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285" windowWidth="17805" windowHeight="10905" activeTab="1"/>
  </bookViews>
  <sheets>
    <sheet name="station_locs" sheetId="12" r:id="rId1"/>
    <sheet name="KSNE2012" sheetId="9" r:id="rId2"/>
    <sheet name="Atwood" sheetId="7" r:id="rId3"/>
    <sheet name="Colby" sheetId="5" r:id="rId4"/>
    <sheet name="Goodland" sheetId="6" r:id="rId5"/>
    <sheet name="Norton" sheetId="8" r:id="rId6"/>
    <sheet name="Oberlin" sheetId="4" r:id="rId7"/>
    <sheet name="Wakeeney" sheetId="3" r:id="rId8"/>
    <sheet name="Benkelman" sheetId="1" r:id="rId9"/>
    <sheet name="Harlan" sheetId="2" r:id="rId10"/>
    <sheet name="Harlan_test" sheetId="14" r:id="rId11"/>
    <sheet name="147760_Franklin_2" sheetId="15" r:id="rId12"/>
    <sheet name="Superior_147746" sheetId="13" r:id="rId13"/>
    <sheet name="148085_Wakeeney" sheetId="17" r:id="rId14"/>
    <sheet name="Sheet1" sheetId="10" r:id="rId15"/>
    <sheet name="147557" sheetId="11" r:id="rId16"/>
    <sheet name="Sheet2" sheetId="16" r:id="rId17"/>
  </sheets>
  <externalReferences>
    <externalReference r:id="rId18"/>
  </externalReferences>
  <definedNames>
    <definedName name="cn_eff">[1]results_COUNTY!$AH$4</definedName>
    <definedName name="CN_W">[1]results_COUNTY!$AE$4</definedName>
    <definedName name="dates">[1]Frost!$A$8:$O$15</definedName>
    <definedName name="dc_eff">[1]results_COUNTY!$AH$5</definedName>
    <definedName name="DC_W">[1]results_COUNTY!$AE$5</definedName>
    <definedName name="nt_eff">[1]results_COUNTY!$AH$6</definedName>
    <definedName name="NT_W">[1]results_COUNTY!$AE$6</definedName>
    <definedName name="pl_eff">[1]results_COUNTY!$AH$7</definedName>
    <definedName name="PL_W">[1]results_COUNTY!$AE$7</definedName>
    <definedName name="ra_eff">[1]results_COUNTY!$AH$8</definedName>
    <definedName name="RA_W">[1]results_COUNTY!$AE$8</definedName>
    <definedName name="sd_eff">[1]results_COUNTY!$AH$9</definedName>
    <definedName name="SD_W">[1]results_COUNTY!$AE$9</definedName>
    <definedName name="sh_eff">[1]results_COUNTY!$AH$10</definedName>
    <definedName name="th_eff">[1]results_COUNTY!$AH$11</definedName>
    <definedName name="TH_W">[1]results_COUNTY!$AE$11</definedName>
    <definedName name="tr_eff">[1]results_COUNTY!$AH$12</definedName>
    <definedName name="TR_W">[1]results_COUNTY!$AE$12</definedName>
    <definedName name="year">[1]NOTES!$B$2</definedName>
  </definedNames>
  <calcPr calcId="145621"/>
</workbook>
</file>

<file path=xl/calcChain.xml><?xml version="1.0" encoding="utf-8"?>
<calcChain xmlns="http://schemas.openxmlformats.org/spreadsheetml/2006/main">
  <c r="B283" i="8" l="1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D375" i="3" l="1"/>
  <c r="C375" i="3"/>
  <c r="B375" i="3"/>
  <c r="D374" i="3"/>
  <c r="C374" i="3"/>
  <c r="B374" i="3"/>
  <c r="D373" i="3"/>
  <c r="C373" i="3"/>
  <c r="B373" i="3"/>
  <c r="D372" i="3"/>
  <c r="C372" i="3"/>
  <c r="B372" i="3"/>
  <c r="D371" i="3"/>
  <c r="C371" i="3"/>
  <c r="B371" i="3"/>
  <c r="D370" i="3"/>
  <c r="C370" i="3"/>
  <c r="B370" i="3"/>
  <c r="D369" i="3"/>
  <c r="C369" i="3"/>
  <c r="B369" i="3"/>
  <c r="D368" i="3"/>
  <c r="C368" i="3"/>
  <c r="B368" i="3"/>
  <c r="D367" i="3"/>
  <c r="C367" i="3"/>
  <c r="B367" i="3"/>
  <c r="D366" i="3"/>
  <c r="C366" i="3"/>
  <c r="B366" i="3"/>
  <c r="D365" i="3"/>
  <c r="C365" i="3"/>
  <c r="B365" i="3"/>
  <c r="D364" i="3"/>
  <c r="C364" i="3"/>
  <c r="B364" i="3"/>
  <c r="D363" i="3"/>
  <c r="C363" i="3"/>
  <c r="B363" i="3"/>
  <c r="D362" i="3"/>
  <c r="C362" i="3"/>
  <c r="B362" i="3"/>
  <c r="D361" i="3"/>
  <c r="C361" i="3"/>
  <c r="B361" i="3"/>
  <c r="D360" i="3"/>
  <c r="C360" i="3"/>
  <c r="B360" i="3"/>
  <c r="D359" i="3"/>
  <c r="C359" i="3"/>
  <c r="B359" i="3"/>
  <c r="D358" i="3"/>
  <c r="C358" i="3"/>
  <c r="B358" i="3"/>
  <c r="D357" i="3"/>
  <c r="C357" i="3"/>
  <c r="B357" i="3"/>
  <c r="D356" i="3"/>
  <c r="C356" i="3"/>
  <c r="B356" i="3"/>
  <c r="D355" i="3"/>
  <c r="C355" i="3"/>
  <c r="B355" i="3"/>
  <c r="D354" i="3"/>
  <c r="C354" i="3"/>
  <c r="B354" i="3"/>
  <c r="D353" i="3"/>
  <c r="C353" i="3"/>
  <c r="B353" i="3"/>
  <c r="D352" i="3"/>
  <c r="C352" i="3"/>
  <c r="B352" i="3"/>
  <c r="D351" i="3"/>
  <c r="C351" i="3"/>
  <c r="B351" i="3"/>
  <c r="D350" i="3"/>
  <c r="C350" i="3"/>
  <c r="B350" i="3"/>
  <c r="D349" i="3"/>
  <c r="C349" i="3"/>
  <c r="B349" i="3"/>
  <c r="D348" i="3"/>
  <c r="C348" i="3"/>
  <c r="B348" i="3"/>
  <c r="D347" i="3"/>
  <c r="C347" i="3"/>
  <c r="B347" i="3"/>
  <c r="D346" i="3"/>
  <c r="C346" i="3"/>
  <c r="B346" i="3"/>
  <c r="D345" i="3"/>
  <c r="C345" i="3"/>
  <c r="B345" i="3"/>
  <c r="D344" i="3"/>
  <c r="C344" i="3"/>
  <c r="B344" i="3"/>
  <c r="D343" i="3"/>
  <c r="C343" i="3"/>
  <c r="B343" i="3"/>
  <c r="D342" i="3"/>
  <c r="C342" i="3"/>
  <c r="B342" i="3"/>
  <c r="D341" i="3"/>
  <c r="C341" i="3"/>
  <c r="B341" i="3"/>
  <c r="D340" i="3"/>
  <c r="C340" i="3"/>
  <c r="B340" i="3"/>
  <c r="D339" i="3"/>
  <c r="C339" i="3"/>
  <c r="B339" i="3"/>
  <c r="D338" i="3"/>
  <c r="C338" i="3"/>
  <c r="B338" i="3"/>
  <c r="D337" i="3"/>
  <c r="C337" i="3"/>
  <c r="B337" i="3"/>
  <c r="D336" i="3"/>
  <c r="C336" i="3"/>
  <c r="B336" i="3"/>
  <c r="D335" i="3"/>
  <c r="C335" i="3"/>
  <c r="B335" i="3"/>
  <c r="D334" i="3"/>
  <c r="C334" i="3"/>
  <c r="B334" i="3"/>
  <c r="D333" i="3"/>
  <c r="C333" i="3"/>
  <c r="B333" i="3"/>
  <c r="D332" i="3"/>
  <c r="C332" i="3"/>
  <c r="B332" i="3"/>
  <c r="D331" i="3"/>
  <c r="C331" i="3"/>
  <c r="B331" i="3"/>
  <c r="D330" i="3"/>
  <c r="C330" i="3"/>
  <c r="B330" i="3"/>
  <c r="D329" i="3"/>
  <c r="C329" i="3"/>
  <c r="B329" i="3"/>
  <c r="D328" i="3"/>
  <c r="C328" i="3"/>
  <c r="B328" i="3"/>
  <c r="D327" i="3"/>
  <c r="C327" i="3"/>
  <c r="B327" i="3"/>
  <c r="D326" i="3"/>
  <c r="C326" i="3"/>
  <c r="B326" i="3"/>
  <c r="D325" i="3"/>
  <c r="C325" i="3"/>
  <c r="B325" i="3"/>
  <c r="D324" i="3"/>
  <c r="C324" i="3"/>
  <c r="B324" i="3"/>
  <c r="D323" i="3"/>
  <c r="C323" i="3"/>
  <c r="B323" i="3"/>
  <c r="D322" i="3"/>
  <c r="C322" i="3"/>
  <c r="B322" i="3"/>
  <c r="D321" i="3"/>
  <c r="C321" i="3"/>
  <c r="B321" i="3"/>
  <c r="D320" i="3"/>
  <c r="C320" i="3"/>
  <c r="B320" i="3"/>
  <c r="D319" i="3"/>
  <c r="C319" i="3"/>
  <c r="B319" i="3"/>
  <c r="D318" i="3"/>
  <c r="C318" i="3"/>
  <c r="B318" i="3"/>
  <c r="D317" i="3"/>
  <c r="C317" i="3"/>
  <c r="B317" i="3"/>
  <c r="D316" i="3"/>
  <c r="C316" i="3"/>
  <c r="B316" i="3"/>
  <c r="D315" i="3"/>
  <c r="C315" i="3"/>
  <c r="B315" i="3"/>
  <c r="D314" i="3"/>
  <c r="C314" i="3"/>
  <c r="B314" i="3"/>
  <c r="D313" i="3"/>
  <c r="C313" i="3"/>
  <c r="B313" i="3"/>
  <c r="D312" i="3"/>
  <c r="C312" i="3"/>
  <c r="B312" i="3"/>
  <c r="D311" i="3"/>
  <c r="C311" i="3"/>
  <c r="B311" i="3"/>
  <c r="D310" i="3"/>
  <c r="C310" i="3"/>
  <c r="B310" i="3"/>
  <c r="D309" i="3"/>
  <c r="C309" i="3"/>
  <c r="B309" i="3"/>
  <c r="D308" i="3"/>
  <c r="C308" i="3"/>
  <c r="B308" i="3"/>
  <c r="D307" i="3"/>
  <c r="C307" i="3"/>
  <c r="B307" i="3"/>
  <c r="D306" i="3"/>
  <c r="C306" i="3"/>
  <c r="B306" i="3"/>
  <c r="D305" i="3"/>
  <c r="C305" i="3"/>
  <c r="B305" i="3"/>
  <c r="D304" i="3"/>
  <c r="C304" i="3"/>
  <c r="B304" i="3"/>
  <c r="D303" i="3"/>
  <c r="C303" i="3"/>
  <c r="B303" i="3"/>
  <c r="D302" i="3"/>
  <c r="C302" i="3"/>
  <c r="B302" i="3"/>
  <c r="D301" i="3"/>
  <c r="C301" i="3"/>
  <c r="B301" i="3"/>
  <c r="D300" i="3"/>
  <c r="C300" i="3"/>
  <c r="B300" i="3"/>
  <c r="D299" i="3"/>
  <c r="C299" i="3"/>
  <c r="B299" i="3"/>
  <c r="D298" i="3"/>
  <c r="C298" i="3"/>
  <c r="B298" i="3"/>
  <c r="D297" i="3"/>
  <c r="C297" i="3"/>
  <c r="B297" i="3"/>
  <c r="D296" i="3"/>
  <c r="C296" i="3"/>
  <c r="B296" i="3"/>
  <c r="D295" i="3"/>
  <c r="C295" i="3"/>
  <c r="B295" i="3"/>
  <c r="D294" i="3"/>
  <c r="C294" i="3"/>
  <c r="B294" i="3"/>
  <c r="D293" i="3"/>
  <c r="C293" i="3"/>
  <c r="B293" i="3"/>
  <c r="D292" i="3"/>
  <c r="C292" i="3"/>
  <c r="B292" i="3"/>
  <c r="D291" i="3"/>
  <c r="C291" i="3"/>
  <c r="B291" i="3"/>
  <c r="D290" i="3"/>
  <c r="C290" i="3"/>
  <c r="B290" i="3"/>
  <c r="D289" i="3"/>
  <c r="C289" i="3"/>
  <c r="B289" i="3"/>
  <c r="D288" i="3"/>
  <c r="C288" i="3"/>
  <c r="B288" i="3"/>
  <c r="D287" i="3"/>
  <c r="C287" i="3"/>
  <c r="B287" i="3"/>
  <c r="D286" i="3"/>
  <c r="C286" i="3"/>
  <c r="B286" i="3"/>
  <c r="D285" i="3"/>
  <c r="C285" i="3"/>
  <c r="B285" i="3"/>
  <c r="D284" i="3"/>
  <c r="C284" i="3"/>
  <c r="B284" i="3"/>
  <c r="D283" i="3"/>
  <c r="C283" i="3"/>
  <c r="B283" i="3"/>
  <c r="D282" i="3"/>
  <c r="C282" i="3"/>
  <c r="B282" i="3"/>
  <c r="D281" i="3"/>
  <c r="C281" i="3"/>
  <c r="B281" i="3"/>
  <c r="D280" i="3"/>
  <c r="C280" i="3"/>
  <c r="B280" i="3"/>
  <c r="D279" i="3"/>
  <c r="C279" i="3"/>
  <c r="B279" i="3"/>
  <c r="D278" i="3"/>
  <c r="C278" i="3"/>
  <c r="B278" i="3"/>
  <c r="D277" i="3"/>
  <c r="C277" i="3"/>
  <c r="B277" i="3"/>
  <c r="D276" i="3"/>
  <c r="C276" i="3"/>
  <c r="B276" i="3"/>
  <c r="D275" i="3"/>
  <c r="C275" i="3"/>
  <c r="B275" i="3"/>
  <c r="D274" i="3"/>
  <c r="C274" i="3"/>
  <c r="B274" i="3"/>
  <c r="D273" i="3"/>
  <c r="C273" i="3"/>
  <c r="B273" i="3"/>
  <c r="D272" i="3"/>
  <c r="C272" i="3"/>
  <c r="B272" i="3"/>
  <c r="D271" i="3"/>
  <c r="C271" i="3"/>
  <c r="B271" i="3"/>
  <c r="D270" i="3"/>
  <c r="C270" i="3"/>
  <c r="B270" i="3"/>
  <c r="D269" i="3"/>
  <c r="C269" i="3"/>
  <c r="B269" i="3"/>
  <c r="D268" i="3"/>
  <c r="C268" i="3"/>
  <c r="B268" i="3"/>
  <c r="D267" i="3"/>
  <c r="C267" i="3"/>
  <c r="B267" i="3"/>
  <c r="D266" i="3"/>
  <c r="C266" i="3"/>
  <c r="B266" i="3"/>
  <c r="D265" i="3"/>
  <c r="C265" i="3"/>
  <c r="B265" i="3"/>
  <c r="D264" i="3"/>
  <c r="C264" i="3"/>
  <c r="B264" i="3"/>
  <c r="D263" i="3"/>
  <c r="C263" i="3"/>
  <c r="B263" i="3"/>
  <c r="D262" i="3"/>
  <c r="C262" i="3"/>
  <c r="B262" i="3"/>
  <c r="D261" i="3"/>
  <c r="C261" i="3"/>
  <c r="B261" i="3"/>
  <c r="D260" i="3"/>
  <c r="C260" i="3"/>
  <c r="B260" i="3"/>
  <c r="D259" i="3"/>
  <c r="C259" i="3"/>
  <c r="B259" i="3"/>
  <c r="D258" i="3"/>
  <c r="C258" i="3"/>
  <c r="B258" i="3"/>
  <c r="D257" i="3"/>
  <c r="C257" i="3"/>
  <c r="B257" i="3"/>
  <c r="D256" i="3"/>
  <c r="C256" i="3"/>
  <c r="B256" i="3"/>
  <c r="D255" i="3"/>
  <c r="C255" i="3"/>
  <c r="B255" i="3"/>
  <c r="D254" i="3"/>
  <c r="C254" i="3"/>
  <c r="B254" i="3"/>
  <c r="D253" i="3"/>
  <c r="C253" i="3"/>
  <c r="B253" i="3"/>
  <c r="D252" i="3"/>
  <c r="C252" i="3"/>
  <c r="B252" i="3"/>
  <c r="D251" i="3"/>
  <c r="C251" i="3"/>
  <c r="B251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D243" i="3"/>
  <c r="C243" i="3"/>
  <c r="B243" i="3"/>
  <c r="D242" i="3"/>
  <c r="C242" i="3"/>
  <c r="B242" i="3"/>
  <c r="D241" i="3"/>
  <c r="C241" i="3"/>
  <c r="B241" i="3"/>
  <c r="D240" i="3"/>
  <c r="C240" i="3"/>
  <c r="B240" i="3"/>
  <c r="D239" i="3"/>
  <c r="C239" i="3"/>
  <c r="B239" i="3"/>
  <c r="D238" i="3"/>
  <c r="C238" i="3"/>
  <c r="B238" i="3"/>
  <c r="D237" i="3"/>
  <c r="C237" i="3"/>
  <c r="B237" i="3"/>
  <c r="D236" i="3"/>
  <c r="C236" i="3"/>
  <c r="B236" i="3"/>
  <c r="D235" i="3"/>
  <c r="C235" i="3"/>
  <c r="B235" i="3"/>
  <c r="D234" i="3"/>
  <c r="C234" i="3"/>
  <c r="B234" i="3"/>
  <c r="D233" i="3"/>
  <c r="C233" i="3"/>
  <c r="B23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C212" i="3"/>
  <c r="B212" i="3"/>
  <c r="D211" i="3"/>
  <c r="C211" i="3"/>
  <c r="B211" i="3"/>
  <c r="D210" i="3"/>
  <c r="C210" i="3"/>
  <c r="B210" i="3"/>
  <c r="D209" i="3"/>
  <c r="C209" i="3"/>
  <c r="B209" i="3"/>
  <c r="D208" i="3"/>
  <c r="C208" i="3"/>
  <c r="B208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D191" i="3"/>
  <c r="C191" i="3"/>
  <c r="B191" i="3"/>
  <c r="D190" i="3"/>
  <c r="C190" i="3"/>
  <c r="B190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D170" i="3"/>
  <c r="C170" i="3"/>
  <c r="B17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D152" i="3"/>
  <c r="C152" i="3"/>
  <c r="B152" i="3"/>
  <c r="D151" i="3"/>
  <c r="C151" i="3"/>
  <c r="B151" i="3"/>
  <c r="D150" i="3"/>
  <c r="C150" i="3"/>
  <c r="B150" i="3"/>
  <c r="D149" i="3"/>
  <c r="C149" i="3"/>
  <c r="B149" i="3"/>
  <c r="D148" i="3"/>
  <c r="C148" i="3"/>
  <c r="B148" i="3"/>
  <c r="D147" i="3"/>
  <c r="C147" i="3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I375" i="5"/>
  <c r="H375" i="5"/>
  <c r="G375" i="5"/>
  <c r="I374" i="5"/>
  <c r="H374" i="5"/>
  <c r="G374" i="5"/>
  <c r="I373" i="5"/>
  <c r="H373" i="5"/>
  <c r="G373" i="5"/>
  <c r="I372" i="5"/>
  <c r="H372" i="5"/>
  <c r="G372" i="5"/>
  <c r="I371" i="5"/>
  <c r="H371" i="5"/>
  <c r="G371" i="5"/>
  <c r="I370" i="5"/>
  <c r="H370" i="5"/>
  <c r="G370" i="5"/>
  <c r="I369" i="5"/>
  <c r="H369" i="5"/>
  <c r="G369" i="5"/>
  <c r="I368" i="5"/>
  <c r="H368" i="5"/>
  <c r="G368" i="5"/>
  <c r="I367" i="5"/>
  <c r="H367" i="5"/>
  <c r="G367" i="5"/>
  <c r="I366" i="5"/>
  <c r="H366" i="5"/>
  <c r="G366" i="5"/>
  <c r="I365" i="5"/>
  <c r="H365" i="5"/>
  <c r="G365" i="5"/>
  <c r="I364" i="5"/>
  <c r="H364" i="5"/>
  <c r="G364" i="5"/>
  <c r="I363" i="5"/>
  <c r="H363" i="5"/>
  <c r="G363" i="5"/>
  <c r="I362" i="5"/>
  <c r="H362" i="5"/>
  <c r="G362" i="5"/>
  <c r="I361" i="5"/>
  <c r="H361" i="5"/>
  <c r="G361" i="5"/>
  <c r="I360" i="5"/>
  <c r="H360" i="5"/>
  <c r="G360" i="5"/>
  <c r="I359" i="5"/>
  <c r="H359" i="5"/>
  <c r="G359" i="5"/>
  <c r="I358" i="5"/>
  <c r="H358" i="5"/>
  <c r="G358" i="5"/>
  <c r="I357" i="5"/>
  <c r="H357" i="5"/>
  <c r="G357" i="5"/>
  <c r="I356" i="5"/>
  <c r="H356" i="5"/>
  <c r="G356" i="5"/>
  <c r="I355" i="5"/>
  <c r="H355" i="5"/>
  <c r="G355" i="5"/>
  <c r="I354" i="5"/>
  <c r="H354" i="5"/>
  <c r="G354" i="5"/>
  <c r="I353" i="5"/>
  <c r="H353" i="5"/>
  <c r="G353" i="5"/>
  <c r="I352" i="5"/>
  <c r="H352" i="5"/>
  <c r="G352" i="5"/>
  <c r="I351" i="5"/>
  <c r="H351" i="5"/>
  <c r="G351" i="5"/>
  <c r="I350" i="5"/>
  <c r="H350" i="5"/>
  <c r="G350" i="5"/>
  <c r="I349" i="5"/>
  <c r="H349" i="5"/>
  <c r="G349" i="5"/>
  <c r="I348" i="5"/>
  <c r="H348" i="5"/>
  <c r="G348" i="5"/>
  <c r="I347" i="5"/>
  <c r="H347" i="5"/>
  <c r="G347" i="5"/>
  <c r="I346" i="5"/>
  <c r="H346" i="5"/>
  <c r="G346" i="5"/>
  <c r="I345" i="5"/>
  <c r="H345" i="5"/>
  <c r="G345" i="5"/>
  <c r="I344" i="5"/>
  <c r="H344" i="5"/>
  <c r="G344" i="5"/>
  <c r="I343" i="5"/>
  <c r="H343" i="5"/>
  <c r="G343" i="5"/>
  <c r="I342" i="5"/>
  <c r="H342" i="5"/>
  <c r="G342" i="5"/>
  <c r="I341" i="5"/>
  <c r="H341" i="5"/>
  <c r="G341" i="5"/>
  <c r="I340" i="5"/>
  <c r="H340" i="5"/>
  <c r="G340" i="5"/>
  <c r="I339" i="5"/>
  <c r="H339" i="5"/>
  <c r="G339" i="5"/>
  <c r="I338" i="5"/>
  <c r="H338" i="5"/>
  <c r="G338" i="5"/>
  <c r="I337" i="5"/>
  <c r="H337" i="5"/>
  <c r="G337" i="5"/>
  <c r="I336" i="5"/>
  <c r="H336" i="5"/>
  <c r="G336" i="5"/>
  <c r="I335" i="5"/>
  <c r="H335" i="5"/>
  <c r="G335" i="5"/>
  <c r="I334" i="5"/>
  <c r="H334" i="5"/>
  <c r="G334" i="5"/>
  <c r="I333" i="5"/>
  <c r="H333" i="5"/>
  <c r="G333" i="5"/>
  <c r="I332" i="5"/>
  <c r="H332" i="5"/>
  <c r="G332" i="5"/>
  <c r="I331" i="5"/>
  <c r="H331" i="5"/>
  <c r="G331" i="5"/>
  <c r="I330" i="5"/>
  <c r="H330" i="5"/>
  <c r="G330" i="5"/>
  <c r="I329" i="5"/>
  <c r="H329" i="5"/>
  <c r="G329" i="5"/>
  <c r="I328" i="5"/>
  <c r="H328" i="5"/>
  <c r="G328" i="5"/>
  <c r="I327" i="5"/>
  <c r="H327" i="5"/>
  <c r="G327" i="5"/>
  <c r="I326" i="5"/>
  <c r="H326" i="5"/>
  <c r="G326" i="5"/>
  <c r="I325" i="5"/>
  <c r="H325" i="5"/>
  <c r="G325" i="5"/>
  <c r="I324" i="5"/>
  <c r="H324" i="5"/>
  <c r="G324" i="5"/>
  <c r="I323" i="5"/>
  <c r="H323" i="5"/>
  <c r="G323" i="5"/>
  <c r="I322" i="5"/>
  <c r="H322" i="5"/>
  <c r="G322" i="5"/>
  <c r="I321" i="5"/>
  <c r="H321" i="5"/>
  <c r="G321" i="5"/>
  <c r="I320" i="5"/>
  <c r="H320" i="5"/>
  <c r="G320" i="5"/>
  <c r="I319" i="5"/>
  <c r="H319" i="5"/>
  <c r="G319" i="5"/>
  <c r="I318" i="5"/>
  <c r="H318" i="5"/>
  <c r="G318" i="5"/>
  <c r="I317" i="5"/>
  <c r="H317" i="5"/>
  <c r="G317" i="5"/>
  <c r="I316" i="5"/>
  <c r="H316" i="5"/>
  <c r="G316" i="5"/>
  <c r="I315" i="5"/>
  <c r="H315" i="5"/>
  <c r="G315" i="5"/>
  <c r="I314" i="5"/>
  <c r="H314" i="5"/>
  <c r="G314" i="5"/>
  <c r="I313" i="5"/>
  <c r="H313" i="5"/>
  <c r="G313" i="5"/>
  <c r="I312" i="5"/>
  <c r="H312" i="5"/>
  <c r="G312" i="5"/>
  <c r="I311" i="5"/>
  <c r="H311" i="5"/>
  <c r="G311" i="5"/>
  <c r="I310" i="5"/>
  <c r="H310" i="5"/>
  <c r="G310" i="5"/>
  <c r="I309" i="5"/>
  <c r="H309" i="5"/>
  <c r="G309" i="5"/>
  <c r="I308" i="5"/>
  <c r="H308" i="5"/>
  <c r="G308" i="5"/>
  <c r="I307" i="5"/>
  <c r="H307" i="5"/>
  <c r="G307" i="5"/>
  <c r="I306" i="5"/>
  <c r="H306" i="5"/>
  <c r="G306" i="5"/>
  <c r="I305" i="5"/>
  <c r="H305" i="5"/>
  <c r="G305" i="5"/>
  <c r="I304" i="5"/>
  <c r="H304" i="5"/>
  <c r="G304" i="5"/>
  <c r="I303" i="5"/>
  <c r="H303" i="5"/>
  <c r="G303" i="5"/>
  <c r="I302" i="5"/>
  <c r="H302" i="5"/>
  <c r="G302" i="5"/>
  <c r="I301" i="5"/>
  <c r="H301" i="5"/>
  <c r="G301" i="5"/>
  <c r="I300" i="5"/>
  <c r="H300" i="5"/>
  <c r="G300" i="5"/>
  <c r="I299" i="5"/>
  <c r="H299" i="5"/>
  <c r="G299" i="5"/>
  <c r="I298" i="5"/>
  <c r="H298" i="5"/>
  <c r="G298" i="5"/>
  <c r="I297" i="5"/>
  <c r="H297" i="5"/>
  <c r="G297" i="5"/>
  <c r="I296" i="5"/>
  <c r="H296" i="5"/>
  <c r="G296" i="5"/>
  <c r="I295" i="5"/>
  <c r="H295" i="5"/>
  <c r="G295" i="5"/>
  <c r="I294" i="5"/>
  <c r="H294" i="5"/>
  <c r="G294" i="5"/>
  <c r="I293" i="5"/>
  <c r="H293" i="5"/>
  <c r="G293" i="5"/>
  <c r="I292" i="5"/>
  <c r="H292" i="5"/>
  <c r="G292" i="5"/>
  <c r="I291" i="5"/>
  <c r="H291" i="5"/>
  <c r="G291" i="5"/>
  <c r="I290" i="5"/>
  <c r="H290" i="5"/>
  <c r="G290" i="5"/>
  <c r="I289" i="5"/>
  <c r="H289" i="5"/>
  <c r="G289" i="5"/>
  <c r="I288" i="5"/>
  <c r="H288" i="5"/>
  <c r="G288" i="5"/>
  <c r="I287" i="5"/>
  <c r="H287" i="5"/>
  <c r="G287" i="5"/>
  <c r="I286" i="5"/>
  <c r="H286" i="5"/>
  <c r="G286" i="5"/>
  <c r="I285" i="5"/>
  <c r="H285" i="5"/>
  <c r="G285" i="5"/>
  <c r="I284" i="5"/>
  <c r="H284" i="5"/>
  <c r="G284" i="5"/>
  <c r="I283" i="5"/>
  <c r="H283" i="5"/>
  <c r="G283" i="5"/>
  <c r="I282" i="5"/>
  <c r="H282" i="5"/>
  <c r="G282" i="5"/>
  <c r="I281" i="5"/>
  <c r="H281" i="5"/>
  <c r="G281" i="5"/>
  <c r="I280" i="5"/>
  <c r="H280" i="5"/>
  <c r="G280" i="5"/>
  <c r="I279" i="5"/>
  <c r="H279" i="5"/>
  <c r="G279" i="5"/>
  <c r="I278" i="5"/>
  <c r="H278" i="5"/>
  <c r="G278" i="5"/>
  <c r="I277" i="5"/>
  <c r="H277" i="5"/>
  <c r="G277" i="5"/>
  <c r="I276" i="5"/>
  <c r="H276" i="5"/>
  <c r="G276" i="5"/>
  <c r="I275" i="5"/>
  <c r="H275" i="5"/>
  <c r="G275" i="5"/>
  <c r="I274" i="5"/>
  <c r="H274" i="5"/>
  <c r="G274" i="5"/>
  <c r="I273" i="5"/>
  <c r="H273" i="5"/>
  <c r="G273" i="5"/>
  <c r="I272" i="5"/>
  <c r="H272" i="5"/>
  <c r="G272" i="5"/>
  <c r="I271" i="5"/>
  <c r="H271" i="5"/>
  <c r="G271" i="5"/>
  <c r="I270" i="5"/>
  <c r="H270" i="5"/>
  <c r="G270" i="5"/>
  <c r="I269" i="5"/>
  <c r="H269" i="5"/>
  <c r="G269" i="5"/>
  <c r="I268" i="5"/>
  <c r="H268" i="5"/>
  <c r="G268" i="5"/>
  <c r="I267" i="5"/>
  <c r="H267" i="5"/>
  <c r="G267" i="5"/>
  <c r="I266" i="5"/>
  <c r="H266" i="5"/>
  <c r="G266" i="5"/>
  <c r="I265" i="5"/>
  <c r="H265" i="5"/>
  <c r="G265" i="5"/>
  <c r="I264" i="5"/>
  <c r="H264" i="5"/>
  <c r="G264" i="5"/>
  <c r="I263" i="5"/>
  <c r="H263" i="5"/>
  <c r="G263" i="5"/>
  <c r="I262" i="5"/>
  <c r="H262" i="5"/>
  <c r="G262" i="5"/>
  <c r="I261" i="5"/>
  <c r="H261" i="5"/>
  <c r="G261" i="5"/>
  <c r="I260" i="5"/>
  <c r="H260" i="5"/>
  <c r="G260" i="5"/>
  <c r="I259" i="5"/>
  <c r="H259" i="5"/>
  <c r="G259" i="5"/>
  <c r="I258" i="5"/>
  <c r="H258" i="5"/>
  <c r="G258" i="5"/>
  <c r="I257" i="5"/>
  <c r="H257" i="5"/>
  <c r="G257" i="5"/>
  <c r="I256" i="5"/>
  <c r="H256" i="5"/>
  <c r="G256" i="5"/>
  <c r="I255" i="5"/>
  <c r="H255" i="5"/>
  <c r="G255" i="5"/>
  <c r="I254" i="5"/>
  <c r="H254" i="5"/>
  <c r="G254" i="5"/>
  <c r="I253" i="5"/>
  <c r="H253" i="5"/>
  <c r="G253" i="5"/>
  <c r="I252" i="5"/>
  <c r="H252" i="5"/>
  <c r="G252" i="5"/>
  <c r="I251" i="5"/>
  <c r="H251" i="5"/>
  <c r="G251" i="5"/>
  <c r="I250" i="5"/>
  <c r="H250" i="5"/>
  <c r="G250" i="5"/>
  <c r="I249" i="5"/>
  <c r="H249" i="5"/>
  <c r="G249" i="5"/>
  <c r="I248" i="5"/>
  <c r="H248" i="5"/>
  <c r="G248" i="5"/>
  <c r="I247" i="5"/>
  <c r="H247" i="5"/>
  <c r="G247" i="5"/>
  <c r="I246" i="5"/>
  <c r="H246" i="5"/>
  <c r="G246" i="5"/>
  <c r="I245" i="5"/>
  <c r="H245" i="5"/>
  <c r="G245" i="5"/>
  <c r="I244" i="5"/>
  <c r="H244" i="5"/>
  <c r="G244" i="5"/>
  <c r="I243" i="5"/>
  <c r="H243" i="5"/>
  <c r="G243" i="5"/>
  <c r="I242" i="5"/>
  <c r="H242" i="5"/>
  <c r="G242" i="5"/>
  <c r="I241" i="5"/>
  <c r="H241" i="5"/>
  <c r="G241" i="5"/>
  <c r="I240" i="5"/>
  <c r="H240" i="5"/>
  <c r="G240" i="5"/>
  <c r="I239" i="5"/>
  <c r="H239" i="5"/>
  <c r="G239" i="5"/>
  <c r="I238" i="5"/>
  <c r="H238" i="5"/>
  <c r="G238" i="5"/>
  <c r="I237" i="5"/>
  <c r="H237" i="5"/>
  <c r="G237" i="5"/>
  <c r="I236" i="5"/>
  <c r="H236" i="5"/>
  <c r="G236" i="5"/>
  <c r="I235" i="5"/>
  <c r="H235" i="5"/>
  <c r="G235" i="5"/>
  <c r="I234" i="5"/>
  <c r="H234" i="5"/>
  <c r="G234" i="5"/>
  <c r="I233" i="5"/>
  <c r="H233" i="5"/>
  <c r="G233" i="5"/>
  <c r="I232" i="5"/>
  <c r="H232" i="5"/>
  <c r="G232" i="5"/>
  <c r="I231" i="5"/>
  <c r="H231" i="5"/>
  <c r="G231" i="5"/>
  <c r="I230" i="5"/>
  <c r="H230" i="5"/>
  <c r="G230" i="5"/>
  <c r="I229" i="5"/>
  <c r="H229" i="5"/>
  <c r="G229" i="5"/>
  <c r="I228" i="5"/>
  <c r="H228" i="5"/>
  <c r="G228" i="5"/>
  <c r="I227" i="5"/>
  <c r="H227" i="5"/>
  <c r="G227" i="5"/>
  <c r="I226" i="5"/>
  <c r="H226" i="5"/>
  <c r="G226" i="5"/>
  <c r="I225" i="5"/>
  <c r="H225" i="5"/>
  <c r="G225" i="5"/>
  <c r="I224" i="5"/>
  <c r="H224" i="5"/>
  <c r="G224" i="5"/>
  <c r="I223" i="5"/>
  <c r="H223" i="5"/>
  <c r="G223" i="5"/>
  <c r="I222" i="5"/>
  <c r="H222" i="5"/>
  <c r="G222" i="5"/>
  <c r="I221" i="5"/>
  <c r="H221" i="5"/>
  <c r="G221" i="5"/>
  <c r="I220" i="5"/>
  <c r="H220" i="5"/>
  <c r="G220" i="5"/>
  <c r="I219" i="5"/>
  <c r="H219" i="5"/>
  <c r="G219" i="5"/>
  <c r="I218" i="5"/>
  <c r="H218" i="5"/>
  <c r="G218" i="5"/>
  <c r="I217" i="5"/>
  <c r="H217" i="5"/>
  <c r="G217" i="5"/>
  <c r="I216" i="5"/>
  <c r="H216" i="5"/>
  <c r="G216" i="5"/>
  <c r="I215" i="5"/>
  <c r="H215" i="5"/>
  <c r="G215" i="5"/>
  <c r="I214" i="5"/>
  <c r="H214" i="5"/>
  <c r="G214" i="5"/>
  <c r="I213" i="5"/>
  <c r="H213" i="5"/>
  <c r="G213" i="5"/>
  <c r="I212" i="5"/>
  <c r="H212" i="5"/>
  <c r="G212" i="5"/>
  <c r="I211" i="5"/>
  <c r="H211" i="5"/>
  <c r="G211" i="5"/>
  <c r="I210" i="5"/>
  <c r="H210" i="5"/>
  <c r="G210" i="5"/>
  <c r="I209" i="5"/>
  <c r="H209" i="5"/>
  <c r="G209" i="5"/>
  <c r="I208" i="5"/>
  <c r="H208" i="5"/>
  <c r="G208" i="5"/>
  <c r="I207" i="5"/>
  <c r="H207" i="5"/>
  <c r="G207" i="5"/>
  <c r="I206" i="5"/>
  <c r="H206" i="5"/>
  <c r="G206" i="5"/>
  <c r="I205" i="5"/>
  <c r="H205" i="5"/>
  <c r="G205" i="5"/>
  <c r="I204" i="5"/>
  <c r="H204" i="5"/>
  <c r="G204" i="5"/>
  <c r="I203" i="5"/>
  <c r="H203" i="5"/>
  <c r="G203" i="5"/>
  <c r="I202" i="5"/>
  <c r="H202" i="5"/>
  <c r="G202" i="5"/>
  <c r="I201" i="5"/>
  <c r="H201" i="5"/>
  <c r="G201" i="5"/>
  <c r="I200" i="5"/>
  <c r="H200" i="5"/>
  <c r="G200" i="5"/>
  <c r="I199" i="5"/>
  <c r="H199" i="5"/>
  <c r="G199" i="5"/>
  <c r="I198" i="5"/>
  <c r="H198" i="5"/>
  <c r="G198" i="5"/>
  <c r="I197" i="5"/>
  <c r="H197" i="5"/>
  <c r="G197" i="5"/>
  <c r="I196" i="5"/>
  <c r="H196" i="5"/>
  <c r="G196" i="5"/>
  <c r="I195" i="5"/>
  <c r="H195" i="5"/>
  <c r="G195" i="5"/>
  <c r="I194" i="5"/>
  <c r="H194" i="5"/>
  <c r="G194" i="5"/>
  <c r="I193" i="5"/>
  <c r="H193" i="5"/>
  <c r="G193" i="5"/>
  <c r="I192" i="5"/>
  <c r="H192" i="5"/>
  <c r="G192" i="5"/>
  <c r="I191" i="5"/>
  <c r="H191" i="5"/>
  <c r="G191" i="5"/>
  <c r="I190" i="5"/>
  <c r="H190" i="5"/>
  <c r="G190" i="5"/>
  <c r="I189" i="5"/>
  <c r="H189" i="5"/>
  <c r="G189" i="5"/>
  <c r="I188" i="5"/>
  <c r="H188" i="5"/>
  <c r="G188" i="5"/>
  <c r="I187" i="5"/>
  <c r="H187" i="5"/>
  <c r="G187" i="5"/>
  <c r="I186" i="5"/>
  <c r="H186" i="5"/>
  <c r="G186" i="5"/>
  <c r="I185" i="5"/>
  <c r="H185" i="5"/>
  <c r="G185" i="5"/>
  <c r="I184" i="5"/>
  <c r="H184" i="5"/>
  <c r="G184" i="5"/>
  <c r="I183" i="5"/>
  <c r="H183" i="5"/>
  <c r="G183" i="5"/>
  <c r="I182" i="5"/>
  <c r="H182" i="5"/>
  <c r="G182" i="5"/>
  <c r="I181" i="5"/>
  <c r="H181" i="5"/>
  <c r="G181" i="5"/>
  <c r="I180" i="5"/>
  <c r="H180" i="5"/>
  <c r="G180" i="5"/>
  <c r="I179" i="5"/>
  <c r="H179" i="5"/>
  <c r="G179" i="5"/>
  <c r="I178" i="5"/>
  <c r="H178" i="5"/>
  <c r="G178" i="5"/>
  <c r="I177" i="5"/>
  <c r="H177" i="5"/>
  <c r="G177" i="5"/>
  <c r="I176" i="5"/>
  <c r="H176" i="5"/>
  <c r="G176" i="5"/>
  <c r="I175" i="5"/>
  <c r="H175" i="5"/>
  <c r="G175" i="5"/>
  <c r="I174" i="5"/>
  <c r="H174" i="5"/>
  <c r="G174" i="5"/>
  <c r="I173" i="5"/>
  <c r="H173" i="5"/>
  <c r="G173" i="5"/>
  <c r="I172" i="5"/>
  <c r="H172" i="5"/>
  <c r="G172" i="5"/>
  <c r="I171" i="5"/>
  <c r="H171" i="5"/>
  <c r="G171" i="5"/>
  <c r="I170" i="5"/>
  <c r="H170" i="5"/>
  <c r="G170" i="5"/>
  <c r="I169" i="5"/>
  <c r="H169" i="5"/>
  <c r="G169" i="5"/>
  <c r="I168" i="5"/>
  <c r="H168" i="5"/>
  <c r="G168" i="5"/>
  <c r="I167" i="5"/>
  <c r="H167" i="5"/>
  <c r="G167" i="5"/>
  <c r="I166" i="5"/>
  <c r="H166" i="5"/>
  <c r="G166" i="5"/>
  <c r="I165" i="5"/>
  <c r="H165" i="5"/>
  <c r="G165" i="5"/>
  <c r="I164" i="5"/>
  <c r="H164" i="5"/>
  <c r="G164" i="5"/>
  <c r="I163" i="5"/>
  <c r="H163" i="5"/>
  <c r="G163" i="5"/>
  <c r="I162" i="5"/>
  <c r="H162" i="5"/>
  <c r="G162" i="5"/>
  <c r="I161" i="5"/>
  <c r="H161" i="5"/>
  <c r="G161" i="5"/>
  <c r="I160" i="5"/>
  <c r="H160" i="5"/>
  <c r="G160" i="5"/>
  <c r="I159" i="5"/>
  <c r="H159" i="5"/>
  <c r="G159" i="5"/>
  <c r="I158" i="5"/>
  <c r="H158" i="5"/>
  <c r="G158" i="5"/>
  <c r="I157" i="5"/>
  <c r="H157" i="5"/>
  <c r="G157" i="5"/>
  <c r="I156" i="5"/>
  <c r="H156" i="5"/>
  <c r="G156" i="5"/>
  <c r="I155" i="5"/>
  <c r="H155" i="5"/>
  <c r="G155" i="5"/>
  <c r="I154" i="5"/>
  <c r="H154" i="5"/>
  <c r="G154" i="5"/>
  <c r="I153" i="5"/>
  <c r="H153" i="5"/>
  <c r="G153" i="5"/>
  <c r="I152" i="5"/>
  <c r="H152" i="5"/>
  <c r="G152" i="5"/>
  <c r="I151" i="5"/>
  <c r="H151" i="5"/>
  <c r="G151" i="5"/>
  <c r="I150" i="5"/>
  <c r="H150" i="5"/>
  <c r="G150" i="5"/>
  <c r="I149" i="5"/>
  <c r="H149" i="5"/>
  <c r="G149" i="5"/>
  <c r="I148" i="5"/>
  <c r="H148" i="5"/>
  <c r="G148" i="5"/>
  <c r="I147" i="5"/>
  <c r="H147" i="5"/>
  <c r="G147" i="5"/>
  <c r="I146" i="5"/>
  <c r="H146" i="5"/>
  <c r="G146" i="5"/>
  <c r="I145" i="5"/>
  <c r="H145" i="5"/>
  <c r="G145" i="5"/>
  <c r="I144" i="5"/>
  <c r="H144" i="5"/>
  <c r="G144" i="5"/>
  <c r="I143" i="5"/>
  <c r="H143" i="5"/>
  <c r="G143" i="5"/>
  <c r="I142" i="5"/>
  <c r="H142" i="5"/>
  <c r="G142" i="5"/>
  <c r="I141" i="5"/>
  <c r="H141" i="5"/>
  <c r="G141" i="5"/>
  <c r="I140" i="5"/>
  <c r="H140" i="5"/>
  <c r="G140" i="5"/>
  <c r="I139" i="5"/>
  <c r="H139" i="5"/>
  <c r="G139" i="5"/>
  <c r="I138" i="5"/>
  <c r="H138" i="5"/>
  <c r="G138" i="5"/>
  <c r="I137" i="5"/>
  <c r="H137" i="5"/>
  <c r="G137" i="5"/>
  <c r="I136" i="5"/>
  <c r="H136" i="5"/>
  <c r="G136" i="5"/>
  <c r="I135" i="5"/>
  <c r="H135" i="5"/>
  <c r="G135" i="5"/>
  <c r="I134" i="5"/>
  <c r="H134" i="5"/>
  <c r="G134" i="5"/>
  <c r="I133" i="5"/>
  <c r="H133" i="5"/>
  <c r="G133" i="5"/>
  <c r="I132" i="5"/>
  <c r="H132" i="5"/>
  <c r="G132" i="5"/>
  <c r="I131" i="5"/>
  <c r="H131" i="5"/>
  <c r="G131" i="5"/>
  <c r="I130" i="5"/>
  <c r="H130" i="5"/>
  <c r="G130" i="5"/>
  <c r="I129" i="5"/>
  <c r="H129" i="5"/>
  <c r="G129" i="5"/>
  <c r="I128" i="5"/>
  <c r="H128" i="5"/>
  <c r="G128" i="5"/>
  <c r="I127" i="5"/>
  <c r="H127" i="5"/>
  <c r="G127" i="5"/>
  <c r="I126" i="5"/>
  <c r="H126" i="5"/>
  <c r="G126" i="5"/>
  <c r="I125" i="5"/>
  <c r="H125" i="5"/>
  <c r="G125" i="5"/>
  <c r="I124" i="5"/>
  <c r="H124" i="5"/>
  <c r="G124" i="5"/>
  <c r="I123" i="5"/>
  <c r="H123" i="5"/>
  <c r="G123" i="5"/>
  <c r="I122" i="5"/>
  <c r="H122" i="5"/>
  <c r="G122" i="5"/>
  <c r="I121" i="5"/>
  <c r="H121" i="5"/>
  <c r="G121" i="5"/>
  <c r="I120" i="5"/>
  <c r="H120" i="5"/>
  <c r="G120" i="5"/>
  <c r="I119" i="5"/>
  <c r="H119" i="5"/>
  <c r="G119" i="5"/>
  <c r="I118" i="5"/>
  <c r="H118" i="5"/>
  <c r="G118" i="5"/>
  <c r="I117" i="5"/>
  <c r="H117" i="5"/>
  <c r="G117" i="5"/>
  <c r="I116" i="5"/>
  <c r="H116" i="5"/>
  <c r="G116" i="5"/>
  <c r="I115" i="5"/>
  <c r="H115" i="5"/>
  <c r="G115" i="5"/>
  <c r="I114" i="5"/>
  <c r="H114" i="5"/>
  <c r="G114" i="5"/>
  <c r="I113" i="5"/>
  <c r="H113" i="5"/>
  <c r="G113" i="5"/>
  <c r="I112" i="5"/>
  <c r="H112" i="5"/>
  <c r="G112" i="5"/>
  <c r="I111" i="5"/>
  <c r="H111" i="5"/>
  <c r="G111" i="5"/>
  <c r="I110" i="5"/>
  <c r="H110" i="5"/>
  <c r="G110" i="5"/>
  <c r="I109" i="5"/>
  <c r="H109" i="5"/>
  <c r="G109" i="5"/>
  <c r="I108" i="5"/>
  <c r="H108" i="5"/>
  <c r="G108" i="5"/>
  <c r="I107" i="5"/>
  <c r="H107" i="5"/>
  <c r="G107" i="5"/>
  <c r="I106" i="5"/>
  <c r="H106" i="5"/>
  <c r="G106" i="5"/>
  <c r="I105" i="5"/>
  <c r="H105" i="5"/>
  <c r="G105" i="5"/>
  <c r="I104" i="5"/>
  <c r="H104" i="5"/>
  <c r="G104" i="5"/>
  <c r="I103" i="5"/>
  <c r="H103" i="5"/>
  <c r="G103" i="5"/>
  <c r="I102" i="5"/>
  <c r="H102" i="5"/>
  <c r="G102" i="5"/>
  <c r="I101" i="5"/>
  <c r="H101" i="5"/>
  <c r="G101" i="5"/>
  <c r="I100" i="5"/>
  <c r="H100" i="5"/>
  <c r="G100" i="5"/>
  <c r="I99" i="5"/>
  <c r="H99" i="5"/>
  <c r="G99" i="5"/>
  <c r="I98" i="5"/>
  <c r="H98" i="5"/>
  <c r="G98" i="5"/>
  <c r="I97" i="5"/>
  <c r="H97" i="5"/>
  <c r="G97" i="5"/>
  <c r="I96" i="5"/>
  <c r="H96" i="5"/>
  <c r="G96" i="5"/>
  <c r="I95" i="5"/>
  <c r="H95" i="5"/>
  <c r="G95" i="5"/>
  <c r="I94" i="5"/>
  <c r="H94" i="5"/>
  <c r="G94" i="5"/>
  <c r="I93" i="5"/>
  <c r="H93" i="5"/>
  <c r="G93" i="5"/>
  <c r="I92" i="5"/>
  <c r="H92" i="5"/>
  <c r="G92" i="5"/>
  <c r="I91" i="5"/>
  <c r="H91" i="5"/>
  <c r="G91" i="5"/>
  <c r="I90" i="5"/>
  <c r="H90" i="5"/>
  <c r="G90" i="5"/>
  <c r="I89" i="5"/>
  <c r="H89" i="5"/>
  <c r="G89" i="5"/>
  <c r="I88" i="5"/>
  <c r="H88" i="5"/>
  <c r="G88" i="5"/>
  <c r="I87" i="5"/>
  <c r="H87" i="5"/>
  <c r="G87" i="5"/>
  <c r="I86" i="5"/>
  <c r="H86" i="5"/>
  <c r="G86" i="5"/>
  <c r="I85" i="5"/>
  <c r="H85" i="5"/>
  <c r="G85" i="5"/>
  <c r="I84" i="5"/>
  <c r="H84" i="5"/>
  <c r="G84" i="5"/>
  <c r="I83" i="5"/>
  <c r="H83" i="5"/>
  <c r="G83" i="5"/>
  <c r="I82" i="5"/>
  <c r="H82" i="5"/>
  <c r="G82" i="5"/>
  <c r="I81" i="5"/>
  <c r="H81" i="5"/>
  <c r="G81" i="5"/>
  <c r="I80" i="5"/>
  <c r="H80" i="5"/>
  <c r="G80" i="5"/>
  <c r="I79" i="5"/>
  <c r="H79" i="5"/>
  <c r="G79" i="5"/>
  <c r="I78" i="5"/>
  <c r="H78" i="5"/>
  <c r="G78" i="5"/>
  <c r="I77" i="5"/>
  <c r="H77" i="5"/>
  <c r="G77" i="5"/>
  <c r="I76" i="5"/>
  <c r="H76" i="5"/>
  <c r="G76" i="5"/>
  <c r="I75" i="5"/>
  <c r="H75" i="5"/>
  <c r="G75" i="5"/>
  <c r="I74" i="5"/>
  <c r="H74" i="5"/>
  <c r="G74" i="5"/>
  <c r="I73" i="5"/>
  <c r="H73" i="5"/>
  <c r="G73" i="5"/>
  <c r="I72" i="5"/>
  <c r="H72" i="5"/>
  <c r="G72" i="5"/>
  <c r="I71" i="5"/>
  <c r="H71" i="5"/>
  <c r="G71" i="5"/>
  <c r="I70" i="5"/>
  <c r="H70" i="5"/>
  <c r="G70" i="5"/>
  <c r="I69" i="5"/>
  <c r="H69" i="5"/>
  <c r="G69" i="5"/>
  <c r="I68" i="5"/>
  <c r="H68" i="5"/>
  <c r="G68" i="5"/>
  <c r="I67" i="5"/>
  <c r="H67" i="5"/>
  <c r="G67" i="5"/>
  <c r="I66" i="5"/>
  <c r="H66" i="5"/>
  <c r="G66" i="5"/>
  <c r="I65" i="5"/>
  <c r="H65" i="5"/>
  <c r="G65" i="5"/>
  <c r="I64" i="5"/>
  <c r="H64" i="5"/>
  <c r="G64" i="5"/>
  <c r="I63" i="5"/>
  <c r="H63" i="5"/>
  <c r="G63" i="5"/>
  <c r="I62" i="5"/>
  <c r="H62" i="5"/>
  <c r="G62" i="5"/>
  <c r="I61" i="5"/>
  <c r="H61" i="5"/>
  <c r="G61" i="5"/>
  <c r="I60" i="5"/>
  <c r="H60" i="5"/>
  <c r="G60" i="5"/>
  <c r="I59" i="5"/>
  <c r="H59" i="5"/>
  <c r="G59" i="5"/>
  <c r="I58" i="5"/>
  <c r="H58" i="5"/>
  <c r="G58" i="5"/>
  <c r="I57" i="5"/>
  <c r="H57" i="5"/>
  <c r="G57" i="5"/>
  <c r="I56" i="5"/>
  <c r="H56" i="5"/>
  <c r="G56" i="5"/>
  <c r="I55" i="5"/>
  <c r="H55" i="5"/>
  <c r="G55" i="5"/>
  <c r="I54" i="5"/>
  <c r="H54" i="5"/>
  <c r="G54" i="5"/>
  <c r="I53" i="5"/>
  <c r="H53" i="5"/>
  <c r="G53" i="5"/>
  <c r="I52" i="5"/>
  <c r="H52" i="5"/>
  <c r="G52" i="5"/>
  <c r="I51" i="5"/>
  <c r="H51" i="5"/>
  <c r="G51" i="5"/>
  <c r="I50" i="5"/>
  <c r="H50" i="5"/>
  <c r="G50" i="5"/>
  <c r="I49" i="5"/>
  <c r="H49" i="5"/>
  <c r="G49" i="5"/>
  <c r="I48" i="5"/>
  <c r="H48" i="5"/>
  <c r="G48" i="5"/>
  <c r="I47" i="5"/>
  <c r="H47" i="5"/>
  <c r="G47" i="5"/>
  <c r="I46" i="5"/>
  <c r="H46" i="5"/>
  <c r="G46" i="5"/>
  <c r="I45" i="5"/>
  <c r="H45" i="5"/>
  <c r="G45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AO369" i="9"/>
  <c r="AN369" i="9"/>
  <c r="AM369" i="9"/>
  <c r="AO368" i="9"/>
  <c r="AN368" i="9"/>
  <c r="AM368" i="9"/>
  <c r="AO367" i="9"/>
  <c r="AN367" i="9"/>
  <c r="AM367" i="9"/>
  <c r="AO366" i="9"/>
  <c r="AN366" i="9"/>
  <c r="AM366" i="9"/>
  <c r="AO365" i="9"/>
  <c r="AN365" i="9"/>
  <c r="AM365" i="9"/>
  <c r="AO364" i="9"/>
  <c r="AN364" i="9"/>
  <c r="AM364" i="9"/>
  <c r="AO363" i="9"/>
  <c r="AN363" i="9"/>
  <c r="AM363" i="9"/>
  <c r="AO362" i="9"/>
  <c r="AN362" i="9"/>
  <c r="AM362" i="9"/>
  <c r="AO361" i="9"/>
  <c r="AN361" i="9"/>
  <c r="AM361" i="9"/>
  <c r="AO360" i="9"/>
  <c r="AN360" i="9"/>
  <c r="AM360" i="9"/>
  <c r="AO359" i="9"/>
  <c r="AN359" i="9"/>
  <c r="AM359" i="9"/>
  <c r="AO358" i="9"/>
  <c r="AN358" i="9"/>
  <c r="AM358" i="9"/>
  <c r="AO357" i="9"/>
  <c r="AN357" i="9"/>
  <c r="AM357" i="9"/>
  <c r="AO356" i="9"/>
  <c r="AN356" i="9"/>
  <c r="AM356" i="9"/>
  <c r="AO355" i="9"/>
  <c r="AN355" i="9"/>
  <c r="AM355" i="9"/>
  <c r="AO354" i="9"/>
  <c r="AN354" i="9"/>
  <c r="AM354" i="9"/>
  <c r="AO353" i="9"/>
  <c r="AN353" i="9"/>
  <c r="AM353" i="9"/>
  <c r="AO352" i="9"/>
  <c r="AN352" i="9"/>
  <c r="AM352" i="9"/>
  <c r="AO351" i="9"/>
  <c r="AN351" i="9"/>
  <c r="AM351" i="9"/>
  <c r="AO350" i="9"/>
  <c r="AN350" i="9"/>
  <c r="AM350" i="9"/>
  <c r="AO349" i="9"/>
  <c r="AN349" i="9"/>
  <c r="AM349" i="9"/>
  <c r="AO348" i="9"/>
  <c r="AN348" i="9"/>
  <c r="AM348" i="9"/>
  <c r="AO347" i="9"/>
  <c r="AN347" i="9"/>
  <c r="AM347" i="9"/>
  <c r="AO346" i="9"/>
  <c r="AN346" i="9"/>
  <c r="AM346" i="9"/>
  <c r="AO345" i="9"/>
  <c r="AN345" i="9"/>
  <c r="AM345" i="9"/>
  <c r="AO344" i="9"/>
  <c r="AN344" i="9"/>
  <c r="AM344" i="9"/>
  <c r="AO343" i="9"/>
  <c r="AN343" i="9"/>
  <c r="AM343" i="9"/>
  <c r="AO342" i="9"/>
  <c r="AN342" i="9"/>
  <c r="AM342" i="9"/>
  <c r="AO341" i="9"/>
  <c r="AN341" i="9"/>
  <c r="AM341" i="9"/>
  <c r="AO340" i="9"/>
  <c r="AN340" i="9"/>
  <c r="AM340" i="9"/>
  <c r="AO339" i="9"/>
  <c r="AN339" i="9"/>
  <c r="AM339" i="9"/>
  <c r="AO338" i="9"/>
  <c r="AN338" i="9"/>
  <c r="AM338" i="9"/>
  <c r="AO337" i="9"/>
  <c r="AN337" i="9"/>
  <c r="AM337" i="9"/>
  <c r="AO336" i="9"/>
  <c r="AN336" i="9"/>
  <c r="AM336" i="9"/>
  <c r="AO335" i="9"/>
  <c r="AN335" i="9"/>
  <c r="AM335" i="9"/>
  <c r="AO334" i="9"/>
  <c r="AN334" i="9"/>
  <c r="AM334" i="9"/>
  <c r="AO333" i="9"/>
  <c r="AN333" i="9"/>
  <c r="AM333" i="9"/>
  <c r="AO332" i="9"/>
  <c r="AN332" i="9"/>
  <c r="AM332" i="9"/>
  <c r="AO331" i="9"/>
  <c r="AN331" i="9"/>
  <c r="AM331" i="9"/>
  <c r="AO330" i="9"/>
  <c r="AN330" i="9"/>
  <c r="AM330" i="9"/>
  <c r="AO329" i="9"/>
  <c r="AN329" i="9"/>
  <c r="AM329" i="9"/>
  <c r="AO328" i="9"/>
  <c r="AN328" i="9"/>
  <c r="AM328" i="9"/>
  <c r="AO327" i="9"/>
  <c r="AN327" i="9"/>
  <c r="AM327" i="9"/>
  <c r="AO326" i="9"/>
  <c r="AN326" i="9"/>
  <c r="AM326" i="9"/>
  <c r="AO325" i="9"/>
  <c r="AN325" i="9"/>
  <c r="AM325" i="9"/>
  <c r="AO324" i="9"/>
  <c r="AN324" i="9"/>
  <c r="AM324" i="9"/>
  <c r="AO323" i="9"/>
  <c r="AN323" i="9"/>
  <c r="AM323" i="9"/>
  <c r="AO322" i="9"/>
  <c r="AN322" i="9"/>
  <c r="AM322" i="9"/>
  <c r="AO321" i="9"/>
  <c r="AN321" i="9"/>
  <c r="AM321" i="9"/>
  <c r="AO320" i="9"/>
  <c r="AN320" i="9"/>
  <c r="AM320" i="9"/>
  <c r="AO319" i="9"/>
  <c r="AN319" i="9"/>
  <c r="AM319" i="9"/>
  <c r="AO318" i="9"/>
  <c r="AN318" i="9"/>
  <c r="AM318" i="9"/>
  <c r="AO317" i="9"/>
  <c r="AN317" i="9"/>
  <c r="AM317" i="9"/>
  <c r="AO316" i="9"/>
  <c r="AN316" i="9"/>
  <c r="AM316" i="9"/>
  <c r="AO315" i="9"/>
  <c r="AN315" i="9"/>
  <c r="AM315" i="9"/>
  <c r="AO314" i="9"/>
  <c r="AN314" i="9"/>
  <c r="AM314" i="9"/>
  <c r="AO313" i="9"/>
  <c r="AN313" i="9"/>
  <c r="AM313" i="9"/>
  <c r="AO312" i="9"/>
  <c r="AN312" i="9"/>
  <c r="AM312" i="9"/>
  <c r="AO311" i="9"/>
  <c r="AN311" i="9"/>
  <c r="AM311" i="9"/>
  <c r="AO310" i="9"/>
  <c r="AN310" i="9"/>
  <c r="AM310" i="9"/>
  <c r="AO309" i="9"/>
  <c r="AN309" i="9"/>
  <c r="AM309" i="9"/>
  <c r="AO308" i="9"/>
  <c r="AN308" i="9"/>
  <c r="AM308" i="9"/>
  <c r="AO307" i="9"/>
  <c r="AN307" i="9"/>
  <c r="AM307" i="9"/>
  <c r="AO306" i="9"/>
  <c r="AN306" i="9"/>
  <c r="AM306" i="9"/>
  <c r="AO305" i="9"/>
  <c r="AN305" i="9"/>
  <c r="AM305" i="9"/>
  <c r="AO304" i="9"/>
  <c r="AN304" i="9"/>
  <c r="AM304" i="9"/>
  <c r="AO303" i="9"/>
  <c r="AN303" i="9"/>
  <c r="AM303" i="9"/>
  <c r="AO302" i="9"/>
  <c r="AN302" i="9"/>
  <c r="AM302" i="9"/>
  <c r="AO301" i="9"/>
  <c r="AN301" i="9"/>
  <c r="AM301" i="9"/>
  <c r="AO300" i="9"/>
  <c r="AN300" i="9"/>
  <c r="AM300" i="9"/>
  <c r="AO299" i="9"/>
  <c r="AN299" i="9"/>
  <c r="AM299" i="9"/>
  <c r="AO298" i="9"/>
  <c r="AN298" i="9"/>
  <c r="AM298" i="9"/>
  <c r="AO297" i="9"/>
  <c r="AN297" i="9"/>
  <c r="AM297" i="9"/>
  <c r="AO296" i="9"/>
  <c r="AN296" i="9"/>
  <c r="AM296" i="9"/>
  <c r="AO295" i="9"/>
  <c r="AN295" i="9"/>
  <c r="AM295" i="9"/>
  <c r="AO294" i="9"/>
  <c r="AN294" i="9"/>
  <c r="AM294" i="9"/>
  <c r="AO293" i="9"/>
  <c r="AN293" i="9"/>
  <c r="AM293" i="9"/>
  <c r="AO292" i="9"/>
  <c r="AN292" i="9"/>
  <c r="AM292" i="9"/>
  <c r="AO291" i="9"/>
  <c r="AN291" i="9"/>
  <c r="AM291" i="9"/>
  <c r="AO290" i="9"/>
  <c r="AN290" i="9"/>
  <c r="AM290" i="9"/>
  <c r="AO289" i="9"/>
  <c r="AN289" i="9"/>
  <c r="AM289" i="9"/>
  <c r="AO288" i="9"/>
  <c r="AN288" i="9"/>
  <c r="AM288" i="9"/>
  <c r="AO287" i="9"/>
  <c r="AN287" i="9"/>
  <c r="AM287" i="9"/>
  <c r="AO286" i="9"/>
  <c r="AN286" i="9"/>
  <c r="AM286" i="9"/>
  <c r="AO285" i="9"/>
  <c r="AN285" i="9"/>
  <c r="AM285" i="9"/>
  <c r="AO284" i="9"/>
  <c r="AN284" i="9"/>
  <c r="AM284" i="9"/>
  <c r="AO283" i="9"/>
  <c r="AN283" i="9"/>
  <c r="AM283" i="9"/>
  <c r="AO282" i="9"/>
  <c r="AN282" i="9"/>
  <c r="AM282" i="9"/>
  <c r="AO281" i="9"/>
  <c r="AN281" i="9"/>
  <c r="AM281" i="9"/>
  <c r="AO280" i="9"/>
  <c r="AN280" i="9"/>
  <c r="AM280" i="9"/>
  <c r="AO279" i="9"/>
  <c r="AN279" i="9"/>
  <c r="AM279" i="9"/>
  <c r="AO278" i="9"/>
  <c r="AN278" i="9"/>
  <c r="AM278" i="9"/>
  <c r="AO277" i="9"/>
  <c r="AN277" i="9"/>
  <c r="AM277" i="9"/>
  <c r="AO276" i="9"/>
  <c r="AN276" i="9"/>
  <c r="AM276" i="9"/>
  <c r="AO275" i="9"/>
  <c r="AN275" i="9"/>
  <c r="AM275" i="9"/>
  <c r="AO274" i="9"/>
  <c r="AN274" i="9"/>
  <c r="AM274" i="9"/>
  <c r="AO273" i="9"/>
  <c r="AN273" i="9"/>
  <c r="AM273" i="9"/>
  <c r="AO272" i="9"/>
  <c r="AN272" i="9"/>
  <c r="AM272" i="9"/>
  <c r="AO271" i="9"/>
  <c r="AN271" i="9"/>
  <c r="AM271" i="9"/>
  <c r="AO270" i="9"/>
  <c r="AN270" i="9"/>
  <c r="AM270" i="9"/>
  <c r="AO269" i="9"/>
  <c r="AN269" i="9"/>
  <c r="AM269" i="9"/>
  <c r="AO268" i="9"/>
  <c r="AN268" i="9"/>
  <c r="AM268" i="9"/>
  <c r="AO267" i="9"/>
  <c r="AN267" i="9"/>
  <c r="AM267" i="9"/>
  <c r="AO266" i="9"/>
  <c r="AN266" i="9"/>
  <c r="AM266" i="9"/>
  <c r="AO265" i="9"/>
  <c r="AN265" i="9"/>
  <c r="AM265" i="9"/>
  <c r="AO264" i="9"/>
  <c r="AN264" i="9"/>
  <c r="AM264" i="9"/>
  <c r="AO263" i="9"/>
  <c r="AN263" i="9"/>
  <c r="AM263" i="9"/>
  <c r="AO262" i="9"/>
  <c r="AN262" i="9"/>
  <c r="AM262" i="9"/>
  <c r="AO261" i="9"/>
  <c r="AN261" i="9"/>
  <c r="AM261" i="9"/>
  <c r="AO260" i="9"/>
  <c r="AN260" i="9"/>
  <c r="AM260" i="9"/>
  <c r="AO259" i="9"/>
  <c r="AN259" i="9"/>
  <c r="AM259" i="9"/>
  <c r="AO258" i="9"/>
  <c r="AN258" i="9"/>
  <c r="AM258" i="9"/>
  <c r="AO257" i="9"/>
  <c r="AN257" i="9"/>
  <c r="AM257" i="9"/>
  <c r="AO256" i="9"/>
  <c r="AN256" i="9"/>
  <c r="AM256" i="9"/>
  <c r="AO255" i="9"/>
  <c r="AN255" i="9"/>
  <c r="AM255" i="9"/>
  <c r="AO254" i="9"/>
  <c r="AN254" i="9"/>
  <c r="AM254" i="9"/>
  <c r="AO253" i="9"/>
  <c r="AN253" i="9"/>
  <c r="AM253" i="9"/>
  <c r="AO252" i="9"/>
  <c r="AN252" i="9"/>
  <c r="AM252" i="9"/>
  <c r="AO251" i="9"/>
  <c r="AN251" i="9"/>
  <c r="AM251" i="9"/>
  <c r="AO250" i="9"/>
  <c r="AN250" i="9"/>
  <c r="AM250" i="9"/>
  <c r="AO249" i="9"/>
  <c r="AN249" i="9"/>
  <c r="AM249" i="9"/>
  <c r="AO248" i="9"/>
  <c r="AN248" i="9"/>
  <c r="AM248" i="9"/>
  <c r="AO247" i="9"/>
  <c r="AN247" i="9"/>
  <c r="AM247" i="9"/>
  <c r="AO246" i="9"/>
  <c r="AN246" i="9"/>
  <c r="AM246" i="9"/>
  <c r="AO245" i="9"/>
  <c r="AN245" i="9"/>
  <c r="AM245" i="9"/>
  <c r="AO244" i="9"/>
  <c r="AN244" i="9"/>
  <c r="AM244" i="9"/>
  <c r="AO243" i="9"/>
  <c r="AN243" i="9"/>
  <c r="AM243" i="9"/>
  <c r="AO242" i="9"/>
  <c r="AN242" i="9"/>
  <c r="AM242" i="9"/>
  <c r="AO241" i="9"/>
  <c r="AN241" i="9"/>
  <c r="AM241" i="9"/>
  <c r="AO240" i="9"/>
  <c r="AN240" i="9"/>
  <c r="AM240" i="9"/>
  <c r="AO239" i="9"/>
  <c r="AN239" i="9"/>
  <c r="AM239" i="9"/>
  <c r="AO238" i="9"/>
  <c r="AN238" i="9"/>
  <c r="AM238" i="9"/>
  <c r="AO237" i="9"/>
  <c r="AN237" i="9"/>
  <c r="AM237" i="9"/>
  <c r="AO236" i="9"/>
  <c r="AN236" i="9"/>
  <c r="AM236" i="9"/>
  <c r="AO235" i="9"/>
  <c r="AN235" i="9"/>
  <c r="AM235" i="9"/>
  <c r="AO234" i="9"/>
  <c r="AN234" i="9"/>
  <c r="AM234" i="9"/>
  <c r="AO233" i="9"/>
  <c r="AN233" i="9"/>
  <c r="AM233" i="9"/>
  <c r="AO232" i="9"/>
  <c r="AN232" i="9"/>
  <c r="AM232" i="9"/>
  <c r="AO231" i="9"/>
  <c r="AN231" i="9"/>
  <c r="AM231" i="9"/>
  <c r="AO230" i="9"/>
  <c r="AN230" i="9"/>
  <c r="AM230" i="9"/>
  <c r="AO229" i="9"/>
  <c r="AN229" i="9"/>
  <c r="AM229" i="9"/>
  <c r="AO228" i="9"/>
  <c r="AN228" i="9"/>
  <c r="AM228" i="9"/>
  <c r="AO227" i="9"/>
  <c r="AN227" i="9"/>
  <c r="AM227" i="9"/>
  <c r="AO226" i="9"/>
  <c r="AN226" i="9"/>
  <c r="AM226" i="9"/>
  <c r="AO225" i="9"/>
  <c r="AN225" i="9"/>
  <c r="AM225" i="9"/>
  <c r="AO224" i="9"/>
  <c r="AN224" i="9"/>
  <c r="AM224" i="9"/>
  <c r="AO223" i="9"/>
  <c r="AN223" i="9"/>
  <c r="AM223" i="9"/>
  <c r="AO222" i="9"/>
  <c r="AN222" i="9"/>
  <c r="AM222" i="9"/>
  <c r="AO221" i="9"/>
  <c r="AN221" i="9"/>
  <c r="AM221" i="9"/>
  <c r="AO220" i="9"/>
  <c r="AN220" i="9"/>
  <c r="AM220" i="9"/>
  <c r="AO219" i="9"/>
  <c r="AN219" i="9"/>
  <c r="AM219" i="9"/>
  <c r="AO218" i="9"/>
  <c r="AN218" i="9"/>
  <c r="AM218" i="9"/>
  <c r="AO217" i="9"/>
  <c r="AN217" i="9"/>
  <c r="AM217" i="9"/>
  <c r="AO216" i="9"/>
  <c r="AN216" i="9"/>
  <c r="AM216" i="9"/>
  <c r="AO215" i="9"/>
  <c r="AN215" i="9"/>
  <c r="AM215" i="9"/>
  <c r="AO214" i="9"/>
  <c r="AN214" i="9"/>
  <c r="AM214" i="9"/>
  <c r="AO213" i="9"/>
  <c r="AN213" i="9"/>
  <c r="AM213" i="9"/>
  <c r="AO212" i="9"/>
  <c r="AN212" i="9"/>
  <c r="AM212" i="9"/>
  <c r="AO211" i="9"/>
  <c r="AN211" i="9"/>
  <c r="AM211" i="9"/>
  <c r="AO210" i="9"/>
  <c r="AN210" i="9"/>
  <c r="AM210" i="9"/>
  <c r="AO209" i="9"/>
  <c r="AN209" i="9"/>
  <c r="AM209" i="9"/>
  <c r="AO208" i="9"/>
  <c r="AN208" i="9"/>
  <c r="AM208" i="9"/>
  <c r="AO207" i="9"/>
  <c r="AN207" i="9"/>
  <c r="AM207" i="9"/>
  <c r="AO206" i="9"/>
  <c r="AN206" i="9"/>
  <c r="AM206" i="9"/>
  <c r="AO205" i="9"/>
  <c r="AN205" i="9"/>
  <c r="AM205" i="9"/>
  <c r="AO204" i="9"/>
  <c r="AN204" i="9"/>
  <c r="AM204" i="9"/>
  <c r="AO203" i="9"/>
  <c r="AN203" i="9"/>
  <c r="AM203" i="9"/>
  <c r="AO202" i="9"/>
  <c r="AN202" i="9"/>
  <c r="AM202" i="9"/>
  <c r="AO201" i="9"/>
  <c r="AN201" i="9"/>
  <c r="AM201" i="9"/>
  <c r="AO200" i="9"/>
  <c r="AN200" i="9"/>
  <c r="AM200" i="9"/>
  <c r="AO199" i="9"/>
  <c r="AN199" i="9"/>
  <c r="AM199" i="9"/>
  <c r="AO198" i="9"/>
  <c r="AN198" i="9"/>
  <c r="AM198" i="9"/>
  <c r="AO197" i="9"/>
  <c r="AN197" i="9"/>
  <c r="AM197" i="9"/>
  <c r="AO196" i="9"/>
  <c r="AN196" i="9"/>
  <c r="AM196" i="9"/>
  <c r="AO195" i="9"/>
  <c r="AN195" i="9"/>
  <c r="AM195" i="9"/>
  <c r="AO194" i="9"/>
  <c r="AN194" i="9"/>
  <c r="AM194" i="9"/>
  <c r="AO193" i="9"/>
  <c r="AN193" i="9"/>
  <c r="AM193" i="9"/>
  <c r="AO192" i="9"/>
  <c r="AN192" i="9"/>
  <c r="AM192" i="9"/>
  <c r="AO191" i="9"/>
  <c r="AN191" i="9"/>
  <c r="AM191" i="9"/>
  <c r="AO190" i="9"/>
  <c r="AN190" i="9"/>
  <c r="AM190" i="9"/>
  <c r="AO189" i="9"/>
  <c r="AN189" i="9"/>
  <c r="AM189" i="9"/>
  <c r="AO188" i="9"/>
  <c r="AN188" i="9"/>
  <c r="AM188" i="9"/>
  <c r="AO187" i="9"/>
  <c r="AN187" i="9"/>
  <c r="AM187" i="9"/>
  <c r="AO186" i="9"/>
  <c r="AN186" i="9"/>
  <c r="AM186" i="9"/>
  <c r="AO185" i="9"/>
  <c r="AN185" i="9"/>
  <c r="AM185" i="9"/>
  <c r="AO184" i="9"/>
  <c r="AN184" i="9"/>
  <c r="AM184" i="9"/>
  <c r="AO183" i="9"/>
  <c r="AN183" i="9"/>
  <c r="AM183" i="9"/>
  <c r="AO182" i="9"/>
  <c r="AN182" i="9"/>
  <c r="AM182" i="9"/>
  <c r="AO181" i="9"/>
  <c r="AN181" i="9"/>
  <c r="AM181" i="9"/>
  <c r="AO180" i="9"/>
  <c r="AN180" i="9"/>
  <c r="AM180" i="9"/>
  <c r="AO179" i="9"/>
  <c r="AN179" i="9"/>
  <c r="AM179" i="9"/>
  <c r="AO178" i="9"/>
  <c r="AN178" i="9"/>
  <c r="AM178" i="9"/>
  <c r="AO177" i="9"/>
  <c r="AN177" i="9"/>
  <c r="AM177" i="9"/>
  <c r="AO176" i="9"/>
  <c r="AN176" i="9"/>
  <c r="AM176" i="9"/>
  <c r="AO175" i="9"/>
  <c r="AN175" i="9"/>
  <c r="AM175" i="9"/>
  <c r="AO174" i="9"/>
  <c r="AN174" i="9"/>
  <c r="AM174" i="9"/>
  <c r="AO173" i="9"/>
  <c r="AN173" i="9"/>
  <c r="AM173" i="9"/>
  <c r="AO172" i="9"/>
  <c r="AN172" i="9"/>
  <c r="AM172" i="9"/>
  <c r="AO171" i="9"/>
  <c r="AN171" i="9"/>
  <c r="AM171" i="9"/>
  <c r="AO170" i="9"/>
  <c r="AN170" i="9"/>
  <c r="AM170" i="9"/>
  <c r="AO169" i="9"/>
  <c r="AN169" i="9"/>
  <c r="AM169" i="9"/>
  <c r="AO168" i="9"/>
  <c r="AN168" i="9"/>
  <c r="AM168" i="9"/>
  <c r="AO167" i="9"/>
  <c r="AN167" i="9"/>
  <c r="AM167" i="9"/>
  <c r="AO166" i="9"/>
  <c r="AN166" i="9"/>
  <c r="AM166" i="9"/>
  <c r="AO165" i="9"/>
  <c r="AN165" i="9"/>
  <c r="AM165" i="9"/>
  <c r="AO164" i="9"/>
  <c r="AN164" i="9"/>
  <c r="AM164" i="9"/>
  <c r="AO163" i="9"/>
  <c r="AN163" i="9"/>
  <c r="AM163" i="9"/>
  <c r="AO162" i="9"/>
  <c r="AN162" i="9"/>
  <c r="AM162" i="9"/>
  <c r="AO161" i="9"/>
  <c r="AN161" i="9"/>
  <c r="AM161" i="9"/>
  <c r="AO160" i="9"/>
  <c r="AN160" i="9"/>
  <c r="AM160" i="9"/>
  <c r="AO159" i="9"/>
  <c r="AN159" i="9"/>
  <c r="AM159" i="9"/>
  <c r="AO158" i="9"/>
  <c r="AN158" i="9"/>
  <c r="AM158" i="9"/>
  <c r="AO157" i="9"/>
  <c r="AN157" i="9"/>
  <c r="AM157" i="9"/>
  <c r="AO156" i="9"/>
  <c r="AN156" i="9"/>
  <c r="AM156" i="9"/>
  <c r="AO155" i="9"/>
  <c r="AN155" i="9"/>
  <c r="AM155" i="9"/>
  <c r="AO154" i="9"/>
  <c r="AN154" i="9"/>
  <c r="AM154" i="9"/>
  <c r="AO153" i="9"/>
  <c r="AN153" i="9"/>
  <c r="AM153" i="9"/>
  <c r="AO152" i="9"/>
  <c r="AN152" i="9"/>
  <c r="AM152" i="9"/>
  <c r="AO151" i="9"/>
  <c r="AN151" i="9"/>
  <c r="AM151" i="9"/>
  <c r="AO150" i="9"/>
  <c r="AN150" i="9"/>
  <c r="AM150" i="9"/>
  <c r="AO149" i="9"/>
  <c r="AN149" i="9"/>
  <c r="AM149" i="9"/>
  <c r="AO148" i="9"/>
  <c r="AN148" i="9"/>
  <c r="AM148" i="9"/>
  <c r="AO147" i="9"/>
  <c r="AN147" i="9"/>
  <c r="AM147" i="9"/>
  <c r="AO146" i="9"/>
  <c r="AN146" i="9"/>
  <c r="AM146" i="9"/>
  <c r="AO145" i="9"/>
  <c r="AN145" i="9"/>
  <c r="AM145" i="9"/>
  <c r="AO144" i="9"/>
  <c r="AN144" i="9"/>
  <c r="AM144" i="9"/>
  <c r="AO143" i="9"/>
  <c r="AN143" i="9"/>
  <c r="AM143" i="9"/>
  <c r="AO142" i="9"/>
  <c r="AN142" i="9"/>
  <c r="AM142" i="9"/>
  <c r="AO141" i="9"/>
  <c r="AN141" i="9"/>
  <c r="AM141" i="9"/>
  <c r="AO140" i="9"/>
  <c r="AN140" i="9"/>
  <c r="AM140" i="9"/>
  <c r="AO139" i="9"/>
  <c r="AN139" i="9"/>
  <c r="AM139" i="9"/>
  <c r="AO138" i="9"/>
  <c r="AN138" i="9"/>
  <c r="AM138" i="9"/>
  <c r="AO137" i="9"/>
  <c r="AN137" i="9"/>
  <c r="AM137" i="9"/>
  <c r="AO136" i="9"/>
  <c r="AN136" i="9"/>
  <c r="AM136" i="9"/>
  <c r="AO135" i="9"/>
  <c r="AN135" i="9"/>
  <c r="AM135" i="9"/>
  <c r="AO134" i="9"/>
  <c r="AN134" i="9"/>
  <c r="AM134" i="9"/>
  <c r="AO133" i="9"/>
  <c r="AN133" i="9"/>
  <c r="AM133" i="9"/>
  <c r="AO132" i="9"/>
  <c r="AN132" i="9"/>
  <c r="AM132" i="9"/>
  <c r="AO131" i="9"/>
  <c r="AN131" i="9"/>
  <c r="AM131" i="9"/>
  <c r="AO130" i="9"/>
  <c r="AN130" i="9"/>
  <c r="AM130" i="9"/>
  <c r="AO129" i="9"/>
  <c r="AN129" i="9"/>
  <c r="AM129" i="9"/>
  <c r="AO128" i="9"/>
  <c r="AN128" i="9"/>
  <c r="AM128" i="9"/>
  <c r="AO127" i="9"/>
  <c r="AN127" i="9"/>
  <c r="AM127" i="9"/>
  <c r="AO126" i="9"/>
  <c r="AN126" i="9"/>
  <c r="AM126" i="9"/>
  <c r="AO125" i="9"/>
  <c r="AN125" i="9"/>
  <c r="AM125" i="9"/>
  <c r="AO124" i="9"/>
  <c r="AN124" i="9"/>
  <c r="AM124" i="9"/>
  <c r="AO123" i="9"/>
  <c r="AN123" i="9"/>
  <c r="AM123" i="9"/>
  <c r="AO122" i="9"/>
  <c r="AN122" i="9"/>
  <c r="AM122" i="9"/>
  <c r="AO121" i="9"/>
  <c r="AN121" i="9"/>
  <c r="AM121" i="9"/>
  <c r="AO120" i="9"/>
  <c r="AN120" i="9"/>
  <c r="AM120" i="9"/>
  <c r="AO119" i="9"/>
  <c r="AN119" i="9"/>
  <c r="AM119" i="9"/>
  <c r="AO118" i="9"/>
  <c r="AN118" i="9"/>
  <c r="AM118" i="9"/>
  <c r="AO117" i="9"/>
  <c r="AN117" i="9"/>
  <c r="AM117" i="9"/>
  <c r="AO116" i="9"/>
  <c r="AN116" i="9"/>
  <c r="AM116" i="9"/>
  <c r="AO115" i="9"/>
  <c r="AN115" i="9"/>
  <c r="AM115" i="9"/>
  <c r="AO114" i="9"/>
  <c r="AN114" i="9"/>
  <c r="AM114" i="9"/>
  <c r="AO113" i="9"/>
  <c r="AN113" i="9"/>
  <c r="AM113" i="9"/>
  <c r="AO112" i="9"/>
  <c r="AN112" i="9"/>
  <c r="AM112" i="9"/>
  <c r="AO111" i="9"/>
  <c r="AN111" i="9"/>
  <c r="AM111" i="9"/>
  <c r="AO110" i="9"/>
  <c r="AN110" i="9"/>
  <c r="AM110" i="9"/>
  <c r="AO109" i="9"/>
  <c r="AN109" i="9"/>
  <c r="AM109" i="9"/>
  <c r="AO108" i="9"/>
  <c r="AN108" i="9"/>
  <c r="AM108" i="9"/>
  <c r="AO107" i="9"/>
  <c r="AN107" i="9"/>
  <c r="AM107" i="9"/>
  <c r="AO106" i="9"/>
  <c r="AN106" i="9"/>
  <c r="AM106" i="9"/>
  <c r="AO105" i="9"/>
  <c r="AN105" i="9"/>
  <c r="AM105" i="9"/>
  <c r="AO104" i="9"/>
  <c r="AN104" i="9"/>
  <c r="AM104" i="9"/>
  <c r="AO103" i="9"/>
  <c r="AN103" i="9"/>
  <c r="AM103" i="9"/>
  <c r="AO102" i="9"/>
  <c r="AN102" i="9"/>
  <c r="AM102" i="9"/>
  <c r="AO101" i="9"/>
  <c r="AN101" i="9"/>
  <c r="AM101" i="9"/>
  <c r="AO100" i="9"/>
  <c r="AN100" i="9"/>
  <c r="AM100" i="9"/>
  <c r="AO99" i="9"/>
  <c r="AN99" i="9"/>
  <c r="AM99" i="9"/>
  <c r="AO98" i="9"/>
  <c r="AN98" i="9"/>
  <c r="AM98" i="9"/>
  <c r="AO97" i="9"/>
  <c r="AN97" i="9"/>
  <c r="AM97" i="9"/>
  <c r="AO96" i="9"/>
  <c r="AN96" i="9"/>
  <c r="AM96" i="9"/>
  <c r="AO95" i="9"/>
  <c r="AN95" i="9"/>
  <c r="AM95" i="9"/>
  <c r="AO94" i="9"/>
  <c r="AN94" i="9"/>
  <c r="AM94" i="9"/>
  <c r="AO93" i="9"/>
  <c r="AN93" i="9"/>
  <c r="AM93" i="9"/>
  <c r="AO92" i="9"/>
  <c r="AN92" i="9"/>
  <c r="AM92" i="9"/>
  <c r="AO91" i="9"/>
  <c r="AN91" i="9"/>
  <c r="AM91" i="9"/>
  <c r="AO90" i="9"/>
  <c r="AN90" i="9"/>
  <c r="AM90" i="9"/>
  <c r="AO89" i="9"/>
  <c r="AN89" i="9"/>
  <c r="AM89" i="9"/>
  <c r="AO88" i="9"/>
  <c r="AN88" i="9"/>
  <c r="AM88" i="9"/>
  <c r="AO87" i="9"/>
  <c r="AN87" i="9"/>
  <c r="AM87" i="9"/>
  <c r="AO86" i="9"/>
  <c r="AN86" i="9"/>
  <c r="AM86" i="9"/>
  <c r="AO85" i="9"/>
  <c r="AN85" i="9"/>
  <c r="AM85" i="9"/>
  <c r="AO84" i="9"/>
  <c r="AN84" i="9"/>
  <c r="AM84" i="9"/>
  <c r="AO83" i="9"/>
  <c r="AN83" i="9"/>
  <c r="AM83" i="9"/>
  <c r="AO82" i="9"/>
  <c r="AN82" i="9"/>
  <c r="AM82" i="9"/>
  <c r="AO81" i="9"/>
  <c r="AN81" i="9"/>
  <c r="AM81" i="9"/>
  <c r="AO80" i="9"/>
  <c r="AN80" i="9"/>
  <c r="AM80" i="9"/>
  <c r="AO79" i="9"/>
  <c r="AN79" i="9"/>
  <c r="AM79" i="9"/>
  <c r="AO78" i="9"/>
  <c r="AN78" i="9"/>
  <c r="AM78" i="9"/>
  <c r="AO77" i="9"/>
  <c r="AN77" i="9"/>
  <c r="AM77" i="9"/>
  <c r="AO76" i="9"/>
  <c r="AN76" i="9"/>
  <c r="AM76" i="9"/>
  <c r="AO75" i="9"/>
  <c r="AN75" i="9"/>
  <c r="AM75" i="9"/>
  <c r="AO74" i="9"/>
  <c r="AN74" i="9"/>
  <c r="AM74" i="9"/>
  <c r="AO73" i="9"/>
  <c r="AN73" i="9"/>
  <c r="AM73" i="9"/>
  <c r="AO72" i="9"/>
  <c r="AN72" i="9"/>
  <c r="AM72" i="9"/>
  <c r="AO71" i="9"/>
  <c r="AN71" i="9"/>
  <c r="AM71" i="9"/>
  <c r="AO70" i="9"/>
  <c r="AN70" i="9"/>
  <c r="AM70" i="9"/>
  <c r="AO69" i="9"/>
  <c r="AN69" i="9"/>
  <c r="AM69" i="9"/>
  <c r="AO68" i="9"/>
  <c r="AN68" i="9"/>
  <c r="AM68" i="9"/>
  <c r="AO67" i="9"/>
  <c r="AN67" i="9"/>
  <c r="AM67" i="9"/>
  <c r="AO66" i="9"/>
  <c r="AN66" i="9"/>
  <c r="AM66" i="9"/>
  <c r="AO65" i="9"/>
  <c r="AN65" i="9"/>
  <c r="AM65" i="9"/>
  <c r="AO64" i="9"/>
  <c r="AN64" i="9"/>
  <c r="AM64" i="9"/>
  <c r="AO63" i="9"/>
  <c r="AN63" i="9"/>
  <c r="AM63" i="9"/>
  <c r="AO62" i="9"/>
  <c r="AN62" i="9"/>
  <c r="AM62" i="9"/>
  <c r="AO61" i="9"/>
  <c r="AN61" i="9"/>
  <c r="AM61" i="9"/>
  <c r="AO60" i="9"/>
  <c r="AN60" i="9"/>
  <c r="AM60" i="9"/>
  <c r="AO59" i="9"/>
  <c r="AN59" i="9"/>
  <c r="AM59" i="9"/>
  <c r="AO58" i="9"/>
  <c r="AN58" i="9"/>
  <c r="AM58" i="9"/>
  <c r="AO57" i="9"/>
  <c r="AN57" i="9"/>
  <c r="AM57" i="9"/>
  <c r="AO56" i="9"/>
  <c r="AN56" i="9"/>
  <c r="AM56" i="9"/>
  <c r="AO55" i="9"/>
  <c r="AN55" i="9"/>
  <c r="AM55" i="9"/>
  <c r="AO54" i="9"/>
  <c r="AN54" i="9"/>
  <c r="AM54" i="9"/>
  <c r="AO53" i="9"/>
  <c r="AN53" i="9"/>
  <c r="AM53" i="9"/>
  <c r="AO52" i="9"/>
  <c r="AN52" i="9"/>
  <c r="AM52" i="9"/>
  <c r="AO51" i="9"/>
  <c r="AN51" i="9"/>
  <c r="AM51" i="9"/>
  <c r="AO50" i="9"/>
  <c r="AN50" i="9"/>
  <c r="AM50" i="9"/>
  <c r="AO49" i="9"/>
  <c r="AN49" i="9"/>
  <c r="AM49" i="9"/>
  <c r="AO48" i="9"/>
  <c r="AN48" i="9"/>
  <c r="AM48" i="9"/>
  <c r="AO47" i="9"/>
  <c r="AN47" i="9"/>
  <c r="AM47" i="9"/>
  <c r="AO46" i="9"/>
  <c r="AN46" i="9"/>
  <c r="AM46" i="9"/>
  <c r="AO45" i="9"/>
  <c r="AN45" i="9"/>
  <c r="AM45" i="9"/>
  <c r="AO44" i="9"/>
  <c r="AN44" i="9"/>
  <c r="AM44" i="9"/>
  <c r="AO43" i="9"/>
  <c r="AN43" i="9"/>
  <c r="AM43" i="9"/>
  <c r="AO42" i="9"/>
  <c r="AN42" i="9"/>
  <c r="AM42" i="9"/>
  <c r="AO41" i="9"/>
  <c r="AN41" i="9"/>
  <c r="AM41" i="9"/>
  <c r="AO40" i="9"/>
  <c r="AN40" i="9"/>
  <c r="AM40" i="9"/>
  <c r="AO39" i="9"/>
  <c r="AN39" i="9"/>
  <c r="AM39" i="9"/>
  <c r="AO38" i="9"/>
  <c r="AN38" i="9"/>
  <c r="AM38" i="9"/>
  <c r="AO37" i="9"/>
  <c r="AN37" i="9"/>
  <c r="AM37" i="9"/>
  <c r="AO36" i="9"/>
  <c r="AN36" i="9"/>
  <c r="AM36" i="9"/>
  <c r="AO35" i="9"/>
  <c r="AN35" i="9"/>
  <c r="AM35" i="9"/>
  <c r="AO34" i="9"/>
  <c r="AN34" i="9"/>
  <c r="AM34" i="9"/>
  <c r="AO33" i="9"/>
  <c r="AN33" i="9"/>
  <c r="AM33" i="9"/>
  <c r="AO32" i="9"/>
  <c r="AN32" i="9"/>
  <c r="AM32" i="9"/>
  <c r="AO31" i="9"/>
  <c r="AN31" i="9"/>
  <c r="AM31" i="9"/>
  <c r="AO30" i="9"/>
  <c r="AN30" i="9"/>
  <c r="AM30" i="9"/>
  <c r="AO29" i="9"/>
  <c r="AN29" i="9"/>
  <c r="AM29" i="9"/>
  <c r="AO28" i="9"/>
  <c r="AN28" i="9"/>
  <c r="AM28" i="9"/>
  <c r="AO27" i="9"/>
  <c r="AN27" i="9"/>
  <c r="AM27" i="9"/>
  <c r="AO26" i="9"/>
  <c r="AN26" i="9"/>
  <c r="AM26" i="9"/>
  <c r="AO25" i="9"/>
  <c r="AN25" i="9"/>
  <c r="AM25" i="9"/>
  <c r="AO24" i="9"/>
  <c r="AN24" i="9"/>
  <c r="AM24" i="9"/>
  <c r="AO23" i="9"/>
  <c r="AN23" i="9"/>
  <c r="AM23" i="9"/>
  <c r="AO22" i="9"/>
  <c r="AN22" i="9"/>
  <c r="AM22" i="9"/>
  <c r="AO21" i="9"/>
  <c r="AN21" i="9"/>
  <c r="AM21" i="9"/>
  <c r="AO20" i="9"/>
  <c r="AN20" i="9"/>
  <c r="AM20" i="9"/>
  <c r="AO19" i="9"/>
  <c r="AN19" i="9"/>
  <c r="AM19" i="9"/>
  <c r="AO18" i="9"/>
  <c r="AN18" i="9"/>
  <c r="AM18" i="9"/>
  <c r="AO17" i="9"/>
  <c r="AN17" i="9"/>
  <c r="AM17" i="9"/>
  <c r="AO16" i="9"/>
  <c r="AN16" i="9"/>
  <c r="AM16" i="9"/>
  <c r="AO15" i="9"/>
  <c r="AN15" i="9"/>
  <c r="AM15" i="9"/>
  <c r="AO14" i="9"/>
  <c r="AN14" i="9"/>
  <c r="AM14" i="9"/>
  <c r="AO13" i="9"/>
  <c r="AN13" i="9"/>
  <c r="AM13" i="9"/>
  <c r="AO12" i="9"/>
  <c r="AN12" i="9"/>
  <c r="AM12" i="9"/>
  <c r="AO11" i="9"/>
  <c r="AN11" i="9"/>
  <c r="AM11" i="9"/>
  <c r="AO10" i="9"/>
  <c r="AN10" i="9"/>
  <c r="AM10" i="9"/>
  <c r="AO9" i="9"/>
  <c r="AN9" i="9"/>
  <c r="AM9" i="9"/>
  <c r="AO8" i="9"/>
  <c r="AN8" i="9"/>
  <c r="AM8" i="9"/>
  <c r="AO7" i="9"/>
  <c r="AN7" i="9"/>
  <c r="AM7" i="9"/>
  <c r="AO6" i="9"/>
  <c r="AN6" i="9"/>
  <c r="AM6" i="9"/>
  <c r="AO5" i="9"/>
  <c r="AN5" i="9"/>
  <c r="AM5" i="9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M13" i="12"/>
  <c r="M17" i="12"/>
  <c r="D375" i="8"/>
  <c r="C375" i="8"/>
  <c r="B375" i="8"/>
  <c r="D374" i="8"/>
  <c r="C374" i="8"/>
  <c r="B374" i="8"/>
  <c r="D373" i="8"/>
  <c r="C373" i="8"/>
  <c r="B373" i="8"/>
  <c r="D372" i="8"/>
  <c r="C372" i="8"/>
  <c r="B372" i="8"/>
  <c r="D371" i="8"/>
  <c r="C371" i="8"/>
  <c r="B371" i="8"/>
  <c r="D370" i="8"/>
  <c r="C370" i="8"/>
  <c r="B370" i="8"/>
  <c r="D369" i="8"/>
  <c r="C369" i="8"/>
  <c r="B369" i="8"/>
  <c r="D368" i="8"/>
  <c r="C368" i="8"/>
  <c r="B368" i="8"/>
  <c r="D367" i="8"/>
  <c r="C367" i="8"/>
  <c r="B367" i="8"/>
  <c r="D366" i="8"/>
  <c r="C366" i="8"/>
  <c r="B366" i="8"/>
  <c r="D365" i="8"/>
  <c r="C365" i="8"/>
  <c r="B365" i="8"/>
  <c r="D364" i="8"/>
  <c r="C364" i="8"/>
  <c r="B364" i="8"/>
  <c r="D363" i="8"/>
  <c r="C363" i="8"/>
  <c r="B363" i="8"/>
  <c r="D362" i="8"/>
  <c r="C362" i="8"/>
  <c r="B362" i="8"/>
  <c r="D361" i="8"/>
  <c r="C361" i="8"/>
  <c r="B361" i="8"/>
  <c r="D360" i="8"/>
  <c r="C360" i="8"/>
  <c r="B360" i="8"/>
  <c r="D359" i="8"/>
  <c r="C359" i="8"/>
  <c r="B359" i="8"/>
  <c r="D358" i="8"/>
  <c r="C358" i="8"/>
  <c r="B358" i="8"/>
  <c r="D357" i="8"/>
  <c r="C357" i="8"/>
  <c r="B357" i="8"/>
  <c r="D356" i="8"/>
  <c r="C356" i="8"/>
  <c r="B356" i="8"/>
  <c r="D355" i="8"/>
  <c r="C355" i="8"/>
  <c r="B355" i="8"/>
  <c r="D354" i="8"/>
  <c r="C354" i="8"/>
  <c r="B354" i="8"/>
  <c r="D353" i="8"/>
  <c r="C353" i="8"/>
  <c r="B353" i="8"/>
  <c r="D352" i="8"/>
  <c r="C352" i="8"/>
  <c r="B352" i="8"/>
  <c r="D351" i="8"/>
  <c r="C351" i="8"/>
  <c r="B351" i="8"/>
  <c r="D350" i="8"/>
  <c r="C350" i="8"/>
  <c r="B350" i="8"/>
  <c r="D349" i="8"/>
  <c r="C349" i="8"/>
  <c r="B349" i="8"/>
  <c r="D348" i="8"/>
  <c r="C348" i="8"/>
  <c r="B348" i="8"/>
  <c r="D347" i="8"/>
  <c r="C347" i="8"/>
  <c r="B347" i="8"/>
  <c r="D346" i="8"/>
  <c r="C346" i="8"/>
  <c r="B346" i="8"/>
  <c r="D345" i="8"/>
  <c r="C345" i="8"/>
  <c r="B345" i="8"/>
  <c r="D344" i="8"/>
  <c r="C344" i="8"/>
  <c r="B344" i="8"/>
  <c r="D343" i="8"/>
  <c r="C343" i="8"/>
  <c r="B343" i="8"/>
  <c r="D342" i="8"/>
  <c r="C342" i="8"/>
  <c r="B342" i="8"/>
  <c r="D341" i="8"/>
  <c r="C341" i="8"/>
  <c r="B341" i="8"/>
  <c r="D340" i="8"/>
  <c r="C340" i="8"/>
  <c r="B340" i="8"/>
  <c r="D339" i="8"/>
  <c r="C339" i="8"/>
  <c r="B339" i="8"/>
  <c r="D338" i="8"/>
  <c r="C338" i="8"/>
  <c r="B338" i="8"/>
  <c r="D337" i="8"/>
  <c r="C337" i="8"/>
  <c r="B337" i="8"/>
  <c r="D336" i="8"/>
  <c r="C336" i="8"/>
  <c r="B336" i="8"/>
  <c r="D335" i="8"/>
  <c r="C335" i="8"/>
  <c r="B335" i="8"/>
  <c r="D334" i="8"/>
  <c r="C334" i="8"/>
  <c r="B334" i="8"/>
  <c r="D333" i="8"/>
  <c r="C333" i="8"/>
  <c r="B333" i="8"/>
  <c r="D332" i="8"/>
  <c r="C332" i="8"/>
  <c r="B332" i="8"/>
  <c r="D331" i="8"/>
  <c r="C331" i="8"/>
  <c r="B331" i="8"/>
  <c r="D330" i="8"/>
  <c r="C330" i="8"/>
  <c r="B330" i="8"/>
  <c r="D329" i="8"/>
  <c r="C329" i="8"/>
  <c r="B329" i="8"/>
  <c r="D328" i="8"/>
  <c r="C328" i="8"/>
  <c r="B328" i="8"/>
  <c r="D327" i="8"/>
  <c r="C327" i="8"/>
  <c r="B327" i="8"/>
  <c r="D326" i="8"/>
  <c r="C326" i="8"/>
  <c r="B326" i="8"/>
  <c r="D325" i="8"/>
  <c r="C325" i="8"/>
  <c r="B325" i="8"/>
  <c r="D324" i="8"/>
  <c r="C324" i="8"/>
  <c r="B324" i="8"/>
  <c r="D323" i="8"/>
  <c r="C323" i="8"/>
  <c r="B323" i="8"/>
  <c r="D322" i="8"/>
  <c r="C322" i="8"/>
  <c r="B322" i="8"/>
  <c r="D321" i="8"/>
  <c r="C321" i="8"/>
  <c r="B321" i="8"/>
  <c r="D320" i="8"/>
  <c r="C320" i="8"/>
  <c r="B320" i="8"/>
  <c r="D319" i="8"/>
  <c r="C319" i="8"/>
  <c r="B319" i="8"/>
  <c r="D318" i="8"/>
  <c r="C318" i="8"/>
  <c r="B318" i="8"/>
  <c r="D317" i="8"/>
  <c r="C317" i="8"/>
  <c r="B317" i="8"/>
  <c r="D316" i="8"/>
  <c r="C316" i="8"/>
  <c r="B316" i="8"/>
  <c r="D315" i="8"/>
  <c r="C315" i="8"/>
  <c r="B315" i="8"/>
  <c r="D314" i="8"/>
  <c r="C314" i="8"/>
  <c r="B314" i="8"/>
  <c r="D313" i="8"/>
  <c r="C313" i="8"/>
  <c r="B313" i="8"/>
  <c r="D312" i="8"/>
  <c r="C312" i="8"/>
  <c r="B312" i="8"/>
  <c r="D311" i="8"/>
  <c r="C311" i="8"/>
  <c r="B311" i="8"/>
  <c r="D310" i="8"/>
  <c r="C310" i="8"/>
  <c r="B310" i="8"/>
  <c r="D309" i="8"/>
  <c r="C309" i="8"/>
  <c r="B309" i="8"/>
  <c r="D308" i="8"/>
  <c r="C308" i="8"/>
  <c r="B308" i="8"/>
  <c r="D307" i="8"/>
  <c r="C307" i="8"/>
  <c r="B307" i="8"/>
  <c r="D306" i="8"/>
  <c r="C306" i="8"/>
  <c r="B306" i="8"/>
  <c r="D305" i="8"/>
  <c r="C305" i="8"/>
  <c r="B305" i="8"/>
  <c r="D304" i="8"/>
  <c r="C304" i="8"/>
  <c r="B304" i="8"/>
  <c r="D303" i="8"/>
  <c r="C303" i="8"/>
  <c r="B303" i="8"/>
  <c r="D302" i="8"/>
  <c r="C302" i="8"/>
  <c r="B302" i="8"/>
  <c r="D301" i="8"/>
  <c r="C301" i="8"/>
  <c r="B301" i="8"/>
  <c r="D300" i="8"/>
  <c r="C300" i="8"/>
  <c r="B300" i="8"/>
  <c r="D299" i="8"/>
  <c r="C299" i="8"/>
  <c r="B299" i="8"/>
  <c r="D298" i="8"/>
  <c r="C298" i="8"/>
  <c r="B298" i="8"/>
  <c r="D297" i="8"/>
  <c r="C297" i="8"/>
  <c r="B297" i="8"/>
  <c r="D296" i="8"/>
  <c r="C296" i="8"/>
  <c r="B296" i="8"/>
  <c r="D295" i="8"/>
  <c r="C295" i="8"/>
  <c r="B295" i="8"/>
  <c r="D294" i="8"/>
  <c r="C294" i="8"/>
  <c r="B294" i="8"/>
  <c r="D293" i="8"/>
  <c r="C293" i="8"/>
  <c r="B293" i="8"/>
  <c r="D292" i="8"/>
  <c r="C292" i="8"/>
  <c r="B292" i="8"/>
  <c r="D291" i="8"/>
  <c r="C291" i="8"/>
  <c r="B291" i="8"/>
  <c r="D290" i="8"/>
  <c r="C290" i="8"/>
  <c r="B290" i="8"/>
  <c r="D289" i="8"/>
  <c r="C289" i="8"/>
  <c r="B289" i="8"/>
  <c r="D288" i="8"/>
  <c r="C288" i="8"/>
  <c r="B288" i="8"/>
  <c r="D287" i="8"/>
  <c r="C287" i="8"/>
  <c r="B287" i="8"/>
  <c r="D286" i="8"/>
  <c r="C286" i="8"/>
  <c r="B286" i="8"/>
  <c r="D285" i="8"/>
  <c r="C285" i="8"/>
  <c r="B285" i="8"/>
  <c r="D284" i="8"/>
  <c r="C284" i="8"/>
  <c r="B284" i="8"/>
  <c r="D283" i="8"/>
  <c r="C283" i="8"/>
  <c r="D282" i="8"/>
  <c r="C282" i="8"/>
  <c r="D281" i="8"/>
  <c r="C281" i="8"/>
  <c r="D280" i="8"/>
  <c r="C280" i="8"/>
  <c r="D279" i="8"/>
  <c r="C279" i="8"/>
  <c r="D278" i="8"/>
  <c r="C278" i="8"/>
  <c r="D277" i="8"/>
  <c r="C277" i="8"/>
  <c r="D276" i="8"/>
  <c r="C276" i="8"/>
  <c r="D275" i="8"/>
  <c r="C275" i="8"/>
  <c r="D274" i="8"/>
  <c r="C274" i="8"/>
  <c r="D273" i="8"/>
  <c r="C273" i="8"/>
  <c r="D272" i="8"/>
  <c r="C272" i="8"/>
  <c r="D271" i="8"/>
  <c r="C271" i="8"/>
  <c r="D270" i="8"/>
  <c r="C270" i="8"/>
  <c r="D269" i="8"/>
  <c r="C269" i="8"/>
  <c r="D268" i="8"/>
  <c r="C268" i="8"/>
  <c r="D267" i="8"/>
  <c r="C267" i="8"/>
  <c r="D266" i="8"/>
  <c r="C266" i="8"/>
  <c r="D265" i="8"/>
  <c r="C265" i="8"/>
  <c r="D264" i="8"/>
  <c r="C264" i="8"/>
  <c r="D263" i="8"/>
  <c r="C263" i="8"/>
  <c r="D262" i="8"/>
  <c r="C262" i="8"/>
  <c r="D261" i="8"/>
  <c r="C261" i="8"/>
  <c r="D260" i="8"/>
  <c r="C260" i="8"/>
  <c r="D259" i="8"/>
  <c r="C259" i="8"/>
  <c r="D258" i="8"/>
  <c r="C258" i="8"/>
  <c r="D257" i="8"/>
  <c r="C257" i="8"/>
  <c r="D256" i="8"/>
  <c r="C256" i="8"/>
  <c r="D255" i="8"/>
  <c r="C255" i="8"/>
  <c r="D254" i="8"/>
  <c r="C254" i="8"/>
  <c r="D253" i="8"/>
  <c r="C253" i="8"/>
  <c r="B253" i="8"/>
  <c r="D252" i="8"/>
  <c r="C252" i="8"/>
  <c r="B252" i="8"/>
  <c r="D251" i="8"/>
  <c r="C251" i="8"/>
  <c r="B251" i="8"/>
  <c r="D250" i="8"/>
  <c r="C250" i="8"/>
  <c r="B250" i="8"/>
  <c r="D249" i="8"/>
  <c r="C249" i="8"/>
  <c r="B249" i="8"/>
  <c r="D248" i="8"/>
  <c r="C248" i="8"/>
  <c r="B248" i="8"/>
  <c r="D247" i="8"/>
  <c r="C247" i="8"/>
  <c r="B247" i="8"/>
  <c r="D246" i="8"/>
  <c r="C246" i="8"/>
  <c r="B246" i="8"/>
  <c r="D245" i="8"/>
  <c r="C245" i="8"/>
  <c r="B245" i="8"/>
  <c r="D244" i="8"/>
  <c r="C244" i="8"/>
  <c r="B244" i="8"/>
  <c r="D243" i="8"/>
  <c r="C243" i="8"/>
  <c r="B243" i="8"/>
  <c r="D242" i="8"/>
  <c r="C242" i="8"/>
  <c r="B242" i="8"/>
  <c r="D241" i="8"/>
  <c r="C241" i="8"/>
  <c r="B241" i="8"/>
  <c r="D240" i="8"/>
  <c r="C240" i="8"/>
  <c r="B240" i="8"/>
  <c r="D239" i="8"/>
  <c r="C239" i="8"/>
  <c r="B239" i="8"/>
  <c r="D238" i="8"/>
  <c r="C238" i="8"/>
  <c r="B238" i="8"/>
  <c r="D237" i="8"/>
  <c r="C237" i="8"/>
  <c r="B237" i="8"/>
  <c r="D236" i="8"/>
  <c r="C236" i="8"/>
  <c r="B236" i="8"/>
  <c r="D235" i="8"/>
  <c r="C235" i="8"/>
  <c r="B235" i="8"/>
  <c r="D234" i="8"/>
  <c r="C234" i="8"/>
  <c r="B234" i="8"/>
  <c r="D233" i="8"/>
  <c r="C233" i="8"/>
  <c r="B233" i="8"/>
  <c r="D232" i="8"/>
  <c r="C232" i="8"/>
  <c r="B232" i="8"/>
  <c r="D231" i="8"/>
  <c r="C231" i="8"/>
  <c r="B231" i="8"/>
  <c r="D230" i="8"/>
  <c r="C230" i="8"/>
  <c r="B230" i="8"/>
  <c r="D229" i="8"/>
  <c r="C229" i="8"/>
  <c r="B229" i="8"/>
  <c r="D228" i="8"/>
  <c r="C228" i="8"/>
  <c r="B228" i="8"/>
  <c r="D227" i="8"/>
  <c r="C227" i="8"/>
  <c r="B227" i="8"/>
  <c r="D226" i="8"/>
  <c r="C226" i="8"/>
  <c r="B226" i="8"/>
  <c r="D225" i="8"/>
  <c r="C225" i="8"/>
  <c r="B225" i="8"/>
  <c r="D224" i="8"/>
  <c r="C224" i="8"/>
  <c r="B224" i="8"/>
  <c r="D223" i="8"/>
  <c r="C223" i="8"/>
  <c r="B223" i="8"/>
  <c r="D222" i="8"/>
  <c r="C222" i="8"/>
  <c r="B222" i="8"/>
  <c r="D221" i="8"/>
  <c r="C221" i="8"/>
  <c r="B221" i="8"/>
  <c r="D220" i="8"/>
  <c r="C220" i="8"/>
  <c r="B220" i="8"/>
  <c r="D219" i="8"/>
  <c r="C219" i="8"/>
  <c r="B219" i="8"/>
  <c r="D218" i="8"/>
  <c r="C218" i="8"/>
  <c r="B218" i="8"/>
  <c r="D217" i="8"/>
  <c r="C217" i="8"/>
  <c r="B217" i="8"/>
  <c r="D216" i="8"/>
  <c r="C216" i="8"/>
  <c r="B216" i="8"/>
  <c r="D215" i="8"/>
  <c r="C215" i="8"/>
  <c r="B215" i="8"/>
  <c r="D214" i="8"/>
  <c r="C214" i="8"/>
  <c r="B214" i="8"/>
  <c r="D213" i="8"/>
  <c r="C213" i="8"/>
  <c r="B213" i="8"/>
  <c r="D212" i="8"/>
  <c r="C212" i="8"/>
  <c r="B212" i="8"/>
  <c r="D211" i="8"/>
  <c r="C211" i="8"/>
  <c r="B211" i="8"/>
  <c r="D210" i="8"/>
  <c r="C210" i="8"/>
  <c r="B210" i="8"/>
  <c r="D209" i="8"/>
  <c r="C209" i="8"/>
  <c r="B209" i="8"/>
  <c r="D208" i="8"/>
  <c r="C208" i="8"/>
  <c r="B208" i="8"/>
  <c r="D207" i="8"/>
  <c r="C207" i="8"/>
  <c r="B207" i="8"/>
  <c r="D206" i="8"/>
  <c r="C206" i="8"/>
  <c r="B206" i="8"/>
  <c r="D205" i="8"/>
  <c r="C205" i="8"/>
  <c r="B205" i="8"/>
  <c r="D204" i="8"/>
  <c r="C204" i="8"/>
  <c r="B204" i="8"/>
  <c r="D203" i="8"/>
  <c r="C203" i="8"/>
  <c r="B203" i="8"/>
  <c r="D202" i="8"/>
  <c r="C202" i="8"/>
  <c r="B202" i="8"/>
  <c r="D201" i="8"/>
  <c r="C201" i="8"/>
  <c r="B201" i="8"/>
  <c r="D200" i="8"/>
  <c r="C200" i="8"/>
  <c r="B200" i="8"/>
  <c r="D199" i="8"/>
  <c r="C199" i="8"/>
  <c r="B199" i="8"/>
  <c r="D198" i="8"/>
  <c r="C198" i="8"/>
  <c r="B198" i="8"/>
  <c r="D197" i="8"/>
  <c r="C197" i="8"/>
  <c r="B197" i="8"/>
  <c r="D196" i="8"/>
  <c r="C196" i="8"/>
  <c r="B196" i="8"/>
  <c r="D195" i="8"/>
  <c r="C195" i="8"/>
  <c r="B195" i="8"/>
  <c r="D194" i="8"/>
  <c r="C194" i="8"/>
  <c r="B194" i="8"/>
  <c r="D193" i="8"/>
  <c r="C193" i="8"/>
  <c r="B193" i="8"/>
  <c r="D192" i="8"/>
  <c r="C192" i="8"/>
  <c r="B192" i="8"/>
  <c r="D191" i="8"/>
  <c r="C191" i="8"/>
  <c r="B191" i="8"/>
  <c r="D190" i="8"/>
  <c r="C190" i="8"/>
  <c r="B190" i="8"/>
  <c r="D189" i="8"/>
  <c r="C189" i="8"/>
  <c r="B189" i="8"/>
  <c r="D188" i="8"/>
  <c r="C188" i="8"/>
  <c r="B188" i="8"/>
  <c r="D187" i="8"/>
  <c r="C187" i="8"/>
  <c r="B187" i="8"/>
  <c r="D186" i="8"/>
  <c r="C186" i="8"/>
  <c r="B186" i="8"/>
  <c r="D185" i="8"/>
  <c r="C185" i="8"/>
  <c r="B185" i="8"/>
  <c r="D184" i="8"/>
  <c r="C184" i="8"/>
  <c r="B184" i="8"/>
  <c r="D183" i="8"/>
  <c r="C183" i="8"/>
  <c r="B183" i="8"/>
  <c r="D182" i="8"/>
  <c r="C182" i="8"/>
  <c r="B182" i="8"/>
  <c r="D181" i="8"/>
  <c r="C181" i="8"/>
  <c r="B181" i="8"/>
  <c r="D180" i="8"/>
  <c r="C180" i="8"/>
  <c r="B180" i="8"/>
  <c r="D179" i="8"/>
  <c r="C179" i="8"/>
  <c r="B179" i="8"/>
  <c r="D178" i="8"/>
  <c r="C178" i="8"/>
  <c r="B178" i="8"/>
  <c r="D177" i="8"/>
  <c r="C177" i="8"/>
  <c r="B177" i="8"/>
  <c r="D176" i="8"/>
  <c r="C176" i="8"/>
  <c r="B176" i="8"/>
  <c r="D175" i="8"/>
  <c r="C175" i="8"/>
  <c r="B175" i="8"/>
  <c r="D174" i="8"/>
  <c r="C174" i="8"/>
  <c r="B174" i="8"/>
  <c r="D173" i="8"/>
  <c r="C173" i="8"/>
  <c r="B173" i="8"/>
  <c r="D172" i="8"/>
  <c r="C172" i="8"/>
  <c r="B172" i="8"/>
  <c r="D171" i="8"/>
  <c r="C171" i="8"/>
  <c r="B171" i="8"/>
  <c r="D170" i="8"/>
  <c r="C170" i="8"/>
  <c r="B170" i="8"/>
  <c r="D169" i="8"/>
  <c r="C169" i="8"/>
  <c r="B169" i="8"/>
  <c r="D168" i="8"/>
  <c r="C168" i="8"/>
  <c r="B168" i="8"/>
  <c r="D167" i="8"/>
  <c r="C167" i="8"/>
  <c r="B167" i="8"/>
  <c r="D166" i="8"/>
  <c r="C166" i="8"/>
  <c r="B166" i="8"/>
  <c r="D165" i="8"/>
  <c r="C165" i="8"/>
  <c r="B165" i="8"/>
  <c r="D164" i="8"/>
  <c r="C164" i="8"/>
  <c r="B164" i="8"/>
  <c r="D163" i="8"/>
  <c r="C163" i="8"/>
  <c r="B163" i="8"/>
  <c r="D162" i="8"/>
  <c r="C162" i="8"/>
  <c r="B162" i="8"/>
  <c r="D161" i="8"/>
  <c r="C161" i="8"/>
  <c r="B161" i="8"/>
  <c r="D160" i="8"/>
  <c r="C160" i="8"/>
  <c r="B160" i="8"/>
  <c r="D159" i="8"/>
  <c r="C159" i="8"/>
  <c r="B159" i="8"/>
  <c r="D158" i="8"/>
  <c r="C158" i="8"/>
  <c r="B158" i="8"/>
  <c r="D157" i="8"/>
  <c r="C157" i="8"/>
  <c r="B157" i="8"/>
  <c r="D156" i="8"/>
  <c r="C156" i="8"/>
  <c r="B156" i="8"/>
  <c r="D155" i="8"/>
  <c r="C155" i="8"/>
  <c r="B155" i="8"/>
  <c r="D154" i="8"/>
  <c r="C154" i="8"/>
  <c r="B154" i="8"/>
  <c r="D153" i="8"/>
  <c r="C153" i="8"/>
  <c r="B153" i="8"/>
  <c r="D152" i="8"/>
  <c r="C152" i="8"/>
  <c r="B152" i="8"/>
  <c r="D151" i="8"/>
  <c r="C151" i="8"/>
  <c r="B151" i="8"/>
  <c r="D150" i="8"/>
  <c r="C150" i="8"/>
  <c r="B150" i="8"/>
  <c r="D149" i="8"/>
  <c r="C149" i="8"/>
  <c r="B149" i="8"/>
  <c r="D148" i="8"/>
  <c r="C148" i="8"/>
  <c r="B148" i="8"/>
  <c r="D147" i="8"/>
  <c r="C147" i="8"/>
  <c r="B147" i="8"/>
  <c r="D146" i="8"/>
  <c r="C146" i="8"/>
  <c r="B146" i="8"/>
  <c r="D145" i="8"/>
  <c r="C145" i="8"/>
  <c r="B145" i="8"/>
  <c r="D144" i="8"/>
  <c r="C144" i="8"/>
  <c r="B144" i="8"/>
  <c r="D143" i="8"/>
  <c r="C143" i="8"/>
  <c r="B143" i="8"/>
  <c r="D142" i="8"/>
  <c r="C142" i="8"/>
  <c r="B142" i="8"/>
  <c r="D141" i="8"/>
  <c r="C141" i="8"/>
  <c r="B141" i="8"/>
  <c r="D140" i="8"/>
  <c r="C140" i="8"/>
  <c r="B140" i="8"/>
  <c r="D139" i="8"/>
  <c r="C139" i="8"/>
  <c r="B139" i="8"/>
  <c r="D138" i="8"/>
  <c r="C138" i="8"/>
  <c r="B138" i="8"/>
  <c r="D137" i="8"/>
  <c r="C137" i="8"/>
  <c r="B137" i="8"/>
  <c r="D136" i="8"/>
  <c r="C136" i="8"/>
  <c r="B136" i="8"/>
  <c r="D135" i="8"/>
  <c r="C135" i="8"/>
  <c r="B135" i="8"/>
  <c r="D134" i="8"/>
  <c r="C134" i="8"/>
  <c r="B134" i="8"/>
  <c r="D133" i="8"/>
  <c r="C133" i="8"/>
  <c r="B133" i="8"/>
  <c r="D132" i="8"/>
  <c r="C132" i="8"/>
  <c r="B132" i="8"/>
  <c r="D131" i="8"/>
  <c r="C131" i="8"/>
  <c r="B131" i="8"/>
  <c r="D130" i="8"/>
  <c r="C130" i="8"/>
  <c r="B130" i="8"/>
  <c r="D129" i="8"/>
  <c r="C129" i="8"/>
  <c r="B129" i="8"/>
  <c r="D128" i="8"/>
  <c r="C128" i="8"/>
  <c r="B128" i="8"/>
  <c r="D127" i="8"/>
  <c r="C127" i="8"/>
  <c r="B127" i="8"/>
  <c r="D126" i="8"/>
  <c r="C126" i="8"/>
  <c r="B126" i="8"/>
  <c r="D125" i="8"/>
  <c r="C125" i="8"/>
  <c r="B125" i="8"/>
  <c r="D124" i="8"/>
  <c r="C124" i="8"/>
  <c r="B124" i="8"/>
  <c r="D123" i="8"/>
  <c r="C123" i="8"/>
  <c r="B123" i="8"/>
  <c r="D122" i="8"/>
  <c r="C122" i="8"/>
  <c r="B122" i="8"/>
  <c r="D121" i="8"/>
  <c r="C121" i="8"/>
  <c r="B121" i="8"/>
  <c r="D120" i="8"/>
  <c r="C120" i="8"/>
  <c r="B120" i="8"/>
  <c r="D119" i="8"/>
  <c r="C119" i="8"/>
  <c r="B119" i="8"/>
  <c r="D118" i="8"/>
  <c r="C118" i="8"/>
  <c r="B118" i="8"/>
  <c r="D117" i="8"/>
  <c r="C117" i="8"/>
  <c r="B117" i="8"/>
  <c r="D116" i="8"/>
  <c r="C116" i="8"/>
  <c r="B116" i="8"/>
  <c r="D115" i="8"/>
  <c r="C115" i="8"/>
  <c r="B115" i="8"/>
  <c r="D114" i="8"/>
  <c r="C114" i="8"/>
  <c r="B114" i="8"/>
  <c r="D113" i="8"/>
  <c r="C113" i="8"/>
  <c r="B113" i="8"/>
  <c r="D112" i="8"/>
  <c r="C112" i="8"/>
  <c r="B112" i="8"/>
  <c r="D111" i="8"/>
  <c r="C111" i="8"/>
  <c r="B111" i="8"/>
  <c r="D110" i="8"/>
  <c r="C110" i="8"/>
  <c r="B110" i="8"/>
  <c r="D109" i="8"/>
  <c r="C109" i="8"/>
  <c r="B109" i="8"/>
  <c r="D108" i="8"/>
  <c r="C108" i="8"/>
  <c r="B108" i="8"/>
  <c r="D107" i="8"/>
  <c r="C107" i="8"/>
  <c r="B107" i="8"/>
  <c r="D106" i="8"/>
  <c r="C106" i="8"/>
  <c r="B106" i="8"/>
  <c r="D105" i="8"/>
  <c r="C105" i="8"/>
  <c r="B105" i="8"/>
  <c r="D104" i="8"/>
  <c r="C104" i="8"/>
  <c r="B104" i="8"/>
  <c r="D103" i="8"/>
  <c r="C103" i="8"/>
  <c r="B103" i="8"/>
  <c r="D102" i="8"/>
  <c r="C102" i="8"/>
  <c r="B102" i="8"/>
  <c r="D101" i="8"/>
  <c r="C101" i="8"/>
  <c r="B101" i="8"/>
  <c r="D100" i="8"/>
  <c r="C100" i="8"/>
  <c r="B100" i="8"/>
  <c r="D99" i="8"/>
  <c r="C99" i="8"/>
  <c r="B99" i="8"/>
  <c r="D98" i="8"/>
  <c r="C98" i="8"/>
  <c r="B98" i="8"/>
  <c r="D97" i="8"/>
  <c r="C97" i="8"/>
  <c r="B97" i="8"/>
  <c r="D96" i="8"/>
  <c r="C96" i="8"/>
  <c r="B96" i="8"/>
  <c r="D95" i="8"/>
  <c r="C95" i="8"/>
  <c r="B95" i="8"/>
  <c r="D94" i="8"/>
  <c r="C94" i="8"/>
  <c r="B94" i="8"/>
  <c r="D93" i="8"/>
  <c r="C93" i="8"/>
  <c r="B93" i="8"/>
  <c r="D92" i="8"/>
  <c r="C92" i="8"/>
  <c r="B92" i="8"/>
  <c r="D91" i="8"/>
  <c r="C91" i="8"/>
  <c r="B91" i="8"/>
  <c r="D90" i="8"/>
  <c r="C90" i="8"/>
  <c r="B90" i="8"/>
  <c r="D89" i="8"/>
  <c r="C89" i="8"/>
  <c r="B89" i="8"/>
  <c r="D88" i="8"/>
  <c r="C88" i="8"/>
  <c r="B88" i="8"/>
  <c r="D87" i="8"/>
  <c r="C87" i="8"/>
  <c r="B87" i="8"/>
  <c r="D86" i="8"/>
  <c r="C86" i="8"/>
  <c r="B86" i="8"/>
  <c r="D85" i="8"/>
  <c r="C85" i="8"/>
  <c r="B85" i="8"/>
  <c r="D84" i="8"/>
  <c r="C84" i="8"/>
  <c r="B84" i="8"/>
  <c r="D83" i="8"/>
  <c r="C83" i="8"/>
  <c r="B83" i="8"/>
  <c r="D82" i="8"/>
  <c r="C82" i="8"/>
  <c r="B82" i="8"/>
  <c r="D81" i="8"/>
  <c r="C81" i="8"/>
  <c r="B81" i="8"/>
  <c r="D80" i="8"/>
  <c r="C80" i="8"/>
  <c r="B80" i="8"/>
  <c r="D79" i="8"/>
  <c r="C79" i="8"/>
  <c r="B79" i="8"/>
  <c r="D78" i="8"/>
  <c r="C78" i="8"/>
  <c r="B78" i="8"/>
  <c r="D77" i="8"/>
  <c r="C77" i="8"/>
  <c r="B77" i="8"/>
  <c r="D76" i="8"/>
  <c r="C76" i="8"/>
  <c r="B76" i="8"/>
  <c r="D75" i="8"/>
  <c r="C75" i="8"/>
  <c r="B75" i="8"/>
  <c r="D74" i="8"/>
  <c r="C74" i="8"/>
  <c r="B74" i="8"/>
  <c r="D73" i="8"/>
  <c r="C73" i="8"/>
  <c r="B73" i="8"/>
  <c r="D72" i="8"/>
  <c r="C72" i="8"/>
  <c r="B72" i="8"/>
  <c r="D71" i="8"/>
  <c r="C71" i="8"/>
  <c r="B71" i="8"/>
  <c r="D70" i="8"/>
  <c r="C70" i="8"/>
  <c r="B70" i="8"/>
  <c r="D69" i="8"/>
  <c r="C69" i="8"/>
  <c r="B69" i="8"/>
  <c r="D68" i="8"/>
  <c r="C68" i="8"/>
  <c r="B68" i="8"/>
  <c r="D67" i="8"/>
  <c r="C67" i="8"/>
  <c r="B67" i="8"/>
  <c r="D66" i="8"/>
  <c r="C66" i="8"/>
  <c r="B66" i="8"/>
  <c r="D65" i="8"/>
  <c r="C65" i="8"/>
  <c r="B65" i="8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D43" i="8"/>
  <c r="C43" i="8"/>
  <c r="B43" i="8"/>
  <c r="D42" i="8"/>
  <c r="C42" i="8"/>
  <c r="B42" i="8"/>
  <c r="I375" i="8"/>
  <c r="H375" i="8"/>
  <c r="G375" i="8"/>
  <c r="I374" i="8"/>
  <c r="H374" i="8"/>
  <c r="G374" i="8"/>
  <c r="I373" i="8"/>
  <c r="H373" i="8"/>
  <c r="G373" i="8"/>
  <c r="I372" i="8"/>
  <c r="H372" i="8"/>
  <c r="G372" i="8"/>
  <c r="I371" i="8"/>
  <c r="H371" i="8"/>
  <c r="G371" i="8"/>
  <c r="I370" i="8"/>
  <c r="H370" i="8"/>
  <c r="G370" i="8"/>
  <c r="I369" i="8"/>
  <c r="H369" i="8"/>
  <c r="G369" i="8"/>
  <c r="I368" i="8"/>
  <c r="H368" i="8"/>
  <c r="G368" i="8"/>
  <c r="I367" i="8"/>
  <c r="H367" i="8"/>
  <c r="G367" i="8"/>
  <c r="I366" i="8"/>
  <c r="H366" i="8"/>
  <c r="G366" i="8"/>
  <c r="I365" i="8"/>
  <c r="H365" i="8"/>
  <c r="G365" i="8"/>
  <c r="I364" i="8"/>
  <c r="H364" i="8"/>
  <c r="G364" i="8"/>
  <c r="I363" i="8"/>
  <c r="H363" i="8"/>
  <c r="G363" i="8"/>
  <c r="I362" i="8"/>
  <c r="H362" i="8"/>
  <c r="G362" i="8"/>
  <c r="I361" i="8"/>
  <c r="H361" i="8"/>
  <c r="G361" i="8"/>
  <c r="I360" i="8"/>
  <c r="H360" i="8"/>
  <c r="G360" i="8"/>
  <c r="I359" i="8"/>
  <c r="H359" i="8"/>
  <c r="G359" i="8"/>
  <c r="I358" i="8"/>
  <c r="H358" i="8"/>
  <c r="G358" i="8"/>
  <c r="I357" i="8"/>
  <c r="H357" i="8"/>
  <c r="G357" i="8"/>
  <c r="I356" i="8"/>
  <c r="H356" i="8"/>
  <c r="G356" i="8"/>
  <c r="I355" i="8"/>
  <c r="H355" i="8"/>
  <c r="G355" i="8"/>
  <c r="I354" i="8"/>
  <c r="H354" i="8"/>
  <c r="G354" i="8"/>
  <c r="I353" i="8"/>
  <c r="H353" i="8"/>
  <c r="G353" i="8"/>
  <c r="I352" i="8"/>
  <c r="H352" i="8"/>
  <c r="G352" i="8"/>
  <c r="I351" i="8"/>
  <c r="H351" i="8"/>
  <c r="G351" i="8"/>
  <c r="I350" i="8"/>
  <c r="H350" i="8"/>
  <c r="G350" i="8"/>
  <c r="I349" i="8"/>
  <c r="H349" i="8"/>
  <c r="G349" i="8"/>
  <c r="I348" i="8"/>
  <c r="H348" i="8"/>
  <c r="G348" i="8"/>
  <c r="I347" i="8"/>
  <c r="H347" i="8"/>
  <c r="G347" i="8"/>
  <c r="I346" i="8"/>
  <c r="H346" i="8"/>
  <c r="G346" i="8"/>
  <c r="I345" i="8"/>
  <c r="H345" i="8"/>
  <c r="G345" i="8"/>
  <c r="I344" i="8"/>
  <c r="H344" i="8"/>
  <c r="G344" i="8"/>
  <c r="I343" i="8"/>
  <c r="H343" i="8"/>
  <c r="G343" i="8"/>
  <c r="I342" i="8"/>
  <c r="H342" i="8"/>
  <c r="G342" i="8"/>
  <c r="I341" i="8"/>
  <c r="H341" i="8"/>
  <c r="G341" i="8"/>
  <c r="I340" i="8"/>
  <c r="H340" i="8"/>
  <c r="G340" i="8"/>
  <c r="I339" i="8"/>
  <c r="H339" i="8"/>
  <c r="G339" i="8"/>
  <c r="I338" i="8"/>
  <c r="H338" i="8"/>
  <c r="G338" i="8"/>
  <c r="I337" i="8"/>
  <c r="H337" i="8"/>
  <c r="G337" i="8"/>
  <c r="I336" i="8"/>
  <c r="H336" i="8"/>
  <c r="G336" i="8"/>
  <c r="I335" i="8"/>
  <c r="H335" i="8"/>
  <c r="G335" i="8"/>
  <c r="I334" i="8"/>
  <c r="H334" i="8"/>
  <c r="G334" i="8"/>
  <c r="I333" i="8"/>
  <c r="H333" i="8"/>
  <c r="G333" i="8"/>
  <c r="I332" i="8"/>
  <c r="H332" i="8"/>
  <c r="G332" i="8"/>
  <c r="I331" i="8"/>
  <c r="H331" i="8"/>
  <c r="G331" i="8"/>
  <c r="I330" i="8"/>
  <c r="H330" i="8"/>
  <c r="G330" i="8"/>
  <c r="I329" i="8"/>
  <c r="H329" i="8"/>
  <c r="G329" i="8"/>
  <c r="I328" i="8"/>
  <c r="H328" i="8"/>
  <c r="G328" i="8"/>
  <c r="I327" i="8"/>
  <c r="H327" i="8"/>
  <c r="G327" i="8"/>
  <c r="I326" i="8"/>
  <c r="H326" i="8"/>
  <c r="G326" i="8"/>
  <c r="I325" i="8"/>
  <c r="H325" i="8"/>
  <c r="G325" i="8"/>
  <c r="I324" i="8"/>
  <c r="H324" i="8"/>
  <c r="G324" i="8"/>
  <c r="I323" i="8"/>
  <c r="H323" i="8"/>
  <c r="G323" i="8"/>
  <c r="I322" i="8"/>
  <c r="H322" i="8"/>
  <c r="G322" i="8"/>
  <c r="I321" i="8"/>
  <c r="H321" i="8"/>
  <c r="G321" i="8"/>
  <c r="I320" i="8"/>
  <c r="H320" i="8"/>
  <c r="G320" i="8"/>
  <c r="I319" i="8"/>
  <c r="H319" i="8"/>
  <c r="G319" i="8"/>
  <c r="I318" i="8"/>
  <c r="H318" i="8"/>
  <c r="G318" i="8"/>
  <c r="I317" i="8"/>
  <c r="H317" i="8"/>
  <c r="G317" i="8"/>
  <c r="I316" i="8"/>
  <c r="H316" i="8"/>
  <c r="G316" i="8"/>
  <c r="I315" i="8"/>
  <c r="H315" i="8"/>
  <c r="G315" i="8"/>
  <c r="I314" i="8"/>
  <c r="H314" i="8"/>
  <c r="G314" i="8"/>
  <c r="I313" i="8"/>
  <c r="H313" i="8"/>
  <c r="G313" i="8"/>
  <c r="I312" i="8"/>
  <c r="H312" i="8"/>
  <c r="G312" i="8"/>
  <c r="I311" i="8"/>
  <c r="H311" i="8"/>
  <c r="G311" i="8"/>
  <c r="I310" i="8"/>
  <c r="H310" i="8"/>
  <c r="G310" i="8"/>
  <c r="I309" i="8"/>
  <c r="H309" i="8"/>
  <c r="G309" i="8"/>
  <c r="I308" i="8"/>
  <c r="H308" i="8"/>
  <c r="G308" i="8"/>
  <c r="I307" i="8"/>
  <c r="H307" i="8"/>
  <c r="G307" i="8"/>
  <c r="I306" i="8"/>
  <c r="H306" i="8"/>
  <c r="G306" i="8"/>
  <c r="I305" i="8"/>
  <c r="H305" i="8"/>
  <c r="G305" i="8"/>
  <c r="I304" i="8"/>
  <c r="H304" i="8"/>
  <c r="G304" i="8"/>
  <c r="I303" i="8"/>
  <c r="H303" i="8"/>
  <c r="G303" i="8"/>
  <c r="I302" i="8"/>
  <c r="H302" i="8"/>
  <c r="G302" i="8"/>
  <c r="I301" i="8"/>
  <c r="H301" i="8"/>
  <c r="G301" i="8"/>
  <c r="I300" i="8"/>
  <c r="H300" i="8"/>
  <c r="G300" i="8"/>
  <c r="I299" i="8"/>
  <c r="H299" i="8"/>
  <c r="G299" i="8"/>
  <c r="I298" i="8"/>
  <c r="H298" i="8"/>
  <c r="G298" i="8"/>
  <c r="I297" i="8"/>
  <c r="H297" i="8"/>
  <c r="G297" i="8"/>
  <c r="I296" i="8"/>
  <c r="H296" i="8"/>
  <c r="G296" i="8"/>
  <c r="I295" i="8"/>
  <c r="H295" i="8"/>
  <c r="G295" i="8"/>
  <c r="I294" i="8"/>
  <c r="H294" i="8"/>
  <c r="G294" i="8"/>
  <c r="I293" i="8"/>
  <c r="H293" i="8"/>
  <c r="G293" i="8"/>
  <c r="I292" i="8"/>
  <c r="H292" i="8"/>
  <c r="G292" i="8"/>
  <c r="I291" i="8"/>
  <c r="H291" i="8"/>
  <c r="G291" i="8"/>
  <c r="I290" i="8"/>
  <c r="H290" i="8"/>
  <c r="G290" i="8"/>
  <c r="I289" i="8"/>
  <c r="H289" i="8"/>
  <c r="G289" i="8"/>
  <c r="I288" i="8"/>
  <c r="H288" i="8"/>
  <c r="G288" i="8"/>
  <c r="I287" i="8"/>
  <c r="H287" i="8"/>
  <c r="G287" i="8"/>
  <c r="I286" i="8"/>
  <c r="H286" i="8"/>
  <c r="G286" i="8"/>
  <c r="I285" i="8"/>
  <c r="H285" i="8"/>
  <c r="G285" i="8"/>
  <c r="I284" i="8"/>
  <c r="H284" i="8"/>
  <c r="G284" i="8"/>
  <c r="I283" i="8"/>
  <c r="H283" i="8"/>
  <c r="G283" i="8"/>
  <c r="I282" i="8"/>
  <c r="H282" i="8"/>
  <c r="G282" i="8"/>
  <c r="I281" i="8"/>
  <c r="H281" i="8"/>
  <c r="G281" i="8"/>
  <c r="I280" i="8"/>
  <c r="H280" i="8"/>
  <c r="G280" i="8"/>
  <c r="I279" i="8"/>
  <c r="H279" i="8"/>
  <c r="G279" i="8"/>
  <c r="I278" i="8"/>
  <c r="H278" i="8"/>
  <c r="G278" i="8"/>
  <c r="I277" i="8"/>
  <c r="H277" i="8"/>
  <c r="G277" i="8"/>
  <c r="I276" i="8"/>
  <c r="H276" i="8"/>
  <c r="G276" i="8"/>
  <c r="I275" i="8"/>
  <c r="H275" i="8"/>
  <c r="G275" i="8"/>
  <c r="I274" i="8"/>
  <c r="H274" i="8"/>
  <c r="G274" i="8"/>
  <c r="I273" i="8"/>
  <c r="H273" i="8"/>
  <c r="G273" i="8"/>
  <c r="I272" i="8"/>
  <c r="H272" i="8"/>
  <c r="G272" i="8"/>
  <c r="I271" i="8"/>
  <c r="H271" i="8"/>
  <c r="G271" i="8"/>
  <c r="I270" i="8"/>
  <c r="H270" i="8"/>
  <c r="G270" i="8"/>
  <c r="I269" i="8"/>
  <c r="H269" i="8"/>
  <c r="G269" i="8"/>
  <c r="I268" i="8"/>
  <c r="H268" i="8"/>
  <c r="G268" i="8"/>
  <c r="I267" i="8"/>
  <c r="H267" i="8"/>
  <c r="G267" i="8"/>
  <c r="I266" i="8"/>
  <c r="H266" i="8"/>
  <c r="G266" i="8"/>
  <c r="I265" i="8"/>
  <c r="H265" i="8"/>
  <c r="G265" i="8"/>
  <c r="I264" i="8"/>
  <c r="H264" i="8"/>
  <c r="G264" i="8"/>
  <c r="I263" i="8"/>
  <c r="H263" i="8"/>
  <c r="G263" i="8"/>
  <c r="I262" i="8"/>
  <c r="H262" i="8"/>
  <c r="G262" i="8"/>
  <c r="I261" i="8"/>
  <c r="H261" i="8"/>
  <c r="G261" i="8"/>
  <c r="I260" i="8"/>
  <c r="H260" i="8"/>
  <c r="G260" i="8"/>
  <c r="I259" i="8"/>
  <c r="H259" i="8"/>
  <c r="G259" i="8"/>
  <c r="I258" i="8"/>
  <c r="H258" i="8"/>
  <c r="G258" i="8"/>
  <c r="I257" i="8"/>
  <c r="H257" i="8"/>
  <c r="G257" i="8"/>
  <c r="I256" i="8"/>
  <c r="H256" i="8"/>
  <c r="G256" i="8"/>
  <c r="I255" i="8"/>
  <c r="H255" i="8"/>
  <c r="G255" i="8"/>
  <c r="I254" i="8"/>
  <c r="H254" i="8"/>
  <c r="G254" i="8"/>
  <c r="I253" i="8"/>
  <c r="H253" i="8"/>
  <c r="G253" i="8"/>
  <c r="I252" i="8"/>
  <c r="H252" i="8"/>
  <c r="G252" i="8"/>
  <c r="I251" i="8"/>
  <c r="H251" i="8"/>
  <c r="G251" i="8"/>
  <c r="I250" i="8"/>
  <c r="H250" i="8"/>
  <c r="G250" i="8"/>
  <c r="I249" i="8"/>
  <c r="H249" i="8"/>
  <c r="G249" i="8"/>
  <c r="I248" i="8"/>
  <c r="H248" i="8"/>
  <c r="G248" i="8"/>
  <c r="I247" i="8"/>
  <c r="H247" i="8"/>
  <c r="G247" i="8"/>
  <c r="I246" i="8"/>
  <c r="H246" i="8"/>
  <c r="G246" i="8"/>
  <c r="I245" i="8"/>
  <c r="H245" i="8"/>
  <c r="G245" i="8"/>
  <c r="I244" i="8"/>
  <c r="H244" i="8"/>
  <c r="G244" i="8"/>
  <c r="I243" i="8"/>
  <c r="H243" i="8"/>
  <c r="G243" i="8"/>
  <c r="I242" i="8"/>
  <c r="H242" i="8"/>
  <c r="G242" i="8"/>
  <c r="I241" i="8"/>
  <c r="H241" i="8"/>
  <c r="G241" i="8"/>
  <c r="I240" i="8"/>
  <c r="H240" i="8"/>
  <c r="G240" i="8"/>
  <c r="I239" i="8"/>
  <c r="H239" i="8"/>
  <c r="G239" i="8"/>
  <c r="I238" i="8"/>
  <c r="H238" i="8"/>
  <c r="G238" i="8"/>
  <c r="I237" i="8"/>
  <c r="H237" i="8"/>
  <c r="G237" i="8"/>
  <c r="I236" i="8"/>
  <c r="H236" i="8"/>
  <c r="G236" i="8"/>
  <c r="I235" i="8"/>
  <c r="H235" i="8"/>
  <c r="G235" i="8"/>
  <c r="I234" i="8"/>
  <c r="H234" i="8"/>
  <c r="G234" i="8"/>
  <c r="I233" i="8"/>
  <c r="H233" i="8"/>
  <c r="G233" i="8"/>
  <c r="I232" i="8"/>
  <c r="H232" i="8"/>
  <c r="G232" i="8"/>
  <c r="I231" i="8"/>
  <c r="H231" i="8"/>
  <c r="G231" i="8"/>
  <c r="I230" i="8"/>
  <c r="H230" i="8"/>
  <c r="G230" i="8"/>
  <c r="I229" i="8"/>
  <c r="H229" i="8"/>
  <c r="G229" i="8"/>
  <c r="I228" i="8"/>
  <c r="H228" i="8"/>
  <c r="G228" i="8"/>
  <c r="I227" i="8"/>
  <c r="H227" i="8"/>
  <c r="G227" i="8"/>
  <c r="I226" i="8"/>
  <c r="H226" i="8"/>
  <c r="G226" i="8"/>
  <c r="I225" i="8"/>
  <c r="H225" i="8"/>
  <c r="G225" i="8"/>
  <c r="I224" i="8"/>
  <c r="H224" i="8"/>
  <c r="G224" i="8"/>
  <c r="I223" i="8"/>
  <c r="H223" i="8"/>
  <c r="G223" i="8"/>
  <c r="I222" i="8"/>
  <c r="H222" i="8"/>
  <c r="G222" i="8"/>
  <c r="I221" i="8"/>
  <c r="H221" i="8"/>
  <c r="G221" i="8"/>
  <c r="I220" i="8"/>
  <c r="H220" i="8"/>
  <c r="G220" i="8"/>
  <c r="I219" i="8"/>
  <c r="H219" i="8"/>
  <c r="G219" i="8"/>
  <c r="I218" i="8"/>
  <c r="H218" i="8"/>
  <c r="G218" i="8"/>
  <c r="I217" i="8"/>
  <c r="H217" i="8"/>
  <c r="G217" i="8"/>
  <c r="I216" i="8"/>
  <c r="H216" i="8"/>
  <c r="G216" i="8"/>
  <c r="I215" i="8"/>
  <c r="H215" i="8"/>
  <c r="G215" i="8"/>
  <c r="I214" i="8"/>
  <c r="H214" i="8"/>
  <c r="G214" i="8"/>
  <c r="I213" i="8"/>
  <c r="H213" i="8"/>
  <c r="G213" i="8"/>
  <c r="I212" i="8"/>
  <c r="H212" i="8"/>
  <c r="G212" i="8"/>
  <c r="I211" i="8"/>
  <c r="H211" i="8"/>
  <c r="G211" i="8"/>
  <c r="I210" i="8"/>
  <c r="H210" i="8"/>
  <c r="G210" i="8"/>
  <c r="I209" i="8"/>
  <c r="H209" i="8"/>
  <c r="G209" i="8"/>
  <c r="I208" i="8"/>
  <c r="H208" i="8"/>
  <c r="G208" i="8"/>
  <c r="I207" i="8"/>
  <c r="H207" i="8"/>
  <c r="G207" i="8"/>
  <c r="I206" i="8"/>
  <c r="H206" i="8"/>
  <c r="G206" i="8"/>
  <c r="I205" i="8"/>
  <c r="H205" i="8"/>
  <c r="G205" i="8"/>
  <c r="I204" i="8"/>
  <c r="H204" i="8"/>
  <c r="G204" i="8"/>
  <c r="I203" i="8"/>
  <c r="H203" i="8"/>
  <c r="G203" i="8"/>
  <c r="I202" i="8"/>
  <c r="H202" i="8"/>
  <c r="G202" i="8"/>
  <c r="I201" i="8"/>
  <c r="H201" i="8"/>
  <c r="G201" i="8"/>
  <c r="I200" i="8"/>
  <c r="H200" i="8"/>
  <c r="G200" i="8"/>
  <c r="I199" i="8"/>
  <c r="H199" i="8"/>
  <c r="G199" i="8"/>
  <c r="I198" i="8"/>
  <c r="H198" i="8"/>
  <c r="G198" i="8"/>
  <c r="I197" i="8"/>
  <c r="H197" i="8"/>
  <c r="G197" i="8"/>
  <c r="I196" i="8"/>
  <c r="H196" i="8"/>
  <c r="G196" i="8"/>
  <c r="I195" i="8"/>
  <c r="H195" i="8"/>
  <c r="G195" i="8"/>
  <c r="I194" i="8"/>
  <c r="H194" i="8"/>
  <c r="G194" i="8"/>
  <c r="I193" i="8"/>
  <c r="H193" i="8"/>
  <c r="G193" i="8"/>
  <c r="I192" i="8"/>
  <c r="H192" i="8"/>
  <c r="G192" i="8"/>
  <c r="I191" i="8"/>
  <c r="H191" i="8"/>
  <c r="G191" i="8"/>
  <c r="I190" i="8"/>
  <c r="H190" i="8"/>
  <c r="G190" i="8"/>
  <c r="I189" i="8"/>
  <c r="H189" i="8"/>
  <c r="G189" i="8"/>
  <c r="I188" i="8"/>
  <c r="H188" i="8"/>
  <c r="G188" i="8"/>
  <c r="I187" i="8"/>
  <c r="H187" i="8"/>
  <c r="G187" i="8"/>
  <c r="I186" i="8"/>
  <c r="H186" i="8"/>
  <c r="G186" i="8"/>
  <c r="I185" i="8"/>
  <c r="H185" i="8"/>
  <c r="G185" i="8"/>
  <c r="I184" i="8"/>
  <c r="H184" i="8"/>
  <c r="G184" i="8"/>
  <c r="I183" i="8"/>
  <c r="H183" i="8"/>
  <c r="G183" i="8"/>
  <c r="I182" i="8"/>
  <c r="H182" i="8"/>
  <c r="G182" i="8"/>
  <c r="I181" i="8"/>
  <c r="H181" i="8"/>
  <c r="G181" i="8"/>
  <c r="I180" i="8"/>
  <c r="H180" i="8"/>
  <c r="G180" i="8"/>
  <c r="I179" i="8"/>
  <c r="H179" i="8"/>
  <c r="G179" i="8"/>
  <c r="I178" i="8"/>
  <c r="H178" i="8"/>
  <c r="G178" i="8"/>
  <c r="I177" i="8"/>
  <c r="H177" i="8"/>
  <c r="G177" i="8"/>
  <c r="I176" i="8"/>
  <c r="H176" i="8"/>
  <c r="G176" i="8"/>
  <c r="I175" i="8"/>
  <c r="H175" i="8"/>
  <c r="G175" i="8"/>
  <c r="I174" i="8"/>
  <c r="H174" i="8"/>
  <c r="G174" i="8"/>
  <c r="I173" i="8"/>
  <c r="H173" i="8"/>
  <c r="G173" i="8"/>
  <c r="I172" i="8"/>
  <c r="H172" i="8"/>
  <c r="G172" i="8"/>
  <c r="I171" i="8"/>
  <c r="H171" i="8"/>
  <c r="G171" i="8"/>
  <c r="I170" i="8"/>
  <c r="H170" i="8"/>
  <c r="G170" i="8"/>
  <c r="I169" i="8"/>
  <c r="H169" i="8"/>
  <c r="G169" i="8"/>
  <c r="I168" i="8"/>
  <c r="H168" i="8"/>
  <c r="G168" i="8"/>
  <c r="I167" i="8"/>
  <c r="H167" i="8"/>
  <c r="G167" i="8"/>
  <c r="I166" i="8"/>
  <c r="H166" i="8"/>
  <c r="G166" i="8"/>
  <c r="I165" i="8"/>
  <c r="H165" i="8"/>
  <c r="G165" i="8"/>
  <c r="I164" i="8"/>
  <c r="H164" i="8"/>
  <c r="G164" i="8"/>
  <c r="I163" i="8"/>
  <c r="H163" i="8"/>
  <c r="G163" i="8"/>
  <c r="I162" i="8"/>
  <c r="H162" i="8"/>
  <c r="G162" i="8"/>
  <c r="I161" i="8"/>
  <c r="H161" i="8"/>
  <c r="G161" i="8"/>
  <c r="I160" i="8"/>
  <c r="H160" i="8"/>
  <c r="G160" i="8"/>
  <c r="I159" i="8"/>
  <c r="H159" i="8"/>
  <c r="G159" i="8"/>
  <c r="I158" i="8"/>
  <c r="H158" i="8"/>
  <c r="G158" i="8"/>
  <c r="I157" i="8"/>
  <c r="H157" i="8"/>
  <c r="G157" i="8"/>
  <c r="I156" i="8"/>
  <c r="H156" i="8"/>
  <c r="G156" i="8"/>
  <c r="I155" i="8"/>
  <c r="H155" i="8"/>
  <c r="G155" i="8"/>
  <c r="I154" i="8"/>
  <c r="H154" i="8"/>
  <c r="G154" i="8"/>
  <c r="I153" i="8"/>
  <c r="H153" i="8"/>
  <c r="G153" i="8"/>
  <c r="I152" i="8"/>
  <c r="H152" i="8"/>
  <c r="G152" i="8"/>
  <c r="I151" i="8"/>
  <c r="H151" i="8"/>
  <c r="G151" i="8"/>
  <c r="I150" i="8"/>
  <c r="H150" i="8"/>
  <c r="G150" i="8"/>
  <c r="I149" i="8"/>
  <c r="H149" i="8"/>
  <c r="G149" i="8"/>
  <c r="I148" i="8"/>
  <c r="H148" i="8"/>
  <c r="G148" i="8"/>
  <c r="I147" i="8"/>
  <c r="H147" i="8"/>
  <c r="G147" i="8"/>
  <c r="I146" i="8"/>
  <c r="H146" i="8"/>
  <c r="G146" i="8"/>
  <c r="I145" i="8"/>
  <c r="H145" i="8"/>
  <c r="G145" i="8"/>
  <c r="I144" i="8"/>
  <c r="H144" i="8"/>
  <c r="G144" i="8"/>
  <c r="I143" i="8"/>
  <c r="H143" i="8"/>
  <c r="G143" i="8"/>
  <c r="I142" i="8"/>
  <c r="H142" i="8"/>
  <c r="G142" i="8"/>
  <c r="I141" i="8"/>
  <c r="H141" i="8"/>
  <c r="G141" i="8"/>
  <c r="I140" i="8"/>
  <c r="H140" i="8"/>
  <c r="G140" i="8"/>
  <c r="I139" i="8"/>
  <c r="H139" i="8"/>
  <c r="G139" i="8"/>
  <c r="I138" i="8"/>
  <c r="H138" i="8"/>
  <c r="G138" i="8"/>
  <c r="I137" i="8"/>
  <c r="H137" i="8"/>
  <c r="G137" i="8"/>
  <c r="I136" i="8"/>
  <c r="H136" i="8"/>
  <c r="G136" i="8"/>
  <c r="I135" i="8"/>
  <c r="H135" i="8"/>
  <c r="G135" i="8"/>
  <c r="I134" i="8"/>
  <c r="H134" i="8"/>
  <c r="G134" i="8"/>
  <c r="I133" i="8"/>
  <c r="H133" i="8"/>
  <c r="G133" i="8"/>
  <c r="I132" i="8"/>
  <c r="H132" i="8"/>
  <c r="G132" i="8"/>
  <c r="I131" i="8"/>
  <c r="H131" i="8"/>
  <c r="G131" i="8"/>
  <c r="I130" i="8"/>
  <c r="H130" i="8"/>
  <c r="G130" i="8"/>
  <c r="I129" i="8"/>
  <c r="H129" i="8"/>
  <c r="G129" i="8"/>
  <c r="I128" i="8"/>
  <c r="H128" i="8"/>
  <c r="G128" i="8"/>
  <c r="I127" i="8"/>
  <c r="H127" i="8"/>
  <c r="G127" i="8"/>
  <c r="I126" i="8"/>
  <c r="H126" i="8"/>
  <c r="G126" i="8"/>
  <c r="I125" i="8"/>
  <c r="H125" i="8"/>
  <c r="G125" i="8"/>
  <c r="I124" i="8"/>
  <c r="H124" i="8"/>
  <c r="G124" i="8"/>
  <c r="I123" i="8"/>
  <c r="H123" i="8"/>
  <c r="G123" i="8"/>
  <c r="I122" i="8"/>
  <c r="H122" i="8"/>
  <c r="G122" i="8"/>
  <c r="I121" i="8"/>
  <c r="H121" i="8"/>
  <c r="G121" i="8"/>
  <c r="I120" i="8"/>
  <c r="H120" i="8"/>
  <c r="G120" i="8"/>
  <c r="I119" i="8"/>
  <c r="H119" i="8"/>
  <c r="G119" i="8"/>
  <c r="I118" i="8"/>
  <c r="H118" i="8"/>
  <c r="G118" i="8"/>
  <c r="I117" i="8"/>
  <c r="H117" i="8"/>
  <c r="G117" i="8"/>
  <c r="I116" i="8"/>
  <c r="H116" i="8"/>
  <c r="G116" i="8"/>
  <c r="I115" i="8"/>
  <c r="H115" i="8"/>
  <c r="G115" i="8"/>
  <c r="I114" i="8"/>
  <c r="H114" i="8"/>
  <c r="G114" i="8"/>
  <c r="I113" i="8"/>
  <c r="H113" i="8"/>
  <c r="G113" i="8"/>
  <c r="I112" i="8"/>
  <c r="H112" i="8"/>
  <c r="G112" i="8"/>
  <c r="I111" i="8"/>
  <c r="H111" i="8"/>
  <c r="G111" i="8"/>
  <c r="I110" i="8"/>
  <c r="H110" i="8"/>
  <c r="G110" i="8"/>
  <c r="I109" i="8"/>
  <c r="H109" i="8"/>
  <c r="G109" i="8"/>
  <c r="I108" i="8"/>
  <c r="H108" i="8"/>
  <c r="G108" i="8"/>
  <c r="I107" i="8"/>
  <c r="H107" i="8"/>
  <c r="G107" i="8"/>
  <c r="I106" i="8"/>
  <c r="H106" i="8"/>
  <c r="G106" i="8"/>
  <c r="I105" i="8"/>
  <c r="H105" i="8"/>
  <c r="G105" i="8"/>
  <c r="I104" i="8"/>
  <c r="H104" i="8"/>
  <c r="G104" i="8"/>
  <c r="I103" i="8"/>
  <c r="H103" i="8"/>
  <c r="G103" i="8"/>
  <c r="I102" i="8"/>
  <c r="H102" i="8"/>
  <c r="G102" i="8"/>
  <c r="I101" i="8"/>
  <c r="H101" i="8"/>
  <c r="G101" i="8"/>
  <c r="I100" i="8"/>
  <c r="H100" i="8"/>
  <c r="G100" i="8"/>
  <c r="I99" i="8"/>
  <c r="H99" i="8"/>
  <c r="G99" i="8"/>
  <c r="I98" i="8"/>
  <c r="H98" i="8"/>
  <c r="G98" i="8"/>
  <c r="I97" i="8"/>
  <c r="H97" i="8"/>
  <c r="G97" i="8"/>
  <c r="I96" i="8"/>
  <c r="H96" i="8"/>
  <c r="G96" i="8"/>
  <c r="I95" i="8"/>
  <c r="H95" i="8"/>
  <c r="G95" i="8"/>
  <c r="I94" i="8"/>
  <c r="H94" i="8"/>
  <c r="G94" i="8"/>
  <c r="I93" i="8"/>
  <c r="H93" i="8"/>
  <c r="G93" i="8"/>
  <c r="I92" i="8"/>
  <c r="H92" i="8"/>
  <c r="G92" i="8"/>
  <c r="I91" i="8"/>
  <c r="H91" i="8"/>
  <c r="G91" i="8"/>
  <c r="I90" i="8"/>
  <c r="H90" i="8"/>
  <c r="G90" i="8"/>
  <c r="I89" i="8"/>
  <c r="H89" i="8"/>
  <c r="G89" i="8"/>
  <c r="I88" i="8"/>
  <c r="H88" i="8"/>
  <c r="G88" i="8"/>
  <c r="I87" i="8"/>
  <c r="H87" i="8"/>
  <c r="G87" i="8"/>
  <c r="I86" i="8"/>
  <c r="H86" i="8"/>
  <c r="G86" i="8"/>
  <c r="I85" i="8"/>
  <c r="H85" i="8"/>
  <c r="G85" i="8"/>
  <c r="I84" i="8"/>
  <c r="H84" i="8"/>
  <c r="G84" i="8"/>
  <c r="I83" i="8"/>
  <c r="H83" i="8"/>
  <c r="G83" i="8"/>
  <c r="I82" i="8"/>
  <c r="H82" i="8"/>
  <c r="G82" i="8"/>
  <c r="I81" i="8"/>
  <c r="H81" i="8"/>
  <c r="G81" i="8"/>
  <c r="I80" i="8"/>
  <c r="H80" i="8"/>
  <c r="G80" i="8"/>
  <c r="I79" i="8"/>
  <c r="H79" i="8"/>
  <c r="G79" i="8"/>
  <c r="I78" i="8"/>
  <c r="H78" i="8"/>
  <c r="G78" i="8"/>
  <c r="I77" i="8"/>
  <c r="H77" i="8"/>
  <c r="G77" i="8"/>
  <c r="I76" i="8"/>
  <c r="H76" i="8"/>
  <c r="G76" i="8"/>
  <c r="I75" i="8"/>
  <c r="H75" i="8"/>
  <c r="G75" i="8"/>
  <c r="I74" i="8"/>
  <c r="H74" i="8"/>
  <c r="G74" i="8"/>
  <c r="I73" i="8"/>
  <c r="H73" i="8"/>
  <c r="G73" i="8"/>
  <c r="I72" i="8"/>
  <c r="H72" i="8"/>
  <c r="G72" i="8"/>
  <c r="I71" i="8"/>
  <c r="H71" i="8"/>
  <c r="G71" i="8"/>
  <c r="I70" i="8"/>
  <c r="H70" i="8"/>
  <c r="G70" i="8"/>
  <c r="I69" i="8"/>
  <c r="H69" i="8"/>
  <c r="G69" i="8"/>
  <c r="I68" i="8"/>
  <c r="H68" i="8"/>
  <c r="G68" i="8"/>
  <c r="I67" i="8"/>
  <c r="H67" i="8"/>
  <c r="G67" i="8"/>
  <c r="I66" i="8"/>
  <c r="H66" i="8"/>
  <c r="G66" i="8"/>
  <c r="I65" i="8"/>
  <c r="H65" i="8"/>
  <c r="G65" i="8"/>
  <c r="I64" i="8"/>
  <c r="H64" i="8"/>
  <c r="G64" i="8"/>
  <c r="I63" i="8"/>
  <c r="H63" i="8"/>
  <c r="G63" i="8"/>
  <c r="I62" i="8"/>
  <c r="H62" i="8"/>
  <c r="G62" i="8"/>
  <c r="I61" i="8"/>
  <c r="H61" i="8"/>
  <c r="G61" i="8"/>
  <c r="I60" i="8"/>
  <c r="H60" i="8"/>
  <c r="G60" i="8"/>
  <c r="I59" i="8"/>
  <c r="H59" i="8"/>
  <c r="G59" i="8"/>
  <c r="I58" i="8"/>
  <c r="H58" i="8"/>
  <c r="G58" i="8"/>
  <c r="I57" i="8"/>
  <c r="H57" i="8"/>
  <c r="G57" i="8"/>
  <c r="I56" i="8"/>
  <c r="H56" i="8"/>
  <c r="G56" i="8"/>
  <c r="I55" i="8"/>
  <c r="H55" i="8"/>
  <c r="G55" i="8"/>
  <c r="I54" i="8"/>
  <c r="H54" i="8"/>
  <c r="G54" i="8"/>
  <c r="I53" i="8"/>
  <c r="H53" i="8"/>
  <c r="G53" i="8"/>
  <c r="I52" i="8"/>
  <c r="H52" i="8"/>
  <c r="G52" i="8"/>
  <c r="I51" i="8"/>
  <c r="H51" i="8"/>
  <c r="G51" i="8"/>
  <c r="I50" i="8"/>
  <c r="H50" i="8"/>
  <c r="G50" i="8"/>
  <c r="I49" i="8"/>
  <c r="H49" i="8"/>
  <c r="G49" i="8"/>
  <c r="I48" i="8"/>
  <c r="H48" i="8"/>
  <c r="G48" i="8"/>
  <c r="I47" i="8"/>
  <c r="H47" i="8"/>
  <c r="G47" i="8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D40" i="8"/>
  <c r="Z34" i="9" s="1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D34" i="8"/>
  <c r="C34" i="8"/>
  <c r="B34" i="8"/>
  <c r="D33" i="8"/>
  <c r="C33" i="8"/>
  <c r="B33" i="8"/>
  <c r="D32" i="8"/>
  <c r="C32" i="8"/>
  <c r="B32" i="8"/>
  <c r="D31" i="8"/>
  <c r="C31" i="8"/>
  <c r="B31" i="8"/>
  <c r="D30" i="8"/>
  <c r="C30" i="8"/>
  <c r="B30" i="8"/>
  <c r="D29" i="8"/>
  <c r="C29" i="8"/>
  <c r="B29" i="8"/>
  <c r="D28" i="8"/>
  <c r="C28" i="8"/>
  <c r="B28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5" i="8"/>
  <c r="C15" i="8"/>
  <c r="B15" i="8"/>
  <c r="D14" i="8"/>
  <c r="C14" i="8"/>
  <c r="B14" i="8"/>
  <c r="D13" i="8"/>
  <c r="C13" i="8"/>
  <c r="B13" i="8"/>
  <c r="D12" i="8"/>
  <c r="C12" i="8"/>
  <c r="B12" i="8"/>
  <c r="D11" i="8"/>
  <c r="C11" i="8"/>
  <c r="B11" i="8"/>
  <c r="D10" i="8"/>
  <c r="C10" i="8"/>
  <c r="B10" i="8"/>
  <c r="AA34" i="9"/>
  <c r="Y34" i="9"/>
  <c r="AA33" i="9"/>
  <c r="Z33" i="9"/>
  <c r="Y33" i="9"/>
  <c r="AA32" i="9"/>
  <c r="Z32" i="9"/>
  <c r="Y32" i="9"/>
  <c r="AA31" i="9"/>
  <c r="Z31" i="9"/>
  <c r="Y31" i="9"/>
  <c r="AA30" i="9"/>
  <c r="Z30" i="9"/>
  <c r="Y30" i="9"/>
  <c r="AA29" i="9"/>
  <c r="Z29" i="9"/>
  <c r="Y29" i="9"/>
  <c r="AA28" i="9"/>
  <c r="Z28" i="9"/>
  <c r="Y28" i="9"/>
  <c r="AA27" i="9"/>
  <c r="Z27" i="9"/>
  <c r="Y27" i="9"/>
  <c r="AA26" i="9"/>
  <c r="Z26" i="9"/>
  <c r="Y26" i="9"/>
  <c r="AA25" i="9"/>
  <c r="Z25" i="9"/>
  <c r="Y25" i="9"/>
  <c r="AA24" i="9"/>
  <c r="Z24" i="9"/>
  <c r="Y24" i="9"/>
  <c r="AA23" i="9"/>
  <c r="Z23" i="9"/>
  <c r="Y23" i="9"/>
  <c r="AA22" i="9"/>
  <c r="Z22" i="9"/>
  <c r="Y22" i="9"/>
  <c r="AA21" i="9"/>
  <c r="Z21" i="9"/>
  <c r="Y21" i="9"/>
  <c r="AA20" i="9"/>
  <c r="Z20" i="9"/>
  <c r="Y20" i="9"/>
  <c r="AA19" i="9"/>
  <c r="Z19" i="9"/>
  <c r="Y19" i="9"/>
  <c r="AA18" i="9"/>
  <c r="Z18" i="9"/>
  <c r="Y18" i="9"/>
  <c r="AA17" i="9"/>
  <c r="Z17" i="9"/>
  <c r="Y17" i="9"/>
  <c r="AA16" i="9"/>
  <c r="Z16" i="9"/>
  <c r="Y16" i="9"/>
  <c r="AA15" i="9"/>
  <c r="Z15" i="9"/>
  <c r="Y15" i="9"/>
  <c r="AA14" i="9"/>
  <c r="Z14" i="9"/>
  <c r="Y14" i="9"/>
  <c r="AA13" i="9"/>
  <c r="Z13" i="9"/>
  <c r="Y13" i="9"/>
  <c r="AA12" i="9"/>
  <c r="Z12" i="9"/>
  <c r="Y12" i="9"/>
  <c r="AA11" i="9"/>
  <c r="Z11" i="9"/>
  <c r="Y11" i="9"/>
  <c r="AA10" i="9"/>
  <c r="Z10" i="9"/>
  <c r="Y10" i="9"/>
  <c r="AA9" i="9"/>
  <c r="Z9" i="9"/>
  <c r="Y9" i="9"/>
  <c r="AA8" i="9"/>
  <c r="Z8" i="9"/>
  <c r="Y8" i="9"/>
  <c r="AA7" i="9"/>
  <c r="Z7" i="9"/>
  <c r="Y7" i="9"/>
  <c r="AA6" i="9"/>
  <c r="Z6" i="9"/>
  <c r="Y6" i="9"/>
  <c r="AA5" i="9"/>
  <c r="Z5" i="9"/>
  <c r="Y5" i="9"/>
  <c r="Z4" i="9"/>
  <c r="Y4" i="9"/>
  <c r="D375" i="2" l="1"/>
  <c r="C375" i="2"/>
  <c r="B375" i="2"/>
  <c r="D374" i="2"/>
  <c r="AU368" i="9" s="1"/>
  <c r="C374" i="2"/>
  <c r="AT368" i="9" s="1"/>
  <c r="B374" i="2"/>
  <c r="AV368" i="9" s="1"/>
  <c r="D373" i="2"/>
  <c r="AU367" i="9" s="1"/>
  <c r="C373" i="2"/>
  <c r="B373" i="2"/>
  <c r="D372" i="2"/>
  <c r="C372" i="2"/>
  <c r="B372" i="2"/>
  <c r="AV366" i="9" s="1"/>
  <c r="D371" i="2"/>
  <c r="AU365" i="9" s="1"/>
  <c r="C371" i="2"/>
  <c r="AT365" i="9" s="1"/>
  <c r="B371" i="2"/>
  <c r="D370" i="2"/>
  <c r="C370" i="2"/>
  <c r="B370" i="2"/>
  <c r="D369" i="2"/>
  <c r="C369" i="2"/>
  <c r="B369" i="2"/>
  <c r="D368" i="2"/>
  <c r="AU362" i="9" s="1"/>
  <c r="C368" i="2"/>
  <c r="B368" i="2"/>
  <c r="D367" i="2"/>
  <c r="C367" i="2"/>
  <c r="B367" i="2"/>
  <c r="D366" i="2"/>
  <c r="AU360" i="9" s="1"/>
  <c r="C366" i="2"/>
  <c r="AT360" i="9" s="1"/>
  <c r="B366" i="2"/>
  <c r="AV360" i="9" s="1"/>
  <c r="D365" i="2"/>
  <c r="C365" i="2"/>
  <c r="B365" i="2"/>
  <c r="D364" i="2"/>
  <c r="C364" i="2"/>
  <c r="B364" i="2"/>
  <c r="D363" i="2"/>
  <c r="AU357" i="9" s="1"/>
  <c r="C363" i="2"/>
  <c r="AT357" i="9" s="1"/>
  <c r="B363" i="2"/>
  <c r="D362" i="2"/>
  <c r="C362" i="2"/>
  <c r="B362" i="2"/>
  <c r="D361" i="2"/>
  <c r="C361" i="2"/>
  <c r="B361" i="2"/>
  <c r="AV355" i="9" s="1"/>
  <c r="D360" i="2"/>
  <c r="AU354" i="9" s="1"/>
  <c r="C360" i="2"/>
  <c r="AT354" i="9" s="1"/>
  <c r="B360" i="2"/>
  <c r="D359" i="2"/>
  <c r="C359" i="2"/>
  <c r="B359" i="2"/>
  <c r="D358" i="2"/>
  <c r="AU352" i="9" s="1"/>
  <c r="C358" i="2"/>
  <c r="AT352" i="9" s="1"/>
  <c r="B358" i="2"/>
  <c r="AV352" i="9" s="1"/>
  <c r="D357" i="2"/>
  <c r="AU351" i="9" s="1"/>
  <c r="C357" i="2"/>
  <c r="B357" i="2"/>
  <c r="D356" i="2"/>
  <c r="C356" i="2"/>
  <c r="B356" i="2"/>
  <c r="D355" i="2"/>
  <c r="AU349" i="9" s="1"/>
  <c r="C355" i="2"/>
  <c r="AT349" i="9" s="1"/>
  <c r="B355" i="2"/>
  <c r="AV349" i="9" s="1"/>
  <c r="D354" i="2"/>
  <c r="C354" i="2"/>
  <c r="B354" i="2"/>
  <c r="D353" i="2"/>
  <c r="C353" i="2"/>
  <c r="AT347" i="9" s="1"/>
  <c r="B353" i="2"/>
  <c r="AV347" i="9" s="1"/>
  <c r="D352" i="2"/>
  <c r="AU346" i="9" s="1"/>
  <c r="C352" i="2"/>
  <c r="AT346" i="9" s="1"/>
  <c r="B352" i="2"/>
  <c r="D351" i="2"/>
  <c r="C351" i="2"/>
  <c r="B351" i="2"/>
  <c r="D350" i="2"/>
  <c r="C350" i="2"/>
  <c r="B350" i="2"/>
  <c r="AV344" i="9" s="1"/>
  <c r="D349" i="2"/>
  <c r="AU343" i="9" s="1"/>
  <c r="C349" i="2"/>
  <c r="B349" i="2"/>
  <c r="D348" i="2"/>
  <c r="C348" i="2"/>
  <c r="B348" i="2"/>
  <c r="AV342" i="9" s="1"/>
  <c r="D347" i="2"/>
  <c r="AU341" i="9" s="1"/>
  <c r="C347" i="2"/>
  <c r="AT341" i="9" s="1"/>
  <c r="B347" i="2"/>
  <c r="AV341" i="9" s="1"/>
  <c r="D346" i="2"/>
  <c r="C346" i="2"/>
  <c r="B346" i="2"/>
  <c r="D345" i="2"/>
  <c r="C345" i="2"/>
  <c r="B345" i="2"/>
  <c r="D344" i="2"/>
  <c r="AU338" i="9" s="1"/>
  <c r="C344" i="2"/>
  <c r="AT338" i="9" s="1"/>
  <c r="B344" i="2"/>
  <c r="D343" i="2"/>
  <c r="C343" i="2"/>
  <c r="B343" i="2"/>
  <c r="D342" i="2"/>
  <c r="AU336" i="9" s="1"/>
  <c r="C342" i="2"/>
  <c r="AT336" i="9" s="1"/>
  <c r="B342" i="2"/>
  <c r="AV336" i="9" s="1"/>
  <c r="D341" i="2"/>
  <c r="AU335" i="9" s="1"/>
  <c r="C341" i="2"/>
  <c r="B341" i="2"/>
  <c r="D340" i="2"/>
  <c r="C340" i="2"/>
  <c r="B340" i="2"/>
  <c r="AV334" i="9" s="1"/>
  <c r="D339" i="2"/>
  <c r="AU333" i="9" s="1"/>
  <c r="C339" i="2"/>
  <c r="AT333" i="9" s="1"/>
  <c r="B339" i="2"/>
  <c r="D338" i="2"/>
  <c r="C338" i="2"/>
  <c r="B338" i="2"/>
  <c r="D337" i="2"/>
  <c r="C337" i="2"/>
  <c r="B337" i="2"/>
  <c r="D336" i="2"/>
  <c r="AU330" i="9" s="1"/>
  <c r="C336" i="2"/>
  <c r="AT330" i="9" s="1"/>
  <c r="B336" i="2"/>
  <c r="D335" i="2"/>
  <c r="C335" i="2"/>
  <c r="B335" i="2"/>
  <c r="D334" i="2"/>
  <c r="AU328" i="9" s="1"/>
  <c r="C334" i="2"/>
  <c r="AT328" i="9" s="1"/>
  <c r="B334" i="2"/>
  <c r="AV328" i="9" s="1"/>
  <c r="D333" i="2"/>
  <c r="AU327" i="9" s="1"/>
  <c r="C333" i="2"/>
  <c r="B333" i="2"/>
  <c r="D332" i="2"/>
  <c r="C332" i="2"/>
  <c r="B332" i="2"/>
  <c r="D331" i="2"/>
  <c r="C331" i="2"/>
  <c r="AT325" i="9" s="1"/>
  <c r="B331" i="2"/>
  <c r="D330" i="2"/>
  <c r="C330" i="2"/>
  <c r="B330" i="2"/>
  <c r="D329" i="2"/>
  <c r="C329" i="2"/>
  <c r="B329" i="2"/>
  <c r="AV323" i="9" s="1"/>
  <c r="D328" i="2"/>
  <c r="AU322" i="9" s="1"/>
  <c r="C328" i="2"/>
  <c r="AT322" i="9" s="1"/>
  <c r="B328" i="2"/>
  <c r="D327" i="2"/>
  <c r="C327" i="2"/>
  <c r="B327" i="2"/>
  <c r="D326" i="2"/>
  <c r="AU320" i="9" s="1"/>
  <c r="C326" i="2"/>
  <c r="AT320" i="9" s="1"/>
  <c r="B326" i="2"/>
  <c r="AV320" i="9" s="1"/>
  <c r="D325" i="2"/>
  <c r="C325" i="2"/>
  <c r="B325" i="2"/>
  <c r="D324" i="2"/>
  <c r="C324" i="2"/>
  <c r="B324" i="2"/>
  <c r="D323" i="2"/>
  <c r="C323" i="2"/>
  <c r="AT317" i="9" s="1"/>
  <c r="B323" i="2"/>
  <c r="AV317" i="9" s="1"/>
  <c r="D322" i="2"/>
  <c r="C322" i="2"/>
  <c r="B322" i="2"/>
  <c r="D321" i="2"/>
  <c r="C321" i="2"/>
  <c r="AT315" i="9" s="1"/>
  <c r="B321" i="2"/>
  <c r="AV315" i="9" s="1"/>
  <c r="D320" i="2"/>
  <c r="AU314" i="9" s="1"/>
  <c r="C320" i="2"/>
  <c r="AT314" i="9" s="1"/>
  <c r="B320" i="2"/>
  <c r="D319" i="2"/>
  <c r="C319" i="2"/>
  <c r="B319" i="2"/>
  <c r="D318" i="2"/>
  <c r="AU312" i="9" s="1"/>
  <c r="C318" i="2"/>
  <c r="AT312" i="9" s="1"/>
  <c r="B318" i="2"/>
  <c r="AV312" i="9" s="1"/>
  <c r="D317" i="2"/>
  <c r="C317" i="2"/>
  <c r="B317" i="2"/>
  <c r="D316" i="2"/>
  <c r="C316" i="2"/>
  <c r="B316" i="2"/>
  <c r="D315" i="2"/>
  <c r="AU309" i="9" s="1"/>
  <c r="C315" i="2"/>
  <c r="AT309" i="9" s="1"/>
  <c r="B315" i="2"/>
  <c r="AV309" i="9" s="1"/>
  <c r="D314" i="2"/>
  <c r="C314" i="2"/>
  <c r="B314" i="2"/>
  <c r="D313" i="2"/>
  <c r="C313" i="2"/>
  <c r="AT307" i="9" s="1"/>
  <c r="B313" i="2"/>
  <c r="AV307" i="9" s="1"/>
  <c r="D312" i="2"/>
  <c r="AU306" i="9" s="1"/>
  <c r="C312" i="2"/>
  <c r="AT306" i="9" s="1"/>
  <c r="B312" i="2"/>
  <c r="D311" i="2"/>
  <c r="C311" i="2"/>
  <c r="B311" i="2"/>
  <c r="D310" i="2"/>
  <c r="C310" i="2"/>
  <c r="AT304" i="9" s="1"/>
  <c r="B310" i="2"/>
  <c r="AV304" i="9" s="1"/>
  <c r="D309" i="2"/>
  <c r="AU303" i="9" s="1"/>
  <c r="C309" i="2"/>
  <c r="B309" i="2"/>
  <c r="D308" i="2"/>
  <c r="C308" i="2"/>
  <c r="B308" i="2"/>
  <c r="D307" i="2"/>
  <c r="C307" i="2"/>
  <c r="B307" i="2"/>
  <c r="D306" i="2"/>
  <c r="C306" i="2"/>
  <c r="B306" i="2"/>
  <c r="D305" i="2"/>
  <c r="C305" i="2"/>
  <c r="AT299" i="9" s="1"/>
  <c r="B305" i="2"/>
  <c r="AV299" i="9" s="1"/>
  <c r="D304" i="2"/>
  <c r="AU298" i="9" s="1"/>
  <c r="C304" i="2"/>
  <c r="B304" i="2"/>
  <c r="D303" i="2"/>
  <c r="C303" i="2"/>
  <c r="B303" i="2"/>
  <c r="D302" i="2"/>
  <c r="C302" i="2"/>
  <c r="AT296" i="9" s="1"/>
  <c r="B302" i="2"/>
  <c r="AV296" i="9" s="1"/>
  <c r="D301" i="2"/>
  <c r="C301" i="2"/>
  <c r="B301" i="2"/>
  <c r="D300" i="2"/>
  <c r="C300" i="2"/>
  <c r="B300" i="2"/>
  <c r="D299" i="2"/>
  <c r="AU293" i="9" s="1"/>
  <c r="C299" i="2"/>
  <c r="AT293" i="9" s="1"/>
  <c r="B299" i="2"/>
  <c r="D298" i="2"/>
  <c r="C298" i="2"/>
  <c r="B298" i="2"/>
  <c r="D297" i="2"/>
  <c r="C297" i="2"/>
  <c r="AT291" i="9" s="1"/>
  <c r="B297" i="2"/>
  <c r="AV291" i="9" s="1"/>
  <c r="D296" i="2"/>
  <c r="AU290" i="9" s="1"/>
  <c r="C296" i="2"/>
  <c r="AT290" i="9" s="1"/>
  <c r="B296" i="2"/>
  <c r="D295" i="2"/>
  <c r="C295" i="2"/>
  <c r="B295" i="2"/>
  <c r="D294" i="2"/>
  <c r="C294" i="2"/>
  <c r="AT288" i="9" s="1"/>
  <c r="B294" i="2"/>
  <c r="AV288" i="9" s="1"/>
  <c r="D293" i="2"/>
  <c r="AU287" i="9" s="1"/>
  <c r="C293" i="2"/>
  <c r="B293" i="2"/>
  <c r="D292" i="2"/>
  <c r="C292" i="2"/>
  <c r="B292" i="2"/>
  <c r="D291" i="2"/>
  <c r="AU285" i="9" s="1"/>
  <c r="C291" i="2"/>
  <c r="AT285" i="9" s="1"/>
  <c r="B291" i="2"/>
  <c r="AV285" i="9" s="1"/>
  <c r="D290" i="2"/>
  <c r="C290" i="2"/>
  <c r="B290" i="2"/>
  <c r="D289" i="2"/>
  <c r="C289" i="2"/>
  <c r="B289" i="2"/>
  <c r="AV283" i="9" s="1"/>
  <c r="D288" i="2"/>
  <c r="AU282" i="9" s="1"/>
  <c r="C288" i="2"/>
  <c r="AT282" i="9" s="1"/>
  <c r="B288" i="2"/>
  <c r="D287" i="2"/>
  <c r="C287" i="2"/>
  <c r="B287" i="2"/>
  <c r="D286" i="2"/>
  <c r="C286" i="2"/>
  <c r="AT280" i="9" s="1"/>
  <c r="B286" i="2"/>
  <c r="AV280" i="9" s="1"/>
  <c r="D285" i="2"/>
  <c r="C285" i="2"/>
  <c r="B285" i="2"/>
  <c r="D284" i="2"/>
  <c r="C284" i="2"/>
  <c r="B284" i="2"/>
  <c r="AV278" i="9" s="1"/>
  <c r="D283" i="2"/>
  <c r="C283" i="2"/>
  <c r="AT277" i="9" s="1"/>
  <c r="B283" i="2"/>
  <c r="AV277" i="9" s="1"/>
  <c r="D282" i="2"/>
  <c r="C282" i="2"/>
  <c r="B282" i="2"/>
  <c r="D281" i="2"/>
  <c r="C281" i="2"/>
  <c r="AT275" i="9" s="1"/>
  <c r="B281" i="2"/>
  <c r="AV275" i="9" s="1"/>
  <c r="D280" i="2"/>
  <c r="AU274" i="9" s="1"/>
  <c r="C280" i="2"/>
  <c r="AT274" i="9" s="1"/>
  <c r="B280" i="2"/>
  <c r="D279" i="2"/>
  <c r="C279" i="2"/>
  <c r="B279" i="2"/>
  <c r="D278" i="2"/>
  <c r="AU272" i="9" s="1"/>
  <c r="C278" i="2"/>
  <c r="AT272" i="9" s="1"/>
  <c r="B278" i="2"/>
  <c r="AV272" i="9" s="1"/>
  <c r="D277" i="2"/>
  <c r="C277" i="2"/>
  <c r="B277" i="2"/>
  <c r="D276" i="2"/>
  <c r="C276" i="2"/>
  <c r="B276" i="2"/>
  <c r="AV270" i="9" s="1"/>
  <c r="D275" i="2"/>
  <c r="C275" i="2"/>
  <c r="B275" i="2"/>
  <c r="D274" i="2"/>
  <c r="C274" i="2"/>
  <c r="B274" i="2"/>
  <c r="D273" i="2"/>
  <c r="C273" i="2"/>
  <c r="B273" i="2"/>
  <c r="D272" i="2"/>
  <c r="AU266" i="9" s="1"/>
  <c r="C272" i="2"/>
  <c r="AT266" i="9" s="1"/>
  <c r="B272" i="2"/>
  <c r="D271" i="2"/>
  <c r="C271" i="2"/>
  <c r="B271" i="2"/>
  <c r="D270" i="2"/>
  <c r="AU264" i="9" s="1"/>
  <c r="C270" i="2"/>
  <c r="AT264" i="9" s="1"/>
  <c r="B270" i="2"/>
  <c r="AV264" i="9" s="1"/>
  <c r="D269" i="2"/>
  <c r="C269" i="2"/>
  <c r="B269" i="2"/>
  <c r="D268" i="2"/>
  <c r="C268" i="2"/>
  <c r="B268" i="2"/>
  <c r="AV262" i="9" s="1"/>
  <c r="D267" i="2"/>
  <c r="AU261" i="9" s="1"/>
  <c r="C267" i="2"/>
  <c r="AT261" i="9" s="1"/>
  <c r="B267" i="2"/>
  <c r="D266" i="2"/>
  <c r="C266" i="2"/>
  <c r="B266" i="2"/>
  <c r="D265" i="2"/>
  <c r="C265" i="2"/>
  <c r="B265" i="2"/>
  <c r="AV259" i="9" s="1"/>
  <c r="D264" i="2"/>
  <c r="AU258" i="9" s="1"/>
  <c r="C264" i="2"/>
  <c r="B264" i="2"/>
  <c r="D263" i="2"/>
  <c r="C263" i="2"/>
  <c r="B263" i="2"/>
  <c r="D262" i="2"/>
  <c r="AU256" i="9" s="1"/>
  <c r="C262" i="2"/>
  <c r="AT256" i="9" s="1"/>
  <c r="B262" i="2"/>
  <c r="AV256" i="9" s="1"/>
  <c r="D261" i="2"/>
  <c r="AU255" i="9" s="1"/>
  <c r="C261" i="2"/>
  <c r="B261" i="2"/>
  <c r="D260" i="2"/>
  <c r="C260" i="2"/>
  <c r="B260" i="2"/>
  <c r="AV254" i="9" s="1"/>
  <c r="D259" i="2"/>
  <c r="AU253" i="9" s="1"/>
  <c r="C259" i="2"/>
  <c r="AT253" i="9" s="1"/>
  <c r="B259" i="2"/>
  <c r="AV253" i="9" s="1"/>
  <c r="D258" i="2"/>
  <c r="C258" i="2"/>
  <c r="B258" i="2"/>
  <c r="D257" i="2"/>
  <c r="C257" i="2"/>
  <c r="AT251" i="9" s="1"/>
  <c r="B257" i="2"/>
  <c r="D256" i="2"/>
  <c r="AU250" i="9" s="1"/>
  <c r="C256" i="2"/>
  <c r="B256" i="2"/>
  <c r="D255" i="2"/>
  <c r="C255" i="2"/>
  <c r="B255" i="2"/>
  <c r="D254" i="2"/>
  <c r="AU248" i="9" s="1"/>
  <c r="C254" i="2"/>
  <c r="AT248" i="9" s="1"/>
  <c r="B254" i="2"/>
  <c r="AV248" i="9" s="1"/>
  <c r="D253" i="2"/>
  <c r="AU247" i="9" s="1"/>
  <c r="C253" i="2"/>
  <c r="B253" i="2"/>
  <c r="D252" i="2"/>
  <c r="C252" i="2"/>
  <c r="B252" i="2"/>
  <c r="AV246" i="9" s="1"/>
  <c r="D251" i="2"/>
  <c r="AU245" i="9" s="1"/>
  <c r="C251" i="2"/>
  <c r="AT245" i="9" s="1"/>
  <c r="B251" i="2"/>
  <c r="AV245" i="9" s="1"/>
  <c r="D250" i="2"/>
  <c r="C250" i="2"/>
  <c r="B250" i="2"/>
  <c r="D249" i="2"/>
  <c r="C249" i="2"/>
  <c r="B249" i="2"/>
  <c r="AV243" i="9" s="1"/>
  <c r="D248" i="2"/>
  <c r="AU242" i="9" s="1"/>
  <c r="C248" i="2"/>
  <c r="B248" i="2"/>
  <c r="D247" i="2"/>
  <c r="C247" i="2"/>
  <c r="B247" i="2"/>
  <c r="D246" i="2"/>
  <c r="AU240" i="9" s="1"/>
  <c r="C246" i="2"/>
  <c r="AT240" i="9" s="1"/>
  <c r="B246" i="2"/>
  <c r="AV240" i="9" s="1"/>
  <c r="D245" i="2"/>
  <c r="C245" i="2"/>
  <c r="B245" i="2"/>
  <c r="D244" i="2"/>
  <c r="C244" i="2"/>
  <c r="B244" i="2"/>
  <c r="D243" i="2"/>
  <c r="C243" i="2"/>
  <c r="AT237" i="9" s="1"/>
  <c r="B243" i="2"/>
  <c r="D242" i="2"/>
  <c r="C242" i="2"/>
  <c r="B242" i="2"/>
  <c r="D241" i="2"/>
  <c r="C241" i="2"/>
  <c r="AT235" i="9" s="1"/>
  <c r="B241" i="2"/>
  <c r="AV235" i="9" s="1"/>
  <c r="D240" i="2"/>
  <c r="AU234" i="9" s="1"/>
  <c r="C240" i="2"/>
  <c r="B240" i="2"/>
  <c r="D239" i="2"/>
  <c r="C239" i="2"/>
  <c r="B239" i="2"/>
  <c r="D238" i="2"/>
  <c r="AU232" i="9" s="1"/>
  <c r="C238" i="2"/>
  <c r="AT232" i="9" s="1"/>
  <c r="B238" i="2"/>
  <c r="AV232" i="9" s="1"/>
  <c r="D237" i="2"/>
  <c r="C237" i="2"/>
  <c r="B237" i="2"/>
  <c r="D236" i="2"/>
  <c r="C236" i="2"/>
  <c r="B236" i="2"/>
  <c r="D235" i="2"/>
  <c r="AU229" i="9" s="1"/>
  <c r="C235" i="2"/>
  <c r="AT229" i="9" s="1"/>
  <c r="B235" i="2"/>
  <c r="D234" i="2"/>
  <c r="C234" i="2"/>
  <c r="B234" i="2"/>
  <c r="D233" i="2"/>
  <c r="C233" i="2"/>
  <c r="B233" i="2"/>
  <c r="AV227" i="9" s="1"/>
  <c r="D232" i="2"/>
  <c r="AU226" i="9" s="1"/>
  <c r="C232" i="2"/>
  <c r="B232" i="2"/>
  <c r="D231" i="2"/>
  <c r="C231" i="2"/>
  <c r="B231" i="2"/>
  <c r="D230" i="2"/>
  <c r="C230" i="2"/>
  <c r="AT224" i="9" s="1"/>
  <c r="B230" i="2"/>
  <c r="AV224" i="9" s="1"/>
  <c r="D229" i="2"/>
  <c r="C229" i="2"/>
  <c r="B229" i="2"/>
  <c r="D228" i="2"/>
  <c r="C228" i="2"/>
  <c r="B228" i="2"/>
  <c r="AV222" i="9" s="1"/>
  <c r="D227" i="2"/>
  <c r="AU221" i="9" s="1"/>
  <c r="C227" i="2"/>
  <c r="AT221" i="9" s="1"/>
  <c r="B227" i="2"/>
  <c r="AV221" i="9" s="1"/>
  <c r="D226" i="2"/>
  <c r="C226" i="2"/>
  <c r="B226" i="2"/>
  <c r="D225" i="2"/>
  <c r="C225" i="2"/>
  <c r="B225" i="2"/>
  <c r="AV219" i="9" s="1"/>
  <c r="D224" i="2"/>
  <c r="AU218" i="9" s="1"/>
  <c r="C224" i="2"/>
  <c r="AT218" i="9" s="1"/>
  <c r="B224" i="2"/>
  <c r="D223" i="2"/>
  <c r="C223" i="2"/>
  <c r="B223" i="2"/>
  <c r="D222" i="2"/>
  <c r="AU216" i="9" s="1"/>
  <c r="C222" i="2"/>
  <c r="AT216" i="9" s="1"/>
  <c r="B222" i="2"/>
  <c r="AV216" i="9" s="1"/>
  <c r="D221" i="2"/>
  <c r="AU215" i="9" s="1"/>
  <c r="C221" i="2"/>
  <c r="B221" i="2"/>
  <c r="D220" i="2"/>
  <c r="C220" i="2"/>
  <c r="B220" i="2"/>
  <c r="AV214" i="9" s="1"/>
  <c r="D219" i="2"/>
  <c r="AU213" i="9" s="1"/>
  <c r="C219" i="2"/>
  <c r="AT213" i="9" s="1"/>
  <c r="B219" i="2"/>
  <c r="D218" i="2"/>
  <c r="C218" i="2"/>
  <c r="B218" i="2"/>
  <c r="D217" i="2"/>
  <c r="C217" i="2"/>
  <c r="AT211" i="9" s="1"/>
  <c r="B217" i="2"/>
  <c r="AV211" i="9" s="1"/>
  <c r="D216" i="2"/>
  <c r="AU210" i="9" s="1"/>
  <c r="C216" i="2"/>
  <c r="B216" i="2"/>
  <c r="D215" i="2"/>
  <c r="C215" i="2"/>
  <c r="B215" i="2"/>
  <c r="D214" i="2"/>
  <c r="AU208" i="9" s="1"/>
  <c r="C214" i="2"/>
  <c r="B214" i="2"/>
  <c r="AV208" i="9" s="1"/>
  <c r="D213" i="2"/>
  <c r="AU207" i="9" s="1"/>
  <c r="C213" i="2"/>
  <c r="B213" i="2"/>
  <c r="D212" i="2"/>
  <c r="C212" i="2"/>
  <c r="B212" i="2"/>
  <c r="D211" i="2"/>
  <c r="AU205" i="9" s="1"/>
  <c r="C211" i="2"/>
  <c r="AT205" i="9" s="1"/>
  <c r="B211" i="2"/>
  <c r="AV205" i="9" s="1"/>
  <c r="D210" i="2"/>
  <c r="C210" i="2"/>
  <c r="B210" i="2"/>
  <c r="D209" i="2"/>
  <c r="C209" i="2"/>
  <c r="B209" i="2"/>
  <c r="AV203" i="9" s="1"/>
  <c r="D208" i="2"/>
  <c r="AU202" i="9" s="1"/>
  <c r="C208" i="2"/>
  <c r="AT202" i="9" s="1"/>
  <c r="B208" i="2"/>
  <c r="D207" i="2"/>
  <c r="C207" i="2"/>
  <c r="B207" i="2"/>
  <c r="D206" i="2"/>
  <c r="C206" i="2"/>
  <c r="B206" i="2"/>
  <c r="D205" i="2"/>
  <c r="AU199" i="9" s="1"/>
  <c r="C205" i="2"/>
  <c r="B205" i="2"/>
  <c r="D204" i="2"/>
  <c r="C204" i="2"/>
  <c r="B204" i="2"/>
  <c r="D203" i="2"/>
  <c r="AU197" i="9" s="1"/>
  <c r="C203" i="2"/>
  <c r="AT197" i="9" s="1"/>
  <c r="B203" i="2"/>
  <c r="AV197" i="9" s="1"/>
  <c r="D202" i="2"/>
  <c r="C202" i="2"/>
  <c r="B202" i="2"/>
  <c r="D201" i="2"/>
  <c r="C201" i="2"/>
  <c r="AT195" i="9" s="1"/>
  <c r="B201" i="2"/>
  <c r="AV195" i="9" s="1"/>
  <c r="D200" i="2"/>
  <c r="AU194" i="9" s="1"/>
  <c r="C200" i="2"/>
  <c r="AT194" i="9" s="1"/>
  <c r="B200" i="2"/>
  <c r="D199" i="2"/>
  <c r="C199" i="2"/>
  <c r="B199" i="2"/>
  <c r="D198" i="2"/>
  <c r="C198" i="2"/>
  <c r="AT192" i="9" s="1"/>
  <c r="B198" i="2"/>
  <c r="AV192" i="9" s="1"/>
  <c r="D197" i="2"/>
  <c r="C197" i="2"/>
  <c r="B197" i="2"/>
  <c r="D196" i="2"/>
  <c r="C196" i="2"/>
  <c r="B196" i="2"/>
  <c r="AV190" i="9" s="1"/>
  <c r="D195" i="2"/>
  <c r="AU189" i="9" s="1"/>
  <c r="C195" i="2"/>
  <c r="AT189" i="9" s="1"/>
  <c r="B195" i="2"/>
  <c r="AV189" i="9" s="1"/>
  <c r="D194" i="2"/>
  <c r="C194" i="2"/>
  <c r="B194" i="2"/>
  <c r="D193" i="2"/>
  <c r="C193" i="2"/>
  <c r="B193" i="2"/>
  <c r="D192" i="2"/>
  <c r="AU186" i="9" s="1"/>
  <c r="C192" i="2"/>
  <c r="AT186" i="9" s="1"/>
  <c r="B192" i="2"/>
  <c r="D191" i="2"/>
  <c r="C191" i="2"/>
  <c r="B191" i="2"/>
  <c r="D190" i="2"/>
  <c r="C190" i="2"/>
  <c r="AT184" i="9" s="1"/>
  <c r="B190" i="2"/>
  <c r="AV184" i="9" s="1"/>
  <c r="D189" i="2"/>
  <c r="AU183" i="9" s="1"/>
  <c r="C189" i="2"/>
  <c r="B189" i="2"/>
  <c r="D188" i="2"/>
  <c r="C188" i="2"/>
  <c r="B188" i="2"/>
  <c r="AV182" i="9" s="1"/>
  <c r="D187" i="2"/>
  <c r="AU181" i="9" s="1"/>
  <c r="C187" i="2"/>
  <c r="AT181" i="9" s="1"/>
  <c r="B187" i="2"/>
  <c r="D186" i="2"/>
  <c r="C186" i="2"/>
  <c r="B186" i="2"/>
  <c r="D185" i="2"/>
  <c r="C185" i="2"/>
  <c r="B185" i="2"/>
  <c r="AV179" i="9" s="1"/>
  <c r="D184" i="2"/>
  <c r="AU178" i="9" s="1"/>
  <c r="C184" i="2"/>
  <c r="B184" i="2"/>
  <c r="D183" i="2"/>
  <c r="C183" i="2"/>
  <c r="B183" i="2"/>
  <c r="D182" i="2"/>
  <c r="C182" i="2"/>
  <c r="B182" i="2"/>
  <c r="AV176" i="9" s="1"/>
  <c r="D181" i="2"/>
  <c r="C181" i="2"/>
  <c r="B181" i="2"/>
  <c r="D180" i="2"/>
  <c r="C180" i="2"/>
  <c r="B180" i="2"/>
  <c r="AV174" i="9" s="1"/>
  <c r="D179" i="2"/>
  <c r="AU173" i="9" s="1"/>
  <c r="C179" i="2"/>
  <c r="AT173" i="9" s="1"/>
  <c r="B179" i="2"/>
  <c r="D178" i="2"/>
  <c r="C178" i="2"/>
  <c r="B178" i="2"/>
  <c r="D177" i="2"/>
  <c r="C177" i="2"/>
  <c r="AT171" i="9" s="1"/>
  <c r="B177" i="2"/>
  <c r="AV171" i="9" s="1"/>
  <c r="D176" i="2"/>
  <c r="AU170" i="9" s="1"/>
  <c r="C176" i="2"/>
  <c r="AT170" i="9" s="1"/>
  <c r="B176" i="2"/>
  <c r="D175" i="2"/>
  <c r="C175" i="2"/>
  <c r="B175" i="2"/>
  <c r="D174" i="2"/>
  <c r="C174" i="2"/>
  <c r="AT168" i="9" s="1"/>
  <c r="B174" i="2"/>
  <c r="AV168" i="9" s="1"/>
  <c r="D173" i="2"/>
  <c r="AU167" i="9" s="1"/>
  <c r="C173" i="2"/>
  <c r="B173" i="2"/>
  <c r="D172" i="2"/>
  <c r="C172" i="2"/>
  <c r="B172" i="2"/>
  <c r="AV166" i="9" s="1"/>
  <c r="D171" i="2"/>
  <c r="AU165" i="9" s="1"/>
  <c r="C171" i="2"/>
  <c r="AT165" i="9" s="1"/>
  <c r="B171" i="2"/>
  <c r="AV165" i="9" s="1"/>
  <c r="D170" i="2"/>
  <c r="C170" i="2"/>
  <c r="B170" i="2"/>
  <c r="D169" i="2"/>
  <c r="C169" i="2"/>
  <c r="AT163" i="9" s="1"/>
  <c r="B169" i="2"/>
  <c r="AV163" i="9" s="1"/>
  <c r="D168" i="2"/>
  <c r="AU162" i="9" s="1"/>
  <c r="C168" i="2"/>
  <c r="B168" i="2"/>
  <c r="D167" i="2"/>
  <c r="C167" i="2"/>
  <c r="B167" i="2"/>
  <c r="D166" i="2"/>
  <c r="C166" i="2"/>
  <c r="AT160" i="9" s="1"/>
  <c r="B166" i="2"/>
  <c r="AV160" i="9" s="1"/>
  <c r="D165" i="2"/>
  <c r="AU159" i="9" s="1"/>
  <c r="C165" i="2"/>
  <c r="B165" i="2"/>
  <c r="D164" i="2"/>
  <c r="C164" i="2"/>
  <c r="B164" i="2"/>
  <c r="AV158" i="9" s="1"/>
  <c r="D163" i="2"/>
  <c r="AU157" i="9" s="1"/>
  <c r="C163" i="2"/>
  <c r="AT157" i="9" s="1"/>
  <c r="B163" i="2"/>
  <c r="AV157" i="9" s="1"/>
  <c r="D162" i="2"/>
  <c r="C162" i="2"/>
  <c r="B162" i="2"/>
  <c r="D161" i="2"/>
  <c r="C161" i="2"/>
  <c r="B161" i="2"/>
  <c r="AV155" i="9" s="1"/>
  <c r="D160" i="2"/>
  <c r="AU154" i="9" s="1"/>
  <c r="C160" i="2"/>
  <c r="AT154" i="9" s="1"/>
  <c r="B160" i="2"/>
  <c r="D159" i="2"/>
  <c r="C159" i="2"/>
  <c r="B159" i="2"/>
  <c r="D158" i="2"/>
  <c r="C158" i="2"/>
  <c r="B158" i="2"/>
  <c r="AV152" i="9" s="1"/>
  <c r="D157" i="2"/>
  <c r="AU151" i="9" s="1"/>
  <c r="C157" i="2"/>
  <c r="B157" i="2"/>
  <c r="D156" i="2"/>
  <c r="C156" i="2"/>
  <c r="B156" i="2"/>
  <c r="AV150" i="9" s="1"/>
  <c r="D155" i="2"/>
  <c r="AU149" i="9" s="1"/>
  <c r="C155" i="2"/>
  <c r="AT149" i="9" s="1"/>
  <c r="B155" i="2"/>
  <c r="AV149" i="9" s="1"/>
  <c r="D154" i="2"/>
  <c r="C154" i="2"/>
  <c r="B154" i="2"/>
  <c r="D153" i="2"/>
  <c r="C153" i="2"/>
  <c r="B153" i="2"/>
  <c r="AV147" i="9" s="1"/>
  <c r="D152" i="2"/>
  <c r="AU146" i="9" s="1"/>
  <c r="C152" i="2"/>
  <c r="B152" i="2"/>
  <c r="D151" i="2"/>
  <c r="C151" i="2"/>
  <c r="B151" i="2"/>
  <c r="D150" i="2"/>
  <c r="C150" i="2"/>
  <c r="AT144" i="9" s="1"/>
  <c r="B150" i="2"/>
  <c r="AV144" i="9" s="1"/>
  <c r="D149" i="2"/>
  <c r="C149" i="2"/>
  <c r="B149" i="2"/>
  <c r="D148" i="2"/>
  <c r="C148" i="2"/>
  <c r="B148" i="2"/>
  <c r="AV142" i="9" s="1"/>
  <c r="D147" i="2"/>
  <c r="AU141" i="9" s="1"/>
  <c r="C147" i="2"/>
  <c r="AT141" i="9" s="1"/>
  <c r="B147" i="2"/>
  <c r="D146" i="2"/>
  <c r="C146" i="2"/>
  <c r="B146" i="2"/>
  <c r="D145" i="2"/>
  <c r="C145" i="2"/>
  <c r="AT139" i="9" s="1"/>
  <c r="B145" i="2"/>
  <c r="AV139" i="9" s="1"/>
  <c r="D144" i="2"/>
  <c r="AU138" i="9" s="1"/>
  <c r="C144" i="2"/>
  <c r="AT138" i="9" s="1"/>
  <c r="B144" i="2"/>
  <c r="D143" i="2"/>
  <c r="C143" i="2"/>
  <c r="B143" i="2"/>
  <c r="D142" i="2"/>
  <c r="C142" i="2"/>
  <c r="AT136" i="9" s="1"/>
  <c r="B142" i="2"/>
  <c r="AV136" i="9" s="1"/>
  <c r="D141" i="2"/>
  <c r="AU135" i="9" s="1"/>
  <c r="C141" i="2"/>
  <c r="B141" i="2"/>
  <c r="D140" i="2"/>
  <c r="C140" i="2"/>
  <c r="B140" i="2"/>
  <c r="AV134" i="9" s="1"/>
  <c r="D139" i="2"/>
  <c r="AU133" i="9" s="1"/>
  <c r="C139" i="2"/>
  <c r="AT133" i="9" s="1"/>
  <c r="B139" i="2"/>
  <c r="AV133" i="9" s="1"/>
  <c r="D138" i="2"/>
  <c r="C138" i="2"/>
  <c r="B138" i="2"/>
  <c r="D137" i="2"/>
  <c r="C137" i="2"/>
  <c r="AT131" i="9" s="1"/>
  <c r="B137" i="2"/>
  <c r="D136" i="2"/>
  <c r="C136" i="2"/>
  <c r="AT130" i="9" s="1"/>
  <c r="B136" i="2"/>
  <c r="D135" i="2"/>
  <c r="C135" i="2"/>
  <c r="B135" i="2"/>
  <c r="D134" i="2"/>
  <c r="C134" i="2"/>
  <c r="AT128" i="9" s="1"/>
  <c r="B134" i="2"/>
  <c r="AV128" i="9" s="1"/>
  <c r="D133" i="2"/>
  <c r="AU127" i="9" s="1"/>
  <c r="C133" i="2"/>
  <c r="B133" i="2"/>
  <c r="D132" i="2"/>
  <c r="C132" i="2"/>
  <c r="B132" i="2"/>
  <c r="AV126" i="9" s="1"/>
  <c r="D131" i="2"/>
  <c r="AU125" i="9" s="1"/>
  <c r="C131" i="2"/>
  <c r="AT125" i="9" s="1"/>
  <c r="B131" i="2"/>
  <c r="AV125" i="9" s="1"/>
  <c r="D130" i="2"/>
  <c r="C130" i="2"/>
  <c r="B130" i="2"/>
  <c r="D129" i="2"/>
  <c r="C129" i="2"/>
  <c r="B129" i="2"/>
  <c r="AV123" i="9" s="1"/>
  <c r="D128" i="2"/>
  <c r="AU122" i="9" s="1"/>
  <c r="C128" i="2"/>
  <c r="AT122" i="9" s="1"/>
  <c r="B128" i="2"/>
  <c r="D127" i="2"/>
  <c r="C127" i="2"/>
  <c r="B127" i="2"/>
  <c r="D126" i="2"/>
  <c r="C126" i="2"/>
  <c r="AT120" i="9" s="1"/>
  <c r="B126" i="2"/>
  <c r="AV120" i="9" s="1"/>
  <c r="D125" i="2"/>
  <c r="C125" i="2"/>
  <c r="B125" i="2"/>
  <c r="D124" i="2"/>
  <c r="C124" i="2"/>
  <c r="B124" i="2"/>
  <c r="AV118" i="9" s="1"/>
  <c r="D123" i="2"/>
  <c r="AU117" i="9" s="1"/>
  <c r="C123" i="2"/>
  <c r="AT117" i="9" s="1"/>
  <c r="B123" i="2"/>
  <c r="AV117" i="9" s="1"/>
  <c r="D122" i="2"/>
  <c r="C122" i="2"/>
  <c r="B122" i="2"/>
  <c r="D121" i="2"/>
  <c r="C121" i="2"/>
  <c r="AT115" i="9" s="1"/>
  <c r="B121" i="2"/>
  <c r="D120" i="2"/>
  <c r="C120" i="2"/>
  <c r="AT114" i="9" s="1"/>
  <c r="B120" i="2"/>
  <c r="D119" i="2"/>
  <c r="C119" i="2"/>
  <c r="B119" i="2"/>
  <c r="D118" i="2"/>
  <c r="C118" i="2"/>
  <c r="AT112" i="9" s="1"/>
  <c r="B118" i="2"/>
  <c r="AV112" i="9" s="1"/>
  <c r="D117" i="2"/>
  <c r="C117" i="2"/>
  <c r="B117" i="2"/>
  <c r="D116" i="2"/>
  <c r="C116" i="2"/>
  <c r="B116" i="2"/>
  <c r="AV110" i="9" s="1"/>
  <c r="D115" i="2"/>
  <c r="AU109" i="9" s="1"/>
  <c r="C115" i="2"/>
  <c r="AT109" i="9" s="1"/>
  <c r="B115" i="2"/>
  <c r="AV109" i="9" s="1"/>
  <c r="D114" i="2"/>
  <c r="C114" i="2"/>
  <c r="B114" i="2"/>
  <c r="D113" i="2"/>
  <c r="C113" i="2"/>
  <c r="AT107" i="9" s="1"/>
  <c r="B113" i="2"/>
  <c r="AV107" i="9" s="1"/>
  <c r="D112" i="2"/>
  <c r="AU106" i="9" s="1"/>
  <c r="C112" i="2"/>
  <c r="AT106" i="9" s="1"/>
  <c r="B112" i="2"/>
  <c r="D111" i="2"/>
  <c r="C111" i="2"/>
  <c r="B111" i="2"/>
  <c r="D110" i="2"/>
  <c r="C110" i="2"/>
  <c r="AT104" i="9" s="1"/>
  <c r="B110" i="2"/>
  <c r="AV104" i="9" s="1"/>
  <c r="D109" i="2"/>
  <c r="AU103" i="9" s="1"/>
  <c r="C109" i="2"/>
  <c r="B109" i="2"/>
  <c r="D108" i="2"/>
  <c r="C108" i="2"/>
  <c r="B108" i="2"/>
  <c r="D107" i="2"/>
  <c r="C107" i="2"/>
  <c r="AT101" i="9" s="1"/>
  <c r="B107" i="2"/>
  <c r="AV101" i="9" s="1"/>
  <c r="D106" i="2"/>
  <c r="C106" i="2"/>
  <c r="B106" i="2"/>
  <c r="D105" i="2"/>
  <c r="C105" i="2"/>
  <c r="B105" i="2"/>
  <c r="AV99" i="9" s="1"/>
  <c r="D104" i="2"/>
  <c r="AU98" i="9" s="1"/>
  <c r="C104" i="2"/>
  <c r="B104" i="2"/>
  <c r="D103" i="2"/>
  <c r="C103" i="2"/>
  <c r="B103" i="2"/>
  <c r="D102" i="2"/>
  <c r="AU96" i="9" s="1"/>
  <c r="C102" i="2"/>
  <c r="AT96" i="9" s="1"/>
  <c r="B102" i="2"/>
  <c r="AV96" i="9" s="1"/>
  <c r="D101" i="2"/>
  <c r="AU95" i="9" s="1"/>
  <c r="C101" i="2"/>
  <c r="B101" i="2"/>
  <c r="D100" i="2"/>
  <c r="C100" i="2"/>
  <c r="B100" i="2"/>
  <c r="D99" i="2"/>
  <c r="AU93" i="9" s="1"/>
  <c r="C99" i="2"/>
  <c r="AT93" i="9" s="1"/>
  <c r="B99" i="2"/>
  <c r="AV93" i="9" s="1"/>
  <c r="D98" i="2"/>
  <c r="C98" i="2"/>
  <c r="B98" i="2"/>
  <c r="D97" i="2"/>
  <c r="C97" i="2"/>
  <c r="AT91" i="9" s="1"/>
  <c r="B97" i="2"/>
  <c r="AV91" i="9" s="1"/>
  <c r="D96" i="2"/>
  <c r="AU90" i="9" s="1"/>
  <c r="C96" i="2"/>
  <c r="B96" i="2"/>
  <c r="D95" i="2"/>
  <c r="C95" i="2"/>
  <c r="B95" i="2"/>
  <c r="D94" i="2"/>
  <c r="AU88" i="9" s="1"/>
  <c r="C94" i="2"/>
  <c r="AT88" i="9" s="1"/>
  <c r="B94" i="2"/>
  <c r="AV88" i="9" s="1"/>
  <c r="D93" i="2"/>
  <c r="AU87" i="9" s="1"/>
  <c r="C93" i="2"/>
  <c r="B93" i="2"/>
  <c r="D92" i="2"/>
  <c r="C92" i="2"/>
  <c r="B92" i="2"/>
  <c r="D91" i="2"/>
  <c r="AU85" i="9" s="1"/>
  <c r="C91" i="2"/>
  <c r="AT85" i="9" s="1"/>
  <c r="B91" i="2"/>
  <c r="D90" i="2"/>
  <c r="C90" i="2"/>
  <c r="B90" i="2"/>
  <c r="D89" i="2"/>
  <c r="C89" i="2"/>
  <c r="B89" i="2"/>
  <c r="D88" i="2"/>
  <c r="AU82" i="9" s="1"/>
  <c r="C88" i="2"/>
  <c r="AT82" i="9" s="1"/>
  <c r="B88" i="2"/>
  <c r="D87" i="2"/>
  <c r="C87" i="2"/>
  <c r="B87" i="2"/>
  <c r="D86" i="2"/>
  <c r="C86" i="2"/>
  <c r="AT80" i="9" s="1"/>
  <c r="B86" i="2"/>
  <c r="AV80" i="9" s="1"/>
  <c r="D85" i="2"/>
  <c r="AU79" i="9" s="1"/>
  <c r="C85" i="2"/>
  <c r="B85" i="2"/>
  <c r="D84" i="2"/>
  <c r="C84" i="2"/>
  <c r="B84" i="2"/>
  <c r="D83" i="2"/>
  <c r="AU77" i="9" s="1"/>
  <c r="C83" i="2"/>
  <c r="AT77" i="9" s="1"/>
  <c r="B83" i="2"/>
  <c r="AV77" i="9" s="1"/>
  <c r="D82" i="2"/>
  <c r="C82" i="2"/>
  <c r="B82" i="2"/>
  <c r="D81" i="2"/>
  <c r="C81" i="2"/>
  <c r="B81" i="2"/>
  <c r="AV75" i="9" s="1"/>
  <c r="D80" i="2"/>
  <c r="AU74" i="9" s="1"/>
  <c r="C80" i="2"/>
  <c r="AT74" i="9" s="1"/>
  <c r="B80" i="2"/>
  <c r="D79" i="2"/>
  <c r="C79" i="2"/>
  <c r="B79" i="2"/>
  <c r="D78" i="2"/>
  <c r="C78" i="2"/>
  <c r="AT72" i="9" s="1"/>
  <c r="B78" i="2"/>
  <c r="AV72" i="9" s="1"/>
  <c r="D77" i="2"/>
  <c r="AU71" i="9" s="1"/>
  <c r="C77" i="2"/>
  <c r="B77" i="2"/>
  <c r="D76" i="2"/>
  <c r="C76" i="2"/>
  <c r="B76" i="2"/>
  <c r="AV70" i="9" s="1"/>
  <c r="D75" i="2"/>
  <c r="AU69" i="9" s="1"/>
  <c r="C75" i="2"/>
  <c r="AT69" i="9" s="1"/>
  <c r="B75" i="2"/>
  <c r="AV69" i="9" s="1"/>
  <c r="D74" i="2"/>
  <c r="C74" i="2"/>
  <c r="B74" i="2"/>
  <c r="D73" i="2"/>
  <c r="C73" i="2"/>
  <c r="AT67" i="9" s="1"/>
  <c r="B73" i="2"/>
  <c r="AV67" i="9" s="1"/>
  <c r="D72" i="2"/>
  <c r="AU66" i="9" s="1"/>
  <c r="C72" i="2"/>
  <c r="AT66" i="9" s="1"/>
  <c r="B72" i="2"/>
  <c r="D71" i="2"/>
  <c r="C71" i="2"/>
  <c r="B71" i="2"/>
  <c r="D70" i="2"/>
  <c r="AU64" i="9" s="1"/>
  <c r="C70" i="2"/>
  <c r="AT64" i="9" s="1"/>
  <c r="B70" i="2"/>
  <c r="AV64" i="9" s="1"/>
  <c r="D69" i="2"/>
  <c r="AU63" i="9" s="1"/>
  <c r="C69" i="2"/>
  <c r="B69" i="2"/>
  <c r="D68" i="2"/>
  <c r="C68" i="2"/>
  <c r="B68" i="2"/>
  <c r="AV62" i="9" s="1"/>
  <c r="D67" i="2"/>
  <c r="AU61" i="9" s="1"/>
  <c r="C67" i="2"/>
  <c r="AT61" i="9" s="1"/>
  <c r="B67" i="2"/>
  <c r="AV61" i="9" s="1"/>
  <c r="D66" i="2"/>
  <c r="C66" i="2"/>
  <c r="B66" i="2"/>
  <c r="D65" i="2"/>
  <c r="C65" i="2"/>
  <c r="AT59" i="9" s="1"/>
  <c r="B65" i="2"/>
  <c r="AV59" i="9" s="1"/>
  <c r="D64" i="2"/>
  <c r="AU58" i="9" s="1"/>
  <c r="C64" i="2"/>
  <c r="AT58" i="9" s="1"/>
  <c r="B64" i="2"/>
  <c r="D63" i="2"/>
  <c r="C63" i="2"/>
  <c r="B63" i="2"/>
  <c r="D62" i="2"/>
  <c r="C62" i="2"/>
  <c r="B62" i="2"/>
  <c r="AV56" i="9" s="1"/>
  <c r="D61" i="2"/>
  <c r="AU55" i="9" s="1"/>
  <c r="C61" i="2"/>
  <c r="B61" i="2"/>
  <c r="D60" i="2"/>
  <c r="C60" i="2"/>
  <c r="B60" i="2"/>
  <c r="AV54" i="9" s="1"/>
  <c r="D59" i="2"/>
  <c r="AU53" i="9" s="1"/>
  <c r="C59" i="2"/>
  <c r="AT53" i="9" s="1"/>
  <c r="B59" i="2"/>
  <c r="D58" i="2"/>
  <c r="C58" i="2"/>
  <c r="B58" i="2"/>
  <c r="D57" i="2"/>
  <c r="C57" i="2"/>
  <c r="B57" i="2"/>
  <c r="AV51" i="9" s="1"/>
  <c r="D56" i="2"/>
  <c r="AU50" i="9" s="1"/>
  <c r="C56" i="2"/>
  <c r="B56" i="2"/>
  <c r="D55" i="2"/>
  <c r="C55" i="2"/>
  <c r="B55" i="2"/>
  <c r="D54" i="2"/>
  <c r="AU48" i="9" s="1"/>
  <c r="C54" i="2"/>
  <c r="B54" i="2"/>
  <c r="AV48" i="9" s="1"/>
  <c r="D53" i="2"/>
  <c r="C53" i="2"/>
  <c r="B53" i="2"/>
  <c r="D52" i="2"/>
  <c r="C52" i="2"/>
  <c r="B52" i="2"/>
  <c r="D51" i="2"/>
  <c r="AU45" i="9" s="1"/>
  <c r="C51" i="2"/>
  <c r="AT45" i="9" s="1"/>
  <c r="B51" i="2"/>
  <c r="D50" i="2"/>
  <c r="C50" i="2"/>
  <c r="B50" i="2"/>
  <c r="D49" i="2"/>
  <c r="C49" i="2"/>
  <c r="AT43" i="9" s="1"/>
  <c r="B49" i="2"/>
  <c r="AV43" i="9" s="1"/>
  <c r="D48" i="2"/>
  <c r="AU42" i="9" s="1"/>
  <c r="C48" i="2"/>
  <c r="AT42" i="9" s="1"/>
  <c r="B48" i="2"/>
  <c r="D47" i="2"/>
  <c r="C47" i="2"/>
  <c r="B47" i="2"/>
  <c r="D46" i="2"/>
  <c r="C46" i="2"/>
  <c r="AT40" i="9" s="1"/>
  <c r="B46" i="2"/>
  <c r="AV40" i="9" s="1"/>
  <c r="D45" i="2"/>
  <c r="AU39" i="9" s="1"/>
  <c r="C45" i="2"/>
  <c r="B45" i="2"/>
  <c r="D44" i="2"/>
  <c r="C44" i="2"/>
  <c r="B44" i="2"/>
  <c r="AV38" i="9" s="1"/>
  <c r="D43" i="2"/>
  <c r="C43" i="2"/>
  <c r="AT37" i="9" s="1"/>
  <c r="B43" i="2"/>
  <c r="AV37" i="9" s="1"/>
  <c r="D42" i="2"/>
  <c r="C42" i="2"/>
  <c r="B42" i="2"/>
  <c r="D41" i="2"/>
  <c r="C41" i="2"/>
  <c r="B41" i="2"/>
  <c r="AV35" i="9" s="1"/>
  <c r="D40" i="2"/>
  <c r="AU34" i="9" s="1"/>
  <c r="C40" i="2"/>
  <c r="AT34" i="9" s="1"/>
  <c r="B40" i="2"/>
  <c r="D39" i="2"/>
  <c r="C39" i="2"/>
  <c r="B39" i="2"/>
  <c r="D38" i="2"/>
  <c r="C38" i="2"/>
  <c r="AT32" i="9" s="1"/>
  <c r="B38" i="2"/>
  <c r="AV32" i="9" s="1"/>
  <c r="D37" i="2"/>
  <c r="AU31" i="9" s="1"/>
  <c r="C37" i="2"/>
  <c r="B37" i="2"/>
  <c r="D36" i="2"/>
  <c r="C36" i="2"/>
  <c r="B36" i="2"/>
  <c r="AV30" i="9" s="1"/>
  <c r="D35" i="2"/>
  <c r="AU29" i="9" s="1"/>
  <c r="C35" i="2"/>
  <c r="AT29" i="9" s="1"/>
  <c r="B35" i="2"/>
  <c r="AV29" i="9" s="1"/>
  <c r="D34" i="2"/>
  <c r="C34" i="2"/>
  <c r="B34" i="2"/>
  <c r="D33" i="2"/>
  <c r="C33" i="2"/>
  <c r="B33" i="2"/>
  <c r="D32" i="2"/>
  <c r="C32" i="2"/>
  <c r="AT26" i="9" s="1"/>
  <c r="B32" i="2"/>
  <c r="D31" i="2"/>
  <c r="C31" i="2"/>
  <c r="B31" i="2"/>
  <c r="D30" i="2"/>
  <c r="AU24" i="9" s="1"/>
  <c r="C30" i="2"/>
  <c r="AT24" i="9" s="1"/>
  <c r="B30" i="2"/>
  <c r="AV24" i="9" s="1"/>
  <c r="D29" i="2"/>
  <c r="AU23" i="9" s="1"/>
  <c r="C29" i="2"/>
  <c r="B29" i="2"/>
  <c r="D28" i="2"/>
  <c r="C28" i="2"/>
  <c r="AT22" i="9" s="1"/>
  <c r="B28" i="2"/>
  <c r="AV22" i="9" s="1"/>
  <c r="D27" i="2"/>
  <c r="AU21" i="9" s="1"/>
  <c r="C27" i="2"/>
  <c r="AT21" i="9" s="1"/>
  <c r="B27" i="2"/>
  <c r="AV21" i="9" s="1"/>
  <c r="D26" i="2"/>
  <c r="C26" i="2"/>
  <c r="B26" i="2"/>
  <c r="D25" i="2"/>
  <c r="C25" i="2"/>
  <c r="AT19" i="9" s="1"/>
  <c r="B25" i="2"/>
  <c r="D24" i="2"/>
  <c r="AU18" i="9" s="1"/>
  <c r="C24" i="2"/>
  <c r="B24" i="2"/>
  <c r="D23" i="2"/>
  <c r="C23" i="2"/>
  <c r="B23" i="2"/>
  <c r="D22" i="2"/>
  <c r="AU16" i="9" s="1"/>
  <c r="C22" i="2"/>
  <c r="AT16" i="9" s="1"/>
  <c r="B22" i="2"/>
  <c r="AV16" i="9" s="1"/>
  <c r="D21" i="2"/>
  <c r="C21" i="2"/>
  <c r="B21" i="2"/>
  <c r="D20" i="2"/>
  <c r="C20" i="2"/>
  <c r="B20" i="2"/>
  <c r="D19" i="2"/>
  <c r="AU13" i="9" s="1"/>
  <c r="C19" i="2"/>
  <c r="AT13" i="9" s="1"/>
  <c r="B19" i="2"/>
  <c r="AV13" i="9" s="1"/>
  <c r="D18" i="2"/>
  <c r="C18" i="2"/>
  <c r="B18" i="2"/>
  <c r="D17" i="2"/>
  <c r="C17" i="2"/>
  <c r="AT11" i="9" s="1"/>
  <c r="B17" i="2"/>
  <c r="AV11" i="9" s="1"/>
  <c r="D16" i="2"/>
  <c r="C16" i="2"/>
  <c r="AT10" i="9" s="1"/>
  <c r="B16" i="2"/>
  <c r="D15" i="2"/>
  <c r="C15" i="2"/>
  <c r="B15" i="2"/>
  <c r="D14" i="2"/>
  <c r="AU8" i="9" s="1"/>
  <c r="C14" i="2"/>
  <c r="AT8" i="9" s="1"/>
  <c r="B14" i="2"/>
  <c r="D13" i="2"/>
  <c r="AU7" i="9" s="1"/>
  <c r="C13" i="2"/>
  <c r="B13" i="2"/>
  <c r="D12" i="2"/>
  <c r="C12" i="2"/>
  <c r="B12" i="2"/>
  <c r="D11" i="2"/>
  <c r="AU5" i="9" s="1"/>
  <c r="C11" i="2"/>
  <c r="AT5" i="9" s="1"/>
  <c r="B11" i="2"/>
  <c r="AV5" i="9" s="1"/>
  <c r="B10" i="2"/>
  <c r="AT367" i="9"/>
  <c r="AT366" i="9"/>
  <c r="AT362" i="9"/>
  <c r="AT358" i="9"/>
  <c r="AU355" i="9"/>
  <c r="AU347" i="9"/>
  <c r="AT343" i="9"/>
  <c r="AT342" i="9"/>
  <c r="AT340" i="9"/>
  <c r="AT339" i="9"/>
  <c r="AT335" i="9"/>
  <c r="AT334" i="9"/>
  <c r="AT332" i="9"/>
  <c r="AT331" i="9"/>
  <c r="AT327" i="9"/>
  <c r="AT326" i="9"/>
  <c r="AU323" i="9"/>
  <c r="AT323" i="9"/>
  <c r="AU319" i="9"/>
  <c r="AT319" i="9"/>
  <c r="AT318" i="9"/>
  <c r="AU315" i="9"/>
  <c r="AT311" i="9"/>
  <c r="AT310" i="9"/>
  <c r="AT308" i="9"/>
  <c r="AU307" i="9"/>
  <c r="AT303" i="9"/>
  <c r="AT302" i="9"/>
  <c r="AT298" i="9"/>
  <c r="AT295" i="9"/>
  <c r="AT294" i="9"/>
  <c r="AT292" i="9"/>
  <c r="AU291" i="9"/>
  <c r="AT287" i="9"/>
  <c r="AT283" i="9"/>
  <c r="AU279" i="9"/>
  <c r="AT279" i="9"/>
  <c r="AT276" i="9"/>
  <c r="AU275" i="9"/>
  <c r="AT268" i="9"/>
  <c r="AU267" i="9"/>
  <c r="AT267" i="9"/>
  <c r="AT263" i="9"/>
  <c r="AT262" i="9"/>
  <c r="AT259" i="9"/>
  <c r="AT252" i="9"/>
  <c r="AU251" i="9"/>
  <c r="AT247" i="9"/>
  <c r="AU243" i="9"/>
  <c r="AT239" i="9"/>
  <c r="AT238" i="9"/>
  <c r="AT234" i="9"/>
  <c r="AT231" i="9"/>
  <c r="AT228" i="9"/>
  <c r="AU227" i="9"/>
  <c r="AT227" i="9"/>
  <c r="AU223" i="9"/>
  <c r="AT223" i="9"/>
  <c r="AU203" i="9"/>
  <c r="AT203" i="9"/>
  <c r="AT200" i="9"/>
  <c r="AT199" i="9"/>
  <c r="AT196" i="9"/>
  <c r="AT191" i="9"/>
  <c r="AT188" i="9"/>
  <c r="AU187" i="9"/>
  <c r="AT187" i="9"/>
  <c r="AT183" i="9"/>
  <c r="AT182" i="9"/>
  <c r="AU179" i="9"/>
  <c r="AT179" i="9"/>
  <c r="AT178" i="9"/>
  <c r="AU175" i="9"/>
  <c r="AT175" i="9"/>
  <c r="AT174" i="9"/>
  <c r="AU171" i="9"/>
  <c r="AT167" i="9"/>
  <c r="AT166" i="9"/>
  <c r="AU163" i="9"/>
  <c r="AT159" i="9"/>
  <c r="AU155" i="9"/>
  <c r="AT155" i="9"/>
  <c r="AT152" i="9"/>
  <c r="AT151" i="9"/>
  <c r="AT148" i="9"/>
  <c r="AU147" i="9"/>
  <c r="AT147" i="9"/>
  <c r="AT146" i="9"/>
  <c r="AU143" i="9"/>
  <c r="AT143" i="9"/>
  <c r="AT142" i="9"/>
  <c r="AT140" i="9"/>
  <c r="AU139" i="9"/>
  <c r="AT135" i="9"/>
  <c r="AT134" i="9"/>
  <c r="AU131" i="9"/>
  <c r="AT127" i="9"/>
  <c r="AT126" i="9"/>
  <c r="AU123" i="9"/>
  <c r="AT123" i="9"/>
  <c r="AT119" i="9"/>
  <c r="AT118" i="9"/>
  <c r="AT116" i="9"/>
  <c r="AU115" i="9"/>
  <c r="AU111" i="9"/>
  <c r="AT111" i="9"/>
  <c r="AT110" i="9"/>
  <c r="AU107" i="9"/>
  <c r="AT99" i="9"/>
  <c r="AT98" i="9"/>
  <c r="AT95" i="9"/>
  <c r="AT94" i="9"/>
  <c r="AT92" i="9"/>
  <c r="AU91" i="9"/>
  <c r="AT87" i="9"/>
  <c r="AT84" i="9"/>
  <c r="AU83" i="9"/>
  <c r="AT83" i="9"/>
  <c r="AT79" i="9"/>
  <c r="AT76" i="9"/>
  <c r="AU75" i="9"/>
  <c r="AT75" i="9"/>
  <c r="AT71" i="9"/>
  <c r="AT70" i="9"/>
  <c r="AU67" i="9"/>
  <c r="AT63" i="9"/>
  <c r="AT60" i="9"/>
  <c r="AU59" i="9"/>
  <c r="AT55" i="9"/>
  <c r="AT54" i="9"/>
  <c r="AT51" i="9"/>
  <c r="AT50" i="9"/>
  <c r="AT47" i="9"/>
  <c r="AT46" i="9"/>
  <c r="AU43" i="9"/>
  <c r="AT39" i="9"/>
  <c r="AT38" i="9"/>
  <c r="AU35" i="9"/>
  <c r="AT35" i="9"/>
  <c r="AT31" i="9"/>
  <c r="AT30" i="9"/>
  <c r="AU27" i="9"/>
  <c r="AT27" i="9"/>
  <c r="AT23" i="9"/>
  <c r="AT20" i="9"/>
  <c r="AU19" i="9"/>
  <c r="AU15" i="9"/>
  <c r="AT15" i="9"/>
  <c r="AU11" i="9"/>
  <c r="AT7" i="9"/>
  <c r="AT6" i="9"/>
  <c r="D10" i="2"/>
  <c r="C10" i="2"/>
  <c r="AV369" i="9"/>
  <c r="AT363" i="9"/>
  <c r="AV363" i="9"/>
  <c r="AV362" i="9"/>
  <c r="AU356" i="9"/>
  <c r="AT355" i="9"/>
  <c r="AV354" i="9"/>
  <c r="AV353" i="9"/>
  <c r="AT351" i="9"/>
  <c r="AT350" i="9"/>
  <c r="AV350" i="9"/>
  <c r="AU348" i="9"/>
  <c r="AV345" i="9"/>
  <c r="AU344" i="9"/>
  <c r="AT344" i="9"/>
  <c r="AU339" i="9"/>
  <c r="AV339" i="9"/>
  <c r="AV338" i="9"/>
  <c r="AU332" i="9"/>
  <c r="AU331" i="9"/>
  <c r="AV331" i="9"/>
  <c r="AV329" i="9"/>
  <c r="AV326" i="9"/>
  <c r="AU325" i="9"/>
  <c r="AU324" i="9"/>
  <c r="AV321" i="9"/>
  <c r="AV318" i="9"/>
  <c r="AU317" i="9"/>
  <c r="AV310" i="9"/>
  <c r="AU308" i="9"/>
  <c r="AV302" i="9"/>
  <c r="AU301" i="9"/>
  <c r="AT301" i="9"/>
  <c r="AU299" i="9"/>
  <c r="AV298" i="9"/>
  <c r="AU296" i="9"/>
  <c r="AV294" i="9"/>
  <c r="AV290" i="9"/>
  <c r="AV289" i="9"/>
  <c r="AU288" i="9"/>
  <c r="AV286" i="9"/>
  <c r="AU284" i="9"/>
  <c r="AV282" i="9"/>
  <c r="AV281" i="9"/>
  <c r="AU280" i="9"/>
  <c r="AT278" i="9"/>
  <c r="AU277" i="9"/>
  <c r="AV274" i="9"/>
  <c r="AU269" i="9"/>
  <c r="AT269" i="9"/>
  <c r="AU268" i="9"/>
  <c r="AV267" i="9"/>
  <c r="AV251" i="9"/>
  <c r="AV249" i="9"/>
  <c r="AU244" i="9"/>
  <c r="AT243" i="9"/>
  <c r="AV242" i="9"/>
  <c r="AV241" i="9"/>
  <c r="AV238" i="9"/>
  <c r="AU237" i="9"/>
  <c r="AU236" i="9"/>
  <c r="AU235" i="9"/>
  <c r="AT230" i="9"/>
  <c r="AV230" i="9"/>
  <c r="AU228" i="9"/>
  <c r="AV226" i="9"/>
  <c r="AV225" i="9"/>
  <c r="AU224" i="9"/>
  <c r="AT222" i="9"/>
  <c r="AU220" i="9"/>
  <c r="AU219" i="9"/>
  <c r="AT219" i="9"/>
  <c r="AV218" i="9"/>
  <c r="AV217" i="9"/>
  <c r="AT215" i="9"/>
  <c r="AU212" i="9"/>
  <c r="AU211" i="9"/>
  <c r="AT208" i="9"/>
  <c r="AT206" i="9"/>
  <c r="AV206" i="9"/>
  <c r="AU204" i="9"/>
  <c r="AV200" i="9"/>
  <c r="AT198" i="9"/>
  <c r="AV198" i="9"/>
  <c r="AV194" i="9"/>
  <c r="AU192" i="9"/>
  <c r="AT190" i="9"/>
  <c r="AU188" i="9"/>
  <c r="AV187" i="9"/>
  <c r="AV185" i="9"/>
  <c r="AU184" i="9"/>
  <c r="AV178" i="9"/>
  <c r="AU176" i="9"/>
  <c r="AT176" i="9"/>
  <c r="AU172" i="9"/>
  <c r="AU168" i="9"/>
  <c r="AV162" i="9"/>
  <c r="AU160" i="9"/>
  <c r="AU156" i="9"/>
  <c r="AV153" i="9"/>
  <c r="AU152" i="9"/>
  <c r="AU148" i="9"/>
  <c r="AU144" i="9"/>
  <c r="AV137" i="9"/>
  <c r="AU136" i="9"/>
  <c r="AU132" i="9"/>
  <c r="AV131" i="9"/>
  <c r="AU130" i="9"/>
  <c r="AV129" i="9"/>
  <c r="AU128" i="9"/>
  <c r="AU120" i="9"/>
  <c r="AV115" i="9"/>
  <c r="AU114" i="9"/>
  <c r="AU112" i="9"/>
  <c r="AV106" i="9"/>
  <c r="AV105" i="9"/>
  <c r="AU104" i="9"/>
  <c r="AT103" i="9"/>
  <c r="AT102" i="9"/>
  <c r="AV102" i="9"/>
  <c r="AU101" i="9"/>
  <c r="AU99" i="9"/>
  <c r="AV98" i="9"/>
  <c r="AV94" i="9"/>
  <c r="AU92" i="9"/>
  <c r="AV89" i="9"/>
  <c r="AV86" i="9"/>
  <c r="AV82" i="9"/>
  <c r="AV81" i="9"/>
  <c r="AU80" i="9"/>
  <c r="AV78" i="9"/>
  <c r="AV74" i="9"/>
  <c r="AU72" i="9"/>
  <c r="AU68" i="9"/>
  <c r="AV65" i="9"/>
  <c r="AV58" i="9"/>
  <c r="AU56" i="9"/>
  <c r="AT56" i="9"/>
  <c r="AV46" i="9"/>
  <c r="AV42" i="9"/>
  <c r="AU40" i="9"/>
  <c r="AU37" i="9"/>
  <c r="AV36" i="9"/>
  <c r="AV34" i="9"/>
  <c r="AV33" i="9"/>
  <c r="AU32" i="9"/>
  <c r="AU28" i="9"/>
  <c r="AV27" i="9"/>
  <c r="AU26" i="9"/>
  <c r="AV26" i="9"/>
  <c r="AV25" i="9"/>
  <c r="AU10" i="9"/>
  <c r="AV365" i="9"/>
  <c r="AV364" i="9"/>
  <c r="AV358" i="9"/>
  <c r="AV357" i="9"/>
  <c r="AV356" i="9"/>
  <c r="AV348" i="9"/>
  <c r="AV340" i="9"/>
  <c r="AV333" i="9"/>
  <c r="AV332" i="9"/>
  <c r="AV325" i="9"/>
  <c r="AV324" i="9"/>
  <c r="AV316" i="9"/>
  <c r="AV308" i="9"/>
  <c r="AV301" i="9"/>
  <c r="AV300" i="9"/>
  <c r="AV293" i="9"/>
  <c r="AV292" i="9"/>
  <c r="AV284" i="9"/>
  <c r="AV276" i="9"/>
  <c r="AV269" i="9"/>
  <c r="AV268" i="9"/>
  <c r="AV261" i="9"/>
  <c r="AV260" i="9"/>
  <c r="AV252" i="9"/>
  <c r="AV244" i="9"/>
  <c r="AV237" i="9"/>
  <c r="AV236" i="9"/>
  <c r="AV229" i="9"/>
  <c r="AV228" i="9"/>
  <c r="AV220" i="9"/>
  <c r="AV213" i="9"/>
  <c r="AV212" i="9"/>
  <c r="AV204" i="9"/>
  <c r="AV196" i="9"/>
  <c r="AV188" i="9"/>
  <c r="AV181" i="9"/>
  <c r="AV180" i="9"/>
  <c r="AV173" i="9"/>
  <c r="AV172" i="9"/>
  <c r="AV164" i="9"/>
  <c r="AV156" i="9"/>
  <c r="AV148" i="9"/>
  <c r="AV141" i="9"/>
  <c r="AV140" i="9"/>
  <c r="AV132" i="9"/>
  <c r="AV124" i="9"/>
  <c r="AV116" i="9"/>
  <c r="AV108" i="9"/>
  <c r="AV100" i="9"/>
  <c r="AV92" i="9"/>
  <c r="AV85" i="9"/>
  <c r="AV84" i="9"/>
  <c r="AV76" i="9"/>
  <c r="AV68" i="9"/>
  <c r="AV60" i="9"/>
  <c r="AV53" i="9"/>
  <c r="AV52" i="9"/>
  <c r="AV45" i="9"/>
  <c r="AV44" i="9"/>
  <c r="AV28" i="9"/>
  <c r="AV20" i="9"/>
  <c r="AV12" i="9"/>
  <c r="AU369" i="9"/>
  <c r="AT369" i="9"/>
  <c r="AV367" i="9"/>
  <c r="AU366" i="9"/>
  <c r="AU364" i="9"/>
  <c r="AT364" i="9"/>
  <c r="AU363" i="9"/>
  <c r="AV361" i="9"/>
  <c r="AU361" i="9"/>
  <c r="AT361" i="9"/>
  <c r="AV359" i="9"/>
  <c r="AU359" i="9"/>
  <c r="AT359" i="9"/>
  <c r="AU358" i="9"/>
  <c r="AT356" i="9"/>
  <c r="AU353" i="9"/>
  <c r="AT353" i="9"/>
  <c r="AV351" i="9"/>
  <c r="AU350" i="9"/>
  <c r="AT348" i="9"/>
  <c r="AV346" i="9"/>
  <c r="AU345" i="9"/>
  <c r="AT345" i="9"/>
  <c r="AV343" i="9"/>
  <c r="AU342" i="9"/>
  <c r="AU340" i="9"/>
  <c r="AV337" i="9"/>
  <c r="AU337" i="9"/>
  <c r="AT337" i="9"/>
  <c r="AV335" i="9"/>
  <c r="AU334" i="9"/>
  <c r="AV330" i="9"/>
  <c r="AU329" i="9"/>
  <c r="AT329" i="9"/>
  <c r="AV327" i="9"/>
  <c r="AU326" i="9"/>
  <c r="AT324" i="9"/>
  <c r="AV322" i="9"/>
  <c r="AU321" i="9"/>
  <c r="AT321" i="9"/>
  <c r="AV319" i="9"/>
  <c r="AU318" i="9"/>
  <c r="AU316" i="9"/>
  <c r="AT316" i="9"/>
  <c r="AV314" i="9"/>
  <c r="AV313" i="9"/>
  <c r="AU313" i="9"/>
  <c r="AT313" i="9"/>
  <c r="AV311" i="9"/>
  <c r="AU311" i="9"/>
  <c r="AU310" i="9"/>
  <c r="AV306" i="9"/>
  <c r="AV305" i="9"/>
  <c r="AU305" i="9"/>
  <c r="AT305" i="9"/>
  <c r="AU304" i="9"/>
  <c r="AV303" i="9"/>
  <c r="AU302" i="9"/>
  <c r="AU300" i="9"/>
  <c r="AT300" i="9"/>
  <c r="AV297" i="9"/>
  <c r="AU297" i="9"/>
  <c r="AT297" i="9"/>
  <c r="AV295" i="9"/>
  <c r="AU295" i="9"/>
  <c r="AU294" i="9"/>
  <c r="AU292" i="9"/>
  <c r="AU289" i="9"/>
  <c r="AT289" i="9"/>
  <c r="AV287" i="9"/>
  <c r="AU286" i="9"/>
  <c r="AT286" i="9"/>
  <c r="AT284" i="9"/>
  <c r="AU283" i="9"/>
  <c r="AU281" i="9"/>
  <c r="AT281" i="9"/>
  <c r="AV279" i="9"/>
  <c r="AU278" i="9"/>
  <c r="AU276" i="9"/>
  <c r="AV273" i="9"/>
  <c r="AU273" i="9"/>
  <c r="AT273" i="9"/>
  <c r="AV271" i="9"/>
  <c r="AU271" i="9"/>
  <c r="AT271" i="9"/>
  <c r="AU270" i="9"/>
  <c r="AT270" i="9"/>
  <c r="AV266" i="9"/>
  <c r="AV265" i="9"/>
  <c r="AU265" i="9"/>
  <c r="AT265" i="9"/>
  <c r="AV263" i="9"/>
  <c r="AU263" i="9"/>
  <c r="AU262" i="9"/>
  <c r="AU260" i="9"/>
  <c r="AT260" i="9"/>
  <c r="AU259" i="9"/>
  <c r="AV258" i="9"/>
  <c r="AT258" i="9"/>
  <c r="AV257" i="9"/>
  <c r="AU257" i="9"/>
  <c r="AT257" i="9"/>
  <c r="AV255" i="9"/>
  <c r="AT255" i="9"/>
  <c r="AU254" i="9"/>
  <c r="AT254" i="9"/>
  <c r="AU252" i="9"/>
  <c r="AV250" i="9"/>
  <c r="AT250" i="9"/>
  <c r="AU249" i="9"/>
  <c r="AT249" i="9"/>
  <c r="AV247" i="9"/>
  <c r="AU246" i="9"/>
  <c r="AT246" i="9"/>
  <c r="AT244" i="9"/>
  <c r="AT242" i="9"/>
  <c r="AU241" i="9"/>
  <c r="AT241" i="9"/>
  <c r="AV239" i="9"/>
  <c r="AU239" i="9"/>
  <c r="AU238" i="9"/>
  <c r="AT236" i="9"/>
  <c r="AV234" i="9"/>
  <c r="AV233" i="9"/>
  <c r="AU233" i="9"/>
  <c r="AT233" i="9"/>
  <c r="AV231" i="9"/>
  <c r="AU231" i="9"/>
  <c r="AU230" i="9"/>
  <c r="AT226" i="9"/>
  <c r="AU225" i="9"/>
  <c r="AT225" i="9"/>
  <c r="AV223" i="9"/>
  <c r="AU222" i="9"/>
  <c r="AT220" i="9"/>
  <c r="AU217" i="9"/>
  <c r="AT217" i="9"/>
  <c r="AV215" i="9"/>
  <c r="AU214" i="9"/>
  <c r="AT214" i="9"/>
  <c r="AT212" i="9"/>
  <c r="AV210" i="9"/>
  <c r="AT210" i="9"/>
  <c r="AV209" i="9"/>
  <c r="AU209" i="9"/>
  <c r="AT209" i="9"/>
  <c r="AV207" i="9"/>
  <c r="AT207" i="9"/>
  <c r="AU206" i="9"/>
  <c r="AT204" i="9"/>
  <c r="AV202" i="9"/>
  <c r="AV201" i="9"/>
  <c r="AU201" i="9"/>
  <c r="AT201" i="9"/>
  <c r="AU200" i="9"/>
  <c r="AV199" i="9"/>
  <c r="AU198" i="9"/>
  <c r="AU196" i="9"/>
  <c r="AU195" i="9"/>
  <c r="AV193" i="9"/>
  <c r="AU193" i="9"/>
  <c r="AT193" i="9"/>
  <c r="AV191" i="9"/>
  <c r="AU191" i="9"/>
  <c r="AU190" i="9"/>
  <c r="AV186" i="9"/>
  <c r="AU185" i="9"/>
  <c r="AT185" i="9"/>
  <c r="AV183" i="9"/>
  <c r="AU182" i="9"/>
  <c r="AU180" i="9"/>
  <c r="AT180" i="9"/>
  <c r="AV177" i="9"/>
  <c r="AU177" i="9"/>
  <c r="AT177" i="9"/>
  <c r="AV175" i="9"/>
  <c r="AU174" i="9"/>
  <c r="AT172" i="9"/>
  <c r="AV170" i="9"/>
  <c r="AV169" i="9"/>
  <c r="AU169" i="9"/>
  <c r="AT169" i="9"/>
  <c r="AV167" i="9"/>
  <c r="AU166" i="9"/>
  <c r="AU164" i="9"/>
  <c r="AT164" i="9"/>
  <c r="AT162" i="9"/>
  <c r="AV161" i="9"/>
  <c r="AU161" i="9"/>
  <c r="AT161" i="9"/>
  <c r="AV159" i="9"/>
  <c r="AU158" i="9"/>
  <c r="AT158" i="9"/>
  <c r="AT156" i="9"/>
  <c r="AV154" i="9"/>
  <c r="AU153" i="9"/>
  <c r="AT153" i="9"/>
  <c r="AV151" i="9"/>
  <c r="AU150" i="9"/>
  <c r="AT150" i="9"/>
  <c r="AV146" i="9"/>
  <c r="AV145" i="9"/>
  <c r="AU145" i="9"/>
  <c r="AT145" i="9"/>
  <c r="AV143" i="9"/>
  <c r="AU142" i="9"/>
  <c r="AU140" i="9"/>
  <c r="AV138" i="9"/>
  <c r="AU137" i="9"/>
  <c r="AT137" i="9"/>
  <c r="AV135" i="9"/>
  <c r="AU134" i="9"/>
  <c r="AT132" i="9"/>
  <c r="AV130" i="9"/>
  <c r="AU129" i="9"/>
  <c r="AT129" i="9"/>
  <c r="AV127" i="9"/>
  <c r="AU126" i="9"/>
  <c r="AU124" i="9"/>
  <c r="AT124" i="9"/>
  <c r="AV122" i="9"/>
  <c r="AV121" i="9"/>
  <c r="AU121" i="9"/>
  <c r="AT121" i="9"/>
  <c r="AV119" i="9"/>
  <c r="AU119" i="9"/>
  <c r="AU118" i="9"/>
  <c r="AU116" i="9"/>
  <c r="AV114" i="9"/>
  <c r="AV113" i="9"/>
  <c r="AU113" i="9"/>
  <c r="AT113" i="9"/>
  <c r="AV111" i="9"/>
  <c r="AU110" i="9"/>
  <c r="AU108" i="9"/>
  <c r="AT108" i="9"/>
  <c r="AU105" i="9"/>
  <c r="AT105" i="9"/>
  <c r="AV103" i="9"/>
  <c r="AU102" i="9"/>
  <c r="AU100" i="9"/>
  <c r="AT100" i="9"/>
  <c r="AV97" i="9"/>
  <c r="AU97" i="9"/>
  <c r="AT97" i="9"/>
  <c r="AV95" i="9"/>
  <c r="AU94" i="9"/>
  <c r="AV90" i="9"/>
  <c r="AT90" i="9"/>
  <c r="AU89" i="9"/>
  <c r="AT89" i="9"/>
  <c r="AV87" i="9"/>
  <c r="AU86" i="9"/>
  <c r="AT86" i="9"/>
  <c r="AU84" i="9"/>
  <c r="AV83" i="9"/>
  <c r="AU81" i="9"/>
  <c r="AT81" i="9"/>
  <c r="AV79" i="9"/>
  <c r="AU78" i="9"/>
  <c r="AT78" i="9"/>
  <c r="AU76" i="9"/>
  <c r="AV73" i="9"/>
  <c r="AU73" i="9"/>
  <c r="AT73" i="9"/>
  <c r="AV71" i="9"/>
  <c r="AU70" i="9"/>
  <c r="AT68" i="9"/>
  <c r="AV66" i="9"/>
  <c r="AU65" i="9"/>
  <c r="AT65" i="9"/>
  <c r="AV63" i="9"/>
  <c r="AU62" i="9"/>
  <c r="AT62" i="9"/>
  <c r="AU60" i="9"/>
  <c r="AV57" i="9"/>
  <c r="AU57" i="9"/>
  <c r="AT57" i="9"/>
  <c r="AV55" i="9"/>
  <c r="AU54" i="9"/>
  <c r="AU52" i="9"/>
  <c r="AT52" i="9"/>
  <c r="AU51" i="9"/>
  <c r="AV50" i="9"/>
  <c r="AV49" i="9"/>
  <c r="AU49" i="9"/>
  <c r="AT49" i="9"/>
  <c r="AT48" i="9"/>
  <c r="AV47" i="9"/>
  <c r="AU47" i="9"/>
  <c r="AU46" i="9"/>
  <c r="AU44" i="9"/>
  <c r="AT44" i="9"/>
  <c r="AV41" i="9"/>
  <c r="AU41" i="9"/>
  <c r="AT41" i="9"/>
  <c r="AV39" i="9"/>
  <c r="AU38" i="9"/>
  <c r="AU36" i="9"/>
  <c r="AT36" i="9"/>
  <c r="AU33" i="9"/>
  <c r="AT33" i="9"/>
  <c r="AV31" i="9"/>
  <c r="AU30" i="9"/>
  <c r="AT28" i="9"/>
  <c r="AU25" i="9"/>
  <c r="AT25" i="9"/>
  <c r="AV23" i="9"/>
  <c r="AU22" i="9"/>
  <c r="AU20" i="9"/>
  <c r="AV18" i="9"/>
  <c r="AT18" i="9"/>
  <c r="AV17" i="9"/>
  <c r="AU17" i="9"/>
  <c r="AT17" i="9"/>
  <c r="AV15" i="9"/>
  <c r="AU14" i="9"/>
  <c r="AT14" i="9"/>
  <c r="AU12" i="9"/>
  <c r="AT12" i="9"/>
  <c r="AV10" i="9"/>
  <c r="AV9" i="9"/>
  <c r="AU9" i="9"/>
  <c r="AT9" i="9"/>
  <c r="AV7" i="9"/>
  <c r="AU6" i="9"/>
  <c r="AU4" i="9"/>
  <c r="AT4" i="9"/>
  <c r="AV14" i="9" l="1"/>
  <c r="AV8" i="9"/>
  <c r="AV19" i="9"/>
  <c r="AV6" i="9"/>
  <c r="AV4" i="9"/>
  <c r="I377" i="5"/>
  <c r="H377" i="5"/>
  <c r="D377" i="5"/>
  <c r="C377" i="5"/>
  <c r="G377" i="5"/>
  <c r="B377" i="5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Z369" i="9"/>
  <c r="Y369" i="9"/>
  <c r="AA369" i="9"/>
  <c r="A375" i="8"/>
  <c r="Z368" i="9"/>
  <c r="Y368" i="9"/>
  <c r="AA368" i="9"/>
  <c r="A374" i="8"/>
  <c r="Z367" i="9"/>
  <c r="Y367" i="9"/>
  <c r="AA367" i="9"/>
  <c r="A373" i="8"/>
  <c r="Z366" i="9"/>
  <c r="Y366" i="9"/>
  <c r="AA366" i="9"/>
  <c r="A372" i="8"/>
  <c r="Z365" i="9"/>
  <c r="Y365" i="9"/>
  <c r="AA365" i="9"/>
  <c r="A371" i="8"/>
  <c r="Z364" i="9"/>
  <c r="Y364" i="9"/>
  <c r="AA364" i="9"/>
  <c r="A370" i="8"/>
  <c r="Z363" i="9"/>
  <c r="Y363" i="9"/>
  <c r="AA363" i="9"/>
  <c r="A369" i="8"/>
  <c r="Z362" i="9"/>
  <c r="Y362" i="9"/>
  <c r="AA362" i="9"/>
  <c r="A368" i="8"/>
  <c r="Z361" i="9"/>
  <c r="Y361" i="9"/>
  <c r="AA361" i="9"/>
  <c r="A367" i="8"/>
  <c r="Z360" i="9"/>
  <c r="Y360" i="9"/>
  <c r="AA360" i="9"/>
  <c r="A366" i="8"/>
  <c r="Z359" i="9"/>
  <c r="Y359" i="9"/>
  <c r="AA359" i="9"/>
  <c r="A365" i="8"/>
  <c r="Z358" i="9"/>
  <c r="Y358" i="9"/>
  <c r="AA358" i="9"/>
  <c r="A364" i="8"/>
  <c r="Z357" i="9"/>
  <c r="Y357" i="9"/>
  <c r="AA357" i="9"/>
  <c r="A363" i="8"/>
  <c r="Z356" i="9"/>
  <c r="Y356" i="9"/>
  <c r="AA356" i="9"/>
  <c r="A362" i="8"/>
  <c r="Z355" i="9"/>
  <c r="Y355" i="9"/>
  <c r="AA355" i="9"/>
  <c r="A361" i="8"/>
  <c r="Z354" i="9"/>
  <c r="Y354" i="9"/>
  <c r="AA354" i="9"/>
  <c r="A360" i="8"/>
  <c r="Z353" i="9"/>
  <c r="Y353" i="9"/>
  <c r="AA353" i="9"/>
  <c r="A359" i="8"/>
  <c r="Z352" i="9"/>
  <c r="Y352" i="9"/>
  <c r="AA352" i="9"/>
  <c r="A358" i="8"/>
  <c r="Z351" i="9"/>
  <c r="Y351" i="9"/>
  <c r="AA351" i="9"/>
  <c r="A357" i="8"/>
  <c r="Z350" i="9"/>
  <c r="Y350" i="9"/>
  <c r="AA350" i="9"/>
  <c r="A356" i="8"/>
  <c r="Z349" i="9"/>
  <c r="Y349" i="9"/>
  <c r="AA349" i="9"/>
  <c r="A355" i="8"/>
  <c r="Z348" i="9"/>
  <c r="Y348" i="9"/>
  <c r="AA348" i="9"/>
  <c r="A354" i="8"/>
  <c r="Z347" i="9"/>
  <c r="Y347" i="9"/>
  <c r="AA347" i="9"/>
  <c r="A353" i="8"/>
  <c r="Z346" i="9"/>
  <c r="Y346" i="9"/>
  <c r="AA346" i="9"/>
  <c r="A352" i="8"/>
  <c r="Z345" i="9"/>
  <c r="Y345" i="9"/>
  <c r="AA345" i="9"/>
  <c r="A351" i="8"/>
  <c r="Z344" i="9"/>
  <c r="Y344" i="9"/>
  <c r="AA344" i="9"/>
  <c r="A350" i="8"/>
  <c r="Z343" i="9"/>
  <c r="Y343" i="9"/>
  <c r="AA343" i="9"/>
  <c r="A349" i="8"/>
  <c r="Z342" i="9"/>
  <c r="Y342" i="9"/>
  <c r="AA342" i="9"/>
  <c r="A348" i="8"/>
  <c r="Z341" i="9"/>
  <c r="Y341" i="9"/>
  <c r="AA341" i="9"/>
  <c r="A347" i="8"/>
  <c r="Z340" i="9"/>
  <c r="Y340" i="9"/>
  <c r="AA340" i="9"/>
  <c r="A346" i="8"/>
  <c r="Z339" i="9"/>
  <c r="Y339" i="9"/>
  <c r="AA339" i="9"/>
  <c r="A345" i="8"/>
  <c r="Z338" i="9"/>
  <c r="Y338" i="9"/>
  <c r="AA338" i="9"/>
  <c r="A344" i="8"/>
  <c r="Z337" i="9"/>
  <c r="Y337" i="9"/>
  <c r="AA337" i="9"/>
  <c r="A343" i="8"/>
  <c r="Z336" i="9"/>
  <c r="Y336" i="9"/>
  <c r="AA336" i="9"/>
  <c r="A342" i="8"/>
  <c r="Z335" i="9"/>
  <c r="Y335" i="9"/>
  <c r="AA335" i="9"/>
  <c r="A341" i="8"/>
  <c r="Z334" i="9"/>
  <c r="Y334" i="9"/>
  <c r="AA334" i="9"/>
  <c r="A340" i="8"/>
  <c r="Z333" i="9"/>
  <c r="Y333" i="9"/>
  <c r="AA333" i="9"/>
  <c r="A339" i="8"/>
  <c r="Z332" i="9"/>
  <c r="Y332" i="9"/>
  <c r="AA332" i="9"/>
  <c r="A338" i="8"/>
  <c r="Z331" i="9"/>
  <c r="Y331" i="9"/>
  <c r="AA331" i="9"/>
  <c r="A337" i="8"/>
  <c r="Z330" i="9"/>
  <c r="Y330" i="9"/>
  <c r="AA330" i="9"/>
  <c r="A336" i="8"/>
  <c r="Z329" i="9"/>
  <c r="Y329" i="9"/>
  <c r="AA329" i="9"/>
  <c r="A335" i="8"/>
  <c r="Z328" i="9"/>
  <c r="Y328" i="9"/>
  <c r="AA328" i="9"/>
  <c r="A334" i="8"/>
  <c r="Z327" i="9"/>
  <c r="Y327" i="9"/>
  <c r="AA327" i="9"/>
  <c r="A333" i="8"/>
  <c r="Z326" i="9"/>
  <c r="Y326" i="9"/>
  <c r="AA326" i="9"/>
  <c r="A332" i="8"/>
  <c r="Z325" i="9"/>
  <c r="Y325" i="9"/>
  <c r="AA325" i="9"/>
  <c r="A331" i="8"/>
  <c r="Z324" i="9"/>
  <c r="Y324" i="9"/>
  <c r="AA324" i="9"/>
  <c r="A330" i="8"/>
  <c r="Z323" i="9"/>
  <c r="Y323" i="9"/>
  <c r="AA323" i="9"/>
  <c r="A329" i="8"/>
  <c r="Z322" i="9"/>
  <c r="Y322" i="9"/>
  <c r="AA322" i="9"/>
  <c r="A328" i="8"/>
  <c r="Z321" i="9"/>
  <c r="Y321" i="9"/>
  <c r="AA321" i="9"/>
  <c r="A327" i="8"/>
  <c r="Z320" i="9"/>
  <c r="Y320" i="9"/>
  <c r="AA320" i="9"/>
  <c r="A326" i="8"/>
  <c r="Z319" i="9"/>
  <c r="Y319" i="9"/>
  <c r="AA319" i="9"/>
  <c r="A325" i="8"/>
  <c r="Z318" i="9"/>
  <c r="Y318" i="9"/>
  <c r="AA318" i="9"/>
  <c r="A324" i="8"/>
  <c r="Z317" i="9"/>
  <c r="Y317" i="9"/>
  <c r="AA317" i="9"/>
  <c r="A323" i="8"/>
  <c r="Z316" i="9"/>
  <c r="Y316" i="9"/>
  <c r="AA316" i="9"/>
  <c r="A322" i="8"/>
  <c r="Z315" i="9"/>
  <c r="Y315" i="9"/>
  <c r="AA315" i="9"/>
  <c r="A321" i="8"/>
  <c r="Z314" i="9"/>
  <c r="Y314" i="9"/>
  <c r="AA314" i="9"/>
  <c r="A320" i="8"/>
  <c r="Z313" i="9"/>
  <c r="Y313" i="9"/>
  <c r="AA313" i="9"/>
  <c r="A319" i="8"/>
  <c r="Z312" i="9"/>
  <c r="Y312" i="9"/>
  <c r="AA312" i="9"/>
  <c r="A318" i="8"/>
  <c r="Z311" i="9"/>
  <c r="Y311" i="9"/>
  <c r="AA311" i="9"/>
  <c r="A317" i="8"/>
  <c r="Z310" i="9"/>
  <c r="Y310" i="9"/>
  <c r="AA310" i="9"/>
  <c r="A316" i="8"/>
  <c r="Z309" i="9"/>
  <c r="Y309" i="9"/>
  <c r="AA309" i="9"/>
  <c r="A315" i="8"/>
  <c r="Z308" i="9"/>
  <c r="Y308" i="9"/>
  <c r="AA308" i="9"/>
  <c r="A314" i="8"/>
  <c r="Z307" i="9"/>
  <c r="Y307" i="9"/>
  <c r="AA307" i="9"/>
  <c r="A313" i="8"/>
  <c r="Z306" i="9"/>
  <c r="Y306" i="9"/>
  <c r="AA306" i="9"/>
  <c r="A312" i="8"/>
  <c r="Z305" i="9"/>
  <c r="Y305" i="9"/>
  <c r="AA305" i="9"/>
  <c r="A311" i="8"/>
  <c r="Z304" i="9"/>
  <c r="Y304" i="9"/>
  <c r="AA304" i="9"/>
  <c r="A310" i="8"/>
  <c r="Z303" i="9"/>
  <c r="Y303" i="9"/>
  <c r="AA303" i="9"/>
  <c r="A309" i="8"/>
  <c r="Z302" i="9"/>
  <c r="Y302" i="9"/>
  <c r="AA302" i="9"/>
  <c r="A308" i="8"/>
  <c r="Z301" i="9"/>
  <c r="Y301" i="9"/>
  <c r="AA301" i="9"/>
  <c r="A307" i="8"/>
  <c r="Z300" i="9"/>
  <c r="Y300" i="9"/>
  <c r="AA300" i="9"/>
  <c r="A306" i="8"/>
  <c r="Z299" i="9"/>
  <c r="Y299" i="9"/>
  <c r="AA299" i="9"/>
  <c r="A305" i="8"/>
  <c r="Z298" i="9"/>
  <c r="Y298" i="9"/>
  <c r="AA298" i="9"/>
  <c r="A304" i="8"/>
  <c r="Z297" i="9"/>
  <c r="Y297" i="9"/>
  <c r="AA297" i="9"/>
  <c r="A303" i="8"/>
  <c r="Z296" i="9"/>
  <c r="Y296" i="9"/>
  <c r="AA296" i="9"/>
  <c r="A302" i="8"/>
  <c r="Z295" i="9"/>
  <c r="Y295" i="9"/>
  <c r="AA295" i="9"/>
  <c r="A301" i="8"/>
  <c r="Z294" i="9"/>
  <c r="Y294" i="9"/>
  <c r="AA294" i="9"/>
  <c r="A300" i="8"/>
  <c r="Z293" i="9"/>
  <c r="Y293" i="9"/>
  <c r="AA293" i="9"/>
  <c r="A299" i="8"/>
  <c r="Z292" i="9"/>
  <c r="Y292" i="9"/>
  <c r="AA292" i="9"/>
  <c r="A298" i="8"/>
  <c r="Z291" i="9"/>
  <c r="Y291" i="9"/>
  <c r="AA291" i="9"/>
  <c r="A297" i="8"/>
  <c r="Z290" i="9"/>
  <c r="Y290" i="9"/>
  <c r="AA290" i="9"/>
  <c r="A296" i="8"/>
  <c r="Z289" i="9"/>
  <c r="Y289" i="9"/>
  <c r="AA289" i="9"/>
  <c r="A295" i="8"/>
  <c r="Z288" i="9"/>
  <c r="Y288" i="9"/>
  <c r="AA288" i="9"/>
  <c r="A294" i="8"/>
  <c r="Z287" i="9"/>
  <c r="Y287" i="9"/>
  <c r="AA287" i="9"/>
  <c r="A293" i="8"/>
  <c r="Z286" i="9"/>
  <c r="Y286" i="9"/>
  <c r="AA286" i="9"/>
  <c r="A292" i="8"/>
  <c r="Z285" i="9"/>
  <c r="Y285" i="9"/>
  <c r="AA285" i="9"/>
  <c r="A291" i="8"/>
  <c r="Z284" i="9"/>
  <c r="Y284" i="9"/>
  <c r="AA284" i="9"/>
  <c r="A290" i="8"/>
  <c r="Z283" i="9"/>
  <c r="Y283" i="9"/>
  <c r="AA283" i="9"/>
  <c r="A289" i="8"/>
  <c r="Z282" i="9"/>
  <c r="Y282" i="9"/>
  <c r="AA282" i="9"/>
  <c r="A288" i="8"/>
  <c r="Z281" i="9"/>
  <c r="Y281" i="9"/>
  <c r="AA281" i="9"/>
  <c r="A287" i="8"/>
  <c r="Z280" i="9"/>
  <c r="Y280" i="9"/>
  <c r="AA280" i="9"/>
  <c r="A286" i="8"/>
  <c r="Z279" i="9"/>
  <c r="Y279" i="9"/>
  <c r="AA279" i="9"/>
  <c r="A285" i="8"/>
  <c r="Z278" i="9"/>
  <c r="Y278" i="9"/>
  <c r="AA278" i="9"/>
  <c r="A284" i="8"/>
  <c r="Z277" i="9"/>
  <c r="Y277" i="9"/>
  <c r="AA277" i="9"/>
  <c r="A283" i="8"/>
  <c r="Z276" i="9"/>
  <c r="Y276" i="9"/>
  <c r="AA276" i="9"/>
  <c r="A282" i="8"/>
  <c r="Z275" i="9"/>
  <c r="Y275" i="9"/>
  <c r="AA275" i="9"/>
  <c r="A281" i="8"/>
  <c r="Z274" i="9"/>
  <c r="Y274" i="9"/>
  <c r="AA274" i="9"/>
  <c r="A280" i="8"/>
  <c r="Z273" i="9"/>
  <c r="Y273" i="9"/>
  <c r="AA273" i="9"/>
  <c r="A279" i="8"/>
  <c r="Z272" i="9"/>
  <c r="Y272" i="9"/>
  <c r="AA272" i="9"/>
  <c r="A278" i="8"/>
  <c r="Z271" i="9"/>
  <c r="Y271" i="9"/>
  <c r="AA271" i="9"/>
  <c r="A277" i="8"/>
  <c r="Z270" i="9"/>
  <c r="Y270" i="9"/>
  <c r="AA270" i="9"/>
  <c r="A276" i="8"/>
  <c r="Z269" i="9"/>
  <c r="Y269" i="9"/>
  <c r="AA269" i="9"/>
  <c r="A275" i="8"/>
  <c r="Z268" i="9"/>
  <c r="Y268" i="9"/>
  <c r="AA268" i="9"/>
  <c r="A274" i="8"/>
  <c r="Z267" i="9"/>
  <c r="Y267" i="9"/>
  <c r="AA267" i="9"/>
  <c r="A273" i="8"/>
  <c r="Z266" i="9"/>
  <c r="Y266" i="9"/>
  <c r="AA266" i="9"/>
  <c r="A272" i="8"/>
  <c r="Z265" i="9"/>
  <c r="Y265" i="9"/>
  <c r="AA265" i="9"/>
  <c r="A271" i="8"/>
  <c r="Z264" i="9"/>
  <c r="Y264" i="9"/>
  <c r="AA264" i="9"/>
  <c r="A270" i="8"/>
  <c r="Z263" i="9"/>
  <c r="Y263" i="9"/>
  <c r="AA263" i="9"/>
  <c r="A269" i="8"/>
  <c r="Z262" i="9"/>
  <c r="Y262" i="9"/>
  <c r="AA262" i="9"/>
  <c r="A268" i="8"/>
  <c r="Z261" i="9"/>
  <c r="Y261" i="9"/>
  <c r="AA261" i="9"/>
  <c r="A267" i="8"/>
  <c r="Z260" i="9"/>
  <c r="Y260" i="9"/>
  <c r="AA260" i="9"/>
  <c r="A266" i="8"/>
  <c r="Z259" i="9"/>
  <c r="Y259" i="9"/>
  <c r="AA259" i="9"/>
  <c r="A265" i="8"/>
  <c r="Z258" i="9"/>
  <c r="Y258" i="9"/>
  <c r="AA258" i="9"/>
  <c r="A264" i="8"/>
  <c r="Z257" i="9"/>
  <c r="Y257" i="9"/>
  <c r="AA257" i="9"/>
  <c r="A263" i="8"/>
  <c r="Z256" i="9"/>
  <c r="Y256" i="9"/>
  <c r="AA256" i="9"/>
  <c r="A262" i="8"/>
  <c r="Z255" i="9"/>
  <c r="Y255" i="9"/>
  <c r="AA255" i="9"/>
  <c r="A261" i="8"/>
  <c r="Z254" i="9"/>
  <c r="Y254" i="9"/>
  <c r="AA254" i="9"/>
  <c r="A260" i="8"/>
  <c r="Z253" i="9"/>
  <c r="Y253" i="9"/>
  <c r="AA253" i="9"/>
  <c r="A259" i="8"/>
  <c r="Z252" i="9"/>
  <c r="Y252" i="9"/>
  <c r="AA252" i="9"/>
  <c r="A258" i="8"/>
  <c r="Z251" i="9"/>
  <c r="Y251" i="9"/>
  <c r="AA251" i="9"/>
  <c r="A257" i="8"/>
  <c r="Z250" i="9"/>
  <c r="Y250" i="9"/>
  <c r="AA250" i="9"/>
  <c r="A256" i="8"/>
  <c r="Z249" i="9"/>
  <c r="Y249" i="9"/>
  <c r="AA249" i="9"/>
  <c r="A255" i="8"/>
  <c r="Z248" i="9"/>
  <c r="Y248" i="9"/>
  <c r="AA248" i="9"/>
  <c r="A254" i="8"/>
  <c r="Z247" i="9"/>
  <c r="Y247" i="9"/>
  <c r="AA247" i="9"/>
  <c r="A253" i="8"/>
  <c r="Z246" i="9"/>
  <c r="Y246" i="9"/>
  <c r="AA246" i="9"/>
  <c r="A252" i="8"/>
  <c r="Z245" i="9"/>
  <c r="Y245" i="9"/>
  <c r="AA245" i="9"/>
  <c r="A251" i="8"/>
  <c r="Z244" i="9"/>
  <c r="Y244" i="9"/>
  <c r="AA244" i="9"/>
  <c r="A250" i="8"/>
  <c r="Z243" i="9"/>
  <c r="Y243" i="9"/>
  <c r="AA243" i="9"/>
  <c r="A249" i="8"/>
  <c r="Z242" i="9"/>
  <c r="Y242" i="9"/>
  <c r="AA242" i="9"/>
  <c r="A248" i="8"/>
  <c r="Z241" i="9"/>
  <c r="Y241" i="9"/>
  <c r="AA241" i="9"/>
  <c r="A247" i="8"/>
  <c r="Z240" i="9"/>
  <c r="Y240" i="9"/>
  <c r="AA240" i="9"/>
  <c r="A246" i="8"/>
  <c r="Z239" i="9"/>
  <c r="Y239" i="9"/>
  <c r="AA239" i="9"/>
  <c r="A245" i="8"/>
  <c r="Z238" i="9"/>
  <c r="Y238" i="9"/>
  <c r="AA238" i="9"/>
  <c r="A244" i="8"/>
  <c r="Z237" i="9"/>
  <c r="Y237" i="9"/>
  <c r="AA237" i="9"/>
  <c r="A243" i="8"/>
  <c r="Z236" i="9"/>
  <c r="Y236" i="9"/>
  <c r="AA236" i="9"/>
  <c r="A242" i="8"/>
  <c r="Z235" i="9"/>
  <c r="Y235" i="9"/>
  <c r="AA235" i="9"/>
  <c r="A241" i="8"/>
  <c r="Z234" i="9"/>
  <c r="Y234" i="9"/>
  <c r="AA234" i="9"/>
  <c r="A240" i="8"/>
  <c r="Z233" i="9"/>
  <c r="Y233" i="9"/>
  <c r="AA233" i="9"/>
  <c r="A239" i="8"/>
  <c r="Z232" i="9"/>
  <c r="Y232" i="9"/>
  <c r="AA232" i="9"/>
  <c r="A238" i="8"/>
  <c r="Z231" i="9"/>
  <c r="Y231" i="9"/>
  <c r="AA231" i="9"/>
  <c r="A237" i="8"/>
  <c r="Z230" i="9"/>
  <c r="Y230" i="9"/>
  <c r="AA230" i="9"/>
  <c r="A236" i="8"/>
  <c r="Z229" i="9"/>
  <c r="Y229" i="9"/>
  <c r="AA229" i="9"/>
  <c r="A235" i="8"/>
  <c r="Z228" i="9"/>
  <c r="Y228" i="9"/>
  <c r="AA228" i="9"/>
  <c r="A234" i="8"/>
  <c r="Z227" i="9"/>
  <c r="Y227" i="9"/>
  <c r="AA227" i="9"/>
  <c r="A233" i="8"/>
  <c r="Z226" i="9"/>
  <c r="Y226" i="9"/>
  <c r="AA226" i="9"/>
  <c r="A232" i="8"/>
  <c r="Z225" i="9"/>
  <c r="Y225" i="9"/>
  <c r="AA225" i="9"/>
  <c r="A231" i="8"/>
  <c r="Z224" i="9"/>
  <c r="Y224" i="9"/>
  <c r="AA224" i="9"/>
  <c r="A230" i="8"/>
  <c r="Z223" i="9"/>
  <c r="Y223" i="9"/>
  <c r="AA223" i="9"/>
  <c r="A229" i="8"/>
  <c r="Z222" i="9"/>
  <c r="Y222" i="9"/>
  <c r="AA222" i="9"/>
  <c r="A228" i="8"/>
  <c r="Z221" i="9"/>
  <c r="Y221" i="9"/>
  <c r="AA221" i="9"/>
  <c r="A227" i="8"/>
  <c r="Z220" i="9"/>
  <c r="Y220" i="9"/>
  <c r="AA220" i="9"/>
  <c r="A226" i="8"/>
  <c r="Z219" i="9"/>
  <c r="Y219" i="9"/>
  <c r="AA219" i="9"/>
  <c r="A225" i="8"/>
  <c r="Z218" i="9"/>
  <c r="Y218" i="9"/>
  <c r="AA218" i="9"/>
  <c r="A224" i="8"/>
  <c r="Z217" i="9"/>
  <c r="Y217" i="9"/>
  <c r="AA217" i="9"/>
  <c r="A223" i="8"/>
  <c r="Z216" i="9"/>
  <c r="Y216" i="9"/>
  <c r="AA216" i="9"/>
  <c r="A222" i="8"/>
  <c r="Z215" i="9"/>
  <c r="Y215" i="9"/>
  <c r="AA215" i="9"/>
  <c r="A221" i="8"/>
  <c r="Z214" i="9"/>
  <c r="Y214" i="9"/>
  <c r="AA214" i="9"/>
  <c r="A220" i="8"/>
  <c r="Z213" i="9"/>
  <c r="Y213" i="9"/>
  <c r="AA213" i="9"/>
  <c r="A219" i="8"/>
  <c r="Z212" i="9"/>
  <c r="Y212" i="9"/>
  <c r="AA212" i="9"/>
  <c r="A218" i="8"/>
  <c r="Z211" i="9"/>
  <c r="Y211" i="9"/>
  <c r="AA211" i="9"/>
  <c r="A217" i="8"/>
  <c r="Z210" i="9"/>
  <c r="Y210" i="9"/>
  <c r="AA210" i="9"/>
  <c r="A216" i="8"/>
  <c r="Z209" i="9"/>
  <c r="Y209" i="9"/>
  <c r="AA209" i="9"/>
  <c r="A215" i="8"/>
  <c r="Z208" i="9"/>
  <c r="Y208" i="9"/>
  <c r="AA208" i="9"/>
  <c r="A214" i="8"/>
  <c r="Z207" i="9"/>
  <c r="Y207" i="9"/>
  <c r="AA207" i="9"/>
  <c r="A213" i="8"/>
  <c r="Z206" i="9"/>
  <c r="Y206" i="9"/>
  <c r="AA206" i="9"/>
  <c r="A212" i="8"/>
  <c r="Z205" i="9"/>
  <c r="Y205" i="9"/>
  <c r="AA205" i="9"/>
  <c r="A211" i="8"/>
  <c r="Z204" i="9"/>
  <c r="Y204" i="9"/>
  <c r="AA204" i="9"/>
  <c r="A210" i="8"/>
  <c r="Z203" i="9"/>
  <c r="Y203" i="9"/>
  <c r="AA203" i="9"/>
  <c r="A209" i="8"/>
  <c r="Z202" i="9"/>
  <c r="Y202" i="9"/>
  <c r="AA202" i="9"/>
  <c r="A208" i="8"/>
  <c r="Z201" i="9"/>
  <c r="Y201" i="9"/>
  <c r="AA201" i="9"/>
  <c r="A207" i="8"/>
  <c r="Z200" i="9"/>
  <c r="Y200" i="9"/>
  <c r="AA200" i="9"/>
  <c r="A206" i="8"/>
  <c r="Z199" i="9"/>
  <c r="Y199" i="9"/>
  <c r="AA199" i="9"/>
  <c r="A205" i="8"/>
  <c r="Z198" i="9"/>
  <c r="Y198" i="9"/>
  <c r="AA198" i="9"/>
  <c r="A204" i="8"/>
  <c r="Z197" i="9"/>
  <c r="Y197" i="9"/>
  <c r="AA197" i="9"/>
  <c r="A203" i="8"/>
  <c r="Z196" i="9"/>
  <c r="Y196" i="9"/>
  <c r="AA196" i="9"/>
  <c r="A202" i="8"/>
  <c r="Z195" i="9"/>
  <c r="Y195" i="9"/>
  <c r="AA195" i="9"/>
  <c r="A201" i="8"/>
  <c r="Z194" i="9"/>
  <c r="Y194" i="9"/>
  <c r="AA194" i="9"/>
  <c r="A200" i="8"/>
  <c r="Z193" i="9"/>
  <c r="Y193" i="9"/>
  <c r="AA193" i="9"/>
  <c r="A199" i="8"/>
  <c r="Z192" i="9"/>
  <c r="Y192" i="9"/>
  <c r="AA192" i="9"/>
  <c r="A198" i="8"/>
  <c r="Z191" i="9"/>
  <c r="Y191" i="9"/>
  <c r="AA191" i="9"/>
  <c r="A197" i="8"/>
  <c r="Z190" i="9"/>
  <c r="Y190" i="9"/>
  <c r="AA190" i="9"/>
  <c r="A196" i="8"/>
  <c r="Z189" i="9"/>
  <c r="Y189" i="9"/>
  <c r="AA189" i="9"/>
  <c r="A195" i="8"/>
  <c r="Z188" i="9"/>
  <c r="Y188" i="9"/>
  <c r="AA188" i="9"/>
  <c r="A194" i="8"/>
  <c r="Z187" i="9"/>
  <c r="Y187" i="9"/>
  <c r="AA187" i="9"/>
  <c r="A193" i="8"/>
  <c r="Z186" i="9"/>
  <c r="Y186" i="9"/>
  <c r="AA186" i="9"/>
  <c r="A192" i="8"/>
  <c r="Z185" i="9"/>
  <c r="Y185" i="9"/>
  <c r="AA185" i="9"/>
  <c r="A191" i="8"/>
  <c r="Z184" i="9"/>
  <c r="Y184" i="9"/>
  <c r="AA184" i="9"/>
  <c r="A190" i="8"/>
  <c r="Z183" i="9"/>
  <c r="Y183" i="9"/>
  <c r="AA183" i="9"/>
  <c r="A189" i="8"/>
  <c r="Z182" i="9"/>
  <c r="Y182" i="9"/>
  <c r="AA182" i="9"/>
  <c r="A188" i="8"/>
  <c r="Z181" i="9"/>
  <c r="Y181" i="9"/>
  <c r="AA181" i="9"/>
  <c r="A187" i="8"/>
  <c r="Z180" i="9"/>
  <c r="Y180" i="9"/>
  <c r="AA180" i="9"/>
  <c r="A186" i="8"/>
  <c r="Z179" i="9"/>
  <c r="Y179" i="9"/>
  <c r="AA179" i="9"/>
  <c r="A185" i="8"/>
  <c r="Z178" i="9"/>
  <c r="Y178" i="9"/>
  <c r="AA178" i="9"/>
  <c r="A184" i="8"/>
  <c r="Z177" i="9"/>
  <c r="Y177" i="9"/>
  <c r="AA177" i="9"/>
  <c r="A183" i="8"/>
  <c r="Z176" i="9"/>
  <c r="Y176" i="9"/>
  <c r="AA176" i="9"/>
  <c r="A182" i="8"/>
  <c r="Z175" i="9"/>
  <c r="Y175" i="9"/>
  <c r="AA175" i="9"/>
  <c r="A181" i="8"/>
  <c r="Z174" i="9"/>
  <c r="Y174" i="9"/>
  <c r="AA174" i="9"/>
  <c r="A180" i="8"/>
  <c r="Z173" i="9"/>
  <c r="Y173" i="9"/>
  <c r="AA173" i="9"/>
  <c r="A179" i="8"/>
  <c r="Z172" i="9"/>
  <c r="Y172" i="9"/>
  <c r="AA172" i="9"/>
  <c r="A178" i="8"/>
  <c r="Z171" i="9"/>
  <c r="Y171" i="9"/>
  <c r="AA171" i="9"/>
  <c r="A177" i="8"/>
  <c r="Z170" i="9"/>
  <c r="Y170" i="9"/>
  <c r="AA170" i="9"/>
  <c r="A176" i="8"/>
  <c r="Z169" i="9"/>
  <c r="Y169" i="9"/>
  <c r="AA169" i="9"/>
  <c r="A175" i="8"/>
  <c r="Z168" i="9"/>
  <c r="Y168" i="9"/>
  <c r="AA168" i="9"/>
  <c r="A174" i="8"/>
  <c r="Z167" i="9"/>
  <c r="Y167" i="9"/>
  <c r="AA167" i="9"/>
  <c r="A173" i="8"/>
  <c r="Z166" i="9"/>
  <c r="Y166" i="9"/>
  <c r="AA166" i="9"/>
  <c r="A172" i="8"/>
  <c r="Z165" i="9"/>
  <c r="Y165" i="9"/>
  <c r="AA165" i="9"/>
  <c r="A171" i="8"/>
  <c r="Z164" i="9"/>
  <c r="Y164" i="9"/>
  <c r="AA164" i="9"/>
  <c r="A170" i="8"/>
  <c r="Z163" i="9"/>
  <c r="Y163" i="9"/>
  <c r="AA163" i="9"/>
  <c r="A169" i="8"/>
  <c r="Z162" i="9"/>
  <c r="Y162" i="9"/>
  <c r="AA162" i="9"/>
  <c r="A168" i="8"/>
  <c r="Z161" i="9"/>
  <c r="Y161" i="9"/>
  <c r="AA161" i="9"/>
  <c r="A167" i="8"/>
  <c r="Z160" i="9"/>
  <c r="Y160" i="9"/>
  <c r="AA160" i="9"/>
  <c r="A166" i="8"/>
  <c r="Z159" i="9"/>
  <c r="Y159" i="9"/>
  <c r="AA159" i="9"/>
  <c r="A165" i="8"/>
  <c r="Z158" i="9"/>
  <c r="Y158" i="9"/>
  <c r="AA158" i="9"/>
  <c r="A164" i="8"/>
  <c r="Z157" i="9"/>
  <c r="Y157" i="9"/>
  <c r="AA157" i="9"/>
  <c r="A163" i="8"/>
  <c r="Z156" i="9"/>
  <c r="Y156" i="9"/>
  <c r="AA156" i="9"/>
  <c r="A162" i="8"/>
  <c r="Z155" i="9"/>
  <c r="Y155" i="9"/>
  <c r="AA155" i="9"/>
  <c r="A161" i="8"/>
  <c r="Z154" i="9"/>
  <c r="Y154" i="9"/>
  <c r="AA154" i="9"/>
  <c r="A160" i="8"/>
  <c r="Z153" i="9"/>
  <c r="Y153" i="9"/>
  <c r="AA153" i="9"/>
  <c r="A159" i="8"/>
  <c r="Z152" i="9"/>
  <c r="Y152" i="9"/>
  <c r="AA152" i="9"/>
  <c r="A158" i="8"/>
  <c r="Z151" i="9"/>
  <c r="Y151" i="9"/>
  <c r="AA151" i="9"/>
  <c r="A157" i="8"/>
  <c r="Z150" i="9"/>
  <c r="Y150" i="9"/>
  <c r="AA150" i="9"/>
  <c r="A156" i="8"/>
  <c r="Z149" i="9"/>
  <c r="Y149" i="9"/>
  <c r="AA149" i="9"/>
  <c r="A155" i="8"/>
  <c r="Z148" i="9"/>
  <c r="Y148" i="9"/>
  <c r="AA148" i="9"/>
  <c r="A154" i="8"/>
  <c r="Z147" i="9"/>
  <c r="Y147" i="9"/>
  <c r="AA147" i="9"/>
  <c r="A153" i="8"/>
  <c r="Z146" i="9"/>
  <c r="Y146" i="9"/>
  <c r="AA146" i="9"/>
  <c r="A152" i="8"/>
  <c r="Z145" i="9"/>
  <c r="Y145" i="9"/>
  <c r="AA145" i="9"/>
  <c r="A151" i="8"/>
  <c r="Z144" i="9"/>
  <c r="Y144" i="9"/>
  <c r="AA144" i="9"/>
  <c r="A150" i="8"/>
  <c r="Z143" i="9"/>
  <c r="Y143" i="9"/>
  <c r="AA143" i="9"/>
  <c r="A149" i="8"/>
  <c r="Z142" i="9"/>
  <c r="Y142" i="9"/>
  <c r="AA142" i="9"/>
  <c r="A148" i="8"/>
  <c r="Z141" i="9"/>
  <c r="Y141" i="9"/>
  <c r="AA141" i="9"/>
  <c r="A147" i="8"/>
  <c r="Z140" i="9"/>
  <c r="Y140" i="9"/>
  <c r="AA140" i="9"/>
  <c r="A146" i="8"/>
  <c r="Z139" i="9"/>
  <c r="Y139" i="9"/>
  <c r="AA139" i="9"/>
  <c r="A145" i="8"/>
  <c r="Z138" i="9"/>
  <c r="Y138" i="9"/>
  <c r="AA138" i="9"/>
  <c r="A144" i="8"/>
  <c r="Z137" i="9"/>
  <c r="Y137" i="9"/>
  <c r="AA137" i="9"/>
  <c r="A143" i="8"/>
  <c r="Z136" i="9"/>
  <c r="Y136" i="9"/>
  <c r="AA136" i="9"/>
  <c r="A142" i="8"/>
  <c r="Z135" i="9"/>
  <c r="Y135" i="9"/>
  <c r="AA135" i="9"/>
  <c r="A141" i="8"/>
  <c r="Z134" i="9"/>
  <c r="Y134" i="9"/>
  <c r="AA134" i="9"/>
  <c r="A140" i="8"/>
  <c r="Z133" i="9"/>
  <c r="Y133" i="9"/>
  <c r="AA133" i="9"/>
  <c r="A139" i="8"/>
  <c r="Z132" i="9"/>
  <c r="Y132" i="9"/>
  <c r="AA132" i="9"/>
  <c r="A138" i="8"/>
  <c r="Z131" i="9"/>
  <c r="Y131" i="9"/>
  <c r="AA131" i="9"/>
  <c r="A137" i="8"/>
  <c r="Z130" i="9"/>
  <c r="Y130" i="9"/>
  <c r="AA130" i="9"/>
  <c r="A136" i="8"/>
  <c r="Z129" i="9"/>
  <c r="Y129" i="9"/>
  <c r="AA129" i="9"/>
  <c r="A135" i="8"/>
  <c r="Z128" i="9"/>
  <c r="Y128" i="9"/>
  <c r="AA128" i="9"/>
  <c r="A134" i="8"/>
  <c r="Z127" i="9"/>
  <c r="Y127" i="9"/>
  <c r="AA127" i="9"/>
  <c r="A133" i="8"/>
  <c r="Z126" i="9"/>
  <c r="Y126" i="9"/>
  <c r="AA126" i="9"/>
  <c r="A132" i="8"/>
  <c r="Z125" i="9"/>
  <c r="Y125" i="9"/>
  <c r="AA125" i="9"/>
  <c r="A131" i="8"/>
  <c r="Z124" i="9"/>
  <c r="Y124" i="9"/>
  <c r="AA124" i="9"/>
  <c r="A130" i="8"/>
  <c r="Z123" i="9"/>
  <c r="Y123" i="9"/>
  <c r="AA123" i="9"/>
  <c r="A129" i="8"/>
  <c r="Z122" i="9"/>
  <c r="Y122" i="9"/>
  <c r="AA122" i="9"/>
  <c r="A128" i="8"/>
  <c r="Z121" i="9"/>
  <c r="Y121" i="9"/>
  <c r="AA121" i="9"/>
  <c r="A127" i="8"/>
  <c r="Z120" i="9"/>
  <c r="Y120" i="9"/>
  <c r="AA120" i="9"/>
  <c r="A126" i="8"/>
  <c r="Z119" i="9"/>
  <c r="Y119" i="9"/>
  <c r="AA119" i="9"/>
  <c r="A125" i="8"/>
  <c r="Z118" i="9"/>
  <c r="Y118" i="9"/>
  <c r="AA118" i="9"/>
  <c r="A124" i="8"/>
  <c r="Z117" i="9"/>
  <c r="Y117" i="9"/>
  <c r="AA117" i="9"/>
  <c r="A123" i="8"/>
  <c r="Z116" i="9"/>
  <c r="Y116" i="9"/>
  <c r="AA116" i="9"/>
  <c r="A122" i="8"/>
  <c r="Z115" i="9"/>
  <c r="Y115" i="9"/>
  <c r="AA115" i="9"/>
  <c r="A121" i="8"/>
  <c r="Z114" i="9"/>
  <c r="Y114" i="9"/>
  <c r="AA114" i="9"/>
  <c r="A120" i="8"/>
  <c r="Z113" i="9"/>
  <c r="Y113" i="9"/>
  <c r="AA113" i="9"/>
  <c r="A119" i="8"/>
  <c r="Z112" i="9"/>
  <c r="Y112" i="9"/>
  <c r="AA112" i="9"/>
  <c r="A118" i="8"/>
  <c r="Z111" i="9"/>
  <c r="Y111" i="9"/>
  <c r="AA111" i="9"/>
  <c r="A117" i="8"/>
  <c r="Z110" i="9"/>
  <c r="Y110" i="9"/>
  <c r="AA110" i="9"/>
  <c r="A116" i="8"/>
  <c r="Z109" i="9"/>
  <c r="Y109" i="9"/>
  <c r="AA109" i="9"/>
  <c r="A115" i="8"/>
  <c r="Z108" i="9"/>
  <c r="Y108" i="9"/>
  <c r="AA108" i="9"/>
  <c r="A114" i="8"/>
  <c r="Z107" i="9"/>
  <c r="Y107" i="9"/>
  <c r="AA107" i="9"/>
  <c r="A113" i="8"/>
  <c r="Z106" i="9"/>
  <c r="Y106" i="9"/>
  <c r="AA106" i="9"/>
  <c r="A112" i="8"/>
  <c r="Z105" i="9"/>
  <c r="Y105" i="9"/>
  <c r="AA105" i="9"/>
  <c r="A111" i="8"/>
  <c r="Z104" i="9"/>
  <c r="Y104" i="9"/>
  <c r="AA104" i="9"/>
  <c r="A110" i="8"/>
  <c r="Z103" i="9"/>
  <c r="Y103" i="9"/>
  <c r="AA103" i="9"/>
  <c r="A109" i="8"/>
  <c r="Z102" i="9"/>
  <c r="Y102" i="9"/>
  <c r="AA102" i="9"/>
  <c r="A108" i="8"/>
  <c r="Z101" i="9"/>
  <c r="Y101" i="9"/>
  <c r="AA101" i="9"/>
  <c r="A107" i="8"/>
  <c r="Z100" i="9"/>
  <c r="Y100" i="9"/>
  <c r="AA100" i="9"/>
  <c r="A106" i="8"/>
  <c r="Z99" i="9"/>
  <c r="Y99" i="9"/>
  <c r="AA99" i="9"/>
  <c r="A105" i="8"/>
  <c r="Z98" i="9"/>
  <c r="Y98" i="9"/>
  <c r="AA98" i="9"/>
  <c r="A104" i="8"/>
  <c r="Z97" i="9"/>
  <c r="Y97" i="9"/>
  <c r="AA97" i="9"/>
  <c r="A103" i="8"/>
  <c r="Z96" i="9"/>
  <c r="Y96" i="9"/>
  <c r="AA96" i="9"/>
  <c r="A102" i="8"/>
  <c r="Z95" i="9"/>
  <c r="Y95" i="9"/>
  <c r="AA95" i="9"/>
  <c r="A101" i="8"/>
  <c r="Z94" i="9"/>
  <c r="Y94" i="9"/>
  <c r="AA94" i="9"/>
  <c r="A100" i="8"/>
  <c r="Z93" i="9"/>
  <c r="Y93" i="9"/>
  <c r="AA93" i="9"/>
  <c r="A99" i="8"/>
  <c r="Z92" i="9"/>
  <c r="Y92" i="9"/>
  <c r="AA92" i="9"/>
  <c r="A98" i="8"/>
  <c r="Z91" i="9"/>
  <c r="Y91" i="9"/>
  <c r="AA91" i="9"/>
  <c r="A97" i="8"/>
  <c r="Z90" i="9"/>
  <c r="Y90" i="9"/>
  <c r="AA90" i="9"/>
  <c r="A96" i="8"/>
  <c r="Z89" i="9"/>
  <c r="Y89" i="9"/>
  <c r="AA89" i="9"/>
  <c r="A95" i="8"/>
  <c r="Z88" i="9"/>
  <c r="Y88" i="9"/>
  <c r="AA88" i="9"/>
  <c r="A94" i="8"/>
  <c r="Z87" i="9"/>
  <c r="Y87" i="9"/>
  <c r="AA87" i="9"/>
  <c r="A93" i="8"/>
  <c r="Z86" i="9"/>
  <c r="Y86" i="9"/>
  <c r="AA86" i="9"/>
  <c r="A92" i="8"/>
  <c r="Z85" i="9"/>
  <c r="Y85" i="9"/>
  <c r="AA85" i="9"/>
  <c r="A91" i="8"/>
  <c r="Z84" i="9"/>
  <c r="Y84" i="9"/>
  <c r="AA84" i="9"/>
  <c r="A90" i="8"/>
  <c r="Z83" i="9"/>
  <c r="Y83" i="9"/>
  <c r="AA83" i="9"/>
  <c r="A89" i="8"/>
  <c r="Z82" i="9"/>
  <c r="Y82" i="9"/>
  <c r="AA82" i="9"/>
  <c r="A88" i="8"/>
  <c r="Z81" i="9"/>
  <c r="Y81" i="9"/>
  <c r="AA81" i="9"/>
  <c r="A87" i="8"/>
  <c r="Z80" i="9"/>
  <c r="Y80" i="9"/>
  <c r="AA80" i="9"/>
  <c r="A86" i="8"/>
  <c r="Z79" i="9"/>
  <c r="Y79" i="9"/>
  <c r="AA79" i="9"/>
  <c r="A85" i="8"/>
  <c r="Z78" i="9"/>
  <c r="Y78" i="9"/>
  <c r="AA78" i="9"/>
  <c r="A84" i="8"/>
  <c r="Z77" i="9"/>
  <c r="Y77" i="9"/>
  <c r="AA77" i="9"/>
  <c r="A83" i="8"/>
  <c r="Z76" i="9"/>
  <c r="Y76" i="9"/>
  <c r="AA76" i="9"/>
  <c r="A82" i="8"/>
  <c r="Z75" i="9"/>
  <c r="Y75" i="9"/>
  <c r="AA75" i="9"/>
  <c r="A81" i="8"/>
  <c r="Z74" i="9"/>
  <c r="Y74" i="9"/>
  <c r="AA74" i="9"/>
  <c r="A80" i="8"/>
  <c r="Z73" i="9"/>
  <c r="Y73" i="9"/>
  <c r="AA73" i="9"/>
  <c r="A79" i="8"/>
  <c r="Z72" i="9"/>
  <c r="Y72" i="9"/>
  <c r="AA72" i="9"/>
  <c r="A78" i="8"/>
  <c r="Z71" i="9"/>
  <c r="Y71" i="9"/>
  <c r="AA71" i="9"/>
  <c r="A77" i="8"/>
  <c r="Z70" i="9"/>
  <c r="Y70" i="9"/>
  <c r="AA70" i="9"/>
  <c r="A76" i="8"/>
  <c r="Z69" i="9"/>
  <c r="Y69" i="9"/>
  <c r="AA69" i="9"/>
  <c r="A75" i="8"/>
  <c r="Z68" i="9"/>
  <c r="Y68" i="9"/>
  <c r="AA68" i="9"/>
  <c r="A74" i="8"/>
  <c r="Z67" i="9"/>
  <c r="Y67" i="9"/>
  <c r="AA67" i="9"/>
  <c r="A73" i="8"/>
  <c r="Z66" i="9"/>
  <c r="Y66" i="9"/>
  <c r="AA66" i="9"/>
  <c r="A72" i="8"/>
  <c r="Z65" i="9"/>
  <c r="Y65" i="9"/>
  <c r="AA65" i="9"/>
  <c r="A71" i="8"/>
  <c r="Z64" i="9"/>
  <c r="Y64" i="9"/>
  <c r="AA64" i="9"/>
  <c r="A70" i="8"/>
  <c r="Z63" i="9"/>
  <c r="Y63" i="9"/>
  <c r="AA63" i="9"/>
  <c r="A69" i="8"/>
  <c r="Z62" i="9"/>
  <c r="Y62" i="9"/>
  <c r="AA62" i="9"/>
  <c r="A68" i="8"/>
  <c r="Z61" i="9"/>
  <c r="Y61" i="9"/>
  <c r="AA61" i="9"/>
  <c r="A67" i="8"/>
  <c r="Z60" i="9"/>
  <c r="Y60" i="9"/>
  <c r="AA60" i="9"/>
  <c r="A66" i="8"/>
  <c r="Z59" i="9"/>
  <c r="Y59" i="9"/>
  <c r="AA59" i="9"/>
  <c r="A65" i="8"/>
  <c r="Z58" i="9"/>
  <c r="Y58" i="9"/>
  <c r="AA58" i="9"/>
  <c r="A64" i="8"/>
  <c r="Z57" i="9"/>
  <c r="Y57" i="9"/>
  <c r="AA57" i="9"/>
  <c r="A63" i="8"/>
  <c r="Z56" i="9"/>
  <c r="Y56" i="9"/>
  <c r="AA56" i="9"/>
  <c r="A62" i="8"/>
  <c r="Z55" i="9"/>
  <c r="Y55" i="9"/>
  <c r="AA55" i="9"/>
  <c r="A61" i="8"/>
  <c r="Z54" i="9"/>
  <c r="Y54" i="9"/>
  <c r="AA54" i="9"/>
  <c r="A60" i="8"/>
  <c r="Z53" i="9"/>
  <c r="Y53" i="9"/>
  <c r="AA53" i="9"/>
  <c r="A59" i="8"/>
  <c r="Z52" i="9"/>
  <c r="Y52" i="9"/>
  <c r="AA52" i="9"/>
  <c r="A58" i="8"/>
  <c r="Z51" i="9"/>
  <c r="Y51" i="9"/>
  <c r="AA51" i="9"/>
  <c r="A57" i="8"/>
  <c r="Z50" i="9"/>
  <c r="Y50" i="9"/>
  <c r="AA50" i="9"/>
  <c r="A56" i="8"/>
  <c r="Z49" i="9"/>
  <c r="Y49" i="9"/>
  <c r="AA49" i="9"/>
  <c r="A55" i="8"/>
  <c r="Z48" i="9"/>
  <c r="Y48" i="9"/>
  <c r="AA48" i="9"/>
  <c r="A54" i="8"/>
  <c r="Z47" i="9"/>
  <c r="Y47" i="9"/>
  <c r="AA47" i="9"/>
  <c r="A53" i="8"/>
  <c r="Z46" i="9"/>
  <c r="Y46" i="9"/>
  <c r="AA46" i="9"/>
  <c r="A52" i="8"/>
  <c r="Z45" i="9"/>
  <c r="Y45" i="9"/>
  <c r="AA45" i="9"/>
  <c r="A51" i="8"/>
  <c r="Z44" i="9"/>
  <c r="Y44" i="9"/>
  <c r="AA44" i="9"/>
  <c r="A50" i="8"/>
  <c r="Z43" i="9"/>
  <c r="Y43" i="9"/>
  <c r="AA43" i="9"/>
  <c r="A49" i="8"/>
  <c r="Z42" i="9"/>
  <c r="Y42" i="9"/>
  <c r="AA42" i="9"/>
  <c r="A48" i="8"/>
  <c r="Z41" i="9"/>
  <c r="Y41" i="9"/>
  <c r="AA41" i="9"/>
  <c r="A47" i="8"/>
  <c r="Z40" i="9"/>
  <c r="Y40" i="9"/>
  <c r="AA40" i="9"/>
  <c r="A46" i="8"/>
  <c r="Z39" i="9"/>
  <c r="Y39" i="9"/>
  <c r="AA39" i="9"/>
  <c r="A45" i="8"/>
  <c r="Z38" i="9"/>
  <c r="Y38" i="9"/>
  <c r="AA38" i="9"/>
  <c r="A44" i="8"/>
  <c r="Z37" i="9"/>
  <c r="Y37" i="9"/>
  <c r="AA37" i="9"/>
  <c r="A43" i="8"/>
  <c r="Z36" i="9"/>
  <c r="Y36" i="9"/>
  <c r="AA36" i="9"/>
  <c r="A42" i="8"/>
  <c r="A41" i="8"/>
  <c r="D41" i="8"/>
  <c r="Z35" i="9" s="1"/>
  <c r="C41" i="8"/>
  <c r="Y35" i="9" s="1"/>
  <c r="B41" i="8"/>
  <c r="AA35" i="9" s="1"/>
  <c r="H378" i="1"/>
  <c r="G378" i="1"/>
  <c r="D378" i="1"/>
  <c r="C378" i="1"/>
  <c r="F378" i="1"/>
  <c r="B378" i="1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L39" i="12"/>
  <c r="J39" i="12"/>
  <c r="K39" i="12"/>
  <c r="I39" i="12"/>
  <c r="R344" i="14"/>
  <c r="Q344" i="14"/>
  <c r="H344" i="14" s="1"/>
  <c r="P344" i="14"/>
  <c r="O344" i="14"/>
  <c r="N344" i="14"/>
  <c r="M344" i="14"/>
  <c r="L344" i="14"/>
  <c r="K344" i="14"/>
  <c r="J344" i="14"/>
  <c r="I344" i="14"/>
  <c r="G344" i="14"/>
  <c r="F344" i="14"/>
  <c r="R343" i="14"/>
  <c r="I343" i="14" s="1"/>
  <c r="Q343" i="14"/>
  <c r="H343" i="14" s="1"/>
  <c r="P343" i="14"/>
  <c r="G343" i="14" s="1"/>
  <c r="O343" i="14"/>
  <c r="F343" i="14" s="1"/>
  <c r="N343" i="14"/>
  <c r="M343" i="14"/>
  <c r="L343" i="14"/>
  <c r="K343" i="14"/>
  <c r="J343" i="14"/>
  <c r="R342" i="14"/>
  <c r="Q342" i="14"/>
  <c r="H342" i="14" s="1"/>
  <c r="P342" i="14"/>
  <c r="O342" i="14"/>
  <c r="N342" i="14"/>
  <c r="M342" i="14"/>
  <c r="L342" i="14"/>
  <c r="K342" i="14"/>
  <c r="J342" i="14"/>
  <c r="I342" i="14"/>
  <c r="G342" i="14"/>
  <c r="F342" i="14"/>
  <c r="R341" i="14"/>
  <c r="I341" i="14" s="1"/>
  <c r="Q341" i="14"/>
  <c r="P341" i="14"/>
  <c r="G341" i="14" s="1"/>
  <c r="O341" i="14"/>
  <c r="N341" i="14"/>
  <c r="M341" i="14"/>
  <c r="L341" i="14"/>
  <c r="K341" i="14"/>
  <c r="J341" i="14"/>
  <c r="H341" i="14"/>
  <c r="F341" i="14"/>
  <c r="R340" i="14"/>
  <c r="Q340" i="14"/>
  <c r="H340" i="14" s="1"/>
  <c r="P340" i="14"/>
  <c r="G340" i="14" s="1"/>
  <c r="O340" i="14"/>
  <c r="F340" i="14" s="1"/>
  <c r="N340" i="14"/>
  <c r="M340" i="14"/>
  <c r="L340" i="14"/>
  <c r="K340" i="14"/>
  <c r="J340" i="14"/>
  <c r="I340" i="14"/>
  <c r="R339" i="14"/>
  <c r="I339" i="14" s="1"/>
  <c r="Q339" i="14"/>
  <c r="P339" i="14"/>
  <c r="O339" i="14"/>
  <c r="N339" i="14"/>
  <c r="M339" i="14"/>
  <c r="L339" i="14"/>
  <c r="K339" i="14"/>
  <c r="J339" i="14"/>
  <c r="H339" i="14"/>
  <c r="G339" i="14"/>
  <c r="F339" i="14"/>
  <c r="R338" i="14"/>
  <c r="I338" i="14" s="1"/>
  <c r="Q338" i="14"/>
  <c r="H338" i="14" s="1"/>
  <c r="P338" i="14"/>
  <c r="O338" i="14"/>
  <c r="F338" i="14" s="1"/>
  <c r="N338" i="14"/>
  <c r="M338" i="14"/>
  <c r="L338" i="14"/>
  <c r="K338" i="14"/>
  <c r="J338" i="14"/>
  <c r="G338" i="14"/>
  <c r="R337" i="14"/>
  <c r="I337" i="14" s="1"/>
  <c r="Q337" i="14"/>
  <c r="H337" i="14" s="1"/>
  <c r="P337" i="14"/>
  <c r="O337" i="14"/>
  <c r="F337" i="14" s="1"/>
  <c r="N337" i="14"/>
  <c r="M337" i="14"/>
  <c r="L337" i="14"/>
  <c r="K337" i="14"/>
  <c r="J337" i="14"/>
  <c r="G337" i="14"/>
  <c r="R336" i="14"/>
  <c r="Q336" i="14"/>
  <c r="H336" i="14" s="1"/>
  <c r="P336" i="14"/>
  <c r="O336" i="14"/>
  <c r="N336" i="14"/>
  <c r="M336" i="14"/>
  <c r="L336" i="14"/>
  <c r="K336" i="14"/>
  <c r="J336" i="14"/>
  <c r="I336" i="14"/>
  <c r="G336" i="14"/>
  <c r="F336" i="14"/>
  <c r="D336" i="14"/>
  <c r="C336" i="14"/>
  <c r="R335" i="14"/>
  <c r="I335" i="14" s="1"/>
  <c r="Q335" i="14"/>
  <c r="P335" i="14"/>
  <c r="G335" i="14" s="1"/>
  <c r="O335" i="14"/>
  <c r="N335" i="14"/>
  <c r="M335" i="14"/>
  <c r="L335" i="14"/>
  <c r="K335" i="14"/>
  <c r="J335" i="14"/>
  <c r="H335" i="14"/>
  <c r="F335" i="14"/>
  <c r="D335" i="14"/>
  <c r="C335" i="14"/>
  <c r="R334" i="14"/>
  <c r="I334" i="14" s="1"/>
  <c r="Q334" i="14"/>
  <c r="H334" i="14" s="1"/>
  <c r="P334" i="14"/>
  <c r="O334" i="14"/>
  <c r="F334" i="14" s="1"/>
  <c r="N334" i="14"/>
  <c r="M334" i="14"/>
  <c r="L334" i="14"/>
  <c r="K334" i="14"/>
  <c r="J334" i="14"/>
  <c r="G334" i="14"/>
  <c r="R333" i="14"/>
  <c r="I333" i="14" s="1"/>
  <c r="Q333" i="14"/>
  <c r="P333" i="14"/>
  <c r="G333" i="14" s="1"/>
  <c r="O333" i="14"/>
  <c r="F333" i="14" s="1"/>
  <c r="N333" i="14"/>
  <c r="M333" i="14"/>
  <c r="L333" i="14"/>
  <c r="K333" i="14"/>
  <c r="J333" i="14"/>
  <c r="H333" i="14"/>
  <c r="R332" i="14"/>
  <c r="Q332" i="14"/>
  <c r="H332" i="14" s="1"/>
  <c r="P332" i="14"/>
  <c r="O332" i="14"/>
  <c r="N332" i="14"/>
  <c r="M332" i="14"/>
  <c r="L332" i="14"/>
  <c r="K332" i="14"/>
  <c r="J332" i="14"/>
  <c r="I332" i="14"/>
  <c r="G332" i="14"/>
  <c r="F332" i="14"/>
  <c r="R331" i="14"/>
  <c r="I331" i="14" s="1"/>
  <c r="Q331" i="14"/>
  <c r="H331" i="14" s="1"/>
  <c r="P331" i="14"/>
  <c r="G331" i="14" s="1"/>
  <c r="O331" i="14"/>
  <c r="N331" i="14"/>
  <c r="M331" i="14"/>
  <c r="L331" i="14"/>
  <c r="K331" i="14"/>
  <c r="J331" i="14"/>
  <c r="F331" i="14"/>
  <c r="R330" i="14"/>
  <c r="Q330" i="14"/>
  <c r="P330" i="14"/>
  <c r="O330" i="14"/>
  <c r="F330" i="14" s="1"/>
  <c r="N330" i="14"/>
  <c r="M330" i="14"/>
  <c r="L330" i="14"/>
  <c r="K330" i="14"/>
  <c r="J330" i="14"/>
  <c r="I330" i="14"/>
  <c r="H330" i="14"/>
  <c r="G330" i="14"/>
  <c r="R329" i="14"/>
  <c r="I329" i="14" s="1"/>
  <c r="Q329" i="14"/>
  <c r="P329" i="14"/>
  <c r="G329" i="14" s="1"/>
  <c r="O329" i="14"/>
  <c r="N329" i="14"/>
  <c r="M329" i="14"/>
  <c r="L329" i="14"/>
  <c r="K329" i="14"/>
  <c r="J329" i="14"/>
  <c r="H329" i="14"/>
  <c r="F329" i="14"/>
  <c r="R328" i="14"/>
  <c r="Q328" i="14"/>
  <c r="P328" i="14"/>
  <c r="G328" i="14" s="1"/>
  <c r="O328" i="14"/>
  <c r="F328" i="14" s="1"/>
  <c r="N328" i="14"/>
  <c r="M328" i="14"/>
  <c r="L328" i="14"/>
  <c r="K328" i="14"/>
  <c r="J328" i="14"/>
  <c r="I328" i="14"/>
  <c r="H328" i="14"/>
  <c r="R327" i="14"/>
  <c r="I327" i="14" s="1"/>
  <c r="Q327" i="14"/>
  <c r="P327" i="14"/>
  <c r="O327" i="14"/>
  <c r="N327" i="14"/>
  <c r="M327" i="14"/>
  <c r="L327" i="14"/>
  <c r="K327" i="14"/>
  <c r="J327" i="14"/>
  <c r="H327" i="14"/>
  <c r="G327" i="14"/>
  <c r="F327" i="14"/>
  <c r="R326" i="14"/>
  <c r="I326" i="14" s="1"/>
  <c r="Q326" i="14"/>
  <c r="H326" i="14" s="1"/>
  <c r="P326" i="14"/>
  <c r="O326" i="14"/>
  <c r="F326" i="14" s="1"/>
  <c r="N326" i="14"/>
  <c r="M326" i="14"/>
  <c r="L326" i="14"/>
  <c r="K326" i="14"/>
  <c r="J326" i="14"/>
  <c r="G326" i="14"/>
  <c r="R325" i="14"/>
  <c r="Q325" i="14"/>
  <c r="P325" i="14"/>
  <c r="G325" i="14" s="1"/>
  <c r="O325" i="14"/>
  <c r="F325" i="14" s="1"/>
  <c r="N325" i="14"/>
  <c r="M325" i="14"/>
  <c r="L325" i="14"/>
  <c r="K325" i="14"/>
  <c r="J325" i="14"/>
  <c r="I325" i="14"/>
  <c r="H325" i="14"/>
  <c r="R324" i="14"/>
  <c r="Q324" i="14"/>
  <c r="H324" i="14" s="1"/>
  <c r="P324" i="14"/>
  <c r="O324" i="14"/>
  <c r="N324" i="14"/>
  <c r="M324" i="14"/>
  <c r="L324" i="14"/>
  <c r="K324" i="14"/>
  <c r="J324" i="14"/>
  <c r="I324" i="14"/>
  <c r="G324" i="14"/>
  <c r="F324" i="14"/>
  <c r="R323" i="14"/>
  <c r="Q323" i="14"/>
  <c r="H323" i="14" s="1"/>
  <c r="P323" i="14"/>
  <c r="G323" i="14" s="1"/>
  <c r="O323" i="14"/>
  <c r="N323" i="14"/>
  <c r="M323" i="14"/>
  <c r="L323" i="14"/>
  <c r="K323" i="14"/>
  <c r="J323" i="14"/>
  <c r="I323" i="14"/>
  <c r="F323" i="14"/>
  <c r="R322" i="14"/>
  <c r="Q322" i="14"/>
  <c r="H322" i="14" s="1"/>
  <c r="P322" i="14"/>
  <c r="O322" i="14"/>
  <c r="F322" i="14" s="1"/>
  <c r="N322" i="14"/>
  <c r="M322" i="14"/>
  <c r="L322" i="14"/>
  <c r="K322" i="14"/>
  <c r="J322" i="14"/>
  <c r="I322" i="14"/>
  <c r="G322" i="14"/>
  <c r="R321" i="14"/>
  <c r="I321" i="14" s="1"/>
  <c r="Q321" i="14"/>
  <c r="P321" i="14"/>
  <c r="G321" i="14" s="1"/>
  <c r="O321" i="14"/>
  <c r="N321" i="14"/>
  <c r="M321" i="14"/>
  <c r="L321" i="14"/>
  <c r="K321" i="14"/>
  <c r="J321" i="14"/>
  <c r="H321" i="14"/>
  <c r="F321" i="14"/>
  <c r="R320" i="14"/>
  <c r="I320" i="14" s="1"/>
  <c r="Q320" i="14"/>
  <c r="H320" i="14" s="1"/>
  <c r="P320" i="14"/>
  <c r="G320" i="14" s="1"/>
  <c r="O320" i="14"/>
  <c r="F320" i="14" s="1"/>
  <c r="N320" i="14"/>
  <c r="M320" i="14"/>
  <c r="L320" i="14"/>
  <c r="K320" i="14"/>
  <c r="J320" i="14"/>
  <c r="R319" i="14"/>
  <c r="I319" i="14" s="1"/>
  <c r="Q319" i="14"/>
  <c r="P319" i="14"/>
  <c r="O319" i="14"/>
  <c r="N319" i="14"/>
  <c r="M319" i="14"/>
  <c r="L319" i="14"/>
  <c r="K319" i="14"/>
  <c r="J319" i="14"/>
  <c r="H319" i="14"/>
  <c r="G319" i="14"/>
  <c r="F319" i="14"/>
  <c r="R318" i="14"/>
  <c r="I318" i="14" s="1"/>
  <c r="Q318" i="14"/>
  <c r="H318" i="14" s="1"/>
  <c r="P318" i="14"/>
  <c r="O318" i="14"/>
  <c r="F318" i="14" s="1"/>
  <c r="N318" i="14"/>
  <c r="M318" i="14"/>
  <c r="L318" i="14"/>
  <c r="K318" i="14"/>
  <c r="J318" i="14"/>
  <c r="G318" i="14"/>
  <c r="R317" i="14"/>
  <c r="I317" i="14" s="1"/>
  <c r="Q317" i="14"/>
  <c r="P317" i="14"/>
  <c r="G317" i="14" s="1"/>
  <c r="O317" i="14"/>
  <c r="F317" i="14" s="1"/>
  <c r="N317" i="14"/>
  <c r="M317" i="14"/>
  <c r="L317" i="14"/>
  <c r="K317" i="14"/>
  <c r="J317" i="14"/>
  <c r="H317" i="14"/>
  <c r="D317" i="14"/>
  <c r="C317" i="14"/>
  <c r="B317" i="14"/>
  <c r="R316" i="14"/>
  <c r="I316" i="14" s="1"/>
  <c r="Q316" i="14"/>
  <c r="H316" i="14" s="1"/>
  <c r="P316" i="14"/>
  <c r="O316" i="14"/>
  <c r="F316" i="14" s="1"/>
  <c r="N316" i="14"/>
  <c r="M316" i="14"/>
  <c r="L316" i="14"/>
  <c r="K316" i="14"/>
  <c r="J316" i="14"/>
  <c r="G316" i="14"/>
  <c r="D316" i="14"/>
  <c r="C316" i="14"/>
  <c r="B316" i="14"/>
  <c r="R315" i="14"/>
  <c r="I315" i="14" s="1"/>
  <c r="Q315" i="14"/>
  <c r="H315" i="14" s="1"/>
  <c r="P315" i="14"/>
  <c r="G315" i="14" s="1"/>
  <c r="O315" i="14"/>
  <c r="F315" i="14" s="1"/>
  <c r="N315" i="14"/>
  <c r="M315" i="14"/>
  <c r="L315" i="14"/>
  <c r="K315" i="14"/>
  <c r="J315" i="14"/>
  <c r="R314" i="14"/>
  <c r="Q314" i="14"/>
  <c r="P314" i="14"/>
  <c r="O314" i="14"/>
  <c r="F314" i="14" s="1"/>
  <c r="N314" i="14"/>
  <c r="M314" i="14"/>
  <c r="L314" i="14"/>
  <c r="K314" i="14"/>
  <c r="J314" i="14"/>
  <c r="I314" i="14"/>
  <c r="H314" i="14"/>
  <c r="G314" i="14"/>
  <c r="R313" i="14"/>
  <c r="I313" i="14" s="1"/>
  <c r="Q313" i="14"/>
  <c r="H313" i="14" s="1"/>
  <c r="P313" i="14"/>
  <c r="O313" i="14"/>
  <c r="F313" i="14" s="1"/>
  <c r="N313" i="14"/>
  <c r="M313" i="14"/>
  <c r="L313" i="14"/>
  <c r="K313" i="14"/>
  <c r="J313" i="14"/>
  <c r="G313" i="14"/>
  <c r="R312" i="14"/>
  <c r="Q312" i="14"/>
  <c r="P312" i="14"/>
  <c r="O312" i="14"/>
  <c r="N312" i="14"/>
  <c r="M312" i="14"/>
  <c r="L312" i="14"/>
  <c r="K312" i="14"/>
  <c r="J312" i="14"/>
  <c r="I312" i="14"/>
  <c r="H312" i="14"/>
  <c r="G312" i="14"/>
  <c r="F312" i="14"/>
  <c r="R311" i="14"/>
  <c r="Q311" i="14"/>
  <c r="H311" i="14" s="1"/>
  <c r="P311" i="14"/>
  <c r="O311" i="14"/>
  <c r="N311" i="14"/>
  <c r="M311" i="14"/>
  <c r="L311" i="14"/>
  <c r="K311" i="14"/>
  <c r="J311" i="14"/>
  <c r="I311" i="14"/>
  <c r="G311" i="14"/>
  <c r="F311" i="14"/>
  <c r="R310" i="14"/>
  <c r="Q310" i="14"/>
  <c r="P310" i="14"/>
  <c r="G310" i="14" s="1"/>
  <c r="O310" i="14"/>
  <c r="N310" i="14"/>
  <c r="M310" i="14"/>
  <c r="L310" i="14"/>
  <c r="K310" i="14"/>
  <c r="J310" i="14"/>
  <c r="I310" i="14"/>
  <c r="H310" i="14"/>
  <c r="F310" i="14"/>
  <c r="D310" i="14"/>
  <c r="C310" i="14"/>
  <c r="R309" i="14"/>
  <c r="Q309" i="14"/>
  <c r="H309" i="14" s="1"/>
  <c r="P309" i="14"/>
  <c r="O309" i="14"/>
  <c r="F309" i="14" s="1"/>
  <c r="N309" i="14"/>
  <c r="M309" i="14"/>
  <c r="L309" i="14"/>
  <c r="K309" i="14"/>
  <c r="J309" i="14"/>
  <c r="I309" i="14"/>
  <c r="G309" i="14"/>
  <c r="D309" i="14"/>
  <c r="C309" i="14"/>
  <c r="R308" i="14"/>
  <c r="Q308" i="14"/>
  <c r="H308" i="14" s="1"/>
  <c r="P308" i="14"/>
  <c r="O308" i="14"/>
  <c r="F308" i="14" s="1"/>
  <c r="N308" i="14"/>
  <c r="M308" i="14"/>
  <c r="L308" i="14"/>
  <c r="K308" i="14"/>
  <c r="J308" i="14"/>
  <c r="I308" i="14"/>
  <c r="G308" i="14"/>
  <c r="R307" i="14"/>
  <c r="Q307" i="14"/>
  <c r="H307" i="14" s="1"/>
  <c r="P307" i="14"/>
  <c r="O307" i="14"/>
  <c r="N307" i="14"/>
  <c r="M307" i="14"/>
  <c r="L307" i="14"/>
  <c r="K307" i="14"/>
  <c r="J307" i="14"/>
  <c r="I307" i="14"/>
  <c r="G307" i="14"/>
  <c r="F307" i="14"/>
  <c r="R306" i="14"/>
  <c r="I306" i="14" s="1"/>
  <c r="Q306" i="14"/>
  <c r="P306" i="14"/>
  <c r="G306" i="14" s="1"/>
  <c r="O306" i="14"/>
  <c r="N306" i="14"/>
  <c r="M306" i="14"/>
  <c r="L306" i="14"/>
  <c r="K306" i="14"/>
  <c r="J306" i="14"/>
  <c r="H306" i="14"/>
  <c r="F306" i="14"/>
  <c r="R305" i="14"/>
  <c r="Q305" i="14"/>
  <c r="P305" i="14"/>
  <c r="O305" i="14"/>
  <c r="F305" i="14" s="1"/>
  <c r="N305" i="14"/>
  <c r="M305" i="14"/>
  <c r="L305" i="14"/>
  <c r="K305" i="14"/>
  <c r="J305" i="14"/>
  <c r="I305" i="14"/>
  <c r="H305" i="14"/>
  <c r="G305" i="14"/>
  <c r="R304" i="14"/>
  <c r="I304" i="14" s="1"/>
  <c r="Q304" i="14"/>
  <c r="P304" i="14"/>
  <c r="G304" i="14" s="1"/>
  <c r="O304" i="14"/>
  <c r="N304" i="14"/>
  <c r="M304" i="14"/>
  <c r="L304" i="14"/>
  <c r="K304" i="14"/>
  <c r="J304" i="14"/>
  <c r="H304" i="14"/>
  <c r="F304" i="14"/>
  <c r="R303" i="14"/>
  <c r="Q303" i="14"/>
  <c r="P303" i="14"/>
  <c r="G303" i="14" s="1"/>
  <c r="O303" i="14"/>
  <c r="F303" i="14" s="1"/>
  <c r="N303" i="14"/>
  <c r="M303" i="14"/>
  <c r="L303" i="14"/>
  <c r="K303" i="14"/>
  <c r="J303" i="14"/>
  <c r="I303" i="14"/>
  <c r="H303" i="14"/>
  <c r="D303" i="14"/>
  <c r="C303" i="14"/>
  <c r="R302" i="14"/>
  <c r="Q302" i="14"/>
  <c r="P302" i="14"/>
  <c r="O302" i="14"/>
  <c r="N302" i="14"/>
  <c r="M302" i="14"/>
  <c r="L302" i="14"/>
  <c r="K302" i="14"/>
  <c r="J302" i="14"/>
  <c r="I302" i="14"/>
  <c r="H302" i="14"/>
  <c r="G302" i="14"/>
  <c r="F302" i="14"/>
  <c r="D302" i="14"/>
  <c r="C302" i="14"/>
  <c r="R301" i="14"/>
  <c r="Q301" i="14"/>
  <c r="P301" i="14"/>
  <c r="O301" i="14"/>
  <c r="N301" i="14"/>
  <c r="M301" i="14"/>
  <c r="L301" i="14"/>
  <c r="K301" i="14"/>
  <c r="J301" i="14"/>
  <c r="I301" i="14"/>
  <c r="H301" i="14"/>
  <c r="G301" i="14"/>
  <c r="F301" i="14"/>
  <c r="D301" i="14"/>
  <c r="C301" i="14"/>
  <c r="R300" i="14"/>
  <c r="Q300" i="14"/>
  <c r="P300" i="14"/>
  <c r="O300" i="14"/>
  <c r="N300" i="14"/>
  <c r="M300" i="14"/>
  <c r="L300" i="14"/>
  <c r="K300" i="14"/>
  <c r="J300" i="14"/>
  <c r="I300" i="14"/>
  <c r="H300" i="14"/>
  <c r="G300" i="14"/>
  <c r="F300" i="14"/>
  <c r="D300" i="14"/>
  <c r="C300" i="14"/>
  <c r="R299" i="14"/>
  <c r="Q299" i="14"/>
  <c r="H299" i="14" s="1"/>
  <c r="P299" i="14"/>
  <c r="O299" i="14"/>
  <c r="N299" i="14"/>
  <c r="M299" i="14"/>
  <c r="L299" i="14"/>
  <c r="K299" i="14"/>
  <c r="J299" i="14"/>
  <c r="I299" i="14"/>
  <c r="G299" i="14"/>
  <c r="F299" i="14"/>
  <c r="R298" i="14"/>
  <c r="Q298" i="14"/>
  <c r="P298" i="14"/>
  <c r="G298" i="14" s="1"/>
  <c r="O298" i="14"/>
  <c r="N298" i="14"/>
  <c r="M298" i="14"/>
  <c r="L298" i="14"/>
  <c r="K298" i="14"/>
  <c r="J298" i="14"/>
  <c r="I298" i="14"/>
  <c r="H298" i="14"/>
  <c r="F298" i="14"/>
  <c r="R297" i="14"/>
  <c r="Q297" i="14"/>
  <c r="P297" i="14"/>
  <c r="O297" i="14"/>
  <c r="F297" i="14" s="1"/>
  <c r="N297" i="14"/>
  <c r="M297" i="14"/>
  <c r="L297" i="14"/>
  <c r="K297" i="14"/>
  <c r="J297" i="14"/>
  <c r="I297" i="14"/>
  <c r="H297" i="14"/>
  <c r="G297" i="14"/>
  <c r="R296" i="14"/>
  <c r="I296" i="14" s="1"/>
  <c r="Q296" i="14"/>
  <c r="P296" i="14"/>
  <c r="G296" i="14" s="1"/>
  <c r="O296" i="14"/>
  <c r="N296" i="14"/>
  <c r="M296" i="14"/>
  <c r="L296" i="14"/>
  <c r="K296" i="14"/>
  <c r="J296" i="14"/>
  <c r="H296" i="14"/>
  <c r="F296" i="14"/>
  <c r="R295" i="14"/>
  <c r="I295" i="14" s="1"/>
  <c r="Q295" i="14"/>
  <c r="H295" i="14" s="1"/>
  <c r="P295" i="14"/>
  <c r="O295" i="14"/>
  <c r="F295" i="14" s="1"/>
  <c r="N295" i="14"/>
  <c r="M295" i="14"/>
  <c r="L295" i="14"/>
  <c r="K295" i="14"/>
  <c r="J295" i="14"/>
  <c r="G295" i="14"/>
  <c r="R294" i="14"/>
  <c r="I294" i="14" s="1"/>
  <c r="Q294" i="14"/>
  <c r="P294" i="14"/>
  <c r="O294" i="14"/>
  <c r="N294" i="14"/>
  <c r="M294" i="14"/>
  <c r="L294" i="14"/>
  <c r="K294" i="14"/>
  <c r="J294" i="14"/>
  <c r="H294" i="14"/>
  <c r="G294" i="14"/>
  <c r="F294" i="14"/>
  <c r="R293" i="14"/>
  <c r="I293" i="14" s="1"/>
  <c r="Q293" i="14"/>
  <c r="H293" i="14" s="1"/>
  <c r="P293" i="14"/>
  <c r="O293" i="14"/>
  <c r="F293" i="14" s="1"/>
  <c r="N293" i="14"/>
  <c r="M293" i="14"/>
  <c r="L293" i="14"/>
  <c r="K293" i="14"/>
  <c r="J293" i="14"/>
  <c r="G293" i="14"/>
  <c r="R292" i="14"/>
  <c r="Q292" i="14"/>
  <c r="P292" i="14"/>
  <c r="O292" i="14"/>
  <c r="N292" i="14"/>
  <c r="M292" i="14"/>
  <c r="L292" i="14"/>
  <c r="K292" i="14"/>
  <c r="J292" i="14"/>
  <c r="I292" i="14"/>
  <c r="H292" i="14"/>
  <c r="G292" i="14"/>
  <c r="F292" i="14"/>
  <c r="R291" i="14"/>
  <c r="Q291" i="14"/>
  <c r="H291" i="14" s="1"/>
  <c r="P291" i="14"/>
  <c r="O291" i="14"/>
  <c r="N291" i="14"/>
  <c r="M291" i="14"/>
  <c r="L291" i="14"/>
  <c r="K291" i="14"/>
  <c r="J291" i="14"/>
  <c r="I291" i="14"/>
  <c r="G291" i="14"/>
  <c r="F291" i="14"/>
  <c r="R290" i="14"/>
  <c r="Q290" i="14"/>
  <c r="P290" i="14"/>
  <c r="G290" i="14" s="1"/>
  <c r="O290" i="14"/>
  <c r="N290" i="14"/>
  <c r="M290" i="14"/>
  <c r="L290" i="14"/>
  <c r="K290" i="14"/>
  <c r="J290" i="14"/>
  <c r="I290" i="14"/>
  <c r="H290" i="14"/>
  <c r="F290" i="14"/>
  <c r="R289" i="14"/>
  <c r="Q289" i="14"/>
  <c r="P289" i="14"/>
  <c r="O289" i="14"/>
  <c r="F289" i="14" s="1"/>
  <c r="N289" i="14"/>
  <c r="M289" i="14"/>
  <c r="L289" i="14"/>
  <c r="K289" i="14"/>
  <c r="J289" i="14"/>
  <c r="I289" i="14"/>
  <c r="H289" i="14"/>
  <c r="G289" i="14"/>
  <c r="R288" i="14"/>
  <c r="I288" i="14" s="1"/>
  <c r="Q288" i="14"/>
  <c r="P288" i="14"/>
  <c r="G288" i="14" s="1"/>
  <c r="O288" i="14"/>
  <c r="N288" i="14"/>
  <c r="M288" i="14"/>
  <c r="L288" i="14"/>
  <c r="K288" i="14"/>
  <c r="J288" i="14"/>
  <c r="H288" i="14"/>
  <c r="F288" i="14"/>
  <c r="R287" i="14"/>
  <c r="I287" i="14" s="1"/>
  <c r="Q287" i="14"/>
  <c r="H287" i="14" s="1"/>
  <c r="P287" i="14"/>
  <c r="O287" i="14"/>
  <c r="F287" i="14" s="1"/>
  <c r="N287" i="14"/>
  <c r="M287" i="14"/>
  <c r="L287" i="14"/>
  <c r="K287" i="14"/>
  <c r="J287" i="14"/>
  <c r="G287" i="14"/>
  <c r="R286" i="14"/>
  <c r="I286" i="14" s="1"/>
  <c r="Q286" i="14"/>
  <c r="P286" i="14"/>
  <c r="O286" i="14"/>
  <c r="N286" i="14"/>
  <c r="M286" i="14"/>
  <c r="L286" i="14"/>
  <c r="K286" i="14"/>
  <c r="J286" i="14"/>
  <c r="H286" i="14"/>
  <c r="G286" i="14"/>
  <c r="F286" i="14"/>
  <c r="R285" i="14"/>
  <c r="I285" i="14" s="1"/>
  <c r="Q285" i="14"/>
  <c r="H285" i="14" s="1"/>
  <c r="P285" i="14"/>
  <c r="O285" i="14"/>
  <c r="F285" i="14" s="1"/>
  <c r="N285" i="14"/>
  <c r="M285" i="14"/>
  <c r="L285" i="14"/>
  <c r="K285" i="14"/>
  <c r="J285" i="14"/>
  <c r="G285" i="14"/>
  <c r="R284" i="14"/>
  <c r="Q284" i="14"/>
  <c r="P284" i="14"/>
  <c r="O284" i="14"/>
  <c r="N284" i="14"/>
  <c r="M284" i="14"/>
  <c r="L284" i="14"/>
  <c r="K284" i="14"/>
  <c r="J284" i="14"/>
  <c r="I284" i="14"/>
  <c r="H284" i="14"/>
  <c r="G284" i="14"/>
  <c r="F284" i="14"/>
  <c r="R283" i="14"/>
  <c r="Q283" i="14"/>
  <c r="H283" i="14" s="1"/>
  <c r="P283" i="14"/>
  <c r="O283" i="14"/>
  <c r="N283" i="14"/>
  <c r="M283" i="14"/>
  <c r="L283" i="14"/>
  <c r="K283" i="14"/>
  <c r="J283" i="14"/>
  <c r="I283" i="14"/>
  <c r="G283" i="14"/>
  <c r="F283" i="14"/>
  <c r="R282" i="14"/>
  <c r="Q282" i="14"/>
  <c r="P282" i="14"/>
  <c r="G282" i="14" s="1"/>
  <c r="O282" i="14"/>
  <c r="N282" i="14"/>
  <c r="M282" i="14"/>
  <c r="L282" i="14"/>
  <c r="K282" i="14"/>
  <c r="J282" i="14"/>
  <c r="I282" i="14"/>
  <c r="H282" i="14"/>
  <c r="F282" i="14"/>
  <c r="R281" i="14"/>
  <c r="Q281" i="14"/>
  <c r="P281" i="14"/>
  <c r="O281" i="14"/>
  <c r="F281" i="14" s="1"/>
  <c r="N281" i="14"/>
  <c r="M281" i="14"/>
  <c r="L281" i="14"/>
  <c r="K281" i="14"/>
  <c r="J281" i="14"/>
  <c r="I281" i="14"/>
  <c r="H281" i="14"/>
  <c r="G281" i="14"/>
  <c r="R280" i="14"/>
  <c r="I280" i="14" s="1"/>
  <c r="Q280" i="14"/>
  <c r="P280" i="14"/>
  <c r="G280" i="14" s="1"/>
  <c r="O280" i="14"/>
  <c r="N280" i="14"/>
  <c r="M280" i="14"/>
  <c r="L280" i="14"/>
  <c r="K280" i="14"/>
  <c r="J280" i="14"/>
  <c r="H280" i="14"/>
  <c r="F280" i="14"/>
  <c r="R279" i="14"/>
  <c r="I279" i="14" s="1"/>
  <c r="Q279" i="14"/>
  <c r="H279" i="14" s="1"/>
  <c r="P279" i="14"/>
  <c r="O279" i="14"/>
  <c r="F279" i="14" s="1"/>
  <c r="N279" i="14"/>
  <c r="M279" i="14"/>
  <c r="L279" i="14"/>
  <c r="K279" i="14"/>
  <c r="J279" i="14"/>
  <c r="G279" i="14"/>
  <c r="R278" i="14"/>
  <c r="I278" i="14" s="1"/>
  <c r="Q278" i="14"/>
  <c r="P278" i="14"/>
  <c r="O278" i="14"/>
  <c r="N278" i="14"/>
  <c r="M278" i="14"/>
  <c r="L278" i="14"/>
  <c r="K278" i="14"/>
  <c r="J278" i="14"/>
  <c r="H278" i="14"/>
  <c r="G278" i="14"/>
  <c r="F278" i="14"/>
  <c r="R277" i="14"/>
  <c r="I277" i="14" s="1"/>
  <c r="Q277" i="14"/>
  <c r="H277" i="14" s="1"/>
  <c r="P277" i="14"/>
  <c r="O277" i="14"/>
  <c r="F277" i="14" s="1"/>
  <c r="N277" i="14"/>
  <c r="M277" i="14"/>
  <c r="L277" i="14"/>
  <c r="K277" i="14"/>
  <c r="J277" i="14"/>
  <c r="G277" i="14"/>
  <c r="R276" i="14"/>
  <c r="Q276" i="14"/>
  <c r="P276" i="14"/>
  <c r="O276" i="14"/>
  <c r="N276" i="14"/>
  <c r="M276" i="14"/>
  <c r="L276" i="14"/>
  <c r="K276" i="14"/>
  <c r="J276" i="14"/>
  <c r="I276" i="14"/>
  <c r="H276" i="14"/>
  <c r="G276" i="14"/>
  <c r="F276" i="14"/>
  <c r="R275" i="14"/>
  <c r="Q275" i="14"/>
  <c r="H275" i="14" s="1"/>
  <c r="P275" i="14"/>
  <c r="O275" i="14"/>
  <c r="N275" i="14"/>
  <c r="M275" i="14"/>
  <c r="L275" i="14"/>
  <c r="K275" i="14"/>
  <c r="J275" i="14"/>
  <c r="I275" i="14"/>
  <c r="G275" i="14"/>
  <c r="F275" i="14"/>
  <c r="R274" i="14"/>
  <c r="Q274" i="14"/>
  <c r="P274" i="14"/>
  <c r="G274" i="14" s="1"/>
  <c r="O274" i="14"/>
  <c r="N274" i="14"/>
  <c r="M274" i="14"/>
  <c r="L274" i="14"/>
  <c r="K274" i="14"/>
  <c r="J274" i="14"/>
  <c r="I274" i="14"/>
  <c r="H274" i="14"/>
  <c r="F274" i="14"/>
  <c r="R273" i="14"/>
  <c r="Q273" i="14"/>
  <c r="P273" i="14"/>
  <c r="O273" i="14"/>
  <c r="F273" i="14" s="1"/>
  <c r="N273" i="14"/>
  <c r="M273" i="14"/>
  <c r="L273" i="14"/>
  <c r="K273" i="14"/>
  <c r="J273" i="14"/>
  <c r="I273" i="14"/>
  <c r="H273" i="14"/>
  <c r="G273" i="14"/>
  <c r="R272" i="14"/>
  <c r="I272" i="14" s="1"/>
  <c r="Q272" i="14"/>
  <c r="P272" i="14"/>
  <c r="O272" i="14"/>
  <c r="N272" i="14"/>
  <c r="M272" i="14"/>
  <c r="L272" i="14"/>
  <c r="K272" i="14"/>
  <c r="J272" i="14"/>
  <c r="H272" i="14"/>
  <c r="G272" i="14"/>
  <c r="F272" i="14"/>
  <c r="R271" i="14"/>
  <c r="I271" i="14" s="1"/>
  <c r="Q271" i="14"/>
  <c r="P271" i="14"/>
  <c r="G271" i="14" s="1"/>
  <c r="O271" i="14"/>
  <c r="F271" i="14" s="1"/>
  <c r="N271" i="14"/>
  <c r="M271" i="14"/>
  <c r="L271" i="14"/>
  <c r="K271" i="14"/>
  <c r="J271" i="14"/>
  <c r="H271" i="14"/>
  <c r="D271" i="14"/>
  <c r="C271" i="14"/>
  <c r="R270" i="14"/>
  <c r="Q270" i="14"/>
  <c r="H270" i="14" s="1"/>
  <c r="P270" i="14"/>
  <c r="G270" i="14" s="1"/>
  <c r="O270" i="14"/>
  <c r="N270" i="14"/>
  <c r="M270" i="14"/>
  <c r="L270" i="14"/>
  <c r="K270" i="14"/>
  <c r="J270" i="14"/>
  <c r="I270" i="14"/>
  <c r="F270" i="14"/>
  <c r="R269" i="14"/>
  <c r="Q269" i="14"/>
  <c r="P269" i="14"/>
  <c r="O269" i="14"/>
  <c r="N269" i="14"/>
  <c r="M269" i="14"/>
  <c r="L269" i="14"/>
  <c r="K269" i="14"/>
  <c r="J269" i="14"/>
  <c r="I269" i="14"/>
  <c r="H269" i="14"/>
  <c r="G269" i="14"/>
  <c r="F269" i="14"/>
  <c r="R268" i="14"/>
  <c r="I268" i="14" s="1"/>
  <c r="Q268" i="14"/>
  <c r="P268" i="14"/>
  <c r="G268" i="14" s="1"/>
  <c r="O268" i="14"/>
  <c r="N268" i="14"/>
  <c r="M268" i="14"/>
  <c r="L268" i="14"/>
  <c r="K268" i="14"/>
  <c r="J268" i="14"/>
  <c r="H268" i="14"/>
  <c r="F268" i="14"/>
  <c r="R267" i="14"/>
  <c r="Q267" i="14"/>
  <c r="P267" i="14"/>
  <c r="O267" i="14"/>
  <c r="F267" i="14" s="1"/>
  <c r="N267" i="14"/>
  <c r="M267" i="14"/>
  <c r="L267" i="14"/>
  <c r="K267" i="14"/>
  <c r="J267" i="14"/>
  <c r="I267" i="14"/>
  <c r="H267" i="14"/>
  <c r="G267" i="14"/>
  <c r="R266" i="14"/>
  <c r="I266" i="14" s="1"/>
  <c r="Q266" i="14"/>
  <c r="P266" i="14"/>
  <c r="O266" i="14"/>
  <c r="N266" i="14"/>
  <c r="M266" i="14"/>
  <c r="L266" i="14"/>
  <c r="K266" i="14"/>
  <c r="J266" i="14"/>
  <c r="H266" i="14"/>
  <c r="G266" i="14"/>
  <c r="F266" i="14"/>
  <c r="R265" i="14"/>
  <c r="Q265" i="14"/>
  <c r="H265" i="14" s="1"/>
  <c r="P265" i="14"/>
  <c r="G265" i="14" s="1"/>
  <c r="O265" i="14"/>
  <c r="F265" i="14" s="1"/>
  <c r="N265" i="14"/>
  <c r="M265" i="14"/>
  <c r="L265" i="14"/>
  <c r="K265" i="14"/>
  <c r="J265" i="14"/>
  <c r="I265" i="14"/>
  <c r="R264" i="14"/>
  <c r="Q264" i="14"/>
  <c r="P264" i="14"/>
  <c r="O264" i="14"/>
  <c r="N264" i="14"/>
  <c r="M264" i="14"/>
  <c r="L264" i="14"/>
  <c r="K264" i="14"/>
  <c r="J264" i="14"/>
  <c r="I264" i="14"/>
  <c r="H264" i="14"/>
  <c r="G264" i="14"/>
  <c r="F264" i="14"/>
  <c r="R263" i="14"/>
  <c r="Q263" i="14"/>
  <c r="H263" i="14" s="1"/>
  <c r="P263" i="14"/>
  <c r="O263" i="14"/>
  <c r="N263" i="14"/>
  <c r="M263" i="14"/>
  <c r="L263" i="14"/>
  <c r="K263" i="14"/>
  <c r="J263" i="14"/>
  <c r="I263" i="14"/>
  <c r="G263" i="14"/>
  <c r="F263" i="14"/>
  <c r="R262" i="14"/>
  <c r="Q262" i="14"/>
  <c r="P262" i="14"/>
  <c r="O262" i="14"/>
  <c r="N262" i="14"/>
  <c r="M262" i="14"/>
  <c r="L262" i="14"/>
  <c r="K262" i="14"/>
  <c r="J262" i="14"/>
  <c r="I262" i="14"/>
  <c r="H262" i="14"/>
  <c r="G262" i="14"/>
  <c r="F262" i="14"/>
  <c r="R261" i="14"/>
  <c r="Q261" i="14"/>
  <c r="P261" i="14"/>
  <c r="O261" i="14"/>
  <c r="N261" i="14"/>
  <c r="M261" i="14"/>
  <c r="L261" i="14"/>
  <c r="K261" i="14"/>
  <c r="J261" i="14"/>
  <c r="I261" i="14"/>
  <c r="H261" i="14"/>
  <c r="G261" i="14"/>
  <c r="F261" i="14"/>
  <c r="R260" i="14"/>
  <c r="Q260" i="14"/>
  <c r="P260" i="14"/>
  <c r="G260" i="14" s="1"/>
  <c r="O260" i="14"/>
  <c r="F260" i="14" s="1"/>
  <c r="N260" i="14"/>
  <c r="M260" i="14"/>
  <c r="L260" i="14"/>
  <c r="K260" i="14"/>
  <c r="J260" i="14"/>
  <c r="I260" i="14"/>
  <c r="H260" i="14"/>
  <c r="R259" i="14"/>
  <c r="Q259" i="14"/>
  <c r="P259" i="14"/>
  <c r="O259" i="14"/>
  <c r="F259" i="14" s="1"/>
  <c r="N259" i="14"/>
  <c r="M259" i="14"/>
  <c r="L259" i="14"/>
  <c r="K259" i="14"/>
  <c r="J259" i="14"/>
  <c r="I259" i="14"/>
  <c r="H259" i="14"/>
  <c r="G259" i="14"/>
  <c r="R258" i="14"/>
  <c r="I258" i="14" s="1"/>
  <c r="Q258" i="14"/>
  <c r="P258" i="14"/>
  <c r="O258" i="14"/>
  <c r="N258" i="14"/>
  <c r="M258" i="14"/>
  <c r="L258" i="14"/>
  <c r="K258" i="14"/>
  <c r="J258" i="14"/>
  <c r="H258" i="14"/>
  <c r="G258" i="14"/>
  <c r="F258" i="14"/>
  <c r="R257" i="14"/>
  <c r="I257" i="14" s="1"/>
  <c r="Q257" i="14"/>
  <c r="P257" i="14"/>
  <c r="G257" i="14" s="1"/>
  <c r="O257" i="14"/>
  <c r="F257" i="14" s="1"/>
  <c r="N257" i="14"/>
  <c r="M257" i="14"/>
  <c r="L257" i="14"/>
  <c r="K257" i="14"/>
  <c r="J257" i="14"/>
  <c r="H257" i="14"/>
  <c r="R256" i="14"/>
  <c r="Q256" i="14"/>
  <c r="P256" i="14"/>
  <c r="O256" i="14"/>
  <c r="F256" i="14" s="1"/>
  <c r="N256" i="14"/>
  <c r="M256" i="14"/>
  <c r="L256" i="14"/>
  <c r="K256" i="14"/>
  <c r="J256" i="14"/>
  <c r="I256" i="14"/>
  <c r="H256" i="14"/>
  <c r="G256" i="14"/>
  <c r="R255" i="14"/>
  <c r="Q255" i="14"/>
  <c r="H255" i="14" s="1"/>
  <c r="P255" i="14"/>
  <c r="O255" i="14"/>
  <c r="N255" i="14"/>
  <c r="M255" i="14"/>
  <c r="L255" i="14"/>
  <c r="K255" i="14"/>
  <c r="J255" i="14"/>
  <c r="I255" i="14"/>
  <c r="G255" i="14"/>
  <c r="F255" i="14"/>
  <c r="R254" i="14"/>
  <c r="Q254" i="14"/>
  <c r="H254" i="14" s="1"/>
  <c r="P254" i="14"/>
  <c r="G254" i="14" s="1"/>
  <c r="O254" i="14"/>
  <c r="F254" i="14" s="1"/>
  <c r="N254" i="14"/>
  <c r="M254" i="14"/>
  <c r="L254" i="14"/>
  <c r="K254" i="14"/>
  <c r="J254" i="14"/>
  <c r="I254" i="14"/>
  <c r="R253" i="14"/>
  <c r="Q253" i="14"/>
  <c r="P253" i="14"/>
  <c r="O253" i="14"/>
  <c r="N253" i="14"/>
  <c r="M253" i="14"/>
  <c r="L253" i="14"/>
  <c r="K253" i="14"/>
  <c r="J253" i="14"/>
  <c r="I253" i="14"/>
  <c r="H253" i="14"/>
  <c r="G253" i="14"/>
  <c r="F253" i="14"/>
  <c r="R252" i="14"/>
  <c r="I252" i="14" s="1"/>
  <c r="Q252" i="14"/>
  <c r="H252" i="14" s="1"/>
  <c r="P252" i="14"/>
  <c r="G252" i="14" s="1"/>
  <c r="O252" i="14"/>
  <c r="N252" i="14"/>
  <c r="M252" i="14"/>
  <c r="L252" i="14"/>
  <c r="K252" i="14"/>
  <c r="J252" i="14"/>
  <c r="F252" i="14"/>
  <c r="R251" i="14"/>
  <c r="Q251" i="14"/>
  <c r="P251" i="14"/>
  <c r="O251" i="14"/>
  <c r="N251" i="14"/>
  <c r="M251" i="14"/>
  <c r="L251" i="14"/>
  <c r="K251" i="14"/>
  <c r="J251" i="14"/>
  <c r="I251" i="14"/>
  <c r="H251" i="14"/>
  <c r="G251" i="14"/>
  <c r="F251" i="14"/>
  <c r="R250" i="14"/>
  <c r="I250" i="14" s="1"/>
  <c r="Q250" i="14"/>
  <c r="P250" i="14"/>
  <c r="O250" i="14"/>
  <c r="N250" i="14"/>
  <c r="M250" i="14"/>
  <c r="L250" i="14"/>
  <c r="K250" i="14"/>
  <c r="J250" i="14"/>
  <c r="H250" i="14"/>
  <c r="G250" i="14"/>
  <c r="F250" i="14"/>
  <c r="R249" i="14"/>
  <c r="Q249" i="14"/>
  <c r="P249" i="14"/>
  <c r="O249" i="14"/>
  <c r="F249" i="14" s="1"/>
  <c r="N249" i="14"/>
  <c r="M249" i="14"/>
  <c r="L249" i="14"/>
  <c r="K249" i="14"/>
  <c r="J249" i="14"/>
  <c r="I249" i="14"/>
  <c r="H249" i="14"/>
  <c r="G249" i="14"/>
  <c r="R248" i="14"/>
  <c r="Q248" i="14"/>
  <c r="P248" i="14"/>
  <c r="O248" i="14"/>
  <c r="N248" i="14"/>
  <c r="M248" i="14"/>
  <c r="L248" i="14"/>
  <c r="K248" i="14"/>
  <c r="J248" i="14"/>
  <c r="I248" i="14"/>
  <c r="H248" i="14"/>
  <c r="G248" i="14"/>
  <c r="F248" i="14"/>
  <c r="R247" i="14"/>
  <c r="Q247" i="14"/>
  <c r="H247" i="14" s="1"/>
  <c r="P247" i="14"/>
  <c r="O247" i="14"/>
  <c r="N247" i="14"/>
  <c r="M247" i="14"/>
  <c r="L247" i="14"/>
  <c r="K247" i="14"/>
  <c r="J247" i="14"/>
  <c r="I247" i="14"/>
  <c r="G247" i="14"/>
  <c r="F247" i="14"/>
  <c r="R246" i="14"/>
  <c r="Q246" i="14"/>
  <c r="H246" i="14" s="1"/>
  <c r="P246" i="14"/>
  <c r="O246" i="14"/>
  <c r="N246" i="14"/>
  <c r="M246" i="14"/>
  <c r="L246" i="14"/>
  <c r="K246" i="14"/>
  <c r="J246" i="14"/>
  <c r="I246" i="14"/>
  <c r="G246" i="14"/>
  <c r="F246" i="14"/>
  <c r="R245" i="14"/>
  <c r="Q245" i="14"/>
  <c r="P245" i="14"/>
  <c r="G245" i="14" s="1"/>
  <c r="O245" i="14"/>
  <c r="N245" i="14"/>
  <c r="M245" i="14"/>
  <c r="L245" i="14"/>
  <c r="K245" i="14"/>
  <c r="J245" i="14"/>
  <c r="I245" i="14"/>
  <c r="H245" i="14"/>
  <c r="F245" i="14"/>
  <c r="R244" i="14"/>
  <c r="I244" i="14" s="1"/>
  <c r="Q244" i="14"/>
  <c r="P244" i="14"/>
  <c r="G244" i="14" s="1"/>
  <c r="O244" i="14"/>
  <c r="N244" i="14"/>
  <c r="M244" i="14"/>
  <c r="L244" i="14"/>
  <c r="K244" i="14"/>
  <c r="J244" i="14"/>
  <c r="H244" i="14"/>
  <c r="F244" i="14"/>
  <c r="R243" i="14"/>
  <c r="I243" i="14" s="1"/>
  <c r="Q243" i="14"/>
  <c r="P243" i="14"/>
  <c r="O243" i="14"/>
  <c r="N243" i="14"/>
  <c r="M243" i="14"/>
  <c r="L243" i="14"/>
  <c r="K243" i="14"/>
  <c r="J243" i="14"/>
  <c r="H243" i="14"/>
  <c r="G243" i="14"/>
  <c r="F243" i="14"/>
  <c r="R242" i="14"/>
  <c r="I242" i="14" s="1"/>
  <c r="Q242" i="14"/>
  <c r="P242" i="14"/>
  <c r="O242" i="14"/>
  <c r="F242" i="14" s="1"/>
  <c r="N242" i="14"/>
  <c r="M242" i="14"/>
  <c r="L242" i="14"/>
  <c r="K242" i="14"/>
  <c r="J242" i="14"/>
  <c r="H242" i="14"/>
  <c r="G242" i="14"/>
  <c r="R241" i="14"/>
  <c r="Q241" i="14"/>
  <c r="P241" i="14"/>
  <c r="G241" i="14" s="1"/>
  <c r="O241" i="14"/>
  <c r="F241" i="14" s="1"/>
  <c r="N241" i="14"/>
  <c r="M241" i="14"/>
  <c r="L241" i="14"/>
  <c r="K241" i="14"/>
  <c r="J241" i="14"/>
  <c r="I241" i="14"/>
  <c r="H241" i="14"/>
  <c r="R240" i="14"/>
  <c r="Q240" i="14"/>
  <c r="P240" i="14"/>
  <c r="O240" i="14"/>
  <c r="N240" i="14"/>
  <c r="M240" i="14"/>
  <c r="L240" i="14"/>
  <c r="K240" i="14"/>
  <c r="J240" i="14"/>
  <c r="I240" i="14"/>
  <c r="H240" i="14"/>
  <c r="G240" i="14"/>
  <c r="F240" i="14"/>
  <c r="R239" i="14"/>
  <c r="Q239" i="14"/>
  <c r="H239" i="14" s="1"/>
  <c r="P239" i="14"/>
  <c r="O239" i="14"/>
  <c r="N239" i="14"/>
  <c r="M239" i="14"/>
  <c r="L239" i="14"/>
  <c r="K239" i="14"/>
  <c r="J239" i="14"/>
  <c r="I239" i="14"/>
  <c r="G239" i="14"/>
  <c r="F239" i="14"/>
  <c r="R238" i="14"/>
  <c r="Q238" i="14"/>
  <c r="P238" i="14"/>
  <c r="O238" i="14"/>
  <c r="F238" i="14" s="1"/>
  <c r="N238" i="14"/>
  <c r="M238" i="14"/>
  <c r="L238" i="14"/>
  <c r="K238" i="14"/>
  <c r="J238" i="14"/>
  <c r="I238" i="14"/>
  <c r="H238" i="14"/>
  <c r="G238" i="14"/>
  <c r="R237" i="14"/>
  <c r="Q237" i="14"/>
  <c r="P237" i="14"/>
  <c r="O237" i="14"/>
  <c r="N237" i="14"/>
  <c r="M237" i="14"/>
  <c r="L237" i="14"/>
  <c r="K237" i="14"/>
  <c r="J237" i="14"/>
  <c r="I237" i="14"/>
  <c r="H237" i="14"/>
  <c r="G237" i="14"/>
  <c r="F237" i="14"/>
  <c r="R236" i="14"/>
  <c r="Q236" i="14"/>
  <c r="H236" i="14" s="1"/>
  <c r="P236" i="14"/>
  <c r="G236" i="14" s="1"/>
  <c r="O236" i="14"/>
  <c r="N236" i="14"/>
  <c r="M236" i="14"/>
  <c r="L236" i="14"/>
  <c r="K236" i="14"/>
  <c r="J236" i="14"/>
  <c r="I236" i="14"/>
  <c r="F236" i="14"/>
  <c r="R235" i="14"/>
  <c r="Q235" i="14"/>
  <c r="P235" i="14"/>
  <c r="G235" i="14" s="1"/>
  <c r="O235" i="14"/>
  <c r="N235" i="14"/>
  <c r="M235" i="14"/>
  <c r="L235" i="14"/>
  <c r="K235" i="14"/>
  <c r="J235" i="14"/>
  <c r="I235" i="14"/>
  <c r="H235" i="14"/>
  <c r="F235" i="14"/>
  <c r="R234" i="14"/>
  <c r="I234" i="14" s="1"/>
  <c r="Q234" i="14"/>
  <c r="P234" i="14"/>
  <c r="O234" i="14"/>
  <c r="N234" i="14"/>
  <c r="M234" i="14"/>
  <c r="L234" i="14"/>
  <c r="K234" i="14"/>
  <c r="J234" i="14"/>
  <c r="H234" i="14"/>
  <c r="G234" i="14"/>
  <c r="F234" i="14"/>
  <c r="R233" i="14"/>
  <c r="Q233" i="14"/>
  <c r="H233" i="14" s="1"/>
  <c r="P233" i="14"/>
  <c r="O233" i="14"/>
  <c r="F233" i="14" s="1"/>
  <c r="N233" i="14"/>
  <c r="M233" i="14"/>
  <c r="L233" i="14"/>
  <c r="K233" i="14"/>
  <c r="J233" i="14"/>
  <c r="I233" i="14"/>
  <c r="G233" i="14"/>
  <c r="R232" i="14"/>
  <c r="Q232" i="14"/>
  <c r="P232" i="14"/>
  <c r="O232" i="14"/>
  <c r="F232" i="14" s="1"/>
  <c r="N232" i="14"/>
  <c r="M232" i="14"/>
  <c r="L232" i="14"/>
  <c r="K232" i="14"/>
  <c r="J232" i="14"/>
  <c r="I232" i="14"/>
  <c r="H232" i="14"/>
  <c r="G232" i="14"/>
  <c r="R231" i="14"/>
  <c r="I231" i="14" s="1"/>
  <c r="Q231" i="14"/>
  <c r="H231" i="14" s="1"/>
  <c r="P231" i="14"/>
  <c r="O231" i="14"/>
  <c r="N231" i="14"/>
  <c r="M231" i="14"/>
  <c r="L231" i="14"/>
  <c r="K231" i="14"/>
  <c r="J231" i="14"/>
  <c r="G231" i="14"/>
  <c r="F231" i="14"/>
  <c r="R230" i="14"/>
  <c r="Q230" i="14"/>
  <c r="H230" i="14" s="1"/>
  <c r="P230" i="14"/>
  <c r="G230" i="14" s="1"/>
  <c r="O230" i="14"/>
  <c r="N230" i="14"/>
  <c r="M230" i="14"/>
  <c r="L230" i="14"/>
  <c r="K230" i="14"/>
  <c r="J230" i="14"/>
  <c r="I230" i="14"/>
  <c r="F230" i="14"/>
  <c r="R229" i="14"/>
  <c r="Q229" i="14"/>
  <c r="P229" i="14"/>
  <c r="O229" i="14"/>
  <c r="N229" i="14"/>
  <c r="M229" i="14"/>
  <c r="L229" i="14"/>
  <c r="K229" i="14"/>
  <c r="J229" i="14"/>
  <c r="I229" i="14"/>
  <c r="H229" i="14"/>
  <c r="G229" i="14"/>
  <c r="F229" i="14"/>
  <c r="R228" i="14"/>
  <c r="I228" i="14" s="1"/>
  <c r="Q228" i="14"/>
  <c r="P228" i="14"/>
  <c r="G228" i="14" s="1"/>
  <c r="O228" i="14"/>
  <c r="N228" i="14"/>
  <c r="M228" i="14"/>
  <c r="L228" i="14"/>
  <c r="K228" i="14"/>
  <c r="J228" i="14"/>
  <c r="H228" i="14"/>
  <c r="F228" i="14"/>
  <c r="R227" i="14"/>
  <c r="Q227" i="14"/>
  <c r="P227" i="14"/>
  <c r="O227" i="14"/>
  <c r="F227" i="14" s="1"/>
  <c r="N227" i="14"/>
  <c r="M227" i="14"/>
  <c r="L227" i="14"/>
  <c r="K227" i="14"/>
  <c r="J227" i="14"/>
  <c r="I227" i="14"/>
  <c r="H227" i="14"/>
  <c r="G227" i="14"/>
  <c r="R226" i="14"/>
  <c r="I226" i="14" s="1"/>
  <c r="Q226" i="14"/>
  <c r="P226" i="14"/>
  <c r="O226" i="14"/>
  <c r="N226" i="14"/>
  <c r="M226" i="14"/>
  <c r="L226" i="14"/>
  <c r="K226" i="14"/>
  <c r="J226" i="14"/>
  <c r="H226" i="14"/>
  <c r="G226" i="14"/>
  <c r="F226" i="14"/>
  <c r="R225" i="14"/>
  <c r="I225" i="14" s="1"/>
  <c r="Q225" i="14"/>
  <c r="P225" i="14"/>
  <c r="G225" i="14" s="1"/>
  <c r="O225" i="14"/>
  <c r="F225" i="14" s="1"/>
  <c r="N225" i="14"/>
  <c r="M225" i="14"/>
  <c r="L225" i="14"/>
  <c r="K225" i="14"/>
  <c r="J225" i="14"/>
  <c r="H225" i="14"/>
  <c r="R224" i="14"/>
  <c r="Q224" i="14"/>
  <c r="P224" i="14"/>
  <c r="O224" i="14"/>
  <c r="N224" i="14"/>
  <c r="M224" i="14"/>
  <c r="L224" i="14"/>
  <c r="K224" i="14"/>
  <c r="J224" i="14"/>
  <c r="I224" i="14"/>
  <c r="H224" i="14"/>
  <c r="G224" i="14"/>
  <c r="F224" i="14"/>
  <c r="R223" i="14"/>
  <c r="I223" i="14" s="1"/>
  <c r="Q223" i="14"/>
  <c r="H223" i="14" s="1"/>
  <c r="P223" i="14"/>
  <c r="O223" i="14"/>
  <c r="N223" i="14"/>
  <c r="M223" i="14"/>
  <c r="L223" i="14"/>
  <c r="K223" i="14"/>
  <c r="J223" i="14"/>
  <c r="G223" i="14"/>
  <c r="F223" i="14"/>
  <c r="R222" i="14"/>
  <c r="Q222" i="14"/>
  <c r="P222" i="14"/>
  <c r="O222" i="14"/>
  <c r="N222" i="14"/>
  <c r="M222" i="14"/>
  <c r="L222" i="14"/>
  <c r="K222" i="14"/>
  <c r="J222" i="14"/>
  <c r="I222" i="14"/>
  <c r="H222" i="14"/>
  <c r="G222" i="14"/>
  <c r="F222" i="14"/>
  <c r="R221" i="14"/>
  <c r="Q221" i="14"/>
  <c r="P221" i="14"/>
  <c r="O221" i="14"/>
  <c r="N221" i="14"/>
  <c r="M221" i="14"/>
  <c r="L221" i="14"/>
  <c r="K221" i="14"/>
  <c r="J221" i="14"/>
  <c r="I221" i="14"/>
  <c r="H221" i="14"/>
  <c r="G221" i="14"/>
  <c r="F221" i="14"/>
  <c r="R220" i="14"/>
  <c r="Q220" i="14"/>
  <c r="P220" i="14"/>
  <c r="G220" i="14" s="1"/>
  <c r="O220" i="14"/>
  <c r="N220" i="14"/>
  <c r="M220" i="14"/>
  <c r="L220" i="14"/>
  <c r="K220" i="14"/>
  <c r="J220" i="14"/>
  <c r="I220" i="14"/>
  <c r="H220" i="14"/>
  <c r="F220" i="14"/>
  <c r="R219" i="14"/>
  <c r="Q219" i="14"/>
  <c r="P219" i="14"/>
  <c r="G219" i="14" s="1"/>
  <c r="O219" i="14"/>
  <c r="N219" i="14"/>
  <c r="M219" i="14"/>
  <c r="L219" i="14"/>
  <c r="K219" i="14"/>
  <c r="J219" i="14"/>
  <c r="I219" i="14"/>
  <c r="H219" i="14"/>
  <c r="F219" i="14"/>
  <c r="R218" i="14"/>
  <c r="I218" i="14" s="1"/>
  <c r="Q218" i="14"/>
  <c r="P218" i="14"/>
  <c r="O218" i="14"/>
  <c r="N218" i="14"/>
  <c r="M218" i="14"/>
  <c r="L218" i="14"/>
  <c r="K218" i="14"/>
  <c r="J218" i="14"/>
  <c r="H218" i="14"/>
  <c r="G218" i="14"/>
  <c r="F218" i="14"/>
  <c r="R217" i="14"/>
  <c r="Q217" i="14"/>
  <c r="H217" i="14" s="1"/>
  <c r="P217" i="14"/>
  <c r="O217" i="14"/>
  <c r="F217" i="14" s="1"/>
  <c r="N217" i="14"/>
  <c r="M217" i="14"/>
  <c r="L217" i="14"/>
  <c r="K217" i="14"/>
  <c r="J217" i="14"/>
  <c r="I217" i="14"/>
  <c r="G217" i="14"/>
  <c r="R216" i="14"/>
  <c r="Q216" i="14"/>
  <c r="P216" i="14"/>
  <c r="O216" i="14"/>
  <c r="F216" i="14" s="1"/>
  <c r="N216" i="14"/>
  <c r="M216" i="14"/>
  <c r="L216" i="14"/>
  <c r="K216" i="14"/>
  <c r="J216" i="14"/>
  <c r="I216" i="14"/>
  <c r="H216" i="14"/>
  <c r="G216" i="14"/>
  <c r="R215" i="14"/>
  <c r="I215" i="14" s="1"/>
  <c r="Q215" i="14"/>
  <c r="H215" i="14" s="1"/>
  <c r="P215" i="14"/>
  <c r="O215" i="14"/>
  <c r="F215" i="14" s="1"/>
  <c r="N215" i="14"/>
  <c r="M215" i="14"/>
  <c r="L215" i="14"/>
  <c r="K215" i="14"/>
  <c r="J215" i="14"/>
  <c r="G215" i="14"/>
  <c r="R214" i="14"/>
  <c r="Q214" i="14"/>
  <c r="P214" i="14"/>
  <c r="G214" i="14" s="1"/>
  <c r="O214" i="14"/>
  <c r="F214" i="14" s="1"/>
  <c r="N214" i="14"/>
  <c r="M214" i="14"/>
  <c r="L214" i="14"/>
  <c r="K214" i="14"/>
  <c r="J214" i="14"/>
  <c r="I214" i="14"/>
  <c r="H214" i="14"/>
  <c r="R213" i="14"/>
  <c r="Q213" i="14"/>
  <c r="P213" i="14"/>
  <c r="O213" i="14"/>
  <c r="N213" i="14"/>
  <c r="M213" i="14"/>
  <c r="L213" i="14"/>
  <c r="K213" i="14"/>
  <c r="J213" i="14"/>
  <c r="I213" i="14"/>
  <c r="H213" i="14"/>
  <c r="G213" i="14"/>
  <c r="F213" i="14"/>
  <c r="R212" i="14"/>
  <c r="I212" i="14" s="1"/>
  <c r="Q212" i="14"/>
  <c r="H212" i="14" s="1"/>
  <c r="P212" i="14"/>
  <c r="G212" i="14" s="1"/>
  <c r="O212" i="14"/>
  <c r="N212" i="14"/>
  <c r="M212" i="14"/>
  <c r="L212" i="14"/>
  <c r="K212" i="14"/>
  <c r="J212" i="14"/>
  <c r="F212" i="14"/>
  <c r="R211" i="14"/>
  <c r="Q211" i="14"/>
  <c r="P211" i="14"/>
  <c r="O211" i="14"/>
  <c r="F211" i="14" s="1"/>
  <c r="N211" i="14"/>
  <c r="M211" i="14"/>
  <c r="L211" i="14"/>
  <c r="K211" i="14"/>
  <c r="J211" i="14"/>
  <c r="I211" i="14"/>
  <c r="H211" i="14"/>
  <c r="G211" i="14"/>
  <c r="R210" i="14"/>
  <c r="I210" i="14" s="1"/>
  <c r="Q210" i="14"/>
  <c r="P210" i="14"/>
  <c r="O210" i="14"/>
  <c r="F210" i="14" s="1"/>
  <c r="N210" i="14"/>
  <c r="M210" i="14"/>
  <c r="L210" i="14"/>
  <c r="K210" i="14"/>
  <c r="J210" i="14"/>
  <c r="H210" i="14"/>
  <c r="G210" i="14"/>
  <c r="R209" i="14"/>
  <c r="Q209" i="14"/>
  <c r="P209" i="14"/>
  <c r="O209" i="14"/>
  <c r="F209" i="14" s="1"/>
  <c r="N209" i="14"/>
  <c r="M209" i="14"/>
  <c r="L209" i="14"/>
  <c r="K209" i="14"/>
  <c r="J209" i="14"/>
  <c r="I209" i="14"/>
  <c r="H209" i="14"/>
  <c r="G209" i="14"/>
  <c r="R208" i="14"/>
  <c r="Q208" i="14"/>
  <c r="H208" i="14" s="1"/>
  <c r="P208" i="14"/>
  <c r="O208" i="14"/>
  <c r="N208" i="14"/>
  <c r="M208" i="14"/>
  <c r="L208" i="14"/>
  <c r="K208" i="14"/>
  <c r="J208" i="14"/>
  <c r="I208" i="14"/>
  <c r="G208" i="14"/>
  <c r="F208" i="14"/>
  <c r="R207" i="14"/>
  <c r="Q207" i="14"/>
  <c r="H207" i="14" s="1"/>
  <c r="P207" i="14"/>
  <c r="O207" i="14"/>
  <c r="N207" i="14"/>
  <c r="M207" i="14"/>
  <c r="L207" i="14"/>
  <c r="K207" i="14"/>
  <c r="J207" i="14"/>
  <c r="I207" i="14"/>
  <c r="G207" i="14"/>
  <c r="F207" i="14"/>
  <c r="R206" i="14"/>
  <c r="Q206" i="14"/>
  <c r="H206" i="14" s="1"/>
  <c r="P206" i="14"/>
  <c r="O206" i="14"/>
  <c r="F206" i="14" s="1"/>
  <c r="N206" i="14"/>
  <c r="M206" i="14"/>
  <c r="L206" i="14"/>
  <c r="K206" i="14"/>
  <c r="J206" i="14"/>
  <c r="I206" i="14"/>
  <c r="G206" i="14"/>
  <c r="R205" i="14"/>
  <c r="Q205" i="14"/>
  <c r="P205" i="14"/>
  <c r="G205" i="14" s="1"/>
  <c r="O205" i="14"/>
  <c r="N205" i="14"/>
  <c r="M205" i="14"/>
  <c r="L205" i="14"/>
  <c r="K205" i="14"/>
  <c r="J205" i="14"/>
  <c r="I205" i="14"/>
  <c r="H205" i="14"/>
  <c r="F205" i="14"/>
  <c r="R204" i="14"/>
  <c r="I204" i="14" s="1"/>
  <c r="Q204" i="14"/>
  <c r="P204" i="14"/>
  <c r="G204" i="14" s="1"/>
  <c r="O204" i="14"/>
  <c r="N204" i="14"/>
  <c r="M204" i="14"/>
  <c r="L204" i="14"/>
  <c r="K204" i="14"/>
  <c r="J204" i="14"/>
  <c r="H204" i="14"/>
  <c r="F204" i="14"/>
  <c r="R203" i="14"/>
  <c r="I203" i="14" s="1"/>
  <c r="Q203" i="14"/>
  <c r="P203" i="14"/>
  <c r="G203" i="14" s="1"/>
  <c r="O203" i="14"/>
  <c r="N203" i="14"/>
  <c r="M203" i="14"/>
  <c r="L203" i="14"/>
  <c r="K203" i="14"/>
  <c r="J203" i="14"/>
  <c r="H203" i="14"/>
  <c r="F203" i="14"/>
  <c r="R202" i="14"/>
  <c r="I202" i="14" s="1"/>
  <c r="Q202" i="14"/>
  <c r="P202" i="14"/>
  <c r="O202" i="14"/>
  <c r="F202" i="14" s="1"/>
  <c r="N202" i="14"/>
  <c r="M202" i="14"/>
  <c r="L202" i="14"/>
  <c r="K202" i="14"/>
  <c r="J202" i="14"/>
  <c r="H202" i="14"/>
  <c r="G202" i="14"/>
  <c r="R201" i="14"/>
  <c r="Q201" i="14"/>
  <c r="P201" i="14"/>
  <c r="O201" i="14"/>
  <c r="F201" i="14" s="1"/>
  <c r="N201" i="14"/>
  <c r="M201" i="14"/>
  <c r="L201" i="14"/>
  <c r="K201" i="14"/>
  <c r="J201" i="14"/>
  <c r="I201" i="14"/>
  <c r="H201" i="14"/>
  <c r="G201" i="14"/>
  <c r="R200" i="14"/>
  <c r="Q200" i="14"/>
  <c r="H200" i="14" s="1"/>
  <c r="P200" i="14"/>
  <c r="O200" i="14"/>
  <c r="N200" i="14"/>
  <c r="M200" i="14"/>
  <c r="L200" i="14"/>
  <c r="K200" i="14"/>
  <c r="J200" i="14"/>
  <c r="I200" i="14"/>
  <c r="G200" i="14"/>
  <c r="F200" i="14"/>
  <c r="R199" i="14"/>
  <c r="Q199" i="14"/>
  <c r="H199" i="14" s="1"/>
  <c r="P199" i="14"/>
  <c r="O199" i="14"/>
  <c r="N199" i="14"/>
  <c r="M199" i="14"/>
  <c r="L199" i="14"/>
  <c r="K199" i="14"/>
  <c r="J199" i="14"/>
  <c r="I199" i="14"/>
  <c r="G199" i="14"/>
  <c r="F199" i="14"/>
  <c r="R198" i="14"/>
  <c r="Q198" i="14"/>
  <c r="H198" i="14" s="1"/>
  <c r="P198" i="14"/>
  <c r="O198" i="14"/>
  <c r="F198" i="14" s="1"/>
  <c r="N198" i="14"/>
  <c r="M198" i="14"/>
  <c r="L198" i="14"/>
  <c r="K198" i="14"/>
  <c r="J198" i="14"/>
  <c r="I198" i="14"/>
  <c r="G198" i="14"/>
  <c r="R197" i="14"/>
  <c r="Q197" i="14"/>
  <c r="P197" i="14"/>
  <c r="G197" i="14" s="1"/>
  <c r="O197" i="14"/>
  <c r="N197" i="14"/>
  <c r="M197" i="14"/>
  <c r="L197" i="14"/>
  <c r="K197" i="14"/>
  <c r="J197" i="14"/>
  <c r="I197" i="14"/>
  <c r="H197" i="14"/>
  <c r="F197" i="14"/>
  <c r="R196" i="14"/>
  <c r="I196" i="14" s="1"/>
  <c r="Q196" i="14"/>
  <c r="P196" i="14"/>
  <c r="G196" i="14" s="1"/>
  <c r="O196" i="14"/>
  <c r="N196" i="14"/>
  <c r="M196" i="14"/>
  <c r="L196" i="14"/>
  <c r="K196" i="14"/>
  <c r="J196" i="14"/>
  <c r="H196" i="14"/>
  <c r="F196" i="14"/>
  <c r="R195" i="14"/>
  <c r="I195" i="14" s="1"/>
  <c r="Q195" i="14"/>
  <c r="P195" i="14"/>
  <c r="O195" i="14"/>
  <c r="N195" i="14"/>
  <c r="M195" i="14"/>
  <c r="L195" i="14"/>
  <c r="K195" i="14"/>
  <c r="J195" i="14"/>
  <c r="H195" i="14"/>
  <c r="G195" i="14"/>
  <c r="F195" i="14"/>
  <c r="R194" i="14"/>
  <c r="I194" i="14" s="1"/>
  <c r="Q194" i="14"/>
  <c r="P194" i="14"/>
  <c r="O194" i="14"/>
  <c r="F194" i="14" s="1"/>
  <c r="N194" i="14"/>
  <c r="M194" i="14"/>
  <c r="L194" i="14"/>
  <c r="K194" i="14"/>
  <c r="J194" i="14"/>
  <c r="H194" i="14"/>
  <c r="G194" i="14"/>
  <c r="R193" i="14"/>
  <c r="Q193" i="14"/>
  <c r="H193" i="14" s="1"/>
  <c r="P193" i="14"/>
  <c r="O193" i="14"/>
  <c r="F193" i="14" s="1"/>
  <c r="N193" i="14"/>
  <c r="M193" i="14"/>
  <c r="L193" i="14"/>
  <c r="K193" i="14"/>
  <c r="J193" i="14"/>
  <c r="I193" i="14"/>
  <c r="G193" i="14"/>
  <c r="R192" i="14"/>
  <c r="I192" i="14" s="1"/>
  <c r="Q192" i="14"/>
  <c r="H192" i="14" s="1"/>
  <c r="P192" i="14"/>
  <c r="O192" i="14"/>
  <c r="F192" i="14" s="1"/>
  <c r="N192" i="14"/>
  <c r="M192" i="14"/>
  <c r="L192" i="14"/>
  <c r="K192" i="14"/>
  <c r="J192" i="14"/>
  <c r="G192" i="14"/>
  <c r="R191" i="14"/>
  <c r="I191" i="14" s="1"/>
  <c r="Q191" i="14"/>
  <c r="H191" i="14" s="1"/>
  <c r="P191" i="14"/>
  <c r="O191" i="14"/>
  <c r="F191" i="14" s="1"/>
  <c r="N191" i="14"/>
  <c r="M191" i="14"/>
  <c r="L191" i="14"/>
  <c r="K191" i="14"/>
  <c r="J191" i="14"/>
  <c r="G191" i="14"/>
  <c r="R190" i="14"/>
  <c r="Q190" i="14"/>
  <c r="H190" i="14" s="1"/>
  <c r="P190" i="14"/>
  <c r="G190" i="14" s="1"/>
  <c r="O190" i="14"/>
  <c r="F190" i="14" s="1"/>
  <c r="N190" i="14"/>
  <c r="M190" i="14"/>
  <c r="L190" i="14"/>
  <c r="K190" i="14"/>
  <c r="J190" i="14"/>
  <c r="I190" i="14"/>
  <c r="R189" i="14"/>
  <c r="Q189" i="14"/>
  <c r="P189" i="14"/>
  <c r="G189" i="14" s="1"/>
  <c r="O189" i="14"/>
  <c r="N189" i="14"/>
  <c r="M189" i="14"/>
  <c r="L189" i="14"/>
  <c r="K189" i="14"/>
  <c r="J189" i="14"/>
  <c r="I189" i="14"/>
  <c r="H189" i="14"/>
  <c r="F189" i="14"/>
  <c r="R188" i="14"/>
  <c r="Q188" i="14"/>
  <c r="H188" i="14" s="1"/>
  <c r="P188" i="14"/>
  <c r="G188" i="14" s="1"/>
  <c r="O188" i="14"/>
  <c r="N188" i="14"/>
  <c r="M188" i="14"/>
  <c r="L188" i="14"/>
  <c r="K188" i="14"/>
  <c r="J188" i="14"/>
  <c r="I188" i="14"/>
  <c r="F188" i="14"/>
  <c r="R187" i="14"/>
  <c r="I187" i="14" s="1"/>
  <c r="Q187" i="14"/>
  <c r="P187" i="14"/>
  <c r="O187" i="14"/>
  <c r="N187" i="14"/>
  <c r="M187" i="14"/>
  <c r="L187" i="14"/>
  <c r="K187" i="14"/>
  <c r="J187" i="14"/>
  <c r="H187" i="14"/>
  <c r="G187" i="14"/>
  <c r="F187" i="14"/>
  <c r="R186" i="14"/>
  <c r="I186" i="14" s="1"/>
  <c r="Q186" i="14"/>
  <c r="P186" i="14"/>
  <c r="O186" i="14"/>
  <c r="F186" i="14" s="1"/>
  <c r="N186" i="14"/>
  <c r="M186" i="14"/>
  <c r="L186" i="14"/>
  <c r="K186" i="14"/>
  <c r="J186" i="14"/>
  <c r="H186" i="14"/>
  <c r="G186" i="14"/>
  <c r="R185" i="14"/>
  <c r="Q185" i="14"/>
  <c r="H185" i="14" s="1"/>
  <c r="P185" i="14"/>
  <c r="O185" i="14"/>
  <c r="F185" i="14" s="1"/>
  <c r="N185" i="14"/>
  <c r="M185" i="14"/>
  <c r="L185" i="14"/>
  <c r="K185" i="14"/>
  <c r="J185" i="14"/>
  <c r="I185" i="14"/>
  <c r="G185" i="14"/>
  <c r="R184" i="14"/>
  <c r="Q184" i="14"/>
  <c r="H184" i="14" s="1"/>
  <c r="P184" i="14"/>
  <c r="O184" i="14"/>
  <c r="N184" i="14"/>
  <c r="M184" i="14"/>
  <c r="L184" i="14"/>
  <c r="K184" i="14"/>
  <c r="J184" i="14"/>
  <c r="I184" i="14"/>
  <c r="G184" i="14"/>
  <c r="F184" i="14"/>
  <c r="R183" i="14"/>
  <c r="Q183" i="14"/>
  <c r="H183" i="14" s="1"/>
  <c r="P183" i="14"/>
  <c r="O183" i="14"/>
  <c r="N183" i="14"/>
  <c r="M183" i="14"/>
  <c r="L183" i="14"/>
  <c r="K183" i="14"/>
  <c r="J183" i="14"/>
  <c r="I183" i="14"/>
  <c r="G183" i="14"/>
  <c r="F183" i="14"/>
  <c r="R182" i="14"/>
  <c r="Q182" i="14"/>
  <c r="P182" i="14"/>
  <c r="G182" i="14" s="1"/>
  <c r="O182" i="14"/>
  <c r="F182" i="14" s="1"/>
  <c r="N182" i="14"/>
  <c r="M182" i="14"/>
  <c r="L182" i="14"/>
  <c r="K182" i="14"/>
  <c r="J182" i="14"/>
  <c r="I182" i="14"/>
  <c r="H182" i="14"/>
  <c r="R181" i="14"/>
  <c r="Q181" i="14"/>
  <c r="P181" i="14"/>
  <c r="G181" i="14" s="1"/>
  <c r="O181" i="14"/>
  <c r="N181" i="14"/>
  <c r="M181" i="14"/>
  <c r="L181" i="14"/>
  <c r="K181" i="14"/>
  <c r="J181" i="14"/>
  <c r="I181" i="14"/>
  <c r="H181" i="14"/>
  <c r="F181" i="14"/>
  <c r="R180" i="14"/>
  <c r="Q180" i="14"/>
  <c r="H180" i="14" s="1"/>
  <c r="P180" i="14"/>
  <c r="G180" i="14" s="1"/>
  <c r="O180" i="14"/>
  <c r="N180" i="14"/>
  <c r="M180" i="14"/>
  <c r="L180" i="14"/>
  <c r="K180" i="14"/>
  <c r="J180" i="14"/>
  <c r="I180" i="14"/>
  <c r="F180" i="14"/>
  <c r="R179" i="14"/>
  <c r="I179" i="14" s="1"/>
  <c r="Q179" i="14"/>
  <c r="P179" i="14"/>
  <c r="O179" i="14"/>
  <c r="N179" i="14"/>
  <c r="M179" i="14"/>
  <c r="L179" i="14"/>
  <c r="K179" i="14"/>
  <c r="J179" i="14"/>
  <c r="H179" i="14"/>
  <c r="G179" i="14"/>
  <c r="F179" i="14"/>
  <c r="R178" i="14"/>
  <c r="I178" i="14" s="1"/>
  <c r="Q178" i="14"/>
  <c r="P178" i="14"/>
  <c r="O178" i="14"/>
  <c r="F178" i="14" s="1"/>
  <c r="N178" i="14"/>
  <c r="M178" i="14"/>
  <c r="L178" i="14"/>
  <c r="K178" i="14"/>
  <c r="J178" i="14"/>
  <c r="H178" i="14"/>
  <c r="G178" i="14"/>
  <c r="R177" i="14"/>
  <c r="Q177" i="14"/>
  <c r="H177" i="14" s="1"/>
  <c r="P177" i="14"/>
  <c r="O177" i="14"/>
  <c r="F177" i="14" s="1"/>
  <c r="N177" i="14"/>
  <c r="M177" i="14"/>
  <c r="L177" i="14"/>
  <c r="K177" i="14"/>
  <c r="J177" i="14"/>
  <c r="I177" i="14"/>
  <c r="G177" i="14"/>
  <c r="R176" i="14"/>
  <c r="Q176" i="14"/>
  <c r="H176" i="14" s="1"/>
  <c r="P176" i="14"/>
  <c r="O176" i="14"/>
  <c r="N176" i="14"/>
  <c r="M176" i="14"/>
  <c r="L176" i="14"/>
  <c r="K176" i="14"/>
  <c r="J176" i="14"/>
  <c r="I176" i="14"/>
  <c r="G176" i="14"/>
  <c r="F176" i="14"/>
  <c r="R175" i="14"/>
  <c r="Q175" i="14"/>
  <c r="H175" i="14" s="1"/>
  <c r="P175" i="14"/>
  <c r="O175" i="14"/>
  <c r="N175" i="14"/>
  <c r="M175" i="14"/>
  <c r="L175" i="14"/>
  <c r="K175" i="14"/>
  <c r="J175" i="14"/>
  <c r="I175" i="14"/>
  <c r="G175" i="14"/>
  <c r="F175" i="14"/>
  <c r="R174" i="14"/>
  <c r="Q174" i="14"/>
  <c r="H174" i="14" s="1"/>
  <c r="P174" i="14"/>
  <c r="G174" i="14" s="1"/>
  <c r="O174" i="14"/>
  <c r="F174" i="14" s="1"/>
  <c r="N174" i="14"/>
  <c r="M174" i="14"/>
  <c r="L174" i="14"/>
  <c r="K174" i="14"/>
  <c r="J174" i="14"/>
  <c r="I174" i="14"/>
  <c r="R173" i="14"/>
  <c r="I173" i="14" s="1"/>
  <c r="Q173" i="14"/>
  <c r="P173" i="14"/>
  <c r="O173" i="14"/>
  <c r="N173" i="14"/>
  <c r="M173" i="14"/>
  <c r="L173" i="14"/>
  <c r="K173" i="14"/>
  <c r="J173" i="14"/>
  <c r="H173" i="14"/>
  <c r="G173" i="14"/>
  <c r="F173" i="14"/>
  <c r="R172" i="14"/>
  <c r="I172" i="14" s="1"/>
  <c r="Q172" i="14"/>
  <c r="H172" i="14" s="1"/>
  <c r="P172" i="14"/>
  <c r="O172" i="14"/>
  <c r="F172" i="14" s="1"/>
  <c r="N172" i="14"/>
  <c r="M172" i="14"/>
  <c r="L172" i="14"/>
  <c r="K172" i="14"/>
  <c r="J172" i="14"/>
  <c r="G172" i="14"/>
  <c r="R171" i="14"/>
  <c r="I171" i="14" s="1"/>
  <c r="Q171" i="14"/>
  <c r="P171" i="14"/>
  <c r="O171" i="14"/>
  <c r="F171" i="14" s="1"/>
  <c r="N171" i="14"/>
  <c r="M171" i="14"/>
  <c r="L171" i="14"/>
  <c r="K171" i="14"/>
  <c r="J171" i="14"/>
  <c r="H171" i="14"/>
  <c r="G171" i="14"/>
  <c r="R170" i="14"/>
  <c r="Q170" i="14"/>
  <c r="H170" i="14" s="1"/>
  <c r="P170" i="14"/>
  <c r="O170" i="14"/>
  <c r="N170" i="14"/>
  <c r="M170" i="14"/>
  <c r="L170" i="14"/>
  <c r="K170" i="14"/>
  <c r="J170" i="14"/>
  <c r="I170" i="14"/>
  <c r="G170" i="14"/>
  <c r="F170" i="14"/>
  <c r="R169" i="14"/>
  <c r="I169" i="14" s="1"/>
  <c r="Q169" i="14"/>
  <c r="H169" i="14" s="1"/>
  <c r="P169" i="14"/>
  <c r="G169" i="14" s="1"/>
  <c r="O169" i="14"/>
  <c r="N169" i="14"/>
  <c r="M169" i="14"/>
  <c r="L169" i="14"/>
  <c r="K169" i="14"/>
  <c r="J169" i="14"/>
  <c r="F169" i="14"/>
  <c r="R168" i="14"/>
  <c r="Q168" i="14"/>
  <c r="P168" i="14"/>
  <c r="G168" i="14" s="1"/>
  <c r="O168" i="14"/>
  <c r="N168" i="14"/>
  <c r="M168" i="14"/>
  <c r="L168" i="14"/>
  <c r="K168" i="14"/>
  <c r="J168" i="14"/>
  <c r="I168" i="14"/>
  <c r="H168" i="14"/>
  <c r="F168" i="14"/>
  <c r="R167" i="14"/>
  <c r="I167" i="14" s="1"/>
  <c r="Q167" i="14"/>
  <c r="P167" i="14"/>
  <c r="G167" i="14" s="1"/>
  <c r="O167" i="14"/>
  <c r="N167" i="14"/>
  <c r="M167" i="14"/>
  <c r="L167" i="14"/>
  <c r="K167" i="14"/>
  <c r="J167" i="14"/>
  <c r="H167" i="14"/>
  <c r="F167" i="14"/>
  <c r="R166" i="14"/>
  <c r="Q166" i="14"/>
  <c r="P166" i="14"/>
  <c r="G166" i="14" s="1"/>
  <c r="O166" i="14"/>
  <c r="F166" i="14" s="1"/>
  <c r="N166" i="14"/>
  <c r="M166" i="14"/>
  <c r="L166" i="14"/>
  <c r="K166" i="14"/>
  <c r="J166" i="14"/>
  <c r="I166" i="14"/>
  <c r="H166" i="14"/>
  <c r="R165" i="14"/>
  <c r="I165" i="14" s="1"/>
  <c r="Q165" i="14"/>
  <c r="P165" i="14"/>
  <c r="O165" i="14"/>
  <c r="N165" i="14"/>
  <c r="M165" i="14"/>
  <c r="L165" i="14"/>
  <c r="K165" i="14"/>
  <c r="J165" i="14"/>
  <c r="H165" i="14"/>
  <c r="G165" i="14"/>
  <c r="F165" i="14"/>
  <c r="R164" i="14"/>
  <c r="I164" i="14" s="1"/>
  <c r="Q164" i="14"/>
  <c r="H164" i="14" s="1"/>
  <c r="P164" i="14"/>
  <c r="O164" i="14"/>
  <c r="F164" i="14" s="1"/>
  <c r="N164" i="14"/>
  <c r="M164" i="14"/>
  <c r="L164" i="14"/>
  <c r="K164" i="14"/>
  <c r="J164" i="14"/>
  <c r="G164" i="14"/>
  <c r="R163" i="14"/>
  <c r="Q163" i="14"/>
  <c r="H163" i="14" s="1"/>
  <c r="P163" i="14"/>
  <c r="O163" i="14"/>
  <c r="F163" i="14" s="1"/>
  <c r="N163" i="14"/>
  <c r="M163" i="14"/>
  <c r="L163" i="14"/>
  <c r="K163" i="14"/>
  <c r="J163" i="14"/>
  <c r="I163" i="14"/>
  <c r="G163" i="14"/>
  <c r="R162" i="14"/>
  <c r="Q162" i="14"/>
  <c r="H162" i="14" s="1"/>
  <c r="P162" i="14"/>
  <c r="O162" i="14"/>
  <c r="N162" i="14"/>
  <c r="M162" i="14"/>
  <c r="L162" i="14"/>
  <c r="K162" i="14"/>
  <c r="J162" i="14"/>
  <c r="I162" i="14"/>
  <c r="G162" i="14"/>
  <c r="F162" i="14"/>
  <c r="R161" i="14"/>
  <c r="Q161" i="14"/>
  <c r="H161" i="14" s="1"/>
  <c r="P161" i="14"/>
  <c r="G161" i="14" s="1"/>
  <c r="O161" i="14"/>
  <c r="N161" i="14"/>
  <c r="M161" i="14"/>
  <c r="L161" i="14"/>
  <c r="K161" i="14"/>
  <c r="J161" i="14"/>
  <c r="I161" i="14"/>
  <c r="F161" i="14"/>
  <c r="R160" i="14"/>
  <c r="Q160" i="14"/>
  <c r="H160" i="14" s="1"/>
  <c r="P160" i="14"/>
  <c r="O160" i="14"/>
  <c r="N160" i="14"/>
  <c r="M160" i="14"/>
  <c r="L160" i="14"/>
  <c r="K160" i="14"/>
  <c r="J160" i="14"/>
  <c r="I160" i="14"/>
  <c r="G160" i="14"/>
  <c r="F160" i="14"/>
  <c r="R159" i="14"/>
  <c r="I159" i="14" s="1"/>
  <c r="Q159" i="14"/>
  <c r="P159" i="14"/>
  <c r="G159" i="14" s="1"/>
  <c r="O159" i="14"/>
  <c r="N159" i="14"/>
  <c r="M159" i="14"/>
  <c r="L159" i="14"/>
  <c r="K159" i="14"/>
  <c r="J159" i="14"/>
  <c r="H159" i="14"/>
  <c r="F159" i="14"/>
  <c r="R158" i="14"/>
  <c r="Q158" i="14"/>
  <c r="H158" i="14" s="1"/>
  <c r="P158" i="14"/>
  <c r="G158" i="14" s="1"/>
  <c r="O158" i="14"/>
  <c r="F158" i="14" s="1"/>
  <c r="N158" i="14"/>
  <c r="M158" i="14"/>
  <c r="L158" i="14"/>
  <c r="K158" i="14"/>
  <c r="J158" i="14"/>
  <c r="I158" i="14"/>
  <c r="R157" i="14"/>
  <c r="I157" i="14" s="1"/>
  <c r="Q157" i="14"/>
  <c r="P157" i="14"/>
  <c r="G157" i="14" s="1"/>
  <c r="O157" i="14"/>
  <c r="N157" i="14"/>
  <c r="M157" i="14"/>
  <c r="L157" i="14"/>
  <c r="K157" i="14"/>
  <c r="J157" i="14"/>
  <c r="H157" i="14"/>
  <c r="F157" i="14"/>
  <c r="D157" i="14"/>
  <c r="C157" i="14"/>
  <c r="R156" i="14"/>
  <c r="Q156" i="14"/>
  <c r="H156" i="14" s="1"/>
  <c r="P156" i="14"/>
  <c r="O156" i="14"/>
  <c r="N156" i="14"/>
  <c r="M156" i="14"/>
  <c r="L156" i="14"/>
  <c r="K156" i="14"/>
  <c r="J156" i="14"/>
  <c r="I156" i="14"/>
  <c r="G156" i="14"/>
  <c r="F156" i="14"/>
  <c r="R155" i="14"/>
  <c r="Q155" i="14"/>
  <c r="H155" i="14" s="1"/>
  <c r="P155" i="14"/>
  <c r="G155" i="14" s="1"/>
  <c r="O155" i="14"/>
  <c r="N155" i="14"/>
  <c r="M155" i="14"/>
  <c r="L155" i="14"/>
  <c r="K155" i="14"/>
  <c r="J155" i="14"/>
  <c r="I155" i="14"/>
  <c r="F155" i="14"/>
  <c r="R154" i="14"/>
  <c r="Q154" i="14"/>
  <c r="H154" i="14" s="1"/>
  <c r="P154" i="14"/>
  <c r="O154" i="14"/>
  <c r="N154" i="14"/>
  <c r="M154" i="14"/>
  <c r="L154" i="14"/>
  <c r="K154" i="14"/>
  <c r="J154" i="14"/>
  <c r="I154" i="14"/>
  <c r="G154" i="14"/>
  <c r="F154" i="14"/>
  <c r="R153" i="14"/>
  <c r="I153" i="14" s="1"/>
  <c r="Q153" i="14"/>
  <c r="P153" i="14"/>
  <c r="G153" i="14" s="1"/>
  <c r="O153" i="14"/>
  <c r="N153" i="14"/>
  <c r="M153" i="14"/>
  <c r="L153" i="14"/>
  <c r="K153" i="14"/>
  <c r="J153" i="14"/>
  <c r="H153" i="14"/>
  <c r="F153" i="14"/>
  <c r="R152" i="14"/>
  <c r="Q152" i="14"/>
  <c r="H152" i="14" s="1"/>
  <c r="P152" i="14"/>
  <c r="G152" i="14" s="1"/>
  <c r="O152" i="14"/>
  <c r="F152" i="14" s="1"/>
  <c r="N152" i="14"/>
  <c r="M152" i="14"/>
  <c r="L152" i="14"/>
  <c r="K152" i="14"/>
  <c r="J152" i="14"/>
  <c r="I152" i="14"/>
  <c r="R151" i="14"/>
  <c r="I151" i="14" s="1"/>
  <c r="Q151" i="14"/>
  <c r="P151" i="14"/>
  <c r="O151" i="14"/>
  <c r="N151" i="14"/>
  <c r="M151" i="14"/>
  <c r="L151" i="14"/>
  <c r="K151" i="14"/>
  <c r="J151" i="14"/>
  <c r="H151" i="14"/>
  <c r="G151" i="14"/>
  <c r="F151" i="14"/>
  <c r="R150" i="14"/>
  <c r="I150" i="14" s="1"/>
  <c r="Q150" i="14"/>
  <c r="H150" i="14" s="1"/>
  <c r="P150" i="14"/>
  <c r="O150" i="14"/>
  <c r="F150" i="14" s="1"/>
  <c r="N150" i="14"/>
  <c r="M150" i="14"/>
  <c r="L150" i="14"/>
  <c r="K150" i="14"/>
  <c r="J150" i="14"/>
  <c r="G150" i="14"/>
  <c r="R149" i="14"/>
  <c r="I149" i="14" s="1"/>
  <c r="Q149" i="14"/>
  <c r="P149" i="14"/>
  <c r="O149" i="14"/>
  <c r="F149" i="14" s="1"/>
  <c r="N149" i="14"/>
  <c r="M149" i="14"/>
  <c r="L149" i="14"/>
  <c r="K149" i="14"/>
  <c r="J149" i="14"/>
  <c r="H149" i="14"/>
  <c r="G149" i="14"/>
  <c r="R148" i="14"/>
  <c r="Q148" i="14"/>
  <c r="H148" i="14" s="1"/>
  <c r="P148" i="14"/>
  <c r="O148" i="14"/>
  <c r="N148" i="14"/>
  <c r="M148" i="14"/>
  <c r="L148" i="14"/>
  <c r="K148" i="14"/>
  <c r="J148" i="14"/>
  <c r="I148" i="14"/>
  <c r="G148" i="14"/>
  <c r="F148" i="14"/>
  <c r="R147" i="14"/>
  <c r="I147" i="14" s="1"/>
  <c r="Q147" i="14"/>
  <c r="H147" i="14" s="1"/>
  <c r="P147" i="14"/>
  <c r="G147" i="14" s="1"/>
  <c r="O147" i="14"/>
  <c r="N147" i="14"/>
  <c r="M147" i="14"/>
  <c r="L147" i="14"/>
  <c r="K147" i="14"/>
  <c r="J147" i="14"/>
  <c r="F147" i="14"/>
  <c r="R146" i="14"/>
  <c r="Q146" i="14"/>
  <c r="P146" i="14"/>
  <c r="G146" i="14" s="1"/>
  <c r="O146" i="14"/>
  <c r="N146" i="14"/>
  <c r="M146" i="14"/>
  <c r="L146" i="14"/>
  <c r="K146" i="14"/>
  <c r="J146" i="14"/>
  <c r="I146" i="14"/>
  <c r="H146" i="14"/>
  <c r="F146" i="14"/>
  <c r="R145" i="14"/>
  <c r="I145" i="14" s="1"/>
  <c r="Q145" i="14"/>
  <c r="P145" i="14"/>
  <c r="G145" i="14" s="1"/>
  <c r="O145" i="14"/>
  <c r="N145" i="14"/>
  <c r="M145" i="14"/>
  <c r="L145" i="14"/>
  <c r="K145" i="14"/>
  <c r="J145" i="14"/>
  <c r="H145" i="14"/>
  <c r="F145" i="14"/>
  <c r="R144" i="14"/>
  <c r="Q144" i="14"/>
  <c r="P144" i="14"/>
  <c r="G144" i="14" s="1"/>
  <c r="O144" i="14"/>
  <c r="F144" i="14" s="1"/>
  <c r="N144" i="14"/>
  <c r="M144" i="14"/>
  <c r="L144" i="14"/>
  <c r="K144" i="14"/>
  <c r="J144" i="14"/>
  <c r="I144" i="14"/>
  <c r="H144" i="14"/>
  <c r="R143" i="14"/>
  <c r="I143" i="14" s="1"/>
  <c r="Q143" i="14"/>
  <c r="P143" i="14"/>
  <c r="O143" i="14"/>
  <c r="N143" i="14"/>
  <c r="M143" i="14"/>
  <c r="L143" i="14"/>
  <c r="K143" i="14"/>
  <c r="J143" i="14"/>
  <c r="H143" i="14"/>
  <c r="G143" i="14"/>
  <c r="F143" i="14"/>
  <c r="D143" i="14"/>
  <c r="C143" i="14"/>
  <c r="R142" i="14"/>
  <c r="Q142" i="14"/>
  <c r="H142" i="14" s="1"/>
  <c r="P142" i="14"/>
  <c r="O142" i="14"/>
  <c r="N142" i="14"/>
  <c r="M142" i="14"/>
  <c r="L142" i="14"/>
  <c r="K142" i="14"/>
  <c r="J142" i="14"/>
  <c r="I142" i="14"/>
  <c r="G142" i="14"/>
  <c r="F142" i="14"/>
  <c r="R141" i="14"/>
  <c r="I141" i="14" s="1"/>
  <c r="Q141" i="14"/>
  <c r="H141" i="14" s="1"/>
  <c r="P141" i="14"/>
  <c r="G141" i="14" s="1"/>
  <c r="O141" i="14"/>
  <c r="N141" i="14"/>
  <c r="M141" i="14"/>
  <c r="L141" i="14"/>
  <c r="K141" i="14"/>
  <c r="J141" i="14"/>
  <c r="F141" i="14"/>
  <c r="R140" i="14"/>
  <c r="Q140" i="14"/>
  <c r="P140" i="14"/>
  <c r="G140" i="14" s="1"/>
  <c r="O140" i="14"/>
  <c r="N140" i="14"/>
  <c r="M140" i="14"/>
  <c r="L140" i="14"/>
  <c r="K140" i="14"/>
  <c r="J140" i="14"/>
  <c r="I140" i="14"/>
  <c r="H140" i="14"/>
  <c r="F140" i="14"/>
  <c r="R139" i="14"/>
  <c r="I139" i="14" s="1"/>
  <c r="Q139" i="14"/>
  <c r="P139" i="14"/>
  <c r="G139" i="14" s="1"/>
  <c r="O139" i="14"/>
  <c r="N139" i="14"/>
  <c r="M139" i="14"/>
  <c r="L139" i="14"/>
  <c r="K139" i="14"/>
  <c r="J139" i="14"/>
  <c r="H139" i="14"/>
  <c r="F139" i="14"/>
  <c r="R138" i="14"/>
  <c r="Q138" i="14"/>
  <c r="P138" i="14"/>
  <c r="G138" i="14" s="1"/>
  <c r="O138" i="14"/>
  <c r="F138" i="14" s="1"/>
  <c r="N138" i="14"/>
  <c r="M138" i="14"/>
  <c r="L138" i="14"/>
  <c r="K138" i="14"/>
  <c r="J138" i="14"/>
  <c r="I138" i="14"/>
  <c r="H138" i="14"/>
  <c r="R137" i="14"/>
  <c r="I137" i="14" s="1"/>
  <c r="Q137" i="14"/>
  <c r="P137" i="14"/>
  <c r="O137" i="14"/>
  <c r="N137" i="14"/>
  <c r="M137" i="14"/>
  <c r="L137" i="14"/>
  <c r="K137" i="14"/>
  <c r="J137" i="14"/>
  <c r="H137" i="14"/>
  <c r="G137" i="14"/>
  <c r="F137" i="14"/>
  <c r="R136" i="14"/>
  <c r="I136" i="14" s="1"/>
  <c r="Q136" i="14"/>
  <c r="H136" i="14" s="1"/>
  <c r="P136" i="14"/>
  <c r="O136" i="14"/>
  <c r="F136" i="14" s="1"/>
  <c r="N136" i="14"/>
  <c r="M136" i="14"/>
  <c r="L136" i="14"/>
  <c r="K136" i="14"/>
  <c r="J136" i="14"/>
  <c r="G136" i="14"/>
  <c r="R135" i="14"/>
  <c r="Q135" i="14"/>
  <c r="H135" i="14" s="1"/>
  <c r="P135" i="14"/>
  <c r="O135" i="14"/>
  <c r="F135" i="14" s="1"/>
  <c r="N135" i="14"/>
  <c r="M135" i="14"/>
  <c r="L135" i="14"/>
  <c r="K135" i="14"/>
  <c r="J135" i="14"/>
  <c r="I135" i="14"/>
  <c r="G135" i="14"/>
  <c r="R134" i="14"/>
  <c r="Q134" i="14"/>
  <c r="H134" i="14" s="1"/>
  <c r="P134" i="14"/>
  <c r="O134" i="14"/>
  <c r="N134" i="14"/>
  <c r="M134" i="14"/>
  <c r="L134" i="14"/>
  <c r="K134" i="14"/>
  <c r="J134" i="14"/>
  <c r="I134" i="14"/>
  <c r="G134" i="14"/>
  <c r="F134" i="14"/>
  <c r="R133" i="14"/>
  <c r="Q133" i="14"/>
  <c r="H133" i="14" s="1"/>
  <c r="P133" i="14"/>
  <c r="G133" i="14" s="1"/>
  <c r="O133" i="14"/>
  <c r="N133" i="14"/>
  <c r="M133" i="14"/>
  <c r="L133" i="14"/>
  <c r="K133" i="14"/>
  <c r="J133" i="14"/>
  <c r="I133" i="14"/>
  <c r="F133" i="14"/>
  <c r="R132" i="14"/>
  <c r="Q132" i="14"/>
  <c r="H132" i="14" s="1"/>
  <c r="P132" i="14"/>
  <c r="O132" i="14"/>
  <c r="N132" i="14"/>
  <c r="M132" i="14"/>
  <c r="L132" i="14"/>
  <c r="K132" i="14"/>
  <c r="J132" i="14"/>
  <c r="I132" i="14"/>
  <c r="G132" i="14"/>
  <c r="F132" i="14"/>
  <c r="R131" i="14"/>
  <c r="I131" i="14" s="1"/>
  <c r="Q131" i="14"/>
  <c r="P131" i="14"/>
  <c r="G131" i="14" s="1"/>
  <c r="O131" i="14"/>
  <c r="N131" i="14"/>
  <c r="M131" i="14"/>
  <c r="L131" i="14"/>
  <c r="K131" i="14"/>
  <c r="J131" i="14"/>
  <c r="H131" i="14"/>
  <c r="F131" i="14"/>
  <c r="R130" i="14"/>
  <c r="Q130" i="14"/>
  <c r="H130" i="14" s="1"/>
  <c r="P130" i="14"/>
  <c r="G130" i="14" s="1"/>
  <c r="O130" i="14"/>
  <c r="F130" i="14" s="1"/>
  <c r="N130" i="14"/>
  <c r="M130" i="14"/>
  <c r="L130" i="14"/>
  <c r="K130" i="14"/>
  <c r="J130" i="14"/>
  <c r="I130" i="14"/>
  <c r="R129" i="14"/>
  <c r="I129" i="14" s="1"/>
  <c r="Q129" i="14"/>
  <c r="P129" i="14"/>
  <c r="G129" i="14" s="1"/>
  <c r="O129" i="14"/>
  <c r="F129" i="14" s="1"/>
  <c r="N129" i="14"/>
  <c r="M129" i="14"/>
  <c r="L129" i="14"/>
  <c r="K129" i="14"/>
  <c r="J129" i="14"/>
  <c r="H129" i="14"/>
  <c r="R128" i="14"/>
  <c r="I128" i="14" s="1"/>
  <c r="Q128" i="14"/>
  <c r="H128" i="14" s="1"/>
  <c r="P128" i="14"/>
  <c r="O128" i="14"/>
  <c r="F128" i="14" s="1"/>
  <c r="N128" i="14"/>
  <c r="M128" i="14"/>
  <c r="L128" i="14"/>
  <c r="K128" i="14"/>
  <c r="J128" i="14"/>
  <c r="G128" i="14"/>
  <c r="R127" i="14"/>
  <c r="I127" i="14" s="1"/>
  <c r="Q127" i="14"/>
  <c r="P127" i="14"/>
  <c r="O127" i="14"/>
  <c r="F127" i="14" s="1"/>
  <c r="N127" i="14"/>
  <c r="M127" i="14"/>
  <c r="L127" i="14"/>
  <c r="K127" i="14"/>
  <c r="J127" i="14"/>
  <c r="H127" i="14"/>
  <c r="G127" i="14"/>
  <c r="R126" i="14"/>
  <c r="Q126" i="14"/>
  <c r="H126" i="14" s="1"/>
  <c r="P126" i="14"/>
  <c r="O126" i="14"/>
  <c r="N126" i="14"/>
  <c r="M126" i="14"/>
  <c r="L126" i="14"/>
  <c r="K126" i="14"/>
  <c r="J126" i="14"/>
  <c r="I126" i="14"/>
  <c r="G126" i="14"/>
  <c r="F126" i="14"/>
  <c r="R125" i="14"/>
  <c r="I125" i="14" s="1"/>
  <c r="Q125" i="14"/>
  <c r="H125" i="14" s="1"/>
  <c r="P125" i="14"/>
  <c r="G125" i="14" s="1"/>
  <c r="O125" i="14"/>
  <c r="N125" i="14"/>
  <c r="M125" i="14"/>
  <c r="L125" i="14"/>
  <c r="K125" i="14"/>
  <c r="J125" i="14"/>
  <c r="F125" i="14"/>
  <c r="R124" i="14"/>
  <c r="Q124" i="14"/>
  <c r="P124" i="14"/>
  <c r="G124" i="14" s="1"/>
  <c r="O124" i="14"/>
  <c r="N124" i="14"/>
  <c r="M124" i="14"/>
  <c r="L124" i="14"/>
  <c r="K124" i="14"/>
  <c r="J124" i="14"/>
  <c r="I124" i="14"/>
  <c r="H124" i="14"/>
  <c r="F124" i="14"/>
  <c r="R123" i="14"/>
  <c r="I123" i="14" s="1"/>
  <c r="Q123" i="14"/>
  <c r="P123" i="14"/>
  <c r="G123" i="14" s="1"/>
  <c r="O123" i="14"/>
  <c r="N123" i="14"/>
  <c r="M123" i="14"/>
  <c r="L123" i="14"/>
  <c r="K123" i="14"/>
  <c r="J123" i="14"/>
  <c r="H123" i="14"/>
  <c r="F123" i="14"/>
  <c r="R122" i="14"/>
  <c r="Q122" i="14"/>
  <c r="P122" i="14"/>
  <c r="G122" i="14" s="1"/>
  <c r="O122" i="14"/>
  <c r="F122" i="14" s="1"/>
  <c r="N122" i="14"/>
  <c r="M122" i="14"/>
  <c r="L122" i="14"/>
  <c r="K122" i="14"/>
  <c r="J122" i="14"/>
  <c r="I122" i="14"/>
  <c r="H122" i="14"/>
  <c r="R121" i="14"/>
  <c r="I121" i="14" s="1"/>
  <c r="Q121" i="14"/>
  <c r="P121" i="14"/>
  <c r="O121" i="14"/>
  <c r="N121" i="14"/>
  <c r="M121" i="14"/>
  <c r="L121" i="14"/>
  <c r="K121" i="14"/>
  <c r="J121" i="14"/>
  <c r="H121" i="14"/>
  <c r="G121" i="14"/>
  <c r="F121" i="14"/>
  <c r="R120" i="14"/>
  <c r="I120" i="14" s="1"/>
  <c r="Q120" i="14"/>
  <c r="H120" i="14" s="1"/>
  <c r="P120" i="14"/>
  <c r="O120" i="14"/>
  <c r="F120" i="14" s="1"/>
  <c r="N120" i="14"/>
  <c r="M120" i="14"/>
  <c r="L120" i="14"/>
  <c r="K120" i="14"/>
  <c r="J120" i="14"/>
  <c r="G120" i="14"/>
  <c r="R119" i="14"/>
  <c r="Q119" i="14"/>
  <c r="H119" i="14" s="1"/>
  <c r="P119" i="14"/>
  <c r="O119" i="14"/>
  <c r="F119" i="14" s="1"/>
  <c r="N119" i="14"/>
  <c r="M119" i="14"/>
  <c r="L119" i="14"/>
  <c r="K119" i="14"/>
  <c r="J119" i="14"/>
  <c r="I119" i="14"/>
  <c r="G119" i="14"/>
  <c r="R118" i="14"/>
  <c r="Q118" i="14"/>
  <c r="H118" i="14" s="1"/>
  <c r="P118" i="14"/>
  <c r="O118" i="14"/>
  <c r="N118" i="14"/>
  <c r="M118" i="14"/>
  <c r="L118" i="14"/>
  <c r="K118" i="14"/>
  <c r="J118" i="14"/>
  <c r="I118" i="14"/>
  <c r="G118" i="14"/>
  <c r="F118" i="14"/>
  <c r="R117" i="14"/>
  <c r="Q117" i="14"/>
  <c r="H117" i="14" s="1"/>
  <c r="P117" i="14"/>
  <c r="G117" i="14" s="1"/>
  <c r="O117" i="14"/>
  <c r="N117" i="14"/>
  <c r="M117" i="14"/>
  <c r="L117" i="14"/>
  <c r="K117" i="14"/>
  <c r="J117" i="14"/>
  <c r="I117" i="14"/>
  <c r="F117" i="14"/>
  <c r="R116" i="14"/>
  <c r="Q116" i="14"/>
  <c r="H116" i="14" s="1"/>
  <c r="P116" i="14"/>
  <c r="O116" i="14"/>
  <c r="F116" i="14" s="1"/>
  <c r="N116" i="14"/>
  <c r="M116" i="14"/>
  <c r="L116" i="14"/>
  <c r="K116" i="14"/>
  <c r="J116" i="14"/>
  <c r="I116" i="14"/>
  <c r="G116" i="14"/>
  <c r="R115" i="14"/>
  <c r="I115" i="14" s="1"/>
  <c r="Q115" i="14"/>
  <c r="P115" i="14"/>
  <c r="G115" i="14" s="1"/>
  <c r="O115" i="14"/>
  <c r="N115" i="14"/>
  <c r="M115" i="14"/>
  <c r="L115" i="14"/>
  <c r="K115" i="14"/>
  <c r="J115" i="14"/>
  <c r="H115" i="14"/>
  <c r="F115" i="14"/>
  <c r="R114" i="14"/>
  <c r="Q114" i="14"/>
  <c r="H114" i="14" s="1"/>
  <c r="P114" i="14"/>
  <c r="G114" i="14" s="1"/>
  <c r="O114" i="14"/>
  <c r="F114" i="14" s="1"/>
  <c r="N114" i="14"/>
  <c r="M114" i="14"/>
  <c r="L114" i="14"/>
  <c r="K114" i="14"/>
  <c r="J114" i="14"/>
  <c r="I114" i="14"/>
  <c r="R113" i="14"/>
  <c r="I113" i="14" s="1"/>
  <c r="Q113" i="14"/>
  <c r="P113" i="14"/>
  <c r="G113" i="14" s="1"/>
  <c r="O113" i="14"/>
  <c r="N113" i="14"/>
  <c r="M113" i="14"/>
  <c r="L113" i="14"/>
  <c r="K113" i="14"/>
  <c r="J113" i="14"/>
  <c r="H113" i="14"/>
  <c r="F113" i="14"/>
  <c r="R112" i="14"/>
  <c r="I112" i="14" s="1"/>
  <c r="Q112" i="14"/>
  <c r="H112" i="14" s="1"/>
  <c r="P112" i="14"/>
  <c r="O112" i="14"/>
  <c r="F112" i="14" s="1"/>
  <c r="N112" i="14"/>
  <c r="M112" i="14"/>
  <c r="L112" i="14"/>
  <c r="K112" i="14"/>
  <c r="J112" i="14"/>
  <c r="G112" i="14"/>
  <c r="R111" i="14"/>
  <c r="I111" i="14" s="1"/>
  <c r="Q111" i="14"/>
  <c r="P111" i="14"/>
  <c r="O111" i="14"/>
  <c r="F111" i="14" s="1"/>
  <c r="N111" i="14"/>
  <c r="M111" i="14"/>
  <c r="L111" i="14"/>
  <c r="K111" i="14"/>
  <c r="J111" i="14"/>
  <c r="H111" i="14"/>
  <c r="G111" i="14"/>
  <c r="R110" i="14"/>
  <c r="Q110" i="14"/>
  <c r="H110" i="14" s="1"/>
  <c r="P110" i="14"/>
  <c r="O110" i="14"/>
  <c r="N110" i="14"/>
  <c r="M110" i="14"/>
  <c r="L110" i="14"/>
  <c r="K110" i="14"/>
  <c r="J110" i="14"/>
  <c r="I110" i="14"/>
  <c r="G110" i="14"/>
  <c r="F110" i="14"/>
  <c r="R109" i="14"/>
  <c r="I109" i="14" s="1"/>
  <c r="Q109" i="14"/>
  <c r="H109" i="14" s="1"/>
  <c r="P109" i="14"/>
  <c r="G109" i="14" s="1"/>
  <c r="O109" i="14"/>
  <c r="N109" i="14"/>
  <c r="M109" i="14"/>
  <c r="L109" i="14"/>
  <c r="K109" i="14"/>
  <c r="J109" i="14"/>
  <c r="F109" i="14"/>
  <c r="R108" i="14"/>
  <c r="Q108" i="14"/>
  <c r="P108" i="14"/>
  <c r="G108" i="14" s="1"/>
  <c r="O108" i="14"/>
  <c r="N108" i="14"/>
  <c r="M108" i="14"/>
  <c r="L108" i="14"/>
  <c r="K108" i="14"/>
  <c r="J108" i="14"/>
  <c r="I108" i="14"/>
  <c r="H108" i="14"/>
  <c r="F108" i="14"/>
  <c r="R107" i="14"/>
  <c r="I107" i="14" s="1"/>
  <c r="Q107" i="14"/>
  <c r="P107" i="14"/>
  <c r="G107" i="14" s="1"/>
  <c r="O107" i="14"/>
  <c r="N107" i="14"/>
  <c r="M107" i="14"/>
  <c r="L107" i="14"/>
  <c r="K107" i="14"/>
  <c r="J107" i="14"/>
  <c r="H107" i="14"/>
  <c r="F107" i="14"/>
  <c r="R106" i="14"/>
  <c r="Q106" i="14"/>
  <c r="P106" i="14"/>
  <c r="G106" i="14" s="1"/>
  <c r="O106" i="14"/>
  <c r="F106" i="14" s="1"/>
  <c r="N106" i="14"/>
  <c r="M106" i="14"/>
  <c r="L106" i="14"/>
  <c r="K106" i="14"/>
  <c r="J106" i="14"/>
  <c r="I106" i="14"/>
  <c r="H106" i="14"/>
  <c r="R105" i="14"/>
  <c r="I105" i="14" s="1"/>
  <c r="Q105" i="14"/>
  <c r="P105" i="14"/>
  <c r="O105" i="14"/>
  <c r="N105" i="14"/>
  <c r="M105" i="14"/>
  <c r="L105" i="14"/>
  <c r="K105" i="14"/>
  <c r="J105" i="14"/>
  <c r="H105" i="14"/>
  <c r="G105" i="14"/>
  <c r="F105" i="14"/>
  <c r="R104" i="14"/>
  <c r="I104" i="14" s="1"/>
  <c r="Q104" i="14"/>
  <c r="H104" i="14" s="1"/>
  <c r="P104" i="14"/>
  <c r="O104" i="14"/>
  <c r="F104" i="14" s="1"/>
  <c r="N104" i="14"/>
  <c r="M104" i="14"/>
  <c r="L104" i="14"/>
  <c r="K104" i="14"/>
  <c r="J104" i="14"/>
  <c r="G104" i="14"/>
  <c r="R103" i="14"/>
  <c r="Q103" i="14"/>
  <c r="H103" i="14" s="1"/>
  <c r="P103" i="14"/>
  <c r="O103" i="14"/>
  <c r="F103" i="14" s="1"/>
  <c r="N103" i="14"/>
  <c r="M103" i="14"/>
  <c r="L103" i="14"/>
  <c r="K103" i="14"/>
  <c r="J103" i="14"/>
  <c r="I103" i="14"/>
  <c r="G103" i="14"/>
  <c r="R102" i="14"/>
  <c r="Q102" i="14"/>
  <c r="H102" i="14" s="1"/>
  <c r="P102" i="14"/>
  <c r="O102" i="14"/>
  <c r="N102" i="14"/>
  <c r="M102" i="14"/>
  <c r="L102" i="14"/>
  <c r="K102" i="14"/>
  <c r="J102" i="14"/>
  <c r="I102" i="14"/>
  <c r="G102" i="14"/>
  <c r="F102" i="14"/>
  <c r="R101" i="14"/>
  <c r="Q101" i="14"/>
  <c r="H101" i="14" s="1"/>
  <c r="P101" i="14"/>
  <c r="G101" i="14" s="1"/>
  <c r="O101" i="14"/>
  <c r="N101" i="14"/>
  <c r="M101" i="14"/>
  <c r="L101" i="14"/>
  <c r="K101" i="14"/>
  <c r="J101" i="14"/>
  <c r="I101" i="14"/>
  <c r="F101" i="14"/>
  <c r="R100" i="14"/>
  <c r="Q100" i="14"/>
  <c r="P100" i="14"/>
  <c r="G100" i="14" s="1"/>
  <c r="O100" i="14"/>
  <c r="N100" i="14"/>
  <c r="M100" i="14"/>
  <c r="L100" i="14"/>
  <c r="K100" i="14"/>
  <c r="J100" i="14"/>
  <c r="I100" i="14"/>
  <c r="H100" i="14"/>
  <c r="F100" i="14"/>
  <c r="R99" i="14"/>
  <c r="I99" i="14" s="1"/>
  <c r="Q99" i="14"/>
  <c r="P99" i="14"/>
  <c r="G99" i="14" s="1"/>
  <c r="O99" i="14"/>
  <c r="N99" i="14"/>
  <c r="M99" i="14"/>
  <c r="L99" i="14"/>
  <c r="K99" i="14"/>
  <c r="J99" i="14"/>
  <c r="H99" i="14"/>
  <c r="F99" i="14"/>
  <c r="R98" i="14"/>
  <c r="I98" i="14" s="1"/>
  <c r="Q98" i="14"/>
  <c r="P98" i="14"/>
  <c r="G98" i="14" s="1"/>
  <c r="O98" i="14"/>
  <c r="F98" i="14" s="1"/>
  <c r="N98" i="14"/>
  <c r="M98" i="14"/>
  <c r="L98" i="14"/>
  <c r="K98" i="14"/>
  <c r="J98" i="14"/>
  <c r="H98" i="14"/>
  <c r="R97" i="14"/>
  <c r="I97" i="14" s="1"/>
  <c r="Q97" i="14"/>
  <c r="P97" i="14"/>
  <c r="O97" i="14"/>
  <c r="N97" i="14"/>
  <c r="M97" i="14"/>
  <c r="L97" i="14"/>
  <c r="K97" i="14"/>
  <c r="J97" i="14"/>
  <c r="H97" i="14"/>
  <c r="G97" i="14"/>
  <c r="F97" i="14"/>
  <c r="R96" i="14"/>
  <c r="I96" i="14" s="1"/>
  <c r="Q96" i="14"/>
  <c r="H96" i="14" s="1"/>
  <c r="P96" i="14"/>
  <c r="O96" i="14"/>
  <c r="F96" i="14" s="1"/>
  <c r="N96" i="14"/>
  <c r="M96" i="14"/>
  <c r="L96" i="14"/>
  <c r="K96" i="14"/>
  <c r="J96" i="14"/>
  <c r="G96" i="14"/>
  <c r="D96" i="14"/>
  <c r="C96" i="14"/>
  <c r="R95" i="14"/>
  <c r="I95" i="14" s="1"/>
  <c r="Q95" i="14"/>
  <c r="P95" i="14"/>
  <c r="G95" i="14" s="1"/>
  <c r="O95" i="14"/>
  <c r="N95" i="14"/>
  <c r="M95" i="14"/>
  <c r="L95" i="14"/>
  <c r="K95" i="14"/>
  <c r="J95" i="14"/>
  <c r="H95" i="14"/>
  <c r="F95" i="14"/>
  <c r="R94" i="14"/>
  <c r="Q94" i="14"/>
  <c r="H94" i="14" s="1"/>
  <c r="P94" i="14"/>
  <c r="O94" i="14"/>
  <c r="N94" i="14"/>
  <c r="M94" i="14"/>
  <c r="L94" i="14"/>
  <c r="K94" i="14"/>
  <c r="J94" i="14"/>
  <c r="I94" i="14"/>
  <c r="G94" i="14"/>
  <c r="F94" i="14"/>
  <c r="R93" i="14"/>
  <c r="I93" i="14" s="1"/>
  <c r="Q93" i="14"/>
  <c r="P93" i="14"/>
  <c r="G93" i="14" s="1"/>
  <c r="O93" i="14"/>
  <c r="N93" i="14"/>
  <c r="M93" i="14"/>
  <c r="L93" i="14"/>
  <c r="K93" i="14"/>
  <c r="J93" i="14"/>
  <c r="H93" i="14"/>
  <c r="F93" i="14"/>
  <c r="R92" i="14"/>
  <c r="Q92" i="14"/>
  <c r="H92" i="14" s="1"/>
  <c r="P92" i="14"/>
  <c r="O92" i="14"/>
  <c r="N92" i="14"/>
  <c r="M92" i="14"/>
  <c r="L92" i="14"/>
  <c r="K92" i="14"/>
  <c r="J92" i="14"/>
  <c r="I92" i="14"/>
  <c r="G92" i="14"/>
  <c r="F92" i="14"/>
  <c r="R91" i="14"/>
  <c r="I91" i="14" s="1"/>
  <c r="Q91" i="14"/>
  <c r="P91" i="14"/>
  <c r="O91" i="14"/>
  <c r="N91" i="14"/>
  <c r="M91" i="14"/>
  <c r="L91" i="14"/>
  <c r="K91" i="14"/>
  <c r="J91" i="14"/>
  <c r="H91" i="14"/>
  <c r="G91" i="14"/>
  <c r="F91" i="14"/>
  <c r="R90" i="14"/>
  <c r="I90" i="14" s="1"/>
  <c r="Q90" i="14"/>
  <c r="P90" i="14"/>
  <c r="O90" i="14"/>
  <c r="F90" i="14" s="1"/>
  <c r="N90" i="14"/>
  <c r="M90" i="14"/>
  <c r="L90" i="14"/>
  <c r="K90" i="14"/>
  <c r="J90" i="14"/>
  <c r="H90" i="14"/>
  <c r="G90" i="14"/>
  <c r="R89" i="14"/>
  <c r="Q89" i="14"/>
  <c r="P89" i="14"/>
  <c r="G89" i="14" s="1"/>
  <c r="O89" i="14"/>
  <c r="N89" i="14"/>
  <c r="M89" i="14"/>
  <c r="L89" i="14"/>
  <c r="K89" i="14"/>
  <c r="J89" i="14"/>
  <c r="I89" i="14"/>
  <c r="H89" i="14"/>
  <c r="F89" i="14"/>
  <c r="R88" i="14"/>
  <c r="Q88" i="14"/>
  <c r="H88" i="14" s="1"/>
  <c r="P88" i="14"/>
  <c r="O88" i="14"/>
  <c r="N88" i="14"/>
  <c r="M88" i="14"/>
  <c r="L88" i="14"/>
  <c r="K88" i="14"/>
  <c r="J88" i="14"/>
  <c r="I88" i="14"/>
  <c r="G88" i="14"/>
  <c r="F88" i="14"/>
  <c r="R87" i="14"/>
  <c r="Q87" i="14"/>
  <c r="H87" i="14" s="1"/>
  <c r="P87" i="14"/>
  <c r="O87" i="14"/>
  <c r="F87" i="14" s="1"/>
  <c r="N87" i="14"/>
  <c r="M87" i="14"/>
  <c r="L87" i="14"/>
  <c r="K87" i="14"/>
  <c r="J87" i="14"/>
  <c r="I87" i="14"/>
  <c r="G87" i="14"/>
  <c r="R86" i="14"/>
  <c r="Q86" i="14"/>
  <c r="H86" i="14" s="1"/>
  <c r="P86" i="14"/>
  <c r="O86" i="14"/>
  <c r="N86" i="14"/>
  <c r="M86" i="14"/>
  <c r="L86" i="14"/>
  <c r="K86" i="14"/>
  <c r="J86" i="14"/>
  <c r="I86" i="14"/>
  <c r="G86" i="14"/>
  <c r="F86" i="14"/>
  <c r="R85" i="14"/>
  <c r="Q85" i="14"/>
  <c r="H85" i="14" s="1"/>
  <c r="P85" i="14"/>
  <c r="G85" i="14" s="1"/>
  <c r="O85" i="14"/>
  <c r="N85" i="14"/>
  <c r="M85" i="14"/>
  <c r="L85" i="14"/>
  <c r="K85" i="14"/>
  <c r="J85" i="14"/>
  <c r="I85" i="14"/>
  <c r="F85" i="14"/>
  <c r="R84" i="14"/>
  <c r="I84" i="14" s="1"/>
  <c r="Q84" i="14"/>
  <c r="P84" i="14"/>
  <c r="O84" i="14"/>
  <c r="F84" i="14" s="1"/>
  <c r="N84" i="14"/>
  <c r="M84" i="14"/>
  <c r="L84" i="14"/>
  <c r="K84" i="14"/>
  <c r="J84" i="14"/>
  <c r="H84" i="14"/>
  <c r="G84" i="14"/>
  <c r="R83" i="14"/>
  <c r="I83" i="14" s="1"/>
  <c r="Q83" i="14"/>
  <c r="P83" i="14"/>
  <c r="O83" i="14"/>
  <c r="N83" i="14"/>
  <c r="M83" i="14"/>
  <c r="L83" i="14"/>
  <c r="K83" i="14"/>
  <c r="J83" i="14"/>
  <c r="H83" i="14"/>
  <c r="G83" i="14"/>
  <c r="F83" i="14"/>
  <c r="R82" i="14"/>
  <c r="Q82" i="14"/>
  <c r="P82" i="14"/>
  <c r="G82" i="14" s="1"/>
  <c r="O82" i="14"/>
  <c r="F82" i="14" s="1"/>
  <c r="N82" i="14"/>
  <c r="M82" i="14"/>
  <c r="L82" i="14"/>
  <c r="K82" i="14"/>
  <c r="J82" i="14"/>
  <c r="I82" i="14"/>
  <c r="H82" i="14"/>
  <c r="R81" i="14"/>
  <c r="I81" i="14" s="1"/>
  <c r="Q81" i="14"/>
  <c r="P81" i="14"/>
  <c r="O81" i="14"/>
  <c r="F81" i="14" s="1"/>
  <c r="N81" i="14"/>
  <c r="M81" i="14"/>
  <c r="L81" i="14"/>
  <c r="K81" i="14"/>
  <c r="J81" i="14"/>
  <c r="H81" i="14"/>
  <c r="G81" i="14"/>
  <c r="R80" i="14"/>
  <c r="Q80" i="14"/>
  <c r="H80" i="14" s="1"/>
  <c r="P80" i="14"/>
  <c r="O80" i="14"/>
  <c r="N80" i="14"/>
  <c r="M80" i="14"/>
  <c r="L80" i="14"/>
  <c r="K80" i="14"/>
  <c r="J80" i="14"/>
  <c r="I80" i="14"/>
  <c r="G80" i="14"/>
  <c r="F80" i="14"/>
  <c r="R79" i="14"/>
  <c r="Q79" i="14"/>
  <c r="P79" i="14"/>
  <c r="G79" i="14" s="1"/>
  <c r="O79" i="14"/>
  <c r="N79" i="14"/>
  <c r="M79" i="14"/>
  <c r="L79" i="14"/>
  <c r="K79" i="14"/>
  <c r="J79" i="14"/>
  <c r="I79" i="14"/>
  <c r="H79" i="14"/>
  <c r="F79" i="14"/>
  <c r="R78" i="14"/>
  <c r="Q78" i="14"/>
  <c r="P78" i="14"/>
  <c r="G78" i="14" s="1"/>
  <c r="O78" i="14"/>
  <c r="N78" i="14"/>
  <c r="M78" i="14"/>
  <c r="L78" i="14"/>
  <c r="K78" i="14"/>
  <c r="J78" i="14"/>
  <c r="I78" i="14"/>
  <c r="H78" i="14"/>
  <c r="F78" i="14"/>
  <c r="R77" i="14"/>
  <c r="I77" i="14" s="1"/>
  <c r="Q77" i="14"/>
  <c r="P77" i="14"/>
  <c r="G77" i="14" s="1"/>
  <c r="O77" i="14"/>
  <c r="N77" i="14"/>
  <c r="M77" i="14"/>
  <c r="L77" i="14"/>
  <c r="K77" i="14"/>
  <c r="J77" i="14"/>
  <c r="H77" i="14"/>
  <c r="F77" i="14"/>
  <c r="R76" i="14"/>
  <c r="Q76" i="14"/>
  <c r="H76" i="14" s="1"/>
  <c r="P76" i="14"/>
  <c r="O76" i="14"/>
  <c r="N76" i="14"/>
  <c r="M76" i="14"/>
  <c r="L76" i="14"/>
  <c r="K76" i="14"/>
  <c r="J76" i="14"/>
  <c r="I76" i="14"/>
  <c r="G76" i="14"/>
  <c r="F76" i="14"/>
  <c r="R75" i="14"/>
  <c r="I75" i="14" s="1"/>
  <c r="Q75" i="14"/>
  <c r="P75" i="14"/>
  <c r="O75" i="14"/>
  <c r="N75" i="14"/>
  <c r="M75" i="14"/>
  <c r="L75" i="14"/>
  <c r="K75" i="14"/>
  <c r="J75" i="14"/>
  <c r="H75" i="14"/>
  <c r="G75" i="14"/>
  <c r="F75" i="14"/>
  <c r="R74" i="14"/>
  <c r="I74" i="14" s="1"/>
  <c r="Q74" i="14"/>
  <c r="P74" i="14"/>
  <c r="O74" i="14"/>
  <c r="F74" i="14" s="1"/>
  <c r="N74" i="14"/>
  <c r="M74" i="14"/>
  <c r="L74" i="14"/>
  <c r="K74" i="14"/>
  <c r="J74" i="14"/>
  <c r="H74" i="14"/>
  <c r="G74" i="14"/>
  <c r="R73" i="14"/>
  <c r="Q73" i="14"/>
  <c r="P73" i="14"/>
  <c r="G73" i="14" s="1"/>
  <c r="O73" i="14"/>
  <c r="N73" i="14"/>
  <c r="M73" i="14"/>
  <c r="L73" i="14"/>
  <c r="K73" i="14"/>
  <c r="J73" i="14"/>
  <c r="I73" i="14"/>
  <c r="H73" i="14"/>
  <c r="F73" i="14"/>
  <c r="R72" i="14"/>
  <c r="Q72" i="14"/>
  <c r="H72" i="14" s="1"/>
  <c r="P72" i="14"/>
  <c r="O72" i="14"/>
  <c r="N72" i="14"/>
  <c r="M72" i="14"/>
  <c r="L72" i="14"/>
  <c r="K72" i="14"/>
  <c r="J72" i="14"/>
  <c r="I72" i="14"/>
  <c r="G72" i="14"/>
  <c r="F72" i="14"/>
  <c r="R71" i="14"/>
  <c r="Q71" i="14"/>
  <c r="H71" i="14" s="1"/>
  <c r="P71" i="14"/>
  <c r="O71" i="14"/>
  <c r="F71" i="14" s="1"/>
  <c r="N71" i="14"/>
  <c r="M71" i="14"/>
  <c r="L71" i="14"/>
  <c r="K71" i="14"/>
  <c r="J71" i="14"/>
  <c r="I71" i="14"/>
  <c r="G71" i="14"/>
  <c r="R70" i="14"/>
  <c r="Q70" i="14"/>
  <c r="H70" i="14" s="1"/>
  <c r="P70" i="14"/>
  <c r="O70" i="14"/>
  <c r="N70" i="14"/>
  <c r="M70" i="14"/>
  <c r="L70" i="14"/>
  <c r="K70" i="14"/>
  <c r="J70" i="14"/>
  <c r="I70" i="14"/>
  <c r="G70" i="14"/>
  <c r="F70" i="14"/>
  <c r="R69" i="14"/>
  <c r="Q69" i="14"/>
  <c r="H69" i="14" s="1"/>
  <c r="P69" i="14"/>
  <c r="G69" i="14" s="1"/>
  <c r="O69" i="14"/>
  <c r="N69" i="14"/>
  <c r="M69" i="14"/>
  <c r="L69" i="14"/>
  <c r="K69" i="14"/>
  <c r="J69" i="14"/>
  <c r="I69" i="14"/>
  <c r="F69" i="14"/>
  <c r="R68" i="14"/>
  <c r="I68" i="14" s="1"/>
  <c r="Q68" i="14"/>
  <c r="P68" i="14"/>
  <c r="O68" i="14"/>
  <c r="F68" i="14" s="1"/>
  <c r="N68" i="14"/>
  <c r="M68" i="14"/>
  <c r="L68" i="14"/>
  <c r="K68" i="14"/>
  <c r="J68" i="14"/>
  <c r="H68" i="14"/>
  <c r="G68" i="14"/>
  <c r="R67" i="14"/>
  <c r="I67" i="14" s="1"/>
  <c r="Q67" i="14"/>
  <c r="P67" i="14"/>
  <c r="G67" i="14" s="1"/>
  <c r="O67" i="14"/>
  <c r="N67" i="14"/>
  <c r="M67" i="14"/>
  <c r="L67" i="14"/>
  <c r="K67" i="14"/>
  <c r="J67" i="14"/>
  <c r="H67" i="14"/>
  <c r="F67" i="14"/>
  <c r="R66" i="14"/>
  <c r="Q66" i="14"/>
  <c r="P66" i="14"/>
  <c r="G66" i="14" s="1"/>
  <c r="O66" i="14"/>
  <c r="F66" i="14" s="1"/>
  <c r="N66" i="14"/>
  <c r="M66" i="14"/>
  <c r="L66" i="14"/>
  <c r="K66" i="14"/>
  <c r="J66" i="14"/>
  <c r="I66" i="14"/>
  <c r="H66" i="14"/>
  <c r="R65" i="14"/>
  <c r="I65" i="14" s="1"/>
  <c r="Q65" i="14"/>
  <c r="P65" i="14"/>
  <c r="O65" i="14"/>
  <c r="F65" i="14" s="1"/>
  <c r="N65" i="14"/>
  <c r="M65" i="14"/>
  <c r="L65" i="14"/>
  <c r="K65" i="14"/>
  <c r="J65" i="14"/>
  <c r="H65" i="14"/>
  <c r="G65" i="14"/>
  <c r="R64" i="14"/>
  <c r="Q64" i="14"/>
  <c r="H64" i="14" s="1"/>
  <c r="P64" i="14"/>
  <c r="O64" i="14"/>
  <c r="N64" i="14"/>
  <c r="M64" i="14"/>
  <c r="L64" i="14"/>
  <c r="K64" i="14"/>
  <c r="J64" i="14"/>
  <c r="I64" i="14"/>
  <c r="G64" i="14"/>
  <c r="F64" i="14"/>
  <c r="R63" i="14"/>
  <c r="Q63" i="14"/>
  <c r="P63" i="14"/>
  <c r="G63" i="14" s="1"/>
  <c r="O63" i="14"/>
  <c r="N63" i="14"/>
  <c r="M63" i="14"/>
  <c r="L63" i="14"/>
  <c r="K63" i="14"/>
  <c r="J63" i="14"/>
  <c r="I63" i="14"/>
  <c r="H63" i="14"/>
  <c r="F63" i="14"/>
  <c r="R62" i="14"/>
  <c r="Q62" i="14"/>
  <c r="P62" i="14"/>
  <c r="G62" i="14" s="1"/>
  <c r="O62" i="14"/>
  <c r="N62" i="14"/>
  <c r="M62" i="14"/>
  <c r="L62" i="14"/>
  <c r="K62" i="14"/>
  <c r="J62" i="14"/>
  <c r="I62" i="14"/>
  <c r="H62" i="14"/>
  <c r="F62" i="14"/>
  <c r="R61" i="14"/>
  <c r="I61" i="14" s="1"/>
  <c r="Q61" i="14"/>
  <c r="P61" i="14"/>
  <c r="G61" i="14" s="1"/>
  <c r="O61" i="14"/>
  <c r="N61" i="14"/>
  <c r="M61" i="14"/>
  <c r="L61" i="14"/>
  <c r="K61" i="14"/>
  <c r="J61" i="14"/>
  <c r="H61" i="14"/>
  <c r="F61" i="14"/>
  <c r="R60" i="14"/>
  <c r="Q60" i="14"/>
  <c r="H60" i="14" s="1"/>
  <c r="P60" i="14"/>
  <c r="O60" i="14"/>
  <c r="N60" i="14"/>
  <c r="M60" i="14"/>
  <c r="L60" i="14"/>
  <c r="K60" i="14"/>
  <c r="J60" i="14"/>
  <c r="I60" i="14"/>
  <c r="G60" i="14"/>
  <c r="F60" i="14"/>
  <c r="R59" i="14"/>
  <c r="I59" i="14" s="1"/>
  <c r="Q59" i="14"/>
  <c r="P59" i="14"/>
  <c r="O59" i="14"/>
  <c r="N59" i="14"/>
  <c r="M59" i="14"/>
  <c r="L59" i="14"/>
  <c r="K59" i="14"/>
  <c r="J59" i="14"/>
  <c r="H59" i="14"/>
  <c r="G59" i="14"/>
  <c r="F59" i="14"/>
  <c r="R58" i="14"/>
  <c r="I58" i="14" s="1"/>
  <c r="Q58" i="14"/>
  <c r="P58" i="14"/>
  <c r="O58" i="14"/>
  <c r="F58" i="14" s="1"/>
  <c r="N58" i="14"/>
  <c r="M58" i="14"/>
  <c r="L58" i="14"/>
  <c r="K58" i="14"/>
  <c r="J58" i="14"/>
  <c r="H58" i="14"/>
  <c r="G58" i="14"/>
  <c r="R57" i="14"/>
  <c r="Q57" i="14"/>
  <c r="P57" i="14"/>
  <c r="G57" i="14" s="1"/>
  <c r="O57" i="14"/>
  <c r="N57" i="14"/>
  <c r="M57" i="14"/>
  <c r="L57" i="14"/>
  <c r="K57" i="14"/>
  <c r="J57" i="14"/>
  <c r="I57" i="14"/>
  <c r="H57" i="14"/>
  <c r="F57" i="14"/>
  <c r="R56" i="14"/>
  <c r="Q56" i="14"/>
  <c r="H56" i="14" s="1"/>
  <c r="P56" i="14"/>
  <c r="O56" i="14"/>
  <c r="N56" i="14"/>
  <c r="M56" i="14"/>
  <c r="L56" i="14"/>
  <c r="K56" i="14"/>
  <c r="J56" i="14"/>
  <c r="I56" i="14"/>
  <c r="G56" i="14"/>
  <c r="F56" i="14"/>
  <c r="R55" i="14"/>
  <c r="Q55" i="14"/>
  <c r="H55" i="14" s="1"/>
  <c r="P55" i="14"/>
  <c r="O55" i="14"/>
  <c r="F55" i="14" s="1"/>
  <c r="N55" i="14"/>
  <c r="M55" i="14"/>
  <c r="L55" i="14"/>
  <c r="K55" i="14"/>
  <c r="J55" i="14"/>
  <c r="I55" i="14"/>
  <c r="G55" i="14"/>
  <c r="R54" i="14"/>
  <c r="Q54" i="14"/>
  <c r="H54" i="14" s="1"/>
  <c r="P54" i="14"/>
  <c r="O54" i="14"/>
  <c r="N54" i="14"/>
  <c r="M54" i="14"/>
  <c r="L54" i="14"/>
  <c r="K54" i="14"/>
  <c r="J54" i="14"/>
  <c r="I54" i="14"/>
  <c r="G54" i="14"/>
  <c r="F54" i="14"/>
  <c r="R53" i="14"/>
  <c r="Q53" i="14"/>
  <c r="H53" i="14" s="1"/>
  <c r="P53" i="14"/>
  <c r="O53" i="14"/>
  <c r="N53" i="14"/>
  <c r="M53" i="14"/>
  <c r="L53" i="14"/>
  <c r="K53" i="14"/>
  <c r="J53" i="14"/>
  <c r="I53" i="14"/>
  <c r="G53" i="14"/>
  <c r="F53" i="14"/>
  <c r="R52" i="14"/>
  <c r="Q52" i="14"/>
  <c r="P52" i="14"/>
  <c r="G52" i="14" s="1"/>
  <c r="O52" i="14"/>
  <c r="N52" i="14"/>
  <c r="M52" i="14"/>
  <c r="L52" i="14"/>
  <c r="K52" i="14"/>
  <c r="J52" i="14"/>
  <c r="I52" i="14"/>
  <c r="H52" i="14"/>
  <c r="F52" i="14"/>
  <c r="R51" i="14"/>
  <c r="Q51" i="14"/>
  <c r="P51" i="14"/>
  <c r="G51" i="14" s="1"/>
  <c r="O51" i="14"/>
  <c r="N51" i="14"/>
  <c r="M51" i="14"/>
  <c r="L51" i="14"/>
  <c r="K51" i="14"/>
  <c r="J51" i="14"/>
  <c r="I51" i="14"/>
  <c r="H51" i="14"/>
  <c r="F51" i="14"/>
  <c r="R50" i="14"/>
  <c r="I50" i="14" s="1"/>
  <c r="Q50" i="14"/>
  <c r="P50" i="14"/>
  <c r="G50" i="14" s="1"/>
  <c r="O50" i="14"/>
  <c r="N50" i="14"/>
  <c r="M50" i="14"/>
  <c r="L50" i="14"/>
  <c r="K50" i="14"/>
  <c r="J50" i="14"/>
  <c r="H50" i="14"/>
  <c r="F50" i="14"/>
  <c r="R49" i="14"/>
  <c r="I49" i="14" s="1"/>
  <c r="Q49" i="14"/>
  <c r="P49" i="14"/>
  <c r="O49" i="14"/>
  <c r="F49" i="14" s="1"/>
  <c r="N49" i="14"/>
  <c r="M49" i="14"/>
  <c r="L49" i="14"/>
  <c r="K49" i="14"/>
  <c r="J49" i="14"/>
  <c r="H49" i="14"/>
  <c r="G49" i="14"/>
  <c r="R48" i="14"/>
  <c r="I48" i="14" s="1"/>
  <c r="Q48" i="14"/>
  <c r="P48" i="14"/>
  <c r="O48" i="14"/>
  <c r="F48" i="14" s="1"/>
  <c r="N48" i="14"/>
  <c r="M48" i="14"/>
  <c r="L48" i="14"/>
  <c r="K48" i="14"/>
  <c r="J48" i="14"/>
  <c r="H48" i="14"/>
  <c r="G48" i="14"/>
  <c r="R47" i="14"/>
  <c r="Q47" i="14"/>
  <c r="H47" i="14" s="1"/>
  <c r="P47" i="14"/>
  <c r="O47" i="14"/>
  <c r="F47" i="14" s="1"/>
  <c r="N47" i="14"/>
  <c r="M47" i="14"/>
  <c r="L47" i="14"/>
  <c r="K47" i="14"/>
  <c r="J47" i="14"/>
  <c r="I47" i="14"/>
  <c r="G47" i="14"/>
  <c r="R46" i="14"/>
  <c r="Q46" i="14"/>
  <c r="H46" i="14" s="1"/>
  <c r="P46" i="14"/>
  <c r="O46" i="14"/>
  <c r="N46" i="14"/>
  <c r="M46" i="14"/>
  <c r="L46" i="14"/>
  <c r="K46" i="14"/>
  <c r="J46" i="14"/>
  <c r="I46" i="14"/>
  <c r="G46" i="14"/>
  <c r="F46" i="14"/>
  <c r="R45" i="14"/>
  <c r="Q45" i="14"/>
  <c r="H45" i="14" s="1"/>
  <c r="P45" i="14"/>
  <c r="O45" i="14"/>
  <c r="N45" i="14"/>
  <c r="M45" i="14"/>
  <c r="L45" i="14"/>
  <c r="K45" i="14"/>
  <c r="J45" i="14"/>
  <c r="I45" i="14"/>
  <c r="G45" i="14"/>
  <c r="F45" i="14"/>
  <c r="R44" i="14"/>
  <c r="Q44" i="14"/>
  <c r="P44" i="14"/>
  <c r="G44" i="14" s="1"/>
  <c r="O44" i="14"/>
  <c r="N44" i="14"/>
  <c r="M44" i="14"/>
  <c r="L44" i="14"/>
  <c r="K44" i="14"/>
  <c r="J44" i="14"/>
  <c r="I44" i="14"/>
  <c r="H44" i="14"/>
  <c r="F44" i="14"/>
  <c r="R43" i="14"/>
  <c r="Q43" i="14"/>
  <c r="P43" i="14"/>
  <c r="G43" i="14" s="1"/>
  <c r="O43" i="14"/>
  <c r="N43" i="14"/>
  <c r="M43" i="14"/>
  <c r="L43" i="14"/>
  <c r="K43" i="14"/>
  <c r="J43" i="14"/>
  <c r="I43" i="14"/>
  <c r="H43" i="14"/>
  <c r="F43" i="14"/>
  <c r="R42" i="14"/>
  <c r="I42" i="14" s="1"/>
  <c r="Q42" i="14"/>
  <c r="P42" i="14"/>
  <c r="G42" i="14" s="1"/>
  <c r="O42" i="14"/>
  <c r="N42" i="14"/>
  <c r="M42" i="14"/>
  <c r="L42" i="14"/>
  <c r="K42" i="14"/>
  <c r="J42" i="14"/>
  <c r="H42" i="14"/>
  <c r="F42" i="14"/>
  <c r="R41" i="14"/>
  <c r="I41" i="14" s="1"/>
  <c r="Q41" i="14"/>
  <c r="P41" i="14"/>
  <c r="O41" i="14"/>
  <c r="F41" i="14" s="1"/>
  <c r="N41" i="14"/>
  <c r="M41" i="14"/>
  <c r="L41" i="14"/>
  <c r="K41" i="14"/>
  <c r="J41" i="14"/>
  <c r="H41" i="14"/>
  <c r="G41" i="14"/>
  <c r="R40" i="14"/>
  <c r="I40" i="14" s="1"/>
  <c r="Q40" i="14"/>
  <c r="P40" i="14"/>
  <c r="O40" i="14"/>
  <c r="F40" i="14" s="1"/>
  <c r="N40" i="14"/>
  <c r="M40" i="14"/>
  <c r="L40" i="14"/>
  <c r="K40" i="14"/>
  <c r="J40" i="14"/>
  <c r="H40" i="14"/>
  <c r="G40" i="14"/>
  <c r="R39" i="14"/>
  <c r="Q39" i="14"/>
  <c r="H39" i="14" s="1"/>
  <c r="P39" i="14"/>
  <c r="O39" i="14"/>
  <c r="F39" i="14" s="1"/>
  <c r="N39" i="14"/>
  <c r="M39" i="14"/>
  <c r="L39" i="14"/>
  <c r="K39" i="14"/>
  <c r="J39" i="14"/>
  <c r="I39" i="14"/>
  <c r="G39" i="14"/>
  <c r="R38" i="14"/>
  <c r="Q38" i="14"/>
  <c r="H38" i="14" s="1"/>
  <c r="P38" i="14"/>
  <c r="O38" i="14"/>
  <c r="N38" i="14"/>
  <c r="M38" i="14"/>
  <c r="L38" i="14"/>
  <c r="K38" i="14"/>
  <c r="J38" i="14"/>
  <c r="I38" i="14"/>
  <c r="G38" i="14"/>
  <c r="F38" i="14"/>
  <c r="R37" i="14"/>
  <c r="Q37" i="14"/>
  <c r="H37" i="14" s="1"/>
  <c r="P37" i="14"/>
  <c r="O37" i="14"/>
  <c r="N37" i="14"/>
  <c r="M37" i="14"/>
  <c r="L37" i="14"/>
  <c r="K37" i="14"/>
  <c r="J37" i="14"/>
  <c r="I37" i="14"/>
  <c r="G37" i="14"/>
  <c r="F37" i="14"/>
  <c r="R36" i="14"/>
  <c r="Q36" i="14"/>
  <c r="P36" i="14"/>
  <c r="G36" i="14" s="1"/>
  <c r="O36" i="14"/>
  <c r="N36" i="14"/>
  <c r="M36" i="14"/>
  <c r="L36" i="14"/>
  <c r="K36" i="14"/>
  <c r="J36" i="14"/>
  <c r="I36" i="14"/>
  <c r="H36" i="14"/>
  <c r="F36" i="14"/>
  <c r="R35" i="14"/>
  <c r="Q35" i="14"/>
  <c r="P35" i="14"/>
  <c r="G35" i="14" s="1"/>
  <c r="O35" i="14"/>
  <c r="N35" i="14"/>
  <c r="M35" i="14"/>
  <c r="L35" i="14"/>
  <c r="K35" i="14"/>
  <c r="J35" i="14"/>
  <c r="I35" i="14"/>
  <c r="H35" i="14"/>
  <c r="F35" i="14"/>
  <c r="R34" i="14"/>
  <c r="I34" i="14" s="1"/>
  <c r="Q34" i="14"/>
  <c r="P34" i="14"/>
  <c r="G34" i="14" s="1"/>
  <c r="O34" i="14"/>
  <c r="N34" i="14"/>
  <c r="M34" i="14"/>
  <c r="L34" i="14"/>
  <c r="K34" i="14"/>
  <c r="J34" i="14"/>
  <c r="H34" i="14"/>
  <c r="F34" i="14"/>
  <c r="R33" i="14"/>
  <c r="I33" i="14" s="1"/>
  <c r="Q33" i="14"/>
  <c r="P33" i="14"/>
  <c r="O33" i="14"/>
  <c r="F33" i="14" s="1"/>
  <c r="N33" i="14"/>
  <c r="M33" i="14"/>
  <c r="L33" i="14"/>
  <c r="K33" i="14"/>
  <c r="J33" i="14"/>
  <c r="H33" i="14"/>
  <c r="G33" i="14"/>
  <c r="R32" i="14"/>
  <c r="I32" i="14" s="1"/>
  <c r="Q32" i="14"/>
  <c r="P32" i="14"/>
  <c r="O32" i="14"/>
  <c r="F32" i="14" s="1"/>
  <c r="N32" i="14"/>
  <c r="M32" i="14"/>
  <c r="L32" i="14"/>
  <c r="K32" i="14"/>
  <c r="J32" i="14"/>
  <c r="H32" i="14"/>
  <c r="G32" i="14"/>
  <c r="D32" i="14"/>
  <c r="C32" i="14"/>
  <c r="R31" i="14"/>
  <c r="Q31" i="14"/>
  <c r="H31" i="14" s="1"/>
  <c r="P31" i="14"/>
  <c r="O31" i="14"/>
  <c r="N31" i="14"/>
  <c r="M31" i="14"/>
  <c r="L31" i="14"/>
  <c r="K31" i="14"/>
  <c r="J31" i="14"/>
  <c r="I31" i="14"/>
  <c r="G31" i="14"/>
  <c r="F31" i="14"/>
  <c r="R30" i="14"/>
  <c r="Q30" i="14"/>
  <c r="P30" i="14"/>
  <c r="G30" i="14" s="1"/>
  <c r="O30" i="14"/>
  <c r="N30" i="14"/>
  <c r="M30" i="14"/>
  <c r="L30" i="14"/>
  <c r="K30" i="14"/>
  <c r="J30" i="14"/>
  <c r="I30" i="14"/>
  <c r="H30" i="14"/>
  <c r="F30" i="14"/>
  <c r="R29" i="14"/>
  <c r="Q29" i="14"/>
  <c r="P29" i="14"/>
  <c r="G29" i="14" s="1"/>
  <c r="O29" i="14"/>
  <c r="N29" i="14"/>
  <c r="M29" i="14"/>
  <c r="L29" i="14"/>
  <c r="K29" i="14"/>
  <c r="J29" i="14"/>
  <c r="I29" i="14"/>
  <c r="H29" i="14"/>
  <c r="F29" i="14"/>
  <c r="R28" i="14"/>
  <c r="I28" i="14" s="1"/>
  <c r="Q28" i="14"/>
  <c r="P28" i="14"/>
  <c r="G28" i="14" s="1"/>
  <c r="O28" i="14"/>
  <c r="N28" i="14"/>
  <c r="M28" i="14"/>
  <c r="L28" i="14"/>
  <c r="K28" i="14"/>
  <c r="J28" i="14"/>
  <c r="H28" i="14"/>
  <c r="F28" i="14"/>
  <c r="R27" i="14"/>
  <c r="I27" i="14" s="1"/>
  <c r="Q27" i="14"/>
  <c r="P27" i="14"/>
  <c r="O27" i="14"/>
  <c r="F27" i="14" s="1"/>
  <c r="N27" i="14"/>
  <c r="M27" i="14"/>
  <c r="L27" i="14"/>
  <c r="K27" i="14"/>
  <c r="J27" i="14"/>
  <c r="H27" i="14"/>
  <c r="G27" i="14"/>
  <c r="R26" i="14"/>
  <c r="I26" i="14" s="1"/>
  <c r="Q26" i="14"/>
  <c r="P26" i="14"/>
  <c r="O26" i="14"/>
  <c r="F26" i="14" s="1"/>
  <c r="N26" i="14"/>
  <c r="M26" i="14"/>
  <c r="L26" i="14"/>
  <c r="K26" i="14"/>
  <c r="J26" i="14"/>
  <c r="H26" i="14"/>
  <c r="G26" i="14"/>
  <c r="R25" i="14"/>
  <c r="Q25" i="14"/>
  <c r="H25" i="14" s="1"/>
  <c r="P25" i="14"/>
  <c r="O25" i="14"/>
  <c r="F25" i="14" s="1"/>
  <c r="N25" i="14"/>
  <c r="M25" i="14"/>
  <c r="L25" i="14"/>
  <c r="K25" i="14"/>
  <c r="J25" i="14"/>
  <c r="I25" i="14"/>
  <c r="G25" i="14"/>
  <c r="R24" i="14"/>
  <c r="Q24" i="14"/>
  <c r="H24" i="14" s="1"/>
  <c r="P24" i="14"/>
  <c r="O24" i="14"/>
  <c r="N24" i="14"/>
  <c r="M24" i="14"/>
  <c r="L24" i="14"/>
  <c r="K24" i="14"/>
  <c r="J24" i="14"/>
  <c r="I24" i="14"/>
  <c r="G24" i="14"/>
  <c r="F24" i="14"/>
  <c r="R23" i="14"/>
  <c r="Q23" i="14"/>
  <c r="H23" i="14" s="1"/>
  <c r="P23" i="14"/>
  <c r="O23" i="14"/>
  <c r="N23" i="14"/>
  <c r="M23" i="14"/>
  <c r="L23" i="14"/>
  <c r="K23" i="14"/>
  <c r="J23" i="14"/>
  <c r="I23" i="14"/>
  <c r="G23" i="14"/>
  <c r="F23" i="14"/>
  <c r="R22" i="14"/>
  <c r="Q22" i="14"/>
  <c r="P22" i="14"/>
  <c r="G22" i="14" s="1"/>
  <c r="O22" i="14"/>
  <c r="N22" i="14"/>
  <c r="M22" i="14"/>
  <c r="L22" i="14"/>
  <c r="K22" i="14"/>
  <c r="J22" i="14"/>
  <c r="I22" i="14"/>
  <c r="H22" i="14"/>
  <c r="F22" i="14"/>
  <c r="R21" i="14"/>
  <c r="Q21" i="14"/>
  <c r="P21" i="14"/>
  <c r="G21" i="14" s="1"/>
  <c r="O21" i="14"/>
  <c r="N21" i="14"/>
  <c r="M21" i="14"/>
  <c r="L21" i="14"/>
  <c r="K21" i="14"/>
  <c r="J21" i="14"/>
  <c r="I21" i="14"/>
  <c r="H21" i="14"/>
  <c r="F21" i="14"/>
  <c r="R20" i="14"/>
  <c r="I20" i="14" s="1"/>
  <c r="Q20" i="14"/>
  <c r="P20" i="14"/>
  <c r="G20" i="14" s="1"/>
  <c r="O20" i="14"/>
  <c r="N20" i="14"/>
  <c r="M20" i="14"/>
  <c r="L20" i="14"/>
  <c r="K20" i="14"/>
  <c r="J20" i="14"/>
  <c r="H20" i="14"/>
  <c r="F20" i="14"/>
  <c r="R19" i="14"/>
  <c r="I19" i="14" s="1"/>
  <c r="Q19" i="14"/>
  <c r="P19" i="14"/>
  <c r="O19" i="14"/>
  <c r="F19" i="14" s="1"/>
  <c r="N19" i="14"/>
  <c r="M19" i="14"/>
  <c r="L19" i="14"/>
  <c r="K19" i="14"/>
  <c r="J19" i="14"/>
  <c r="H19" i="14"/>
  <c r="G19" i="14"/>
  <c r="R18" i="14"/>
  <c r="I18" i="14" s="1"/>
  <c r="Q18" i="14"/>
  <c r="P18" i="14"/>
  <c r="O18" i="14"/>
  <c r="F18" i="14" s="1"/>
  <c r="N18" i="14"/>
  <c r="M18" i="14"/>
  <c r="L18" i="14"/>
  <c r="K18" i="14"/>
  <c r="J18" i="14"/>
  <c r="H18" i="14"/>
  <c r="G18" i="14"/>
  <c r="R17" i="14"/>
  <c r="Q17" i="14"/>
  <c r="H17" i="14" s="1"/>
  <c r="P17" i="14"/>
  <c r="O17" i="14"/>
  <c r="F17" i="14" s="1"/>
  <c r="N17" i="14"/>
  <c r="M17" i="14"/>
  <c r="L17" i="14"/>
  <c r="K17" i="14"/>
  <c r="J17" i="14"/>
  <c r="I17" i="14"/>
  <c r="G17" i="14"/>
  <c r="R16" i="14"/>
  <c r="Q16" i="14"/>
  <c r="H16" i="14" s="1"/>
  <c r="P16" i="14"/>
  <c r="O16" i="14"/>
  <c r="N16" i="14"/>
  <c r="M16" i="14"/>
  <c r="L16" i="14"/>
  <c r="K16" i="14"/>
  <c r="J16" i="14"/>
  <c r="I16" i="14"/>
  <c r="G16" i="14"/>
  <c r="F16" i="14"/>
  <c r="R15" i="14"/>
  <c r="Q15" i="14"/>
  <c r="H15" i="14" s="1"/>
  <c r="P15" i="14"/>
  <c r="O15" i="14"/>
  <c r="N15" i="14"/>
  <c r="M15" i="14"/>
  <c r="L15" i="14"/>
  <c r="K15" i="14"/>
  <c r="J15" i="14"/>
  <c r="I15" i="14"/>
  <c r="G15" i="14"/>
  <c r="F15" i="14"/>
  <c r="R14" i="14"/>
  <c r="Q14" i="14"/>
  <c r="P14" i="14"/>
  <c r="G14" i="14" s="1"/>
  <c r="O14" i="14"/>
  <c r="N14" i="14"/>
  <c r="M14" i="14"/>
  <c r="L14" i="14"/>
  <c r="K14" i="14"/>
  <c r="J14" i="14"/>
  <c r="I14" i="14"/>
  <c r="H14" i="14"/>
  <c r="F14" i="14"/>
  <c r="R13" i="14"/>
  <c r="Q13" i="14"/>
  <c r="P13" i="14"/>
  <c r="G13" i="14" s="1"/>
  <c r="O13" i="14"/>
  <c r="N13" i="14"/>
  <c r="M13" i="14"/>
  <c r="L13" i="14"/>
  <c r="K13" i="14"/>
  <c r="J13" i="14"/>
  <c r="I13" i="14"/>
  <c r="H13" i="14"/>
  <c r="F13" i="14"/>
  <c r="R12" i="14"/>
  <c r="I12" i="14" s="1"/>
  <c r="Q12" i="14"/>
  <c r="P12" i="14"/>
  <c r="G12" i="14" s="1"/>
  <c r="O12" i="14"/>
  <c r="N12" i="14"/>
  <c r="M12" i="14"/>
  <c r="L12" i="14"/>
  <c r="K12" i="14"/>
  <c r="J12" i="14"/>
  <c r="H12" i="14"/>
  <c r="F12" i="14"/>
  <c r="R11" i="14"/>
  <c r="I11" i="14" s="1"/>
  <c r="Q11" i="14"/>
  <c r="P11" i="14"/>
  <c r="O11" i="14"/>
  <c r="F11" i="14" s="1"/>
  <c r="N11" i="14"/>
  <c r="M11" i="14"/>
  <c r="L11" i="14"/>
  <c r="K11" i="14"/>
  <c r="J11" i="14"/>
  <c r="H11" i="14"/>
  <c r="G11" i="14"/>
  <c r="R10" i="14"/>
  <c r="I10" i="14" s="1"/>
  <c r="Q10" i="14"/>
  <c r="P10" i="14"/>
  <c r="O10" i="14"/>
  <c r="F10" i="14" s="1"/>
  <c r="N10" i="14"/>
  <c r="M10" i="14"/>
  <c r="L10" i="14"/>
  <c r="K10" i="14"/>
  <c r="J10" i="14"/>
  <c r="H10" i="14"/>
  <c r="G10" i="14"/>
  <c r="BC369" i="9"/>
  <c r="BC368" i="9"/>
  <c r="BC367" i="9"/>
  <c r="BC366" i="9"/>
  <c r="BC365" i="9"/>
  <c r="BC364" i="9"/>
  <c r="BC363" i="9"/>
  <c r="BC362" i="9"/>
  <c r="BC361" i="9"/>
  <c r="BC360" i="9"/>
  <c r="BC359" i="9"/>
  <c r="BC358" i="9"/>
  <c r="BC357" i="9"/>
  <c r="BC356" i="9"/>
  <c r="BC355" i="9"/>
  <c r="BC354" i="9"/>
  <c r="BC353" i="9"/>
  <c r="BC352" i="9"/>
  <c r="BC351" i="9"/>
  <c r="BC350" i="9"/>
  <c r="BC349" i="9"/>
  <c r="BC348" i="9"/>
  <c r="BC347" i="9"/>
  <c r="BC346" i="9"/>
  <c r="BC345" i="9"/>
  <c r="BC344" i="9"/>
  <c r="BC343" i="9"/>
  <c r="BC342" i="9"/>
  <c r="BC341" i="9"/>
  <c r="BC340" i="9"/>
  <c r="BC339" i="9"/>
  <c r="BC338" i="9"/>
  <c r="BC337" i="9"/>
  <c r="BC336" i="9"/>
  <c r="BC335" i="9"/>
  <c r="BC334" i="9"/>
  <c r="BC333" i="9"/>
  <c r="BC332" i="9"/>
  <c r="BC331" i="9"/>
  <c r="BC330" i="9"/>
  <c r="BC329" i="9"/>
  <c r="BC328" i="9"/>
  <c r="BC327" i="9"/>
  <c r="BC326" i="9"/>
  <c r="BC325" i="9"/>
  <c r="BC324" i="9"/>
  <c r="BC323" i="9"/>
  <c r="BC322" i="9"/>
  <c r="BC321" i="9"/>
  <c r="BC320" i="9"/>
  <c r="BC319" i="9"/>
  <c r="BC318" i="9"/>
  <c r="BC317" i="9"/>
  <c r="BC316" i="9"/>
  <c r="BC315" i="9"/>
  <c r="BC314" i="9"/>
  <c r="BC313" i="9"/>
  <c r="BC312" i="9"/>
  <c r="BC311" i="9"/>
  <c r="BC310" i="9"/>
  <c r="BC309" i="9"/>
  <c r="BC308" i="9"/>
  <c r="BC307" i="9"/>
  <c r="BC306" i="9"/>
  <c r="BC305" i="9"/>
  <c r="BC304" i="9"/>
  <c r="BC303" i="9"/>
  <c r="BC302" i="9"/>
  <c r="BC301" i="9"/>
  <c r="BC300" i="9"/>
  <c r="BC299" i="9"/>
  <c r="BC298" i="9"/>
  <c r="BC297" i="9"/>
  <c r="BC296" i="9"/>
  <c r="BC295" i="9"/>
  <c r="BC294" i="9"/>
  <c r="BC293" i="9"/>
  <c r="BC292" i="9"/>
  <c r="BC291" i="9"/>
  <c r="BC290" i="9"/>
  <c r="BC289" i="9"/>
  <c r="BC288" i="9"/>
  <c r="BC287" i="9"/>
  <c r="BC286" i="9"/>
  <c r="BC285" i="9"/>
  <c r="BC284" i="9"/>
  <c r="BC283" i="9"/>
  <c r="BC282" i="9"/>
  <c r="BC281" i="9"/>
  <c r="BC280" i="9"/>
  <c r="BC279" i="9"/>
  <c r="BC278" i="9"/>
  <c r="BC277" i="9"/>
  <c r="BC276" i="9"/>
  <c r="BC275" i="9"/>
  <c r="BC274" i="9"/>
  <c r="BC273" i="9"/>
  <c r="BC272" i="9"/>
  <c r="BC271" i="9"/>
  <c r="BC270" i="9"/>
  <c r="BC269" i="9"/>
  <c r="BC268" i="9"/>
  <c r="BC267" i="9"/>
  <c r="BC266" i="9"/>
  <c r="BC265" i="9"/>
  <c r="BC264" i="9"/>
  <c r="BC263" i="9"/>
  <c r="BC262" i="9"/>
  <c r="BC261" i="9"/>
  <c r="BC260" i="9"/>
  <c r="BC259" i="9"/>
  <c r="BC258" i="9"/>
  <c r="BC257" i="9"/>
  <c r="BC256" i="9"/>
  <c r="BC255" i="9"/>
  <c r="BC254" i="9"/>
  <c r="BC253" i="9"/>
  <c r="BC252" i="9"/>
  <c r="BC251" i="9"/>
  <c r="BC250" i="9"/>
  <c r="BC249" i="9"/>
  <c r="BC248" i="9"/>
  <c r="BC247" i="9"/>
  <c r="BC246" i="9"/>
  <c r="BC245" i="9"/>
  <c r="BC244" i="9"/>
  <c r="BC243" i="9"/>
  <c r="BC242" i="9"/>
  <c r="BC241" i="9"/>
  <c r="BC240" i="9"/>
  <c r="BC239" i="9"/>
  <c r="BC238" i="9"/>
  <c r="BC237" i="9"/>
  <c r="BC236" i="9"/>
  <c r="BC235" i="9"/>
  <c r="BC234" i="9"/>
  <c r="BC233" i="9"/>
  <c r="BC232" i="9"/>
  <c r="BC231" i="9"/>
  <c r="BC230" i="9"/>
  <c r="BC229" i="9"/>
  <c r="BC228" i="9"/>
  <c r="BC227" i="9"/>
  <c r="BC226" i="9"/>
  <c r="BC225" i="9"/>
  <c r="BC224" i="9"/>
  <c r="BC223" i="9"/>
  <c r="BC222" i="9"/>
  <c r="BC221" i="9"/>
  <c r="BC220" i="9"/>
  <c r="BC219" i="9"/>
  <c r="BC218" i="9"/>
  <c r="BC217" i="9"/>
  <c r="BC216" i="9"/>
  <c r="BC215" i="9"/>
  <c r="BC214" i="9"/>
  <c r="BC213" i="9"/>
  <c r="BC212" i="9"/>
  <c r="BC211" i="9"/>
  <c r="BC210" i="9"/>
  <c r="BC209" i="9"/>
  <c r="BC208" i="9"/>
  <c r="BC207" i="9"/>
  <c r="BC206" i="9"/>
  <c r="BC205" i="9"/>
  <c r="BC204" i="9"/>
  <c r="BC203" i="9"/>
  <c r="BC202" i="9"/>
  <c r="BC201" i="9"/>
  <c r="BC200" i="9"/>
  <c r="BC199" i="9"/>
  <c r="BC198" i="9"/>
  <c r="BC197" i="9"/>
  <c r="BC196" i="9"/>
  <c r="BC195" i="9"/>
  <c r="BC194" i="9"/>
  <c r="BC193" i="9"/>
  <c r="BC192" i="9"/>
  <c r="BC191" i="9"/>
  <c r="BC190" i="9"/>
  <c r="BC189" i="9"/>
  <c r="BC188" i="9"/>
  <c r="BC187" i="9"/>
  <c r="BC186" i="9"/>
  <c r="BC185" i="9"/>
  <c r="BC184" i="9"/>
  <c r="BC183" i="9"/>
  <c r="BC182" i="9"/>
  <c r="BC181" i="9"/>
  <c r="BC180" i="9"/>
  <c r="BC179" i="9"/>
  <c r="BC178" i="9"/>
  <c r="BC177" i="9"/>
  <c r="BC176" i="9"/>
  <c r="BC175" i="9"/>
  <c r="BC174" i="9"/>
  <c r="BC173" i="9"/>
  <c r="BC172" i="9"/>
  <c r="BC171" i="9"/>
  <c r="BC170" i="9"/>
  <c r="BC169" i="9"/>
  <c r="BC168" i="9"/>
  <c r="BC167" i="9"/>
  <c r="BC166" i="9"/>
  <c r="BC165" i="9"/>
  <c r="BC164" i="9"/>
  <c r="BC163" i="9"/>
  <c r="BC162" i="9"/>
  <c r="BC161" i="9"/>
  <c r="BC160" i="9"/>
  <c r="BC159" i="9"/>
  <c r="BC158" i="9"/>
  <c r="BC157" i="9"/>
  <c r="BC156" i="9"/>
  <c r="BC155" i="9"/>
  <c r="BC154" i="9"/>
  <c r="BC153" i="9"/>
  <c r="BC152" i="9"/>
  <c r="BC151" i="9"/>
  <c r="BC150" i="9"/>
  <c r="BC149" i="9"/>
  <c r="BC148" i="9"/>
  <c r="BC147" i="9"/>
  <c r="BC146" i="9"/>
  <c r="BC145" i="9"/>
  <c r="BC144" i="9"/>
  <c r="BC143" i="9"/>
  <c r="BC142" i="9"/>
  <c r="BC141" i="9"/>
  <c r="BC140" i="9"/>
  <c r="BC139" i="9"/>
  <c r="BC138" i="9"/>
  <c r="BC137" i="9"/>
  <c r="BC136" i="9"/>
  <c r="BC135" i="9"/>
  <c r="BC134" i="9"/>
  <c r="BC133" i="9"/>
  <c r="BC132" i="9"/>
  <c r="BC131" i="9"/>
  <c r="BC130" i="9"/>
  <c r="BC129" i="9"/>
  <c r="BC128" i="9"/>
  <c r="BC127" i="9"/>
  <c r="BC126" i="9"/>
  <c r="BC125" i="9"/>
  <c r="BC124" i="9"/>
  <c r="BC123" i="9"/>
  <c r="BC122" i="9"/>
  <c r="BC121" i="9"/>
  <c r="BC120" i="9"/>
  <c r="BC119" i="9"/>
  <c r="BC118" i="9"/>
  <c r="BC117" i="9"/>
  <c r="BC116" i="9"/>
  <c r="BC115" i="9"/>
  <c r="BC114" i="9"/>
  <c r="BC113" i="9"/>
  <c r="BC112" i="9"/>
  <c r="BC111" i="9"/>
  <c r="BC110" i="9"/>
  <c r="BC109" i="9"/>
  <c r="BC108" i="9"/>
  <c r="BC107" i="9"/>
  <c r="BC106" i="9"/>
  <c r="BC105" i="9"/>
  <c r="BC104" i="9"/>
  <c r="BC103" i="9"/>
  <c r="BC102" i="9"/>
  <c r="BC101" i="9"/>
  <c r="BC100" i="9"/>
  <c r="BC99" i="9"/>
  <c r="BC98" i="9"/>
  <c r="BC97" i="9"/>
  <c r="BC96" i="9"/>
  <c r="BC95" i="9"/>
  <c r="BC94" i="9"/>
  <c r="BC93" i="9"/>
  <c r="BC92" i="9"/>
  <c r="BC91" i="9"/>
  <c r="BC90" i="9"/>
  <c r="BC89" i="9"/>
  <c r="BC88" i="9"/>
  <c r="BC87" i="9"/>
  <c r="BC86" i="9"/>
  <c r="BC85" i="9"/>
  <c r="BC84" i="9"/>
  <c r="BC83" i="9"/>
  <c r="BC82" i="9"/>
  <c r="BC81" i="9"/>
  <c r="BC80" i="9"/>
  <c r="BC79" i="9"/>
  <c r="BC78" i="9"/>
  <c r="BC77" i="9"/>
  <c r="BC76" i="9"/>
  <c r="BC75" i="9"/>
  <c r="BC74" i="9"/>
  <c r="BC73" i="9"/>
  <c r="BC72" i="9"/>
  <c r="BC71" i="9"/>
  <c r="BC70" i="9"/>
  <c r="BC69" i="9"/>
  <c r="BC68" i="9"/>
  <c r="BC67" i="9"/>
  <c r="BC66" i="9"/>
  <c r="BC65" i="9"/>
  <c r="BC64" i="9"/>
  <c r="BC63" i="9"/>
  <c r="BC62" i="9"/>
  <c r="BC61" i="9"/>
  <c r="BC60" i="9"/>
  <c r="BC59" i="9"/>
  <c r="BC58" i="9"/>
  <c r="BC57" i="9"/>
  <c r="BC56" i="9"/>
  <c r="BC55" i="9"/>
  <c r="BC54" i="9"/>
  <c r="BC53" i="9"/>
  <c r="BC52" i="9"/>
  <c r="BC51" i="9"/>
  <c r="BC50" i="9"/>
  <c r="BC49" i="9"/>
  <c r="BC48" i="9"/>
  <c r="BC47" i="9"/>
  <c r="BC46" i="9"/>
  <c r="BC45" i="9"/>
  <c r="BC44" i="9"/>
  <c r="BC43" i="9"/>
  <c r="BC42" i="9"/>
  <c r="BC41" i="9"/>
  <c r="BC40" i="9"/>
  <c r="BC39" i="9"/>
  <c r="BC38" i="9"/>
  <c r="BC37" i="9"/>
  <c r="BC36" i="9"/>
  <c r="BC35" i="9"/>
  <c r="BC34" i="9"/>
  <c r="BC33" i="9"/>
  <c r="BC32" i="9"/>
  <c r="BC31" i="9"/>
  <c r="BC30" i="9"/>
  <c r="BC29" i="9"/>
  <c r="BC28" i="9"/>
  <c r="BC27" i="9"/>
  <c r="BC26" i="9"/>
  <c r="BC25" i="9"/>
  <c r="BC24" i="9"/>
  <c r="BC23" i="9"/>
  <c r="BC22" i="9"/>
  <c r="BC21" i="9"/>
  <c r="BC20" i="9"/>
  <c r="BC19" i="9"/>
  <c r="BC18" i="9"/>
  <c r="BC17" i="9"/>
  <c r="BC16" i="9"/>
  <c r="BC15" i="9"/>
  <c r="BC14" i="9"/>
  <c r="BC13" i="9"/>
  <c r="BC12" i="9"/>
  <c r="BC11" i="9"/>
  <c r="BC10" i="9"/>
  <c r="BC9" i="9"/>
  <c r="BC8" i="9"/>
  <c r="BC7" i="9"/>
  <c r="BC6" i="9"/>
  <c r="BC5" i="9"/>
  <c r="BC4" i="9"/>
  <c r="M369" i="9"/>
  <c r="L369" i="9"/>
  <c r="K369" i="9"/>
  <c r="M368" i="9"/>
  <c r="L368" i="9"/>
  <c r="K368" i="9"/>
  <c r="M367" i="9"/>
  <c r="L367" i="9"/>
  <c r="K367" i="9"/>
  <c r="M366" i="9"/>
  <c r="L366" i="9"/>
  <c r="K366" i="9"/>
  <c r="M365" i="9"/>
  <c r="L365" i="9"/>
  <c r="K365" i="9"/>
  <c r="M364" i="9"/>
  <c r="L364" i="9"/>
  <c r="K364" i="9"/>
  <c r="M363" i="9"/>
  <c r="L363" i="9"/>
  <c r="K363" i="9"/>
  <c r="M362" i="9"/>
  <c r="L362" i="9"/>
  <c r="K362" i="9"/>
  <c r="M361" i="9"/>
  <c r="L361" i="9"/>
  <c r="K361" i="9"/>
  <c r="M360" i="9"/>
  <c r="L360" i="9"/>
  <c r="K360" i="9"/>
  <c r="M359" i="9"/>
  <c r="L359" i="9"/>
  <c r="K359" i="9"/>
  <c r="M358" i="9"/>
  <c r="L358" i="9"/>
  <c r="K358" i="9"/>
  <c r="M357" i="9"/>
  <c r="L357" i="9"/>
  <c r="K357" i="9"/>
  <c r="M356" i="9"/>
  <c r="L356" i="9"/>
  <c r="K356" i="9"/>
  <c r="M355" i="9"/>
  <c r="L355" i="9"/>
  <c r="K355" i="9"/>
  <c r="M354" i="9"/>
  <c r="L354" i="9"/>
  <c r="K354" i="9"/>
  <c r="M353" i="9"/>
  <c r="L353" i="9"/>
  <c r="K353" i="9"/>
  <c r="M352" i="9"/>
  <c r="L352" i="9"/>
  <c r="K352" i="9"/>
  <c r="M351" i="9"/>
  <c r="L351" i="9"/>
  <c r="K351" i="9"/>
  <c r="M350" i="9"/>
  <c r="L350" i="9"/>
  <c r="K350" i="9"/>
  <c r="M349" i="9"/>
  <c r="L349" i="9"/>
  <c r="K349" i="9"/>
  <c r="M348" i="9"/>
  <c r="L348" i="9"/>
  <c r="K348" i="9"/>
  <c r="M347" i="9"/>
  <c r="L347" i="9"/>
  <c r="K347" i="9"/>
  <c r="M346" i="9"/>
  <c r="L346" i="9"/>
  <c r="K346" i="9"/>
  <c r="M345" i="9"/>
  <c r="L345" i="9"/>
  <c r="K345" i="9"/>
  <c r="M344" i="9"/>
  <c r="L344" i="9"/>
  <c r="K344" i="9"/>
  <c r="M343" i="9"/>
  <c r="L343" i="9"/>
  <c r="K343" i="9"/>
  <c r="M342" i="9"/>
  <c r="L342" i="9"/>
  <c r="K342" i="9"/>
  <c r="M341" i="9"/>
  <c r="L341" i="9"/>
  <c r="K341" i="9"/>
  <c r="M340" i="9"/>
  <c r="L340" i="9"/>
  <c r="K340" i="9"/>
  <c r="M339" i="9"/>
  <c r="L339" i="9"/>
  <c r="K339" i="9"/>
  <c r="M338" i="9"/>
  <c r="L338" i="9"/>
  <c r="K338" i="9"/>
  <c r="M337" i="9"/>
  <c r="L337" i="9"/>
  <c r="K337" i="9"/>
  <c r="M336" i="9"/>
  <c r="L336" i="9"/>
  <c r="K336" i="9"/>
  <c r="M335" i="9"/>
  <c r="L335" i="9"/>
  <c r="K335" i="9"/>
  <c r="M334" i="9"/>
  <c r="L334" i="9"/>
  <c r="K334" i="9"/>
  <c r="M333" i="9"/>
  <c r="L333" i="9"/>
  <c r="K333" i="9"/>
  <c r="M332" i="9"/>
  <c r="L332" i="9"/>
  <c r="K332" i="9"/>
  <c r="M331" i="9"/>
  <c r="L331" i="9"/>
  <c r="K331" i="9"/>
  <c r="M330" i="9"/>
  <c r="L330" i="9"/>
  <c r="K330" i="9"/>
  <c r="M329" i="9"/>
  <c r="L329" i="9"/>
  <c r="K329" i="9"/>
  <c r="M328" i="9"/>
  <c r="L328" i="9"/>
  <c r="K328" i="9"/>
  <c r="M327" i="9"/>
  <c r="L327" i="9"/>
  <c r="K327" i="9"/>
  <c r="M326" i="9"/>
  <c r="L326" i="9"/>
  <c r="K326" i="9"/>
  <c r="M325" i="9"/>
  <c r="L325" i="9"/>
  <c r="K325" i="9"/>
  <c r="M324" i="9"/>
  <c r="L324" i="9"/>
  <c r="K324" i="9"/>
  <c r="M323" i="9"/>
  <c r="L323" i="9"/>
  <c r="K323" i="9"/>
  <c r="M322" i="9"/>
  <c r="L322" i="9"/>
  <c r="K322" i="9"/>
  <c r="M321" i="9"/>
  <c r="L321" i="9"/>
  <c r="K321" i="9"/>
  <c r="M320" i="9"/>
  <c r="L320" i="9"/>
  <c r="K320" i="9"/>
  <c r="M319" i="9"/>
  <c r="L319" i="9"/>
  <c r="K319" i="9"/>
  <c r="M318" i="9"/>
  <c r="L318" i="9"/>
  <c r="K318" i="9"/>
  <c r="M317" i="9"/>
  <c r="L317" i="9"/>
  <c r="K317" i="9"/>
  <c r="M316" i="9"/>
  <c r="L316" i="9"/>
  <c r="K316" i="9"/>
  <c r="M315" i="9"/>
  <c r="L315" i="9"/>
  <c r="K315" i="9"/>
  <c r="M314" i="9"/>
  <c r="L314" i="9"/>
  <c r="K314" i="9"/>
  <c r="M313" i="9"/>
  <c r="L313" i="9"/>
  <c r="K313" i="9"/>
  <c r="M312" i="9"/>
  <c r="L312" i="9"/>
  <c r="K312" i="9"/>
  <c r="M311" i="9"/>
  <c r="L311" i="9"/>
  <c r="K311" i="9"/>
  <c r="M310" i="9"/>
  <c r="L310" i="9"/>
  <c r="K310" i="9"/>
  <c r="M309" i="9"/>
  <c r="L309" i="9"/>
  <c r="K309" i="9"/>
  <c r="M308" i="9"/>
  <c r="L308" i="9"/>
  <c r="K308" i="9"/>
  <c r="M307" i="9"/>
  <c r="L307" i="9"/>
  <c r="K307" i="9"/>
  <c r="M306" i="9"/>
  <c r="L306" i="9"/>
  <c r="K306" i="9"/>
  <c r="M305" i="9"/>
  <c r="L305" i="9"/>
  <c r="K305" i="9"/>
  <c r="M304" i="9"/>
  <c r="L304" i="9"/>
  <c r="K304" i="9"/>
  <c r="M303" i="9"/>
  <c r="L303" i="9"/>
  <c r="K303" i="9"/>
  <c r="M302" i="9"/>
  <c r="L302" i="9"/>
  <c r="K302" i="9"/>
  <c r="M301" i="9"/>
  <c r="L301" i="9"/>
  <c r="K301" i="9"/>
  <c r="M300" i="9"/>
  <c r="L300" i="9"/>
  <c r="K300" i="9"/>
  <c r="M299" i="9"/>
  <c r="L299" i="9"/>
  <c r="K299" i="9"/>
  <c r="M298" i="9"/>
  <c r="L298" i="9"/>
  <c r="K298" i="9"/>
  <c r="M297" i="9"/>
  <c r="L297" i="9"/>
  <c r="K297" i="9"/>
  <c r="M296" i="9"/>
  <c r="L296" i="9"/>
  <c r="K296" i="9"/>
  <c r="M295" i="9"/>
  <c r="L295" i="9"/>
  <c r="K295" i="9"/>
  <c r="M294" i="9"/>
  <c r="L294" i="9"/>
  <c r="K294" i="9"/>
  <c r="M293" i="9"/>
  <c r="L293" i="9"/>
  <c r="K293" i="9"/>
  <c r="M292" i="9"/>
  <c r="L292" i="9"/>
  <c r="K292" i="9"/>
  <c r="M291" i="9"/>
  <c r="L291" i="9"/>
  <c r="K291" i="9"/>
  <c r="M290" i="9"/>
  <c r="L290" i="9"/>
  <c r="K290" i="9"/>
  <c r="M289" i="9"/>
  <c r="L289" i="9"/>
  <c r="K289" i="9"/>
  <c r="M288" i="9"/>
  <c r="L288" i="9"/>
  <c r="K288" i="9"/>
  <c r="M287" i="9"/>
  <c r="L287" i="9"/>
  <c r="K287" i="9"/>
  <c r="M286" i="9"/>
  <c r="L286" i="9"/>
  <c r="K286" i="9"/>
  <c r="M285" i="9"/>
  <c r="L285" i="9"/>
  <c r="K285" i="9"/>
  <c r="M284" i="9"/>
  <c r="L284" i="9"/>
  <c r="K284" i="9"/>
  <c r="M283" i="9"/>
  <c r="L283" i="9"/>
  <c r="K283" i="9"/>
  <c r="M282" i="9"/>
  <c r="L282" i="9"/>
  <c r="K282" i="9"/>
  <c r="M281" i="9"/>
  <c r="L281" i="9"/>
  <c r="K281" i="9"/>
  <c r="M280" i="9"/>
  <c r="L280" i="9"/>
  <c r="K280" i="9"/>
  <c r="M279" i="9"/>
  <c r="L279" i="9"/>
  <c r="K279" i="9"/>
  <c r="M278" i="9"/>
  <c r="L278" i="9"/>
  <c r="K278" i="9"/>
  <c r="M277" i="9"/>
  <c r="L277" i="9"/>
  <c r="K277" i="9"/>
  <c r="M276" i="9"/>
  <c r="L276" i="9"/>
  <c r="K276" i="9"/>
  <c r="M275" i="9"/>
  <c r="L275" i="9"/>
  <c r="K275" i="9"/>
  <c r="M274" i="9"/>
  <c r="L274" i="9"/>
  <c r="K274" i="9"/>
  <c r="M273" i="9"/>
  <c r="L273" i="9"/>
  <c r="K273" i="9"/>
  <c r="M272" i="9"/>
  <c r="L272" i="9"/>
  <c r="K272" i="9"/>
  <c r="M271" i="9"/>
  <c r="L271" i="9"/>
  <c r="K271" i="9"/>
  <c r="M270" i="9"/>
  <c r="L270" i="9"/>
  <c r="K270" i="9"/>
  <c r="M269" i="9"/>
  <c r="L269" i="9"/>
  <c r="K269" i="9"/>
  <c r="M268" i="9"/>
  <c r="L268" i="9"/>
  <c r="K268" i="9"/>
  <c r="M267" i="9"/>
  <c r="L267" i="9"/>
  <c r="K267" i="9"/>
  <c r="M266" i="9"/>
  <c r="L266" i="9"/>
  <c r="K266" i="9"/>
  <c r="M265" i="9"/>
  <c r="L265" i="9"/>
  <c r="K265" i="9"/>
  <c r="M264" i="9"/>
  <c r="L264" i="9"/>
  <c r="K264" i="9"/>
  <c r="M263" i="9"/>
  <c r="L263" i="9"/>
  <c r="K263" i="9"/>
  <c r="M262" i="9"/>
  <c r="L262" i="9"/>
  <c r="K262" i="9"/>
  <c r="M261" i="9"/>
  <c r="L261" i="9"/>
  <c r="K261" i="9"/>
  <c r="M260" i="9"/>
  <c r="L260" i="9"/>
  <c r="K260" i="9"/>
  <c r="M259" i="9"/>
  <c r="L259" i="9"/>
  <c r="K259" i="9"/>
  <c r="M258" i="9"/>
  <c r="L258" i="9"/>
  <c r="K258" i="9"/>
  <c r="M257" i="9"/>
  <c r="L257" i="9"/>
  <c r="K257" i="9"/>
  <c r="M256" i="9"/>
  <c r="L256" i="9"/>
  <c r="K256" i="9"/>
  <c r="M255" i="9"/>
  <c r="L255" i="9"/>
  <c r="K255" i="9"/>
  <c r="M254" i="9"/>
  <c r="L254" i="9"/>
  <c r="K254" i="9"/>
  <c r="M253" i="9"/>
  <c r="L253" i="9"/>
  <c r="K253" i="9"/>
  <c r="M252" i="9"/>
  <c r="L252" i="9"/>
  <c r="K252" i="9"/>
  <c r="M251" i="9"/>
  <c r="L251" i="9"/>
  <c r="K251" i="9"/>
  <c r="M250" i="9"/>
  <c r="L250" i="9"/>
  <c r="K250" i="9"/>
  <c r="M249" i="9"/>
  <c r="L249" i="9"/>
  <c r="K249" i="9"/>
  <c r="M248" i="9"/>
  <c r="L248" i="9"/>
  <c r="K248" i="9"/>
  <c r="M247" i="9"/>
  <c r="L247" i="9"/>
  <c r="K247" i="9"/>
  <c r="M246" i="9"/>
  <c r="L246" i="9"/>
  <c r="K246" i="9"/>
  <c r="M245" i="9"/>
  <c r="L245" i="9"/>
  <c r="K245" i="9"/>
  <c r="M244" i="9"/>
  <c r="L244" i="9"/>
  <c r="K244" i="9"/>
  <c r="M243" i="9"/>
  <c r="L243" i="9"/>
  <c r="K243" i="9"/>
  <c r="M242" i="9"/>
  <c r="L242" i="9"/>
  <c r="K242" i="9"/>
  <c r="M241" i="9"/>
  <c r="L241" i="9"/>
  <c r="K241" i="9"/>
  <c r="M240" i="9"/>
  <c r="L240" i="9"/>
  <c r="K240" i="9"/>
  <c r="M239" i="9"/>
  <c r="L239" i="9"/>
  <c r="K239" i="9"/>
  <c r="M238" i="9"/>
  <c r="L238" i="9"/>
  <c r="K238" i="9"/>
  <c r="M237" i="9"/>
  <c r="L237" i="9"/>
  <c r="K237" i="9"/>
  <c r="M236" i="9"/>
  <c r="L236" i="9"/>
  <c r="K236" i="9"/>
  <c r="M235" i="9"/>
  <c r="L235" i="9"/>
  <c r="K235" i="9"/>
  <c r="M234" i="9"/>
  <c r="L234" i="9"/>
  <c r="K234" i="9"/>
  <c r="M233" i="9"/>
  <c r="L233" i="9"/>
  <c r="K233" i="9"/>
  <c r="M232" i="9"/>
  <c r="L232" i="9"/>
  <c r="K232" i="9"/>
  <c r="M231" i="9"/>
  <c r="L231" i="9"/>
  <c r="K231" i="9"/>
  <c r="M230" i="9"/>
  <c r="L230" i="9"/>
  <c r="K230" i="9"/>
  <c r="M229" i="9"/>
  <c r="L229" i="9"/>
  <c r="K229" i="9"/>
  <c r="M228" i="9"/>
  <c r="L228" i="9"/>
  <c r="K228" i="9"/>
  <c r="M227" i="9"/>
  <c r="L227" i="9"/>
  <c r="K227" i="9"/>
  <c r="M226" i="9"/>
  <c r="L226" i="9"/>
  <c r="K226" i="9"/>
  <c r="M225" i="9"/>
  <c r="L225" i="9"/>
  <c r="K225" i="9"/>
  <c r="M224" i="9"/>
  <c r="L224" i="9"/>
  <c r="K224" i="9"/>
  <c r="M223" i="9"/>
  <c r="L223" i="9"/>
  <c r="K223" i="9"/>
  <c r="M222" i="9"/>
  <c r="L222" i="9"/>
  <c r="K222" i="9"/>
  <c r="M221" i="9"/>
  <c r="L221" i="9"/>
  <c r="K221" i="9"/>
  <c r="M220" i="9"/>
  <c r="L220" i="9"/>
  <c r="K220" i="9"/>
  <c r="M219" i="9"/>
  <c r="L219" i="9"/>
  <c r="K219" i="9"/>
  <c r="M218" i="9"/>
  <c r="L218" i="9"/>
  <c r="K218" i="9"/>
  <c r="M217" i="9"/>
  <c r="L217" i="9"/>
  <c r="K217" i="9"/>
  <c r="M216" i="9"/>
  <c r="L216" i="9"/>
  <c r="K216" i="9"/>
  <c r="M215" i="9"/>
  <c r="L215" i="9"/>
  <c r="K215" i="9"/>
  <c r="M214" i="9"/>
  <c r="L214" i="9"/>
  <c r="K214" i="9"/>
  <c r="M213" i="9"/>
  <c r="L213" i="9"/>
  <c r="K213" i="9"/>
  <c r="M212" i="9"/>
  <c r="L212" i="9"/>
  <c r="K212" i="9"/>
  <c r="M211" i="9"/>
  <c r="L211" i="9"/>
  <c r="K211" i="9"/>
  <c r="M210" i="9"/>
  <c r="L210" i="9"/>
  <c r="K210" i="9"/>
  <c r="M209" i="9"/>
  <c r="L209" i="9"/>
  <c r="K209" i="9"/>
  <c r="M208" i="9"/>
  <c r="L208" i="9"/>
  <c r="K208" i="9"/>
  <c r="M207" i="9"/>
  <c r="L207" i="9"/>
  <c r="K207" i="9"/>
  <c r="M206" i="9"/>
  <c r="L206" i="9"/>
  <c r="K206" i="9"/>
  <c r="M205" i="9"/>
  <c r="L205" i="9"/>
  <c r="K205" i="9"/>
  <c r="M204" i="9"/>
  <c r="L204" i="9"/>
  <c r="K204" i="9"/>
  <c r="M203" i="9"/>
  <c r="L203" i="9"/>
  <c r="K203" i="9"/>
  <c r="M202" i="9"/>
  <c r="L202" i="9"/>
  <c r="K202" i="9"/>
  <c r="M201" i="9"/>
  <c r="L201" i="9"/>
  <c r="K201" i="9"/>
  <c r="M200" i="9"/>
  <c r="L200" i="9"/>
  <c r="K200" i="9"/>
  <c r="M199" i="9"/>
  <c r="L199" i="9"/>
  <c r="K199" i="9"/>
  <c r="M198" i="9"/>
  <c r="L198" i="9"/>
  <c r="K198" i="9"/>
  <c r="M197" i="9"/>
  <c r="L197" i="9"/>
  <c r="K197" i="9"/>
  <c r="M196" i="9"/>
  <c r="L196" i="9"/>
  <c r="K196" i="9"/>
  <c r="M195" i="9"/>
  <c r="L195" i="9"/>
  <c r="K195" i="9"/>
  <c r="M194" i="9"/>
  <c r="L194" i="9"/>
  <c r="K194" i="9"/>
  <c r="M193" i="9"/>
  <c r="L193" i="9"/>
  <c r="K193" i="9"/>
  <c r="M192" i="9"/>
  <c r="L192" i="9"/>
  <c r="K192" i="9"/>
  <c r="M191" i="9"/>
  <c r="L191" i="9"/>
  <c r="K191" i="9"/>
  <c r="M190" i="9"/>
  <c r="L190" i="9"/>
  <c r="K190" i="9"/>
  <c r="M189" i="9"/>
  <c r="L189" i="9"/>
  <c r="K189" i="9"/>
  <c r="M188" i="9"/>
  <c r="L188" i="9"/>
  <c r="K188" i="9"/>
  <c r="M187" i="9"/>
  <c r="L187" i="9"/>
  <c r="K187" i="9"/>
  <c r="M186" i="9"/>
  <c r="L186" i="9"/>
  <c r="K186" i="9"/>
  <c r="M185" i="9"/>
  <c r="L185" i="9"/>
  <c r="K185" i="9"/>
  <c r="M184" i="9"/>
  <c r="L184" i="9"/>
  <c r="K184" i="9"/>
  <c r="M183" i="9"/>
  <c r="L183" i="9"/>
  <c r="K183" i="9"/>
  <c r="M182" i="9"/>
  <c r="L182" i="9"/>
  <c r="K182" i="9"/>
  <c r="M181" i="9"/>
  <c r="L181" i="9"/>
  <c r="K181" i="9"/>
  <c r="M180" i="9"/>
  <c r="L180" i="9"/>
  <c r="K180" i="9"/>
  <c r="M179" i="9"/>
  <c r="L179" i="9"/>
  <c r="K179" i="9"/>
  <c r="M178" i="9"/>
  <c r="L178" i="9"/>
  <c r="K178" i="9"/>
  <c r="M177" i="9"/>
  <c r="L177" i="9"/>
  <c r="K177" i="9"/>
  <c r="M176" i="9"/>
  <c r="L176" i="9"/>
  <c r="K176" i="9"/>
  <c r="M175" i="9"/>
  <c r="L175" i="9"/>
  <c r="K175" i="9"/>
  <c r="M174" i="9"/>
  <c r="L174" i="9"/>
  <c r="K174" i="9"/>
  <c r="M173" i="9"/>
  <c r="L173" i="9"/>
  <c r="K173" i="9"/>
  <c r="M172" i="9"/>
  <c r="L172" i="9"/>
  <c r="K172" i="9"/>
  <c r="M171" i="9"/>
  <c r="L171" i="9"/>
  <c r="K171" i="9"/>
  <c r="M170" i="9"/>
  <c r="L170" i="9"/>
  <c r="K170" i="9"/>
  <c r="M169" i="9"/>
  <c r="L169" i="9"/>
  <c r="K169" i="9"/>
  <c r="M168" i="9"/>
  <c r="L168" i="9"/>
  <c r="K168" i="9"/>
  <c r="M167" i="9"/>
  <c r="L167" i="9"/>
  <c r="K167" i="9"/>
  <c r="M166" i="9"/>
  <c r="L166" i="9"/>
  <c r="K166" i="9"/>
  <c r="M165" i="9"/>
  <c r="L165" i="9"/>
  <c r="K165" i="9"/>
  <c r="M164" i="9"/>
  <c r="L164" i="9"/>
  <c r="K164" i="9"/>
  <c r="M163" i="9"/>
  <c r="L163" i="9"/>
  <c r="K163" i="9"/>
  <c r="M162" i="9"/>
  <c r="L162" i="9"/>
  <c r="K162" i="9"/>
  <c r="M161" i="9"/>
  <c r="L161" i="9"/>
  <c r="K161" i="9"/>
  <c r="M160" i="9"/>
  <c r="L160" i="9"/>
  <c r="K160" i="9"/>
  <c r="M159" i="9"/>
  <c r="L159" i="9"/>
  <c r="K159" i="9"/>
  <c r="M158" i="9"/>
  <c r="L158" i="9"/>
  <c r="K158" i="9"/>
  <c r="M157" i="9"/>
  <c r="L157" i="9"/>
  <c r="K157" i="9"/>
  <c r="M156" i="9"/>
  <c r="L156" i="9"/>
  <c r="K156" i="9"/>
  <c r="M155" i="9"/>
  <c r="L155" i="9"/>
  <c r="K155" i="9"/>
  <c r="M154" i="9"/>
  <c r="L154" i="9"/>
  <c r="K154" i="9"/>
  <c r="M153" i="9"/>
  <c r="L153" i="9"/>
  <c r="K153" i="9"/>
  <c r="M152" i="9"/>
  <c r="L152" i="9"/>
  <c r="K152" i="9"/>
  <c r="M151" i="9"/>
  <c r="L151" i="9"/>
  <c r="K151" i="9"/>
  <c r="M150" i="9"/>
  <c r="L150" i="9"/>
  <c r="K150" i="9"/>
  <c r="M149" i="9"/>
  <c r="L149" i="9"/>
  <c r="K149" i="9"/>
  <c r="M148" i="9"/>
  <c r="L148" i="9"/>
  <c r="K148" i="9"/>
  <c r="M147" i="9"/>
  <c r="L147" i="9"/>
  <c r="K147" i="9"/>
  <c r="M146" i="9"/>
  <c r="L146" i="9"/>
  <c r="K146" i="9"/>
  <c r="M145" i="9"/>
  <c r="L145" i="9"/>
  <c r="K145" i="9"/>
  <c r="M144" i="9"/>
  <c r="L144" i="9"/>
  <c r="K144" i="9"/>
  <c r="M143" i="9"/>
  <c r="L143" i="9"/>
  <c r="K143" i="9"/>
  <c r="M142" i="9"/>
  <c r="L142" i="9"/>
  <c r="K142" i="9"/>
  <c r="M141" i="9"/>
  <c r="L141" i="9"/>
  <c r="K141" i="9"/>
  <c r="M140" i="9"/>
  <c r="L140" i="9"/>
  <c r="K140" i="9"/>
  <c r="M139" i="9"/>
  <c r="L139" i="9"/>
  <c r="K139" i="9"/>
  <c r="M138" i="9"/>
  <c r="L138" i="9"/>
  <c r="K138" i="9"/>
  <c r="M137" i="9"/>
  <c r="L137" i="9"/>
  <c r="K137" i="9"/>
  <c r="M136" i="9"/>
  <c r="L136" i="9"/>
  <c r="K136" i="9"/>
  <c r="M135" i="9"/>
  <c r="L135" i="9"/>
  <c r="K135" i="9"/>
  <c r="M134" i="9"/>
  <c r="L134" i="9"/>
  <c r="K134" i="9"/>
  <c r="M133" i="9"/>
  <c r="L133" i="9"/>
  <c r="K133" i="9"/>
  <c r="M132" i="9"/>
  <c r="L132" i="9"/>
  <c r="K132" i="9"/>
  <c r="M131" i="9"/>
  <c r="L131" i="9"/>
  <c r="K131" i="9"/>
  <c r="M130" i="9"/>
  <c r="L130" i="9"/>
  <c r="K130" i="9"/>
  <c r="M129" i="9"/>
  <c r="L129" i="9"/>
  <c r="K129" i="9"/>
  <c r="M128" i="9"/>
  <c r="L128" i="9"/>
  <c r="K128" i="9"/>
  <c r="M127" i="9"/>
  <c r="L127" i="9"/>
  <c r="K127" i="9"/>
  <c r="M126" i="9"/>
  <c r="L126" i="9"/>
  <c r="K126" i="9"/>
  <c r="M125" i="9"/>
  <c r="L125" i="9"/>
  <c r="K125" i="9"/>
  <c r="M124" i="9"/>
  <c r="L124" i="9"/>
  <c r="K124" i="9"/>
  <c r="M123" i="9"/>
  <c r="L123" i="9"/>
  <c r="K123" i="9"/>
  <c r="M122" i="9"/>
  <c r="L122" i="9"/>
  <c r="K122" i="9"/>
  <c r="M121" i="9"/>
  <c r="L121" i="9"/>
  <c r="K121" i="9"/>
  <c r="M120" i="9"/>
  <c r="L120" i="9"/>
  <c r="K120" i="9"/>
  <c r="M119" i="9"/>
  <c r="L119" i="9"/>
  <c r="K119" i="9"/>
  <c r="M118" i="9"/>
  <c r="L118" i="9"/>
  <c r="K118" i="9"/>
  <c r="M117" i="9"/>
  <c r="L117" i="9"/>
  <c r="K117" i="9"/>
  <c r="M116" i="9"/>
  <c r="L116" i="9"/>
  <c r="K116" i="9"/>
  <c r="M115" i="9"/>
  <c r="L115" i="9"/>
  <c r="K115" i="9"/>
  <c r="M114" i="9"/>
  <c r="L114" i="9"/>
  <c r="K114" i="9"/>
  <c r="M113" i="9"/>
  <c r="L113" i="9"/>
  <c r="K113" i="9"/>
  <c r="M112" i="9"/>
  <c r="L112" i="9"/>
  <c r="K112" i="9"/>
  <c r="M111" i="9"/>
  <c r="L111" i="9"/>
  <c r="K111" i="9"/>
  <c r="M110" i="9"/>
  <c r="L110" i="9"/>
  <c r="K110" i="9"/>
  <c r="M109" i="9"/>
  <c r="L109" i="9"/>
  <c r="K109" i="9"/>
  <c r="M108" i="9"/>
  <c r="L108" i="9"/>
  <c r="K108" i="9"/>
  <c r="M107" i="9"/>
  <c r="L107" i="9"/>
  <c r="K107" i="9"/>
  <c r="M106" i="9"/>
  <c r="L106" i="9"/>
  <c r="K106" i="9"/>
  <c r="M105" i="9"/>
  <c r="L105" i="9"/>
  <c r="K105" i="9"/>
  <c r="M104" i="9"/>
  <c r="L104" i="9"/>
  <c r="K104" i="9"/>
  <c r="M103" i="9"/>
  <c r="L103" i="9"/>
  <c r="K103" i="9"/>
  <c r="M102" i="9"/>
  <c r="L102" i="9"/>
  <c r="K102" i="9"/>
  <c r="M101" i="9"/>
  <c r="L101" i="9"/>
  <c r="K101" i="9"/>
  <c r="M100" i="9"/>
  <c r="L100" i="9"/>
  <c r="K100" i="9"/>
  <c r="M99" i="9"/>
  <c r="L99" i="9"/>
  <c r="K99" i="9"/>
  <c r="M98" i="9"/>
  <c r="L98" i="9"/>
  <c r="K98" i="9"/>
  <c r="M97" i="9"/>
  <c r="L97" i="9"/>
  <c r="K97" i="9"/>
  <c r="M96" i="9"/>
  <c r="L96" i="9"/>
  <c r="K96" i="9"/>
  <c r="M95" i="9"/>
  <c r="L95" i="9"/>
  <c r="K95" i="9"/>
  <c r="M94" i="9"/>
  <c r="L94" i="9"/>
  <c r="K94" i="9"/>
  <c r="M93" i="9"/>
  <c r="L93" i="9"/>
  <c r="K93" i="9"/>
  <c r="M92" i="9"/>
  <c r="L92" i="9"/>
  <c r="K92" i="9"/>
  <c r="M91" i="9"/>
  <c r="L91" i="9"/>
  <c r="K91" i="9"/>
  <c r="M90" i="9"/>
  <c r="L90" i="9"/>
  <c r="K90" i="9"/>
  <c r="M89" i="9"/>
  <c r="L89" i="9"/>
  <c r="K89" i="9"/>
  <c r="M88" i="9"/>
  <c r="L88" i="9"/>
  <c r="K88" i="9"/>
  <c r="M87" i="9"/>
  <c r="L87" i="9"/>
  <c r="K87" i="9"/>
  <c r="M86" i="9"/>
  <c r="L86" i="9"/>
  <c r="K86" i="9"/>
  <c r="M85" i="9"/>
  <c r="L85" i="9"/>
  <c r="K85" i="9"/>
  <c r="M84" i="9"/>
  <c r="L84" i="9"/>
  <c r="K84" i="9"/>
  <c r="M83" i="9"/>
  <c r="L83" i="9"/>
  <c r="K83" i="9"/>
  <c r="M82" i="9"/>
  <c r="L82" i="9"/>
  <c r="K82" i="9"/>
  <c r="M81" i="9"/>
  <c r="L81" i="9"/>
  <c r="K81" i="9"/>
  <c r="M80" i="9"/>
  <c r="L80" i="9"/>
  <c r="K80" i="9"/>
  <c r="M79" i="9"/>
  <c r="L79" i="9"/>
  <c r="K79" i="9"/>
  <c r="M78" i="9"/>
  <c r="L78" i="9"/>
  <c r="K78" i="9"/>
  <c r="M77" i="9"/>
  <c r="L77" i="9"/>
  <c r="K77" i="9"/>
  <c r="M76" i="9"/>
  <c r="L76" i="9"/>
  <c r="K76" i="9"/>
  <c r="M75" i="9"/>
  <c r="L75" i="9"/>
  <c r="K75" i="9"/>
  <c r="M74" i="9"/>
  <c r="L74" i="9"/>
  <c r="K74" i="9"/>
  <c r="M73" i="9"/>
  <c r="L73" i="9"/>
  <c r="K73" i="9"/>
  <c r="M72" i="9"/>
  <c r="L72" i="9"/>
  <c r="K72" i="9"/>
  <c r="M71" i="9"/>
  <c r="L71" i="9"/>
  <c r="K71" i="9"/>
  <c r="M70" i="9"/>
  <c r="L70" i="9"/>
  <c r="K70" i="9"/>
  <c r="M69" i="9"/>
  <c r="L69" i="9"/>
  <c r="K69" i="9"/>
  <c r="M68" i="9"/>
  <c r="L68" i="9"/>
  <c r="K68" i="9"/>
  <c r="M67" i="9"/>
  <c r="L67" i="9"/>
  <c r="K67" i="9"/>
  <c r="M66" i="9"/>
  <c r="L66" i="9"/>
  <c r="K66" i="9"/>
  <c r="M65" i="9"/>
  <c r="L65" i="9"/>
  <c r="K65" i="9"/>
  <c r="M64" i="9"/>
  <c r="L64" i="9"/>
  <c r="K64" i="9"/>
  <c r="M63" i="9"/>
  <c r="L63" i="9"/>
  <c r="K63" i="9"/>
  <c r="M62" i="9"/>
  <c r="L62" i="9"/>
  <c r="K62" i="9"/>
  <c r="M61" i="9"/>
  <c r="L61" i="9"/>
  <c r="K61" i="9"/>
  <c r="M60" i="9"/>
  <c r="L60" i="9"/>
  <c r="K60" i="9"/>
  <c r="M59" i="9"/>
  <c r="L59" i="9"/>
  <c r="K59" i="9"/>
  <c r="M58" i="9"/>
  <c r="L58" i="9"/>
  <c r="K58" i="9"/>
  <c r="M57" i="9"/>
  <c r="L57" i="9"/>
  <c r="K57" i="9"/>
  <c r="M56" i="9"/>
  <c r="L56" i="9"/>
  <c r="K56" i="9"/>
  <c r="M55" i="9"/>
  <c r="L55" i="9"/>
  <c r="K55" i="9"/>
  <c r="M54" i="9"/>
  <c r="L54" i="9"/>
  <c r="K54" i="9"/>
  <c r="M53" i="9"/>
  <c r="L53" i="9"/>
  <c r="K53" i="9"/>
  <c r="M52" i="9"/>
  <c r="L52" i="9"/>
  <c r="K52" i="9"/>
  <c r="M51" i="9"/>
  <c r="L51" i="9"/>
  <c r="K51" i="9"/>
  <c r="M50" i="9"/>
  <c r="L50" i="9"/>
  <c r="K50" i="9"/>
  <c r="M49" i="9"/>
  <c r="L49" i="9"/>
  <c r="K49" i="9"/>
  <c r="M48" i="9"/>
  <c r="L48" i="9"/>
  <c r="K48" i="9"/>
  <c r="M47" i="9"/>
  <c r="L47" i="9"/>
  <c r="K47" i="9"/>
  <c r="M46" i="9"/>
  <c r="L46" i="9"/>
  <c r="K46" i="9"/>
  <c r="M45" i="9"/>
  <c r="L45" i="9"/>
  <c r="K45" i="9"/>
  <c r="M44" i="9"/>
  <c r="L44" i="9"/>
  <c r="K44" i="9"/>
  <c r="M43" i="9"/>
  <c r="L43" i="9"/>
  <c r="K43" i="9"/>
  <c r="M42" i="9"/>
  <c r="L42" i="9"/>
  <c r="K42" i="9"/>
  <c r="M41" i="9"/>
  <c r="L41" i="9"/>
  <c r="K41" i="9"/>
  <c r="M40" i="9"/>
  <c r="L40" i="9"/>
  <c r="K40" i="9"/>
  <c r="M39" i="9"/>
  <c r="L39" i="9"/>
  <c r="K39" i="9"/>
  <c r="M38" i="9"/>
  <c r="L38" i="9"/>
  <c r="K38" i="9"/>
  <c r="M37" i="9"/>
  <c r="L37" i="9"/>
  <c r="K37" i="9"/>
  <c r="M36" i="9"/>
  <c r="L36" i="9"/>
  <c r="K36" i="9"/>
  <c r="M35" i="9"/>
  <c r="L35" i="9"/>
  <c r="K35" i="9"/>
  <c r="M34" i="9"/>
  <c r="L34" i="9"/>
  <c r="K34" i="9"/>
  <c r="M33" i="9"/>
  <c r="L33" i="9"/>
  <c r="K33" i="9"/>
  <c r="M32" i="9"/>
  <c r="L32" i="9"/>
  <c r="K32" i="9"/>
  <c r="M31" i="9"/>
  <c r="L31" i="9"/>
  <c r="K31" i="9"/>
  <c r="M30" i="9"/>
  <c r="L30" i="9"/>
  <c r="K30" i="9"/>
  <c r="M29" i="9"/>
  <c r="L29" i="9"/>
  <c r="K29" i="9"/>
  <c r="M28" i="9"/>
  <c r="L28" i="9"/>
  <c r="K28" i="9"/>
  <c r="M27" i="9"/>
  <c r="L27" i="9"/>
  <c r="K27" i="9"/>
  <c r="M26" i="9"/>
  <c r="L26" i="9"/>
  <c r="K26" i="9"/>
  <c r="M25" i="9"/>
  <c r="L25" i="9"/>
  <c r="K25" i="9"/>
  <c r="M24" i="9"/>
  <c r="L24" i="9"/>
  <c r="K24" i="9"/>
  <c r="M23" i="9"/>
  <c r="L23" i="9"/>
  <c r="K23" i="9"/>
  <c r="M22" i="9"/>
  <c r="L22" i="9"/>
  <c r="K22" i="9"/>
  <c r="M21" i="9"/>
  <c r="L21" i="9"/>
  <c r="K21" i="9"/>
  <c r="M20" i="9"/>
  <c r="L20" i="9"/>
  <c r="K20" i="9"/>
  <c r="M19" i="9"/>
  <c r="L19" i="9"/>
  <c r="K19" i="9"/>
  <c r="M18" i="9"/>
  <c r="L18" i="9"/>
  <c r="K18" i="9"/>
  <c r="M17" i="9"/>
  <c r="L17" i="9"/>
  <c r="K17" i="9"/>
  <c r="M16" i="9"/>
  <c r="L16" i="9"/>
  <c r="K16" i="9"/>
  <c r="M15" i="9"/>
  <c r="L15" i="9"/>
  <c r="K15" i="9"/>
  <c r="M14" i="9"/>
  <c r="L14" i="9"/>
  <c r="K14" i="9"/>
  <c r="M13" i="9"/>
  <c r="L13" i="9"/>
  <c r="K13" i="9"/>
  <c r="M12" i="9"/>
  <c r="L12" i="9"/>
  <c r="K12" i="9"/>
  <c r="M11" i="9"/>
  <c r="L11" i="9"/>
  <c r="K11" i="9"/>
  <c r="M10" i="9"/>
  <c r="L10" i="9"/>
  <c r="K10" i="9"/>
  <c r="M9" i="9"/>
  <c r="L9" i="9"/>
  <c r="K9" i="9"/>
  <c r="M8" i="9"/>
  <c r="L8" i="9"/>
  <c r="K8" i="9"/>
  <c r="M7" i="9"/>
  <c r="L7" i="9"/>
  <c r="K7" i="9"/>
  <c r="M6" i="9"/>
  <c r="L6" i="9"/>
  <c r="K6" i="9"/>
  <c r="M5" i="9"/>
  <c r="L5" i="9"/>
  <c r="K5" i="9"/>
  <c r="M4" i="9"/>
  <c r="L4" i="9"/>
  <c r="K4" i="9"/>
  <c r="AY39" i="12" l="1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BZ32" i="12" s="1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BM18" i="12" s="1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AY4" i="12"/>
  <c r="AX4" i="12"/>
  <c r="AW4" i="12"/>
  <c r="AV4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H2" i="12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BP23" i="12" l="1"/>
  <c r="BF34" i="12"/>
  <c r="CA36" i="12"/>
  <c r="BY26" i="12"/>
  <c r="BQ26" i="12"/>
  <c r="CG19" i="12"/>
  <c r="BQ21" i="12"/>
  <c r="BZ33" i="12"/>
  <c r="BB36" i="12"/>
  <c r="BF38" i="12"/>
  <c r="CF37" i="12"/>
  <c r="BN22" i="12"/>
  <c r="BH35" i="12"/>
  <c r="BD37" i="12"/>
  <c r="BK39" i="12"/>
  <c r="BA19" i="12"/>
  <c r="BG24" i="12"/>
  <c r="BY29" i="12"/>
  <c r="CG29" i="12"/>
  <c r="CE36" i="12"/>
  <c r="BE31" i="12"/>
  <c r="BK35" i="12"/>
  <c r="BR20" i="12"/>
  <c r="CE20" i="12"/>
  <c r="BK22" i="12"/>
  <c r="BK26" i="12"/>
  <c r="BW28" i="12"/>
  <c r="BV39" i="12"/>
  <c r="CF19" i="12"/>
  <c r="BO21" i="12"/>
  <c r="BG38" i="12"/>
  <c r="BU27" i="12"/>
  <c r="CE28" i="12"/>
  <c r="BC9" i="12"/>
  <c r="BY20" i="12"/>
  <c r="BP24" i="12"/>
  <c r="BI38" i="12"/>
  <c r="BP31" i="12"/>
  <c r="CE10" i="12"/>
  <c r="BF13" i="12"/>
  <c r="BO14" i="12"/>
  <c r="CC17" i="12"/>
  <c r="BD19" i="12"/>
  <c r="BL19" i="12"/>
  <c r="BF20" i="12"/>
  <c r="BN20" i="12"/>
  <c r="BD23" i="12"/>
  <c r="BL23" i="12"/>
  <c r="BF24" i="12"/>
  <c r="BM25" i="12"/>
  <c r="BH25" i="12"/>
  <c r="BD27" i="12"/>
  <c r="BL27" i="12"/>
  <c r="BT27" i="12"/>
  <c r="CB27" i="12"/>
  <c r="BF28" i="12"/>
  <c r="BH29" i="12"/>
  <c r="BD31" i="12"/>
  <c r="BT31" i="12"/>
  <c r="CB31" i="12"/>
  <c r="BF32" i="12"/>
  <c r="BJ34" i="12"/>
  <c r="BR34" i="12"/>
  <c r="CB35" i="12"/>
  <c r="BI37" i="12"/>
  <c r="BT38" i="12"/>
  <c r="BD39" i="12"/>
  <c r="BT19" i="12"/>
  <c r="AZ21" i="12"/>
  <c r="BM21" i="12"/>
  <c r="BB21" i="12"/>
  <c r="BE21" i="12"/>
  <c r="CD21" i="12"/>
  <c r="CC21" i="12"/>
  <c r="CF21" i="12"/>
  <c r="BZ22" i="12"/>
  <c r="BJ26" i="12"/>
  <c r="BV28" i="12"/>
  <c r="BP29" i="12"/>
  <c r="CF29" i="12"/>
  <c r="BB30" i="12"/>
  <c r="BQ30" i="12"/>
  <c r="CG30" i="12"/>
  <c r="BW30" i="12"/>
  <c r="BT30" i="12"/>
  <c r="BO30" i="12"/>
  <c r="BD30" i="12"/>
  <c r="BJ30" i="12"/>
  <c r="BR30" i="12"/>
  <c r="BZ30" i="12"/>
  <c r="CH30" i="12"/>
  <c r="BL31" i="12"/>
  <c r="BN32" i="12"/>
  <c r="BV32" i="12"/>
  <c r="CD32" i="12"/>
  <c r="AZ33" i="12"/>
  <c r="BR33" i="12"/>
  <c r="BY33" i="12"/>
  <c r="BG33" i="12"/>
  <c r="BH33" i="12"/>
  <c r="BP33" i="12"/>
  <c r="BX33" i="12"/>
  <c r="CF33" i="12"/>
  <c r="BZ19" i="12"/>
  <c r="BW21" i="12"/>
  <c r="BH24" i="12"/>
  <c r="BC30" i="12"/>
  <c r="CK33" i="12"/>
  <c r="BC2" i="12"/>
  <c r="BE3" i="12"/>
  <c r="CA5" i="12"/>
  <c r="BW6" i="12"/>
  <c r="BE7" i="12"/>
  <c r="BG8" i="12"/>
  <c r="CK9" i="12"/>
  <c r="BC10" i="12"/>
  <c r="BE11" i="12"/>
  <c r="BG12" i="12"/>
  <c r="BA13" i="12"/>
  <c r="BC14" i="12"/>
  <c r="BE15" i="12"/>
  <c r="BG16" i="12"/>
  <c r="CI17" i="12"/>
  <c r="BC18" i="12"/>
  <c r="BE19" i="12"/>
  <c r="BM19" i="12"/>
  <c r="BU19" i="12"/>
  <c r="CC19" i="12"/>
  <c r="CK19" i="12"/>
  <c r="BG20" i="12"/>
  <c r="BO20" i="12"/>
  <c r="BW20" i="12"/>
  <c r="BA21" i="12"/>
  <c r="BI21" i="12"/>
  <c r="BY21" i="12"/>
  <c r="CG21" i="12"/>
  <c r="BC22" i="12"/>
  <c r="BS22" i="12"/>
  <c r="CA22" i="12"/>
  <c r="CI22" i="12"/>
  <c r="BE23" i="12"/>
  <c r="BM23" i="12"/>
  <c r="BU23" i="12"/>
  <c r="CC23" i="12"/>
  <c r="CK23" i="12"/>
  <c r="BO24" i="12"/>
  <c r="BW24" i="12"/>
  <c r="CE24" i="12"/>
  <c r="BA25" i="12"/>
  <c r="BI25" i="12"/>
  <c r="BQ25" i="12"/>
  <c r="BY25" i="12"/>
  <c r="CG25" i="12"/>
  <c r="BC26" i="12"/>
  <c r="BS26" i="12"/>
  <c r="CA26" i="12"/>
  <c r="CI26" i="12"/>
  <c r="BE27" i="12"/>
  <c r="BM27" i="12"/>
  <c r="CC27" i="12"/>
  <c r="CK27" i="12"/>
  <c r="BG28" i="12"/>
  <c r="BO28" i="12"/>
  <c r="BA29" i="12"/>
  <c r="BI29" i="12"/>
  <c r="BQ29" i="12"/>
  <c r="BK30" i="12"/>
  <c r="BS30" i="12"/>
  <c r="CA30" i="12"/>
  <c r="BU31" i="12"/>
  <c r="BD38" i="12"/>
  <c r="BG25" i="12"/>
  <c r="BH21" i="12"/>
  <c r="BB22" i="12"/>
  <c r="BW22" i="12"/>
  <c r="BL22" i="12"/>
  <c r="AZ22" i="12"/>
  <c r="BD22" i="12"/>
  <c r="CB22" i="12"/>
  <c r="CH22" i="12"/>
  <c r="BT23" i="12"/>
  <c r="BN24" i="12"/>
  <c r="BP25" i="12"/>
  <c r="CJ26" i="12"/>
  <c r="BI26" i="12"/>
  <c r="BB26" i="12"/>
  <c r="BN28" i="12"/>
  <c r="BJ29" i="12"/>
  <c r="BE29" i="12"/>
  <c r="BW29" i="12"/>
  <c r="BR29" i="12"/>
  <c r="AZ29" i="12"/>
  <c r="BX29" i="12"/>
  <c r="CJ31" i="12"/>
  <c r="CJ8" i="12"/>
  <c r="BK13" i="12"/>
  <c r="CE15" i="12"/>
  <c r="CI16" i="12"/>
  <c r="CA16" i="12"/>
  <c r="BS17" i="12"/>
  <c r="BG19" i="12"/>
  <c r="BO19" i="12"/>
  <c r="BW19" i="12"/>
  <c r="CE19" i="12"/>
  <c r="BA20" i="12"/>
  <c r="BC20" i="12"/>
  <c r="BM20" i="12"/>
  <c r="CJ20" i="12"/>
  <c r="BE20" i="12"/>
  <c r="CF20" i="12"/>
  <c r="AZ20" i="12"/>
  <c r="BI20" i="12"/>
  <c r="BQ20" i="12"/>
  <c r="CG20" i="12"/>
  <c r="BC21" i="12"/>
  <c r="BK21" i="12"/>
  <c r="BS21" i="12"/>
  <c r="CA21" i="12"/>
  <c r="CI21" i="12"/>
  <c r="BE22" i="12"/>
  <c r="BM22" i="12"/>
  <c r="BU22" i="12"/>
  <c r="CC22" i="12"/>
  <c r="CK22" i="12"/>
  <c r="BG23" i="12"/>
  <c r="BO23" i="12"/>
  <c r="BW23" i="12"/>
  <c r="CE23" i="12"/>
  <c r="BA24" i="12"/>
  <c r="BC24" i="12"/>
  <c r="AZ24" i="12"/>
  <c r="CK24" i="12"/>
  <c r="CC24" i="12"/>
  <c r="BU24" i="12"/>
  <c r="BS24" i="12"/>
  <c r="BI24" i="12"/>
  <c r="BQ24" i="12"/>
  <c r="BY24" i="12"/>
  <c r="CG24" i="12"/>
  <c r="BC25" i="12"/>
  <c r="BK25" i="12"/>
  <c r="BS25" i="12"/>
  <c r="CA25" i="12"/>
  <c r="CI25" i="12"/>
  <c r="BE26" i="12"/>
  <c r="BM26" i="12"/>
  <c r="BU26" i="12"/>
  <c r="CC26" i="12"/>
  <c r="CK26" i="12"/>
  <c r="BG27" i="12"/>
  <c r="BO27" i="12"/>
  <c r="BW27" i="12"/>
  <c r="CE27" i="12"/>
  <c r="BA28" i="12"/>
  <c r="BX28" i="12"/>
  <c r="BM28" i="12"/>
  <c r="BI28" i="12"/>
  <c r="BQ28" i="12"/>
  <c r="BY28" i="12"/>
  <c r="CG28" i="12"/>
  <c r="BC29" i="12"/>
  <c r="BK29" i="12"/>
  <c r="BS29" i="12"/>
  <c r="CA29" i="12"/>
  <c r="CI29" i="12"/>
  <c r="BE30" i="12"/>
  <c r="BM30" i="12"/>
  <c r="BU30" i="12"/>
  <c r="CC30" i="12"/>
  <c r="CK30" i="12"/>
  <c r="BG31" i="12"/>
  <c r="BO31" i="12"/>
  <c r="BW31" i="12"/>
  <c r="CE31" i="12"/>
  <c r="BA32" i="12"/>
  <c r="CF32" i="12"/>
  <c r="BH32" i="12"/>
  <c r="AZ32" i="12"/>
  <c r="BE32" i="12"/>
  <c r="BC32" i="12"/>
  <c r="CK32" i="12"/>
  <c r="BI32" i="12"/>
  <c r="BQ32" i="12"/>
  <c r="BY32" i="12"/>
  <c r="CG32" i="12"/>
  <c r="BC33" i="12"/>
  <c r="BK33" i="12"/>
  <c r="BS33" i="12"/>
  <c r="CA33" i="12"/>
  <c r="CI33" i="12"/>
  <c r="BE34" i="12"/>
  <c r="BM34" i="12"/>
  <c r="BU34" i="12"/>
  <c r="CC34" i="12"/>
  <c r="CK34" i="12"/>
  <c r="BG35" i="12"/>
  <c r="BW35" i="12"/>
  <c r="CE35" i="12"/>
  <c r="BA36" i="12"/>
  <c r="BO36" i="12"/>
  <c r="CF36" i="12"/>
  <c r="BH36" i="12"/>
  <c r="BI36" i="12"/>
  <c r="BQ36" i="12"/>
  <c r="BY36" i="12"/>
  <c r="CG36" i="12"/>
  <c r="BC37" i="12"/>
  <c r="BK37" i="12"/>
  <c r="BS37" i="12"/>
  <c r="CA37" i="12"/>
  <c r="CI37" i="12"/>
  <c r="BE38" i="12"/>
  <c r="BO22" i="12"/>
  <c r="CB19" i="12"/>
  <c r="CD20" i="12"/>
  <c r="BX21" i="12"/>
  <c r="BR22" i="12"/>
  <c r="CJ23" i="12"/>
  <c r="BV24" i="12"/>
  <c r="BJ25" i="12"/>
  <c r="AZ25" i="12"/>
  <c r="CE25" i="12"/>
  <c r="CC25" i="12"/>
  <c r="CF25" i="12"/>
  <c r="BZ26" i="12"/>
  <c r="CD28" i="12"/>
  <c r="CC10" i="12"/>
  <c r="BS12" i="12"/>
  <c r="BY16" i="12"/>
  <c r="BI15" i="12"/>
  <c r="BA15" i="12"/>
  <c r="BH19" i="12"/>
  <c r="BP19" i="12"/>
  <c r="BJ20" i="12"/>
  <c r="BZ20" i="12"/>
  <c r="BD21" i="12"/>
  <c r="BT21" i="12"/>
  <c r="CJ21" i="12"/>
  <c r="CD22" i="12"/>
  <c r="CA23" i="12"/>
  <c r="AZ23" i="12"/>
  <c r="BC23" i="12"/>
  <c r="BY23" i="12"/>
  <c r="BQ23" i="12"/>
  <c r="CF23" i="12"/>
  <c r="BJ24" i="12"/>
  <c r="BZ24" i="12"/>
  <c r="BD25" i="12"/>
  <c r="BT25" i="12"/>
  <c r="CJ25" i="12"/>
  <c r="BN26" i="12"/>
  <c r="CD26" i="12"/>
  <c r="BH27" i="12"/>
  <c r="BX27" i="12"/>
  <c r="BB28" i="12"/>
  <c r="BR28" i="12"/>
  <c r="CH28" i="12"/>
  <c r="BL29" i="12"/>
  <c r="BT29" i="12"/>
  <c r="CB29" i="12"/>
  <c r="CJ29" i="12"/>
  <c r="BF30" i="12"/>
  <c r="BN30" i="12"/>
  <c r="BV30" i="12"/>
  <c r="CD30" i="12"/>
  <c r="BH31" i="12"/>
  <c r="BX31" i="12"/>
  <c r="CF31" i="12"/>
  <c r="BB32" i="12"/>
  <c r="BJ32" i="12"/>
  <c r="BR32" i="12"/>
  <c r="CH32" i="12"/>
  <c r="BD33" i="12"/>
  <c r="BL33" i="12"/>
  <c r="BT33" i="12"/>
  <c r="CB33" i="12"/>
  <c r="CJ33" i="12"/>
  <c r="BN34" i="12"/>
  <c r="BV34" i="12"/>
  <c r="CD34" i="12"/>
  <c r="BO35" i="12"/>
  <c r="BV35" i="12"/>
  <c r="BA35" i="12"/>
  <c r="AZ35" i="12"/>
  <c r="CK35" i="12"/>
  <c r="BY35" i="12"/>
  <c r="BP35" i="12"/>
  <c r="BX35" i="12"/>
  <c r="CF35" i="12"/>
  <c r="BJ36" i="12"/>
  <c r="BR36" i="12"/>
  <c r="BZ36" i="12"/>
  <c r="CH36" i="12"/>
  <c r="BL37" i="12"/>
  <c r="BT37" i="12"/>
  <c r="CB37" i="12"/>
  <c r="CJ37" i="12"/>
  <c r="BN38" i="12"/>
  <c r="BV38" i="12"/>
  <c r="CD38" i="12"/>
  <c r="BO39" i="12"/>
  <c r="AZ39" i="12"/>
  <c r="CA39" i="12"/>
  <c r="CF39" i="12"/>
  <c r="CD39" i="12"/>
  <c r="BH39" i="12"/>
  <c r="BP39" i="12"/>
  <c r="BX39" i="12"/>
  <c r="BO25" i="12"/>
  <c r="BO32" i="12"/>
  <c r="BU35" i="12"/>
  <c r="BN39" i="12"/>
  <c r="CJ19" i="12"/>
  <c r="BV20" i="12"/>
  <c r="BP21" i="12"/>
  <c r="BJ22" i="12"/>
  <c r="CB23" i="12"/>
  <c r="CD24" i="12"/>
  <c r="BX25" i="12"/>
  <c r="BR26" i="12"/>
  <c r="CH26" i="12"/>
  <c r="CJ27" i="12"/>
  <c r="BO7" i="12"/>
  <c r="BQ12" i="12"/>
  <c r="BE14" i="12"/>
  <c r="CK14" i="12"/>
  <c r="AZ19" i="12"/>
  <c r="CA19" i="12"/>
  <c r="BS19" i="12"/>
  <c r="BR19" i="12"/>
  <c r="BX19" i="12"/>
  <c r="BB20" i="12"/>
  <c r="CH20" i="12"/>
  <c r="BL21" i="12"/>
  <c r="CB21" i="12"/>
  <c r="BF22" i="12"/>
  <c r="BV22" i="12"/>
  <c r="BH23" i="12"/>
  <c r="BX23" i="12"/>
  <c r="BB24" i="12"/>
  <c r="BR24" i="12"/>
  <c r="CH24" i="12"/>
  <c r="BL25" i="12"/>
  <c r="CB25" i="12"/>
  <c r="BF26" i="12"/>
  <c r="BV26" i="12"/>
  <c r="AZ27" i="12"/>
  <c r="BC27" i="12"/>
  <c r="BA27" i="12"/>
  <c r="CI27" i="12"/>
  <c r="BP27" i="12"/>
  <c r="CF27" i="12"/>
  <c r="BJ28" i="12"/>
  <c r="BZ28" i="12"/>
  <c r="BD29" i="12"/>
  <c r="AZ31" i="12"/>
  <c r="CD31" i="12"/>
  <c r="BN31" i="12"/>
  <c r="BF31" i="12"/>
  <c r="BQ31" i="12"/>
  <c r="CI31" i="12"/>
  <c r="CA31" i="12"/>
  <c r="BE9" i="12"/>
  <c r="CA12" i="12"/>
  <c r="BM13" i="12"/>
  <c r="BU13" i="12"/>
  <c r="BG14" i="12"/>
  <c r="CG15" i="12"/>
  <c r="BC16" i="12"/>
  <c r="BO18" i="12"/>
  <c r="BW18" i="12"/>
  <c r="BI19" i="12"/>
  <c r="BQ19" i="12"/>
  <c r="BY19" i="12"/>
  <c r="CA20" i="12"/>
  <c r="CI20" i="12"/>
  <c r="BU21" i="12"/>
  <c r="CE22" i="12"/>
  <c r="BA23" i="12"/>
  <c r="CA24" i="12"/>
  <c r="BO26" i="12"/>
  <c r="BW26" i="12"/>
  <c r="BI27" i="12"/>
  <c r="CG27" i="12"/>
  <c r="BK28" i="12"/>
  <c r="CI28" i="12"/>
  <c r="BU29" i="12"/>
  <c r="CC29" i="12"/>
  <c r="CK29" i="12"/>
  <c r="CE30" i="12"/>
  <c r="BI31" i="12"/>
  <c r="BM33" i="12"/>
  <c r="BW34" i="12"/>
  <c r="CG35" i="12"/>
  <c r="BK36" i="12"/>
  <c r="BS36" i="12"/>
  <c r="BM37" i="12"/>
  <c r="CK37" i="12"/>
  <c r="CF28" i="12"/>
  <c r="BX32" i="12"/>
  <c r="BU36" i="12"/>
  <c r="BJ7" i="12"/>
  <c r="BX10" i="12"/>
  <c r="CF14" i="12"/>
  <c r="BN17" i="12"/>
  <c r="BJ19" i="12"/>
  <c r="CH19" i="12"/>
  <c r="BD20" i="12"/>
  <c r="BL20" i="12"/>
  <c r="BF21" i="12"/>
  <c r="BN21" i="12"/>
  <c r="BV21" i="12"/>
  <c r="BX22" i="12"/>
  <c r="BA37" i="12"/>
  <c r="BK38" i="12"/>
  <c r="CI19" i="12"/>
  <c r="BU20" i="12"/>
  <c r="BG21" i="12"/>
  <c r="CE21" i="12"/>
  <c r="BA22" i="12"/>
  <c r="BI22" i="12"/>
  <c r="CG22" i="12"/>
  <c r="BK23" i="12"/>
  <c r="CI23" i="12"/>
  <c r="BW25" i="12"/>
  <c r="BA26" i="12"/>
  <c r="BK27" i="12"/>
  <c r="CA27" i="12"/>
  <c r="BU28" i="12"/>
  <c r="CK28" i="12"/>
  <c r="BG29" i="12"/>
  <c r="CE29" i="12"/>
  <c r="BI30" i="12"/>
  <c r="BC31" i="12"/>
  <c r="BS31" i="12"/>
  <c r="BM32" i="12"/>
  <c r="BU32" i="12"/>
  <c r="CC32" i="12"/>
  <c r="BO33" i="12"/>
  <c r="CE33" i="12"/>
  <c r="CI35" i="12"/>
  <c r="CK36" i="12"/>
  <c r="BG37" i="12"/>
  <c r="BQ38" i="12"/>
  <c r="CG38" i="12"/>
  <c r="BC39" i="12"/>
  <c r="BS39" i="12"/>
  <c r="CI39" i="12"/>
  <c r="BB34" i="12"/>
  <c r="BA34" i="12"/>
  <c r="BZ34" i="12"/>
  <c r="CH34" i="12"/>
  <c r="BD35" i="12"/>
  <c r="BL35" i="12"/>
  <c r="BT35" i="12"/>
  <c r="CJ35" i="12"/>
  <c r="BF36" i="12"/>
  <c r="BN36" i="12"/>
  <c r="BV36" i="12"/>
  <c r="CD36" i="12"/>
  <c r="BO37" i="12"/>
  <c r="AZ37" i="12"/>
  <c r="CH37" i="12"/>
  <c r="BW37" i="12"/>
  <c r="BE37" i="12"/>
  <c r="BH37" i="12"/>
  <c r="BP37" i="12"/>
  <c r="BX37" i="12"/>
  <c r="BB38" i="12"/>
  <c r="BY38" i="12"/>
  <c r="BJ38" i="12"/>
  <c r="BR38" i="12"/>
  <c r="BZ38" i="12"/>
  <c r="CH38" i="12"/>
  <c r="BL39" i="12"/>
  <c r="BT39" i="12"/>
  <c r="CB39" i="12"/>
  <c r="CJ39" i="12"/>
  <c r="BY34" i="12"/>
  <c r="BJ37" i="12"/>
  <c r="CI30" i="12"/>
  <c r="BM31" i="12"/>
  <c r="CC31" i="12"/>
  <c r="CK31" i="12"/>
  <c r="BG32" i="12"/>
  <c r="BA33" i="12"/>
  <c r="BK34" i="12"/>
  <c r="CI34" i="12"/>
  <c r="BM35" i="12"/>
  <c r="BG36" i="12"/>
  <c r="BW36" i="12"/>
  <c r="BQ37" i="12"/>
  <c r="BY37" i="12"/>
  <c r="CG37" i="12"/>
  <c r="BS38" i="12"/>
  <c r="BE39" i="12"/>
  <c r="CC39" i="12"/>
  <c r="CA34" i="12"/>
  <c r="BU37" i="12"/>
  <c r="CE38" i="12"/>
  <c r="BF19" i="12"/>
  <c r="BN19" i="12"/>
  <c r="BH20" i="12"/>
  <c r="BP20" i="12"/>
  <c r="BX20" i="12"/>
  <c r="BZ21" i="12"/>
  <c r="CH21" i="12"/>
  <c r="BT22" i="12"/>
  <c r="BN23" i="12"/>
  <c r="BV23" i="12"/>
  <c r="BB25" i="12"/>
  <c r="BR25" i="12"/>
  <c r="CH25" i="12"/>
  <c r="BD26" i="12"/>
  <c r="BL26" i="12"/>
  <c r="CB26" i="12"/>
  <c r="BV27" i="12"/>
  <c r="AZ28" i="12"/>
  <c r="BB33" i="12"/>
  <c r="CB38" i="12"/>
  <c r="CE37" i="12"/>
  <c r="BW32" i="12"/>
  <c r="CE32" i="12"/>
  <c r="BI33" i="12"/>
  <c r="BQ33" i="12"/>
  <c r="CG33" i="12"/>
  <c r="BC34" i="12"/>
  <c r="BS34" i="12"/>
  <c r="BE35" i="12"/>
  <c r="CC35" i="12"/>
  <c r="BC38" i="12"/>
  <c r="CA38" i="12"/>
  <c r="CI38" i="12"/>
  <c r="BM39" i="12"/>
  <c r="BU39" i="12"/>
  <c r="CK39" i="12"/>
  <c r="CB4" i="12"/>
  <c r="BH4" i="12"/>
  <c r="BB5" i="12"/>
  <c r="BD6" i="12"/>
  <c r="BL6" i="12"/>
  <c r="CA8" i="12"/>
  <c r="CI12" i="12"/>
  <c r="BV19" i="12"/>
  <c r="CD19" i="12"/>
  <c r="BJ21" i="12"/>
  <c r="BR21" i="12"/>
  <c r="CJ22" i="12"/>
  <c r="BF23" i="12"/>
  <c r="CD23" i="12"/>
  <c r="BX24" i="12"/>
  <c r="CF24" i="12"/>
  <c r="BZ25" i="12"/>
  <c r="BT26" i="12"/>
  <c r="BF27" i="12"/>
  <c r="BN27" i="12"/>
  <c r="CD27" i="12"/>
  <c r="BH28" i="12"/>
  <c r="BP28" i="12"/>
  <c r="BB29" i="12"/>
  <c r="BZ29" i="12"/>
  <c r="CH29" i="12"/>
  <c r="BL30" i="12"/>
  <c r="CB30" i="12"/>
  <c r="CJ30" i="12"/>
  <c r="BV31" i="12"/>
  <c r="BP32" i="12"/>
  <c r="BJ33" i="12"/>
  <c r="CH33" i="12"/>
  <c r="BD34" i="12"/>
  <c r="BT34" i="12"/>
  <c r="CB34" i="12"/>
  <c r="CJ34" i="12"/>
  <c r="BF35" i="12"/>
  <c r="BN35" i="12"/>
  <c r="CD35" i="12"/>
  <c r="AZ36" i="12"/>
  <c r="BP36" i="12"/>
  <c r="BX36" i="12"/>
  <c r="BB37" i="12"/>
  <c r="BR37" i="12"/>
  <c r="BZ37" i="12"/>
  <c r="BL38" i="12"/>
  <c r="BF39" i="12"/>
  <c r="BQ7" i="12"/>
  <c r="BU17" i="12"/>
  <c r="BK20" i="12"/>
  <c r="BS20" i="12"/>
  <c r="CK21" i="12"/>
  <c r="BG22" i="12"/>
  <c r="BI23" i="12"/>
  <c r="CG23" i="12"/>
  <c r="BK24" i="12"/>
  <c r="CI24" i="12"/>
  <c r="BE25" i="12"/>
  <c r="BU25" i="12"/>
  <c r="CK25" i="12"/>
  <c r="BG26" i="12"/>
  <c r="CE26" i="12"/>
  <c r="BQ27" i="12"/>
  <c r="BY27" i="12"/>
  <c r="BC28" i="12"/>
  <c r="BS28" i="12"/>
  <c r="CA28" i="12"/>
  <c r="BM29" i="12"/>
  <c r="BG30" i="12"/>
  <c r="BA31" i="12"/>
  <c r="BY31" i="12"/>
  <c r="CG31" i="12"/>
  <c r="BK32" i="12"/>
  <c r="BS32" i="12"/>
  <c r="CA32" i="12"/>
  <c r="CI32" i="12"/>
  <c r="BE33" i="12"/>
  <c r="BU33" i="12"/>
  <c r="CC33" i="12"/>
  <c r="BG34" i="12"/>
  <c r="CE34" i="12"/>
  <c r="BI35" i="12"/>
  <c r="BQ35" i="12"/>
  <c r="BC36" i="12"/>
  <c r="CI36" i="12"/>
  <c r="CC37" i="12"/>
  <c r="BW38" i="12"/>
  <c r="BA39" i="12"/>
  <c r="BI39" i="12"/>
  <c r="BQ39" i="12"/>
  <c r="BY39" i="12"/>
  <c r="CG39" i="12"/>
  <c r="BL12" i="12"/>
  <c r="AZ14" i="12"/>
  <c r="BZ15" i="12"/>
  <c r="BT16" i="12"/>
  <c r="CI18" i="12"/>
  <c r="BH18" i="12"/>
  <c r="BB19" i="12"/>
  <c r="BT20" i="12"/>
  <c r="CB20" i="12"/>
  <c r="BH22" i="12"/>
  <c r="BP22" i="12"/>
  <c r="CF22" i="12"/>
  <c r="BB23" i="12"/>
  <c r="BJ23" i="12"/>
  <c r="BR23" i="12"/>
  <c r="BZ23" i="12"/>
  <c r="CH23" i="12"/>
  <c r="BD24" i="12"/>
  <c r="BL24" i="12"/>
  <c r="BT24" i="12"/>
  <c r="CB24" i="12"/>
  <c r="CJ24" i="12"/>
  <c r="BF25" i="12"/>
  <c r="BN25" i="12"/>
  <c r="BV25" i="12"/>
  <c r="CD25" i="12"/>
  <c r="AZ26" i="12"/>
  <c r="BH26" i="12"/>
  <c r="BP26" i="12"/>
  <c r="BX26" i="12"/>
  <c r="CF26" i="12"/>
  <c r="BB27" i="12"/>
  <c r="BJ27" i="12"/>
  <c r="BR27" i="12"/>
  <c r="BZ27" i="12"/>
  <c r="CH27" i="12"/>
  <c r="BD28" i="12"/>
  <c r="BL28" i="12"/>
  <c r="BT28" i="12"/>
  <c r="CB28" i="12"/>
  <c r="CJ28" i="12"/>
  <c r="BF29" i="12"/>
  <c r="BN29" i="12"/>
  <c r="BV29" i="12"/>
  <c r="CD29" i="12"/>
  <c r="AZ30" i="12"/>
  <c r="BH30" i="12"/>
  <c r="BP30" i="12"/>
  <c r="BX30" i="12"/>
  <c r="CF30" i="12"/>
  <c r="BB31" i="12"/>
  <c r="BJ31" i="12"/>
  <c r="BR31" i="12"/>
  <c r="BZ31" i="12"/>
  <c r="CH31" i="12"/>
  <c r="BD32" i="12"/>
  <c r="BL32" i="12"/>
  <c r="BT32" i="12"/>
  <c r="CB32" i="12"/>
  <c r="CJ32" i="12"/>
  <c r="BF33" i="12"/>
  <c r="BN33" i="12"/>
  <c r="BV33" i="12"/>
  <c r="CD33" i="12"/>
  <c r="AZ34" i="12"/>
  <c r="BO34" i="12"/>
  <c r="BH34" i="12"/>
  <c r="BP34" i="12"/>
  <c r="BX34" i="12"/>
  <c r="CF34" i="12"/>
  <c r="BB35" i="12"/>
  <c r="BJ35" i="12"/>
  <c r="BR35" i="12"/>
  <c r="BZ35" i="12"/>
  <c r="CH35" i="12"/>
  <c r="BD36" i="12"/>
  <c r="BL36" i="12"/>
  <c r="BT36" i="12"/>
  <c r="CB36" i="12"/>
  <c r="CJ36" i="12"/>
  <c r="BF37" i="12"/>
  <c r="BN37" i="12"/>
  <c r="BV37" i="12"/>
  <c r="CD37" i="12"/>
  <c r="AZ38" i="12"/>
  <c r="BO38" i="12"/>
  <c r="BH38" i="12"/>
  <c r="BP38" i="12"/>
  <c r="BX38" i="12"/>
  <c r="CF38" i="12"/>
  <c r="BB39" i="12"/>
  <c r="BJ39" i="12"/>
  <c r="BR39" i="12"/>
  <c r="BZ39" i="12"/>
  <c r="CH39" i="12"/>
  <c r="BL34" i="12"/>
  <c r="CJ38" i="12"/>
  <c r="BW2" i="12"/>
  <c r="BC19" i="12"/>
  <c r="BK19" i="12"/>
  <c r="CC20" i="12"/>
  <c r="CK20" i="12"/>
  <c r="BQ22" i="12"/>
  <c r="BY22" i="12"/>
  <c r="BS23" i="12"/>
  <c r="BE24" i="12"/>
  <c r="BM24" i="12"/>
  <c r="CG26" i="12"/>
  <c r="BS27" i="12"/>
  <c r="BE28" i="12"/>
  <c r="CC28" i="12"/>
  <c r="BO29" i="12"/>
  <c r="BA30" i="12"/>
  <c r="BY30" i="12"/>
  <c r="BK31" i="12"/>
  <c r="BW33" i="12"/>
  <c r="BI34" i="12"/>
  <c r="BQ34" i="12"/>
  <c r="CG34" i="12"/>
  <c r="BC35" i="12"/>
  <c r="BS35" i="12"/>
  <c r="CA35" i="12"/>
  <c r="BE36" i="12"/>
  <c r="BM36" i="12"/>
  <c r="CC36" i="12"/>
  <c r="BA38" i="12"/>
  <c r="BM38" i="12"/>
  <c r="BU38" i="12"/>
  <c r="CC38" i="12"/>
  <c r="CK38" i="12"/>
  <c r="BG39" i="12"/>
  <c r="BW39" i="12"/>
  <c r="CE39" i="12"/>
  <c r="BK2" i="12"/>
  <c r="CI2" i="12"/>
  <c r="BT2" i="12"/>
  <c r="BF3" i="12"/>
  <c r="BV3" i="12"/>
  <c r="BP4" i="12"/>
  <c r="CF4" i="12"/>
  <c r="BR5" i="12"/>
  <c r="BV5" i="12"/>
  <c r="BM2" i="12"/>
  <c r="BO2" i="12"/>
  <c r="BC4" i="12"/>
  <c r="CC5" i="12"/>
  <c r="BK4" i="12"/>
  <c r="CK5" i="12"/>
  <c r="BY7" i="12"/>
  <c r="BM9" i="12"/>
  <c r="BA11" i="12"/>
  <c r="BB3" i="12"/>
  <c r="BP6" i="12"/>
  <c r="BD8" i="12"/>
  <c r="CD9" i="12"/>
  <c r="BR11" i="12"/>
  <c r="BL2" i="12"/>
  <c r="CJ2" i="12"/>
  <c r="CD3" i="12"/>
  <c r="AZ4" i="12"/>
  <c r="BZ4" i="12"/>
  <c r="BJ4" i="12"/>
  <c r="BY4" i="12"/>
  <c r="BI4" i="12"/>
  <c r="CJ4" i="12"/>
  <c r="BT4" i="12"/>
  <c r="BD4" i="12"/>
  <c r="CH4" i="12"/>
  <c r="BR4" i="12"/>
  <c r="BB4" i="12"/>
  <c r="CA4" i="12"/>
  <c r="BS4" i="12"/>
  <c r="BQ4" i="12"/>
  <c r="BL4" i="12"/>
  <c r="BZ5" i="12"/>
  <c r="CH5" i="12"/>
  <c r="CH3" i="12"/>
  <c r="BI2" i="12"/>
  <c r="CG2" i="12"/>
  <c r="BR3" i="12"/>
  <c r="BG3" i="12"/>
  <c r="CG4" i="12"/>
  <c r="BU6" i="12"/>
  <c r="BI8" i="12"/>
  <c r="CI9" i="12"/>
  <c r="BW11" i="12"/>
  <c r="CA2" i="12"/>
  <c r="BD2" i="12"/>
  <c r="CB2" i="12"/>
  <c r="BN3" i="12"/>
  <c r="BX4" i="12"/>
  <c r="BJ5" i="12"/>
  <c r="BH2" i="12"/>
  <c r="BA4" i="12"/>
  <c r="BA2" i="12"/>
  <c r="BV2" i="12"/>
  <c r="BF2" i="12"/>
  <c r="CK2" i="12"/>
  <c r="BU2" i="12"/>
  <c r="BE2" i="12"/>
  <c r="CF2" i="12"/>
  <c r="BP2" i="12"/>
  <c r="AZ2" i="12"/>
  <c r="CD2" i="12"/>
  <c r="BN2" i="12"/>
  <c r="BG2" i="12"/>
  <c r="CE2" i="12"/>
  <c r="CC2" i="12"/>
  <c r="BX2" i="12"/>
  <c r="BQ2" i="12"/>
  <c r="BY2" i="12"/>
  <c r="BF5" i="12"/>
  <c r="BI3" i="12"/>
  <c r="CI4" i="12"/>
  <c r="BK8" i="12"/>
  <c r="BY11" i="12"/>
  <c r="BS2" i="12"/>
  <c r="BM3" i="12"/>
  <c r="BU3" i="12"/>
  <c r="CC3" i="12"/>
  <c r="CK3" i="12"/>
  <c r="BG4" i="12"/>
  <c r="BO4" i="12"/>
  <c r="BW4" i="12"/>
  <c r="CE4" i="12"/>
  <c r="BA5" i="12"/>
  <c r="BI5" i="12"/>
  <c r="BQ5" i="12"/>
  <c r="BY5" i="12"/>
  <c r="CG5" i="12"/>
  <c r="BC6" i="12"/>
  <c r="BK6" i="12"/>
  <c r="BS6" i="12"/>
  <c r="CA6" i="12"/>
  <c r="CI6" i="12"/>
  <c r="BM7" i="12"/>
  <c r="BU7" i="12"/>
  <c r="CC7" i="12"/>
  <c r="CK7" i="12"/>
  <c r="BO8" i="12"/>
  <c r="BW8" i="12"/>
  <c r="CE8" i="12"/>
  <c r="BA9" i="12"/>
  <c r="CC9" i="12"/>
  <c r="BU9" i="12"/>
  <c r="BS9" i="12"/>
  <c r="BN9" i="12"/>
  <c r="BI9" i="12"/>
  <c r="BQ9" i="12"/>
  <c r="BY9" i="12"/>
  <c r="CG9" i="12"/>
  <c r="BK10" i="12"/>
  <c r="BS10" i="12"/>
  <c r="CA10" i="12"/>
  <c r="CI10" i="12"/>
  <c r="BM11" i="12"/>
  <c r="BQ3" i="12"/>
  <c r="BE5" i="12"/>
  <c r="CE6" i="12"/>
  <c r="BS8" i="12"/>
  <c r="BG10" i="12"/>
  <c r="CG11" i="12"/>
  <c r="BK3" i="12"/>
  <c r="CA3" i="12"/>
  <c r="BE4" i="12"/>
  <c r="BM4" i="12"/>
  <c r="BU4" i="12"/>
  <c r="CC4" i="12"/>
  <c r="CK4" i="12"/>
  <c r="BG5" i="12"/>
  <c r="BO5" i="12"/>
  <c r="BW5" i="12"/>
  <c r="CE5" i="12"/>
  <c r="BA6" i="12"/>
  <c r="CD6" i="12"/>
  <c r="BN6" i="12"/>
  <c r="CC6" i="12"/>
  <c r="BM6" i="12"/>
  <c r="BX6" i="12"/>
  <c r="BH6" i="12"/>
  <c r="BV6" i="12"/>
  <c r="BF6" i="12"/>
  <c r="BI6" i="12"/>
  <c r="BQ6" i="12"/>
  <c r="BY6" i="12"/>
  <c r="CG6" i="12"/>
  <c r="BC7" i="12"/>
  <c r="BX7" i="12"/>
  <c r="BH7" i="12"/>
  <c r="BW7" i="12"/>
  <c r="BG7" i="12"/>
  <c r="CH7" i="12"/>
  <c r="BR7" i="12"/>
  <c r="BB7" i="12"/>
  <c r="CF7" i="12"/>
  <c r="BP7" i="12"/>
  <c r="AZ7" i="12"/>
  <c r="BK7" i="12"/>
  <c r="BS7" i="12"/>
  <c r="CA7" i="12"/>
  <c r="CI7" i="12"/>
  <c r="BE8" i="12"/>
  <c r="BM8" i="12"/>
  <c r="BU8" i="12"/>
  <c r="CC8" i="12"/>
  <c r="CK8" i="12"/>
  <c r="BG9" i="12"/>
  <c r="BO9" i="12"/>
  <c r="BW9" i="12"/>
  <c r="CE9" i="12"/>
  <c r="BA10" i="12"/>
  <c r="BV10" i="12"/>
  <c r="BF10" i="12"/>
  <c r="CK10" i="12"/>
  <c r="BU10" i="12"/>
  <c r="BE10" i="12"/>
  <c r="CF10" i="12"/>
  <c r="BP10" i="12"/>
  <c r="AZ10" i="12"/>
  <c r="CD10" i="12"/>
  <c r="BN10" i="12"/>
  <c r="BI10" i="12"/>
  <c r="BQ10" i="12"/>
  <c r="BY10" i="12"/>
  <c r="CG10" i="12"/>
  <c r="BC11" i="12"/>
  <c r="CF11" i="12"/>
  <c r="BP11" i="12"/>
  <c r="AZ11" i="12"/>
  <c r="CE11" i="12"/>
  <c r="BO11" i="12"/>
  <c r="BZ11" i="12"/>
  <c r="BJ11" i="12"/>
  <c r="BX11" i="12"/>
  <c r="BH11" i="12"/>
  <c r="BK11" i="12"/>
  <c r="BS11" i="12"/>
  <c r="CA11" i="12"/>
  <c r="CI11" i="12"/>
  <c r="BE12" i="12"/>
  <c r="BM12" i="12"/>
  <c r="BU12" i="12"/>
  <c r="CC12" i="12"/>
  <c r="CK12" i="12"/>
  <c r="BG13" i="12"/>
  <c r="BO13" i="12"/>
  <c r="BW13" i="12"/>
  <c r="CE13" i="12"/>
  <c r="BA14" i="12"/>
  <c r="CD14" i="12"/>
  <c r="BN14" i="12"/>
  <c r="CC14" i="12"/>
  <c r="BM14" i="12"/>
  <c r="BX14" i="12"/>
  <c r="BH14" i="12"/>
  <c r="BV14" i="12"/>
  <c r="BF14" i="12"/>
  <c r="BI14" i="12"/>
  <c r="BQ14" i="12"/>
  <c r="BY14" i="12"/>
  <c r="CG14" i="12"/>
  <c r="BC15" i="12"/>
  <c r="BX15" i="12"/>
  <c r="BH15" i="12"/>
  <c r="BW15" i="12"/>
  <c r="BG15" i="12"/>
  <c r="CH15" i="12"/>
  <c r="BR15" i="12"/>
  <c r="BB15" i="12"/>
  <c r="CF15" i="12"/>
  <c r="BP15" i="12"/>
  <c r="AZ15" i="12"/>
  <c r="BK15" i="12"/>
  <c r="BS15" i="12"/>
  <c r="CA15" i="12"/>
  <c r="CI15" i="12"/>
  <c r="BE16" i="12"/>
  <c r="BM16" i="12"/>
  <c r="BU16" i="12"/>
  <c r="CC16" i="12"/>
  <c r="CK16" i="12"/>
  <c r="BG17" i="12"/>
  <c r="BO17" i="12"/>
  <c r="BW17" i="12"/>
  <c r="CE17" i="12"/>
  <c r="BA18" i="12"/>
  <c r="CE18" i="12"/>
  <c r="CD18" i="12"/>
  <c r="BV18" i="12"/>
  <c r="BF18" i="12"/>
  <c r="BU18" i="12"/>
  <c r="BE18" i="12"/>
  <c r="BP18" i="12"/>
  <c r="AZ18" i="12"/>
  <c r="CF18" i="12"/>
  <c r="BN18" i="12"/>
  <c r="BI18" i="12"/>
  <c r="AZ6" i="12"/>
  <c r="CF6" i="12"/>
  <c r="BZ7" i="12"/>
  <c r="BT8" i="12"/>
  <c r="BH10" i="12"/>
  <c r="BB11" i="12"/>
  <c r="CH11" i="12"/>
  <c r="CB12" i="12"/>
  <c r="BV13" i="12"/>
  <c r="BP14" i="12"/>
  <c r="BJ15" i="12"/>
  <c r="BD16" i="12"/>
  <c r="CJ16" i="12"/>
  <c r="CD17" i="12"/>
  <c r="BX18" i="12"/>
  <c r="BC3" i="12"/>
  <c r="CF3" i="12"/>
  <c r="BP3" i="12"/>
  <c r="AZ3" i="12"/>
  <c r="CE3" i="12"/>
  <c r="BO3" i="12"/>
  <c r="BZ3" i="12"/>
  <c r="BJ3" i="12"/>
  <c r="BX3" i="12"/>
  <c r="BH3" i="12"/>
  <c r="BS3" i="12"/>
  <c r="CI3" i="12"/>
  <c r="BB2" i="12"/>
  <c r="BJ2" i="12"/>
  <c r="BR2" i="12"/>
  <c r="BZ2" i="12"/>
  <c r="CH2" i="12"/>
  <c r="BD3" i="12"/>
  <c r="BL3" i="12"/>
  <c r="BT3" i="12"/>
  <c r="CB3" i="12"/>
  <c r="CJ3" i="12"/>
  <c r="BF4" i="12"/>
  <c r="BN4" i="12"/>
  <c r="BV4" i="12"/>
  <c r="CD4" i="12"/>
  <c r="AZ5" i="12"/>
  <c r="CJ5" i="12"/>
  <c r="BT5" i="12"/>
  <c r="BD5" i="12"/>
  <c r="CI5" i="12"/>
  <c r="BS5" i="12"/>
  <c r="BC5" i="12"/>
  <c r="CD5" i="12"/>
  <c r="BN5" i="12"/>
  <c r="CB5" i="12"/>
  <c r="BL5" i="12"/>
  <c r="BH5" i="12"/>
  <c r="BP5" i="12"/>
  <c r="BX5" i="12"/>
  <c r="CF5" i="12"/>
  <c r="BB6" i="12"/>
  <c r="BJ6" i="12"/>
  <c r="BR6" i="12"/>
  <c r="BZ6" i="12"/>
  <c r="CH6" i="12"/>
  <c r="BD7" i="12"/>
  <c r="BL7" i="12"/>
  <c r="BT7" i="12"/>
  <c r="CB7" i="12"/>
  <c r="CJ7" i="12"/>
  <c r="BF8" i="12"/>
  <c r="BN8" i="12"/>
  <c r="BW3" i="12"/>
  <c r="BK5" i="12"/>
  <c r="BE6" i="12"/>
  <c r="CK6" i="12"/>
  <c r="CE7" i="12"/>
  <c r="BY8" i="12"/>
  <c r="BM10" i="12"/>
  <c r="BG11" i="12"/>
  <c r="BA12" i="12"/>
  <c r="CG12" i="12"/>
  <c r="CA13" i="12"/>
  <c r="BU14" i="12"/>
  <c r="BO15" i="12"/>
  <c r="BI16" i="12"/>
  <c r="BC17" i="12"/>
  <c r="CC18" i="12"/>
  <c r="BU11" i="12"/>
  <c r="CC11" i="12"/>
  <c r="CK11" i="12"/>
  <c r="BO12" i="12"/>
  <c r="BW12" i="12"/>
  <c r="CE12" i="12"/>
  <c r="BI13" i="12"/>
  <c r="BQ13" i="12"/>
  <c r="BY13" i="12"/>
  <c r="CG13" i="12"/>
  <c r="BK14" i="12"/>
  <c r="BS14" i="12"/>
  <c r="CA14" i="12"/>
  <c r="CI14" i="12"/>
  <c r="BM15" i="12"/>
  <c r="BU15" i="12"/>
  <c r="CC15" i="12"/>
  <c r="CK15" i="12"/>
  <c r="BO16" i="12"/>
  <c r="BW16" i="12"/>
  <c r="CE16" i="12"/>
  <c r="BA17" i="12"/>
  <c r="CB17" i="12"/>
  <c r="BL17" i="12"/>
  <c r="BI17" i="12"/>
  <c r="BQ17" i="12"/>
  <c r="BY17" i="12"/>
  <c r="CG17" i="12"/>
  <c r="BK18" i="12"/>
  <c r="BY3" i="12"/>
  <c r="BM5" i="12"/>
  <c r="BG6" i="12"/>
  <c r="BA7" i="12"/>
  <c r="CG7" i="12"/>
  <c r="BO10" i="12"/>
  <c r="BI11" i="12"/>
  <c r="BC12" i="12"/>
  <c r="CC13" i="12"/>
  <c r="BW14" i="12"/>
  <c r="BQ15" i="12"/>
  <c r="BK16" i="12"/>
  <c r="BE17" i="12"/>
  <c r="CK17" i="12"/>
  <c r="CK18" i="12"/>
  <c r="BT6" i="12"/>
  <c r="CB6" i="12"/>
  <c r="CJ6" i="12"/>
  <c r="BF7" i="12"/>
  <c r="BN7" i="12"/>
  <c r="BV7" i="12"/>
  <c r="CD7" i="12"/>
  <c r="AZ8" i="12"/>
  <c r="CH8" i="12"/>
  <c r="BR8" i="12"/>
  <c r="BB8" i="12"/>
  <c r="CG8" i="12"/>
  <c r="BQ8" i="12"/>
  <c r="BA8" i="12"/>
  <c r="CB8" i="12"/>
  <c r="BL8" i="12"/>
  <c r="BZ8" i="12"/>
  <c r="BJ8" i="12"/>
  <c r="BH8" i="12"/>
  <c r="BP8" i="12"/>
  <c r="BX8" i="12"/>
  <c r="CF8" i="12"/>
  <c r="BB9" i="12"/>
  <c r="BJ9" i="12"/>
  <c r="BR9" i="12"/>
  <c r="BZ9" i="12"/>
  <c r="CH9" i="12"/>
  <c r="BD10" i="12"/>
  <c r="BL10" i="12"/>
  <c r="BT10" i="12"/>
  <c r="CB10" i="12"/>
  <c r="CJ10" i="12"/>
  <c r="BF11" i="12"/>
  <c r="BN11" i="12"/>
  <c r="BV11" i="12"/>
  <c r="CD11" i="12"/>
  <c r="AZ12" i="12"/>
  <c r="BZ12" i="12"/>
  <c r="BJ12" i="12"/>
  <c r="BY12" i="12"/>
  <c r="BI12" i="12"/>
  <c r="CJ12" i="12"/>
  <c r="BT12" i="12"/>
  <c r="BD12" i="12"/>
  <c r="CH12" i="12"/>
  <c r="BR12" i="12"/>
  <c r="BB12" i="12"/>
  <c r="BH12" i="12"/>
  <c r="BP12" i="12"/>
  <c r="BX12" i="12"/>
  <c r="CF12" i="12"/>
  <c r="CB16" i="12"/>
  <c r="BA3" i="12"/>
  <c r="CG3" i="12"/>
  <c r="BU5" i="12"/>
  <c r="BO6" i="12"/>
  <c r="BI7" i="12"/>
  <c r="BC8" i="12"/>
  <c r="CI8" i="12"/>
  <c r="BW10" i="12"/>
  <c r="BQ11" i="12"/>
  <c r="BK12" i="12"/>
  <c r="BE13" i="12"/>
  <c r="CK13" i="12"/>
  <c r="CE14" i="12"/>
  <c r="BY15" i="12"/>
  <c r="BS16" i="12"/>
  <c r="BM17" i="12"/>
  <c r="BG18" i="12"/>
  <c r="BV8" i="12"/>
  <c r="CD8" i="12"/>
  <c r="AZ9" i="12"/>
  <c r="BH9" i="12"/>
  <c r="BP9" i="12"/>
  <c r="BX9" i="12"/>
  <c r="CF9" i="12"/>
  <c r="BB10" i="12"/>
  <c r="BJ10" i="12"/>
  <c r="BR10" i="12"/>
  <c r="BZ10" i="12"/>
  <c r="CH10" i="12"/>
  <c r="BD11" i="12"/>
  <c r="BL11" i="12"/>
  <c r="BT11" i="12"/>
  <c r="CB11" i="12"/>
  <c r="CJ11" i="12"/>
  <c r="BF12" i="12"/>
  <c r="BN12" i="12"/>
  <c r="BV12" i="12"/>
  <c r="CD12" i="12"/>
  <c r="AZ13" i="12"/>
  <c r="BH13" i="12"/>
  <c r="BP13" i="12"/>
  <c r="BX13" i="12"/>
  <c r="CF13" i="12"/>
  <c r="BB14" i="12"/>
  <c r="BJ14" i="12"/>
  <c r="BR14" i="12"/>
  <c r="BZ14" i="12"/>
  <c r="CH14" i="12"/>
  <c r="BD15" i="12"/>
  <c r="BL15" i="12"/>
  <c r="BT15" i="12"/>
  <c r="CB15" i="12"/>
  <c r="CJ15" i="12"/>
  <c r="BF16" i="12"/>
  <c r="BN16" i="12"/>
  <c r="BV16" i="12"/>
  <c r="CD16" i="12"/>
  <c r="CF17" i="12"/>
  <c r="BP17" i="12"/>
  <c r="AZ17" i="12"/>
  <c r="BH17" i="12"/>
  <c r="BX17" i="12"/>
  <c r="BB18" i="12"/>
  <c r="BJ18" i="12"/>
  <c r="BD9" i="12"/>
  <c r="BT9" i="12"/>
  <c r="CJ9" i="12"/>
  <c r="BL13" i="12"/>
  <c r="CB13" i="12"/>
  <c r="BJ16" i="12"/>
  <c r="BZ16" i="12"/>
  <c r="BD17" i="12"/>
  <c r="BT17" i="12"/>
  <c r="CJ17" i="12"/>
  <c r="BJ13" i="12"/>
  <c r="CH13" i="12"/>
  <c r="BT14" i="12"/>
  <c r="BF15" i="12"/>
  <c r="CD15" i="12"/>
  <c r="BH16" i="12"/>
  <c r="BP16" i="12"/>
  <c r="BX16" i="12"/>
  <c r="BB17" i="12"/>
  <c r="BR17" i="12"/>
  <c r="BZ17" i="12"/>
  <c r="CH17" i="12"/>
  <c r="BD18" i="12"/>
  <c r="BL18" i="12"/>
  <c r="BF9" i="12"/>
  <c r="BV9" i="12"/>
  <c r="BN13" i="12"/>
  <c r="CD13" i="12"/>
  <c r="BL16" i="12"/>
  <c r="BF17" i="12"/>
  <c r="BV17" i="12"/>
  <c r="BB13" i="12"/>
  <c r="BZ13" i="12"/>
  <c r="BL14" i="12"/>
  <c r="CJ14" i="12"/>
  <c r="BV15" i="12"/>
  <c r="AZ16" i="12"/>
  <c r="BJ17" i="12"/>
  <c r="BK9" i="12"/>
  <c r="CA9" i="12"/>
  <c r="BC13" i="12"/>
  <c r="BS13" i="12"/>
  <c r="CI13" i="12"/>
  <c r="BA16" i="12"/>
  <c r="BQ16" i="12"/>
  <c r="CG16" i="12"/>
  <c r="BK17" i="12"/>
  <c r="CA17" i="12"/>
  <c r="BR13" i="12"/>
  <c r="BD14" i="12"/>
  <c r="CB14" i="12"/>
  <c r="BN15" i="12"/>
  <c r="CF16" i="12"/>
  <c r="BL9" i="12"/>
  <c r="CB9" i="12"/>
  <c r="BD13" i="12"/>
  <c r="BT13" i="12"/>
  <c r="CJ13" i="12"/>
  <c r="BB16" i="12"/>
  <c r="BR16" i="12"/>
  <c r="CH16" i="12"/>
  <c r="BT18" i="12"/>
  <c r="CB18" i="12"/>
  <c r="CJ18" i="12"/>
  <c r="BQ18" i="12"/>
  <c r="BY18" i="12"/>
  <c r="CG18" i="12"/>
  <c r="BR18" i="12"/>
  <c r="BZ18" i="12"/>
  <c r="CH18" i="12"/>
  <c r="BS18" i="12"/>
  <c r="CA18" i="12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R375" i="8"/>
  <c r="Q375" i="8"/>
  <c r="P375" i="8"/>
  <c r="O375" i="8"/>
  <c r="F375" i="8" s="1"/>
  <c r="N375" i="8"/>
  <c r="M375" i="8"/>
  <c r="L375" i="8"/>
  <c r="K375" i="8"/>
  <c r="J375" i="8"/>
  <c r="R374" i="8"/>
  <c r="Q374" i="8"/>
  <c r="P374" i="8"/>
  <c r="O374" i="8"/>
  <c r="F374" i="8" s="1"/>
  <c r="N374" i="8"/>
  <c r="M374" i="8"/>
  <c r="L374" i="8"/>
  <c r="K374" i="8"/>
  <c r="J374" i="8"/>
  <c r="R373" i="8"/>
  <c r="Q373" i="8"/>
  <c r="P373" i="8"/>
  <c r="O373" i="8"/>
  <c r="F373" i="8" s="1"/>
  <c r="N373" i="8"/>
  <c r="M373" i="8"/>
  <c r="L373" i="8"/>
  <c r="K373" i="8"/>
  <c r="J373" i="8"/>
  <c r="R372" i="8"/>
  <c r="Q372" i="8"/>
  <c r="P372" i="8"/>
  <c r="O372" i="8"/>
  <c r="F372" i="8" s="1"/>
  <c r="N372" i="8"/>
  <c r="M372" i="8"/>
  <c r="L372" i="8"/>
  <c r="K372" i="8"/>
  <c r="J372" i="8"/>
  <c r="R371" i="8"/>
  <c r="Q371" i="8"/>
  <c r="P371" i="8"/>
  <c r="O371" i="8"/>
  <c r="F371" i="8" s="1"/>
  <c r="N371" i="8"/>
  <c r="M371" i="8"/>
  <c r="L371" i="8"/>
  <c r="K371" i="8"/>
  <c r="J371" i="8"/>
  <c r="R370" i="8"/>
  <c r="Q370" i="8"/>
  <c r="P370" i="8"/>
  <c r="O370" i="8"/>
  <c r="F370" i="8" s="1"/>
  <c r="N370" i="8"/>
  <c r="M370" i="8"/>
  <c r="L370" i="8"/>
  <c r="K370" i="8"/>
  <c r="J370" i="8"/>
  <c r="R369" i="8"/>
  <c r="Q369" i="8"/>
  <c r="P369" i="8"/>
  <c r="O369" i="8"/>
  <c r="F369" i="8" s="1"/>
  <c r="N369" i="8"/>
  <c r="M369" i="8"/>
  <c r="L369" i="8"/>
  <c r="K369" i="8"/>
  <c r="J369" i="8"/>
  <c r="R368" i="8"/>
  <c r="Q368" i="8"/>
  <c r="P368" i="8"/>
  <c r="O368" i="8"/>
  <c r="F368" i="8" s="1"/>
  <c r="N368" i="8"/>
  <c r="M368" i="8"/>
  <c r="L368" i="8"/>
  <c r="K368" i="8"/>
  <c r="J368" i="8"/>
  <c r="R367" i="8"/>
  <c r="Q367" i="8"/>
  <c r="P367" i="8"/>
  <c r="O367" i="8"/>
  <c r="F367" i="8" s="1"/>
  <c r="N367" i="8"/>
  <c r="M367" i="8"/>
  <c r="L367" i="8"/>
  <c r="K367" i="8"/>
  <c r="J367" i="8"/>
  <c r="R366" i="8"/>
  <c r="Q366" i="8"/>
  <c r="P366" i="8"/>
  <c r="O366" i="8"/>
  <c r="F366" i="8" s="1"/>
  <c r="N366" i="8"/>
  <c r="M366" i="8"/>
  <c r="L366" i="8"/>
  <c r="K366" i="8"/>
  <c r="J366" i="8"/>
  <c r="R365" i="8"/>
  <c r="Q365" i="8"/>
  <c r="P365" i="8"/>
  <c r="O365" i="8"/>
  <c r="F365" i="8" s="1"/>
  <c r="N365" i="8"/>
  <c r="M365" i="8"/>
  <c r="L365" i="8"/>
  <c r="K365" i="8"/>
  <c r="J365" i="8"/>
  <c r="R364" i="8"/>
  <c r="Q364" i="8"/>
  <c r="P364" i="8"/>
  <c r="O364" i="8"/>
  <c r="F364" i="8" s="1"/>
  <c r="N364" i="8"/>
  <c r="M364" i="8"/>
  <c r="L364" i="8"/>
  <c r="K364" i="8"/>
  <c r="J364" i="8"/>
  <c r="R363" i="8"/>
  <c r="Q363" i="8"/>
  <c r="P363" i="8"/>
  <c r="O363" i="8"/>
  <c r="F363" i="8" s="1"/>
  <c r="N363" i="8"/>
  <c r="M363" i="8"/>
  <c r="L363" i="8"/>
  <c r="K363" i="8"/>
  <c r="J363" i="8"/>
  <c r="R362" i="8"/>
  <c r="Q362" i="8"/>
  <c r="P362" i="8"/>
  <c r="O362" i="8"/>
  <c r="F362" i="8" s="1"/>
  <c r="N362" i="8"/>
  <c r="M362" i="8"/>
  <c r="L362" i="8"/>
  <c r="K362" i="8"/>
  <c r="J362" i="8"/>
  <c r="R361" i="8"/>
  <c r="Q361" i="8"/>
  <c r="P361" i="8"/>
  <c r="O361" i="8"/>
  <c r="F361" i="8" s="1"/>
  <c r="N361" i="8"/>
  <c r="M361" i="8"/>
  <c r="L361" i="8"/>
  <c r="K361" i="8"/>
  <c r="J361" i="8"/>
  <c r="R360" i="8"/>
  <c r="Q360" i="8"/>
  <c r="P360" i="8"/>
  <c r="O360" i="8"/>
  <c r="F360" i="8" s="1"/>
  <c r="N360" i="8"/>
  <c r="M360" i="8"/>
  <c r="L360" i="8"/>
  <c r="K360" i="8"/>
  <c r="J360" i="8"/>
  <c r="R359" i="8"/>
  <c r="Q359" i="8"/>
  <c r="P359" i="8"/>
  <c r="O359" i="8"/>
  <c r="F359" i="8" s="1"/>
  <c r="N359" i="8"/>
  <c r="M359" i="8"/>
  <c r="L359" i="8"/>
  <c r="K359" i="8"/>
  <c r="J359" i="8"/>
  <c r="R358" i="8"/>
  <c r="Q358" i="8"/>
  <c r="P358" i="8"/>
  <c r="O358" i="8"/>
  <c r="F358" i="8" s="1"/>
  <c r="N358" i="8"/>
  <c r="M358" i="8"/>
  <c r="L358" i="8"/>
  <c r="K358" i="8"/>
  <c r="J358" i="8"/>
  <c r="R357" i="8"/>
  <c r="Q357" i="8"/>
  <c r="P357" i="8"/>
  <c r="O357" i="8"/>
  <c r="F357" i="8" s="1"/>
  <c r="N357" i="8"/>
  <c r="M357" i="8"/>
  <c r="L357" i="8"/>
  <c r="K357" i="8"/>
  <c r="J357" i="8"/>
  <c r="R356" i="8"/>
  <c r="Q356" i="8"/>
  <c r="P356" i="8"/>
  <c r="O356" i="8"/>
  <c r="F356" i="8" s="1"/>
  <c r="N356" i="8"/>
  <c r="M356" i="8"/>
  <c r="L356" i="8"/>
  <c r="K356" i="8"/>
  <c r="J356" i="8"/>
  <c r="R355" i="8"/>
  <c r="Q355" i="8"/>
  <c r="P355" i="8"/>
  <c r="O355" i="8"/>
  <c r="F355" i="8" s="1"/>
  <c r="N355" i="8"/>
  <c r="M355" i="8"/>
  <c r="L355" i="8"/>
  <c r="K355" i="8"/>
  <c r="J355" i="8"/>
  <c r="R354" i="8"/>
  <c r="Q354" i="8"/>
  <c r="P354" i="8"/>
  <c r="O354" i="8"/>
  <c r="F354" i="8" s="1"/>
  <c r="N354" i="8"/>
  <c r="M354" i="8"/>
  <c r="L354" i="8"/>
  <c r="K354" i="8"/>
  <c r="J354" i="8"/>
  <c r="R353" i="8"/>
  <c r="Q353" i="8"/>
  <c r="P353" i="8"/>
  <c r="O353" i="8"/>
  <c r="F353" i="8" s="1"/>
  <c r="N353" i="8"/>
  <c r="M353" i="8"/>
  <c r="L353" i="8"/>
  <c r="K353" i="8"/>
  <c r="J353" i="8"/>
  <c r="R352" i="8"/>
  <c r="Q352" i="8"/>
  <c r="P352" i="8"/>
  <c r="O352" i="8"/>
  <c r="F352" i="8" s="1"/>
  <c r="N352" i="8"/>
  <c r="M352" i="8"/>
  <c r="L352" i="8"/>
  <c r="K352" i="8"/>
  <c r="J352" i="8"/>
  <c r="R351" i="8"/>
  <c r="Q351" i="8"/>
  <c r="P351" i="8"/>
  <c r="O351" i="8"/>
  <c r="F351" i="8" s="1"/>
  <c r="N351" i="8"/>
  <c r="M351" i="8"/>
  <c r="L351" i="8"/>
  <c r="K351" i="8"/>
  <c r="J351" i="8"/>
  <c r="R350" i="8"/>
  <c r="Q350" i="8"/>
  <c r="P350" i="8"/>
  <c r="O350" i="8"/>
  <c r="F350" i="8" s="1"/>
  <c r="N350" i="8"/>
  <c r="M350" i="8"/>
  <c r="L350" i="8"/>
  <c r="K350" i="8"/>
  <c r="J350" i="8"/>
  <c r="R349" i="8"/>
  <c r="Q349" i="8"/>
  <c r="P349" i="8"/>
  <c r="O349" i="8"/>
  <c r="F349" i="8" s="1"/>
  <c r="N349" i="8"/>
  <c r="M349" i="8"/>
  <c r="L349" i="8"/>
  <c r="K349" i="8"/>
  <c r="J349" i="8"/>
  <c r="R348" i="8"/>
  <c r="Q348" i="8"/>
  <c r="P348" i="8"/>
  <c r="O348" i="8"/>
  <c r="F348" i="8" s="1"/>
  <c r="N348" i="8"/>
  <c r="M348" i="8"/>
  <c r="L348" i="8"/>
  <c r="K348" i="8"/>
  <c r="J348" i="8"/>
  <c r="R347" i="8"/>
  <c r="Q347" i="8"/>
  <c r="P347" i="8"/>
  <c r="O347" i="8"/>
  <c r="F347" i="8" s="1"/>
  <c r="N347" i="8"/>
  <c r="M347" i="8"/>
  <c r="L347" i="8"/>
  <c r="K347" i="8"/>
  <c r="J347" i="8"/>
  <c r="R346" i="8"/>
  <c r="Q346" i="8"/>
  <c r="P346" i="8"/>
  <c r="O346" i="8"/>
  <c r="F346" i="8" s="1"/>
  <c r="N346" i="8"/>
  <c r="M346" i="8"/>
  <c r="L346" i="8"/>
  <c r="K346" i="8"/>
  <c r="J346" i="8"/>
  <c r="R345" i="8"/>
  <c r="Q345" i="8"/>
  <c r="P345" i="8"/>
  <c r="O345" i="8"/>
  <c r="F345" i="8" s="1"/>
  <c r="N345" i="8"/>
  <c r="M345" i="8"/>
  <c r="L345" i="8"/>
  <c r="K345" i="8"/>
  <c r="J345" i="8"/>
  <c r="R344" i="8"/>
  <c r="Q344" i="8"/>
  <c r="P344" i="8"/>
  <c r="O344" i="8"/>
  <c r="F344" i="8" s="1"/>
  <c r="N344" i="8"/>
  <c r="M344" i="8"/>
  <c r="L344" i="8"/>
  <c r="K344" i="8"/>
  <c r="J344" i="8"/>
  <c r="R343" i="8"/>
  <c r="Q343" i="8"/>
  <c r="P343" i="8"/>
  <c r="O343" i="8"/>
  <c r="F343" i="8" s="1"/>
  <c r="N343" i="8"/>
  <c r="M343" i="8"/>
  <c r="L343" i="8"/>
  <c r="K343" i="8"/>
  <c r="J343" i="8"/>
  <c r="R342" i="8"/>
  <c r="Q342" i="8"/>
  <c r="P342" i="8"/>
  <c r="O342" i="8"/>
  <c r="F342" i="8" s="1"/>
  <c r="N342" i="8"/>
  <c r="M342" i="8"/>
  <c r="L342" i="8"/>
  <c r="K342" i="8"/>
  <c r="J342" i="8"/>
  <c r="R341" i="8"/>
  <c r="Q341" i="8"/>
  <c r="P341" i="8"/>
  <c r="O341" i="8"/>
  <c r="F341" i="8" s="1"/>
  <c r="N341" i="8"/>
  <c r="M341" i="8"/>
  <c r="L341" i="8"/>
  <c r="K341" i="8"/>
  <c r="J341" i="8"/>
  <c r="R340" i="8"/>
  <c r="Q340" i="8"/>
  <c r="P340" i="8"/>
  <c r="O340" i="8"/>
  <c r="F340" i="8" s="1"/>
  <c r="N340" i="8"/>
  <c r="M340" i="8"/>
  <c r="L340" i="8"/>
  <c r="K340" i="8"/>
  <c r="J340" i="8"/>
  <c r="R339" i="8"/>
  <c r="Q339" i="8"/>
  <c r="P339" i="8"/>
  <c r="O339" i="8"/>
  <c r="F339" i="8" s="1"/>
  <c r="N339" i="8"/>
  <c r="M339" i="8"/>
  <c r="L339" i="8"/>
  <c r="K339" i="8"/>
  <c r="J339" i="8"/>
  <c r="R338" i="8"/>
  <c r="Q338" i="8"/>
  <c r="P338" i="8"/>
  <c r="O338" i="8"/>
  <c r="F338" i="8" s="1"/>
  <c r="N338" i="8"/>
  <c r="M338" i="8"/>
  <c r="L338" i="8"/>
  <c r="K338" i="8"/>
  <c r="J338" i="8"/>
  <c r="R337" i="8"/>
  <c r="Q337" i="8"/>
  <c r="P337" i="8"/>
  <c r="O337" i="8"/>
  <c r="F337" i="8" s="1"/>
  <c r="N337" i="8"/>
  <c r="M337" i="8"/>
  <c r="L337" i="8"/>
  <c r="K337" i="8"/>
  <c r="J337" i="8"/>
  <c r="R336" i="8"/>
  <c r="Q336" i="8"/>
  <c r="P336" i="8"/>
  <c r="O336" i="8"/>
  <c r="F336" i="8" s="1"/>
  <c r="N336" i="8"/>
  <c r="M336" i="8"/>
  <c r="L336" i="8"/>
  <c r="K336" i="8"/>
  <c r="J336" i="8"/>
  <c r="R335" i="8"/>
  <c r="Q335" i="8"/>
  <c r="P335" i="8"/>
  <c r="O335" i="8"/>
  <c r="F335" i="8" s="1"/>
  <c r="N335" i="8"/>
  <c r="M335" i="8"/>
  <c r="L335" i="8"/>
  <c r="K335" i="8"/>
  <c r="J335" i="8"/>
  <c r="R334" i="8"/>
  <c r="Q334" i="8"/>
  <c r="P334" i="8"/>
  <c r="O334" i="8"/>
  <c r="F334" i="8" s="1"/>
  <c r="N334" i="8"/>
  <c r="M334" i="8"/>
  <c r="L334" i="8"/>
  <c r="K334" i="8"/>
  <c r="J334" i="8"/>
  <c r="R333" i="8"/>
  <c r="Q333" i="8"/>
  <c r="P333" i="8"/>
  <c r="O333" i="8"/>
  <c r="F333" i="8" s="1"/>
  <c r="N333" i="8"/>
  <c r="M333" i="8"/>
  <c r="L333" i="8"/>
  <c r="K333" i="8"/>
  <c r="J333" i="8"/>
  <c r="R332" i="8"/>
  <c r="Q332" i="8"/>
  <c r="P332" i="8"/>
  <c r="O332" i="8"/>
  <c r="F332" i="8" s="1"/>
  <c r="N332" i="8"/>
  <c r="M332" i="8"/>
  <c r="L332" i="8"/>
  <c r="K332" i="8"/>
  <c r="J332" i="8"/>
  <c r="R331" i="8"/>
  <c r="Q331" i="8"/>
  <c r="P331" i="8"/>
  <c r="O331" i="8"/>
  <c r="F331" i="8" s="1"/>
  <c r="N331" i="8"/>
  <c r="M331" i="8"/>
  <c r="L331" i="8"/>
  <c r="K331" i="8"/>
  <c r="J331" i="8"/>
  <c r="R330" i="8"/>
  <c r="Q330" i="8"/>
  <c r="P330" i="8"/>
  <c r="O330" i="8"/>
  <c r="F330" i="8" s="1"/>
  <c r="N330" i="8"/>
  <c r="M330" i="8"/>
  <c r="L330" i="8"/>
  <c r="K330" i="8"/>
  <c r="J330" i="8"/>
  <c r="R329" i="8"/>
  <c r="Q329" i="8"/>
  <c r="P329" i="8"/>
  <c r="O329" i="8"/>
  <c r="F329" i="8" s="1"/>
  <c r="N329" i="8"/>
  <c r="M329" i="8"/>
  <c r="L329" i="8"/>
  <c r="K329" i="8"/>
  <c r="J329" i="8"/>
  <c r="R328" i="8"/>
  <c r="Q328" i="8"/>
  <c r="P328" i="8"/>
  <c r="O328" i="8"/>
  <c r="F328" i="8" s="1"/>
  <c r="N328" i="8"/>
  <c r="M328" i="8"/>
  <c r="L328" i="8"/>
  <c r="K328" i="8"/>
  <c r="J328" i="8"/>
  <c r="R327" i="8"/>
  <c r="Q327" i="8"/>
  <c r="P327" i="8"/>
  <c r="O327" i="8"/>
  <c r="F327" i="8" s="1"/>
  <c r="N327" i="8"/>
  <c r="M327" i="8"/>
  <c r="L327" i="8"/>
  <c r="K327" i="8"/>
  <c r="J327" i="8"/>
  <c r="R326" i="8"/>
  <c r="Q326" i="8"/>
  <c r="P326" i="8"/>
  <c r="O326" i="8"/>
  <c r="F326" i="8" s="1"/>
  <c r="N326" i="8"/>
  <c r="M326" i="8"/>
  <c r="L326" i="8"/>
  <c r="K326" i="8"/>
  <c r="J326" i="8"/>
  <c r="R325" i="8"/>
  <c r="Q325" i="8"/>
  <c r="P325" i="8"/>
  <c r="O325" i="8"/>
  <c r="F325" i="8" s="1"/>
  <c r="N325" i="8"/>
  <c r="M325" i="8"/>
  <c r="L325" i="8"/>
  <c r="K325" i="8"/>
  <c r="J325" i="8"/>
  <c r="R324" i="8"/>
  <c r="Q324" i="8"/>
  <c r="P324" i="8"/>
  <c r="O324" i="8"/>
  <c r="F324" i="8" s="1"/>
  <c r="N324" i="8"/>
  <c r="M324" i="8"/>
  <c r="L324" i="8"/>
  <c r="K324" i="8"/>
  <c r="J324" i="8"/>
  <c r="R323" i="8"/>
  <c r="Q323" i="8"/>
  <c r="P323" i="8"/>
  <c r="O323" i="8"/>
  <c r="F323" i="8" s="1"/>
  <c r="N323" i="8"/>
  <c r="M323" i="8"/>
  <c r="L323" i="8"/>
  <c r="K323" i="8"/>
  <c r="J323" i="8"/>
  <c r="R322" i="8"/>
  <c r="Q322" i="8"/>
  <c r="P322" i="8"/>
  <c r="O322" i="8"/>
  <c r="F322" i="8" s="1"/>
  <c r="N322" i="8"/>
  <c r="M322" i="8"/>
  <c r="L322" i="8"/>
  <c r="K322" i="8"/>
  <c r="J322" i="8"/>
  <c r="R321" i="8"/>
  <c r="Q321" i="8"/>
  <c r="P321" i="8"/>
  <c r="O321" i="8"/>
  <c r="F321" i="8" s="1"/>
  <c r="N321" i="8"/>
  <c r="M321" i="8"/>
  <c r="L321" i="8"/>
  <c r="K321" i="8"/>
  <c r="J321" i="8"/>
  <c r="R320" i="8"/>
  <c r="Q320" i="8"/>
  <c r="P320" i="8"/>
  <c r="O320" i="8"/>
  <c r="F320" i="8" s="1"/>
  <c r="N320" i="8"/>
  <c r="M320" i="8"/>
  <c r="L320" i="8"/>
  <c r="K320" i="8"/>
  <c r="J320" i="8"/>
  <c r="R319" i="8"/>
  <c r="Q319" i="8"/>
  <c r="P319" i="8"/>
  <c r="O319" i="8"/>
  <c r="F319" i="8" s="1"/>
  <c r="N319" i="8"/>
  <c r="M319" i="8"/>
  <c r="L319" i="8"/>
  <c r="K319" i="8"/>
  <c r="J319" i="8"/>
  <c r="R318" i="8"/>
  <c r="Q318" i="8"/>
  <c r="P318" i="8"/>
  <c r="O318" i="8"/>
  <c r="F318" i="8" s="1"/>
  <c r="N318" i="8"/>
  <c r="M318" i="8"/>
  <c r="L318" i="8"/>
  <c r="K318" i="8"/>
  <c r="J318" i="8"/>
  <c r="R317" i="8"/>
  <c r="Q317" i="8"/>
  <c r="P317" i="8"/>
  <c r="O317" i="8"/>
  <c r="F317" i="8" s="1"/>
  <c r="N317" i="8"/>
  <c r="M317" i="8"/>
  <c r="L317" i="8"/>
  <c r="K317" i="8"/>
  <c r="J317" i="8"/>
  <c r="R316" i="8"/>
  <c r="Q316" i="8"/>
  <c r="P316" i="8"/>
  <c r="O316" i="8"/>
  <c r="F316" i="8" s="1"/>
  <c r="N316" i="8"/>
  <c r="M316" i="8"/>
  <c r="L316" i="8"/>
  <c r="K316" i="8"/>
  <c r="J316" i="8"/>
  <c r="R315" i="8"/>
  <c r="Q315" i="8"/>
  <c r="P315" i="8"/>
  <c r="O315" i="8"/>
  <c r="F315" i="8" s="1"/>
  <c r="N315" i="8"/>
  <c r="M315" i="8"/>
  <c r="L315" i="8"/>
  <c r="K315" i="8"/>
  <c r="J315" i="8"/>
  <c r="R314" i="8"/>
  <c r="Q314" i="8"/>
  <c r="P314" i="8"/>
  <c r="O314" i="8"/>
  <c r="F314" i="8" s="1"/>
  <c r="N314" i="8"/>
  <c r="M314" i="8"/>
  <c r="L314" i="8"/>
  <c r="K314" i="8"/>
  <c r="J314" i="8"/>
  <c r="R313" i="8"/>
  <c r="Q313" i="8"/>
  <c r="P313" i="8"/>
  <c r="O313" i="8"/>
  <c r="F313" i="8" s="1"/>
  <c r="N313" i="8"/>
  <c r="M313" i="8"/>
  <c r="L313" i="8"/>
  <c r="K313" i="8"/>
  <c r="J313" i="8"/>
  <c r="R312" i="8"/>
  <c r="Q312" i="8"/>
  <c r="P312" i="8"/>
  <c r="O312" i="8"/>
  <c r="F312" i="8" s="1"/>
  <c r="N312" i="8"/>
  <c r="M312" i="8"/>
  <c r="L312" i="8"/>
  <c r="K312" i="8"/>
  <c r="J312" i="8"/>
  <c r="R311" i="8"/>
  <c r="Q311" i="8"/>
  <c r="P311" i="8"/>
  <c r="O311" i="8"/>
  <c r="F311" i="8" s="1"/>
  <c r="N311" i="8"/>
  <c r="M311" i="8"/>
  <c r="L311" i="8"/>
  <c r="K311" i="8"/>
  <c r="J311" i="8"/>
  <c r="R310" i="8"/>
  <c r="Q310" i="8"/>
  <c r="P310" i="8"/>
  <c r="O310" i="8"/>
  <c r="F310" i="8" s="1"/>
  <c r="N310" i="8"/>
  <c r="M310" i="8"/>
  <c r="L310" i="8"/>
  <c r="K310" i="8"/>
  <c r="J310" i="8"/>
  <c r="R309" i="8"/>
  <c r="Q309" i="8"/>
  <c r="P309" i="8"/>
  <c r="O309" i="8"/>
  <c r="F309" i="8" s="1"/>
  <c r="N309" i="8"/>
  <c r="M309" i="8"/>
  <c r="L309" i="8"/>
  <c r="K309" i="8"/>
  <c r="J309" i="8"/>
  <c r="R308" i="8"/>
  <c r="Q308" i="8"/>
  <c r="P308" i="8"/>
  <c r="O308" i="8"/>
  <c r="F308" i="8" s="1"/>
  <c r="N308" i="8"/>
  <c r="M308" i="8"/>
  <c r="L308" i="8"/>
  <c r="K308" i="8"/>
  <c r="J308" i="8"/>
  <c r="R307" i="8"/>
  <c r="Q307" i="8"/>
  <c r="P307" i="8"/>
  <c r="O307" i="8"/>
  <c r="F307" i="8" s="1"/>
  <c r="N307" i="8"/>
  <c r="M307" i="8"/>
  <c r="L307" i="8"/>
  <c r="K307" i="8"/>
  <c r="J307" i="8"/>
  <c r="R306" i="8"/>
  <c r="Q306" i="8"/>
  <c r="P306" i="8"/>
  <c r="O306" i="8"/>
  <c r="F306" i="8" s="1"/>
  <c r="N306" i="8"/>
  <c r="M306" i="8"/>
  <c r="L306" i="8"/>
  <c r="K306" i="8"/>
  <c r="J306" i="8"/>
  <c r="R305" i="8"/>
  <c r="Q305" i="8"/>
  <c r="P305" i="8"/>
  <c r="O305" i="8"/>
  <c r="F305" i="8" s="1"/>
  <c r="N305" i="8"/>
  <c r="M305" i="8"/>
  <c r="L305" i="8"/>
  <c r="K305" i="8"/>
  <c r="J305" i="8"/>
  <c r="R304" i="8"/>
  <c r="Q304" i="8"/>
  <c r="P304" i="8"/>
  <c r="O304" i="8"/>
  <c r="F304" i="8" s="1"/>
  <c r="N304" i="8"/>
  <c r="M304" i="8"/>
  <c r="L304" i="8"/>
  <c r="K304" i="8"/>
  <c r="J304" i="8"/>
  <c r="R303" i="8"/>
  <c r="Q303" i="8"/>
  <c r="P303" i="8"/>
  <c r="O303" i="8"/>
  <c r="F303" i="8" s="1"/>
  <c r="N303" i="8"/>
  <c r="M303" i="8"/>
  <c r="L303" i="8"/>
  <c r="K303" i="8"/>
  <c r="J303" i="8"/>
  <c r="R302" i="8"/>
  <c r="Q302" i="8"/>
  <c r="P302" i="8"/>
  <c r="O302" i="8"/>
  <c r="F302" i="8" s="1"/>
  <c r="N302" i="8"/>
  <c r="M302" i="8"/>
  <c r="L302" i="8"/>
  <c r="K302" i="8"/>
  <c r="J302" i="8"/>
  <c r="R301" i="8"/>
  <c r="Q301" i="8"/>
  <c r="P301" i="8"/>
  <c r="O301" i="8"/>
  <c r="F301" i="8" s="1"/>
  <c r="N301" i="8"/>
  <c r="M301" i="8"/>
  <c r="L301" i="8"/>
  <c r="K301" i="8"/>
  <c r="J301" i="8"/>
  <c r="R300" i="8"/>
  <c r="Q300" i="8"/>
  <c r="P300" i="8"/>
  <c r="O300" i="8"/>
  <c r="F300" i="8" s="1"/>
  <c r="N300" i="8"/>
  <c r="M300" i="8"/>
  <c r="L300" i="8"/>
  <c r="K300" i="8"/>
  <c r="J300" i="8"/>
  <c r="R299" i="8"/>
  <c r="Q299" i="8"/>
  <c r="P299" i="8"/>
  <c r="O299" i="8"/>
  <c r="F299" i="8" s="1"/>
  <c r="N299" i="8"/>
  <c r="M299" i="8"/>
  <c r="L299" i="8"/>
  <c r="K299" i="8"/>
  <c r="J299" i="8"/>
  <c r="R298" i="8"/>
  <c r="Q298" i="8"/>
  <c r="P298" i="8"/>
  <c r="O298" i="8"/>
  <c r="F298" i="8" s="1"/>
  <c r="N298" i="8"/>
  <c r="M298" i="8"/>
  <c r="L298" i="8"/>
  <c r="K298" i="8"/>
  <c r="J298" i="8"/>
  <c r="R297" i="8"/>
  <c r="Q297" i="8"/>
  <c r="P297" i="8"/>
  <c r="O297" i="8"/>
  <c r="F297" i="8" s="1"/>
  <c r="N297" i="8"/>
  <c r="M297" i="8"/>
  <c r="L297" i="8"/>
  <c r="K297" i="8"/>
  <c r="J297" i="8"/>
  <c r="R296" i="8"/>
  <c r="Q296" i="8"/>
  <c r="P296" i="8"/>
  <c r="O296" i="8"/>
  <c r="F296" i="8" s="1"/>
  <c r="N296" i="8"/>
  <c r="M296" i="8"/>
  <c r="L296" i="8"/>
  <c r="K296" i="8"/>
  <c r="J296" i="8"/>
  <c r="R295" i="8"/>
  <c r="Q295" i="8"/>
  <c r="P295" i="8"/>
  <c r="O295" i="8"/>
  <c r="F295" i="8" s="1"/>
  <c r="N295" i="8"/>
  <c r="M295" i="8"/>
  <c r="L295" i="8"/>
  <c r="K295" i="8"/>
  <c r="J295" i="8"/>
  <c r="R294" i="8"/>
  <c r="Q294" i="8"/>
  <c r="P294" i="8"/>
  <c r="O294" i="8"/>
  <c r="F294" i="8" s="1"/>
  <c r="N294" i="8"/>
  <c r="M294" i="8"/>
  <c r="L294" i="8"/>
  <c r="K294" i="8"/>
  <c r="J294" i="8"/>
  <c r="R293" i="8"/>
  <c r="Q293" i="8"/>
  <c r="P293" i="8"/>
  <c r="O293" i="8"/>
  <c r="F293" i="8" s="1"/>
  <c r="N293" i="8"/>
  <c r="M293" i="8"/>
  <c r="L293" i="8"/>
  <c r="K293" i="8"/>
  <c r="J293" i="8"/>
  <c r="R292" i="8"/>
  <c r="Q292" i="8"/>
  <c r="P292" i="8"/>
  <c r="O292" i="8"/>
  <c r="F292" i="8" s="1"/>
  <c r="N292" i="8"/>
  <c r="M292" i="8"/>
  <c r="L292" i="8"/>
  <c r="K292" i="8"/>
  <c r="J292" i="8"/>
  <c r="R291" i="8"/>
  <c r="Q291" i="8"/>
  <c r="P291" i="8"/>
  <c r="O291" i="8"/>
  <c r="F291" i="8" s="1"/>
  <c r="N291" i="8"/>
  <c r="M291" i="8"/>
  <c r="L291" i="8"/>
  <c r="K291" i="8"/>
  <c r="J291" i="8"/>
  <c r="R290" i="8"/>
  <c r="Q290" i="8"/>
  <c r="P290" i="8"/>
  <c r="O290" i="8"/>
  <c r="F290" i="8" s="1"/>
  <c r="N290" i="8"/>
  <c r="M290" i="8"/>
  <c r="L290" i="8"/>
  <c r="K290" i="8"/>
  <c r="J290" i="8"/>
  <c r="R289" i="8"/>
  <c r="Q289" i="8"/>
  <c r="P289" i="8"/>
  <c r="O289" i="8"/>
  <c r="F289" i="8" s="1"/>
  <c r="N289" i="8"/>
  <c r="M289" i="8"/>
  <c r="L289" i="8"/>
  <c r="K289" i="8"/>
  <c r="J289" i="8"/>
  <c r="R288" i="8"/>
  <c r="Q288" i="8"/>
  <c r="P288" i="8"/>
  <c r="O288" i="8"/>
  <c r="F288" i="8" s="1"/>
  <c r="N288" i="8"/>
  <c r="M288" i="8"/>
  <c r="L288" i="8"/>
  <c r="K288" i="8"/>
  <c r="J288" i="8"/>
  <c r="R287" i="8"/>
  <c r="Q287" i="8"/>
  <c r="P287" i="8"/>
  <c r="O287" i="8"/>
  <c r="F287" i="8" s="1"/>
  <c r="N287" i="8"/>
  <c r="M287" i="8"/>
  <c r="L287" i="8"/>
  <c r="K287" i="8"/>
  <c r="J287" i="8"/>
  <c r="R286" i="8"/>
  <c r="Q286" i="8"/>
  <c r="P286" i="8"/>
  <c r="O286" i="8"/>
  <c r="F286" i="8" s="1"/>
  <c r="N286" i="8"/>
  <c r="M286" i="8"/>
  <c r="L286" i="8"/>
  <c r="K286" i="8"/>
  <c r="J286" i="8"/>
  <c r="R285" i="8"/>
  <c r="Q285" i="8"/>
  <c r="P285" i="8"/>
  <c r="O285" i="8"/>
  <c r="F285" i="8" s="1"/>
  <c r="N285" i="8"/>
  <c r="M285" i="8"/>
  <c r="L285" i="8"/>
  <c r="K285" i="8"/>
  <c r="J285" i="8"/>
  <c r="R284" i="8"/>
  <c r="Q284" i="8"/>
  <c r="P284" i="8"/>
  <c r="O284" i="8"/>
  <c r="F284" i="8" s="1"/>
  <c r="N284" i="8"/>
  <c r="M284" i="8"/>
  <c r="L284" i="8"/>
  <c r="K284" i="8"/>
  <c r="J284" i="8"/>
  <c r="R283" i="8"/>
  <c r="Q283" i="8"/>
  <c r="P283" i="8"/>
  <c r="O283" i="8"/>
  <c r="F283" i="8" s="1"/>
  <c r="N283" i="8"/>
  <c r="M283" i="8"/>
  <c r="L283" i="8"/>
  <c r="K283" i="8"/>
  <c r="J283" i="8"/>
  <c r="R282" i="8"/>
  <c r="Q282" i="8"/>
  <c r="P282" i="8"/>
  <c r="O282" i="8"/>
  <c r="F282" i="8" s="1"/>
  <c r="N282" i="8"/>
  <c r="M282" i="8"/>
  <c r="L282" i="8"/>
  <c r="K282" i="8"/>
  <c r="J282" i="8"/>
  <c r="R281" i="8"/>
  <c r="Q281" i="8"/>
  <c r="P281" i="8"/>
  <c r="O281" i="8"/>
  <c r="F281" i="8" s="1"/>
  <c r="N281" i="8"/>
  <c r="M281" i="8"/>
  <c r="L281" i="8"/>
  <c r="K281" i="8"/>
  <c r="J281" i="8"/>
  <c r="R280" i="8"/>
  <c r="Q280" i="8"/>
  <c r="P280" i="8"/>
  <c r="O280" i="8"/>
  <c r="F280" i="8" s="1"/>
  <c r="N280" i="8"/>
  <c r="M280" i="8"/>
  <c r="L280" i="8"/>
  <c r="K280" i="8"/>
  <c r="J280" i="8"/>
  <c r="R279" i="8"/>
  <c r="Q279" i="8"/>
  <c r="P279" i="8"/>
  <c r="O279" i="8"/>
  <c r="F279" i="8" s="1"/>
  <c r="N279" i="8"/>
  <c r="M279" i="8"/>
  <c r="L279" i="8"/>
  <c r="K279" i="8"/>
  <c r="J279" i="8"/>
  <c r="R278" i="8"/>
  <c r="Q278" i="8"/>
  <c r="P278" i="8"/>
  <c r="O278" i="8"/>
  <c r="F278" i="8" s="1"/>
  <c r="N278" i="8"/>
  <c r="M278" i="8"/>
  <c r="L278" i="8"/>
  <c r="K278" i="8"/>
  <c r="J278" i="8"/>
  <c r="R277" i="8"/>
  <c r="Q277" i="8"/>
  <c r="P277" i="8"/>
  <c r="O277" i="8"/>
  <c r="F277" i="8" s="1"/>
  <c r="N277" i="8"/>
  <c r="M277" i="8"/>
  <c r="L277" i="8"/>
  <c r="K277" i="8"/>
  <c r="J277" i="8"/>
  <c r="R276" i="8"/>
  <c r="Q276" i="8"/>
  <c r="P276" i="8"/>
  <c r="O276" i="8"/>
  <c r="F276" i="8" s="1"/>
  <c r="N276" i="8"/>
  <c r="M276" i="8"/>
  <c r="L276" i="8"/>
  <c r="K276" i="8"/>
  <c r="J276" i="8"/>
  <c r="R275" i="8"/>
  <c r="Q275" i="8"/>
  <c r="P275" i="8"/>
  <c r="O275" i="8"/>
  <c r="F275" i="8" s="1"/>
  <c r="N275" i="8"/>
  <c r="M275" i="8"/>
  <c r="L275" i="8"/>
  <c r="K275" i="8"/>
  <c r="J275" i="8"/>
  <c r="R274" i="8"/>
  <c r="Q274" i="8"/>
  <c r="P274" i="8"/>
  <c r="O274" i="8"/>
  <c r="F274" i="8" s="1"/>
  <c r="N274" i="8"/>
  <c r="M274" i="8"/>
  <c r="L274" i="8"/>
  <c r="K274" i="8"/>
  <c r="J274" i="8"/>
  <c r="R273" i="8"/>
  <c r="Q273" i="8"/>
  <c r="P273" i="8"/>
  <c r="O273" i="8"/>
  <c r="F273" i="8" s="1"/>
  <c r="N273" i="8"/>
  <c r="M273" i="8"/>
  <c r="L273" i="8"/>
  <c r="K273" i="8"/>
  <c r="J273" i="8"/>
  <c r="R272" i="8"/>
  <c r="Q272" i="8"/>
  <c r="P272" i="8"/>
  <c r="O272" i="8"/>
  <c r="F272" i="8" s="1"/>
  <c r="N272" i="8"/>
  <c r="M272" i="8"/>
  <c r="L272" i="8"/>
  <c r="K272" i="8"/>
  <c r="J272" i="8"/>
  <c r="R271" i="8"/>
  <c r="Q271" i="8"/>
  <c r="P271" i="8"/>
  <c r="O271" i="8"/>
  <c r="F271" i="8" s="1"/>
  <c r="N271" i="8"/>
  <c r="M271" i="8"/>
  <c r="L271" i="8"/>
  <c r="K271" i="8"/>
  <c r="J271" i="8"/>
  <c r="R270" i="8"/>
  <c r="Q270" i="8"/>
  <c r="P270" i="8"/>
  <c r="O270" i="8"/>
  <c r="F270" i="8" s="1"/>
  <c r="N270" i="8"/>
  <c r="M270" i="8"/>
  <c r="L270" i="8"/>
  <c r="K270" i="8"/>
  <c r="J270" i="8"/>
  <c r="R269" i="8"/>
  <c r="Q269" i="8"/>
  <c r="P269" i="8"/>
  <c r="O269" i="8"/>
  <c r="F269" i="8" s="1"/>
  <c r="N269" i="8"/>
  <c r="M269" i="8"/>
  <c r="L269" i="8"/>
  <c r="K269" i="8"/>
  <c r="J269" i="8"/>
  <c r="R268" i="8"/>
  <c r="Q268" i="8"/>
  <c r="P268" i="8"/>
  <c r="O268" i="8"/>
  <c r="F268" i="8" s="1"/>
  <c r="N268" i="8"/>
  <c r="M268" i="8"/>
  <c r="L268" i="8"/>
  <c r="K268" i="8"/>
  <c r="J268" i="8"/>
  <c r="R267" i="8"/>
  <c r="Q267" i="8"/>
  <c r="P267" i="8"/>
  <c r="O267" i="8"/>
  <c r="F267" i="8" s="1"/>
  <c r="N267" i="8"/>
  <c r="M267" i="8"/>
  <c r="L267" i="8"/>
  <c r="K267" i="8"/>
  <c r="J267" i="8"/>
  <c r="R266" i="8"/>
  <c r="Q266" i="8"/>
  <c r="P266" i="8"/>
  <c r="O266" i="8"/>
  <c r="F266" i="8" s="1"/>
  <c r="N266" i="8"/>
  <c r="M266" i="8"/>
  <c r="L266" i="8"/>
  <c r="K266" i="8"/>
  <c r="J266" i="8"/>
  <c r="R265" i="8"/>
  <c r="Q265" i="8"/>
  <c r="P265" i="8"/>
  <c r="O265" i="8"/>
  <c r="F265" i="8" s="1"/>
  <c r="N265" i="8"/>
  <c r="M265" i="8"/>
  <c r="L265" i="8"/>
  <c r="K265" i="8"/>
  <c r="J265" i="8"/>
  <c r="R264" i="8"/>
  <c r="Q264" i="8"/>
  <c r="P264" i="8"/>
  <c r="O264" i="8"/>
  <c r="F264" i="8" s="1"/>
  <c r="N264" i="8"/>
  <c r="M264" i="8"/>
  <c r="L264" i="8"/>
  <c r="K264" i="8"/>
  <c r="J264" i="8"/>
  <c r="R263" i="8"/>
  <c r="Q263" i="8"/>
  <c r="P263" i="8"/>
  <c r="O263" i="8"/>
  <c r="F263" i="8" s="1"/>
  <c r="N263" i="8"/>
  <c r="M263" i="8"/>
  <c r="L263" i="8"/>
  <c r="K263" i="8"/>
  <c r="J263" i="8"/>
  <c r="R262" i="8"/>
  <c r="Q262" i="8"/>
  <c r="P262" i="8"/>
  <c r="O262" i="8"/>
  <c r="F262" i="8" s="1"/>
  <c r="N262" i="8"/>
  <c r="M262" i="8"/>
  <c r="L262" i="8"/>
  <c r="K262" i="8"/>
  <c r="J262" i="8"/>
  <c r="R261" i="8"/>
  <c r="Q261" i="8"/>
  <c r="P261" i="8"/>
  <c r="O261" i="8"/>
  <c r="F261" i="8" s="1"/>
  <c r="N261" i="8"/>
  <c r="M261" i="8"/>
  <c r="L261" i="8"/>
  <c r="K261" i="8"/>
  <c r="J261" i="8"/>
  <c r="R260" i="8"/>
  <c r="Q260" i="8"/>
  <c r="P260" i="8"/>
  <c r="O260" i="8"/>
  <c r="F260" i="8" s="1"/>
  <c r="N260" i="8"/>
  <c r="M260" i="8"/>
  <c r="L260" i="8"/>
  <c r="K260" i="8"/>
  <c r="J260" i="8"/>
  <c r="R259" i="8"/>
  <c r="Q259" i="8"/>
  <c r="P259" i="8"/>
  <c r="O259" i="8"/>
  <c r="F259" i="8" s="1"/>
  <c r="N259" i="8"/>
  <c r="M259" i="8"/>
  <c r="L259" i="8"/>
  <c r="K259" i="8"/>
  <c r="J259" i="8"/>
  <c r="R258" i="8"/>
  <c r="Q258" i="8"/>
  <c r="P258" i="8"/>
  <c r="O258" i="8"/>
  <c r="F258" i="8" s="1"/>
  <c r="N258" i="8"/>
  <c r="M258" i="8"/>
  <c r="L258" i="8"/>
  <c r="K258" i="8"/>
  <c r="J258" i="8"/>
  <c r="R257" i="8"/>
  <c r="Q257" i="8"/>
  <c r="P257" i="8"/>
  <c r="O257" i="8"/>
  <c r="F257" i="8" s="1"/>
  <c r="N257" i="8"/>
  <c r="M257" i="8"/>
  <c r="L257" i="8"/>
  <c r="K257" i="8"/>
  <c r="J257" i="8"/>
  <c r="R256" i="8"/>
  <c r="Q256" i="8"/>
  <c r="P256" i="8"/>
  <c r="O256" i="8"/>
  <c r="F256" i="8" s="1"/>
  <c r="N256" i="8"/>
  <c r="M256" i="8"/>
  <c r="L256" i="8"/>
  <c r="K256" i="8"/>
  <c r="J256" i="8"/>
  <c r="R255" i="8"/>
  <c r="Q255" i="8"/>
  <c r="P255" i="8"/>
  <c r="O255" i="8"/>
  <c r="F255" i="8" s="1"/>
  <c r="N255" i="8"/>
  <c r="M255" i="8"/>
  <c r="L255" i="8"/>
  <c r="K255" i="8"/>
  <c r="J255" i="8"/>
  <c r="R254" i="8"/>
  <c r="Q254" i="8"/>
  <c r="P254" i="8"/>
  <c r="O254" i="8"/>
  <c r="F254" i="8" s="1"/>
  <c r="N254" i="8"/>
  <c r="M254" i="8"/>
  <c r="L254" i="8"/>
  <c r="K254" i="8"/>
  <c r="J254" i="8"/>
  <c r="R253" i="8"/>
  <c r="Q253" i="8"/>
  <c r="P253" i="8"/>
  <c r="O253" i="8"/>
  <c r="F253" i="8" s="1"/>
  <c r="N253" i="8"/>
  <c r="M253" i="8"/>
  <c r="L253" i="8"/>
  <c r="K253" i="8"/>
  <c r="J253" i="8"/>
  <c r="R252" i="8"/>
  <c r="Q252" i="8"/>
  <c r="P252" i="8"/>
  <c r="O252" i="8"/>
  <c r="F252" i="8" s="1"/>
  <c r="N252" i="8"/>
  <c r="M252" i="8"/>
  <c r="L252" i="8"/>
  <c r="K252" i="8"/>
  <c r="J252" i="8"/>
  <c r="R251" i="8"/>
  <c r="Q251" i="8"/>
  <c r="P251" i="8"/>
  <c r="O251" i="8"/>
  <c r="F251" i="8" s="1"/>
  <c r="N251" i="8"/>
  <c r="M251" i="8"/>
  <c r="L251" i="8"/>
  <c r="K251" i="8"/>
  <c r="J251" i="8"/>
  <c r="R250" i="8"/>
  <c r="Q250" i="8"/>
  <c r="P250" i="8"/>
  <c r="O250" i="8"/>
  <c r="F250" i="8" s="1"/>
  <c r="N250" i="8"/>
  <c r="M250" i="8"/>
  <c r="L250" i="8"/>
  <c r="K250" i="8"/>
  <c r="J250" i="8"/>
  <c r="R249" i="8"/>
  <c r="Q249" i="8"/>
  <c r="P249" i="8"/>
  <c r="O249" i="8"/>
  <c r="F249" i="8" s="1"/>
  <c r="N249" i="8"/>
  <c r="M249" i="8"/>
  <c r="L249" i="8"/>
  <c r="K249" i="8"/>
  <c r="J249" i="8"/>
  <c r="R248" i="8"/>
  <c r="Q248" i="8"/>
  <c r="P248" i="8"/>
  <c r="O248" i="8"/>
  <c r="F248" i="8" s="1"/>
  <c r="N248" i="8"/>
  <c r="M248" i="8"/>
  <c r="L248" i="8"/>
  <c r="K248" i="8"/>
  <c r="J248" i="8"/>
  <c r="R247" i="8"/>
  <c r="Q247" i="8"/>
  <c r="P247" i="8"/>
  <c r="O247" i="8"/>
  <c r="F247" i="8" s="1"/>
  <c r="N247" i="8"/>
  <c r="M247" i="8"/>
  <c r="L247" i="8"/>
  <c r="K247" i="8"/>
  <c r="J247" i="8"/>
  <c r="R246" i="8"/>
  <c r="Q246" i="8"/>
  <c r="P246" i="8"/>
  <c r="O246" i="8"/>
  <c r="F246" i="8" s="1"/>
  <c r="N246" i="8"/>
  <c r="M246" i="8"/>
  <c r="L246" i="8"/>
  <c r="K246" i="8"/>
  <c r="J246" i="8"/>
  <c r="R245" i="8"/>
  <c r="Q245" i="8"/>
  <c r="P245" i="8"/>
  <c r="O245" i="8"/>
  <c r="F245" i="8" s="1"/>
  <c r="N245" i="8"/>
  <c r="M245" i="8"/>
  <c r="L245" i="8"/>
  <c r="K245" i="8"/>
  <c r="J245" i="8"/>
  <c r="R244" i="8"/>
  <c r="Q244" i="8"/>
  <c r="P244" i="8"/>
  <c r="O244" i="8"/>
  <c r="F244" i="8" s="1"/>
  <c r="N244" i="8"/>
  <c r="M244" i="8"/>
  <c r="L244" i="8"/>
  <c r="K244" i="8"/>
  <c r="J244" i="8"/>
  <c r="R243" i="8"/>
  <c r="Q243" i="8"/>
  <c r="P243" i="8"/>
  <c r="O243" i="8"/>
  <c r="F243" i="8" s="1"/>
  <c r="N243" i="8"/>
  <c r="M243" i="8"/>
  <c r="L243" i="8"/>
  <c r="K243" i="8"/>
  <c r="J243" i="8"/>
  <c r="R242" i="8"/>
  <c r="Q242" i="8"/>
  <c r="P242" i="8"/>
  <c r="O242" i="8"/>
  <c r="F242" i="8" s="1"/>
  <c r="N242" i="8"/>
  <c r="M242" i="8"/>
  <c r="L242" i="8"/>
  <c r="K242" i="8"/>
  <c r="J242" i="8"/>
  <c r="R241" i="8"/>
  <c r="Q241" i="8"/>
  <c r="P241" i="8"/>
  <c r="O241" i="8"/>
  <c r="F241" i="8" s="1"/>
  <c r="N241" i="8"/>
  <c r="M241" i="8"/>
  <c r="L241" i="8"/>
  <c r="K241" i="8"/>
  <c r="J241" i="8"/>
  <c r="R240" i="8"/>
  <c r="Q240" i="8"/>
  <c r="P240" i="8"/>
  <c r="O240" i="8"/>
  <c r="F240" i="8" s="1"/>
  <c r="N240" i="8"/>
  <c r="M240" i="8"/>
  <c r="L240" i="8"/>
  <c r="K240" i="8"/>
  <c r="J240" i="8"/>
  <c r="R239" i="8"/>
  <c r="Q239" i="8"/>
  <c r="P239" i="8"/>
  <c r="O239" i="8"/>
  <c r="F239" i="8" s="1"/>
  <c r="N239" i="8"/>
  <c r="M239" i="8"/>
  <c r="L239" i="8"/>
  <c r="K239" i="8"/>
  <c r="J239" i="8"/>
  <c r="R238" i="8"/>
  <c r="Q238" i="8"/>
  <c r="P238" i="8"/>
  <c r="O238" i="8"/>
  <c r="F238" i="8" s="1"/>
  <c r="N238" i="8"/>
  <c r="M238" i="8"/>
  <c r="L238" i="8"/>
  <c r="K238" i="8"/>
  <c r="J238" i="8"/>
  <c r="R237" i="8"/>
  <c r="Q237" i="8"/>
  <c r="P237" i="8"/>
  <c r="O237" i="8"/>
  <c r="F237" i="8" s="1"/>
  <c r="N237" i="8"/>
  <c r="M237" i="8"/>
  <c r="L237" i="8"/>
  <c r="K237" i="8"/>
  <c r="J237" i="8"/>
  <c r="R236" i="8"/>
  <c r="Q236" i="8"/>
  <c r="P236" i="8"/>
  <c r="O236" i="8"/>
  <c r="F236" i="8" s="1"/>
  <c r="N236" i="8"/>
  <c r="M236" i="8"/>
  <c r="L236" i="8"/>
  <c r="K236" i="8"/>
  <c r="J236" i="8"/>
  <c r="R235" i="8"/>
  <c r="Q235" i="8"/>
  <c r="P235" i="8"/>
  <c r="O235" i="8"/>
  <c r="F235" i="8" s="1"/>
  <c r="N235" i="8"/>
  <c r="M235" i="8"/>
  <c r="L235" i="8"/>
  <c r="K235" i="8"/>
  <c r="J235" i="8"/>
  <c r="R234" i="8"/>
  <c r="Q234" i="8"/>
  <c r="P234" i="8"/>
  <c r="O234" i="8"/>
  <c r="F234" i="8" s="1"/>
  <c r="N234" i="8"/>
  <c r="M234" i="8"/>
  <c r="L234" i="8"/>
  <c r="K234" i="8"/>
  <c r="J234" i="8"/>
  <c r="R233" i="8"/>
  <c r="Q233" i="8"/>
  <c r="P233" i="8"/>
  <c r="O233" i="8"/>
  <c r="F233" i="8" s="1"/>
  <c r="N233" i="8"/>
  <c r="M233" i="8"/>
  <c r="L233" i="8"/>
  <c r="K233" i="8"/>
  <c r="J233" i="8"/>
  <c r="R232" i="8"/>
  <c r="Q232" i="8"/>
  <c r="P232" i="8"/>
  <c r="O232" i="8"/>
  <c r="F232" i="8" s="1"/>
  <c r="N232" i="8"/>
  <c r="M232" i="8"/>
  <c r="L232" i="8"/>
  <c r="K232" i="8"/>
  <c r="J232" i="8"/>
  <c r="R231" i="8"/>
  <c r="Q231" i="8"/>
  <c r="P231" i="8"/>
  <c r="O231" i="8"/>
  <c r="F231" i="8" s="1"/>
  <c r="N231" i="8"/>
  <c r="M231" i="8"/>
  <c r="L231" i="8"/>
  <c r="K231" i="8"/>
  <c r="J231" i="8"/>
  <c r="R230" i="8"/>
  <c r="Q230" i="8"/>
  <c r="P230" i="8"/>
  <c r="O230" i="8"/>
  <c r="F230" i="8" s="1"/>
  <c r="N230" i="8"/>
  <c r="M230" i="8"/>
  <c r="L230" i="8"/>
  <c r="K230" i="8"/>
  <c r="J230" i="8"/>
  <c r="R229" i="8"/>
  <c r="Q229" i="8"/>
  <c r="P229" i="8"/>
  <c r="O229" i="8"/>
  <c r="F229" i="8" s="1"/>
  <c r="N229" i="8"/>
  <c r="M229" i="8"/>
  <c r="L229" i="8"/>
  <c r="K229" i="8"/>
  <c r="J229" i="8"/>
  <c r="R228" i="8"/>
  <c r="Q228" i="8"/>
  <c r="P228" i="8"/>
  <c r="O228" i="8"/>
  <c r="F228" i="8" s="1"/>
  <c r="N228" i="8"/>
  <c r="M228" i="8"/>
  <c r="L228" i="8"/>
  <c r="K228" i="8"/>
  <c r="J228" i="8"/>
  <c r="R227" i="8"/>
  <c r="Q227" i="8"/>
  <c r="P227" i="8"/>
  <c r="O227" i="8"/>
  <c r="F227" i="8" s="1"/>
  <c r="N227" i="8"/>
  <c r="M227" i="8"/>
  <c r="L227" i="8"/>
  <c r="K227" i="8"/>
  <c r="J227" i="8"/>
  <c r="R226" i="8"/>
  <c r="Q226" i="8"/>
  <c r="P226" i="8"/>
  <c r="O226" i="8"/>
  <c r="F226" i="8" s="1"/>
  <c r="N226" i="8"/>
  <c r="M226" i="8"/>
  <c r="L226" i="8"/>
  <c r="K226" i="8"/>
  <c r="J226" i="8"/>
  <c r="R225" i="8"/>
  <c r="Q225" i="8"/>
  <c r="P225" i="8"/>
  <c r="O225" i="8"/>
  <c r="F225" i="8" s="1"/>
  <c r="N225" i="8"/>
  <c r="M225" i="8"/>
  <c r="L225" i="8"/>
  <c r="K225" i="8"/>
  <c r="J225" i="8"/>
  <c r="R224" i="8"/>
  <c r="Q224" i="8"/>
  <c r="P224" i="8"/>
  <c r="O224" i="8"/>
  <c r="F224" i="8" s="1"/>
  <c r="N224" i="8"/>
  <c r="M224" i="8"/>
  <c r="L224" i="8"/>
  <c r="K224" i="8"/>
  <c r="J224" i="8"/>
  <c r="R223" i="8"/>
  <c r="Q223" i="8"/>
  <c r="P223" i="8"/>
  <c r="O223" i="8"/>
  <c r="F223" i="8" s="1"/>
  <c r="N223" i="8"/>
  <c r="M223" i="8"/>
  <c r="L223" i="8"/>
  <c r="K223" i="8"/>
  <c r="J223" i="8"/>
  <c r="R222" i="8"/>
  <c r="Q222" i="8"/>
  <c r="P222" i="8"/>
  <c r="O222" i="8"/>
  <c r="F222" i="8" s="1"/>
  <c r="N222" i="8"/>
  <c r="M222" i="8"/>
  <c r="L222" i="8"/>
  <c r="K222" i="8"/>
  <c r="J222" i="8"/>
  <c r="R221" i="8"/>
  <c r="Q221" i="8"/>
  <c r="P221" i="8"/>
  <c r="O221" i="8"/>
  <c r="F221" i="8" s="1"/>
  <c r="N221" i="8"/>
  <c r="M221" i="8"/>
  <c r="L221" i="8"/>
  <c r="K221" i="8"/>
  <c r="J221" i="8"/>
  <c r="R220" i="8"/>
  <c r="Q220" i="8"/>
  <c r="P220" i="8"/>
  <c r="O220" i="8"/>
  <c r="F220" i="8" s="1"/>
  <c r="N220" i="8"/>
  <c r="M220" i="8"/>
  <c r="L220" i="8"/>
  <c r="K220" i="8"/>
  <c r="J220" i="8"/>
  <c r="R219" i="8"/>
  <c r="Q219" i="8"/>
  <c r="P219" i="8"/>
  <c r="O219" i="8"/>
  <c r="F219" i="8" s="1"/>
  <c r="N219" i="8"/>
  <c r="M219" i="8"/>
  <c r="L219" i="8"/>
  <c r="K219" i="8"/>
  <c r="J219" i="8"/>
  <c r="R218" i="8"/>
  <c r="Q218" i="8"/>
  <c r="P218" i="8"/>
  <c r="O218" i="8"/>
  <c r="F218" i="8" s="1"/>
  <c r="N218" i="8"/>
  <c r="M218" i="8"/>
  <c r="L218" i="8"/>
  <c r="K218" i="8"/>
  <c r="J218" i="8"/>
  <c r="R217" i="8"/>
  <c r="Q217" i="8"/>
  <c r="P217" i="8"/>
  <c r="O217" i="8"/>
  <c r="F217" i="8" s="1"/>
  <c r="N217" i="8"/>
  <c r="M217" i="8"/>
  <c r="L217" i="8"/>
  <c r="K217" i="8"/>
  <c r="J217" i="8"/>
  <c r="R216" i="8"/>
  <c r="Q216" i="8"/>
  <c r="P216" i="8"/>
  <c r="O216" i="8"/>
  <c r="F216" i="8" s="1"/>
  <c r="N216" i="8"/>
  <c r="M216" i="8"/>
  <c r="L216" i="8"/>
  <c r="K216" i="8"/>
  <c r="J216" i="8"/>
  <c r="R215" i="8"/>
  <c r="Q215" i="8"/>
  <c r="P215" i="8"/>
  <c r="O215" i="8"/>
  <c r="F215" i="8" s="1"/>
  <c r="N215" i="8"/>
  <c r="M215" i="8"/>
  <c r="L215" i="8"/>
  <c r="K215" i="8"/>
  <c r="J215" i="8"/>
  <c r="R214" i="8"/>
  <c r="Q214" i="8"/>
  <c r="P214" i="8"/>
  <c r="O214" i="8"/>
  <c r="F214" i="8" s="1"/>
  <c r="N214" i="8"/>
  <c r="M214" i="8"/>
  <c r="L214" i="8"/>
  <c r="K214" i="8"/>
  <c r="J214" i="8"/>
  <c r="R213" i="8"/>
  <c r="Q213" i="8"/>
  <c r="P213" i="8"/>
  <c r="O213" i="8"/>
  <c r="F213" i="8" s="1"/>
  <c r="N213" i="8"/>
  <c r="M213" i="8"/>
  <c r="L213" i="8"/>
  <c r="K213" i="8"/>
  <c r="J213" i="8"/>
  <c r="R212" i="8"/>
  <c r="Q212" i="8"/>
  <c r="P212" i="8"/>
  <c r="O212" i="8"/>
  <c r="F212" i="8" s="1"/>
  <c r="N212" i="8"/>
  <c r="M212" i="8"/>
  <c r="L212" i="8"/>
  <c r="K212" i="8"/>
  <c r="J212" i="8"/>
  <c r="R211" i="8"/>
  <c r="Q211" i="8"/>
  <c r="P211" i="8"/>
  <c r="O211" i="8"/>
  <c r="F211" i="8" s="1"/>
  <c r="N211" i="8"/>
  <c r="M211" i="8"/>
  <c r="L211" i="8"/>
  <c r="K211" i="8"/>
  <c r="J211" i="8"/>
  <c r="R210" i="8"/>
  <c r="Q210" i="8"/>
  <c r="P210" i="8"/>
  <c r="O210" i="8"/>
  <c r="F210" i="8" s="1"/>
  <c r="N210" i="8"/>
  <c r="M210" i="8"/>
  <c r="L210" i="8"/>
  <c r="K210" i="8"/>
  <c r="J210" i="8"/>
  <c r="R209" i="8"/>
  <c r="Q209" i="8"/>
  <c r="P209" i="8"/>
  <c r="O209" i="8"/>
  <c r="F209" i="8" s="1"/>
  <c r="N209" i="8"/>
  <c r="M209" i="8"/>
  <c r="L209" i="8"/>
  <c r="K209" i="8"/>
  <c r="J209" i="8"/>
  <c r="R208" i="8"/>
  <c r="Q208" i="8"/>
  <c r="P208" i="8"/>
  <c r="O208" i="8"/>
  <c r="F208" i="8" s="1"/>
  <c r="N208" i="8"/>
  <c r="M208" i="8"/>
  <c r="L208" i="8"/>
  <c r="K208" i="8"/>
  <c r="J208" i="8"/>
  <c r="R207" i="8"/>
  <c r="Q207" i="8"/>
  <c r="P207" i="8"/>
  <c r="O207" i="8"/>
  <c r="F207" i="8" s="1"/>
  <c r="N207" i="8"/>
  <c r="M207" i="8"/>
  <c r="L207" i="8"/>
  <c r="K207" i="8"/>
  <c r="J207" i="8"/>
  <c r="R206" i="8"/>
  <c r="Q206" i="8"/>
  <c r="P206" i="8"/>
  <c r="O206" i="8"/>
  <c r="F206" i="8" s="1"/>
  <c r="N206" i="8"/>
  <c r="M206" i="8"/>
  <c r="L206" i="8"/>
  <c r="K206" i="8"/>
  <c r="J206" i="8"/>
  <c r="R205" i="8"/>
  <c r="Q205" i="8"/>
  <c r="P205" i="8"/>
  <c r="O205" i="8"/>
  <c r="F205" i="8" s="1"/>
  <c r="N205" i="8"/>
  <c r="M205" i="8"/>
  <c r="L205" i="8"/>
  <c r="K205" i="8"/>
  <c r="J205" i="8"/>
  <c r="R204" i="8"/>
  <c r="Q204" i="8"/>
  <c r="P204" i="8"/>
  <c r="O204" i="8"/>
  <c r="F204" i="8" s="1"/>
  <c r="N204" i="8"/>
  <c r="M204" i="8"/>
  <c r="L204" i="8"/>
  <c r="K204" i="8"/>
  <c r="J204" i="8"/>
  <c r="R203" i="8"/>
  <c r="Q203" i="8"/>
  <c r="P203" i="8"/>
  <c r="O203" i="8"/>
  <c r="F203" i="8" s="1"/>
  <c r="N203" i="8"/>
  <c r="M203" i="8"/>
  <c r="L203" i="8"/>
  <c r="K203" i="8"/>
  <c r="J203" i="8"/>
  <c r="R202" i="8"/>
  <c r="Q202" i="8"/>
  <c r="P202" i="8"/>
  <c r="O202" i="8"/>
  <c r="F202" i="8" s="1"/>
  <c r="N202" i="8"/>
  <c r="M202" i="8"/>
  <c r="L202" i="8"/>
  <c r="K202" i="8"/>
  <c r="J202" i="8"/>
  <c r="R201" i="8"/>
  <c r="Q201" i="8"/>
  <c r="P201" i="8"/>
  <c r="O201" i="8"/>
  <c r="F201" i="8" s="1"/>
  <c r="N201" i="8"/>
  <c r="M201" i="8"/>
  <c r="L201" i="8"/>
  <c r="K201" i="8"/>
  <c r="J201" i="8"/>
  <c r="R200" i="8"/>
  <c r="Q200" i="8"/>
  <c r="P200" i="8"/>
  <c r="O200" i="8"/>
  <c r="F200" i="8" s="1"/>
  <c r="N200" i="8"/>
  <c r="M200" i="8"/>
  <c r="L200" i="8"/>
  <c r="K200" i="8"/>
  <c r="J200" i="8"/>
  <c r="R199" i="8"/>
  <c r="Q199" i="8"/>
  <c r="P199" i="8"/>
  <c r="O199" i="8"/>
  <c r="F199" i="8" s="1"/>
  <c r="N199" i="8"/>
  <c r="M199" i="8"/>
  <c r="L199" i="8"/>
  <c r="K199" i="8"/>
  <c r="J199" i="8"/>
  <c r="R198" i="8"/>
  <c r="Q198" i="8"/>
  <c r="P198" i="8"/>
  <c r="O198" i="8"/>
  <c r="F198" i="8" s="1"/>
  <c r="N198" i="8"/>
  <c r="M198" i="8"/>
  <c r="L198" i="8"/>
  <c r="K198" i="8"/>
  <c r="J198" i="8"/>
  <c r="R197" i="8"/>
  <c r="Q197" i="8"/>
  <c r="P197" i="8"/>
  <c r="O197" i="8"/>
  <c r="F197" i="8" s="1"/>
  <c r="N197" i="8"/>
  <c r="M197" i="8"/>
  <c r="L197" i="8"/>
  <c r="K197" i="8"/>
  <c r="J197" i="8"/>
  <c r="R196" i="8"/>
  <c r="Q196" i="8"/>
  <c r="P196" i="8"/>
  <c r="O196" i="8"/>
  <c r="F196" i="8" s="1"/>
  <c r="N196" i="8"/>
  <c r="M196" i="8"/>
  <c r="L196" i="8"/>
  <c r="K196" i="8"/>
  <c r="J196" i="8"/>
  <c r="R195" i="8"/>
  <c r="Q195" i="8"/>
  <c r="P195" i="8"/>
  <c r="O195" i="8"/>
  <c r="F195" i="8" s="1"/>
  <c r="N195" i="8"/>
  <c r="M195" i="8"/>
  <c r="L195" i="8"/>
  <c r="K195" i="8"/>
  <c r="J195" i="8"/>
  <c r="R194" i="8"/>
  <c r="Q194" i="8"/>
  <c r="P194" i="8"/>
  <c r="O194" i="8"/>
  <c r="F194" i="8" s="1"/>
  <c r="N194" i="8"/>
  <c r="M194" i="8"/>
  <c r="L194" i="8"/>
  <c r="K194" i="8"/>
  <c r="J194" i="8"/>
  <c r="R193" i="8"/>
  <c r="Q193" i="8"/>
  <c r="P193" i="8"/>
  <c r="O193" i="8"/>
  <c r="F193" i="8" s="1"/>
  <c r="N193" i="8"/>
  <c r="M193" i="8"/>
  <c r="L193" i="8"/>
  <c r="K193" i="8"/>
  <c r="J193" i="8"/>
  <c r="R192" i="8"/>
  <c r="Q192" i="8"/>
  <c r="P192" i="8"/>
  <c r="O192" i="8"/>
  <c r="F192" i="8" s="1"/>
  <c r="N192" i="8"/>
  <c r="M192" i="8"/>
  <c r="L192" i="8"/>
  <c r="K192" i="8"/>
  <c r="J192" i="8"/>
  <c r="R191" i="8"/>
  <c r="Q191" i="8"/>
  <c r="P191" i="8"/>
  <c r="O191" i="8"/>
  <c r="F191" i="8" s="1"/>
  <c r="N191" i="8"/>
  <c r="M191" i="8"/>
  <c r="L191" i="8"/>
  <c r="K191" i="8"/>
  <c r="J191" i="8"/>
  <c r="R190" i="8"/>
  <c r="Q190" i="8"/>
  <c r="P190" i="8"/>
  <c r="O190" i="8"/>
  <c r="F190" i="8" s="1"/>
  <c r="N190" i="8"/>
  <c r="M190" i="8"/>
  <c r="L190" i="8"/>
  <c r="K190" i="8"/>
  <c r="J190" i="8"/>
  <c r="R189" i="8"/>
  <c r="Q189" i="8"/>
  <c r="P189" i="8"/>
  <c r="O189" i="8"/>
  <c r="F189" i="8" s="1"/>
  <c r="N189" i="8"/>
  <c r="M189" i="8"/>
  <c r="L189" i="8"/>
  <c r="K189" i="8"/>
  <c r="J189" i="8"/>
  <c r="R188" i="8"/>
  <c r="Q188" i="8"/>
  <c r="P188" i="8"/>
  <c r="O188" i="8"/>
  <c r="F188" i="8" s="1"/>
  <c r="N188" i="8"/>
  <c r="M188" i="8"/>
  <c r="L188" i="8"/>
  <c r="K188" i="8"/>
  <c r="J188" i="8"/>
  <c r="R187" i="8"/>
  <c r="Q187" i="8"/>
  <c r="P187" i="8"/>
  <c r="O187" i="8"/>
  <c r="F187" i="8" s="1"/>
  <c r="N187" i="8"/>
  <c r="M187" i="8"/>
  <c r="L187" i="8"/>
  <c r="K187" i="8"/>
  <c r="J187" i="8"/>
  <c r="R186" i="8"/>
  <c r="Q186" i="8"/>
  <c r="P186" i="8"/>
  <c r="O186" i="8"/>
  <c r="F186" i="8" s="1"/>
  <c r="N186" i="8"/>
  <c r="M186" i="8"/>
  <c r="L186" i="8"/>
  <c r="K186" i="8"/>
  <c r="J186" i="8"/>
  <c r="R185" i="8"/>
  <c r="Q185" i="8"/>
  <c r="P185" i="8"/>
  <c r="O185" i="8"/>
  <c r="F185" i="8" s="1"/>
  <c r="N185" i="8"/>
  <c r="M185" i="8"/>
  <c r="L185" i="8"/>
  <c r="K185" i="8"/>
  <c r="J185" i="8"/>
  <c r="R184" i="8"/>
  <c r="Q184" i="8"/>
  <c r="P184" i="8"/>
  <c r="O184" i="8"/>
  <c r="F184" i="8" s="1"/>
  <c r="N184" i="8"/>
  <c r="M184" i="8"/>
  <c r="L184" i="8"/>
  <c r="K184" i="8"/>
  <c r="J184" i="8"/>
  <c r="R183" i="8"/>
  <c r="Q183" i="8"/>
  <c r="P183" i="8"/>
  <c r="O183" i="8"/>
  <c r="F183" i="8" s="1"/>
  <c r="N183" i="8"/>
  <c r="M183" i="8"/>
  <c r="L183" i="8"/>
  <c r="K183" i="8"/>
  <c r="J183" i="8"/>
  <c r="R182" i="8"/>
  <c r="Q182" i="8"/>
  <c r="P182" i="8"/>
  <c r="O182" i="8"/>
  <c r="F182" i="8" s="1"/>
  <c r="N182" i="8"/>
  <c r="M182" i="8"/>
  <c r="L182" i="8"/>
  <c r="K182" i="8"/>
  <c r="J182" i="8"/>
  <c r="R181" i="8"/>
  <c r="Q181" i="8"/>
  <c r="P181" i="8"/>
  <c r="O181" i="8"/>
  <c r="F181" i="8" s="1"/>
  <c r="N181" i="8"/>
  <c r="M181" i="8"/>
  <c r="L181" i="8"/>
  <c r="K181" i="8"/>
  <c r="J181" i="8"/>
  <c r="R180" i="8"/>
  <c r="Q180" i="8"/>
  <c r="P180" i="8"/>
  <c r="O180" i="8"/>
  <c r="F180" i="8" s="1"/>
  <c r="N180" i="8"/>
  <c r="M180" i="8"/>
  <c r="L180" i="8"/>
  <c r="K180" i="8"/>
  <c r="J180" i="8"/>
  <c r="R179" i="8"/>
  <c r="Q179" i="8"/>
  <c r="P179" i="8"/>
  <c r="O179" i="8"/>
  <c r="F179" i="8" s="1"/>
  <c r="N179" i="8"/>
  <c r="M179" i="8"/>
  <c r="L179" i="8"/>
  <c r="K179" i="8"/>
  <c r="J179" i="8"/>
  <c r="R178" i="8"/>
  <c r="Q178" i="8"/>
  <c r="P178" i="8"/>
  <c r="O178" i="8"/>
  <c r="F178" i="8" s="1"/>
  <c r="N178" i="8"/>
  <c r="M178" i="8"/>
  <c r="L178" i="8"/>
  <c r="K178" i="8"/>
  <c r="J178" i="8"/>
  <c r="R177" i="8"/>
  <c r="Q177" i="8"/>
  <c r="P177" i="8"/>
  <c r="O177" i="8"/>
  <c r="F177" i="8" s="1"/>
  <c r="N177" i="8"/>
  <c r="M177" i="8"/>
  <c r="L177" i="8"/>
  <c r="K177" i="8"/>
  <c r="J177" i="8"/>
  <c r="R176" i="8"/>
  <c r="Q176" i="8"/>
  <c r="P176" i="8"/>
  <c r="O176" i="8"/>
  <c r="F176" i="8" s="1"/>
  <c r="N176" i="8"/>
  <c r="M176" i="8"/>
  <c r="L176" i="8"/>
  <c r="K176" i="8"/>
  <c r="J176" i="8"/>
  <c r="R175" i="8"/>
  <c r="Q175" i="8"/>
  <c r="P175" i="8"/>
  <c r="O175" i="8"/>
  <c r="F175" i="8" s="1"/>
  <c r="N175" i="8"/>
  <c r="M175" i="8"/>
  <c r="L175" i="8"/>
  <c r="K175" i="8"/>
  <c r="J175" i="8"/>
  <c r="R174" i="8"/>
  <c r="Q174" i="8"/>
  <c r="P174" i="8"/>
  <c r="O174" i="8"/>
  <c r="F174" i="8" s="1"/>
  <c r="N174" i="8"/>
  <c r="M174" i="8"/>
  <c r="L174" i="8"/>
  <c r="K174" i="8"/>
  <c r="J174" i="8"/>
  <c r="R173" i="8"/>
  <c r="Q173" i="8"/>
  <c r="P173" i="8"/>
  <c r="O173" i="8"/>
  <c r="F173" i="8" s="1"/>
  <c r="N173" i="8"/>
  <c r="M173" i="8"/>
  <c r="L173" i="8"/>
  <c r="K173" i="8"/>
  <c r="J173" i="8"/>
  <c r="R172" i="8"/>
  <c r="Q172" i="8"/>
  <c r="P172" i="8"/>
  <c r="O172" i="8"/>
  <c r="F172" i="8" s="1"/>
  <c r="N172" i="8"/>
  <c r="M172" i="8"/>
  <c r="L172" i="8"/>
  <c r="K172" i="8"/>
  <c r="J172" i="8"/>
  <c r="R171" i="8"/>
  <c r="Q171" i="8"/>
  <c r="P171" i="8"/>
  <c r="O171" i="8"/>
  <c r="F171" i="8" s="1"/>
  <c r="N171" i="8"/>
  <c r="M171" i="8"/>
  <c r="L171" i="8"/>
  <c r="K171" i="8"/>
  <c r="J171" i="8"/>
  <c r="R170" i="8"/>
  <c r="Q170" i="8"/>
  <c r="P170" i="8"/>
  <c r="O170" i="8"/>
  <c r="F170" i="8" s="1"/>
  <c r="N170" i="8"/>
  <c r="M170" i="8"/>
  <c r="L170" i="8"/>
  <c r="K170" i="8"/>
  <c r="J170" i="8"/>
  <c r="R169" i="8"/>
  <c r="Q169" i="8"/>
  <c r="P169" i="8"/>
  <c r="O169" i="8"/>
  <c r="F169" i="8" s="1"/>
  <c r="N169" i="8"/>
  <c r="M169" i="8"/>
  <c r="L169" i="8"/>
  <c r="K169" i="8"/>
  <c r="J169" i="8"/>
  <c r="R168" i="8"/>
  <c r="Q168" i="8"/>
  <c r="P168" i="8"/>
  <c r="O168" i="8"/>
  <c r="F168" i="8" s="1"/>
  <c r="N168" i="8"/>
  <c r="M168" i="8"/>
  <c r="L168" i="8"/>
  <c r="K168" i="8"/>
  <c r="J168" i="8"/>
  <c r="R167" i="8"/>
  <c r="Q167" i="8"/>
  <c r="P167" i="8"/>
  <c r="O167" i="8"/>
  <c r="F167" i="8" s="1"/>
  <c r="N167" i="8"/>
  <c r="M167" i="8"/>
  <c r="L167" i="8"/>
  <c r="K167" i="8"/>
  <c r="J167" i="8"/>
  <c r="R166" i="8"/>
  <c r="Q166" i="8"/>
  <c r="P166" i="8"/>
  <c r="O166" i="8"/>
  <c r="F166" i="8" s="1"/>
  <c r="N166" i="8"/>
  <c r="M166" i="8"/>
  <c r="L166" i="8"/>
  <c r="K166" i="8"/>
  <c r="J166" i="8"/>
  <c r="R165" i="8"/>
  <c r="Q165" i="8"/>
  <c r="P165" i="8"/>
  <c r="O165" i="8"/>
  <c r="F165" i="8" s="1"/>
  <c r="N165" i="8"/>
  <c r="M165" i="8"/>
  <c r="L165" i="8"/>
  <c r="K165" i="8"/>
  <c r="J165" i="8"/>
  <c r="R164" i="8"/>
  <c r="Q164" i="8"/>
  <c r="P164" i="8"/>
  <c r="O164" i="8"/>
  <c r="F164" i="8" s="1"/>
  <c r="N164" i="8"/>
  <c r="M164" i="8"/>
  <c r="L164" i="8"/>
  <c r="K164" i="8"/>
  <c r="J164" i="8"/>
  <c r="R163" i="8"/>
  <c r="Q163" i="8"/>
  <c r="P163" i="8"/>
  <c r="O163" i="8"/>
  <c r="F163" i="8" s="1"/>
  <c r="N163" i="8"/>
  <c r="M163" i="8"/>
  <c r="L163" i="8"/>
  <c r="K163" i="8"/>
  <c r="J163" i="8"/>
  <c r="R162" i="8"/>
  <c r="Q162" i="8"/>
  <c r="P162" i="8"/>
  <c r="O162" i="8"/>
  <c r="F162" i="8" s="1"/>
  <c r="N162" i="8"/>
  <c r="M162" i="8"/>
  <c r="L162" i="8"/>
  <c r="K162" i="8"/>
  <c r="J162" i="8"/>
  <c r="R161" i="8"/>
  <c r="Q161" i="8"/>
  <c r="P161" i="8"/>
  <c r="O161" i="8"/>
  <c r="F161" i="8" s="1"/>
  <c r="N161" i="8"/>
  <c r="M161" i="8"/>
  <c r="L161" i="8"/>
  <c r="K161" i="8"/>
  <c r="J161" i="8"/>
  <c r="R160" i="8"/>
  <c r="Q160" i="8"/>
  <c r="P160" i="8"/>
  <c r="O160" i="8"/>
  <c r="F160" i="8" s="1"/>
  <c r="N160" i="8"/>
  <c r="M160" i="8"/>
  <c r="L160" i="8"/>
  <c r="K160" i="8"/>
  <c r="J160" i="8"/>
  <c r="R159" i="8"/>
  <c r="Q159" i="8"/>
  <c r="P159" i="8"/>
  <c r="O159" i="8"/>
  <c r="F159" i="8" s="1"/>
  <c r="N159" i="8"/>
  <c r="M159" i="8"/>
  <c r="L159" i="8"/>
  <c r="K159" i="8"/>
  <c r="J159" i="8"/>
  <c r="R158" i="8"/>
  <c r="Q158" i="8"/>
  <c r="P158" i="8"/>
  <c r="O158" i="8"/>
  <c r="F158" i="8" s="1"/>
  <c r="N158" i="8"/>
  <c r="M158" i="8"/>
  <c r="L158" i="8"/>
  <c r="K158" i="8"/>
  <c r="J158" i="8"/>
  <c r="R157" i="8"/>
  <c r="Q157" i="8"/>
  <c r="P157" i="8"/>
  <c r="O157" i="8"/>
  <c r="F157" i="8" s="1"/>
  <c r="N157" i="8"/>
  <c r="M157" i="8"/>
  <c r="L157" i="8"/>
  <c r="K157" i="8"/>
  <c r="J157" i="8"/>
  <c r="R156" i="8"/>
  <c r="Q156" i="8"/>
  <c r="P156" i="8"/>
  <c r="O156" i="8"/>
  <c r="F156" i="8" s="1"/>
  <c r="N156" i="8"/>
  <c r="M156" i="8"/>
  <c r="L156" i="8"/>
  <c r="K156" i="8"/>
  <c r="J156" i="8"/>
  <c r="R155" i="8"/>
  <c r="Q155" i="8"/>
  <c r="P155" i="8"/>
  <c r="O155" i="8"/>
  <c r="F155" i="8" s="1"/>
  <c r="N155" i="8"/>
  <c r="M155" i="8"/>
  <c r="L155" i="8"/>
  <c r="K155" i="8"/>
  <c r="J155" i="8"/>
  <c r="R154" i="8"/>
  <c r="Q154" i="8"/>
  <c r="P154" i="8"/>
  <c r="O154" i="8"/>
  <c r="F154" i="8" s="1"/>
  <c r="N154" i="8"/>
  <c r="M154" i="8"/>
  <c r="L154" i="8"/>
  <c r="K154" i="8"/>
  <c r="J154" i="8"/>
  <c r="R153" i="8"/>
  <c r="Q153" i="8"/>
  <c r="P153" i="8"/>
  <c r="O153" i="8"/>
  <c r="F153" i="8" s="1"/>
  <c r="N153" i="8"/>
  <c r="M153" i="8"/>
  <c r="L153" i="8"/>
  <c r="K153" i="8"/>
  <c r="J153" i="8"/>
  <c r="R152" i="8"/>
  <c r="Q152" i="8"/>
  <c r="P152" i="8"/>
  <c r="O152" i="8"/>
  <c r="F152" i="8" s="1"/>
  <c r="N152" i="8"/>
  <c r="M152" i="8"/>
  <c r="L152" i="8"/>
  <c r="K152" i="8"/>
  <c r="J152" i="8"/>
  <c r="R151" i="8"/>
  <c r="Q151" i="8"/>
  <c r="P151" i="8"/>
  <c r="O151" i="8"/>
  <c r="F151" i="8" s="1"/>
  <c r="N151" i="8"/>
  <c r="M151" i="8"/>
  <c r="L151" i="8"/>
  <c r="K151" i="8"/>
  <c r="J151" i="8"/>
  <c r="R150" i="8"/>
  <c r="Q150" i="8"/>
  <c r="P150" i="8"/>
  <c r="O150" i="8"/>
  <c r="F150" i="8" s="1"/>
  <c r="N150" i="8"/>
  <c r="M150" i="8"/>
  <c r="L150" i="8"/>
  <c r="K150" i="8"/>
  <c r="J150" i="8"/>
  <c r="R149" i="8"/>
  <c r="Q149" i="8"/>
  <c r="P149" i="8"/>
  <c r="O149" i="8"/>
  <c r="F149" i="8" s="1"/>
  <c r="N149" i="8"/>
  <c r="M149" i="8"/>
  <c r="L149" i="8"/>
  <c r="K149" i="8"/>
  <c r="J149" i="8"/>
  <c r="R148" i="8"/>
  <c r="Q148" i="8"/>
  <c r="P148" i="8"/>
  <c r="O148" i="8"/>
  <c r="F148" i="8" s="1"/>
  <c r="N148" i="8"/>
  <c r="M148" i="8"/>
  <c r="L148" i="8"/>
  <c r="K148" i="8"/>
  <c r="J148" i="8"/>
  <c r="R147" i="8"/>
  <c r="Q147" i="8"/>
  <c r="P147" i="8"/>
  <c r="O147" i="8"/>
  <c r="F147" i="8" s="1"/>
  <c r="N147" i="8"/>
  <c r="M147" i="8"/>
  <c r="L147" i="8"/>
  <c r="K147" i="8"/>
  <c r="J147" i="8"/>
  <c r="R146" i="8"/>
  <c r="Q146" i="8"/>
  <c r="P146" i="8"/>
  <c r="O146" i="8"/>
  <c r="F146" i="8" s="1"/>
  <c r="N146" i="8"/>
  <c r="M146" i="8"/>
  <c r="L146" i="8"/>
  <c r="K146" i="8"/>
  <c r="J146" i="8"/>
  <c r="R145" i="8"/>
  <c r="Q145" i="8"/>
  <c r="P145" i="8"/>
  <c r="O145" i="8"/>
  <c r="F145" i="8" s="1"/>
  <c r="N145" i="8"/>
  <c r="M145" i="8"/>
  <c r="L145" i="8"/>
  <c r="K145" i="8"/>
  <c r="J145" i="8"/>
  <c r="R144" i="8"/>
  <c r="Q144" i="8"/>
  <c r="P144" i="8"/>
  <c r="O144" i="8"/>
  <c r="F144" i="8" s="1"/>
  <c r="N144" i="8"/>
  <c r="M144" i="8"/>
  <c r="L144" i="8"/>
  <c r="K144" i="8"/>
  <c r="J144" i="8"/>
  <c r="R143" i="8"/>
  <c r="Q143" i="8"/>
  <c r="P143" i="8"/>
  <c r="O143" i="8"/>
  <c r="F143" i="8" s="1"/>
  <c r="N143" i="8"/>
  <c r="M143" i="8"/>
  <c r="L143" i="8"/>
  <c r="K143" i="8"/>
  <c r="J143" i="8"/>
  <c r="R142" i="8"/>
  <c r="Q142" i="8"/>
  <c r="P142" i="8"/>
  <c r="O142" i="8"/>
  <c r="F142" i="8" s="1"/>
  <c r="N142" i="8"/>
  <c r="M142" i="8"/>
  <c r="L142" i="8"/>
  <c r="K142" i="8"/>
  <c r="J142" i="8"/>
  <c r="R141" i="8"/>
  <c r="Q141" i="8"/>
  <c r="P141" i="8"/>
  <c r="O141" i="8"/>
  <c r="F141" i="8" s="1"/>
  <c r="N141" i="8"/>
  <c r="M141" i="8"/>
  <c r="L141" i="8"/>
  <c r="K141" i="8"/>
  <c r="J141" i="8"/>
  <c r="R140" i="8"/>
  <c r="Q140" i="8"/>
  <c r="P140" i="8"/>
  <c r="O140" i="8"/>
  <c r="F140" i="8" s="1"/>
  <c r="N140" i="8"/>
  <c r="M140" i="8"/>
  <c r="L140" i="8"/>
  <c r="K140" i="8"/>
  <c r="J140" i="8"/>
  <c r="R139" i="8"/>
  <c r="Q139" i="8"/>
  <c r="P139" i="8"/>
  <c r="O139" i="8"/>
  <c r="F139" i="8" s="1"/>
  <c r="N139" i="8"/>
  <c r="M139" i="8"/>
  <c r="L139" i="8"/>
  <c r="K139" i="8"/>
  <c r="J139" i="8"/>
  <c r="R138" i="8"/>
  <c r="Q138" i="8"/>
  <c r="P138" i="8"/>
  <c r="O138" i="8"/>
  <c r="F138" i="8" s="1"/>
  <c r="N138" i="8"/>
  <c r="M138" i="8"/>
  <c r="L138" i="8"/>
  <c r="K138" i="8"/>
  <c r="J138" i="8"/>
  <c r="R137" i="8"/>
  <c r="Q137" i="8"/>
  <c r="P137" i="8"/>
  <c r="O137" i="8"/>
  <c r="F137" i="8" s="1"/>
  <c r="N137" i="8"/>
  <c r="M137" i="8"/>
  <c r="L137" i="8"/>
  <c r="K137" i="8"/>
  <c r="J137" i="8"/>
  <c r="R136" i="8"/>
  <c r="Q136" i="8"/>
  <c r="P136" i="8"/>
  <c r="O136" i="8"/>
  <c r="F136" i="8" s="1"/>
  <c r="N136" i="8"/>
  <c r="M136" i="8"/>
  <c r="L136" i="8"/>
  <c r="K136" i="8"/>
  <c r="J136" i="8"/>
  <c r="R135" i="8"/>
  <c r="Q135" i="8"/>
  <c r="P135" i="8"/>
  <c r="O135" i="8"/>
  <c r="F135" i="8" s="1"/>
  <c r="N135" i="8"/>
  <c r="M135" i="8"/>
  <c r="L135" i="8"/>
  <c r="K135" i="8"/>
  <c r="J135" i="8"/>
  <c r="R134" i="8"/>
  <c r="Q134" i="8"/>
  <c r="P134" i="8"/>
  <c r="O134" i="8"/>
  <c r="F134" i="8" s="1"/>
  <c r="N134" i="8"/>
  <c r="M134" i="8"/>
  <c r="L134" i="8"/>
  <c r="K134" i="8"/>
  <c r="J134" i="8"/>
  <c r="R133" i="8"/>
  <c r="Q133" i="8"/>
  <c r="P133" i="8"/>
  <c r="O133" i="8"/>
  <c r="F133" i="8" s="1"/>
  <c r="N133" i="8"/>
  <c r="M133" i="8"/>
  <c r="L133" i="8"/>
  <c r="K133" i="8"/>
  <c r="J133" i="8"/>
  <c r="R132" i="8"/>
  <c r="Q132" i="8"/>
  <c r="P132" i="8"/>
  <c r="O132" i="8"/>
  <c r="F132" i="8" s="1"/>
  <c r="N132" i="8"/>
  <c r="M132" i="8"/>
  <c r="L132" i="8"/>
  <c r="K132" i="8"/>
  <c r="J132" i="8"/>
  <c r="R131" i="8"/>
  <c r="Q131" i="8"/>
  <c r="P131" i="8"/>
  <c r="O131" i="8"/>
  <c r="F131" i="8" s="1"/>
  <c r="N131" i="8"/>
  <c r="M131" i="8"/>
  <c r="L131" i="8"/>
  <c r="K131" i="8"/>
  <c r="J131" i="8"/>
  <c r="R130" i="8"/>
  <c r="Q130" i="8"/>
  <c r="P130" i="8"/>
  <c r="O130" i="8"/>
  <c r="F130" i="8" s="1"/>
  <c r="N130" i="8"/>
  <c r="M130" i="8"/>
  <c r="L130" i="8"/>
  <c r="K130" i="8"/>
  <c r="J130" i="8"/>
  <c r="R129" i="8"/>
  <c r="Q129" i="8"/>
  <c r="P129" i="8"/>
  <c r="O129" i="8"/>
  <c r="F129" i="8" s="1"/>
  <c r="N129" i="8"/>
  <c r="M129" i="8"/>
  <c r="L129" i="8"/>
  <c r="K129" i="8"/>
  <c r="J129" i="8"/>
  <c r="R128" i="8"/>
  <c r="Q128" i="8"/>
  <c r="P128" i="8"/>
  <c r="O128" i="8"/>
  <c r="F128" i="8" s="1"/>
  <c r="N128" i="8"/>
  <c r="M128" i="8"/>
  <c r="L128" i="8"/>
  <c r="K128" i="8"/>
  <c r="J128" i="8"/>
  <c r="R127" i="8"/>
  <c r="Q127" i="8"/>
  <c r="P127" i="8"/>
  <c r="O127" i="8"/>
  <c r="F127" i="8" s="1"/>
  <c r="N127" i="8"/>
  <c r="M127" i="8"/>
  <c r="L127" i="8"/>
  <c r="K127" i="8"/>
  <c r="J127" i="8"/>
  <c r="R126" i="8"/>
  <c r="Q126" i="8"/>
  <c r="P126" i="8"/>
  <c r="O126" i="8"/>
  <c r="F126" i="8" s="1"/>
  <c r="N126" i="8"/>
  <c r="M126" i="8"/>
  <c r="L126" i="8"/>
  <c r="K126" i="8"/>
  <c r="J126" i="8"/>
  <c r="R125" i="8"/>
  <c r="Q125" i="8"/>
  <c r="P125" i="8"/>
  <c r="O125" i="8"/>
  <c r="F125" i="8" s="1"/>
  <c r="N125" i="8"/>
  <c r="M125" i="8"/>
  <c r="L125" i="8"/>
  <c r="K125" i="8"/>
  <c r="J125" i="8"/>
  <c r="R124" i="8"/>
  <c r="Q124" i="8"/>
  <c r="P124" i="8"/>
  <c r="O124" i="8"/>
  <c r="F124" i="8" s="1"/>
  <c r="N124" i="8"/>
  <c r="M124" i="8"/>
  <c r="L124" i="8"/>
  <c r="K124" i="8"/>
  <c r="J124" i="8"/>
  <c r="R123" i="8"/>
  <c r="Q123" i="8"/>
  <c r="P123" i="8"/>
  <c r="O123" i="8"/>
  <c r="F123" i="8" s="1"/>
  <c r="N123" i="8"/>
  <c r="M123" i="8"/>
  <c r="L123" i="8"/>
  <c r="K123" i="8"/>
  <c r="J123" i="8"/>
  <c r="R122" i="8"/>
  <c r="Q122" i="8"/>
  <c r="P122" i="8"/>
  <c r="O122" i="8"/>
  <c r="F122" i="8" s="1"/>
  <c r="N122" i="8"/>
  <c r="M122" i="8"/>
  <c r="L122" i="8"/>
  <c r="K122" i="8"/>
  <c r="J122" i="8"/>
  <c r="R121" i="8"/>
  <c r="Q121" i="8"/>
  <c r="P121" i="8"/>
  <c r="O121" i="8"/>
  <c r="F121" i="8" s="1"/>
  <c r="N121" i="8"/>
  <c r="M121" i="8"/>
  <c r="L121" i="8"/>
  <c r="K121" i="8"/>
  <c r="J121" i="8"/>
  <c r="R120" i="8"/>
  <c r="Q120" i="8"/>
  <c r="P120" i="8"/>
  <c r="O120" i="8"/>
  <c r="F120" i="8" s="1"/>
  <c r="N120" i="8"/>
  <c r="M120" i="8"/>
  <c r="L120" i="8"/>
  <c r="K120" i="8"/>
  <c r="J120" i="8"/>
  <c r="R119" i="8"/>
  <c r="Q119" i="8"/>
  <c r="P119" i="8"/>
  <c r="O119" i="8"/>
  <c r="F119" i="8" s="1"/>
  <c r="N119" i="8"/>
  <c r="M119" i="8"/>
  <c r="L119" i="8"/>
  <c r="K119" i="8"/>
  <c r="J119" i="8"/>
  <c r="R118" i="8"/>
  <c r="Q118" i="8"/>
  <c r="P118" i="8"/>
  <c r="O118" i="8"/>
  <c r="F118" i="8" s="1"/>
  <c r="N118" i="8"/>
  <c r="M118" i="8"/>
  <c r="L118" i="8"/>
  <c r="K118" i="8"/>
  <c r="J118" i="8"/>
  <c r="R117" i="8"/>
  <c r="Q117" i="8"/>
  <c r="P117" i="8"/>
  <c r="O117" i="8"/>
  <c r="F117" i="8" s="1"/>
  <c r="N117" i="8"/>
  <c r="M117" i="8"/>
  <c r="L117" i="8"/>
  <c r="K117" i="8"/>
  <c r="J117" i="8"/>
  <c r="R116" i="8"/>
  <c r="Q116" i="8"/>
  <c r="P116" i="8"/>
  <c r="O116" i="8"/>
  <c r="F116" i="8" s="1"/>
  <c r="N116" i="8"/>
  <c r="M116" i="8"/>
  <c r="L116" i="8"/>
  <c r="K116" i="8"/>
  <c r="J116" i="8"/>
  <c r="R115" i="8"/>
  <c r="Q115" i="8"/>
  <c r="P115" i="8"/>
  <c r="O115" i="8"/>
  <c r="F115" i="8" s="1"/>
  <c r="N115" i="8"/>
  <c r="M115" i="8"/>
  <c r="L115" i="8"/>
  <c r="K115" i="8"/>
  <c r="J115" i="8"/>
  <c r="R114" i="8"/>
  <c r="Q114" i="8"/>
  <c r="P114" i="8"/>
  <c r="O114" i="8"/>
  <c r="F114" i="8" s="1"/>
  <c r="N114" i="8"/>
  <c r="M114" i="8"/>
  <c r="L114" i="8"/>
  <c r="K114" i="8"/>
  <c r="J114" i="8"/>
  <c r="R113" i="8"/>
  <c r="Q113" i="8"/>
  <c r="P113" i="8"/>
  <c r="O113" i="8"/>
  <c r="F113" i="8" s="1"/>
  <c r="N113" i="8"/>
  <c r="M113" i="8"/>
  <c r="L113" i="8"/>
  <c r="K113" i="8"/>
  <c r="J113" i="8"/>
  <c r="R112" i="8"/>
  <c r="Q112" i="8"/>
  <c r="P112" i="8"/>
  <c r="O112" i="8"/>
  <c r="F112" i="8" s="1"/>
  <c r="N112" i="8"/>
  <c r="M112" i="8"/>
  <c r="L112" i="8"/>
  <c r="K112" i="8"/>
  <c r="J112" i="8"/>
  <c r="R111" i="8"/>
  <c r="Q111" i="8"/>
  <c r="P111" i="8"/>
  <c r="O111" i="8"/>
  <c r="F111" i="8" s="1"/>
  <c r="N111" i="8"/>
  <c r="M111" i="8"/>
  <c r="L111" i="8"/>
  <c r="K111" i="8"/>
  <c r="J111" i="8"/>
  <c r="R110" i="8"/>
  <c r="Q110" i="8"/>
  <c r="P110" i="8"/>
  <c r="O110" i="8"/>
  <c r="F110" i="8" s="1"/>
  <c r="N110" i="8"/>
  <c r="M110" i="8"/>
  <c r="L110" i="8"/>
  <c r="K110" i="8"/>
  <c r="J110" i="8"/>
  <c r="R109" i="8"/>
  <c r="Q109" i="8"/>
  <c r="P109" i="8"/>
  <c r="O109" i="8"/>
  <c r="F109" i="8" s="1"/>
  <c r="N109" i="8"/>
  <c r="M109" i="8"/>
  <c r="L109" i="8"/>
  <c r="K109" i="8"/>
  <c r="J109" i="8"/>
  <c r="R108" i="8"/>
  <c r="Q108" i="8"/>
  <c r="P108" i="8"/>
  <c r="O108" i="8"/>
  <c r="F108" i="8" s="1"/>
  <c r="N108" i="8"/>
  <c r="M108" i="8"/>
  <c r="L108" i="8"/>
  <c r="K108" i="8"/>
  <c r="J108" i="8"/>
  <c r="R107" i="8"/>
  <c r="Q107" i="8"/>
  <c r="P107" i="8"/>
  <c r="O107" i="8"/>
  <c r="F107" i="8" s="1"/>
  <c r="N107" i="8"/>
  <c r="M107" i="8"/>
  <c r="L107" i="8"/>
  <c r="K107" i="8"/>
  <c r="J107" i="8"/>
  <c r="R106" i="8"/>
  <c r="Q106" i="8"/>
  <c r="P106" i="8"/>
  <c r="O106" i="8"/>
  <c r="F106" i="8" s="1"/>
  <c r="N106" i="8"/>
  <c r="M106" i="8"/>
  <c r="L106" i="8"/>
  <c r="K106" i="8"/>
  <c r="J106" i="8"/>
  <c r="R105" i="8"/>
  <c r="Q105" i="8"/>
  <c r="P105" i="8"/>
  <c r="O105" i="8"/>
  <c r="F105" i="8" s="1"/>
  <c r="N105" i="8"/>
  <c r="M105" i="8"/>
  <c r="L105" i="8"/>
  <c r="K105" i="8"/>
  <c r="J105" i="8"/>
  <c r="R104" i="8"/>
  <c r="Q104" i="8"/>
  <c r="P104" i="8"/>
  <c r="O104" i="8"/>
  <c r="F104" i="8" s="1"/>
  <c r="N104" i="8"/>
  <c r="M104" i="8"/>
  <c r="L104" i="8"/>
  <c r="K104" i="8"/>
  <c r="J104" i="8"/>
  <c r="R103" i="8"/>
  <c r="Q103" i="8"/>
  <c r="P103" i="8"/>
  <c r="O103" i="8"/>
  <c r="F103" i="8" s="1"/>
  <c r="N103" i="8"/>
  <c r="M103" i="8"/>
  <c r="L103" i="8"/>
  <c r="K103" i="8"/>
  <c r="J103" i="8"/>
  <c r="R102" i="8"/>
  <c r="Q102" i="8"/>
  <c r="P102" i="8"/>
  <c r="O102" i="8"/>
  <c r="F102" i="8" s="1"/>
  <c r="N102" i="8"/>
  <c r="M102" i="8"/>
  <c r="L102" i="8"/>
  <c r="K102" i="8"/>
  <c r="J102" i="8"/>
  <c r="R101" i="8"/>
  <c r="Q101" i="8"/>
  <c r="P101" i="8"/>
  <c r="O101" i="8"/>
  <c r="F101" i="8" s="1"/>
  <c r="N101" i="8"/>
  <c r="M101" i="8"/>
  <c r="L101" i="8"/>
  <c r="K101" i="8"/>
  <c r="J101" i="8"/>
  <c r="R100" i="8"/>
  <c r="Q100" i="8"/>
  <c r="P100" i="8"/>
  <c r="O100" i="8"/>
  <c r="F100" i="8" s="1"/>
  <c r="N100" i="8"/>
  <c r="M100" i="8"/>
  <c r="L100" i="8"/>
  <c r="K100" i="8"/>
  <c r="J100" i="8"/>
  <c r="R99" i="8"/>
  <c r="Q99" i="8"/>
  <c r="P99" i="8"/>
  <c r="O99" i="8"/>
  <c r="F99" i="8" s="1"/>
  <c r="N99" i="8"/>
  <c r="M99" i="8"/>
  <c r="L99" i="8"/>
  <c r="K99" i="8"/>
  <c r="J99" i="8"/>
  <c r="R98" i="8"/>
  <c r="Q98" i="8"/>
  <c r="P98" i="8"/>
  <c r="O98" i="8"/>
  <c r="F98" i="8" s="1"/>
  <c r="N98" i="8"/>
  <c r="M98" i="8"/>
  <c r="L98" i="8"/>
  <c r="K98" i="8"/>
  <c r="J98" i="8"/>
  <c r="R97" i="8"/>
  <c r="Q97" i="8"/>
  <c r="P97" i="8"/>
  <c r="O97" i="8"/>
  <c r="F97" i="8" s="1"/>
  <c r="N97" i="8"/>
  <c r="M97" i="8"/>
  <c r="L97" i="8"/>
  <c r="K97" i="8"/>
  <c r="J97" i="8"/>
  <c r="R96" i="8"/>
  <c r="Q96" i="8"/>
  <c r="P96" i="8"/>
  <c r="O96" i="8"/>
  <c r="F96" i="8" s="1"/>
  <c r="N96" i="8"/>
  <c r="M96" i="8"/>
  <c r="L96" i="8"/>
  <c r="K96" i="8"/>
  <c r="J96" i="8"/>
  <c r="R95" i="8"/>
  <c r="Q95" i="8"/>
  <c r="P95" i="8"/>
  <c r="O95" i="8"/>
  <c r="F95" i="8" s="1"/>
  <c r="N95" i="8"/>
  <c r="M95" i="8"/>
  <c r="L95" i="8"/>
  <c r="K95" i="8"/>
  <c r="J95" i="8"/>
  <c r="R94" i="8"/>
  <c r="Q94" i="8"/>
  <c r="P94" i="8"/>
  <c r="O94" i="8"/>
  <c r="F94" i="8" s="1"/>
  <c r="N94" i="8"/>
  <c r="M94" i="8"/>
  <c r="L94" i="8"/>
  <c r="K94" i="8"/>
  <c r="J94" i="8"/>
  <c r="R93" i="8"/>
  <c r="Q93" i="8"/>
  <c r="P93" i="8"/>
  <c r="O93" i="8"/>
  <c r="F93" i="8" s="1"/>
  <c r="N93" i="8"/>
  <c r="M93" i="8"/>
  <c r="L93" i="8"/>
  <c r="K93" i="8"/>
  <c r="J93" i="8"/>
  <c r="R92" i="8"/>
  <c r="Q92" i="8"/>
  <c r="P92" i="8"/>
  <c r="O92" i="8"/>
  <c r="F92" i="8" s="1"/>
  <c r="N92" i="8"/>
  <c r="M92" i="8"/>
  <c r="L92" i="8"/>
  <c r="K92" i="8"/>
  <c r="J92" i="8"/>
  <c r="R91" i="8"/>
  <c r="Q91" i="8"/>
  <c r="P91" i="8"/>
  <c r="O91" i="8"/>
  <c r="F91" i="8" s="1"/>
  <c r="N91" i="8"/>
  <c r="M91" i="8"/>
  <c r="L91" i="8"/>
  <c r="K91" i="8"/>
  <c r="J91" i="8"/>
  <c r="R90" i="8"/>
  <c r="Q90" i="8"/>
  <c r="P90" i="8"/>
  <c r="O90" i="8"/>
  <c r="F90" i="8" s="1"/>
  <c r="N90" i="8"/>
  <c r="M90" i="8"/>
  <c r="L90" i="8"/>
  <c r="K90" i="8"/>
  <c r="J90" i="8"/>
  <c r="R89" i="8"/>
  <c r="Q89" i="8"/>
  <c r="P89" i="8"/>
  <c r="O89" i="8"/>
  <c r="F89" i="8" s="1"/>
  <c r="N89" i="8"/>
  <c r="M89" i="8"/>
  <c r="L89" i="8"/>
  <c r="K89" i="8"/>
  <c r="J89" i="8"/>
  <c r="R88" i="8"/>
  <c r="Q88" i="8"/>
  <c r="P88" i="8"/>
  <c r="O88" i="8"/>
  <c r="F88" i="8" s="1"/>
  <c r="N88" i="8"/>
  <c r="M88" i="8"/>
  <c r="L88" i="8"/>
  <c r="K88" i="8"/>
  <c r="J88" i="8"/>
  <c r="R87" i="8"/>
  <c r="Q87" i="8"/>
  <c r="P87" i="8"/>
  <c r="O87" i="8"/>
  <c r="F87" i="8" s="1"/>
  <c r="N87" i="8"/>
  <c r="M87" i="8"/>
  <c r="L87" i="8"/>
  <c r="K87" i="8"/>
  <c r="J87" i="8"/>
  <c r="R86" i="8"/>
  <c r="Q86" i="8"/>
  <c r="P86" i="8"/>
  <c r="O86" i="8"/>
  <c r="F86" i="8" s="1"/>
  <c r="N86" i="8"/>
  <c r="M86" i="8"/>
  <c r="L86" i="8"/>
  <c r="K86" i="8"/>
  <c r="J86" i="8"/>
  <c r="R85" i="8"/>
  <c r="Q85" i="8"/>
  <c r="P85" i="8"/>
  <c r="O85" i="8"/>
  <c r="F85" i="8" s="1"/>
  <c r="N85" i="8"/>
  <c r="M85" i="8"/>
  <c r="L85" i="8"/>
  <c r="K85" i="8"/>
  <c r="J85" i="8"/>
  <c r="R84" i="8"/>
  <c r="Q84" i="8"/>
  <c r="P84" i="8"/>
  <c r="O84" i="8"/>
  <c r="F84" i="8" s="1"/>
  <c r="N84" i="8"/>
  <c r="M84" i="8"/>
  <c r="L84" i="8"/>
  <c r="K84" i="8"/>
  <c r="J84" i="8"/>
  <c r="R83" i="8"/>
  <c r="Q83" i="8"/>
  <c r="P83" i="8"/>
  <c r="O83" i="8"/>
  <c r="F83" i="8" s="1"/>
  <c r="N83" i="8"/>
  <c r="M83" i="8"/>
  <c r="L83" i="8"/>
  <c r="K83" i="8"/>
  <c r="J83" i="8"/>
  <c r="R82" i="8"/>
  <c r="Q82" i="8"/>
  <c r="P82" i="8"/>
  <c r="O82" i="8"/>
  <c r="F82" i="8" s="1"/>
  <c r="N82" i="8"/>
  <c r="M82" i="8"/>
  <c r="L82" i="8"/>
  <c r="K82" i="8"/>
  <c r="J82" i="8"/>
  <c r="R81" i="8"/>
  <c r="Q81" i="8"/>
  <c r="P81" i="8"/>
  <c r="O81" i="8"/>
  <c r="F81" i="8" s="1"/>
  <c r="N81" i="8"/>
  <c r="M81" i="8"/>
  <c r="L81" i="8"/>
  <c r="K81" i="8"/>
  <c r="J81" i="8"/>
  <c r="R80" i="8"/>
  <c r="Q80" i="8"/>
  <c r="P80" i="8"/>
  <c r="O80" i="8"/>
  <c r="F80" i="8" s="1"/>
  <c r="N80" i="8"/>
  <c r="M80" i="8"/>
  <c r="L80" i="8"/>
  <c r="K80" i="8"/>
  <c r="J80" i="8"/>
  <c r="R79" i="8"/>
  <c r="Q79" i="8"/>
  <c r="P79" i="8"/>
  <c r="O79" i="8"/>
  <c r="F79" i="8" s="1"/>
  <c r="N79" i="8"/>
  <c r="M79" i="8"/>
  <c r="L79" i="8"/>
  <c r="K79" i="8"/>
  <c r="J79" i="8"/>
  <c r="R78" i="8"/>
  <c r="Q78" i="8"/>
  <c r="P78" i="8"/>
  <c r="O78" i="8"/>
  <c r="F78" i="8" s="1"/>
  <c r="N78" i="8"/>
  <c r="M78" i="8"/>
  <c r="L78" i="8"/>
  <c r="K78" i="8"/>
  <c r="J78" i="8"/>
  <c r="R77" i="8"/>
  <c r="Q77" i="8"/>
  <c r="P77" i="8"/>
  <c r="O77" i="8"/>
  <c r="F77" i="8" s="1"/>
  <c r="N77" i="8"/>
  <c r="M77" i="8"/>
  <c r="L77" i="8"/>
  <c r="K77" i="8"/>
  <c r="J77" i="8"/>
  <c r="R76" i="8"/>
  <c r="Q76" i="8"/>
  <c r="P76" i="8"/>
  <c r="O76" i="8"/>
  <c r="F76" i="8" s="1"/>
  <c r="N76" i="8"/>
  <c r="M76" i="8"/>
  <c r="L76" i="8"/>
  <c r="K76" i="8"/>
  <c r="J76" i="8"/>
  <c r="R75" i="8"/>
  <c r="Q75" i="8"/>
  <c r="P75" i="8"/>
  <c r="O75" i="8"/>
  <c r="F75" i="8" s="1"/>
  <c r="N75" i="8"/>
  <c r="M75" i="8"/>
  <c r="L75" i="8"/>
  <c r="K75" i="8"/>
  <c r="J75" i="8"/>
  <c r="R74" i="8"/>
  <c r="Q74" i="8"/>
  <c r="P74" i="8"/>
  <c r="O74" i="8"/>
  <c r="F74" i="8" s="1"/>
  <c r="N74" i="8"/>
  <c r="M74" i="8"/>
  <c r="L74" i="8"/>
  <c r="K74" i="8"/>
  <c r="J74" i="8"/>
  <c r="R73" i="8"/>
  <c r="Q73" i="8"/>
  <c r="P73" i="8"/>
  <c r="O73" i="8"/>
  <c r="F73" i="8" s="1"/>
  <c r="N73" i="8"/>
  <c r="M73" i="8"/>
  <c r="L73" i="8"/>
  <c r="K73" i="8"/>
  <c r="J73" i="8"/>
  <c r="R72" i="8"/>
  <c r="Q72" i="8"/>
  <c r="P72" i="8"/>
  <c r="O72" i="8"/>
  <c r="F72" i="8" s="1"/>
  <c r="N72" i="8"/>
  <c r="M72" i="8"/>
  <c r="L72" i="8"/>
  <c r="K72" i="8"/>
  <c r="J72" i="8"/>
  <c r="R71" i="8"/>
  <c r="Q71" i="8"/>
  <c r="P71" i="8"/>
  <c r="O71" i="8"/>
  <c r="F71" i="8" s="1"/>
  <c r="N71" i="8"/>
  <c r="M71" i="8"/>
  <c r="L71" i="8"/>
  <c r="K71" i="8"/>
  <c r="J71" i="8"/>
  <c r="R70" i="8"/>
  <c r="Q70" i="8"/>
  <c r="P70" i="8"/>
  <c r="O70" i="8"/>
  <c r="F70" i="8" s="1"/>
  <c r="N70" i="8"/>
  <c r="M70" i="8"/>
  <c r="L70" i="8"/>
  <c r="K70" i="8"/>
  <c r="J70" i="8"/>
  <c r="R69" i="8"/>
  <c r="Q69" i="8"/>
  <c r="P69" i="8"/>
  <c r="O69" i="8"/>
  <c r="F69" i="8" s="1"/>
  <c r="N69" i="8"/>
  <c r="M69" i="8"/>
  <c r="L69" i="8"/>
  <c r="K69" i="8"/>
  <c r="J69" i="8"/>
  <c r="R68" i="8"/>
  <c r="Q68" i="8"/>
  <c r="P68" i="8"/>
  <c r="O68" i="8"/>
  <c r="F68" i="8" s="1"/>
  <c r="N68" i="8"/>
  <c r="M68" i="8"/>
  <c r="L68" i="8"/>
  <c r="K68" i="8"/>
  <c r="J68" i="8"/>
  <c r="R67" i="8"/>
  <c r="Q67" i="8"/>
  <c r="P67" i="8"/>
  <c r="O67" i="8"/>
  <c r="F67" i="8" s="1"/>
  <c r="N67" i="8"/>
  <c r="M67" i="8"/>
  <c r="L67" i="8"/>
  <c r="K67" i="8"/>
  <c r="J67" i="8"/>
  <c r="R66" i="8"/>
  <c r="Q66" i="8"/>
  <c r="P66" i="8"/>
  <c r="O66" i="8"/>
  <c r="F66" i="8" s="1"/>
  <c r="N66" i="8"/>
  <c r="M66" i="8"/>
  <c r="L66" i="8"/>
  <c r="K66" i="8"/>
  <c r="J66" i="8"/>
  <c r="R65" i="8"/>
  <c r="Q65" i="8"/>
  <c r="P65" i="8"/>
  <c r="O65" i="8"/>
  <c r="F65" i="8" s="1"/>
  <c r="N65" i="8"/>
  <c r="M65" i="8"/>
  <c r="L65" i="8"/>
  <c r="K65" i="8"/>
  <c r="J65" i="8"/>
  <c r="R64" i="8"/>
  <c r="Q64" i="8"/>
  <c r="P64" i="8"/>
  <c r="O64" i="8"/>
  <c r="F64" i="8" s="1"/>
  <c r="N64" i="8"/>
  <c r="M64" i="8"/>
  <c r="L64" i="8"/>
  <c r="K64" i="8"/>
  <c r="J64" i="8"/>
  <c r="R63" i="8"/>
  <c r="Q63" i="8"/>
  <c r="P63" i="8"/>
  <c r="O63" i="8"/>
  <c r="F63" i="8" s="1"/>
  <c r="N63" i="8"/>
  <c r="M63" i="8"/>
  <c r="L63" i="8"/>
  <c r="K63" i="8"/>
  <c r="J63" i="8"/>
  <c r="R62" i="8"/>
  <c r="Q62" i="8"/>
  <c r="P62" i="8"/>
  <c r="O62" i="8"/>
  <c r="F62" i="8" s="1"/>
  <c r="N62" i="8"/>
  <c r="M62" i="8"/>
  <c r="L62" i="8"/>
  <c r="K62" i="8"/>
  <c r="J62" i="8"/>
  <c r="R61" i="8"/>
  <c r="Q61" i="8"/>
  <c r="P61" i="8"/>
  <c r="O61" i="8"/>
  <c r="F61" i="8" s="1"/>
  <c r="N61" i="8"/>
  <c r="M61" i="8"/>
  <c r="L61" i="8"/>
  <c r="K61" i="8"/>
  <c r="J61" i="8"/>
  <c r="R60" i="8"/>
  <c r="Q60" i="8"/>
  <c r="P60" i="8"/>
  <c r="O60" i="8"/>
  <c r="F60" i="8" s="1"/>
  <c r="N60" i="8"/>
  <c r="M60" i="8"/>
  <c r="L60" i="8"/>
  <c r="K60" i="8"/>
  <c r="J60" i="8"/>
  <c r="R59" i="8"/>
  <c r="Q59" i="8"/>
  <c r="P59" i="8"/>
  <c r="O59" i="8"/>
  <c r="F59" i="8" s="1"/>
  <c r="N59" i="8"/>
  <c r="M59" i="8"/>
  <c r="L59" i="8"/>
  <c r="K59" i="8"/>
  <c r="J59" i="8"/>
  <c r="R58" i="8"/>
  <c r="Q58" i="8"/>
  <c r="P58" i="8"/>
  <c r="O58" i="8"/>
  <c r="F58" i="8" s="1"/>
  <c r="N58" i="8"/>
  <c r="M58" i="8"/>
  <c r="L58" i="8"/>
  <c r="K58" i="8"/>
  <c r="J58" i="8"/>
  <c r="R57" i="8"/>
  <c r="Q57" i="8"/>
  <c r="P57" i="8"/>
  <c r="O57" i="8"/>
  <c r="F57" i="8" s="1"/>
  <c r="N57" i="8"/>
  <c r="M57" i="8"/>
  <c r="L57" i="8"/>
  <c r="K57" i="8"/>
  <c r="J57" i="8"/>
  <c r="R56" i="8"/>
  <c r="Q56" i="8"/>
  <c r="P56" i="8"/>
  <c r="O56" i="8"/>
  <c r="F56" i="8" s="1"/>
  <c r="N56" i="8"/>
  <c r="M56" i="8"/>
  <c r="L56" i="8"/>
  <c r="K56" i="8"/>
  <c r="J56" i="8"/>
  <c r="R55" i="8"/>
  <c r="Q55" i="8"/>
  <c r="P55" i="8"/>
  <c r="O55" i="8"/>
  <c r="F55" i="8" s="1"/>
  <c r="N55" i="8"/>
  <c r="M55" i="8"/>
  <c r="L55" i="8"/>
  <c r="K55" i="8"/>
  <c r="J55" i="8"/>
  <c r="R54" i="8"/>
  <c r="Q54" i="8"/>
  <c r="P54" i="8"/>
  <c r="O54" i="8"/>
  <c r="F54" i="8" s="1"/>
  <c r="N54" i="8"/>
  <c r="M54" i="8"/>
  <c r="L54" i="8"/>
  <c r="K54" i="8"/>
  <c r="J54" i="8"/>
  <c r="R53" i="8"/>
  <c r="Q53" i="8"/>
  <c r="P53" i="8"/>
  <c r="O53" i="8"/>
  <c r="F53" i="8" s="1"/>
  <c r="N53" i="8"/>
  <c r="M53" i="8"/>
  <c r="L53" i="8"/>
  <c r="K53" i="8"/>
  <c r="J53" i="8"/>
  <c r="R52" i="8"/>
  <c r="Q52" i="8"/>
  <c r="P52" i="8"/>
  <c r="O52" i="8"/>
  <c r="F52" i="8" s="1"/>
  <c r="N52" i="8"/>
  <c r="M52" i="8"/>
  <c r="L52" i="8"/>
  <c r="K52" i="8"/>
  <c r="J52" i="8"/>
  <c r="R51" i="8"/>
  <c r="Q51" i="8"/>
  <c r="P51" i="8"/>
  <c r="O51" i="8"/>
  <c r="F51" i="8" s="1"/>
  <c r="N51" i="8"/>
  <c r="M51" i="8"/>
  <c r="L51" i="8"/>
  <c r="K51" i="8"/>
  <c r="J51" i="8"/>
  <c r="R50" i="8"/>
  <c r="Q50" i="8"/>
  <c r="P50" i="8"/>
  <c r="O50" i="8"/>
  <c r="F50" i="8" s="1"/>
  <c r="N50" i="8"/>
  <c r="M50" i="8"/>
  <c r="L50" i="8"/>
  <c r="K50" i="8"/>
  <c r="J50" i="8"/>
  <c r="R49" i="8"/>
  <c r="Q49" i="8"/>
  <c r="P49" i="8"/>
  <c r="O49" i="8"/>
  <c r="F49" i="8" s="1"/>
  <c r="N49" i="8"/>
  <c r="M49" i="8"/>
  <c r="L49" i="8"/>
  <c r="K49" i="8"/>
  <c r="J49" i="8"/>
  <c r="R48" i="8"/>
  <c r="Q48" i="8"/>
  <c r="P48" i="8"/>
  <c r="O48" i="8"/>
  <c r="F48" i="8" s="1"/>
  <c r="N48" i="8"/>
  <c r="M48" i="8"/>
  <c r="L48" i="8"/>
  <c r="K48" i="8"/>
  <c r="J48" i="8"/>
  <c r="R47" i="8"/>
  <c r="Q47" i="8"/>
  <c r="P47" i="8"/>
  <c r="O47" i="8"/>
  <c r="F47" i="8" s="1"/>
  <c r="N47" i="8"/>
  <c r="M47" i="8"/>
  <c r="L47" i="8"/>
  <c r="K47" i="8"/>
  <c r="J47" i="8"/>
  <c r="R46" i="8"/>
  <c r="Q46" i="8"/>
  <c r="P46" i="8"/>
  <c r="O46" i="8"/>
  <c r="F46" i="8" s="1"/>
  <c r="N46" i="8"/>
  <c r="M46" i="8"/>
  <c r="L46" i="8"/>
  <c r="K46" i="8"/>
  <c r="J46" i="8"/>
  <c r="R45" i="8"/>
  <c r="Q45" i="8"/>
  <c r="P45" i="8"/>
  <c r="O45" i="8"/>
  <c r="F45" i="8" s="1"/>
  <c r="N45" i="8"/>
  <c r="M45" i="8"/>
  <c r="L45" i="8"/>
  <c r="K45" i="8"/>
  <c r="J45" i="8"/>
  <c r="R44" i="8"/>
  <c r="Q44" i="8"/>
  <c r="P44" i="8"/>
  <c r="O44" i="8"/>
  <c r="F44" i="8" s="1"/>
  <c r="N44" i="8"/>
  <c r="M44" i="8"/>
  <c r="L44" i="8"/>
  <c r="K44" i="8"/>
  <c r="J44" i="8"/>
  <c r="R43" i="8"/>
  <c r="Q43" i="8"/>
  <c r="P43" i="8"/>
  <c r="O43" i="8"/>
  <c r="F43" i="8" s="1"/>
  <c r="N43" i="8"/>
  <c r="M43" i="8"/>
  <c r="L43" i="8"/>
  <c r="K43" i="8"/>
  <c r="J43" i="8"/>
  <c r="R42" i="8"/>
  <c r="Q42" i="8"/>
  <c r="P42" i="8"/>
  <c r="O42" i="8"/>
  <c r="F42" i="8" s="1"/>
  <c r="N42" i="8"/>
  <c r="M42" i="8"/>
  <c r="L42" i="8"/>
  <c r="K42" i="8"/>
  <c r="J42" i="8"/>
  <c r="R41" i="8"/>
  <c r="Q41" i="8"/>
  <c r="P41" i="8"/>
  <c r="O41" i="8"/>
  <c r="F41" i="8" s="1"/>
  <c r="N41" i="8"/>
  <c r="M41" i="8"/>
  <c r="L41" i="8"/>
  <c r="K41" i="8"/>
  <c r="J41" i="8"/>
  <c r="R375" i="5"/>
  <c r="Q375" i="5"/>
  <c r="P375" i="5"/>
  <c r="O375" i="5"/>
  <c r="F375" i="5" s="1"/>
  <c r="N375" i="5"/>
  <c r="M375" i="5"/>
  <c r="L375" i="5"/>
  <c r="K375" i="5"/>
  <c r="J375" i="5"/>
  <c r="R374" i="5"/>
  <c r="Q374" i="5"/>
  <c r="P374" i="5"/>
  <c r="O374" i="5"/>
  <c r="F374" i="5" s="1"/>
  <c r="N374" i="5"/>
  <c r="M374" i="5"/>
  <c r="L374" i="5"/>
  <c r="K374" i="5"/>
  <c r="J374" i="5"/>
  <c r="R373" i="5"/>
  <c r="Q373" i="5"/>
  <c r="P373" i="5"/>
  <c r="O373" i="5"/>
  <c r="F373" i="5" s="1"/>
  <c r="N373" i="5"/>
  <c r="M373" i="5"/>
  <c r="L373" i="5"/>
  <c r="K373" i="5"/>
  <c r="J373" i="5"/>
  <c r="R372" i="5"/>
  <c r="Q372" i="5"/>
  <c r="P372" i="5"/>
  <c r="O372" i="5"/>
  <c r="F372" i="5" s="1"/>
  <c r="N372" i="5"/>
  <c r="M372" i="5"/>
  <c r="L372" i="5"/>
  <c r="K372" i="5"/>
  <c r="J372" i="5"/>
  <c r="R371" i="5"/>
  <c r="Q371" i="5"/>
  <c r="P371" i="5"/>
  <c r="O371" i="5"/>
  <c r="F371" i="5" s="1"/>
  <c r="N371" i="5"/>
  <c r="M371" i="5"/>
  <c r="L371" i="5"/>
  <c r="K371" i="5"/>
  <c r="J371" i="5"/>
  <c r="R370" i="5"/>
  <c r="Q370" i="5"/>
  <c r="P370" i="5"/>
  <c r="O370" i="5"/>
  <c r="F370" i="5" s="1"/>
  <c r="N370" i="5"/>
  <c r="M370" i="5"/>
  <c r="L370" i="5"/>
  <c r="K370" i="5"/>
  <c r="J370" i="5"/>
  <c r="R369" i="5"/>
  <c r="Q369" i="5"/>
  <c r="P369" i="5"/>
  <c r="O369" i="5"/>
  <c r="F369" i="5" s="1"/>
  <c r="N369" i="5"/>
  <c r="M369" i="5"/>
  <c r="L369" i="5"/>
  <c r="K369" i="5"/>
  <c r="J369" i="5"/>
  <c r="R368" i="5"/>
  <c r="Q368" i="5"/>
  <c r="P368" i="5"/>
  <c r="O368" i="5"/>
  <c r="F368" i="5" s="1"/>
  <c r="N368" i="5"/>
  <c r="M368" i="5"/>
  <c r="L368" i="5"/>
  <c r="K368" i="5"/>
  <c r="J368" i="5"/>
  <c r="R367" i="5"/>
  <c r="Q367" i="5"/>
  <c r="P367" i="5"/>
  <c r="O367" i="5"/>
  <c r="F367" i="5" s="1"/>
  <c r="N367" i="5"/>
  <c r="M367" i="5"/>
  <c r="L367" i="5"/>
  <c r="K367" i="5"/>
  <c r="J367" i="5"/>
  <c r="R366" i="5"/>
  <c r="Q366" i="5"/>
  <c r="P366" i="5"/>
  <c r="O366" i="5"/>
  <c r="F366" i="5" s="1"/>
  <c r="N366" i="5"/>
  <c r="M366" i="5"/>
  <c r="L366" i="5"/>
  <c r="K366" i="5"/>
  <c r="J366" i="5"/>
  <c r="R365" i="5"/>
  <c r="Q365" i="5"/>
  <c r="P365" i="5"/>
  <c r="O365" i="5"/>
  <c r="F365" i="5" s="1"/>
  <c r="N365" i="5"/>
  <c r="M365" i="5"/>
  <c r="L365" i="5"/>
  <c r="K365" i="5"/>
  <c r="J365" i="5"/>
  <c r="R364" i="5"/>
  <c r="Q364" i="5"/>
  <c r="P364" i="5"/>
  <c r="O364" i="5"/>
  <c r="F364" i="5" s="1"/>
  <c r="N364" i="5"/>
  <c r="M364" i="5"/>
  <c r="L364" i="5"/>
  <c r="K364" i="5"/>
  <c r="J364" i="5"/>
  <c r="R363" i="5"/>
  <c r="Q363" i="5"/>
  <c r="P363" i="5"/>
  <c r="O363" i="5"/>
  <c r="F363" i="5" s="1"/>
  <c r="N363" i="5"/>
  <c r="M363" i="5"/>
  <c r="L363" i="5"/>
  <c r="K363" i="5"/>
  <c r="J363" i="5"/>
  <c r="R362" i="5"/>
  <c r="Q362" i="5"/>
  <c r="P362" i="5"/>
  <c r="O362" i="5"/>
  <c r="F362" i="5" s="1"/>
  <c r="N362" i="5"/>
  <c r="M362" i="5"/>
  <c r="L362" i="5"/>
  <c r="K362" i="5"/>
  <c r="J362" i="5"/>
  <c r="R361" i="5"/>
  <c r="Q361" i="5"/>
  <c r="P361" i="5"/>
  <c r="O361" i="5"/>
  <c r="F361" i="5" s="1"/>
  <c r="N361" i="5"/>
  <c r="M361" i="5"/>
  <c r="L361" i="5"/>
  <c r="K361" i="5"/>
  <c r="J361" i="5"/>
  <c r="R360" i="5"/>
  <c r="Q360" i="5"/>
  <c r="P360" i="5"/>
  <c r="O360" i="5"/>
  <c r="F360" i="5" s="1"/>
  <c r="N360" i="5"/>
  <c r="M360" i="5"/>
  <c r="L360" i="5"/>
  <c r="K360" i="5"/>
  <c r="J360" i="5"/>
  <c r="R359" i="5"/>
  <c r="Q359" i="5"/>
  <c r="P359" i="5"/>
  <c r="O359" i="5"/>
  <c r="F359" i="5" s="1"/>
  <c r="N359" i="5"/>
  <c r="M359" i="5"/>
  <c r="L359" i="5"/>
  <c r="K359" i="5"/>
  <c r="J359" i="5"/>
  <c r="R358" i="5"/>
  <c r="Q358" i="5"/>
  <c r="P358" i="5"/>
  <c r="O358" i="5"/>
  <c r="F358" i="5" s="1"/>
  <c r="N358" i="5"/>
  <c r="M358" i="5"/>
  <c r="L358" i="5"/>
  <c r="K358" i="5"/>
  <c r="J358" i="5"/>
  <c r="R357" i="5"/>
  <c r="Q357" i="5"/>
  <c r="P357" i="5"/>
  <c r="O357" i="5"/>
  <c r="F357" i="5" s="1"/>
  <c r="N357" i="5"/>
  <c r="M357" i="5"/>
  <c r="L357" i="5"/>
  <c r="K357" i="5"/>
  <c r="J357" i="5"/>
  <c r="R356" i="5"/>
  <c r="Q356" i="5"/>
  <c r="P356" i="5"/>
  <c r="O356" i="5"/>
  <c r="F356" i="5" s="1"/>
  <c r="N356" i="5"/>
  <c r="M356" i="5"/>
  <c r="L356" i="5"/>
  <c r="K356" i="5"/>
  <c r="J356" i="5"/>
  <c r="R355" i="5"/>
  <c r="Q355" i="5"/>
  <c r="P355" i="5"/>
  <c r="O355" i="5"/>
  <c r="F355" i="5" s="1"/>
  <c r="N355" i="5"/>
  <c r="M355" i="5"/>
  <c r="L355" i="5"/>
  <c r="K355" i="5"/>
  <c r="J355" i="5"/>
  <c r="R354" i="5"/>
  <c r="Q354" i="5"/>
  <c r="P354" i="5"/>
  <c r="O354" i="5"/>
  <c r="F354" i="5" s="1"/>
  <c r="N354" i="5"/>
  <c r="M354" i="5"/>
  <c r="L354" i="5"/>
  <c r="K354" i="5"/>
  <c r="J354" i="5"/>
  <c r="R353" i="5"/>
  <c r="Q353" i="5"/>
  <c r="P353" i="5"/>
  <c r="O353" i="5"/>
  <c r="F353" i="5" s="1"/>
  <c r="N353" i="5"/>
  <c r="M353" i="5"/>
  <c r="L353" i="5"/>
  <c r="K353" i="5"/>
  <c r="J353" i="5"/>
  <c r="R352" i="5"/>
  <c r="Q352" i="5"/>
  <c r="P352" i="5"/>
  <c r="O352" i="5"/>
  <c r="F352" i="5" s="1"/>
  <c r="N352" i="5"/>
  <c r="M352" i="5"/>
  <c r="L352" i="5"/>
  <c r="K352" i="5"/>
  <c r="J352" i="5"/>
  <c r="R351" i="5"/>
  <c r="Q351" i="5"/>
  <c r="P351" i="5"/>
  <c r="O351" i="5"/>
  <c r="F351" i="5" s="1"/>
  <c r="N351" i="5"/>
  <c r="M351" i="5"/>
  <c r="L351" i="5"/>
  <c r="K351" i="5"/>
  <c r="J351" i="5"/>
  <c r="R350" i="5"/>
  <c r="Q350" i="5"/>
  <c r="P350" i="5"/>
  <c r="O350" i="5"/>
  <c r="F350" i="5" s="1"/>
  <c r="N350" i="5"/>
  <c r="M350" i="5"/>
  <c r="L350" i="5"/>
  <c r="K350" i="5"/>
  <c r="J350" i="5"/>
  <c r="R349" i="5"/>
  <c r="Q349" i="5"/>
  <c r="P349" i="5"/>
  <c r="O349" i="5"/>
  <c r="F349" i="5" s="1"/>
  <c r="N349" i="5"/>
  <c r="M349" i="5"/>
  <c r="L349" i="5"/>
  <c r="K349" i="5"/>
  <c r="J349" i="5"/>
  <c r="R348" i="5"/>
  <c r="Q348" i="5"/>
  <c r="P348" i="5"/>
  <c r="O348" i="5"/>
  <c r="F348" i="5" s="1"/>
  <c r="N348" i="5"/>
  <c r="M348" i="5"/>
  <c r="L348" i="5"/>
  <c r="K348" i="5"/>
  <c r="J348" i="5"/>
  <c r="R347" i="5"/>
  <c r="Q347" i="5"/>
  <c r="P347" i="5"/>
  <c r="O347" i="5"/>
  <c r="F347" i="5" s="1"/>
  <c r="N347" i="5"/>
  <c r="M347" i="5"/>
  <c r="L347" i="5"/>
  <c r="K347" i="5"/>
  <c r="J347" i="5"/>
  <c r="R346" i="5"/>
  <c r="Q346" i="5"/>
  <c r="P346" i="5"/>
  <c r="O346" i="5"/>
  <c r="F346" i="5" s="1"/>
  <c r="N346" i="5"/>
  <c r="M346" i="5"/>
  <c r="L346" i="5"/>
  <c r="K346" i="5"/>
  <c r="J346" i="5"/>
  <c r="R345" i="5"/>
  <c r="Q345" i="5"/>
  <c r="P345" i="5"/>
  <c r="O345" i="5"/>
  <c r="F345" i="5" s="1"/>
  <c r="N345" i="5"/>
  <c r="M345" i="5"/>
  <c r="L345" i="5"/>
  <c r="K345" i="5"/>
  <c r="J345" i="5"/>
  <c r="R344" i="5"/>
  <c r="Q344" i="5"/>
  <c r="P344" i="5"/>
  <c r="O344" i="5"/>
  <c r="F344" i="5" s="1"/>
  <c r="N344" i="5"/>
  <c r="M344" i="5"/>
  <c r="L344" i="5"/>
  <c r="K344" i="5"/>
  <c r="J344" i="5"/>
  <c r="R343" i="5"/>
  <c r="Q343" i="5"/>
  <c r="P343" i="5"/>
  <c r="O343" i="5"/>
  <c r="F343" i="5" s="1"/>
  <c r="N343" i="5"/>
  <c r="M343" i="5"/>
  <c r="L343" i="5"/>
  <c r="K343" i="5"/>
  <c r="J343" i="5"/>
  <c r="R342" i="5"/>
  <c r="Q342" i="5"/>
  <c r="P342" i="5"/>
  <c r="O342" i="5"/>
  <c r="F342" i="5" s="1"/>
  <c r="N342" i="5"/>
  <c r="M342" i="5"/>
  <c r="L342" i="5"/>
  <c r="K342" i="5"/>
  <c r="J342" i="5"/>
  <c r="R341" i="5"/>
  <c r="Q341" i="5"/>
  <c r="P341" i="5"/>
  <c r="O341" i="5"/>
  <c r="F341" i="5" s="1"/>
  <c r="N341" i="5"/>
  <c r="M341" i="5"/>
  <c r="L341" i="5"/>
  <c r="K341" i="5"/>
  <c r="J341" i="5"/>
  <c r="R340" i="5"/>
  <c r="Q340" i="5"/>
  <c r="P340" i="5"/>
  <c r="O340" i="5"/>
  <c r="F340" i="5" s="1"/>
  <c r="N340" i="5"/>
  <c r="M340" i="5"/>
  <c r="L340" i="5"/>
  <c r="K340" i="5"/>
  <c r="J340" i="5"/>
  <c r="R339" i="5"/>
  <c r="Q339" i="5"/>
  <c r="P339" i="5"/>
  <c r="O339" i="5"/>
  <c r="F339" i="5" s="1"/>
  <c r="N339" i="5"/>
  <c r="M339" i="5"/>
  <c r="L339" i="5"/>
  <c r="K339" i="5"/>
  <c r="J339" i="5"/>
  <c r="R338" i="5"/>
  <c r="Q338" i="5"/>
  <c r="P338" i="5"/>
  <c r="O338" i="5"/>
  <c r="F338" i="5" s="1"/>
  <c r="N338" i="5"/>
  <c r="M338" i="5"/>
  <c r="L338" i="5"/>
  <c r="K338" i="5"/>
  <c r="J338" i="5"/>
  <c r="R337" i="5"/>
  <c r="Q337" i="5"/>
  <c r="P337" i="5"/>
  <c r="O337" i="5"/>
  <c r="F337" i="5" s="1"/>
  <c r="N337" i="5"/>
  <c r="M337" i="5"/>
  <c r="L337" i="5"/>
  <c r="K337" i="5"/>
  <c r="J337" i="5"/>
  <c r="R336" i="5"/>
  <c r="Q336" i="5"/>
  <c r="P336" i="5"/>
  <c r="O336" i="5"/>
  <c r="F336" i="5" s="1"/>
  <c r="N336" i="5"/>
  <c r="M336" i="5"/>
  <c r="L336" i="5"/>
  <c r="K336" i="5"/>
  <c r="J336" i="5"/>
  <c r="R335" i="5"/>
  <c r="Q335" i="5"/>
  <c r="P335" i="5"/>
  <c r="O335" i="5"/>
  <c r="F335" i="5" s="1"/>
  <c r="N335" i="5"/>
  <c r="M335" i="5"/>
  <c r="L335" i="5"/>
  <c r="K335" i="5"/>
  <c r="J335" i="5"/>
  <c r="R334" i="5"/>
  <c r="Q334" i="5"/>
  <c r="P334" i="5"/>
  <c r="O334" i="5"/>
  <c r="F334" i="5" s="1"/>
  <c r="N334" i="5"/>
  <c r="M334" i="5"/>
  <c r="L334" i="5"/>
  <c r="K334" i="5"/>
  <c r="J334" i="5"/>
  <c r="R333" i="5"/>
  <c r="Q333" i="5"/>
  <c r="P333" i="5"/>
  <c r="O333" i="5"/>
  <c r="F333" i="5" s="1"/>
  <c r="N333" i="5"/>
  <c r="M333" i="5"/>
  <c r="L333" i="5"/>
  <c r="K333" i="5"/>
  <c r="J333" i="5"/>
  <c r="R332" i="5"/>
  <c r="Q332" i="5"/>
  <c r="P332" i="5"/>
  <c r="O332" i="5"/>
  <c r="F332" i="5" s="1"/>
  <c r="N332" i="5"/>
  <c r="M332" i="5"/>
  <c r="L332" i="5"/>
  <c r="K332" i="5"/>
  <c r="J332" i="5"/>
  <c r="R331" i="5"/>
  <c r="Q331" i="5"/>
  <c r="P331" i="5"/>
  <c r="O331" i="5"/>
  <c r="F331" i="5" s="1"/>
  <c r="N331" i="5"/>
  <c r="M331" i="5"/>
  <c r="L331" i="5"/>
  <c r="K331" i="5"/>
  <c r="J331" i="5"/>
  <c r="R330" i="5"/>
  <c r="Q330" i="5"/>
  <c r="P330" i="5"/>
  <c r="O330" i="5"/>
  <c r="F330" i="5" s="1"/>
  <c r="N330" i="5"/>
  <c r="M330" i="5"/>
  <c r="L330" i="5"/>
  <c r="K330" i="5"/>
  <c r="J330" i="5"/>
  <c r="R329" i="5"/>
  <c r="Q329" i="5"/>
  <c r="P329" i="5"/>
  <c r="O329" i="5"/>
  <c r="F329" i="5" s="1"/>
  <c r="N329" i="5"/>
  <c r="M329" i="5"/>
  <c r="L329" i="5"/>
  <c r="K329" i="5"/>
  <c r="J329" i="5"/>
  <c r="R328" i="5"/>
  <c r="Q328" i="5"/>
  <c r="P328" i="5"/>
  <c r="O328" i="5"/>
  <c r="F328" i="5" s="1"/>
  <c r="N328" i="5"/>
  <c r="M328" i="5"/>
  <c r="L328" i="5"/>
  <c r="K328" i="5"/>
  <c r="J328" i="5"/>
  <c r="R327" i="5"/>
  <c r="Q327" i="5"/>
  <c r="P327" i="5"/>
  <c r="O327" i="5"/>
  <c r="F327" i="5" s="1"/>
  <c r="N327" i="5"/>
  <c r="M327" i="5"/>
  <c r="L327" i="5"/>
  <c r="K327" i="5"/>
  <c r="J327" i="5"/>
  <c r="R326" i="5"/>
  <c r="Q326" i="5"/>
  <c r="P326" i="5"/>
  <c r="O326" i="5"/>
  <c r="F326" i="5" s="1"/>
  <c r="N326" i="5"/>
  <c r="M326" i="5"/>
  <c r="L326" i="5"/>
  <c r="K326" i="5"/>
  <c r="J326" i="5"/>
  <c r="R325" i="5"/>
  <c r="Q325" i="5"/>
  <c r="P325" i="5"/>
  <c r="O325" i="5"/>
  <c r="F325" i="5" s="1"/>
  <c r="N325" i="5"/>
  <c r="M325" i="5"/>
  <c r="L325" i="5"/>
  <c r="K325" i="5"/>
  <c r="J325" i="5"/>
  <c r="R324" i="5"/>
  <c r="Q324" i="5"/>
  <c r="P324" i="5"/>
  <c r="O324" i="5"/>
  <c r="F324" i="5" s="1"/>
  <c r="N324" i="5"/>
  <c r="M324" i="5"/>
  <c r="L324" i="5"/>
  <c r="K324" i="5"/>
  <c r="J324" i="5"/>
  <c r="R323" i="5"/>
  <c r="Q323" i="5"/>
  <c r="P323" i="5"/>
  <c r="O323" i="5"/>
  <c r="F323" i="5" s="1"/>
  <c r="N323" i="5"/>
  <c r="M323" i="5"/>
  <c r="L323" i="5"/>
  <c r="K323" i="5"/>
  <c r="J323" i="5"/>
  <c r="R322" i="5"/>
  <c r="Q322" i="5"/>
  <c r="P322" i="5"/>
  <c r="O322" i="5"/>
  <c r="F322" i="5" s="1"/>
  <c r="N322" i="5"/>
  <c r="M322" i="5"/>
  <c r="L322" i="5"/>
  <c r="K322" i="5"/>
  <c r="J322" i="5"/>
  <c r="R321" i="5"/>
  <c r="Q321" i="5"/>
  <c r="P321" i="5"/>
  <c r="O321" i="5"/>
  <c r="F321" i="5" s="1"/>
  <c r="N321" i="5"/>
  <c r="M321" i="5"/>
  <c r="L321" i="5"/>
  <c r="K321" i="5"/>
  <c r="J321" i="5"/>
  <c r="R320" i="5"/>
  <c r="Q320" i="5"/>
  <c r="P320" i="5"/>
  <c r="O320" i="5"/>
  <c r="F320" i="5" s="1"/>
  <c r="N320" i="5"/>
  <c r="M320" i="5"/>
  <c r="L320" i="5"/>
  <c r="K320" i="5"/>
  <c r="J320" i="5"/>
  <c r="R319" i="5"/>
  <c r="Q319" i="5"/>
  <c r="P319" i="5"/>
  <c r="O319" i="5"/>
  <c r="F319" i="5" s="1"/>
  <c r="N319" i="5"/>
  <c r="M319" i="5"/>
  <c r="L319" i="5"/>
  <c r="K319" i="5"/>
  <c r="J319" i="5"/>
  <c r="R318" i="5"/>
  <c r="Q318" i="5"/>
  <c r="P318" i="5"/>
  <c r="O318" i="5"/>
  <c r="F318" i="5" s="1"/>
  <c r="N318" i="5"/>
  <c r="M318" i="5"/>
  <c r="L318" i="5"/>
  <c r="K318" i="5"/>
  <c r="J318" i="5"/>
  <c r="R317" i="5"/>
  <c r="Q317" i="5"/>
  <c r="P317" i="5"/>
  <c r="O317" i="5"/>
  <c r="F317" i="5" s="1"/>
  <c r="N317" i="5"/>
  <c r="M317" i="5"/>
  <c r="L317" i="5"/>
  <c r="K317" i="5"/>
  <c r="J317" i="5"/>
  <c r="R316" i="5"/>
  <c r="Q316" i="5"/>
  <c r="P316" i="5"/>
  <c r="O316" i="5"/>
  <c r="F316" i="5" s="1"/>
  <c r="N316" i="5"/>
  <c r="M316" i="5"/>
  <c r="L316" i="5"/>
  <c r="K316" i="5"/>
  <c r="J316" i="5"/>
  <c r="R315" i="5"/>
  <c r="Q315" i="5"/>
  <c r="P315" i="5"/>
  <c r="O315" i="5"/>
  <c r="F315" i="5" s="1"/>
  <c r="N315" i="5"/>
  <c r="M315" i="5"/>
  <c r="L315" i="5"/>
  <c r="K315" i="5"/>
  <c r="J315" i="5"/>
  <c r="R314" i="5"/>
  <c r="Q314" i="5"/>
  <c r="P314" i="5"/>
  <c r="O314" i="5"/>
  <c r="F314" i="5" s="1"/>
  <c r="N314" i="5"/>
  <c r="M314" i="5"/>
  <c r="L314" i="5"/>
  <c r="K314" i="5"/>
  <c r="J314" i="5"/>
  <c r="R313" i="5"/>
  <c r="Q313" i="5"/>
  <c r="P313" i="5"/>
  <c r="O313" i="5"/>
  <c r="F313" i="5" s="1"/>
  <c r="N313" i="5"/>
  <c r="M313" i="5"/>
  <c r="L313" i="5"/>
  <c r="K313" i="5"/>
  <c r="J313" i="5"/>
  <c r="R312" i="5"/>
  <c r="Q312" i="5"/>
  <c r="P312" i="5"/>
  <c r="O312" i="5"/>
  <c r="F312" i="5" s="1"/>
  <c r="N312" i="5"/>
  <c r="M312" i="5"/>
  <c r="L312" i="5"/>
  <c r="K312" i="5"/>
  <c r="J312" i="5"/>
  <c r="R311" i="5"/>
  <c r="Q311" i="5"/>
  <c r="P311" i="5"/>
  <c r="O311" i="5"/>
  <c r="F311" i="5" s="1"/>
  <c r="N311" i="5"/>
  <c r="M311" i="5"/>
  <c r="L311" i="5"/>
  <c r="K311" i="5"/>
  <c r="J311" i="5"/>
  <c r="R310" i="5"/>
  <c r="Q310" i="5"/>
  <c r="P310" i="5"/>
  <c r="O310" i="5"/>
  <c r="F310" i="5" s="1"/>
  <c r="N310" i="5"/>
  <c r="M310" i="5"/>
  <c r="L310" i="5"/>
  <c r="K310" i="5"/>
  <c r="J310" i="5"/>
  <c r="R309" i="5"/>
  <c r="Q309" i="5"/>
  <c r="P309" i="5"/>
  <c r="O309" i="5"/>
  <c r="F309" i="5" s="1"/>
  <c r="N309" i="5"/>
  <c r="M309" i="5"/>
  <c r="L309" i="5"/>
  <c r="K309" i="5"/>
  <c r="J309" i="5"/>
  <c r="R308" i="5"/>
  <c r="Q308" i="5"/>
  <c r="P308" i="5"/>
  <c r="O308" i="5"/>
  <c r="F308" i="5" s="1"/>
  <c r="N308" i="5"/>
  <c r="M308" i="5"/>
  <c r="L308" i="5"/>
  <c r="K308" i="5"/>
  <c r="J308" i="5"/>
  <c r="R307" i="5"/>
  <c r="Q307" i="5"/>
  <c r="P307" i="5"/>
  <c r="O307" i="5"/>
  <c r="F307" i="5" s="1"/>
  <c r="N307" i="5"/>
  <c r="M307" i="5"/>
  <c r="L307" i="5"/>
  <c r="K307" i="5"/>
  <c r="J307" i="5"/>
  <c r="R306" i="5"/>
  <c r="Q306" i="5"/>
  <c r="P306" i="5"/>
  <c r="O306" i="5"/>
  <c r="F306" i="5" s="1"/>
  <c r="N306" i="5"/>
  <c r="M306" i="5"/>
  <c r="L306" i="5"/>
  <c r="K306" i="5"/>
  <c r="J306" i="5"/>
  <c r="R305" i="5"/>
  <c r="Q305" i="5"/>
  <c r="P305" i="5"/>
  <c r="O305" i="5"/>
  <c r="F305" i="5" s="1"/>
  <c r="N305" i="5"/>
  <c r="M305" i="5"/>
  <c r="L305" i="5"/>
  <c r="K305" i="5"/>
  <c r="J305" i="5"/>
  <c r="R304" i="5"/>
  <c r="Q304" i="5"/>
  <c r="P304" i="5"/>
  <c r="O304" i="5"/>
  <c r="F304" i="5" s="1"/>
  <c r="N304" i="5"/>
  <c r="M304" i="5"/>
  <c r="L304" i="5"/>
  <c r="K304" i="5"/>
  <c r="J304" i="5"/>
  <c r="R303" i="5"/>
  <c r="Q303" i="5"/>
  <c r="P303" i="5"/>
  <c r="O303" i="5"/>
  <c r="F303" i="5" s="1"/>
  <c r="N303" i="5"/>
  <c r="M303" i="5"/>
  <c r="L303" i="5"/>
  <c r="K303" i="5"/>
  <c r="J303" i="5"/>
  <c r="R302" i="5"/>
  <c r="Q302" i="5"/>
  <c r="P302" i="5"/>
  <c r="O302" i="5"/>
  <c r="F302" i="5" s="1"/>
  <c r="N302" i="5"/>
  <c r="M302" i="5"/>
  <c r="L302" i="5"/>
  <c r="K302" i="5"/>
  <c r="J302" i="5"/>
  <c r="R301" i="5"/>
  <c r="Q301" i="5"/>
  <c r="P301" i="5"/>
  <c r="O301" i="5"/>
  <c r="F301" i="5" s="1"/>
  <c r="N301" i="5"/>
  <c r="M301" i="5"/>
  <c r="L301" i="5"/>
  <c r="K301" i="5"/>
  <c r="J301" i="5"/>
  <c r="R300" i="5"/>
  <c r="Q300" i="5"/>
  <c r="P300" i="5"/>
  <c r="O300" i="5"/>
  <c r="F300" i="5" s="1"/>
  <c r="N300" i="5"/>
  <c r="M300" i="5"/>
  <c r="L300" i="5"/>
  <c r="K300" i="5"/>
  <c r="J300" i="5"/>
  <c r="R299" i="5"/>
  <c r="Q299" i="5"/>
  <c r="P299" i="5"/>
  <c r="O299" i="5"/>
  <c r="F299" i="5" s="1"/>
  <c r="N299" i="5"/>
  <c r="M299" i="5"/>
  <c r="L299" i="5"/>
  <c r="K299" i="5"/>
  <c r="J299" i="5"/>
  <c r="R298" i="5"/>
  <c r="Q298" i="5"/>
  <c r="P298" i="5"/>
  <c r="O298" i="5"/>
  <c r="F298" i="5" s="1"/>
  <c r="N298" i="5"/>
  <c r="M298" i="5"/>
  <c r="L298" i="5"/>
  <c r="K298" i="5"/>
  <c r="J298" i="5"/>
  <c r="R297" i="5"/>
  <c r="Q297" i="5"/>
  <c r="P297" i="5"/>
  <c r="O297" i="5"/>
  <c r="F297" i="5" s="1"/>
  <c r="N297" i="5"/>
  <c r="M297" i="5"/>
  <c r="L297" i="5"/>
  <c r="K297" i="5"/>
  <c r="J297" i="5"/>
  <c r="R296" i="5"/>
  <c r="Q296" i="5"/>
  <c r="P296" i="5"/>
  <c r="O296" i="5"/>
  <c r="F296" i="5" s="1"/>
  <c r="N296" i="5"/>
  <c r="M296" i="5"/>
  <c r="L296" i="5"/>
  <c r="K296" i="5"/>
  <c r="J296" i="5"/>
  <c r="R295" i="5"/>
  <c r="Q295" i="5"/>
  <c r="P295" i="5"/>
  <c r="O295" i="5"/>
  <c r="F295" i="5" s="1"/>
  <c r="N295" i="5"/>
  <c r="M295" i="5"/>
  <c r="L295" i="5"/>
  <c r="K295" i="5"/>
  <c r="J295" i="5"/>
  <c r="R294" i="5"/>
  <c r="Q294" i="5"/>
  <c r="P294" i="5"/>
  <c r="O294" i="5"/>
  <c r="F294" i="5" s="1"/>
  <c r="N294" i="5"/>
  <c r="M294" i="5"/>
  <c r="L294" i="5"/>
  <c r="K294" i="5"/>
  <c r="J294" i="5"/>
  <c r="R293" i="5"/>
  <c r="Q293" i="5"/>
  <c r="P293" i="5"/>
  <c r="O293" i="5"/>
  <c r="F293" i="5" s="1"/>
  <c r="N293" i="5"/>
  <c r="M293" i="5"/>
  <c r="L293" i="5"/>
  <c r="K293" i="5"/>
  <c r="J293" i="5"/>
  <c r="R292" i="5"/>
  <c r="Q292" i="5"/>
  <c r="P292" i="5"/>
  <c r="O292" i="5"/>
  <c r="F292" i="5" s="1"/>
  <c r="N292" i="5"/>
  <c r="M292" i="5"/>
  <c r="L292" i="5"/>
  <c r="K292" i="5"/>
  <c r="J292" i="5"/>
  <c r="R291" i="5"/>
  <c r="Q291" i="5"/>
  <c r="P291" i="5"/>
  <c r="O291" i="5"/>
  <c r="F291" i="5" s="1"/>
  <c r="N291" i="5"/>
  <c r="M291" i="5"/>
  <c r="L291" i="5"/>
  <c r="K291" i="5"/>
  <c r="J291" i="5"/>
  <c r="R290" i="5"/>
  <c r="Q290" i="5"/>
  <c r="P290" i="5"/>
  <c r="O290" i="5"/>
  <c r="F290" i="5" s="1"/>
  <c r="N290" i="5"/>
  <c r="M290" i="5"/>
  <c r="L290" i="5"/>
  <c r="K290" i="5"/>
  <c r="J290" i="5"/>
  <c r="R289" i="5"/>
  <c r="Q289" i="5"/>
  <c r="P289" i="5"/>
  <c r="O289" i="5"/>
  <c r="F289" i="5" s="1"/>
  <c r="N289" i="5"/>
  <c r="M289" i="5"/>
  <c r="L289" i="5"/>
  <c r="K289" i="5"/>
  <c r="J289" i="5"/>
  <c r="R288" i="5"/>
  <c r="Q288" i="5"/>
  <c r="P288" i="5"/>
  <c r="O288" i="5"/>
  <c r="F288" i="5" s="1"/>
  <c r="N288" i="5"/>
  <c r="M288" i="5"/>
  <c r="L288" i="5"/>
  <c r="K288" i="5"/>
  <c r="J288" i="5"/>
  <c r="R287" i="5"/>
  <c r="Q287" i="5"/>
  <c r="P287" i="5"/>
  <c r="O287" i="5"/>
  <c r="F287" i="5" s="1"/>
  <c r="N287" i="5"/>
  <c r="M287" i="5"/>
  <c r="L287" i="5"/>
  <c r="K287" i="5"/>
  <c r="J287" i="5"/>
  <c r="R286" i="5"/>
  <c r="Q286" i="5"/>
  <c r="P286" i="5"/>
  <c r="O286" i="5"/>
  <c r="F286" i="5" s="1"/>
  <c r="N286" i="5"/>
  <c r="M286" i="5"/>
  <c r="L286" i="5"/>
  <c r="K286" i="5"/>
  <c r="J286" i="5"/>
  <c r="R285" i="5"/>
  <c r="Q285" i="5"/>
  <c r="P285" i="5"/>
  <c r="O285" i="5"/>
  <c r="F285" i="5" s="1"/>
  <c r="N285" i="5"/>
  <c r="M285" i="5"/>
  <c r="L285" i="5"/>
  <c r="K285" i="5"/>
  <c r="J285" i="5"/>
  <c r="R284" i="5"/>
  <c r="Q284" i="5"/>
  <c r="P284" i="5"/>
  <c r="O284" i="5"/>
  <c r="F284" i="5" s="1"/>
  <c r="N284" i="5"/>
  <c r="M284" i="5"/>
  <c r="L284" i="5"/>
  <c r="K284" i="5"/>
  <c r="J284" i="5"/>
  <c r="R283" i="5"/>
  <c r="Q283" i="5"/>
  <c r="P283" i="5"/>
  <c r="O283" i="5"/>
  <c r="F283" i="5" s="1"/>
  <c r="N283" i="5"/>
  <c r="M283" i="5"/>
  <c r="L283" i="5"/>
  <c r="K283" i="5"/>
  <c r="J283" i="5"/>
  <c r="R282" i="5"/>
  <c r="Q282" i="5"/>
  <c r="P282" i="5"/>
  <c r="O282" i="5"/>
  <c r="F282" i="5" s="1"/>
  <c r="N282" i="5"/>
  <c r="M282" i="5"/>
  <c r="L282" i="5"/>
  <c r="K282" i="5"/>
  <c r="J282" i="5"/>
  <c r="R281" i="5"/>
  <c r="Q281" i="5"/>
  <c r="P281" i="5"/>
  <c r="O281" i="5"/>
  <c r="F281" i="5" s="1"/>
  <c r="N281" i="5"/>
  <c r="M281" i="5"/>
  <c r="L281" i="5"/>
  <c r="K281" i="5"/>
  <c r="J281" i="5"/>
  <c r="R280" i="5"/>
  <c r="Q280" i="5"/>
  <c r="P280" i="5"/>
  <c r="O280" i="5"/>
  <c r="F280" i="5" s="1"/>
  <c r="N280" i="5"/>
  <c r="M280" i="5"/>
  <c r="L280" i="5"/>
  <c r="K280" i="5"/>
  <c r="J280" i="5"/>
  <c r="R279" i="5"/>
  <c r="Q279" i="5"/>
  <c r="P279" i="5"/>
  <c r="O279" i="5"/>
  <c r="F279" i="5" s="1"/>
  <c r="N279" i="5"/>
  <c r="M279" i="5"/>
  <c r="L279" i="5"/>
  <c r="K279" i="5"/>
  <c r="J279" i="5"/>
  <c r="R278" i="5"/>
  <c r="Q278" i="5"/>
  <c r="P278" i="5"/>
  <c r="O278" i="5"/>
  <c r="F278" i="5" s="1"/>
  <c r="N278" i="5"/>
  <c r="M278" i="5"/>
  <c r="L278" i="5"/>
  <c r="K278" i="5"/>
  <c r="J278" i="5"/>
  <c r="R277" i="5"/>
  <c r="Q277" i="5"/>
  <c r="P277" i="5"/>
  <c r="O277" i="5"/>
  <c r="F277" i="5" s="1"/>
  <c r="N277" i="5"/>
  <c r="M277" i="5"/>
  <c r="L277" i="5"/>
  <c r="K277" i="5"/>
  <c r="J277" i="5"/>
  <c r="R276" i="5"/>
  <c r="Q276" i="5"/>
  <c r="P276" i="5"/>
  <c r="O276" i="5"/>
  <c r="F276" i="5" s="1"/>
  <c r="N276" i="5"/>
  <c r="M276" i="5"/>
  <c r="L276" i="5"/>
  <c r="K276" i="5"/>
  <c r="J276" i="5"/>
  <c r="R275" i="5"/>
  <c r="Q275" i="5"/>
  <c r="P275" i="5"/>
  <c r="O275" i="5"/>
  <c r="F275" i="5" s="1"/>
  <c r="N275" i="5"/>
  <c r="M275" i="5"/>
  <c r="L275" i="5"/>
  <c r="K275" i="5"/>
  <c r="J275" i="5"/>
  <c r="R274" i="5"/>
  <c r="Q274" i="5"/>
  <c r="P274" i="5"/>
  <c r="O274" i="5"/>
  <c r="F274" i="5" s="1"/>
  <c r="N274" i="5"/>
  <c r="M274" i="5"/>
  <c r="L274" i="5"/>
  <c r="K274" i="5"/>
  <c r="J274" i="5"/>
  <c r="R273" i="5"/>
  <c r="Q273" i="5"/>
  <c r="P273" i="5"/>
  <c r="O273" i="5"/>
  <c r="F273" i="5" s="1"/>
  <c r="N273" i="5"/>
  <c r="M273" i="5"/>
  <c r="L273" i="5"/>
  <c r="K273" i="5"/>
  <c r="J273" i="5"/>
  <c r="R272" i="5"/>
  <c r="Q272" i="5"/>
  <c r="P272" i="5"/>
  <c r="O272" i="5"/>
  <c r="F272" i="5" s="1"/>
  <c r="N272" i="5"/>
  <c r="M272" i="5"/>
  <c r="L272" i="5"/>
  <c r="K272" i="5"/>
  <c r="J272" i="5"/>
  <c r="R271" i="5"/>
  <c r="Q271" i="5"/>
  <c r="P271" i="5"/>
  <c r="O271" i="5"/>
  <c r="F271" i="5" s="1"/>
  <c r="N271" i="5"/>
  <c r="M271" i="5"/>
  <c r="L271" i="5"/>
  <c r="K271" i="5"/>
  <c r="J271" i="5"/>
  <c r="R270" i="5"/>
  <c r="Q270" i="5"/>
  <c r="P270" i="5"/>
  <c r="O270" i="5"/>
  <c r="F270" i="5" s="1"/>
  <c r="N270" i="5"/>
  <c r="M270" i="5"/>
  <c r="L270" i="5"/>
  <c r="K270" i="5"/>
  <c r="J270" i="5"/>
  <c r="R269" i="5"/>
  <c r="Q269" i="5"/>
  <c r="P269" i="5"/>
  <c r="O269" i="5"/>
  <c r="F269" i="5" s="1"/>
  <c r="N269" i="5"/>
  <c r="M269" i="5"/>
  <c r="L269" i="5"/>
  <c r="K269" i="5"/>
  <c r="J269" i="5"/>
  <c r="R268" i="5"/>
  <c r="Q268" i="5"/>
  <c r="P268" i="5"/>
  <c r="O268" i="5"/>
  <c r="F268" i="5" s="1"/>
  <c r="N268" i="5"/>
  <c r="M268" i="5"/>
  <c r="L268" i="5"/>
  <c r="K268" i="5"/>
  <c r="J268" i="5"/>
  <c r="R267" i="5"/>
  <c r="Q267" i="5"/>
  <c r="P267" i="5"/>
  <c r="O267" i="5"/>
  <c r="F267" i="5" s="1"/>
  <c r="N267" i="5"/>
  <c r="M267" i="5"/>
  <c r="L267" i="5"/>
  <c r="K267" i="5"/>
  <c r="J267" i="5"/>
  <c r="R266" i="5"/>
  <c r="Q266" i="5"/>
  <c r="P266" i="5"/>
  <c r="O266" i="5"/>
  <c r="F266" i="5" s="1"/>
  <c r="N266" i="5"/>
  <c r="M266" i="5"/>
  <c r="L266" i="5"/>
  <c r="K266" i="5"/>
  <c r="J266" i="5"/>
  <c r="R265" i="5"/>
  <c r="Q265" i="5"/>
  <c r="P265" i="5"/>
  <c r="O265" i="5"/>
  <c r="F265" i="5" s="1"/>
  <c r="N265" i="5"/>
  <c r="M265" i="5"/>
  <c r="L265" i="5"/>
  <c r="K265" i="5"/>
  <c r="J265" i="5"/>
  <c r="R264" i="5"/>
  <c r="Q264" i="5"/>
  <c r="P264" i="5"/>
  <c r="O264" i="5"/>
  <c r="F264" i="5" s="1"/>
  <c r="N264" i="5"/>
  <c r="M264" i="5"/>
  <c r="L264" i="5"/>
  <c r="K264" i="5"/>
  <c r="J264" i="5"/>
  <c r="R263" i="5"/>
  <c r="Q263" i="5"/>
  <c r="P263" i="5"/>
  <c r="O263" i="5"/>
  <c r="F263" i="5" s="1"/>
  <c r="N263" i="5"/>
  <c r="M263" i="5"/>
  <c r="L263" i="5"/>
  <c r="K263" i="5"/>
  <c r="J263" i="5"/>
  <c r="R262" i="5"/>
  <c r="Q262" i="5"/>
  <c r="P262" i="5"/>
  <c r="O262" i="5"/>
  <c r="F262" i="5" s="1"/>
  <c r="N262" i="5"/>
  <c r="M262" i="5"/>
  <c r="L262" i="5"/>
  <c r="K262" i="5"/>
  <c r="J262" i="5"/>
  <c r="R261" i="5"/>
  <c r="Q261" i="5"/>
  <c r="P261" i="5"/>
  <c r="O261" i="5"/>
  <c r="F261" i="5" s="1"/>
  <c r="N261" i="5"/>
  <c r="M261" i="5"/>
  <c r="L261" i="5"/>
  <c r="K261" i="5"/>
  <c r="J261" i="5"/>
  <c r="R260" i="5"/>
  <c r="Q260" i="5"/>
  <c r="P260" i="5"/>
  <c r="O260" i="5"/>
  <c r="F260" i="5" s="1"/>
  <c r="N260" i="5"/>
  <c r="M260" i="5"/>
  <c r="L260" i="5"/>
  <c r="K260" i="5"/>
  <c r="J260" i="5"/>
  <c r="R259" i="5"/>
  <c r="Q259" i="5"/>
  <c r="P259" i="5"/>
  <c r="O259" i="5"/>
  <c r="F259" i="5" s="1"/>
  <c r="N259" i="5"/>
  <c r="M259" i="5"/>
  <c r="L259" i="5"/>
  <c r="K259" i="5"/>
  <c r="J259" i="5"/>
  <c r="R258" i="5"/>
  <c r="Q258" i="5"/>
  <c r="P258" i="5"/>
  <c r="O258" i="5"/>
  <c r="F258" i="5" s="1"/>
  <c r="N258" i="5"/>
  <c r="M258" i="5"/>
  <c r="L258" i="5"/>
  <c r="K258" i="5"/>
  <c r="J258" i="5"/>
  <c r="R257" i="5"/>
  <c r="Q257" i="5"/>
  <c r="P257" i="5"/>
  <c r="O257" i="5"/>
  <c r="F257" i="5" s="1"/>
  <c r="N257" i="5"/>
  <c r="M257" i="5"/>
  <c r="L257" i="5"/>
  <c r="K257" i="5"/>
  <c r="J257" i="5"/>
  <c r="R256" i="5"/>
  <c r="Q256" i="5"/>
  <c r="P256" i="5"/>
  <c r="O256" i="5"/>
  <c r="F256" i="5" s="1"/>
  <c r="N256" i="5"/>
  <c r="M256" i="5"/>
  <c r="L256" i="5"/>
  <c r="K256" i="5"/>
  <c r="J256" i="5"/>
  <c r="R255" i="5"/>
  <c r="Q255" i="5"/>
  <c r="P255" i="5"/>
  <c r="O255" i="5"/>
  <c r="F255" i="5" s="1"/>
  <c r="N255" i="5"/>
  <c r="M255" i="5"/>
  <c r="L255" i="5"/>
  <c r="K255" i="5"/>
  <c r="J255" i="5"/>
  <c r="R254" i="5"/>
  <c r="Q254" i="5"/>
  <c r="P254" i="5"/>
  <c r="O254" i="5"/>
  <c r="F254" i="5" s="1"/>
  <c r="N254" i="5"/>
  <c r="M254" i="5"/>
  <c r="L254" i="5"/>
  <c r="K254" i="5"/>
  <c r="J254" i="5"/>
  <c r="R253" i="5"/>
  <c r="Q253" i="5"/>
  <c r="P253" i="5"/>
  <c r="O253" i="5"/>
  <c r="F253" i="5" s="1"/>
  <c r="N253" i="5"/>
  <c r="M253" i="5"/>
  <c r="L253" i="5"/>
  <c r="K253" i="5"/>
  <c r="J253" i="5"/>
  <c r="R252" i="5"/>
  <c r="Q252" i="5"/>
  <c r="P252" i="5"/>
  <c r="O252" i="5"/>
  <c r="F252" i="5" s="1"/>
  <c r="N252" i="5"/>
  <c r="M252" i="5"/>
  <c r="L252" i="5"/>
  <c r="K252" i="5"/>
  <c r="J252" i="5"/>
  <c r="R251" i="5"/>
  <c r="Q251" i="5"/>
  <c r="P251" i="5"/>
  <c r="O251" i="5"/>
  <c r="F251" i="5" s="1"/>
  <c r="N251" i="5"/>
  <c r="M251" i="5"/>
  <c r="L251" i="5"/>
  <c r="K251" i="5"/>
  <c r="J251" i="5"/>
  <c r="R250" i="5"/>
  <c r="Q250" i="5"/>
  <c r="P250" i="5"/>
  <c r="O250" i="5"/>
  <c r="F250" i="5" s="1"/>
  <c r="N250" i="5"/>
  <c r="M250" i="5"/>
  <c r="L250" i="5"/>
  <c r="K250" i="5"/>
  <c r="J250" i="5"/>
  <c r="R249" i="5"/>
  <c r="Q249" i="5"/>
  <c r="P249" i="5"/>
  <c r="O249" i="5"/>
  <c r="F249" i="5" s="1"/>
  <c r="N249" i="5"/>
  <c r="M249" i="5"/>
  <c r="L249" i="5"/>
  <c r="K249" i="5"/>
  <c r="J249" i="5"/>
  <c r="R248" i="5"/>
  <c r="Q248" i="5"/>
  <c r="P248" i="5"/>
  <c r="O248" i="5"/>
  <c r="F248" i="5" s="1"/>
  <c r="N248" i="5"/>
  <c r="M248" i="5"/>
  <c r="L248" i="5"/>
  <c r="K248" i="5"/>
  <c r="J248" i="5"/>
  <c r="R247" i="5"/>
  <c r="Q247" i="5"/>
  <c r="P247" i="5"/>
  <c r="O247" i="5"/>
  <c r="F247" i="5" s="1"/>
  <c r="N247" i="5"/>
  <c r="M247" i="5"/>
  <c r="L247" i="5"/>
  <c r="K247" i="5"/>
  <c r="J247" i="5"/>
  <c r="R246" i="5"/>
  <c r="Q246" i="5"/>
  <c r="P246" i="5"/>
  <c r="O246" i="5"/>
  <c r="F246" i="5" s="1"/>
  <c r="N246" i="5"/>
  <c r="M246" i="5"/>
  <c r="L246" i="5"/>
  <c r="K246" i="5"/>
  <c r="J246" i="5"/>
  <c r="R245" i="5"/>
  <c r="Q245" i="5"/>
  <c r="P245" i="5"/>
  <c r="O245" i="5"/>
  <c r="F245" i="5" s="1"/>
  <c r="N245" i="5"/>
  <c r="M245" i="5"/>
  <c r="L245" i="5"/>
  <c r="K245" i="5"/>
  <c r="J245" i="5"/>
  <c r="R244" i="5"/>
  <c r="Q244" i="5"/>
  <c r="P244" i="5"/>
  <c r="O244" i="5"/>
  <c r="F244" i="5" s="1"/>
  <c r="N244" i="5"/>
  <c r="M244" i="5"/>
  <c r="L244" i="5"/>
  <c r="K244" i="5"/>
  <c r="J244" i="5"/>
  <c r="R243" i="5"/>
  <c r="Q243" i="5"/>
  <c r="P243" i="5"/>
  <c r="O243" i="5"/>
  <c r="F243" i="5" s="1"/>
  <c r="N243" i="5"/>
  <c r="M243" i="5"/>
  <c r="L243" i="5"/>
  <c r="K243" i="5"/>
  <c r="J243" i="5"/>
  <c r="R242" i="5"/>
  <c r="Q242" i="5"/>
  <c r="P242" i="5"/>
  <c r="O242" i="5"/>
  <c r="F242" i="5" s="1"/>
  <c r="N242" i="5"/>
  <c r="M242" i="5"/>
  <c r="L242" i="5"/>
  <c r="K242" i="5"/>
  <c r="J242" i="5"/>
  <c r="R241" i="5"/>
  <c r="Q241" i="5"/>
  <c r="P241" i="5"/>
  <c r="O241" i="5"/>
  <c r="F241" i="5" s="1"/>
  <c r="N241" i="5"/>
  <c r="M241" i="5"/>
  <c r="L241" i="5"/>
  <c r="K241" i="5"/>
  <c r="J241" i="5"/>
  <c r="R240" i="5"/>
  <c r="Q240" i="5"/>
  <c r="P240" i="5"/>
  <c r="O240" i="5"/>
  <c r="F240" i="5" s="1"/>
  <c r="N240" i="5"/>
  <c r="M240" i="5"/>
  <c r="L240" i="5"/>
  <c r="K240" i="5"/>
  <c r="J240" i="5"/>
  <c r="R239" i="5"/>
  <c r="Q239" i="5"/>
  <c r="P239" i="5"/>
  <c r="O239" i="5"/>
  <c r="F239" i="5" s="1"/>
  <c r="N239" i="5"/>
  <c r="M239" i="5"/>
  <c r="L239" i="5"/>
  <c r="K239" i="5"/>
  <c r="J239" i="5"/>
  <c r="R238" i="5"/>
  <c r="Q238" i="5"/>
  <c r="P238" i="5"/>
  <c r="O238" i="5"/>
  <c r="F238" i="5" s="1"/>
  <c r="N238" i="5"/>
  <c r="M238" i="5"/>
  <c r="L238" i="5"/>
  <c r="K238" i="5"/>
  <c r="J238" i="5"/>
  <c r="R237" i="5"/>
  <c r="Q237" i="5"/>
  <c r="P237" i="5"/>
  <c r="O237" i="5"/>
  <c r="F237" i="5" s="1"/>
  <c r="N237" i="5"/>
  <c r="M237" i="5"/>
  <c r="L237" i="5"/>
  <c r="K237" i="5"/>
  <c r="J237" i="5"/>
  <c r="R236" i="5"/>
  <c r="Q236" i="5"/>
  <c r="P236" i="5"/>
  <c r="O236" i="5"/>
  <c r="F236" i="5" s="1"/>
  <c r="N236" i="5"/>
  <c r="M236" i="5"/>
  <c r="L236" i="5"/>
  <c r="K236" i="5"/>
  <c r="J236" i="5"/>
  <c r="R235" i="5"/>
  <c r="Q235" i="5"/>
  <c r="P235" i="5"/>
  <c r="O235" i="5"/>
  <c r="F235" i="5" s="1"/>
  <c r="N235" i="5"/>
  <c r="M235" i="5"/>
  <c r="L235" i="5"/>
  <c r="K235" i="5"/>
  <c r="J235" i="5"/>
  <c r="R234" i="5"/>
  <c r="Q234" i="5"/>
  <c r="P234" i="5"/>
  <c r="O234" i="5"/>
  <c r="F234" i="5" s="1"/>
  <c r="N234" i="5"/>
  <c r="M234" i="5"/>
  <c r="L234" i="5"/>
  <c r="K234" i="5"/>
  <c r="J234" i="5"/>
  <c r="R233" i="5"/>
  <c r="Q233" i="5"/>
  <c r="P233" i="5"/>
  <c r="O233" i="5"/>
  <c r="F233" i="5" s="1"/>
  <c r="N233" i="5"/>
  <c r="M233" i="5"/>
  <c r="L233" i="5"/>
  <c r="K233" i="5"/>
  <c r="J233" i="5"/>
  <c r="R232" i="5"/>
  <c r="Q232" i="5"/>
  <c r="P232" i="5"/>
  <c r="O232" i="5"/>
  <c r="F232" i="5" s="1"/>
  <c r="N232" i="5"/>
  <c r="M232" i="5"/>
  <c r="L232" i="5"/>
  <c r="K232" i="5"/>
  <c r="J232" i="5"/>
  <c r="R231" i="5"/>
  <c r="Q231" i="5"/>
  <c r="P231" i="5"/>
  <c r="O231" i="5"/>
  <c r="F231" i="5" s="1"/>
  <c r="N231" i="5"/>
  <c r="M231" i="5"/>
  <c r="L231" i="5"/>
  <c r="K231" i="5"/>
  <c r="J231" i="5"/>
  <c r="R230" i="5"/>
  <c r="Q230" i="5"/>
  <c r="P230" i="5"/>
  <c r="O230" i="5"/>
  <c r="F230" i="5" s="1"/>
  <c r="N230" i="5"/>
  <c r="M230" i="5"/>
  <c r="L230" i="5"/>
  <c r="K230" i="5"/>
  <c r="J230" i="5"/>
  <c r="R229" i="5"/>
  <c r="Q229" i="5"/>
  <c r="P229" i="5"/>
  <c r="O229" i="5"/>
  <c r="F229" i="5" s="1"/>
  <c r="N229" i="5"/>
  <c r="M229" i="5"/>
  <c r="L229" i="5"/>
  <c r="K229" i="5"/>
  <c r="J229" i="5"/>
  <c r="R228" i="5"/>
  <c r="Q228" i="5"/>
  <c r="P228" i="5"/>
  <c r="O228" i="5"/>
  <c r="F228" i="5" s="1"/>
  <c r="N228" i="5"/>
  <c r="M228" i="5"/>
  <c r="L228" i="5"/>
  <c r="K228" i="5"/>
  <c r="J228" i="5"/>
  <c r="R227" i="5"/>
  <c r="Q227" i="5"/>
  <c r="P227" i="5"/>
  <c r="O227" i="5"/>
  <c r="F227" i="5" s="1"/>
  <c r="N227" i="5"/>
  <c r="M227" i="5"/>
  <c r="L227" i="5"/>
  <c r="K227" i="5"/>
  <c r="J227" i="5"/>
  <c r="R226" i="5"/>
  <c r="Q226" i="5"/>
  <c r="P226" i="5"/>
  <c r="O226" i="5"/>
  <c r="F226" i="5" s="1"/>
  <c r="N226" i="5"/>
  <c r="M226" i="5"/>
  <c r="L226" i="5"/>
  <c r="K226" i="5"/>
  <c r="J226" i="5"/>
  <c r="R225" i="5"/>
  <c r="Q225" i="5"/>
  <c r="P225" i="5"/>
  <c r="O225" i="5"/>
  <c r="F225" i="5" s="1"/>
  <c r="N225" i="5"/>
  <c r="M225" i="5"/>
  <c r="L225" i="5"/>
  <c r="K225" i="5"/>
  <c r="J225" i="5"/>
  <c r="R224" i="5"/>
  <c r="Q224" i="5"/>
  <c r="P224" i="5"/>
  <c r="O224" i="5"/>
  <c r="F224" i="5" s="1"/>
  <c r="N224" i="5"/>
  <c r="M224" i="5"/>
  <c r="L224" i="5"/>
  <c r="K224" i="5"/>
  <c r="J224" i="5"/>
  <c r="R223" i="5"/>
  <c r="Q223" i="5"/>
  <c r="P223" i="5"/>
  <c r="O223" i="5"/>
  <c r="F223" i="5" s="1"/>
  <c r="N223" i="5"/>
  <c r="M223" i="5"/>
  <c r="L223" i="5"/>
  <c r="K223" i="5"/>
  <c r="J223" i="5"/>
  <c r="R222" i="5"/>
  <c r="Q222" i="5"/>
  <c r="P222" i="5"/>
  <c r="O222" i="5"/>
  <c r="F222" i="5" s="1"/>
  <c r="N222" i="5"/>
  <c r="M222" i="5"/>
  <c r="L222" i="5"/>
  <c r="K222" i="5"/>
  <c r="J222" i="5"/>
  <c r="R221" i="5"/>
  <c r="Q221" i="5"/>
  <c r="P221" i="5"/>
  <c r="O221" i="5"/>
  <c r="F221" i="5" s="1"/>
  <c r="N221" i="5"/>
  <c r="M221" i="5"/>
  <c r="L221" i="5"/>
  <c r="K221" i="5"/>
  <c r="J221" i="5"/>
  <c r="R220" i="5"/>
  <c r="Q220" i="5"/>
  <c r="P220" i="5"/>
  <c r="O220" i="5"/>
  <c r="F220" i="5" s="1"/>
  <c r="N220" i="5"/>
  <c r="M220" i="5"/>
  <c r="L220" i="5"/>
  <c r="K220" i="5"/>
  <c r="J220" i="5"/>
  <c r="R219" i="5"/>
  <c r="Q219" i="5"/>
  <c r="P219" i="5"/>
  <c r="O219" i="5"/>
  <c r="F219" i="5" s="1"/>
  <c r="N219" i="5"/>
  <c r="M219" i="5"/>
  <c r="L219" i="5"/>
  <c r="K219" i="5"/>
  <c r="J219" i="5"/>
  <c r="R218" i="5"/>
  <c r="Q218" i="5"/>
  <c r="P218" i="5"/>
  <c r="O218" i="5"/>
  <c r="F218" i="5" s="1"/>
  <c r="N218" i="5"/>
  <c r="M218" i="5"/>
  <c r="L218" i="5"/>
  <c r="K218" i="5"/>
  <c r="J218" i="5"/>
  <c r="R217" i="5"/>
  <c r="Q217" i="5"/>
  <c r="P217" i="5"/>
  <c r="O217" i="5"/>
  <c r="F217" i="5" s="1"/>
  <c r="N217" i="5"/>
  <c r="M217" i="5"/>
  <c r="L217" i="5"/>
  <c r="K217" i="5"/>
  <c r="J217" i="5"/>
  <c r="R216" i="5"/>
  <c r="Q216" i="5"/>
  <c r="P216" i="5"/>
  <c r="O216" i="5"/>
  <c r="F216" i="5" s="1"/>
  <c r="N216" i="5"/>
  <c r="M216" i="5"/>
  <c r="L216" i="5"/>
  <c r="K216" i="5"/>
  <c r="J216" i="5"/>
  <c r="R215" i="5"/>
  <c r="Q215" i="5"/>
  <c r="P215" i="5"/>
  <c r="O215" i="5"/>
  <c r="F215" i="5" s="1"/>
  <c r="N215" i="5"/>
  <c r="M215" i="5"/>
  <c r="L215" i="5"/>
  <c r="K215" i="5"/>
  <c r="J215" i="5"/>
  <c r="R214" i="5"/>
  <c r="Q214" i="5"/>
  <c r="P214" i="5"/>
  <c r="O214" i="5"/>
  <c r="F214" i="5" s="1"/>
  <c r="N214" i="5"/>
  <c r="M214" i="5"/>
  <c r="L214" i="5"/>
  <c r="K214" i="5"/>
  <c r="J214" i="5"/>
  <c r="R213" i="5"/>
  <c r="Q213" i="5"/>
  <c r="P213" i="5"/>
  <c r="O213" i="5"/>
  <c r="F213" i="5" s="1"/>
  <c r="N213" i="5"/>
  <c r="M213" i="5"/>
  <c r="L213" i="5"/>
  <c r="K213" i="5"/>
  <c r="J213" i="5"/>
  <c r="R212" i="5"/>
  <c r="Q212" i="5"/>
  <c r="P212" i="5"/>
  <c r="O212" i="5"/>
  <c r="F212" i="5" s="1"/>
  <c r="N212" i="5"/>
  <c r="M212" i="5"/>
  <c r="L212" i="5"/>
  <c r="K212" i="5"/>
  <c r="J212" i="5"/>
  <c r="R211" i="5"/>
  <c r="Q211" i="5"/>
  <c r="P211" i="5"/>
  <c r="O211" i="5"/>
  <c r="F211" i="5" s="1"/>
  <c r="N211" i="5"/>
  <c r="M211" i="5"/>
  <c r="L211" i="5"/>
  <c r="K211" i="5"/>
  <c r="J211" i="5"/>
  <c r="R210" i="5"/>
  <c r="Q210" i="5"/>
  <c r="P210" i="5"/>
  <c r="O210" i="5"/>
  <c r="F210" i="5" s="1"/>
  <c r="N210" i="5"/>
  <c r="M210" i="5"/>
  <c r="L210" i="5"/>
  <c r="K210" i="5"/>
  <c r="J210" i="5"/>
  <c r="R209" i="5"/>
  <c r="Q209" i="5"/>
  <c r="P209" i="5"/>
  <c r="O209" i="5"/>
  <c r="F209" i="5" s="1"/>
  <c r="N209" i="5"/>
  <c r="M209" i="5"/>
  <c r="L209" i="5"/>
  <c r="K209" i="5"/>
  <c r="J209" i="5"/>
  <c r="R208" i="5"/>
  <c r="Q208" i="5"/>
  <c r="P208" i="5"/>
  <c r="O208" i="5"/>
  <c r="F208" i="5" s="1"/>
  <c r="N208" i="5"/>
  <c r="M208" i="5"/>
  <c r="L208" i="5"/>
  <c r="K208" i="5"/>
  <c r="J208" i="5"/>
  <c r="R207" i="5"/>
  <c r="Q207" i="5"/>
  <c r="P207" i="5"/>
  <c r="O207" i="5"/>
  <c r="F207" i="5" s="1"/>
  <c r="N207" i="5"/>
  <c r="M207" i="5"/>
  <c r="L207" i="5"/>
  <c r="K207" i="5"/>
  <c r="J207" i="5"/>
  <c r="R206" i="5"/>
  <c r="Q206" i="5"/>
  <c r="P206" i="5"/>
  <c r="O206" i="5"/>
  <c r="F206" i="5" s="1"/>
  <c r="N206" i="5"/>
  <c r="M206" i="5"/>
  <c r="L206" i="5"/>
  <c r="K206" i="5"/>
  <c r="J206" i="5"/>
  <c r="R205" i="5"/>
  <c r="Q205" i="5"/>
  <c r="P205" i="5"/>
  <c r="O205" i="5"/>
  <c r="F205" i="5" s="1"/>
  <c r="N205" i="5"/>
  <c r="M205" i="5"/>
  <c r="L205" i="5"/>
  <c r="K205" i="5"/>
  <c r="J205" i="5"/>
  <c r="R204" i="5"/>
  <c r="Q204" i="5"/>
  <c r="P204" i="5"/>
  <c r="O204" i="5"/>
  <c r="F204" i="5" s="1"/>
  <c r="N204" i="5"/>
  <c r="M204" i="5"/>
  <c r="L204" i="5"/>
  <c r="K204" i="5"/>
  <c r="J204" i="5"/>
  <c r="R203" i="5"/>
  <c r="Q203" i="5"/>
  <c r="P203" i="5"/>
  <c r="O203" i="5"/>
  <c r="F203" i="5" s="1"/>
  <c r="N203" i="5"/>
  <c r="M203" i="5"/>
  <c r="L203" i="5"/>
  <c r="K203" i="5"/>
  <c r="J203" i="5"/>
  <c r="R202" i="5"/>
  <c r="Q202" i="5"/>
  <c r="P202" i="5"/>
  <c r="O202" i="5"/>
  <c r="F202" i="5" s="1"/>
  <c r="N202" i="5"/>
  <c r="M202" i="5"/>
  <c r="L202" i="5"/>
  <c r="K202" i="5"/>
  <c r="J202" i="5"/>
  <c r="R201" i="5"/>
  <c r="Q201" i="5"/>
  <c r="P201" i="5"/>
  <c r="O201" i="5"/>
  <c r="F201" i="5" s="1"/>
  <c r="N201" i="5"/>
  <c r="M201" i="5"/>
  <c r="L201" i="5"/>
  <c r="K201" i="5"/>
  <c r="J201" i="5"/>
  <c r="R200" i="5"/>
  <c r="Q200" i="5"/>
  <c r="P200" i="5"/>
  <c r="O200" i="5"/>
  <c r="F200" i="5" s="1"/>
  <c r="N200" i="5"/>
  <c r="M200" i="5"/>
  <c r="L200" i="5"/>
  <c r="K200" i="5"/>
  <c r="J200" i="5"/>
  <c r="R199" i="5"/>
  <c r="Q199" i="5"/>
  <c r="P199" i="5"/>
  <c r="O199" i="5"/>
  <c r="F199" i="5" s="1"/>
  <c r="N199" i="5"/>
  <c r="M199" i="5"/>
  <c r="L199" i="5"/>
  <c r="K199" i="5"/>
  <c r="J199" i="5"/>
  <c r="R198" i="5"/>
  <c r="Q198" i="5"/>
  <c r="P198" i="5"/>
  <c r="O198" i="5"/>
  <c r="F198" i="5" s="1"/>
  <c r="N198" i="5"/>
  <c r="M198" i="5"/>
  <c r="L198" i="5"/>
  <c r="K198" i="5"/>
  <c r="J198" i="5"/>
  <c r="R197" i="5"/>
  <c r="Q197" i="5"/>
  <c r="P197" i="5"/>
  <c r="O197" i="5"/>
  <c r="F197" i="5" s="1"/>
  <c r="N197" i="5"/>
  <c r="M197" i="5"/>
  <c r="L197" i="5"/>
  <c r="K197" i="5"/>
  <c r="J197" i="5"/>
  <c r="R196" i="5"/>
  <c r="Q196" i="5"/>
  <c r="P196" i="5"/>
  <c r="O196" i="5"/>
  <c r="F196" i="5" s="1"/>
  <c r="N196" i="5"/>
  <c r="M196" i="5"/>
  <c r="L196" i="5"/>
  <c r="K196" i="5"/>
  <c r="J196" i="5"/>
  <c r="R195" i="5"/>
  <c r="Q195" i="5"/>
  <c r="P195" i="5"/>
  <c r="O195" i="5"/>
  <c r="F195" i="5" s="1"/>
  <c r="N195" i="5"/>
  <c r="M195" i="5"/>
  <c r="L195" i="5"/>
  <c r="K195" i="5"/>
  <c r="J195" i="5"/>
  <c r="R194" i="5"/>
  <c r="Q194" i="5"/>
  <c r="P194" i="5"/>
  <c r="O194" i="5"/>
  <c r="F194" i="5" s="1"/>
  <c r="N194" i="5"/>
  <c r="M194" i="5"/>
  <c r="L194" i="5"/>
  <c r="K194" i="5"/>
  <c r="J194" i="5"/>
  <c r="R193" i="5"/>
  <c r="Q193" i="5"/>
  <c r="P193" i="5"/>
  <c r="O193" i="5"/>
  <c r="F193" i="5" s="1"/>
  <c r="N193" i="5"/>
  <c r="M193" i="5"/>
  <c r="L193" i="5"/>
  <c r="K193" i="5"/>
  <c r="J193" i="5"/>
  <c r="R192" i="5"/>
  <c r="Q192" i="5"/>
  <c r="P192" i="5"/>
  <c r="O192" i="5"/>
  <c r="F192" i="5" s="1"/>
  <c r="N192" i="5"/>
  <c r="M192" i="5"/>
  <c r="L192" i="5"/>
  <c r="K192" i="5"/>
  <c r="J192" i="5"/>
  <c r="R191" i="5"/>
  <c r="Q191" i="5"/>
  <c r="P191" i="5"/>
  <c r="O191" i="5"/>
  <c r="F191" i="5" s="1"/>
  <c r="N191" i="5"/>
  <c r="M191" i="5"/>
  <c r="L191" i="5"/>
  <c r="K191" i="5"/>
  <c r="J191" i="5"/>
  <c r="R190" i="5"/>
  <c r="Q190" i="5"/>
  <c r="P190" i="5"/>
  <c r="O190" i="5"/>
  <c r="F190" i="5" s="1"/>
  <c r="N190" i="5"/>
  <c r="M190" i="5"/>
  <c r="L190" i="5"/>
  <c r="K190" i="5"/>
  <c r="J190" i="5"/>
  <c r="R189" i="5"/>
  <c r="Q189" i="5"/>
  <c r="P189" i="5"/>
  <c r="O189" i="5"/>
  <c r="F189" i="5" s="1"/>
  <c r="N189" i="5"/>
  <c r="M189" i="5"/>
  <c r="L189" i="5"/>
  <c r="K189" i="5"/>
  <c r="J189" i="5"/>
  <c r="R188" i="5"/>
  <c r="Q188" i="5"/>
  <c r="P188" i="5"/>
  <c r="O188" i="5"/>
  <c r="F188" i="5" s="1"/>
  <c r="N188" i="5"/>
  <c r="M188" i="5"/>
  <c r="L188" i="5"/>
  <c r="K188" i="5"/>
  <c r="J188" i="5"/>
  <c r="R187" i="5"/>
  <c r="Q187" i="5"/>
  <c r="P187" i="5"/>
  <c r="O187" i="5"/>
  <c r="F187" i="5" s="1"/>
  <c r="N187" i="5"/>
  <c r="M187" i="5"/>
  <c r="L187" i="5"/>
  <c r="K187" i="5"/>
  <c r="J187" i="5"/>
  <c r="R186" i="5"/>
  <c r="Q186" i="5"/>
  <c r="P186" i="5"/>
  <c r="O186" i="5"/>
  <c r="F186" i="5" s="1"/>
  <c r="N186" i="5"/>
  <c r="M186" i="5"/>
  <c r="L186" i="5"/>
  <c r="K186" i="5"/>
  <c r="J186" i="5"/>
  <c r="R185" i="5"/>
  <c r="Q185" i="5"/>
  <c r="P185" i="5"/>
  <c r="O185" i="5"/>
  <c r="F185" i="5" s="1"/>
  <c r="N185" i="5"/>
  <c r="M185" i="5"/>
  <c r="L185" i="5"/>
  <c r="K185" i="5"/>
  <c r="J185" i="5"/>
  <c r="R184" i="5"/>
  <c r="Q184" i="5"/>
  <c r="P184" i="5"/>
  <c r="O184" i="5"/>
  <c r="F184" i="5" s="1"/>
  <c r="N184" i="5"/>
  <c r="M184" i="5"/>
  <c r="L184" i="5"/>
  <c r="K184" i="5"/>
  <c r="J184" i="5"/>
  <c r="R183" i="5"/>
  <c r="Q183" i="5"/>
  <c r="P183" i="5"/>
  <c r="O183" i="5"/>
  <c r="F183" i="5" s="1"/>
  <c r="N183" i="5"/>
  <c r="M183" i="5"/>
  <c r="L183" i="5"/>
  <c r="K183" i="5"/>
  <c r="J183" i="5"/>
  <c r="R182" i="5"/>
  <c r="Q182" i="5"/>
  <c r="P182" i="5"/>
  <c r="O182" i="5"/>
  <c r="F182" i="5" s="1"/>
  <c r="N182" i="5"/>
  <c r="M182" i="5"/>
  <c r="L182" i="5"/>
  <c r="K182" i="5"/>
  <c r="J182" i="5"/>
  <c r="R181" i="5"/>
  <c r="Q181" i="5"/>
  <c r="P181" i="5"/>
  <c r="O181" i="5"/>
  <c r="F181" i="5" s="1"/>
  <c r="N181" i="5"/>
  <c r="M181" i="5"/>
  <c r="L181" i="5"/>
  <c r="K181" i="5"/>
  <c r="J181" i="5"/>
  <c r="R180" i="5"/>
  <c r="Q180" i="5"/>
  <c r="P180" i="5"/>
  <c r="O180" i="5"/>
  <c r="F180" i="5" s="1"/>
  <c r="N180" i="5"/>
  <c r="M180" i="5"/>
  <c r="L180" i="5"/>
  <c r="K180" i="5"/>
  <c r="J180" i="5"/>
  <c r="R179" i="5"/>
  <c r="Q179" i="5"/>
  <c r="P179" i="5"/>
  <c r="O179" i="5"/>
  <c r="F179" i="5" s="1"/>
  <c r="N179" i="5"/>
  <c r="M179" i="5"/>
  <c r="L179" i="5"/>
  <c r="K179" i="5"/>
  <c r="J179" i="5"/>
  <c r="R178" i="5"/>
  <c r="Q178" i="5"/>
  <c r="P178" i="5"/>
  <c r="O178" i="5"/>
  <c r="F178" i="5" s="1"/>
  <c r="N178" i="5"/>
  <c r="M178" i="5"/>
  <c r="L178" i="5"/>
  <c r="K178" i="5"/>
  <c r="J178" i="5"/>
  <c r="R177" i="5"/>
  <c r="Q177" i="5"/>
  <c r="P177" i="5"/>
  <c r="O177" i="5"/>
  <c r="F177" i="5" s="1"/>
  <c r="N177" i="5"/>
  <c r="M177" i="5"/>
  <c r="L177" i="5"/>
  <c r="K177" i="5"/>
  <c r="J177" i="5"/>
  <c r="R176" i="5"/>
  <c r="Q176" i="5"/>
  <c r="P176" i="5"/>
  <c r="O176" i="5"/>
  <c r="F176" i="5" s="1"/>
  <c r="N176" i="5"/>
  <c r="M176" i="5"/>
  <c r="L176" i="5"/>
  <c r="K176" i="5"/>
  <c r="J176" i="5"/>
  <c r="R175" i="5"/>
  <c r="Q175" i="5"/>
  <c r="P175" i="5"/>
  <c r="O175" i="5"/>
  <c r="F175" i="5" s="1"/>
  <c r="N175" i="5"/>
  <c r="M175" i="5"/>
  <c r="L175" i="5"/>
  <c r="K175" i="5"/>
  <c r="J175" i="5"/>
  <c r="R174" i="5"/>
  <c r="Q174" i="5"/>
  <c r="P174" i="5"/>
  <c r="O174" i="5"/>
  <c r="F174" i="5" s="1"/>
  <c r="N174" i="5"/>
  <c r="M174" i="5"/>
  <c r="L174" i="5"/>
  <c r="K174" i="5"/>
  <c r="J174" i="5"/>
  <c r="R173" i="5"/>
  <c r="Q173" i="5"/>
  <c r="P173" i="5"/>
  <c r="O173" i="5"/>
  <c r="F173" i="5" s="1"/>
  <c r="N173" i="5"/>
  <c r="M173" i="5"/>
  <c r="L173" i="5"/>
  <c r="K173" i="5"/>
  <c r="J173" i="5"/>
  <c r="R172" i="5"/>
  <c r="Q172" i="5"/>
  <c r="P172" i="5"/>
  <c r="O172" i="5"/>
  <c r="F172" i="5" s="1"/>
  <c r="N172" i="5"/>
  <c r="M172" i="5"/>
  <c r="L172" i="5"/>
  <c r="K172" i="5"/>
  <c r="J172" i="5"/>
  <c r="R171" i="5"/>
  <c r="Q171" i="5"/>
  <c r="P171" i="5"/>
  <c r="O171" i="5"/>
  <c r="F171" i="5" s="1"/>
  <c r="N171" i="5"/>
  <c r="M171" i="5"/>
  <c r="L171" i="5"/>
  <c r="K171" i="5"/>
  <c r="J171" i="5"/>
  <c r="R170" i="5"/>
  <c r="Q170" i="5"/>
  <c r="P170" i="5"/>
  <c r="O170" i="5"/>
  <c r="F170" i="5" s="1"/>
  <c r="N170" i="5"/>
  <c r="M170" i="5"/>
  <c r="L170" i="5"/>
  <c r="K170" i="5"/>
  <c r="J170" i="5"/>
  <c r="R169" i="5"/>
  <c r="Q169" i="5"/>
  <c r="P169" i="5"/>
  <c r="O169" i="5"/>
  <c r="F169" i="5" s="1"/>
  <c r="N169" i="5"/>
  <c r="M169" i="5"/>
  <c r="L169" i="5"/>
  <c r="K169" i="5"/>
  <c r="J169" i="5"/>
  <c r="R168" i="5"/>
  <c r="Q168" i="5"/>
  <c r="P168" i="5"/>
  <c r="O168" i="5"/>
  <c r="F168" i="5" s="1"/>
  <c r="N168" i="5"/>
  <c r="M168" i="5"/>
  <c r="L168" i="5"/>
  <c r="K168" i="5"/>
  <c r="J168" i="5"/>
  <c r="R167" i="5"/>
  <c r="Q167" i="5"/>
  <c r="P167" i="5"/>
  <c r="O167" i="5"/>
  <c r="F167" i="5" s="1"/>
  <c r="N167" i="5"/>
  <c r="M167" i="5"/>
  <c r="L167" i="5"/>
  <c r="K167" i="5"/>
  <c r="J167" i="5"/>
  <c r="R166" i="5"/>
  <c r="Q166" i="5"/>
  <c r="P166" i="5"/>
  <c r="O166" i="5"/>
  <c r="F166" i="5" s="1"/>
  <c r="N166" i="5"/>
  <c r="M166" i="5"/>
  <c r="L166" i="5"/>
  <c r="K166" i="5"/>
  <c r="J166" i="5"/>
  <c r="R165" i="5"/>
  <c r="Q165" i="5"/>
  <c r="P165" i="5"/>
  <c r="O165" i="5"/>
  <c r="F165" i="5" s="1"/>
  <c r="N165" i="5"/>
  <c r="M165" i="5"/>
  <c r="L165" i="5"/>
  <c r="K165" i="5"/>
  <c r="J165" i="5"/>
  <c r="R164" i="5"/>
  <c r="Q164" i="5"/>
  <c r="P164" i="5"/>
  <c r="O164" i="5"/>
  <c r="F164" i="5" s="1"/>
  <c r="N164" i="5"/>
  <c r="M164" i="5"/>
  <c r="L164" i="5"/>
  <c r="K164" i="5"/>
  <c r="J164" i="5"/>
  <c r="R163" i="5"/>
  <c r="Q163" i="5"/>
  <c r="P163" i="5"/>
  <c r="O163" i="5"/>
  <c r="F163" i="5" s="1"/>
  <c r="N163" i="5"/>
  <c r="M163" i="5"/>
  <c r="L163" i="5"/>
  <c r="K163" i="5"/>
  <c r="J163" i="5"/>
  <c r="R162" i="5"/>
  <c r="Q162" i="5"/>
  <c r="P162" i="5"/>
  <c r="O162" i="5"/>
  <c r="F162" i="5" s="1"/>
  <c r="N162" i="5"/>
  <c r="M162" i="5"/>
  <c r="L162" i="5"/>
  <c r="K162" i="5"/>
  <c r="J162" i="5"/>
  <c r="R161" i="5"/>
  <c r="Q161" i="5"/>
  <c r="P161" i="5"/>
  <c r="O161" i="5"/>
  <c r="F161" i="5" s="1"/>
  <c r="N161" i="5"/>
  <c r="M161" i="5"/>
  <c r="L161" i="5"/>
  <c r="K161" i="5"/>
  <c r="J161" i="5"/>
  <c r="R160" i="5"/>
  <c r="Q160" i="5"/>
  <c r="P160" i="5"/>
  <c r="O160" i="5"/>
  <c r="F160" i="5" s="1"/>
  <c r="N160" i="5"/>
  <c r="M160" i="5"/>
  <c r="L160" i="5"/>
  <c r="K160" i="5"/>
  <c r="J160" i="5"/>
  <c r="R159" i="5"/>
  <c r="Q159" i="5"/>
  <c r="P159" i="5"/>
  <c r="O159" i="5"/>
  <c r="F159" i="5" s="1"/>
  <c r="N159" i="5"/>
  <c r="M159" i="5"/>
  <c r="L159" i="5"/>
  <c r="K159" i="5"/>
  <c r="J159" i="5"/>
  <c r="R158" i="5"/>
  <c r="Q158" i="5"/>
  <c r="P158" i="5"/>
  <c r="O158" i="5"/>
  <c r="F158" i="5" s="1"/>
  <c r="N158" i="5"/>
  <c r="M158" i="5"/>
  <c r="L158" i="5"/>
  <c r="K158" i="5"/>
  <c r="J158" i="5"/>
  <c r="R157" i="5"/>
  <c r="Q157" i="5"/>
  <c r="P157" i="5"/>
  <c r="O157" i="5"/>
  <c r="F157" i="5" s="1"/>
  <c r="N157" i="5"/>
  <c r="M157" i="5"/>
  <c r="L157" i="5"/>
  <c r="K157" i="5"/>
  <c r="J157" i="5"/>
  <c r="R156" i="5"/>
  <c r="Q156" i="5"/>
  <c r="P156" i="5"/>
  <c r="O156" i="5"/>
  <c r="F156" i="5" s="1"/>
  <c r="N156" i="5"/>
  <c r="M156" i="5"/>
  <c r="L156" i="5"/>
  <c r="K156" i="5"/>
  <c r="J156" i="5"/>
  <c r="R155" i="5"/>
  <c r="Q155" i="5"/>
  <c r="P155" i="5"/>
  <c r="O155" i="5"/>
  <c r="F155" i="5" s="1"/>
  <c r="N155" i="5"/>
  <c r="M155" i="5"/>
  <c r="L155" i="5"/>
  <c r="K155" i="5"/>
  <c r="J155" i="5"/>
  <c r="R154" i="5"/>
  <c r="Q154" i="5"/>
  <c r="P154" i="5"/>
  <c r="O154" i="5"/>
  <c r="F154" i="5" s="1"/>
  <c r="N154" i="5"/>
  <c r="M154" i="5"/>
  <c r="L154" i="5"/>
  <c r="K154" i="5"/>
  <c r="J154" i="5"/>
  <c r="R153" i="5"/>
  <c r="Q153" i="5"/>
  <c r="P153" i="5"/>
  <c r="O153" i="5"/>
  <c r="F153" i="5" s="1"/>
  <c r="N153" i="5"/>
  <c r="M153" i="5"/>
  <c r="L153" i="5"/>
  <c r="K153" i="5"/>
  <c r="J153" i="5"/>
  <c r="R152" i="5"/>
  <c r="Q152" i="5"/>
  <c r="P152" i="5"/>
  <c r="O152" i="5"/>
  <c r="F152" i="5" s="1"/>
  <c r="N152" i="5"/>
  <c r="M152" i="5"/>
  <c r="L152" i="5"/>
  <c r="K152" i="5"/>
  <c r="J152" i="5"/>
  <c r="R151" i="5"/>
  <c r="Q151" i="5"/>
  <c r="P151" i="5"/>
  <c r="O151" i="5"/>
  <c r="F151" i="5" s="1"/>
  <c r="N151" i="5"/>
  <c r="M151" i="5"/>
  <c r="L151" i="5"/>
  <c r="K151" i="5"/>
  <c r="J151" i="5"/>
  <c r="R150" i="5"/>
  <c r="Q150" i="5"/>
  <c r="P150" i="5"/>
  <c r="O150" i="5"/>
  <c r="F150" i="5" s="1"/>
  <c r="N150" i="5"/>
  <c r="M150" i="5"/>
  <c r="L150" i="5"/>
  <c r="K150" i="5"/>
  <c r="J150" i="5"/>
  <c r="R149" i="5"/>
  <c r="Q149" i="5"/>
  <c r="P149" i="5"/>
  <c r="O149" i="5"/>
  <c r="F149" i="5" s="1"/>
  <c r="N149" i="5"/>
  <c r="M149" i="5"/>
  <c r="L149" i="5"/>
  <c r="K149" i="5"/>
  <c r="J149" i="5"/>
  <c r="R148" i="5"/>
  <c r="Q148" i="5"/>
  <c r="P148" i="5"/>
  <c r="O148" i="5"/>
  <c r="F148" i="5" s="1"/>
  <c r="N148" i="5"/>
  <c r="M148" i="5"/>
  <c r="L148" i="5"/>
  <c r="K148" i="5"/>
  <c r="J148" i="5"/>
  <c r="R147" i="5"/>
  <c r="Q147" i="5"/>
  <c r="P147" i="5"/>
  <c r="O147" i="5"/>
  <c r="F147" i="5" s="1"/>
  <c r="N147" i="5"/>
  <c r="M147" i="5"/>
  <c r="L147" i="5"/>
  <c r="K147" i="5"/>
  <c r="J147" i="5"/>
  <c r="R146" i="5"/>
  <c r="Q146" i="5"/>
  <c r="P146" i="5"/>
  <c r="O146" i="5"/>
  <c r="F146" i="5" s="1"/>
  <c r="N146" i="5"/>
  <c r="M146" i="5"/>
  <c r="L146" i="5"/>
  <c r="K146" i="5"/>
  <c r="J146" i="5"/>
  <c r="R145" i="5"/>
  <c r="Q145" i="5"/>
  <c r="P145" i="5"/>
  <c r="O145" i="5"/>
  <c r="F145" i="5" s="1"/>
  <c r="N145" i="5"/>
  <c r="M145" i="5"/>
  <c r="L145" i="5"/>
  <c r="K145" i="5"/>
  <c r="J145" i="5"/>
  <c r="R144" i="5"/>
  <c r="Q144" i="5"/>
  <c r="P144" i="5"/>
  <c r="O144" i="5"/>
  <c r="F144" i="5" s="1"/>
  <c r="N144" i="5"/>
  <c r="M144" i="5"/>
  <c r="L144" i="5"/>
  <c r="K144" i="5"/>
  <c r="J144" i="5"/>
  <c r="R143" i="5"/>
  <c r="Q143" i="5"/>
  <c r="P143" i="5"/>
  <c r="O143" i="5"/>
  <c r="F143" i="5" s="1"/>
  <c r="N143" i="5"/>
  <c r="M143" i="5"/>
  <c r="L143" i="5"/>
  <c r="K143" i="5"/>
  <c r="J143" i="5"/>
  <c r="R142" i="5"/>
  <c r="Q142" i="5"/>
  <c r="P142" i="5"/>
  <c r="O142" i="5"/>
  <c r="F142" i="5" s="1"/>
  <c r="N142" i="5"/>
  <c r="M142" i="5"/>
  <c r="L142" i="5"/>
  <c r="K142" i="5"/>
  <c r="J142" i="5"/>
  <c r="R141" i="5"/>
  <c r="Q141" i="5"/>
  <c r="P141" i="5"/>
  <c r="O141" i="5"/>
  <c r="F141" i="5" s="1"/>
  <c r="N141" i="5"/>
  <c r="M141" i="5"/>
  <c r="L141" i="5"/>
  <c r="K141" i="5"/>
  <c r="J141" i="5"/>
  <c r="R140" i="5"/>
  <c r="Q140" i="5"/>
  <c r="P140" i="5"/>
  <c r="O140" i="5"/>
  <c r="F140" i="5" s="1"/>
  <c r="N140" i="5"/>
  <c r="M140" i="5"/>
  <c r="L140" i="5"/>
  <c r="K140" i="5"/>
  <c r="J140" i="5"/>
  <c r="R139" i="5"/>
  <c r="Q139" i="5"/>
  <c r="P139" i="5"/>
  <c r="O139" i="5"/>
  <c r="F139" i="5" s="1"/>
  <c r="N139" i="5"/>
  <c r="M139" i="5"/>
  <c r="L139" i="5"/>
  <c r="K139" i="5"/>
  <c r="J139" i="5"/>
  <c r="R138" i="5"/>
  <c r="Q138" i="5"/>
  <c r="P138" i="5"/>
  <c r="O138" i="5"/>
  <c r="F138" i="5" s="1"/>
  <c r="N138" i="5"/>
  <c r="M138" i="5"/>
  <c r="L138" i="5"/>
  <c r="K138" i="5"/>
  <c r="J138" i="5"/>
  <c r="R137" i="5"/>
  <c r="Q137" i="5"/>
  <c r="P137" i="5"/>
  <c r="O137" i="5"/>
  <c r="F137" i="5" s="1"/>
  <c r="N137" i="5"/>
  <c r="M137" i="5"/>
  <c r="L137" i="5"/>
  <c r="K137" i="5"/>
  <c r="J137" i="5"/>
  <c r="R136" i="5"/>
  <c r="Q136" i="5"/>
  <c r="P136" i="5"/>
  <c r="O136" i="5"/>
  <c r="F136" i="5" s="1"/>
  <c r="N136" i="5"/>
  <c r="M136" i="5"/>
  <c r="L136" i="5"/>
  <c r="K136" i="5"/>
  <c r="J136" i="5"/>
  <c r="R135" i="5"/>
  <c r="Q135" i="5"/>
  <c r="P135" i="5"/>
  <c r="O135" i="5"/>
  <c r="F135" i="5" s="1"/>
  <c r="N135" i="5"/>
  <c r="M135" i="5"/>
  <c r="L135" i="5"/>
  <c r="K135" i="5"/>
  <c r="J135" i="5"/>
  <c r="R134" i="5"/>
  <c r="Q134" i="5"/>
  <c r="P134" i="5"/>
  <c r="O134" i="5"/>
  <c r="F134" i="5" s="1"/>
  <c r="N134" i="5"/>
  <c r="M134" i="5"/>
  <c r="L134" i="5"/>
  <c r="K134" i="5"/>
  <c r="J134" i="5"/>
  <c r="R133" i="5"/>
  <c r="Q133" i="5"/>
  <c r="P133" i="5"/>
  <c r="O133" i="5"/>
  <c r="F133" i="5" s="1"/>
  <c r="N133" i="5"/>
  <c r="M133" i="5"/>
  <c r="L133" i="5"/>
  <c r="K133" i="5"/>
  <c r="J133" i="5"/>
  <c r="R132" i="5"/>
  <c r="Q132" i="5"/>
  <c r="P132" i="5"/>
  <c r="O132" i="5"/>
  <c r="F132" i="5" s="1"/>
  <c r="N132" i="5"/>
  <c r="M132" i="5"/>
  <c r="L132" i="5"/>
  <c r="K132" i="5"/>
  <c r="J132" i="5"/>
  <c r="R131" i="5"/>
  <c r="Q131" i="5"/>
  <c r="P131" i="5"/>
  <c r="O131" i="5"/>
  <c r="F131" i="5" s="1"/>
  <c r="N131" i="5"/>
  <c r="M131" i="5"/>
  <c r="L131" i="5"/>
  <c r="K131" i="5"/>
  <c r="J131" i="5"/>
  <c r="R130" i="5"/>
  <c r="Q130" i="5"/>
  <c r="P130" i="5"/>
  <c r="O130" i="5"/>
  <c r="F130" i="5" s="1"/>
  <c r="N130" i="5"/>
  <c r="M130" i="5"/>
  <c r="L130" i="5"/>
  <c r="K130" i="5"/>
  <c r="J130" i="5"/>
  <c r="R129" i="5"/>
  <c r="Q129" i="5"/>
  <c r="P129" i="5"/>
  <c r="O129" i="5"/>
  <c r="F129" i="5" s="1"/>
  <c r="N129" i="5"/>
  <c r="M129" i="5"/>
  <c r="L129" i="5"/>
  <c r="K129" i="5"/>
  <c r="J129" i="5"/>
  <c r="R128" i="5"/>
  <c r="Q128" i="5"/>
  <c r="P128" i="5"/>
  <c r="O128" i="5"/>
  <c r="F128" i="5" s="1"/>
  <c r="N128" i="5"/>
  <c r="M128" i="5"/>
  <c r="L128" i="5"/>
  <c r="K128" i="5"/>
  <c r="J128" i="5"/>
  <c r="R127" i="5"/>
  <c r="Q127" i="5"/>
  <c r="P127" i="5"/>
  <c r="O127" i="5"/>
  <c r="F127" i="5" s="1"/>
  <c r="N127" i="5"/>
  <c r="M127" i="5"/>
  <c r="L127" i="5"/>
  <c r="K127" i="5"/>
  <c r="J127" i="5"/>
  <c r="R126" i="5"/>
  <c r="Q126" i="5"/>
  <c r="P126" i="5"/>
  <c r="O126" i="5"/>
  <c r="F126" i="5" s="1"/>
  <c r="N126" i="5"/>
  <c r="M126" i="5"/>
  <c r="L126" i="5"/>
  <c r="K126" i="5"/>
  <c r="J126" i="5"/>
  <c r="R125" i="5"/>
  <c r="Q125" i="5"/>
  <c r="P125" i="5"/>
  <c r="O125" i="5"/>
  <c r="F125" i="5" s="1"/>
  <c r="N125" i="5"/>
  <c r="M125" i="5"/>
  <c r="L125" i="5"/>
  <c r="K125" i="5"/>
  <c r="J125" i="5"/>
  <c r="R124" i="5"/>
  <c r="Q124" i="5"/>
  <c r="P124" i="5"/>
  <c r="O124" i="5"/>
  <c r="F124" i="5" s="1"/>
  <c r="N124" i="5"/>
  <c r="M124" i="5"/>
  <c r="L124" i="5"/>
  <c r="K124" i="5"/>
  <c r="J124" i="5"/>
  <c r="R123" i="5"/>
  <c r="Q123" i="5"/>
  <c r="P123" i="5"/>
  <c r="O123" i="5"/>
  <c r="F123" i="5" s="1"/>
  <c r="N123" i="5"/>
  <c r="M123" i="5"/>
  <c r="L123" i="5"/>
  <c r="K123" i="5"/>
  <c r="J123" i="5"/>
  <c r="R122" i="5"/>
  <c r="Q122" i="5"/>
  <c r="P122" i="5"/>
  <c r="O122" i="5"/>
  <c r="F122" i="5" s="1"/>
  <c r="N122" i="5"/>
  <c r="M122" i="5"/>
  <c r="L122" i="5"/>
  <c r="K122" i="5"/>
  <c r="J122" i="5"/>
  <c r="R121" i="5"/>
  <c r="Q121" i="5"/>
  <c r="P121" i="5"/>
  <c r="O121" i="5"/>
  <c r="F121" i="5" s="1"/>
  <c r="N121" i="5"/>
  <c r="M121" i="5"/>
  <c r="L121" i="5"/>
  <c r="K121" i="5"/>
  <c r="J121" i="5"/>
  <c r="R120" i="5"/>
  <c r="Q120" i="5"/>
  <c r="P120" i="5"/>
  <c r="O120" i="5"/>
  <c r="F120" i="5" s="1"/>
  <c r="N120" i="5"/>
  <c r="M120" i="5"/>
  <c r="L120" i="5"/>
  <c r="K120" i="5"/>
  <c r="J120" i="5"/>
  <c r="R119" i="5"/>
  <c r="Q119" i="5"/>
  <c r="P119" i="5"/>
  <c r="O119" i="5"/>
  <c r="F119" i="5" s="1"/>
  <c r="N119" i="5"/>
  <c r="M119" i="5"/>
  <c r="L119" i="5"/>
  <c r="K119" i="5"/>
  <c r="J119" i="5"/>
  <c r="R118" i="5"/>
  <c r="Q118" i="5"/>
  <c r="P118" i="5"/>
  <c r="O118" i="5"/>
  <c r="F118" i="5" s="1"/>
  <c r="N118" i="5"/>
  <c r="M118" i="5"/>
  <c r="L118" i="5"/>
  <c r="K118" i="5"/>
  <c r="J118" i="5"/>
  <c r="R117" i="5"/>
  <c r="Q117" i="5"/>
  <c r="P117" i="5"/>
  <c r="O117" i="5"/>
  <c r="F117" i="5" s="1"/>
  <c r="N117" i="5"/>
  <c r="M117" i="5"/>
  <c r="L117" i="5"/>
  <c r="K117" i="5"/>
  <c r="J117" i="5"/>
  <c r="R116" i="5"/>
  <c r="Q116" i="5"/>
  <c r="P116" i="5"/>
  <c r="O116" i="5"/>
  <c r="F116" i="5" s="1"/>
  <c r="N116" i="5"/>
  <c r="M116" i="5"/>
  <c r="L116" i="5"/>
  <c r="K116" i="5"/>
  <c r="J116" i="5"/>
  <c r="R115" i="5"/>
  <c r="Q115" i="5"/>
  <c r="P115" i="5"/>
  <c r="O115" i="5"/>
  <c r="F115" i="5" s="1"/>
  <c r="N115" i="5"/>
  <c r="M115" i="5"/>
  <c r="L115" i="5"/>
  <c r="K115" i="5"/>
  <c r="J115" i="5"/>
  <c r="R114" i="5"/>
  <c r="Q114" i="5"/>
  <c r="P114" i="5"/>
  <c r="O114" i="5"/>
  <c r="F114" i="5" s="1"/>
  <c r="N114" i="5"/>
  <c r="M114" i="5"/>
  <c r="L114" i="5"/>
  <c r="K114" i="5"/>
  <c r="J114" i="5"/>
  <c r="R113" i="5"/>
  <c r="Q113" i="5"/>
  <c r="P113" i="5"/>
  <c r="O113" i="5"/>
  <c r="F113" i="5" s="1"/>
  <c r="N113" i="5"/>
  <c r="M113" i="5"/>
  <c r="L113" i="5"/>
  <c r="K113" i="5"/>
  <c r="J113" i="5"/>
  <c r="R112" i="5"/>
  <c r="Q112" i="5"/>
  <c r="P112" i="5"/>
  <c r="O112" i="5"/>
  <c r="F112" i="5" s="1"/>
  <c r="N112" i="5"/>
  <c r="M112" i="5"/>
  <c r="L112" i="5"/>
  <c r="K112" i="5"/>
  <c r="J112" i="5"/>
  <c r="R111" i="5"/>
  <c r="Q111" i="5"/>
  <c r="P111" i="5"/>
  <c r="O111" i="5"/>
  <c r="F111" i="5" s="1"/>
  <c r="N111" i="5"/>
  <c r="M111" i="5"/>
  <c r="L111" i="5"/>
  <c r="K111" i="5"/>
  <c r="J111" i="5"/>
  <c r="R110" i="5"/>
  <c r="Q110" i="5"/>
  <c r="P110" i="5"/>
  <c r="O110" i="5"/>
  <c r="F110" i="5" s="1"/>
  <c r="N110" i="5"/>
  <c r="M110" i="5"/>
  <c r="L110" i="5"/>
  <c r="K110" i="5"/>
  <c r="J110" i="5"/>
  <c r="R109" i="5"/>
  <c r="Q109" i="5"/>
  <c r="P109" i="5"/>
  <c r="O109" i="5"/>
  <c r="F109" i="5" s="1"/>
  <c r="N109" i="5"/>
  <c r="M109" i="5"/>
  <c r="L109" i="5"/>
  <c r="K109" i="5"/>
  <c r="J109" i="5"/>
  <c r="R108" i="5"/>
  <c r="Q108" i="5"/>
  <c r="P108" i="5"/>
  <c r="O108" i="5"/>
  <c r="F108" i="5" s="1"/>
  <c r="N108" i="5"/>
  <c r="M108" i="5"/>
  <c r="L108" i="5"/>
  <c r="K108" i="5"/>
  <c r="J108" i="5"/>
  <c r="R107" i="5"/>
  <c r="Q107" i="5"/>
  <c r="P107" i="5"/>
  <c r="O107" i="5"/>
  <c r="F107" i="5" s="1"/>
  <c r="N107" i="5"/>
  <c r="M107" i="5"/>
  <c r="L107" i="5"/>
  <c r="K107" i="5"/>
  <c r="J107" i="5"/>
  <c r="R106" i="5"/>
  <c r="Q106" i="5"/>
  <c r="P106" i="5"/>
  <c r="O106" i="5"/>
  <c r="F106" i="5" s="1"/>
  <c r="N106" i="5"/>
  <c r="M106" i="5"/>
  <c r="L106" i="5"/>
  <c r="K106" i="5"/>
  <c r="J106" i="5"/>
  <c r="R105" i="5"/>
  <c r="Q105" i="5"/>
  <c r="P105" i="5"/>
  <c r="O105" i="5"/>
  <c r="F105" i="5" s="1"/>
  <c r="N105" i="5"/>
  <c r="M105" i="5"/>
  <c r="L105" i="5"/>
  <c r="K105" i="5"/>
  <c r="J105" i="5"/>
  <c r="R104" i="5"/>
  <c r="Q104" i="5"/>
  <c r="P104" i="5"/>
  <c r="O104" i="5"/>
  <c r="F104" i="5" s="1"/>
  <c r="N104" i="5"/>
  <c r="M104" i="5"/>
  <c r="L104" i="5"/>
  <c r="K104" i="5"/>
  <c r="J104" i="5"/>
  <c r="R103" i="5"/>
  <c r="Q103" i="5"/>
  <c r="P103" i="5"/>
  <c r="O103" i="5"/>
  <c r="F103" i="5" s="1"/>
  <c r="N103" i="5"/>
  <c r="M103" i="5"/>
  <c r="L103" i="5"/>
  <c r="K103" i="5"/>
  <c r="J103" i="5"/>
  <c r="R102" i="5"/>
  <c r="Q102" i="5"/>
  <c r="P102" i="5"/>
  <c r="O102" i="5"/>
  <c r="F102" i="5" s="1"/>
  <c r="N102" i="5"/>
  <c r="M102" i="5"/>
  <c r="L102" i="5"/>
  <c r="K102" i="5"/>
  <c r="J102" i="5"/>
  <c r="R101" i="5"/>
  <c r="Q101" i="5"/>
  <c r="P101" i="5"/>
  <c r="O101" i="5"/>
  <c r="F101" i="5" s="1"/>
  <c r="N101" i="5"/>
  <c r="M101" i="5"/>
  <c r="L101" i="5"/>
  <c r="K101" i="5"/>
  <c r="J101" i="5"/>
  <c r="R100" i="5"/>
  <c r="Q100" i="5"/>
  <c r="P100" i="5"/>
  <c r="O100" i="5"/>
  <c r="F100" i="5" s="1"/>
  <c r="N100" i="5"/>
  <c r="M100" i="5"/>
  <c r="L100" i="5"/>
  <c r="K100" i="5"/>
  <c r="J100" i="5"/>
  <c r="R99" i="5"/>
  <c r="Q99" i="5"/>
  <c r="P99" i="5"/>
  <c r="O99" i="5"/>
  <c r="F99" i="5" s="1"/>
  <c r="N99" i="5"/>
  <c r="M99" i="5"/>
  <c r="L99" i="5"/>
  <c r="K99" i="5"/>
  <c r="J99" i="5"/>
  <c r="R98" i="5"/>
  <c r="Q98" i="5"/>
  <c r="P98" i="5"/>
  <c r="O98" i="5"/>
  <c r="F98" i="5" s="1"/>
  <c r="N98" i="5"/>
  <c r="M98" i="5"/>
  <c r="L98" i="5"/>
  <c r="K98" i="5"/>
  <c r="J98" i="5"/>
  <c r="R97" i="5"/>
  <c r="Q97" i="5"/>
  <c r="P97" i="5"/>
  <c r="O97" i="5"/>
  <c r="F97" i="5" s="1"/>
  <c r="N97" i="5"/>
  <c r="M97" i="5"/>
  <c r="L97" i="5"/>
  <c r="K97" i="5"/>
  <c r="J97" i="5"/>
  <c r="R96" i="5"/>
  <c r="Q96" i="5"/>
  <c r="P96" i="5"/>
  <c r="O96" i="5"/>
  <c r="F96" i="5" s="1"/>
  <c r="N96" i="5"/>
  <c r="M96" i="5"/>
  <c r="L96" i="5"/>
  <c r="K96" i="5"/>
  <c r="J96" i="5"/>
  <c r="R95" i="5"/>
  <c r="Q95" i="5"/>
  <c r="P95" i="5"/>
  <c r="O95" i="5"/>
  <c r="F95" i="5" s="1"/>
  <c r="N95" i="5"/>
  <c r="M95" i="5"/>
  <c r="L95" i="5"/>
  <c r="K95" i="5"/>
  <c r="J95" i="5"/>
  <c r="R94" i="5"/>
  <c r="Q94" i="5"/>
  <c r="P94" i="5"/>
  <c r="O94" i="5"/>
  <c r="F94" i="5" s="1"/>
  <c r="N94" i="5"/>
  <c r="M94" i="5"/>
  <c r="L94" i="5"/>
  <c r="K94" i="5"/>
  <c r="J94" i="5"/>
  <c r="R93" i="5"/>
  <c r="Q93" i="5"/>
  <c r="P93" i="5"/>
  <c r="O93" i="5"/>
  <c r="F93" i="5" s="1"/>
  <c r="N93" i="5"/>
  <c r="M93" i="5"/>
  <c r="L93" i="5"/>
  <c r="K93" i="5"/>
  <c r="J93" i="5"/>
  <c r="R92" i="5"/>
  <c r="Q92" i="5"/>
  <c r="P92" i="5"/>
  <c r="O92" i="5"/>
  <c r="F92" i="5" s="1"/>
  <c r="N92" i="5"/>
  <c r="M92" i="5"/>
  <c r="L92" i="5"/>
  <c r="K92" i="5"/>
  <c r="J92" i="5"/>
  <c r="R91" i="5"/>
  <c r="Q91" i="5"/>
  <c r="P91" i="5"/>
  <c r="O91" i="5"/>
  <c r="F91" i="5" s="1"/>
  <c r="N91" i="5"/>
  <c r="M91" i="5"/>
  <c r="L91" i="5"/>
  <c r="K91" i="5"/>
  <c r="J91" i="5"/>
  <c r="R90" i="5"/>
  <c r="Q90" i="5"/>
  <c r="P90" i="5"/>
  <c r="O90" i="5"/>
  <c r="F90" i="5" s="1"/>
  <c r="N90" i="5"/>
  <c r="M90" i="5"/>
  <c r="L90" i="5"/>
  <c r="K90" i="5"/>
  <c r="J90" i="5"/>
  <c r="R89" i="5"/>
  <c r="Q89" i="5"/>
  <c r="P89" i="5"/>
  <c r="O89" i="5"/>
  <c r="F89" i="5" s="1"/>
  <c r="N89" i="5"/>
  <c r="M89" i="5"/>
  <c r="L89" i="5"/>
  <c r="K89" i="5"/>
  <c r="J89" i="5"/>
  <c r="R88" i="5"/>
  <c r="Q88" i="5"/>
  <c r="P88" i="5"/>
  <c r="O88" i="5"/>
  <c r="F88" i="5" s="1"/>
  <c r="N88" i="5"/>
  <c r="M88" i="5"/>
  <c r="L88" i="5"/>
  <c r="K88" i="5"/>
  <c r="J88" i="5"/>
  <c r="R87" i="5"/>
  <c r="Q87" i="5"/>
  <c r="P87" i="5"/>
  <c r="O87" i="5"/>
  <c r="F87" i="5" s="1"/>
  <c r="N87" i="5"/>
  <c r="M87" i="5"/>
  <c r="L87" i="5"/>
  <c r="K87" i="5"/>
  <c r="J87" i="5"/>
  <c r="R86" i="5"/>
  <c r="Q86" i="5"/>
  <c r="P86" i="5"/>
  <c r="O86" i="5"/>
  <c r="F86" i="5" s="1"/>
  <c r="N86" i="5"/>
  <c r="M86" i="5"/>
  <c r="L86" i="5"/>
  <c r="K86" i="5"/>
  <c r="J86" i="5"/>
  <c r="R85" i="5"/>
  <c r="Q85" i="5"/>
  <c r="P85" i="5"/>
  <c r="O85" i="5"/>
  <c r="F85" i="5" s="1"/>
  <c r="N85" i="5"/>
  <c r="M85" i="5"/>
  <c r="L85" i="5"/>
  <c r="K85" i="5"/>
  <c r="J85" i="5"/>
  <c r="R84" i="5"/>
  <c r="Q84" i="5"/>
  <c r="P84" i="5"/>
  <c r="O84" i="5"/>
  <c r="F84" i="5" s="1"/>
  <c r="N84" i="5"/>
  <c r="M84" i="5"/>
  <c r="L84" i="5"/>
  <c r="K84" i="5"/>
  <c r="J84" i="5"/>
  <c r="R83" i="5"/>
  <c r="Q83" i="5"/>
  <c r="P83" i="5"/>
  <c r="O83" i="5"/>
  <c r="F83" i="5" s="1"/>
  <c r="N83" i="5"/>
  <c r="M83" i="5"/>
  <c r="L83" i="5"/>
  <c r="K83" i="5"/>
  <c r="J83" i="5"/>
  <c r="R82" i="5"/>
  <c r="Q82" i="5"/>
  <c r="P82" i="5"/>
  <c r="O82" i="5"/>
  <c r="F82" i="5" s="1"/>
  <c r="N82" i="5"/>
  <c r="M82" i="5"/>
  <c r="L82" i="5"/>
  <c r="K82" i="5"/>
  <c r="J82" i="5"/>
  <c r="R81" i="5"/>
  <c r="Q81" i="5"/>
  <c r="P81" i="5"/>
  <c r="O81" i="5"/>
  <c r="F81" i="5" s="1"/>
  <c r="N81" i="5"/>
  <c r="M81" i="5"/>
  <c r="L81" i="5"/>
  <c r="K81" i="5"/>
  <c r="J81" i="5"/>
  <c r="R80" i="5"/>
  <c r="Q80" i="5"/>
  <c r="P80" i="5"/>
  <c r="O80" i="5"/>
  <c r="F80" i="5" s="1"/>
  <c r="N80" i="5"/>
  <c r="M80" i="5"/>
  <c r="L80" i="5"/>
  <c r="K80" i="5"/>
  <c r="J80" i="5"/>
  <c r="R79" i="5"/>
  <c r="Q79" i="5"/>
  <c r="P79" i="5"/>
  <c r="O79" i="5"/>
  <c r="F79" i="5" s="1"/>
  <c r="N79" i="5"/>
  <c r="M79" i="5"/>
  <c r="L79" i="5"/>
  <c r="K79" i="5"/>
  <c r="J79" i="5"/>
  <c r="R78" i="5"/>
  <c r="Q78" i="5"/>
  <c r="P78" i="5"/>
  <c r="O78" i="5"/>
  <c r="F78" i="5" s="1"/>
  <c r="N78" i="5"/>
  <c r="M78" i="5"/>
  <c r="L78" i="5"/>
  <c r="K78" i="5"/>
  <c r="J78" i="5"/>
  <c r="R77" i="5"/>
  <c r="Q77" i="5"/>
  <c r="P77" i="5"/>
  <c r="O77" i="5"/>
  <c r="F77" i="5" s="1"/>
  <c r="N77" i="5"/>
  <c r="M77" i="5"/>
  <c r="L77" i="5"/>
  <c r="K77" i="5"/>
  <c r="J77" i="5"/>
  <c r="R76" i="5"/>
  <c r="Q76" i="5"/>
  <c r="P76" i="5"/>
  <c r="O76" i="5"/>
  <c r="F76" i="5" s="1"/>
  <c r="N76" i="5"/>
  <c r="M76" i="5"/>
  <c r="L76" i="5"/>
  <c r="K76" i="5"/>
  <c r="J76" i="5"/>
  <c r="R75" i="5"/>
  <c r="Q75" i="5"/>
  <c r="P75" i="5"/>
  <c r="O75" i="5"/>
  <c r="F75" i="5" s="1"/>
  <c r="N75" i="5"/>
  <c r="M75" i="5"/>
  <c r="L75" i="5"/>
  <c r="K75" i="5"/>
  <c r="J75" i="5"/>
  <c r="R74" i="5"/>
  <c r="Q74" i="5"/>
  <c r="P74" i="5"/>
  <c r="O74" i="5"/>
  <c r="F74" i="5" s="1"/>
  <c r="N74" i="5"/>
  <c r="M74" i="5"/>
  <c r="L74" i="5"/>
  <c r="K74" i="5"/>
  <c r="J74" i="5"/>
  <c r="R73" i="5"/>
  <c r="Q73" i="5"/>
  <c r="P73" i="5"/>
  <c r="O73" i="5"/>
  <c r="F73" i="5" s="1"/>
  <c r="N73" i="5"/>
  <c r="M73" i="5"/>
  <c r="L73" i="5"/>
  <c r="K73" i="5"/>
  <c r="J73" i="5"/>
  <c r="R72" i="5"/>
  <c r="Q72" i="5"/>
  <c r="P72" i="5"/>
  <c r="O72" i="5"/>
  <c r="F72" i="5" s="1"/>
  <c r="N72" i="5"/>
  <c r="M72" i="5"/>
  <c r="L72" i="5"/>
  <c r="K72" i="5"/>
  <c r="J72" i="5"/>
  <c r="R71" i="5"/>
  <c r="Q71" i="5"/>
  <c r="P71" i="5"/>
  <c r="O71" i="5"/>
  <c r="F71" i="5" s="1"/>
  <c r="N71" i="5"/>
  <c r="M71" i="5"/>
  <c r="L71" i="5"/>
  <c r="K71" i="5"/>
  <c r="J71" i="5"/>
  <c r="R70" i="5"/>
  <c r="Q70" i="5"/>
  <c r="P70" i="5"/>
  <c r="O70" i="5"/>
  <c r="F70" i="5" s="1"/>
  <c r="N70" i="5"/>
  <c r="M70" i="5"/>
  <c r="L70" i="5"/>
  <c r="K70" i="5"/>
  <c r="J70" i="5"/>
  <c r="R69" i="5"/>
  <c r="Q69" i="5"/>
  <c r="P69" i="5"/>
  <c r="O69" i="5"/>
  <c r="F69" i="5" s="1"/>
  <c r="N69" i="5"/>
  <c r="M69" i="5"/>
  <c r="L69" i="5"/>
  <c r="K69" i="5"/>
  <c r="J69" i="5"/>
  <c r="R68" i="5"/>
  <c r="Q68" i="5"/>
  <c r="P68" i="5"/>
  <c r="O68" i="5"/>
  <c r="F68" i="5" s="1"/>
  <c r="N68" i="5"/>
  <c r="M68" i="5"/>
  <c r="L68" i="5"/>
  <c r="K68" i="5"/>
  <c r="J68" i="5"/>
  <c r="R67" i="5"/>
  <c r="Q67" i="5"/>
  <c r="P67" i="5"/>
  <c r="O67" i="5"/>
  <c r="F67" i="5" s="1"/>
  <c r="N67" i="5"/>
  <c r="M67" i="5"/>
  <c r="L67" i="5"/>
  <c r="K67" i="5"/>
  <c r="J67" i="5"/>
  <c r="R66" i="5"/>
  <c r="Q66" i="5"/>
  <c r="P66" i="5"/>
  <c r="O66" i="5"/>
  <c r="F66" i="5" s="1"/>
  <c r="N66" i="5"/>
  <c r="M66" i="5"/>
  <c r="L66" i="5"/>
  <c r="K66" i="5"/>
  <c r="J66" i="5"/>
  <c r="R65" i="5"/>
  <c r="Q65" i="5"/>
  <c r="P65" i="5"/>
  <c r="O65" i="5"/>
  <c r="F65" i="5" s="1"/>
  <c r="N65" i="5"/>
  <c r="M65" i="5"/>
  <c r="L65" i="5"/>
  <c r="K65" i="5"/>
  <c r="J65" i="5"/>
  <c r="R64" i="5"/>
  <c r="Q64" i="5"/>
  <c r="P64" i="5"/>
  <c r="O64" i="5"/>
  <c r="F64" i="5" s="1"/>
  <c r="N64" i="5"/>
  <c r="M64" i="5"/>
  <c r="L64" i="5"/>
  <c r="K64" i="5"/>
  <c r="J64" i="5"/>
  <c r="R63" i="5"/>
  <c r="Q63" i="5"/>
  <c r="P63" i="5"/>
  <c r="O63" i="5"/>
  <c r="F63" i="5" s="1"/>
  <c r="N63" i="5"/>
  <c r="M63" i="5"/>
  <c r="L63" i="5"/>
  <c r="K63" i="5"/>
  <c r="J63" i="5"/>
  <c r="R62" i="5"/>
  <c r="Q62" i="5"/>
  <c r="P62" i="5"/>
  <c r="O62" i="5"/>
  <c r="F62" i="5" s="1"/>
  <c r="N62" i="5"/>
  <c r="M62" i="5"/>
  <c r="L62" i="5"/>
  <c r="K62" i="5"/>
  <c r="J62" i="5"/>
  <c r="R61" i="5"/>
  <c r="Q61" i="5"/>
  <c r="P61" i="5"/>
  <c r="O61" i="5"/>
  <c r="F61" i="5" s="1"/>
  <c r="N61" i="5"/>
  <c r="M61" i="5"/>
  <c r="L61" i="5"/>
  <c r="K61" i="5"/>
  <c r="J61" i="5"/>
  <c r="R60" i="5"/>
  <c r="Q60" i="5"/>
  <c r="P60" i="5"/>
  <c r="O60" i="5"/>
  <c r="F60" i="5" s="1"/>
  <c r="N60" i="5"/>
  <c r="M60" i="5"/>
  <c r="L60" i="5"/>
  <c r="K60" i="5"/>
  <c r="J60" i="5"/>
  <c r="R59" i="5"/>
  <c r="Q59" i="5"/>
  <c r="P59" i="5"/>
  <c r="O59" i="5"/>
  <c r="F59" i="5" s="1"/>
  <c r="N59" i="5"/>
  <c r="M59" i="5"/>
  <c r="L59" i="5"/>
  <c r="K59" i="5"/>
  <c r="J59" i="5"/>
  <c r="R58" i="5"/>
  <c r="Q58" i="5"/>
  <c r="P58" i="5"/>
  <c r="O58" i="5"/>
  <c r="F58" i="5" s="1"/>
  <c r="N58" i="5"/>
  <c r="M58" i="5"/>
  <c r="L58" i="5"/>
  <c r="K58" i="5"/>
  <c r="J58" i="5"/>
  <c r="R57" i="5"/>
  <c r="Q57" i="5"/>
  <c r="P57" i="5"/>
  <c r="O57" i="5"/>
  <c r="F57" i="5" s="1"/>
  <c r="N57" i="5"/>
  <c r="M57" i="5"/>
  <c r="L57" i="5"/>
  <c r="K57" i="5"/>
  <c r="J57" i="5"/>
  <c r="R56" i="5"/>
  <c r="Q56" i="5"/>
  <c r="P56" i="5"/>
  <c r="O56" i="5"/>
  <c r="F56" i="5" s="1"/>
  <c r="N56" i="5"/>
  <c r="M56" i="5"/>
  <c r="L56" i="5"/>
  <c r="K56" i="5"/>
  <c r="J56" i="5"/>
  <c r="R55" i="5"/>
  <c r="Q55" i="5"/>
  <c r="P55" i="5"/>
  <c r="O55" i="5"/>
  <c r="F55" i="5" s="1"/>
  <c r="N55" i="5"/>
  <c r="M55" i="5"/>
  <c r="L55" i="5"/>
  <c r="K55" i="5"/>
  <c r="J55" i="5"/>
  <c r="R54" i="5"/>
  <c r="Q54" i="5"/>
  <c r="P54" i="5"/>
  <c r="O54" i="5"/>
  <c r="F54" i="5" s="1"/>
  <c r="N54" i="5"/>
  <c r="M54" i="5"/>
  <c r="L54" i="5"/>
  <c r="K54" i="5"/>
  <c r="J54" i="5"/>
  <c r="R53" i="5"/>
  <c r="Q53" i="5"/>
  <c r="P53" i="5"/>
  <c r="O53" i="5"/>
  <c r="F53" i="5" s="1"/>
  <c r="N53" i="5"/>
  <c r="M53" i="5"/>
  <c r="L53" i="5"/>
  <c r="K53" i="5"/>
  <c r="J53" i="5"/>
  <c r="R52" i="5"/>
  <c r="Q52" i="5"/>
  <c r="P52" i="5"/>
  <c r="O52" i="5"/>
  <c r="F52" i="5" s="1"/>
  <c r="N52" i="5"/>
  <c r="M52" i="5"/>
  <c r="L52" i="5"/>
  <c r="K52" i="5"/>
  <c r="J52" i="5"/>
  <c r="R51" i="5"/>
  <c r="Q51" i="5"/>
  <c r="P51" i="5"/>
  <c r="O51" i="5"/>
  <c r="F51" i="5" s="1"/>
  <c r="N51" i="5"/>
  <c r="M51" i="5"/>
  <c r="L51" i="5"/>
  <c r="K51" i="5"/>
  <c r="J51" i="5"/>
  <c r="R50" i="5"/>
  <c r="Q50" i="5"/>
  <c r="P50" i="5"/>
  <c r="O50" i="5"/>
  <c r="F50" i="5" s="1"/>
  <c r="N50" i="5"/>
  <c r="M50" i="5"/>
  <c r="L50" i="5"/>
  <c r="K50" i="5"/>
  <c r="J50" i="5"/>
  <c r="R49" i="5"/>
  <c r="Q49" i="5"/>
  <c r="P49" i="5"/>
  <c r="O49" i="5"/>
  <c r="F49" i="5" s="1"/>
  <c r="N49" i="5"/>
  <c r="M49" i="5"/>
  <c r="L49" i="5"/>
  <c r="K49" i="5"/>
  <c r="J49" i="5"/>
  <c r="R48" i="5"/>
  <c r="Q48" i="5"/>
  <c r="P48" i="5"/>
  <c r="O48" i="5"/>
  <c r="F48" i="5" s="1"/>
  <c r="N48" i="5"/>
  <c r="M48" i="5"/>
  <c r="L48" i="5"/>
  <c r="K48" i="5"/>
  <c r="J48" i="5"/>
  <c r="R47" i="5"/>
  <c r="Q47" i="5"/>
  <c r="P47" i="5"/>
  <c r="O47" i="5"/>
  <c r="F47" i="5" s="1"/>
  <c r="N47" i="5"/>
  <c r="M47" i="5"/>
  <c r="L47" i="5"/>
  <c r="K47" i="5"/>
  <c r="J47" i="5"/>
  <c r="R46" i="5"/>
  <c r="Q46" i="5"/>
  <c r="P46" i="5"/>
  <c r="O46" i="5"/>
  <c r="F46" i="5" s="1"/>
  <c r="N46" i="5"/>
  <c r="M46" i="5"/>
  <c r="L46" i="5"/>
  <c r="K46" i="5"/>
  <c r="J46" i="5"/>
  <c r="R45" i="5"/>
  <c r="Q45" i="5"/>
  <c r="P45" i="5"/>
  <c r="O45" i="5"/>
  <c r="F45" i="5" s="1"/>
  <c r="N45" i="5"/>
  <c r="M45" i="5"/>
  <c r="L45" i="5"/>
  <c r="K45" i="5"/>
  <c r="J45" i="5"/>
  <c r="R44" i="5"/>
  <c r="Q44" i="5"/>
  <c r="P44" i="5"/>
  <c r="O44" i="5"/>
  <c r="F44" i="5" s="1"/>
  <c r="N44" i="5"/>
  <c r="M44" i="5"/>
  <c r="L44" i="5"/>
  <c r="K44" i="5"/>
  <c r="J44" i="5"/>
  <c r="R43" i="5"/>
  <c r="Q43" i="5"/>
  <c r="P43" i="5"/>
  <c r="O43" i="5"/>
  <c r="F43" i="5" s="1"/>
  <c r="N43" i="5"/>
  <c r="M43" i="5"/>
  <c r="L43" i="5"/>
  <c r="K43" i="5"/>
  <c r="J43" i="5"/>
  <c r="R42" i="5"/>
  <c r="Q42" i="5"/>
  <c r="P42" i="5"/>
  <c r="O42" i="5"/>
  <c r="F42" i="5" s="1"/>
  <c r="N42" i="5"/>
  <c r="M42" i="5"/>
  <c r="L42" i="5"/>
  <c r="K42" i="5"/>
  <c r="J42" i="5"/>
  <c r="R41" i="5"/>
  <c r="Q41" i="5"/>
  <c r="P41" i="5"/>
  <c r="O41" i="5"/>
  <c r="F41" i="5" s="1"/>
  <c r="N41" i="5"/>
  <c r="M41" i="5"/>
  <c r="L41" i="5"/>
  <c r="K41" i="5"/>
  <c r="J41" i="5"/>
  <c r="R40" i="5"/>
  <c r="Q40" i="5"/>
  <c r="P40" i="5"/>
  <c r="O40" i="5"/>
  <c r="F40" i="5" s="1"/>
  <c r="N40" i="5"/>
  <c r="M40" i="5"/>
  <c r="L40" i="5"/>
  <c r="K40" i="5"/>
  <c r="J40" i="5"/>
  <c r="R39" i="5"/>
  <c r="Q39" i="5"/>
  <c r="P39" i="5"/>
  <c r="O39" i="5"/>
  <c r="F39" i="5" s="1"/>
  <c r="N39" i="5"/>
  <c r="M39" i="5"/>
  <c r="L39" i="5"/>
  <c r="K39" i="5"/>
  <c r="J39" i="5"/>
  <c r="R38" i="5"/>
  <c r="Q38" i="5"/>
  <c r="P38" i="5"/>
  <c r="O38" i="5"/>
  <c r="F38" i="5" s="1"/>
  <c r="N38" i="5"/>
  <c r="M38" i="5"/>
  <c r="L38" i="5"/>
  <c r="K38" i="5"/>
  <c r="J38" i="5"/>
  <c r="R37" i="5"/>
  <c r="Q37" i="5"/>
  <c r="P37" i="5"/>
  <c r="O37" i="5"/>
  <c r="F37" i="5" s="1"/>
  <c r="N37" i="5"/>
  <c r="M37" i="5"/>
  <c r="L37" i="5"/>
  <c r="K37" i="5"/>
  <c r="J37" i="5"/>
  <c r="R36" i="5"/>
  <c r="Q36" i="5"/>
  <c r="P36" i="5"/>
  <c r="O36" i="5"/>
  <c r="F36" i="5" s="1"/>
  <c r="N36" i="5"/>
  <c r="M36" i="5"/>
  <c r="L36" i="5"/>
  <c r="K36" i="5"/>
  <c r="J36" i="5"/>
  <c r="R35" i="5"/>
  <c r="Q35" i="5"/>
  <c r="P35" i="5"/>
  <c r="O35" i="5"/>
  <c r="F35" i="5" s="1"/>
  <c r="N35" i="5"/>
  <c r="M35" i="5"/>
  <c r="L35" i="5"/>
  <c r="K35" i="5"/>
  <c r="J35" i="5"/>
  <c r="R34" i="5"/>
  <c r="Q34" i="5"/>
  <c r="P34" i="5"/>
  <c r="O34" i="5"/>
  <c r="F34" i="5" s="1"/>
  <c r="N34" i="5"/>
  <c r="M34" i="5"/>
  <c r="L34" i="5"/>
  <c r="K34" i="5"/>
  <c r="J34" i="5"/>
  <c r="R33" i="5"/>
  <c r="Q33" i="5"/>
  <c r="P33" i="5"/>
  <c r="O33" i="5"/>
  <c r="F33" i="5" s="1"/>
  <c r="N33" i="5"/>
  <c r="M33" i="5"/>
  <c r="L33" i="5"/>
  <c r="K33" i="5"/>
  <c r="J33" i="5"/>
  <c r="R32" i="5"/>
  <c r="Q32" i="5"/>
  <c r="P32" i="5"/>
  <c r="O32" i="5"/>
  <c r="F32" i="5" s="1"/>
  <c r="N32" i="5"/>
  <c r="M32" i="5"/>
  <c r="L32" i="5"/>
  <c r="K32" i="5"/>
  <c r="J32" i="5"/>
  <c r="R31" i="5"/>
  <c r="Q31" i="5"/>
  <c r="P31" i="5"/>
  <c r="O31" i="5"/>
  <c r="F31" i="5" s="1"/>
  <c r="N31" i="5"/>
  <c r="M31" i="5"/>
  <c r="L31" i="5"/>
  <c r="K31" i="5"/>
  <c r="J31" i="5"/>
  <c r="R30" i="5"/>
  <c r="Q30" i="5"/>
  <c r="P30" i="5"/>
  <c r="O30" i="5"/>
  <c r="F30" i="5" s="1"/>
  <c r="N30" i="5"/>
  <c r="M30" i="5"/>
  <c r="L30" i="5"/>
  <c r="K30" i="5"/>
  <c r="J30" i="5"/>
  <c r="R29" i="5"/>
  <c r="Q29" i="5"/>
  <c r="P29" i="5"/>
  <c r="O29" i="5"/>
  <c r="F29" i="5" s="1"/>
  <c r="N29" i="5"/>
  <c r="M29" i="5"/>
  <c r="L29" i="5"/>
  <c r="K29" i="5"/>
  <c r="J29" i="5"/>
  <c r="R28" i="5"/>
  <c r="Q28" i="5"/>
  <c r="P28" i="5"/>
  <c r="O28" i="5"/>
  <c r="F28" i="5" s="1"/>
  <c r="N28" i="5"/>
  <c r="M28" i="5"/>
  <c r="L28" i="5"/>
  <c r="K28" i="5"/>
  <c r="J28" i="5"/>
  <c r="R27" i="5"/>
  <c r="Q27" i="5"/>
  <c r="P27" i="5"/>
  <c r="O27" i="5"/>
  <c r="F27" i="5" s="1"/>
  <c r="N27" i="5"/>
  <c r="M27" i="5"/>
  <c r="L27" i="5"/>
  <c r="K27" i="5"/>
  <c r="J27" i="5"/>
  <c r="R26" i="5"/>
  <c r="Q26" i="5"/>
  <c r="P26" i="5"/>
  <c r="O26" i="5"/>
  <c r="F26" i="5" s="1"/>
  <c r="N26" i="5"/>
  <c r="M26" i="5"/>
  <c r="L26" i="5"/>
  <c r="K26" i="5"/>
  <c r="J26" i="5"/>
  <c r="R25" i="5"/>
  <c r="Q25" i="5"/>
  <c r="P25" i="5"/>
  <c r="O25" i="5"/>
  <c r="F25" i="5" s="1"/>
  <c r="N25" i="5"/>
  <c r="M25" i="5"/>
  <c r="L25" i="5"/>
  <c r="K25" i="5"/>
  <c r="J25" i="5"/>
  <c r="R24" i="5"/>
  <c r="Q24" i="5"/>
  <c r="P24" i="5"/>
  <c r="O24" i="5"/>
  <c r="F24" i="5" s="1"/>
  <c r="N24" i="5"/>
  <c r="M24" i="5"/>
  <c r="L24" i="5"/>
  <c r="K24" i="5"/>
  <c r="J24" i="5"/>
  <c r="R23" i="5"/>
  <c r="Q23" i="5"/>
  <c r="P23" i="5"/>
  <c r="O23" i="5"/>
  <c r="F23" i="5" s="1"/>
  <c r="N23" i="5"/>
  <c r="M23" i="5"/>
  <c r="L23" i="5"/>
  <c r="K23" i="5"/>
  <c r="J23" i="5"/>
  <c r="R22" i="5"/>
  <c r="Q22" i="5"/>
  <c r="P22" i="5"/>
  <c r="O22" i="5"/>
  <c r="F22" i="5" s="1"/>
  <c r="N22" i="5"/>
  <c r="M22" i="5"/>
  <c r="L22" i="5"/>
  <c r="K22" i="5"/>
  <c r="J22" i="5"/>
  <c r="R21" i="5"/>
  <c r="Q21" i="5"/>
  <c r="P21" i="5"/>
  <c r="O21" i="5"/>
  <c r="F21" i="5" s="1"/>
  <c r="N21" i="5"/>
  <c r="M21" i="5"/>
  <c r="L21" i="5"/>
  <c r="K21" i="5"/>
  <c r="J21" i="5"/>
  <c r="R20" i="5"/>
  <c r="Q20" i="5"/>
  <c r="P20" i="5"/>
  <c r="O20" i="5"/>
  <c r="F20" i="5" s="1"/>
  <c r="N20" i="5"/>
  <c r="M20" i="5"/>
  <c r="L20" i="5"/>
  <c r="K20" i="5"/>
  <c r="J20" i="5"/>
  <c r="R19" i="5"/>
  <c r="Q19" i="5"/>
  <c r="P19" i="5"/>
  <c r="O19" i="5"/>
  <c r="F19" i="5" s="1"/>
  <c r="N19" i="5"/>
  <c r="M19" i="5"/>
  <c r="L19" i="5"/>
  <c r="K19" i="5"/>
  <c r="J19" i="5"/>
  <c r="R18" i="5"/>
  <c r="Q18" i="5"/>
  <c r="P18" i="5"/>
  <c r="O18" i="5"/>
  <c r="F18" i="5" s="1"/>
  <c r="N18" i="5"/>
  <c r="M18" i="5"/>
  <c r="L18" i="5"/>
  <c r="K18" i="5"/>
  <c r="J18" i="5"/>
  <c r="R17" i="5"/>
  <c r="Q17" i="5"/>
  <c r="P17" i="5"/>
  <c r="O17" i="5"/>
  <c r="F17" i="5" s="1"/>
  <c r="N17" i="5"/>
  <c r="M17" i="5"/>
  <c r="L17" i="5"/>
  <c r="K17" i="5"/>
  <c r="J17" i="5"/>
  <c r="R16" i="5"/>
  <c r="Q16" i="5"/>
  <c r="P16" i="5"/>
  <c r="O16" i="5"/>
  <c r="F16" i="5" s="1"/>
  <c r="N16" i="5"/>
  <c r="M16" i="5"/>
  <c r="L16" i="5"/>
  <c r="K16" i="5"/>
  <c r="J16" i="5"/>
  <c r="R15" i="5"/>
  <c r="Q15" i="5"/>
  <c r="P15" i="5"/>
  <c r="O15" i="5"/>
  <c r="F15" i="5" s="1"/>
  <c r="N15" i="5"/>
  <c r="M15" i="5"/>
  <c r="L15" i="5"/>
  <c r="K15" i="5"/>
  <c r="J15" i="5"/>
  <c r="R14" i="5"/>
  <c r="Q14" i="5"/>
  <c r="P14" i="5"/>
  <c r="O14" i="5"/>
  <c r="F14" i="5" s="1"/>
  <c r="N14" i="5"/>
  <c r="M14" i="5"/>
  <c r="L14" i="5"/>
  <c r="K14" i="5"/>
  <c r="J14" i="5"/>
  <c r="R13" i="5"/>
  <c r="Q13" i="5"/>
  <c r="P13" i="5"/>
  <c r="O13" i="5"/>
  <c r="F13" i="5" s="1"/>
  <c r="N13" i="5"/>
  <c r="M13" i="5"/>
  <c r="L13" i="5"/>
  <c r="K13" i="5"/>
  <c r="J13" i="5"/>
  <c r="R12" i="5"/>
  <c r="Q12" i="5"/>
  <c r="P12" i="5"/>
  <c r="O12" i="5"/>
  <c r="F12" i="5" s="1"/>
  <c r="N12" i="5"/>
  <c r="M12" i="5"/>
  <c r="L12" i="5"/>
  <c r="K12" i="5"/>
  <c r="J12" i="5"/>
  <c r="R11" i="5"/>
  <c r="Q11" i="5"/>
  <c r="P11" i="5"/>
  <c r="O11" i="5"/>
  <c r="F11" i="5" s="1"/>
  <c r="N11" i="5"/>
  <c r="M11" i="5"/>
  <c r="L11" i="5"/>
  <c r="K11" i="5"/>
  <c r="J11" i="5"/>
  <c r="R10" i="5"/>
  <c r="Q10" i="5"/>
  <c r="P10" i="5"/>
  <c r="O10" i="5"/>
  <c r="F10" i="5" s="1"/>
  <c r="N10" i="5"/>
  <c r="M10" i="5"/>
  <c r="L10" i="5"/>
  <c r="K10" i="5"/>
  <c r="J10" i="5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R375" i="1"/>
  <c r="Q375" i="1"/>
  <c r="P375" i="1"/>
  <c r="O375" i="1"/>
  <c r="R374" i="1"/>
  <c r="Q374" i="1"/>
  <c r="P374" i="1"/>
  <c r="O374" i="1"/>
  <c r="R373" i="1"/>
  <c r="Q373" i="1"/>
  <c r="P373" i="1"/>
  <c r="O373" i="1"/>
  <c r="R372" i="1"/>
  <c r="Q372" i="1"/>
  <c r="P372" i="1"/>
  <c r="O372" i="1"/>
  <c r="R371" i="1"/>
  <c r="Q371" i="1"/>
  <c r="P371" i="1"/>
  <c r="O371" i="1"/>
  <c r="R370" i="1"/>
  <c r="Q370" i="1"/>
  <c r="P370" i="1"/>
  <c r="O370" i="1"/>
  <c r="R369" i="1"/>
  <c r="Q369" i="1"/>
  <c r="P369" i="1"/>
  <c r="O369" i="1"/>
  <c r="R368" i="1"/>
  <c r="Q368" i="1"/>
  <c r="P368" i="1"/>
  <c r="O368" i="1"/>
  <c r="R367" i="1"/>
  <c r="Q367" i="1"/>
  <c r="P367" i="1"/>
  <c r="O367" i="1"/>
  <c r="R366" i="1"/>
  <c r="Q366" i="1"/>
  <c r="P366" i="1"/>
  <c r="O366" i="1"/>
  <c r="R365" i="1"/>
  <c r="Q365" i="1"/>
  <c r="P365" i="1"/>
  <c r="O365" i="1"/>
  <c r="R364" i="1"/>
  <c r="Q364" i="1"/>
  <c r="P364" i="1"/>
  <c r="O364" i="1"/>
  <c r="R363" i="1"/>
  <c r="Q363" i="1"/>
  <c r="P363" i="1"/>
  <c r="O363" i="1"/>
  <c r="R362" i="1"/>
  <c r="Q362" i="1"/>
  <c r="P362" i="1"/>
  <c r="O362" i="1"/>
  <c r="R361" i="1"/>
  <c r="Q361" i="1"/>
  <c r="P361" i="1"/>
  <c r="O361" i="1"/>
  <c r="R360" i="1"/>
  <c r="Q360" i="1"/>
  <c r="P360" i="1"/>
  <c r="O360" i="1"/>
  <c r="R359" i="1"/>
  <c r="Q359" i="1"/>
  <c r="P359" i="1"/>
  <c r="O359" i="1"/>
  <c r="R358" i="1"/>
  <c r="Q358" i="1"/>
  <c r="P358" i="1"/>
  <c r="O358" i="1"/>
  <c r="R357" i="1"/>
  <c r="Q357" i="1"/>
  <c r="P357" i="1"/>
  <c r="O357" i="1"/>
  <c r="R356" i="1"/>
  <c r="Q356" i="1"/>
  <c r="P356" i="1"/>
  <c r="O356" i="1"/>
  <c r="R355" i="1"/>
  <c r="Q355" i="1"/>
  <c r="P355" i="1"/>
  <c r="O355" i="1"/>
  <c r="R354" i="1"/>
  <c r="Q354" i="1"/>
  <c r="P354" i="1"/>
  <c r="O354" i="1"/>
  <c r="R353" i="1"/>
  <c r="Q353" i="1"/>
  <c r="P353" i="1"/>
  <c r="O353" i="1"/>
  <c r="R352" i="1"/>
  <c r="Q352" i="1"/>
  <c r="P352" i="1"/>
  <c r="O352" i="1"/>
  <c r="R351" i="1"/>
  <c r="Q351" i="1"/>
  <c r="P351" i="1"/>
  <c r="O351" i="1"/>
  <c r="R350" i="1"/>
  <c r="Q350" i="1"/>
  <c r="P350" i="1"/>
  <c r="O350" i="1"/>
  <c r="R349" i="1"/>
  <c r="Q349" i="1"/>
  <c r="P349" i="1"/>
  <c r="O349" i="1"/>
  <c r="R348" i="1"/>
  <c r="Q348" i="1"/>
  <c r="P348" i="1"/>
  <c r="O348" i="1"/>
  <c r="R347" i="1"/>
  <c r="Q347" i="1"/>
  <c r="P347" i="1"/>
  <c r="O347" i="1"/>
  <c r="R346" i="1"/>
  <c r="Q346" i="1"/>
  <c r="P346" i="1"/>
  <c r="O346" i="1"/>
  <c r="R345" i="1"/>
  <c r="Q345" i="1"/>
  <c r="P345" i="1"/>
  <c r="O345" i="1"/>
  <c r="R344" i="1"/>
  <c r="Q344" i="1"/>
  <c r="P344" i="1"/>
  <c r="O344" i="1"/>
  <c r="R343" i="1"/>
  <c r="Q343" i="1"/>
  <c r="P343" i="1"/>
  <c r="O343" i="1"/>
  <c r="R342" i="1"/>
  <c r="Q342" i="1"/>
  <c r="P342" i="1"/>
  <c r="O342" i="1"/>
  <c r="R341" i="1"/>
  <c r="Q341" i="1"/>
  <c r="P341" i="1"/>
  <c r="O341" i="1"/>
  <c r="R340" i="1"/>
  <c r="Q340" i="1"/>
  <c r="P340" i="1"/>
  <c r="O340" i="1"/>
  <c r="R339" i="1"/>
  <c r="Q339" i="1"/>
  <c r="P339" i="1"/>
  <c r="O339" i="1"/>
  <c r="R338" i="1"/>
  <c r="Q338" i="1"/>
  <c r="P338" i="1"/>
  <c r="O338" i="1"/>
  <c r="R337" i="1"/>
  <c r="Q337" i="1"/>
  <c r="P337" i="1"/>
  <c r="O337" i="1"/>
  <c r="R336" i="1"/>
  <c r="Q336" i="1"/>
  <c r="P336" i="1"/>
  <c r="O336" i="1"/>
  <c r="R335" i="1"/>
  <c r="Q335" i="1"/>
  <c r="P335" i="1"/>
  <c r="O335" i="1"/>
  <c r="R334" i="1"/>
  <c r="Q334" i="1"/>
  <c r="P334" i="1"/>
  <c r="O334" i="1"/>
  <c r="R333" i="1"/>
  <c r="Q333" i="1"/>
  <c r="P333" i="1"/>
  <c r="O333" i="1"/>
  <c r="R332" i="1"/>
  <c r="Q332" i="1"/>
  <c r="P332" i="1"/>
  <c r="O332" i="1"/>
  <c r="R331" i="1"/>
  <c r="Q331" i="1"/>
  <c r="P331" i="1"/>
  <c r="O331" i="1"/>
  <c r="R330" i="1"/>
  <c r="Q330" i="1"/>
  <c r="P330" i="1"/>
  <c r="O330" i="1"/>
  <c r="R329" i="1"/>
  <c r="Q329" i="1"/>
  <c r="P329" i="1"/>
  <c r="O329" i="1"/>
  <c r="R328" i="1"/>
  <c r="Q328" i="1"/>
  <c r="P328" i="1"/>
  <c r="O328" i="1"/>
  <c r="R327" i="1"/>
  <c r="Q327" i="1"/>
  <c r="P327" i="1"/>
  <c r="O327" i="1"/>
  <c r="R326" i="1"/>
  <c r="Q326" i="1"/>
  <c r="P326" i="1"/>
  <c r="O326" i="1"/>
  <c r="R325" i="1"/>
  <c r="Q325" i="1"/>
  <c r="P325" i="1"/>
  <c r="O325" i="1"/>
  <c r="R324" i="1"/>
  <c r="Q324" i="1"/>
  <c r="P324" i="1"/>
  <c r="O324" i="1"/>
  <c r="R323" i="1"/>
  <c r="Q323" i="1"/>
  <c r="P323" i="1"/>
  <c r="O323" i="1"/>
  <c r="R322" i="1"/>
  <c r="Q322" i="1"/>
  <c r="P322" i="1"/>
  <c r="O322" i="1"/>
  <c r="R321" i="1"/>
  <c r="Q321" i="1"/>
  <c r="P321" i="1"/>
  <c r="O321" i="1"/>
  <c r="R320" i="1"/>
  <c r="Q320" i="1"/>
  <c r="P320" i="1"/>
  <c r="O320" i="1"/>
  <c r="R319" i="1"/>
  <c r="Q319" i="1"/>
  <c r="P319" i="1"/>
  <c r="O319" i="1"/>
  <c r="R318" i="1"/>
  <c r="Q318" i="1"/>
  <c r="P318" i="1"/>
  <c r="O318" i="1"/>
  <c r="R317" i="1"/>
  <c r="Q317" i="1"/>
  <c r="P317" i="1"/>
  <c r="O317" i="1"/>
  <c r="R316" i="1"/>
  <c r="Q316" i="1"/>
  <c r="P316" i="1"/>
  <c r="O316" i="1"/>
  <c r="R315" i="1"/>
  <c r="Q315" i="1"/>
  <c r="P315" i="1"/>
  <c r="O315" i="1"/>
  <c r="R314" i="1"/>
  <c r="Q314" i="1"/>
  <c r="P314" i="1"/>
  <c r="O314" i="1"/>
  <c r="R313" i="1"/>
  <c r="Q313" i="1"/>
  <c r="P313" i="1"/>
  <c r="O313" i="1"/>
  <c r="R312" i="1"/>
  <c r="Q312" i="1"/>
  <c r="P312" i="1"/>
  <c r="O312" i="1"/>
  <c r="R311" i="1"/>
  <c r="Q311" i="1"/>
  <c r="P311" i="1"/>
  <c r="O311" i="1"/>
  <c r="R310" i="1"/>
  <c r="Q310" i="1"/>
  <c r="P310" i="1"/>
  <c r="O310" i="1"/>
  <c r="R309" i="1"/>
  <c r="Q309" i="1"/>
  <c r="P309" i="1"/>
  <c r="O309" i="1"/>
  <c r="R308" i="1"/>
  <c r="Q308" i="1"/>
  <c r="P308" i="1"/>
  <c r="O308" i="1"/>
  <c r="R307" i="1"/>
  <c r="Q307" i="1"/>
  <c r="P307" i="1"/>
  <c r="O307" i="1"/>
  <c r="R306" i="1"/>
  <c r="Q306" i="1"/>
  <c r="P306" i="1"/>
  <c r="O306" i="1"/>
  <c r="R305" i="1"/>
  <c r="Q305" i="1"/>
  <c r="P305" i="1"/>
  <c r="O305" i="1"/>
  <c r="R304" i="1"/>
  <c r="Q304" i="1"/>
  <c r="P304" i="1"/>
  <c r="O304" i="1"/>
  <c r="R303" i="1"/>
  <c r="Q303" i="1"/>
  <c r="P303" i="1"/>
  <c r="O303" i="1"/>
  <c r="R302" i="1"/>
  <c r="Q302" i="1"/>
  <c r="P302" i="1"/>
  <c r="O302" i="1"/>
  <c r="R301" i="1"/>
  <c r="Q301" i="1"/>
  <c r="P301" i="1"/>
  <c r="O301" i="1"/>
  <c r="R300" i="1"/>
  <c r="Q300" i="1"/>
  <c r="P300" i="1"/>
  <c r="O300" i="1"/>
  <c r="R299" i="1"/>
  <c r="Q299" i="1"/>
  <c r="P299" i="1"/>
  <c r="O299" i="1"/>
  <c r="R298" i="1"/>
  <c r="Q298" i="1"/>
  <c r="P298" i="1"/>
  <c r="O298" i="1"/>
  <c r="R297" i="1"/>
  <c r="Q297" i="1"/>
  <c r="P297" i="1"/>
  <c r="O297" i="1"/>
  <c r="R296" i="1"/>
  <c r="Q296" i="1"/>
  <c r="P296" i="1"/>
  <c r="O296" i="1"/>
  <c r="R295" i="1"/>
  <c r="Q295" i="1"/>
  <c r="P295" i="1"/>
  <c r="O295" i="1"/>
  <c r="R294" i="1"/>
  <c r="Q294" i="1"/>
  <c r="P294" i="1"/>
  <c r="O294" i="1"/>
  <c r="R293" i="1"/>
  <c r="Q293" i="1"/>
  <c r="P293" i="1"/>
  <c r="O293" i="1"/>
  <c r="R292" i="1"/>
  <c r="Q292" i="1"/>
  <c r="P292" i="1"/>
  <c r="O292" i="1"/>
  <c r="R291" i="1"/>
  <c r="Q291" i="1"/>
  <c r="P291" i="1"/>
  <c r="O291" i="1"/>
  <c r="R290" i="1"/>
  <c r="Q290" i="1"/>
  <c r="P290" i="1"/>
  <c r="O290" i="1"/>
  <c r="R289" i="1"/>
  <c r="Q289" i="1"/>
  <c r="P289" i="1"/>
  <c r="O289" i="1"/>
  <c r="R288" i="1"/>
  <c r="Q288" i="1"/>
  <c r="P288" i="1"/>
  <c r="O288" i="1"/>
  <c r="R287" i="1"/>
  <c r="Q287" i="1"/>
  <c r="P287" i="1"/>
  <c r="O287" i="1"/>
  <c r="R286" i="1"/>
  <c r="Q286" i="1"/>
  <c r="P286" i="1"/>
  <c r="O286" i="1"/>
  <c r="R285" i="1"/>
  <c r="Q285" i="1"/>
  <c r="P285" i="1"/>
  <c r="O285" i="1"/>
  <c r="R284" i="1"/>
  <c r="Q284" i="1"/>
  <c r="P284" i="1"/>
  <c r="O284" i="1"/>
  <c r="R283" i="1"/>
  <c r="Q283" i="1"/>
  <c r="P283" i="1"/>
  <c r="O283" i="1"/>
  <c r="R282" i="1"/>
  <c r="Q282" i="1"/>
  <c r="P282" i="1"/>
  <c r="O282" i="1"/>
  <c r="R281" i="1"/>
  <c r="Q281" i="1"/>
  <c r="P281" i="1"/>
  <c r="O281" i="1"/>
  <c r="R280" i="1"/>
  <c r="Q280" i="1"/>
  <c r="P280" i="1"/>
  <c r="O280" i="1"/>
  <c r="R279" i="1"/>
  <c r="Q279" i="1"/>
  <c r="P279" i="1"/>
  <c r="O279" i="1"/>
  <c r="R278" i="1"/>
  <c r="Q278" i="1"/>
  <c r="P278" i="1"/>
  <c r="O278" i="1"/>
  <c r="R277" i="1"/>
  <c r="Q277" i="1"/>
  <c r="P277" i="1"/>
  <c r="O277" i="1"/>
  <c r="R276" i="1"/>
  <c r="Q276" i="1"/>
  <c r="P276" i="1"/>
  <c r="O276" i="1"/>
  <c r="R275" i="1"/>
  <c r="Q275" i="1"/>
  <c r="P275" i="1"/>
  <c r="O275" i="1"/>
  <c r="R274" i="1"/>
  <c r="Q274" i="1"/>
  <c r="P274" i="1"/>
  <c r="O274" i="1"/>
  <c r="R273" i="1"/>
  <c r="Q273" i="1"/>
  <c r="P273" i="1"/>
  <c r="O273" i="1"/>
  <c r="R272" i="1"/>
  <c r="Q272" i="1"/>
  <c r="P272" i="1"/>
  <c r="O272" i="1"/>
  <c r="R271" i="1"/>
  <c r="Q271" i="1"/>
  <c r="P271" i="1"/>
  <c r="O271" i="1"/>
  <c r="R270" i="1"/>
  <c r="Q270" i="1"/>
  <c r="P270" i="1"/>
  <c r="O270" i="1"/>
  <c r="R269" i="1"/>
  <c r="Q269" i="1"/>
  <c r="P269" i="1"/>
  <c r="O269" i="1"/>
  <c r="R268" i="1"/>
  <c r="Q268" i="1"/>
  <c r="P268" i="1"/>
  <c r="O268" i="1"/>
  <c r="R267" i="1"/>
  <c r="Q267" i="1"/>
  <c r="P267" i="1"/>
  <c r="O267" i="1"/>
  <c r="R266" i="1"/>
  <c r="Q266" i="1"/>
  <c r="P266" i="1"/>
  <c r="O266" i="1"/>
  <c r="R265" i="1"/>
  <c r="Q265" i="1"/>
  <c r="P265" i="1"/>
  <c r="O265" i="1"/>
  <c r="R264" i="1"/>
  <c r="Q264" i="1"/>
  <c r="P264" i="1"/>
  <c r="O264" i="1"/>
  <c r="R263" i="1"/>
  <c r="Q263" i="1"/>
  <c r="P263" i="1"/>
  <c r="O263" i="1"/>
  <c r="R262" i="1"/>
  <c r="Q262" i="1"/>
  <c r="P262" i="1"/>
  <c r="O262" i="1"/>
  <c r="R261" i="1"/>
  <c r="Q261" i="1"/>
  <c r="P261" i="1"/>
  <c r="O261" i="1"/>
  <c r="R260" i="1"/>
  <c r="Q260" i="1"/>
  <c r="P260" i="1"/>
  <c r="O260" i="1"/>
  <c r="R259" i="1"/>
  <c r="Q259" i="1"/>
  <c r="P259" i="1"/>
  <c r="O259" i="1"/>
  <c r="R258" i="1"/>
  <c r="Q258" i="1"/>
  <c r="P258" i="1"/>
  <c r="O258" i="1"/>
  <c r="R257" i="1"/>
  <c r="Q257" i="1"/>
  <c r="P257" i="1"/>
  <c r="O257" i="1"/>
  <c r="R256" i="1"/>
  <c r="Q256" i="1"/>
  <c r="P256" i="1"/>
  <c r="O256" i="1"/>
  <c r="R255" i="1"/>
  <c r="Q255" i="1"/>
  <c r="P255" i="1"/>
  <c r="O255" i="1"/>
  <c r="R254" i="1"/>
  <c r="Q254" i="1"/>
  <c r="P254" i="1"/>
  <c r="O254" i="1"/>
  <c r="R253" i="1"/>
  <c r="Q253" i="1"/>
  <c r="P253" i="1"/>
  <c r="O253" i="1"/>
  <c r="R252" i="1"/>
  <c r="Q252" i="1"/>
  <c r="P252" i="1"/>
  <c r="O252" i="1"/>
  <c r="R251" i="1"/>
  <c r="Q251" i="1"/>
  <c r="P251" i="1"/>
  <c r="O251" i="1"/>
  <c r="R250" i="1"/>
  <c r="Q250" i="1"/>
  <c r="P250" i="1"/>
  <c r="O250" i="1"/>
  <c r="R249" i="1"/>
  <c r="Q249" i="1"/>
  <c r="P249" i="1"/>
  <c r="O249" i="1"/>
  <c r="R248" i="1"/>
  <c r="Q248" i="1"/>
  <c r="P248" i="1"/>
  <c r="O248" i="1"/>
  <c r="R247" i="1"/>
  <c r="Q247" i="1"/>
  <c r="P247" i="1"/>
  <c r="O247" i="1"/>
  <c r="R246" i="1"/>
  <c r="Q246" i="1"/>
  <c r="P246" i="1"/>
  <c r="O246" i="1"/>
  <c r="R245" i="1"/>
  <c r="Q245" i="1"/>
  <c r="P245" i="1"/>
  <c r="O245" i="1"/>
  <c r="R244" i="1"/>
  <c r="Q244" i="1"/>
  <c r="P244" i="1"/>
  <c r="O244" i="1"/>
  <c r="R243" i="1"/>
  <c r="Q243" i="1"/>
  <c r="P243" i="1"/>
  <c r="O243" i="1"/>
  <c r="R242" i="1"/>
  <c r="Q242" i="1"/>
  <c r="P242" i="1"/>
  <c r="O242" i="1"/>
  <c r="R241" i="1"/>
  <c r="Q241" i="1"/>
  <c r="P241" i="1"/>
  <c r="O241" i="1"/>
  <c r="R240" i="1"/>
  <c r="Q240" i="1"/>
  <c r="P240" i="1"/>
  <c r="O240" i="1"/>
  <c r="R239" i="1"/>
  <c r="Q239" i="1"/>
  <c r="P239" i="1"/>
  <c r="O239" i="1"/>
  <c r="R238" i="1"/>
  <c r="Q238" i="1"/>
  <c r="P238" i="1"/>
  <c r="O238" i="1"/>
  <c r="R237" i="1"/>
  <c r="Q237" i="1"/>
  <c r="P237" i="1"/>
  <c r="O237" i="1"/>
  <c r="R236" i="1"/>
  <c r="Q236" i="1"/>
  <c r="P236" i="1"/>
  <c r="O236" i="1"/>
  <c r="R235" i="1"/>
  <c r="Q235" i="1"/>
  <c r="P235" i="1"/>
  <c r="O235" i="1"/>
  <c r="R234" i="1"/>
  <c r="Q234" i="1"/>
  <c r="P234" i="1"/>
  <c r="O234" i="1"/>
  <c r="R233" i="1"/>
  <c r="Q233" i="1"/>
  <c r="P233" i="1"/>
  <c r="O233" i="1"/>
  <c r="R232" i="1"/>
  <c r="Q232" i="1"/>
  <c r="P232" i="1"/>
  <c r="O232" i="1"/>
  <c r="R231" i="1"/>
  <c r="Q231" i="1"/>
  <c r="P231" i="1"/>
  <c r="O231" i="1"/>
  <c r="R230" i="1"/>
  <c r="Q230" i="1"/>
  <c r="P230" i="1"/>
  <c r="O230" i="1"/>
  <c r="R229" i="1"/>
  <c r="Q229" i="1"/>
  <c r="P229" i="1"/>
  <c r="O229" i="1"/>
  <c r="R228" i="1"/>
  <c r="Q228" i="1"/>
  <c r="P228" i="1"/>
  <c r="O228" i="1"/>
  <c r="R227" i="1"/>
  <c r="Q227" i="1"/>
  <c r="P227" i="1"/>
  <c r="O227" i="1"/>
  <c r="R226" i="1"/>
  <c r="Q226" i="1"/>
  <c r="P226" i="1"/>
  <c r="O226" i="1"/>
  <c r="R225" i="1"/>
  <c r="Q225" i="1"/>
  <c r="P225" i="1"/>
  <c r="O225" i="1"/>
  <c r="R224" i="1"/>
  <c r="Q224" i="1"/>
  <c r="P224" i="1"/>
  <c r="O224" i="1"/>
  <c r="R223" i="1"/>
  <c r="Q223" i="1"/>
  <c r="P223" i="1"/>
  <c r="O223" i="1"/>
  <c r="R222" i="1"/>
  <c r="Q222" i="1"/>
  <c r="P222" i="1"/>
  <c r="O222" i="1"/>
  <c r="R221" i="1"/>
  <c r="Q221" i="1"/>
  <c r="P221" i="1"/>
  <c r="O221" i="1"/>
  <c r="R220" i="1"/>
  <c r="Q220" i="1"/>
  <c r="P220" i="1"/>
  <c r="O220" i="1"/>
  <c r="R219" i="1"/>
  <c r="Q219" i="1"/>
  <c r="P219" i="1"/>
  <c r="O219" i="1"/>
  <c r="R218" i="1"/>
  <c r="Q218" i="1"/>
  <c r="P218" i="1"/>
  <c r="O218" i="1"/>
  <c r="R217" i="1"/>
  <c r="Q217" i="1"/>
  <c r="P217" i="1"/>
  <c r="O217" i="1"/>
  <c r="R216" i="1"/>
  <c r="Q216" i="1"/>
  <c r="P216" i="1"/>
  <c r="O216" i="1"/>
  <c r="R215" i="1"/>
  <c r="Q215" i="1"/>
  <c r="P215" i="1"/>
  <c r="O215" i="1"/>
  <c r="R214" i="1"/>
  <c r="Q214" i="1"/>
  <c r="P214" i="1"/>
  <c r="O214" i="1"/>
  <c r="R213" i="1"/>
  <c r="Q213" i="1"/>
  <c r="P213" i="1"/>
  <c r="O213" i="1"/>
  <c r="R212" i="1"/>
  <c r="Q212" i="1"/>
  <c r="P212" i="1"/>
  <c r="O212" i="1"/>
  <c r="R211" i="1"/>
  <c r="Q211" i="1"/>
  <c r="P211" i="1"/>
  <c r="O211" i="1"/>
  <c r="R210" i="1"/>
  <c r="Q210" i="1"/>
  <c r="P210" i="1"/>
  <c r="O210" i="1"/>
  <c r="R209" i="1"/>
  <c r="Q209" i="1"/>
  <c r="P209" i="1"/>
  <c r="O209" i="1"/>
  <c r="R208" i="1"/>
  <c r="Q208" i="1"/>
  <c r="P208" i="1"/>
  <c r="O208" i="1"/>
  <c r="R207" i="1"/>
  <c r="Q207" i="1"/>
  <c r="P207" i="1"/>
  <c r="O207" i="1"/>
  <c r="R206" i="1"/>
  <c r="Q206" i="1"/>
  <c r="P206" i="1"/>
  <c r="O206" i="1"/>
  <c r="R205" i="1"/>
  <c r="Q205" i="1"/>
  <c r="P205" i="1"/>
  <c r="O205" i="1"/>
  <c r="R204" i="1"/>
  <c r="Q204" i="1"/>
  <c r="P204" i="1"/>
  <c r="O204" i="1"/>
  <c r="R203" i="1"/>
  <c r="Q203" i="1"/>
  <c r="P203" i="1"/>
  <c r="O203" i="1"/>
  <c r="R202" i="1"/>
  <c r="Q202" i="1"/>
  <c r="P202" i="1"/>
  <c r="O202" i="1"/>
  <c r="R201" i="1"/>
  <c r="Q201" i="1"/>
  <c r="P201" i="1"/>
  <c r="O201" i="1"/>
  <c r="R200" i="1"/>
  <c r="Q200" i="1"/>
  <c r="P200" i="1"/>
  <c r="O200" i="1"/>
  <c r="R199" i="1"/>
  <c r="Q199" i="1"/>
  <c r="P199" i="1"/>
  <c r="O199" i="1"/>
  <c r="R198" i="1"/>
  <c r="Q198" i="1"/>
  <c r="P198" i="1"/>
  <c r="O198" i="1"/>
  <c r="R197" i="1"/>
  <c r="Q197" i="1"/>
  <c r="P197" i="1"/>
  <c r="O197" i="1"/>
  <c r="R196" i="1"/>
  <c r="Q196" i="1"/>
  <c r="P196" i="1"/>
  <c r="O196" i="1"/>
  <c r="R195" i="1"/>
  <c r="Q195" i="1"/>
  <c r="P195" i="1"/>
  <c r="O195" i="1"/>
  <c r="R194" i="1"/>
  <c r="Q194" i="1"/>
  <c r="P194" i="1"/>
  <c r="O194" i="1"/>
  <c r="R193" i="1"/>
  <c r="Q193" i="1"/>
  <c r="P193" i="1"/>
  <c r="O193" i="1"/>
  <c r="R192" i="1"/>
  <c r="Q192" i="1"/>
  <c r="P192" i="1"/>
  <c r="O192" i="1"/>
  <c r="R191" i="1"/>
  <c r="Q191" i="1"/>
  <c r="P191" i="1"/>
  <c r="O191" i="1"/>
  <c r="R190" i="1"/>
  <c r="Q190" i="1"/>
  <c r="P190" i="1"/>
  <c r="O190" i="1"/>
  <c r="R189" i="1"/>
  <c r="Q189" i="1"/>
  <c r="P189" i="1"/>
  <c r="O189" i="1"/>
  <c r="R188" i="1"/>
  <c r="Q188" i="1"/>
  <c r="P188" i="1"/>
  <c r="O188" i="1"/>
  <c r="R187" i="1"/>
  <c r="Q187" i="1"/>
  <c r="P187" i="1"/>
  <c r="O187" i="1"/>
  <c r="R186" i="1"/>
  <c r="Q186" i="1"/>
  <c r="P186" i="1"/>
  <c r="O186" i="1"/>
  <c r="R185" i="1"/>
  <c r="Q185" i="1"/>
  <c r="P185" i="1"/>
  <c r="O185" i="1"/>
  <c r="R184" i="1"/>
  <c r="Q184" i="1"/>
  <c r="P184" i="1"/>
  <c r="O184" i="1"/>
  <c r="R183" i="1"/>
  <c r="Q183" i="1"/>
  <c r="P183" i="1"/>
  <c r="O183" i="1"/>
  <c r="R182" i="1"/>
  <c r="Q182" i="1"/>
  <c r="P182" i="1"/>
  <c r="O182" i="1"/>
  <c r="R181" i="1"/>
  <c r="Q181" i="1"/>
  <c r="P181" i="1"/>
  <c r="O181" i="1"/>
  <c r="R180" i="1"/>
  <c r="Q180" i="1"/>
  <c r="P180" i="1"/>
  <c r="O180" i="1"/>
  <c r="R179" i="1"/>
  <c r="Q179" i="1"/>
  <c r="P179" i="1"/>
  <c r="O179" i="1"/>
  <c r="R178" i="1"/>
  <c r="Q178" i="1"/>
  <c r="P178" i="1"/>
  <c r="O178" i="1"/>
  <c r="R177" i="1"/>
  <c r="Q177" i="1"/>
  <c r="P177" i="1"/>
  <c r="O177" i="1"/>
  <c r="R176" i="1"/>
  <c r="Q176" i="1"/>
  <c r="P176" i="1"/>
  <c r="O176" i="1"/>
  <c r="R175" i="1"/>
  <c r="Q175" i="1"/>
  <c r="P175" i="1"/>
  <c r="O175" i="1"/>
  <c r="R174" i="1"/>
  <c r="Q174" i="1"/>
  <c r="P174" i="1"/>
  <c r="O174" i="1"/>
  <c r="R173" i="1"/>
  <c r="Q173" i="1"/>
  <c r="P173" i="1"/>
  <c r="O173" i="1"/>
  <c r="R172" i="1"/>
  <c r="Q172" i="1"/>
  <c r="P172" i="1"/>
  <c r="O172" i="1"/>
  <c r="R171" i="1"/>
  <c r="Q171" i="1"/>
  <c r="P171" i="1"/>
  <c r="O171" i="1"/>
  <c r="R170" i="1"/>
  <c r="Q170" i="1"/>
  <c r="P170" i="1"/>
  <c r="O170" i="1"/>
  <c r="R169" i="1"/>
  <c r="Q169" i="1"/>
  <c r="P169" i="1"/>
  <c r="O169" i="1"/>
  <c r="R168" i="1"/>
  <c r="Q168" i="1"/>
  <c r="P168" i="1"/>
  <c r="O168" i="1"/>
  <c r="R167" i="1"/>
  <c r="Q167" i="1"/>
  <c r="P167" i="1"/>
  <c r="O167" i="1"/>
  <c r="R166" i="1"/>
  <c r="Q166" i="1"/>
  <c r="P166" i="1"/>
  <c r="O166" i="1"/>
  <c r="R165" i="1"/>
  <c r="Q165" i="1"/>
  <c r="P165" i="1"/>
  <c r="O165" i="1"/>
  <c r="R164" i="1"/>
  <c r="Q164" i="1"/>
  <c r="P164" i="1"/>
  <c r="O164" i="1"/>
  <c r="R163" i="1"/>
  <c r="Q163" i="1"/>
  <c r="P163" i="1"/>
  <c r="O163" i="1"/>
  <c r="R162" i="1"/>
  <c r="Q162" i="1"/>
  <c r="P162" i="1"/>
  <c r="O162" i="1"/>
  <c r="R161" i="1"/>
  <c r="Q161" i="1"/>
  <c r="P161" i="1"/>
  <c r="O161" i="1"/>
  <c r="R160" i="1"/>
  <c r="Q160" i="1"/>
  <c r="P160" i="1"/>
  <c r="O160" i="1"/>
  <c r="R159" i="1"/>
  <c r="Q159" i="1"/>
  <c r="P159" i="1"/>
  <c r="O159" i="1"/>
  <c r="R158" i="1"/>
  <c r="Q158" i="1"/>
  <c r="P158" i="1"/>
  <c r="O158" i="1"/>
  <c r="R157" i="1"/>
  <c r="Q157" i="1"/>
  <c r="P157" i="1"/>
  <c r="O157" i="1"/>
  <c r="R156" i="1"/>
  <c r="Q156" i="1"/>
  <c r="P156" i="1"/>
  <c r="O156" i="1"/>
  <c r="R155" i="1"/>
  <c r="Q155" i="1"/>
  <c r="P155" i="1"/>
  <c r="O155" i="1"/>
  <c r="R154" i="1"/>
  <c r="Q154" i="1"/>
  <c r="P154" i="1"/>
  <c r="O154" i="1"/>
  <c r="R153" i="1"/>
  <c r="Q153" i="1"/>
  <c r="P153" i="1"/>
  <c r="O153" i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7" i="1"/>
  <c r="Q147" i="1"/>
  <c r="P147" i="1"/>
  <c r="O147" i="1"/>
  <c r="R146" i="1"/>
  <c r="Q146" i="1"/>
  <c r="P146" i="1"/>
  <c r="O146" i="1"/>
  <c r="R145" i="1"/>
  <c r="Q145" i="1"/>
  <c r="P145" i="1"/>
  <c r="O145" i="1"/>
  <c r="R144" i="1"/>
  <c r="Q144" i="1"/>
  <c r="P144" i="1"/>
  <c r="O144" i="1"/>
  <c r="R143" i="1"/>
  <c r="Q143" i="1"/>
  <c r="P143" i="1"/>
  <c r="O143" i="1"/>
  <c r="R142" i="1"/>
  <c r="Q142" i="1"/>
  <c r="P142" i="1"/>
  <c r="O142" i="1"/>
  <c r="R141" i="1"/>
  <c r="Q141" i="1"/>
  <c r="P141" i="1"/>
  <c r="O141" i="1"/>
  <c r="R140" i="1"/>
  <c r="Q140" i="1"/>
  <c r="P140" i="1"/>
  <c r="O140" i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R135" i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R131" i="1"/>
  <c r="Q131" i="1"/>
  <c r="P131" i="1"/>
  <c r="O131" i="1"/>
  <c r="R130" i="1"/>
  <c r="Q130" i="1"/>
  <c r="P130" i="1"/>
  <c r="O130" i="1"/>
  <c r="R129" i="1"/>
  <c r="Q129" i="1"/>
  <c r="P129" i="1"/>
  <c r="O129" i="1"/>
  <c r="R128" i="1"/>
  <c r="Q128" i="1"/>
  <c r="P128" i="1"/>
  <c r="O128" i="1"/>
  <c r="R127" i="1"/>
  <c r="Q127" i="1"/>
  <c r="P127" i="1"/>
  <c r="O127" i="1"/>
  <c r="R126" i="1"/>
  <c r="Q126" i="1"/>
  <c r="P126" i="1"/>
  <c r="O126" i="1"/>
  <c r="R125" i="1"/>
  <c r="Q125" i="1"/>
  <c r="P125" i="1"/>
  <c r="O125" i="1"/>
  <c r="R124" i="1"/>
  <c r="Q124" i="1"/>
  <c r="P124" i="1"/>
  <c r="O124" i="1"/>
  <c r="R123" i="1"/>
  <c r="Q123" i="1"/>
  <c r="P123" i="1"/>
  <c r="O123" i="1"/>
  <c r="R122" i="1"/>
  <c r="Q122" i="1"/>
  <c r="P122" i="1"/>
  <c r="O122" i="1"/>
  <c r="R121" i="1"/>
  <c r="Q121" i="1"/>
  <c r="P121" i="1"/>
  <c r="O121" i="1"/>
  <c r="R120" i="1"/>
  <c r="Q120" i="1"/>
  <c r="P120" i="1"/>
  <c r="O120" i="1"/>
  <c r="R119" i="1"/>
  <c r="Q119" i="1"/>
  <c r="P119" i="1"/>
  <c r="O119" i="1"/>
  <c r="R118" i="1"/>
  <c r="Q118" i="1"/>
  <c r="P118" i="1"/>
  <c r="O118" i="1"/>
  <c r="R117" i="1"/>
  <c r="Q117" i="1"/>
  <c r="P117" i="1"/>
  <c r="O117" i="1"/>
  <c r="R116" i="1"/>
  <c r="Q116" i="1"/>
  <c r="P116" i="1"/>
  <c r="O116" i="1"/>
  <c r="R115" i="1"/>
  <c r="Q115" i="1"/>
  <c r="P115" i="1"/>
  <c r="O115" i="1"/>
  <c r="R114" i="1"/>
  <c r="Q114" i="1"/>
  <c r="P114" i="1"/>
  <c r="O114" i="1"/>
  <c r="R113" i="1"/>
  <c r="Q113" i="1"/>
  <c r="P113" i="1"/>
  <c r="O113" i="1"/>
  <c r="R112" i="1"/>
  <c r="Q112" i="1"/>
  <c r="P112" i="1"/>
  <c r="O112" i="1"/>
  <c r="R111" i="1"/>
  <c r="Q111" i="1"/>
  <c r="P111" i="1"/>
  <c r="O111" i="1"/>
  <c r="R110" i="1"/>
  <c r="Q110" i="1"/>
  <c r="P110" i="1"/>
  <c r="O110" i="1"/>
  <c r="R109" i="1"/>
  <c r="Q109" i="1"/>
  <c r="P109" i="1"/>
  <c r="O109" i="1"/>
  <c r="R108" i="1"/>
  <c r="Q108" i="1"/>
  <c r="P108" i="1"/>
  <c r="O108" i="1"/>
  <c r="R107" i="1"/>
  <c r="Q107" i="1"/>
  <c r="P107" i="1"/>
  <c r="O107" i="1"/>
  <c r="R106" i="1"/>
  <c r="Q106" i="1"/>
  <c r="P106" i="1"/>
  <c r="O106" i="1"/>
  <c r="R105" i="1"/>
  <c r="Q105" i="1"/>
  <c r="P105" i="1"/>
  <c r="O105" i="1"/>
  <c r="R104" i="1"/>
  <c r="Q104" i="1"/>
  <c r="P104" i="1"/>
  <c r="O104" i="1"/>
  <c r="R103" i="1"/>
  <c r="Q103" i="1"/>
  <c r="P103" i="1"/>
  <c r="O103" i="1"/>
  <c r="R102" i="1"/>
  <c r="Q102" i="1"/>
  <c r="P102" i="1"/>
  <c r="O102" i="1"/>
  <c r="R101" i="1"/>
  <c r="Q101" i="1"/>
  <c r="P101" i="1"/>
  <c r="O101" i="1"/>
  <c r="R100" i="1"/>
  <c r="Q100" i="1"/>
  <c r="P100" i="1"/>
  <c r="O100" i="1"/>
  <c r="R99" i="1"/>
  <c r="Q99" i="1"/>
  <c r="P99" i="1"/>
  <c r="O99" i="1"/>
  <c r="R98" i="1"/>
  <c r="Q98" i="1"/>
  <c r="P98" i="1"/>
  <c r="O98" i="1"/>
  <c r="R97" i="1"/>
  <c r="Q97" i="1"/>
  <c r="P97" i="1"/>
  <c r="O97" i="1"/>
  <c r="R96" i="1"/>
  <c r="Q96" i="1"/>
  <c r="P96" i="1"/>
  <c r="O96" i="1"/>
  <c r="R95" i="1"/>
  <c r="Q95" i="1"/>
  <c r="P95" i="1"/>
  <c r="O95" i="1"/>
  <c r="R94" i="1"/>
  <c r="Q94" i="1"/>
  <c r="P94" i="1"/>
  <c r="O94" i="1"/>
  <c r="R93" i="1"/>
  <c r="Q93" i="1"/>
  <c r="P93" i="1"/>
  <c r="O93" i="1"/>
  <c r="R92" i="1"/>
  <c r="Q92" i="1"/>
  <c r="P92" i="1"/>
  <c r="O92" i="1"/>
  <c r="R91" i="1"/>
  <c r="Q91" i="1"/>
  <c r="P91" i="1"/>
  <c r="O91" i="1"/>
  <c r="R90" i="1"/>
  <c r="Q90" i="1"/>
  <c r="P90" i="1"/>
  <c r="O90" i="1"/>
  <c r="R89" i="1"/>
  <c r="Q89" i="1"/>
  <c r="P89" i="1"/>
  <c r="O89" i="1"/>
  <c r="R88" i="1"/>
  <c r="Q88" i="1"/>
  <c r="P88" i="1"/>
  <c r="O88" i="1"/>
  <c r="R87" i="1"/>
  <c r="Q87" i="1"/>
  <c r="P87" i="1"/>
  <c r="O87" i="1"/>
  <c r="R86" i="1"/>
  <c r="Q86" i="1"/>
  <c r="P86" i="1"/>
  <c r="O86" i="1"/>
  <c r="R85" i="1"/>
  <c r="Q85" i="1"/>
  <c r="P85" i="1"/>
  <c r="O85" i="1"/>
  <c r="R84" i="1"/>
  <c r="Q84" i="1"/>
  <c r="P84" i="1"/>
  <c r="O84" i="1"/>
  <c r="R83" i="1"/>
  <c r="Q83" i="1"/>
  <c r="P83" i="1"/>
  <c r="O83" i="1"/>
  <c r="R82" i="1"/>
  <c r="Q82" i="1"/>
  <c r="P82" i="1"/>
  <c r="O82" i="1"/>
  <c r="R81" i="1"/>
  <c r="Q81" i="1"/>
  <c r="P81" i="1"/>
  <c r="O81" i="1"/>
  <c r="R80" i="1"/>
  <c r="Q80" i="1"/>
  <c r="P80" i="1"/>
  <c r="O80" i="1"/>
  <c r="R79" i="1"/>
  <c r="Q79" i="1"/>
  <c r="P79" i="1"/>
  <c r="O79" i="1"/>
  <c r="R78" i="1"/>
  <c r="Q78" i="1"/>
  <c r="P78" i="1"/>
  <c r="O78" i="1"/>
  <c r="R77" i="1"/>
  <c r="Q77" i="1"/>
  <c r="P77" i="1"/>
  <c r="O77" i="1"/>
  <c r="R76" i="1"/>
  <c r="Q76" i="1"/>
  <c r="P76" i="1"/>
  <c r="O76" i="1"/>
  <c r="R75" i="1"/>
  <c r="Q75" i="1"/>
  <c r="P75" i="1"/>
  <c r="O75" i="1"/>
  <c r="R74" i="1"/>
  <c r="Q74" i="1"/>
  <c r="P74" i="1"/>
  <c r="O74" i="1"/>
  <c r="R73" i="1"/>
  <c r="Q73" i="1"/>
  <c r="P73" i="1"/>
  <c r="O73" i="1"/>
  <c r="R72" i="1"/>
  <c r="Q72" i="1"/>
  <c r="P72" i="1"/>
  <c r="O72" i="1"/>
  <c r="R71" i="1"/>
  <c r="Q71" i="1"/>
  <c r="P71" i="1"/>
  <c r="O71" i="1"/>
  <c r="R70" i="1"/>
  <c r="Q70" i="1"/>
  <c r="P70" i="1"/>
  <c r="O70" i="1"/>
  <c r="R69" i="1"/>
  <c r="Q69" i="1"/>
  <c r="P69" i="1"/>
  <c r="O69" i="1"/>
  <c r="R68" i="1"/>
  <c r="Q68" i="1"/>
  <c r="P68" i="1"/>
  <c r="O68" i="1"/>
  <c r="R67" i="1"/>
  <c r="Q67" i="1"/>
  <c r="P67" i="1"/>
  <c r="O67" i="1"/>
  <c r="R66" i="1"/>
  <c r="Q66" i="1"/>
  <c r="P66" i="1"/>
  <c r="O66" i="1"/>
  <c r="R65" i="1"/>
  <c r="Q65" i="1"/>
  <c r="P65" i="1"/>
  <c r="O65" i="1"/>
  <c r="R64" i="1"/>
  <c r="Q64" i="1"/>
  <c r="P64" i="1"/>
  <c r="O64" i="1"/>
  <c r="R63" i="1"/>
  <c r="Q63" i="1"/>
  <c r="P63" i="1"/>
  <c r="O63" i="1"/>
  <c r="R62" i="1"/>
  <c r="Q62" i="1"/>
  <c r="P62" i="1"/>
  <c r="O62" i="1"/>
  <c r="R61" i="1"/>
  <c r="Q61" i="1"/>
  <c r="P61" i="1"/>
  <c r="O61" i="1"/>
  <c r="R60" i="1"/>
  <c r="Q60" i="1"/>
  <c r="P60" i="1"/>
  <c r="O60" i="1"/>
  <c r="R59" i="1"/>
  <c r="Q59" i="1"/>
  <c r="P59" i="1"/>
  <c r="O59" i="1"/>
  <c r="R58" i="1"/>
  <c r="Q58" i="1"/>
  <c r="P58" i="1"/>
  <c r="O58" i="1"/>
  <c r="R57" i="1"/>
  <c r="Q57" i="1"/>
  <c r="P57" i="1"/>
  <c r="O57" i="1"/>
  <c r="R56" i="1"/>
  <c r="Q56" i="1"/>
  <c r="P56" i="1"/>
  <c r="O56" i="1"/>
  <c r="R55" i="1"/>
  <c r="Q55" i="1"/>
  <c r="P55" i="1"/>
  <c r="O55" i="1"/>
  <c r="R54" i="1"/>
  <c r="Q54" i="1"/>
  <c r="P54" i="1"/>
  <c r="O54" i="1"/>
  <c r="R53" i="1"/>
  <c r="Q53" i="1"/>
  <c r="P53" i="1"/>
  <c r="O53" i="1"/>
  <c r="R52" i="1"/>
  <c r="Q52" i="1"/>
  <c r="P52" i="1"/>
  <c r="O52" i="1"/>
  <c r="R51" i="1"/>
  <c r="Q51" i="1"/>
  <c r="P51" i="1"/>
  <c r="O51" i="1"/>
  <c r="R50" i="1"/>
  <c r="Q50" i="1"/>
  <c r="P50" i="1"/>
  <c r="O50" i="1"/>
  <c r="R49" i="1"/>
  <c r="Q49" i="1"/>
  <c r="P49" i="1"/>
  <c r="O49" i="1"/>
  <c r="R48" i="1"/>
  <c r="Q48" i="1"/>
  <c r="P48" i="1"/>
  <c r="O48" i="1"/>
  <c r="R47" i="1"/>
  <c r="Q47" i="1"/>
  <c r="P47" i="1"/>
  <c r="O47" i="1"/>
  <c r="R46" i="1"/>
  <c r="Q46" i="1"/>
  <c r="P46" i="1"/>
  <c r="O46" i="1"/>
  <c r="R45" i="1"/>
  <c r="Q45" i="1"/>
  <c r="P45" i="1"/>
  <c r="O45" i="1"/>
  <c r="R44" i="1"/>
  <c r="Q44" i="1"/>
  <c r="P44" i="1"/>
  <c r="O44" i="1"/>
  <c r="R43" i="1"/>
  <c r="Q43" i="1"/>
  <c r="P43" i="1"/>
  <c r="O43" i="1"/>
  <c r="R42" i="1"/>
  <c r="Q42" i="1"/>
  <c r="P42" i="1"/>
  <c r="O42" i="1"/>
  <c r="R41" i="1"/>
  <c r="Q41" i="1"/>
  <c r="P41" i="1"/>
  <c r="O41" i="1"/>
  <c r="R40" i="1"/>
  <c r="Q40" i="1"/>
  <c r="P40" i="1"/>
  <c r="O40" i="1"/>
  <c r="R39" i="1"/>
  <c r="Q39" i="1"/>
  <c r="P39" i="1"/>
  <c r="O39" i="1"/>
  <c r="R38" i="1"/>
  <c r="Q38" i="1"/>
  <c r="P38" i="1"/>
  <c r="O38" i="1"/>
  <c r="R37" i="1"/>
  <c r="Q37" i="1"/>
  <c r="P37" i="1"/>
  <c r="O37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R32" i="1"/>
  <c r="Q32" i="1"/>
  <c r="P32" i="1"/>
  <c r="O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R27" i="1"/>
  <c r="Q27" i="1"/>
  <c r="P27" i="1"/>
  <c r="O27" i="1"/>
  <c r="R26" i="1"/>
  <c r="Q26" i="1"/>
  <c r="P26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I12" i="12" l="1"/>
  <c r="J12" i="12" s="1"/>
  <c r="I14" i="12"/>
  <c r="J14" i="12" s="1"/>
  <c r="I28" i="12"/>
  <c r="J28" i="12" s="1"/>
  <c r="G28" i="12"/>
  <c r="H28" i="12" s="1"/>
  <c r="I13" i="12"/>
  <c r="J13" i="12" s="1"/>
  <c r="I4" i="12"/>
  <c r="J4" i="12" s="1"/>
  <c r="I22" i="12"/>
  <c r="J22" i="12" s="1"/>
  <c r="G22" i="12"/>
  <c r="H22" i="12" s="1"/>
  <c r="I31" i="12"/>
  <c r="J31" i="12" s="1"/>
  <c r="G31" i="12"/>
  <c r="H31" i="12" s="1"/>
  <c r="I16" i="12"/>
  <c r="J16" i="12" s="1"/>
  <c r="I6" i="12"/>
  <c r="J6" i="12" s="1"/>
  <c r="I30" i="12"/>
  <c r="J30" i="12" s="1"/>
  <c r="G30" i="12"/>
  <c r="H30" i="12" s="1"/>
  <c r="I27" i="12"/>
  <c r="J27" i="12" s="1"/>
  <c r="G27" i="12"/>
  <c r="H27" i="12" s="1"/>
  <c r="I24" i="12"/>
  <c r="J24" i="12" s="1"/>
  <c r="G24" i="12"/>
  <c r="H24" i="12" s="1"/>
  <c r="I11" i="12"/>
  <c r="J11" i="12" s="1"/>
  <c r="I17" i="12"/>
  <c r="J17" i="12" s="1"/>
  <c r="I9" i="12"/>
  <c r="J9" i="12" s="1"/>
  <c r="I8" i="12"/>
  <c r="J8" i="12" s="1"/>
  <c r="G14" i="12"/>
  <c r="H14" i="12" s="1"/>
  <c r="I38" i="12"/>
  <c r="J38" i="12" s="1"/>
  <c r="G38" i="12"/>
  <c r="H38" i="12" s="1"/>
  <c r="I32" i="12"/>
  <c r="J32" i="12" s="1"/>
  <c r="G32" i="12"/>
  <c r="H32" i="12" s="1"/>
  <c r="I18" i="12"/>
  <c r="J18" i="12" s="1"/>
  <c r="I7" i="12"/>
  <c r="J7" i="12" s="1"/>
  <c r="I37" i="12"/>
  <c r="J37" i="12" s="1"/>
  <c r="G37" i="12"/>
  <c r="H37" i="12" s="1"/>
  <c r="I3" i="12"/>
  <c r="J3" i="12" s="1"/>
  <c r="I25" i="12"/>
  <c r="J25" i="12" s="1"/>
  <c r="G25" i="12"/>
  <c r="H25" i="12" s="1"/>
  <c r="I5" i="12"/>
  <c r="J5" i="12" s="1"/>
  <c r="I35" i="12"/>
  <c r="J35" i="12" s="1"/>
  <c r="G35" i="12"/>
  <c r="H35" i="12" s="1"/>
  <c r="I15" i="12"/>
  <c r="J15" i="12" s="1"/>
  <c r="I36" i="12"/>
  <c r="J36" i="12" s="1"/>
  <c r="G36" i="12"/>
  <c r="H36" i="12" s="1"/>
  <c r="I23" i="12"/>
  <c r="J23" i="12" s="1"/>
  <c r="G23" i="12"/>
  <c r="H23" i="12" s="1"/>
  <c r="I21" i="12"/>
  <c r="J21" i="12" s="1"/>
  <c r="G21" i="12"/>
  <c r="H21" i="12" s="1"/>
  <c r="I19" i="12"/>
  <c r="J19" i="12" s="1"/>
  <c r="G19" i="12"/>
  <c r="H19" i="12" s="1"/>
  <c r="I20" i="12"/>
  <c r="J20" i="12" s="1"/>
  <c r="G20" i="12"/>
  <c r="H20" i="12" s="1"/>
  <c r="I34" i="12"/>
  <c r="J34" i="12" s="1"/>
  <c r="G34" i="12"/>
  <c r="H34" i="12" s="1"/>
  <c r="G39" i="12"/>
  <c r="H39" i="12" s="1"/>
  <c r="I10" i="12"/>
  <c r="J10" i="12" s="1"/>
  <c r="I29" i="12"/>
  <c r="J29" i="12" s="1"/>
  <c r="G29" i="12"/>
  <c r="H29" i="12" s="1"/>
  <c r="I33" i="12"/>
  <c r="J33" i="12" s="1"/>
  <c r="G33" i="12"/>
  <c r="H33" i="12" s="1"/>
  <c r="I2" i="12"/>
  <c r="J2" i="12" s="1"/>
  <c r="G2" i="12"/>
  <c r="H2" i="12" s="1"/>
  <c r="I26" i="12"/>
  <c r="J26" i="12" s="1"/>
  <c r="G26" i="12"/>
  <c r="H26" i="12" s="1"/>
  <c r="G12" i="12"/>
  <c r="H12" i="12" s="1"/>
  <c r="G13" i="12"/>
  <c r="H13" i="12" s="1"/>
  <c r="G3" i="12"/>
  <c r="H3" i="12" s="1"/>
  <c r="G4" i="12"/>
  <c r="H4" i="12" s="1"/>
  <c r="G18" i="12"/>
  <c r="H18" i="12" s="1"/>
  <c r="G7" i="12"/>
  <c r="H7" i="12" s="1"/>
  <c r="G5" i="12"/>
  <c r="H5" i="12" s="1"/>
  <c r="G10" i="12"/>
  <c r="H10" i="12" s="1"/>
  <c r="G15" i="12"/>
  <c r="H15" i="12" s="1"/>
  <c r="G11" i="12"/>
  <c r="H11" i="12" s="1"/>
  <c r="G16" i="12"/>
  <c r="H16" i="12" s="1"/>
  <c r="G6" i="12"/>
  <c r="H6" i="12" s="1"/>
  <c r="G17" i="12"/>
  <c r="H17" i="12" s="1"/>
  <c r="G9" i="12"/>
  <c r="H9" i="12" s="1"/>
  <c r="G8" i="12"/>
  <c r="H8" i="12" s="1"/>
  <c r="BB369" i="9" l="1"/>
  <c r="BA369" i="9"/>
  <c r="BB368" i="9"/>
  <c r="BA368" i="9"/>
  <c r="BB367" i="9"/>
  <c r="BA367" i="9"/>
  <c r="BB366" i="9"/>
  <c r="BA366" i="9"/>
  <c r="BB365" i="9"/>
  <c r="BA365" i="9"/>
  <c r="BB364" i="9"/>
  <c r="BA364" i="9"/>
  <c r="BB363" i="9"/>
  <c r="BA363" i="9"/>
  <c r="BB362" i="9"/>
  <c r="BA362" i="9"/>
  <c r="BB361" i="9"/>
  <c r="BA361" i="9"/>
  <c r="BB360" i="9"/>
  <c r="BA360" i="9"/>
  <c r="BB359" i="9"/>
  <c r="BA359" i="9"/>
  <c r="BB358" i="9"/>
  <c r="BA358" i="9"/>
  <c r="BB357" i="9"/>
  <c r="BA357" i="9"/>
  <c r="BB356" i="9"/>
  <c r="BA356" i="9"/>
  <c r="BB355" i="9"/>
  <c r="BA355" i="9"/>
  <c r="BB354" i="9"/>
  <c r="BA354" i="9"/>
  <c r="BB353" i="9"/>
  <c r="BA353" i="9"/>
  <c r="BB352" i="9"/>
  <c r="BA352" i="9"/>
  <c r="BB351" i="9"/>
  <c r="BA351" i="9"/>
  <c r="BB350" i="9"/>
  <c r="BA350" i="9"/>
  <c r="BB349" i="9"/>
  <c r="BA349" i="9"/>
  <c r="BB348" i="9"/>
  <c r="BA348" i="9"/>
  <c r="BB347" i="9"/>
  <c r="BA347" i="9"/>
  <c r="BB346" i="9"/>
  <c r="BA346" i="9"/>
  <c r="BB345" i="9"/>
  <c r="BA345" i="9"/>
  <c r="BB344" i="9"/>
  <c r="BA344" i="9"/>
  <c r="BB343" i="9"/>
  <c r="BA343" i="9"/>
  <c r="BB342" i="9"/>
  <c r="BA342" i="9"/>
  <c r="BB341" i="9"/>
  <c r="BA341" i="9"/>
  <c r="BB340" i="9"/>
  <c r="BA340" i="9"/>
  <c r="BB339" i="9"/>
  <c r="BA339" i="9"/>
  <c r="BB338" i="9"/>
  <c r="BA338" i="9"/>
  <c r="BB337" i="9"/>
  <c r="BA337" i="9"/>
  <c r="BB336" i="9"/>
  <c r="BA336" i="9"/>
  <c r="BB335" i="9"/>
  <c r="BA335" i="9"/>
  <c r="BB334" i="9"/>
  <c r="BA334" i="9"/>
  <c r="BB333" i="9"/>
  <c r="BA333" i="9"/>
  <c r="BB332" i="9"/>
  <c r="BA332" i="9"/>
  <c r="BB331" i="9"/>
  <c r="BA331" i="9"/>
  <c r="BB330" i="9"/>
  <c r="BA330" i="9"/>
  <c r="BB329" i="9"/>
  <c r="BA329" i="9"/>
  <c r="BB328" i="9"/>
  <c r="BA328" i="9"/>
  <c r="BB327" i="9"/>
  <c r="BA327" i="9"/>
  <c r="BB326" i="9"/>
  <c r="BA326" i="9"/>
  <c r="BB325" i="9"/>
  <c r="BA325" i="9"/>
  <c r="BB324" i="9"/>
  <c r="BA324" i="9"/>
  <c r="BB323" i="9"/>
  <c r="BA323" i="9"/>
  <c r="BB322" i="9"/>
  <c r="BA322" i="9"/>
  <c r="BB321" i="9"/>
  <c r="BA321" i="9"/>
  <c r="BB320" i="9"/>
  <c r="BA320" i="9"/>
  <c r="BB319" i="9"/>
  <c r="BA319" i="9"/>
  <c r="BB318" i="9"/>
  <c r="BA318" i="9"/>
  <c r="BB317" i="9"/>
  <c r="BA317" i="9"/>
  <c r="BB316" i="9"/>
  <c r="BA316" i="9"/>
  <c r="BB315" i="9"/>
  <c r="BA315" i="9"/>
  <c r="BB314" i="9"/>
  <c r="BA314" i="9"/>
  <c r="BB313" i="9"/>
  <c r="BA313" i="9"/>
  <c r="BB312" i="9"/>
  <c r="BA312" i="9"/>
  <c r="BB311" i="9"/>
  <c r="BA311" i="9"/>
  <c r="BB310" i="9"/>
  <c r="BA310" i="9"/>
  <c r="BB309" i="9"/>
  <c r="BA309" i="9"/>
  <c r="BB308" i="9"/>
  <c r="BA308" i="9"/>
  <c r="BB307" i="9"/>
  <c r="BA307" i="9"/>
  <c r="BB306" i="9"/>
  <c r="BA306" i="9"/>
  <c r="BB305" i="9"/>
  <c r="BA305" i="9"/>
  <c r="BB304" i="9"/>
  <c r="BA304" i="9"/>
  <c r="BB303" i="9"/>
  <c r="BA303" i="9"/>
  <c r="BB302" i="9"/>
  <c r="BA302" i="9"/>
  <c r="BB301" i="9"/>
  <c r="BA301" i="9"/>
  <c r="BB300" i="9"/>
  <c r="BA300" i="9"/>
  <c r="BB299" i="9"/>
  <c r="BA299" i="9"/>
  <c r="BB298" i="9"/>
  <c r="BA298" i="9"/>
  <c r="BB297" i="9"/>
  <c r="BA297" i="9"/>
  <c r="BB296" i="9"/>
  <c r="BA296" i="9"/>
  <c r="BB295" i="9"/>
  <c r="BA295" i="9"/>
  <c r="BB294" i="9"/>
  <c r="BA294" i="9"/>
  <c r="BB293" i="9"/>
  <c r="BA293" i="9"/>
  <c r="BB292" i="9"/>
  <c r="BA292" i="9"/>
  <c r="BB291" i="9"/>
  <c r="BA291" i="9"/>
  <c r="BB290" i="9"/>
  <c r="BA290" i="9"/>
  <c r="BB289" i="9"/>
  <c r="BA289" i="9"/>
  <c r="BB288" i="9"/>
  <c r="BA288" i="9"/>
  <c r="BB287" i="9"/>
  <c r="BA287" i="9"/>
  <c r="BB286" i="9"/>
  <c r="BA286" i="9"/>
  <c r="BB285" i="9"/>
  <c r="BA285" i="9"/>
  <c r="BB284" i="9"/>
  <c r="BA284" i="9"/>
  <c r="BB283" i="9"/>
  <c r="BA283" i="9"/>
  <c r="BB282" i="9"/>
  <c r="BA282" i="9"/>
  <c r="BB281" i="9"/>
  <c r="BA281" i="9"/>
  <c r="BB280" i="9"/>
  <c r="BA280" i="9"/>
  <c r="BB279" i="9"/>
  <c r="BA279" i="9"/>
  <c r="BB278" i="9"/>
  <c r="BA278" i="9"/>
  <c r="BB277" i="9"/>
  <c r="BA277" i="9"/>
  <c r="BB276" i="9"/>
  <c r="BA276" i="9"/>
  <c r="BB275" i="9"/>
  <c r="BA275" i="9"/>
  <c r="BB274" i="9"/>
  <c r="BA274" i="9"/>
  <c r="BB273" i="9"/>
  <c r="BA273" i="9"/>
  <c r="BB272" i="9"/>
  <c r="BA272" i="9"/>
  <c r="BB271" i="9"/>
  <c r="BA271" i="9"/>
  <c r="BB270" i="9"/>
  <c r="BA270" i="9"/>
  <c r="BB269" i="9"/>
  <c r="BA269" i="9"/>
  <c r="BB268" i="9"/>
  <c r="BA268" i="9"/>
  <c r="BB267" i="9"/>
  <c r="BA267" i="9"/>
  <c r="BB266" i="9"/>
  <c r="BA266" i="9"/>
  <c r="BB265" i="9"/>
  <c r="BA265" i="9"/>
  <c r="BB264" i="9"/>
  <c r="BA264" i="9"/>
  <c r="BB263" i="9"/>
  <c r="BA263" i="9"/>
  <c r="BB262" i="9"/>
  <c r="BA262" i="9"/>
  <c r="BB261" i="9"/>
  <c r="BA261" i="9"/>
  <c r="BB260" i="9"/>
  <c r="BA260" i="9"/>
  <c r="BB259" i="9"/>
  <c r="BA259" i="9"/>
  <c r="BB258" i="9"/>
  <c r="BA258" i="9"/>
  <c r="BB257" i="9"/>
  <c r="BA257" i="9"/>
  <c r="BB256" i="9"/>
  <c r="BA256" i="9"/>
  <c r="BB255" i="9"/>
  <c r="BA255" i="9"/>
  <c r="BB254" i="9"/>
  <c r="BA254" i="9"/>
  <c r="BB253" i="9"/>
  <c r="BA253" i="9"/>
  <c r="BB252" i="9"/>
  <c r="BA252" i="9"/>
  <c r="BB251" i="9"/>
  <c r="BA251" i="9"/>
  <c r="BB250" i="9"/>
  <c r="BA250" i="9"/>
  <c r="BB249" i="9"/>
  <c r="BA249" i="9"/>
  <c r="BB248" i="9"/>
  <c r="BA248" i="9"/>
  <c r="BB247" i="9"/>
  <c r="BA247" i="9"/>
  <c r="BB246" i="9"/>
  <c r="BA246" i="9"/>
  <c r="BB245" i="9"/>
  <c r="BA245" i="9"/>
  <c r="BB244" i="9"/>
  <c r="BA244" i="9"/>
  <c r="BB243" i="9"/>
  <c r="BA243" i="9"/>
  <c r="BB242" i="9"/>
  <c r="BA242" i="9"/>
  <c r="BB241" i="9"/>
  <c r="BA241" i="9"/>
  <c r="BB240" i="9"/>
  <c r="BA240" i="9"/>
  <c r="BB239" i="9"/>
  <c r="BA239" i="9"/>
  <c r="BB238" i="9"/>
  <c r="BA238" i="9"/>
  <c r="BB237" i="9"/>
  <c r="BA237" i="9"/>
  <c r="BB236" i="9"/>
  <c r="BA236" i="9"/>
  <c r="BB235" i="9"/>
  <c r="BA235" i="9"/>
  <c r="BB234" i="9"/>
  <c r="BA234" i="9"/>
  <c r="BB233" i="9"/>
  <c r="BA233" i="9"/>
  <c r="BB232" i="9"/>
  <c r="BA232" i="9"/>
  <c r="BB231" i="9"/>
  <c r="BA231" i="9"/>
  <c r="BB230" i="9"/>
  <c r="BA230" i="9"/>
  <c r="BB229" i="9"/>
  <c r="BA229" i="9"/>
  <c r="BB228" i="9"/>
  <c r="BA228" i="9"/>
  <c r="BB227" i="9"/>
  <c r="BA227" i="9"/>
  <c r="BB226" i="9"/>
  <c r="BA226" i="9"/>
  <c r="BB225" i="9"/>
  <c r="BA225" i="9"/>
  <c r="BB224" i="9"/>
  <c r="BA224" i="9"/>
  <c r="BB223" i="9"/>
  <c r="BA223" i="9"/>
  <c r="BB222" i="9"/>
  <c r="BA222" i="9"/>
  <c r="BB221" i="9"/>
  <c r="BA221" i="9"/>
  <c r="BB220" i="9"/>
  <c r="BA220" i="9"/>
  <c r="BB219" i="9"/>
  <c r="BA219" i="9"/>
  <c r="BB218" i="9"/>
  <c r="BA218" i="9"/>
  <c r="BB217" i="9"/>
  <c r="BA217" i="9"/>
  <c r="BB216" i="9"/>
  <c r="BA216" i="9"/>
  <c r="BB215" i="9"/>
  <c r="BA215" i="9"/>
  <c r="BB214" i="9"/>
  <c r="BA214" i="9"/>
  <c r="BB213" i="9"/>
  <c r="BA213" i="9"/>
  <c r="BB212" i="9"/>
  <c r="BA212" i="9"/>
  <c r="BB211" i="9"/>
  <c r="BA211" i="9"/>
  <c r="BB210" i="9"/>
  <c r="BA210" i="9"/>
  <c r="BB209" i="9"/>
  <c r="BA209" i="9"/>
  <c r="BB208" i="9"/>
  <c r="BA208" i="9"/>
  <c r="BB207" i="9"/>
  <c r="BA207" i="9"/>
  <c r="BB206" i="9"/>
  <c r="BA206" i="9"/>
  <c r="BB205" i="9"/>
  <c r="BA205" i="9"/>
  <c r="BB204" i="9"/>
  <c r="BA204" i="9"/>
  <c r="BB203" i="9"/>
  <c r="BA203" i="9"/>
  <c r="BB202" i="9"/>
  <c r="BA202" i="9"/>
  <c r="BB201" i="9"/>
  <c r="BA201" i="9"/>
  <c r="BB200" i="9"/>
  <c r="BA200" i="9"/>
  <c r="BB199" i="9"/>
  <c r="BA199" i="9"/>
  <c r="BB198" i="9"/>
  <c r="BA198" i="9"/>
  <c r="BB197" i="9"/>
  <c r="BA197" i="9"/>
  <c r="BB196" i="9"/>
  <c r="BA196" i="9"/>
  <c r="BB195" i="9"/>
  <c r="BA195" i="9"/>
  <c r="BB194" i="9"/>
  <c r="BA194" i="9"/>
  <c r="BB193" i="9"/>
  <c r="BA193" i="9"/>
  <c r="BB192" i="9"/>
  <c r="BA192" i="9"/>
  <c r="BB191" i="9"/>
  <c r="BA191" i="9"/>
  <c r="BB190" i="9"/>
  <c r="BA190" i="9"/>
  <c r="BB189" i="9"/>
  <c r="BA189" i="9"/>
  <c r="BB188" i="9"/>
  <c r="BA188" i="9"/>
  <c r="BB187" i="9"/>
  <c r="BA187" i="9"/>
  <c r="BB186" i="9"/>
  <c r="BA186" i="9"/>
  <c r="BB185" i="9"/>
  <c r="BA185" i="9"/>
  <c r="BB184" i="9"/>
  <c r="BA184" i="9"/>
  <c r="BB183" i="9"/>
  <c r="BA183" i="9"/>
  <c r="BB182" i="9"/>
  <c r="BA182" i="9"/>
  <c r="BB181" i="9"/>
  <c r="BA181" i="9"/>
  <c r="BB180" i="9"/>
  <c r="BA180" i="9"/>
  <c r="BB179" i="9"/>
  <c r="BA179" i="9"/>
  <c r="BB178" i="9"/>
  <c r="BA178" i="9"/>
  <c r="BB177" i="9"/>
  <c r="BA177" i="9"/>
  <c r="BB176" i="9"/>
  <c r="BA176" i="9"/>
  <c r="BB175" i="9"/>
  <c r="BA175" i="9"/>
  <c r="BB174" i="9"/>
  <c r="BA174" i="9"/>
  <c r="BB173" i="9"/>
  <c r="BA173" i="9"/>
  <c r="BB172" i="9"/>
  <c r="BA172" i="9"/>
  <c r="BB171" i="9"/>
  <c r="BA171" i="9"/>
  <c r="BB170" i="9"/>
  <c r="BA170" i="9"/>
  <c r="BB169" i="9"/>
  <c r="BA169" i="9"/>
  <c r="BB168" i="9"/>
  <c r="BA168" i="9"/>
  <c r="BB167" i="9"/>
  <c r="BA167" i="9"/>
  <c r="BB166" i="9"/>
  <c r="BA166" i="9"/>
  <c r="BB165" i="9"/>
  <c r="BA165" i="9"/>
  <c r="BB164" i="9"/>
  <c r="BA164" i="9"/>
  <c r="BB163" i="9"/>
  <c r="BA163" i="9"/>
  <c r="BB162" i="9"/>
  <c r="BA162" i="9"/>
  <c r="BB161" i="9"/>
  <c r="BA161" i="9"/>
  <c r="BB160" i="9"/>
  <c r="BA160" i="9"/>
  <c r="BB159" i="9"/>
  <c r="BA159" i="9"/>
  <c r="BB158" i="9"/>
  <c r="BA158" i="9"/>
  <c r="BB157" i="9"/>
  <c r="BA157" i="9"/>
  <c r="BB156" i="9"/>
  <c r="BA156" i="9"/>
  <c r="BB155" i="9"/>
  <c r="BA155" i="9"/>
  <c r="BB154" i="9"/>
  <c r="BA154" i="9"/>
  <c r="BB153" i="9"/>
  <c r="BA153" i="9"/>
  <c r="BB152" i="9"/>
  <c r="BA152" i="9"/>
  <c r="BB151" i="9"/>
  <c r="BA151" i="9"/>
  <c r="BB150" i="9"/>
  <c r="BA150" i="9"/>
  <c r="BB149" i="9"/>
  <c r="BA149" i="9"/>
  <c r="BB148" i="9"/>
  <c r="BA148" i="9"/>
  <c r="BB147" i="9"/>
  <c r="BA147" i="9"/>
  <c r="BB146" i="9"/>
  <c r="BA146" i="9"/>
  <c r="BB145" i="9"/>
  <c r="BA145" i="9"/>
  <c r="BB144" i="9"/>
  <c r="BA144" i="9"/>
  <c r="BB143" i="9"/>
  <c r="BA143" i="9"/>
  <c r="BB142" i="9"/>
  <c r="BA142" i="9"/>
  <c r="BB141" i="9"/>
  <c r="BA141" i="9"/>
  <c r="BB140" i="9"/>
  <c r="BA140" i="9"/>
  <c r="BB139" i="9"/>
  <c r="BA139" i="9"/>
  <c r="BB138" i="9"/>
  <c r="BA138" i="9"/>
  <c r="BB137" i="9"/>
  <c r="BA137" i="9"/>
  <c r="BB136" i="9"/>
  <c r="BA136" i="9"/>
  <c r="BB135" i="9"/>
  <c r="BA135" i="9"/>
  <c r="BB134" i="9"/>
  <c r="BA134" i="9"/>
  <c r="BB133" i="9"/>
  <c r="BA133" i="9"/>
  <c r="BB132" i="9"/>
  <c r="BA132" i="9"/>
  <c r="BB131" i="9"/>
  <c r="BA131" i="9"/>
  <c r="BB130" i="9"/>
  <c r="BA130" i="9"/>
  <c r="BB129" i="9"/>
  <c r="BA129" i="9"/>
  <c r="BB128" i="9"/>
  <c r="BA128" i="9"/>
  <c r="BB127" i="9"/>
  <c r="BA127" i="9"/>
  <c r="BB126" i="9"/>
  <c r="BA126" i="9"/>
  <c r="BB125" i="9"/>
  <c r="BA125" i="9"/>
  <c r="BB124" i="9"/>
  <c r="BA124" i="9"/>
  <c r="BB123" i="9"/>
  <c r="BA123" i="9"/>
  <c r="BB122" i="9"/>
  <c r="BA122" i="9"/>
  <c r="BB121" i="9"/>
  <c r="BA121" i="9"/>
  <c r="BB120" i="9"/>
  <c r="BA120" i="9"/>
  <c r="BB119" i="9"/>
  <c r="BA119" i="9"/>
  <c r="BB118" i="9"/>
  <c r="BA118" i="9"/>
  <c r="BB117" i="9"/>
  <c r="BA117" i="9"/>
  <c r="BB116" i="9"/>
  <c r="BA116" i="9"/>
  <c r="BB115" i="9"/>
  <c r="BA115" i="9"/>
  <c r="BB114" i="9"/>
  <c r="BA114" i="9"/>
  <c r="BB113" i="9"/>
  <c r="BA113" i="9"/>
  <c r="BB112" i="9"/>
  <c r="BA112" i="9"/>
  <c r="BB111" i="9"/>
  <c r="BA111" i="9"/>
  <c r="BB110" i="9"/>
  <c r="BA110" i="9"/>
  <c r="BB109" i="9"/>
  <c r="BA109" i="9"/>
  <c r="BB108" i="9"/>
  <c r="BA108" i="9"/>
  <c r="BB107" i="9"/>
  <c r="BA107" i="9"/>
  <c r="BB106" i="9"/>
  <c r="BA106" i="9"/>
  <c r="BB105" i="9"/>
  <c r="BA105" i="9"/>
  <c r="BB104" i="9"/>
  <c r="BA104" i="9"/>
  <c r="BB103" i="9"/>
  <c r="BA103" i="9"/>
  <c r="BB102" i="9"/>
  <c r="BA102" i="9"/>
  <c r="BB101" i="9"/>
  <c r="BA101" i="9"/>
  <c r="BB100" i="9"/>
  <c r="BA100" i="9"/>
  <c r="BB99" i="9"/>
  <c r="BA99" i="9"/>
  <c r="BB98" i="9"/>
  <c r="BA98" i="9"/>
  <c r="BB97" i="9"/>
  <c r="BA97" i="9"/>
  <c r="BB96" i="9"/>
  <c r="BA96" i="9"/>
  <c r="BB95" i="9"/>
  <c r="BA95" i="9"/>
  <c r="BB94" i="9"/>
  <c r="BA94" i="9"/>
  <c r="BB93" i="9"/>
  <c r="BA93" i="9"/>
  <c r="BB92" i="9"/>
  <c r="BA92" i="9"/>
  <c r="BB91" i="9"/>
  <c r="BA91" i="9"/>
  <c r="BB90" i="9"/>
  <c r="BA90" i="9"/>
  <c r="BB89" i="9"/>
  <c r="BA89" i="9"/>
  <c r="BB88" i="9"/>
  <c r="BA88" i="9"/>
  <c r="BB87" i="9"/>
  <c r="BA87" i="9"/>
  <c r="BB86" i="9"/>
  <c r="BA86" i="9"/>
  <c r="BB85" i="9"/>
  <c r="BA85" i="9"/>
  <c r="BB84" i="9"/>
  <c r="BA84" i="9"/>
  <c r="BB83" i="9"/>
  <c r="BA83" i="9"/>
  <c r="BB82" i="9"/>
  <c r="BA82" i="9"/>
  <c r="BB81" i="9"/>
  <c r="BA81" i="9"/>
  <c r="BB80" i="9"/>
  <c r="BA80" i="9"/>
  <c r="BB79" i="9"/>
  <c r="BA79" i="9"/>
  <c r="BB78" i="9"/>
  <c r="BA78" i="9"/>
  <c r="BB77" i="9"/>
  <c r="BA77" i="9"/>
  <c r="BB76" i="9"/>
  <c r="BA76" i="9"/>
  <c r="BB75" i="9"/>
  <c r="BA75" i="9"/>
  <c r="BB74" i="9"/>
  <c r="BA74" i="9"/>
  <c r="BB73" i="9"/>
  <c r="BA73" i="9"/>
  <c r="BB72" i="9"/>
  <c r="BA72" i="9"/>
  <c r="BB71" i="9"/>
  <c r="BA71" i="9"/>
  <c r="BB70" i="9"/>
  <c r="BA70" i="9"/>
  <c r="BB69" i="9"/>
  <c r="BA69" i="9"/>
  <c r="BB68" i="9"/>
  <c r="BA68" i="9"/>
  <c r="BB67" i="9"/>
  <c r="BA67" i="9"/>
  <c r="BB66" i="9"/>
  <c r="BA66" i="9"/>
  <c r="BB65" i="9"/>
  <c r="BA65" i="9"/>
  <c r="BB64" i="9"/>
  <c r="BA64" i="9"/>
  <c r="BB63" i="9"/>
  <c r="BA63" i="9"/>
  <c r="BB62" i="9"/>
  <c r="BA62" i="9"/>
  <c r="BB61" i="9"/>
  <c r="BA61" i="9"/>
  <c r="BB60" i="9"/>
  <c r="BA60" i="9"/>
  <c r="BB59" i="9"/>
  <c r="BA59" i="9"/>
  <c r="BB58" i="9"/>
  <c r="BA58" i="9"/>
  <c r="BB57" i="9"/>
  <c r="BA57" i="9"/>
  <c r="BB56" i="9"/>
  <c r="BA56" i="9"/>
  <c r="BB55" i="9"/>
  <c r="BA55" i="9"/>
  <c r="BB54" i="9"/>
  <c r="BA54" i="9"/>
  <c r="BB53" i="9"/>
  <c r="BA53" i="9"/>
  <c r="BB52" i="9"/>
  <c r="BA52" i="9"/>
  <c r="BB51" i="9"/>
  <c r="BA51" i="9"/>
  <c r="BB50" i="9"/>
  <c r="BA50" i="9"/>
  <c r="BB49" i="9"/>
  <c r="BA49" i="9"/>
  <c r="BB48" i="9"/>
  <c r="BA48" i="9"/>
  <c r="BB47" i="9"/>
  <c r="BA47" i="9"/>
  <c r="BB46" i="9"/>
  <c r="BA46" i="9"/>
  <c r="BB45" i="9"/>
  <c r="BA45" i="9"/>
  <c r="BB44" i="9"/>
  <c r="BA44" i="9"/>
  <c r="BB43" i="9"/>
  <c r="BA43" i="9"/>
  <c r="BB42" i="9"/>
  <c r="BA42" i="9"/>
  <c r="BB41" i="9"/>
  <c r="BA41" i="9"/>
  <c r="BB40" i="9"/>
  <c r="BA40" i="9"/>
  <c r="BB39" i="9"/>
  <c r="BA39" i="9"/>
  <c r="BB38" i="9"/>
  <c r="BA38" i="9"/>
  <c r="BB37" i="9"/>
  <c r="BA37" i="9"/>
  <c r="BB36" i="9"/>
  <c r="BA36" i="9"/>
  <c r="BB35" i="9"/>
  <c r="BA35" i="9"/>
  <c r="BB34" i="9"/>
  <c r="BA34" i="9"/>
  <c r="BB33" i="9"/>
  <c r="BA33" i="9"/>
  <c r="BB32" i="9"/>
  <c r="BA32" i="9"/>
  <c r="BB31" i="9"/>
  <c r="BA31" i="9"/>
  <c r="BB30" i="9"/>
  <c r="BA30" i="9"/>
  <c r="BB29" i="9"/>
  <c r="BA29" i="9"/>
  <c r="BB28" i="9"/>
  <c r="BA28" i="9"/>
  <c r="BB27" i="9"/>
  <c r="BA27" i="9"/>
  <c r="BB26" i="9"/>
  <c r="BA26" i="9"/>
  <c r="BB25" i="9"/>
  <c r="BA25" i="9"/>
  <c r="BB24" i="9"/>
  <c r="BA24" i="9"/>
  <c r="BB23" i="9"/>
  <c r="BA23" i="9"/>
  <c r="BB22" i="9"/>
  <c r="BA22" i="9"/>
  <c r="BB21" i="9"/>
  <c r="BA21" i="9"/>
  <c r="BB20" i="9"/>
  <c r="BA20" i="9"/>
  <c r="BB19" i="9"/>
  <c r="BA19" i="9"/>
  <c r="BB18" i="9"/>
  <c r="BA18" i="9"/>
  <c r="BB17" i="9"/>
  <c r="BA17" i="9"/>
  <c r="BB16" i="9"/>
  <c r="BA16" i="9"/>
  <c r="BB15" i="9"/>
  <c r="BA15" i="9"/>
  <c r="BB14" i="9"/>
  <c r="BA14" i="9"/>
  <c r="BB13" i="9"/>
  <c r="BA13" i="9"/>
  <c r="BB12" i="9"/>
  <c r="BA12" i="9"/>
  <c r="BB11" i="9"/>
  <c r="BA11" i="9"/>
  <c r="BB10" i="9"/>
  <c r="BA10" i="9"/>
  <c r="BB9" i="9"/>
  <c r="BA9" i="9"/>
  <c r="BB8" i="9"/>
  <c r="BA8" i="9"/>
  <c r="BB7" i="9"/>
  <c r="BA7" i="9"/>
  <c r="BB6" i="9"/>
  <c r="BA6" i="9"/>
  <c r="BB5" i="9"/>
  <c r="BA5" i="9"/>
  <c r="BB4" i="9"/>
  <c r="BA4" i="9"/>
  <c r="AO4" i="9"/>
  <c r="AN4" i="9"/>
  <c r="AM4" i="9"/>
  <c r="AH369" i="9"/>
  <c r="AG369" i="9"/>
  <c r="AF369" i="9"/>
  <c r="AH368" i="9"/>
  <c r="AG368" i="9"/>
  <c r="AF368" i="9"/>
  <c r="AH367" i="9"/>
  <c r="AG367" i="9"/>
  <c r="AF367" i="9"/>
  <c r="AH366" i="9"/>
  <c r="AG366" i="9"/>
  <c r="AF366" i="9"/>
  <c r="AH365" i="9"/>
  <c r="AG365" i="9"/>
  <c r="AF365" i="9"/>
  <c r="AH364" i="9"/>
  <c r="AG364" i="9"/>
  <c r="AF364" i="9"/>
  <c r="AH363" i="9"/>
  <c r="AG363" i="9"/>
  <c r="AF363" i="9"/>
  <c r="AH362" i="9"/>
  <c r="AG362" i="9"/>
  <c r="AF362" i="9"/>
  <c r="AH361" i="9"/>
  <c r="AG361" i="9"/>
  <c r="AF361" i="9"/>
  <c r="AH360" i="9"/>
  <c r="AG360" i="9"/>
  <c r="AF360" i="9"/>
  <c r="AH359" i="9"/>
  <c r="AG359" i="9"/>
  <c r="AF359" i="9"/>
  <c r="AH358" i="9"/>
  <c r="AG358" i="9"/>
  <c r="AF358" i="9"/>
  <c r="AH357" i="9"/>
  <c r="AG357" i="9"/>
  <c r="AF357" i="9"/>
  <c r="AH356" i="9"/>
  <c r="AG356" i="9"/>
  <c r="AF356" i="9"/>
  <c r="AH355" i="9"/>
  <c r="AG355" i="9"/>
  <c r="AF355" i="9"/>
  <c r="AH354" i="9"/>
  <c r="AG354" i="9"/>
  <c r="AF354" i="9"/>
  <c r="AH353" i="9"/>
  <c r="AG353" i="9"/>
  <c r="AF353" i="9"/>
  <c r="AH352" i="9"/>
  <c r="AG352" i="9"/>
  <c r="AF352" i="9"/>
  <c r="AH351" i="9"/>
  <c r="AG351" i="9"/>
  <c r="AF351" i="9"/>
  <c r="AH350" i="9"/>
  <c r="AG350" i="9"/>
  <c r="AF350" i="9"/>
  <c r="AH349" i="9"/>
  <c r="AG349" i="9"/>
  <c r="AF349" i="9"/>
  <c r="AH348" i="9"/>
  <c r="AG348" i="9"/>
  <c r="AF348" i="9"/>
  <c r="AH347" i="9"/>
  <c r="AG347" i="9"/>
  <c r="AF347" i="9"/>
  <c r="AH346" i="9"/>
  <c r="AG346" i="9"/>
  <c r="AF346" i="9"/>
  <c r="AH345" i="9"/>
  <c r="AG345" i="9"/>
  <c r="AF345" i="9"/>
  <c r="AH344" i="9"/>
  <c r="AG344" i="9"/>
  <c r="AF344" i="9"/>
  <c r="AH343" i="9"/>
  <c r="AG343" i="9"/>
  <c r="AF343" i="9"/>
  <c r="AH342" i="9"/>
  <c r="AG342" i="9"/>
  <c r="AF342" i="9"/>
  <c r="AH341" i="9"/>
  <c r="AG341" i="9"/>
  <c r="AF341" i="9"/>
  <c r="AH340" i="9"/>
  <c r="AG340" i="9"/>
  <c r="AF340" i="9"/>
  <c r="AH339" i="9"/>
  <c r="AG339" i="9"/>
  <c r="AF339" i="9"/>
  <c r="AH338" i="9"/>
  <c r="AG338" i="9"/>
  <c r="AF338" i="9"/>
  <c r="AH337" i="9"/>
  <c r="AG337" i="9"/>
  <c r="AF337" i="9"/>
  <c r="AH336" i="9"/>
  <c r="AG336" i="9"/>
  <c r="AF336" i="9"/>
  <c r="AH335" i="9"/>
  <c r="AG335" i="9"/>
  <c r="AF335" i="9"/>
  <c r="AH334" i="9"/>
  <c r="AG334" i="9"/>
  <c r="AF334" i="9"/>
  <c r="AH333" i="9"/>
  <c r="AG333" i="9"/>
  <c r="AF333" i="9"/>
  <c r="AH332" i="9"/>
  <c r="AG332" i="9"/>
  <c r="AF332" i="9"/>
  <c r="AH331" i="9"/>
  <c r="AG331" i="9"/>
  <c r="AF331" i="9"/>
  <c r="AH330" i="9"/>
  <c r="AG330" i="9"/>
  <c r="AF330" i="9"/>
  <c r="AH329" i="9"/>
  <c r="AG329" i="9"/>
  <c r="AF329" i="9"/>
  <c r="AH328" i="9"/>
  <c r="AG328" i="9"/>
  <c r="AF328" i="9"/>
  <c r="AH327" i="9"/>
  <c r="AG327" i="9"/>
  <c r="AF327" i="9"/>
  <c r="AH326" i="9"/>
  <c r="AG326" i="9"/>
  <c r="AF326" i="9"/>
  <c r="AH325" i="9"/>
  <c r="AG325" i="9"/>
  <c r="AF325" i="9"/>
  <c r="AH324" i="9"/>
  <c r="AG324" i="9"/>
  <c r="AF324" i="9"/>
  <c r="AH323" i="9"/>
  <c r="AG323" i="9"/>
  <c r="AF323" i="9"/>
  <c r="AH322" i="9"/>
  <c r="AG322" i="9"/>
  <c r="AF322" i="9"/>
  <c r="AH321" i="9"/>
  <c r="AG321" i="9"/>
  <c r="AF321" i="9"/>
  <c r="AH320" i="9"/>
  <c r="AG320" i="9"/>
  <c r="AF320" i="9"/>
  <c r="AH319" i="9"/>
  <c r="AG319" i="9"/>
  <c r="AF319" i="9"/>
  <c r="AH318" i="9"/>
  <c r="AG318" i="9"/>
  <c r="AF318" i="9"/>
  <c r="AH317" i="9"/>
  <c r="AG317" i="9"/>
  <c r="AF317" i="9"/>
  <c r="AH316" i="9"/>
  <c r="AG316" i="9"/>
  <c r="AF316" i="9"/>
  <c r="AH315" i="9"/>
  <c r="AG315" i="9"/>
  <c r="AF315" i="9"/>
  <c r="AH314" i="9"/>
  <c r="AG314" i="9"/>
  <c r="AF314" i="9"/>
  <c r="AH313" i="9"/>
  <c r="AG313" i="9"/>
  <c r="AF313" i="9"/>
  <c r="AH312" i="9"/>
  <c r="AG312" i="9"/>
  <c r="AF312" i="9"/>
  <c r="AH311" i="9"/>
  <c r="AG311" i="9"/>
  <c r="AF311" i="9"/>
  <c r="AH310" i="9"/>
  <c r="AG310" i="9"/>
  <c r="AF310" i="9"/>
  <c r="AH309" i="9"/>
  <c r="AG309" i="9"/>
  <c r="AF309" i="9"/>
  <c r="AH308" i="9"/>
  <c r="AG308" i="9"/>
  <c r="AF308" i="9"/>
  <c r="AH307" i="9"/>
  <c r="AG307" i="9"/>
  <c r="AF307" i="9"/>
  <c r="AH306" i="9"/>
  <c r="AG306" i="9"/>
  <c r="AF306" i="9"/>
  <c r="AH305" i="9"/>
  <c r="AG305" i="9"/>
  <c r="AF305" i="9"/>
  <c r="AH304" i="9"/>
  <c r="AG304" i="9"/>
  <c r="AF304" i="9"/>
  <c r="AH303" i="9"/>
  <c r="AG303" i="9"/>
  <c r="AF303" i="9"/>
  <c r="AH302" i="9"/>
  <c r="AG302" i="9"/>
  <c r="AF302" i="9"/>
  <c r="AH301" i="9"/>
  <c r="AG301" i="9"/>
  <c r="AF301" i="9"/>
  <c r="AH300" i="9"/>
  <c r="AG300" i="9"/>
  <c r="AF300" i="9"/>
  <c r="AH299" i="9"/>
  <c r="AG299" i="9"/>
  <c r="AF299" i="9"/>
  <c r="AH298" i="9"/>
  <c r="AG298" i="9"/>
  <c r="AF298" i="9"/>
  <c r="AH297" i="9"/>
  <c r="AG297" i="9"/>
  <c r="AF297" i="9"/>
  <c r="AH296" i="9"/>
  <c r="AG296" i="9"/>
  <c r="AF296" i="9"/>
  <c r="AH295" i="9"/>
  <c r="AG295" i="9"/>
  <c r="AF295" i="9"/>
  <c r="AH294" i="9"/>
  <c r="AG294" i="9"/>
  <c r="AF294" i="9"/>
  <c r="AH293" i="9"/>
  <c r="AG293" i="9"/>
  <c r="AF293" i="9"/>
  <c r="AH292" i="9"/>
  <c r="AG292" i="9"/>
  <c r="AF292" i="9"/>
  <c r="AH291" i="9"/>
  <c r="AG291" i="9"/>
  <c r="AF291" i="9"/>
  <c r="AH290" i="9"/>
  <c r="AG290" i="9"/>
  <c r="AF290" i="9"/>
  <c r="AH289" i="9"/>
  <c r="AG289" i="9"/>
  <c r="AF289" i="9"/>
  <c r="AH288" i="9"/>
  <c r="AG288" i="9"/>
  <c r="AF288" i="9"/>
  <c r="AH287" i="9"/>
  <c r="AG287" i="9"/>
  <c r="AF287" i="9"/>
  <c r="AH286" i="9"/>
  <c r="AG286" i="9"/>
  <c r="AF286" i="9"/>
  <c r="AH285" i="9"/>
  <c r="AG285" i="9"/>
  <c r="AF285" i="9"/>
  <c r="AH284" i="9"/>
  <c r="AG284" i="9"/>
  <c r="AF284" i="9"/>
  <c r="AH283" i="9"/>
  <c r="AG283" i="9"/>
  <c r="AF283" i="9"/>
  <c r="AH282" i="9"/>
  <c r="AG282" i="9"/>
  <c r="AF282" i="9"/>
  <c r="AH281" i="9"/>
  <c r="AG281" i="9"/>
  <c r="AF281" i="9"/>
  <c r="AH280" i="9"/>
  <c r="AG280" i="9"/>
  <c r="AF280" i="9"/>
  <c r="AH279" i="9"/>
  <c r="AG279" i="9"/>
  <c r="AF279" i="9"/>
  <c r="AH278" i="9"/>
  <c r="AG278" i="9"/>
  <c r="AF278" i="9"/>
  <c r="AH277" i="9"/>
  <c r="AG277" i="9"/>
  <c r="AF277" i="9"/>
  <c r="AH276" i="9"/>
  <c r="AG276" i="9"/>
  <c r="AF276" i="9"/>
  <c r="AH275" i="9"/>
  <c r="AG275" i="9"/>
  <c r="AF275" i="9"/>
  <c r="AH274" i="9"/>
  <c r="AG274" i="9"/>
  <c r="AF274" i="9"/>
  <c r="AH273" i="9"/>
  <c r="AG273" i="9"/>
  <c r="AF273" i="9"/>
  <c r="AH272" i="9"/>
  <c r="AG272" i="9"/>
  <c r="AF272" i="9"/>
  <c r="AH271" i="9"/>
  <c r="AG271" i="9"/>
  <c r="AF271" i="9"/>
  <c r="AH270" i="9"/>
  <c r="AG270" i="9"/>
  <c r="AF270" i="9"/>
  <c r="AH269" i="9"/>
  <c r="AG269" i="9"/>
  <c r="AF269" i="9"/>
  <c r="AH268" i="9"/>
  <c r="AG268" i="9"/>
  <c r="AF268" i="9"/>
  <c r="AH267" i="9"/>
  <c r="AG267" i="9"/>
  <c r="AF267" i="9"/>
  <c r="AH266" i="9"/>
  <c r="AG266" i="9"/>
  <c r="AF266" i="9"/>
  <c r="AH265" i="9"/>
  <c r="AG265" i="9"/>
  <c r="AF265" i="9"/>
  <c r="AH264" i="9"/>
  <c r="AG264" i="9"/>
  <c r="AF264" i="9"/>
  <c r="AH263" i="9"/>
  <c r="AG263" i="9"/>
  <c r="AF263" i="9"/>
  <c r="AH262" i="9"/>
  <c r="AG262" i="9"/>
  <c r="AF262" i="9"/>
  <c r="AH261" i="9"/>
  <c r="AG261" i="9"/>
  <c r="AF261" i="9"/>
  <c r="AH260" i="9"/>
  <c r="AG260" i="9"/>
  <c r="AF260" i="9"/>
  <c r="AH259" i="9"/>
  <c r="AG259" i="9"/>
  <c r="AF259" i="9"/>
  <c r="AH258" i="9"/>
  <c r="AG258" i="9"/>
  <c r="AF258" i="9"/>
  <c r="AH257" i="9"/>
  <c r="AG257" i="9"/>
  <c r="AF257" i="9"/>
  <c r="AH256" i="9"/>
  <c r="AG256" i="9"/>
  <c r="AF256" i="9"/>
  <c r="AH255" i="9"/>
  <c r="AG255" i="9"/>
  <c r="AF255" i="9"/>
  <c r="AH254" i="9"/>
  <c r="AG254" i="9"/>
  <c r="AF254" i="9"/>
  <c r="AH253" i="9"/>
  <c r="AG253" i="9"/>
  <c r="AF253" i="9"/>
  <c r="AH252" i="9"/>
  <c r="AG252" i="9"/>
  <c r="AF252" i="9"/>
  <c r="AH251" i="9"/>
  <c r="AG251" i="9"/>
  <c r="AF251" i="9"/>
  <c r="AH250" i="9"/>
  <c r="AG250" i="9"/>
  <c r="AF250" i="9"/>
  <c r="AH249" i="9"/>
  <c r="AG249" i="9"/>
  <c r="AF249" i="9"/>
  <c r="AH248" i="9"/>
  <c r="AG248" i="9"/>
  <c r="AF248" i="9"/>
  <c r="AH247" i="9"/>
  <c r="AG247" i="9"/>
  <c r="AF247" i="9"/>
  <c r="AH246" i="9"/>
  <c r="AG246" i="9"/>
  <c r="AF246" i="9"/>
  <c r="AH245" i="9"/>
  <c r="AG245" i="9"/>
  <c r="AF245" i="9"/>
  <c r="AH244" i="9"/>
  <c r="AG244" i="9"/>
  <c r="AF244" i="9"/>
  <c r="AH243" i="9"/>
  <c r="AG243" i="9"/>
  <c r="AF243" i="9"/>
  <c r="AH242" i="9"/>
  <c r="AG242" i="9"/>
  <c r="AF242" i="9"/>
  <c r="AH241" i="9"/>
  <c r="AG241" i="9"/>
  <c r="AF241" i="9"/>
  <c r="AH240" i="9"/>
  <c r="AG240" i="9"/>
  <c r="AF240" i="9"/>
  <c r="AH239" i="9"/>
  <c r="AG239" i="9"/>
  <c r="AF239" i="9"/>
  <c r="AH238" i="9"/>
  <c r="AG238" i="9"/>
  <c r="AF238" i="9"/>
  <c r="AH237" i="9"/>
  <c r="AG237" i="9"/>
  <c r="AF237" i="9"/>
  <c r="AH236" i="9"/>
  <c r="AG236" i="9"/>
  <c r="AF236" i="9"/>
  <c r="AH235" i="9"/>
  <c r="AG235" i="9"/>
  <c r="AF235" i="9"/>
  <c r="AH234" i="9"/>
  <c r="AG234" i="9"/>
  <c r="AF234" i="9"/>
  <c r="AH233" i="9"/>
  <c r="AG233" i="9"/>
  <c r="AF233" i="9"/>
  <c r="AH232" i="9"/>
  <c r="AG232" i="9"/>
  <c r="AF232" i="9"/>
  <c r="AH231" i="9"/>
  <c r="AG231" i="9"/>
  <c r="AF231" i="9"/>
  <c r="AH230" i="9"/>
  <c r="AG230" i="9"/>
  <c r="AF230" i="9"/>
  <c r="AH229" i="9"/>
  <c r="AG229" i="9"/>
  <c r="AF229" i="9"/>
  <c r="AH228" i="9"/>
  <c r="AG228" i="9"/>
  <c r="AF228" i="9"/>
  <c r="AH227" i="9"/>
  <c r="AG227" i="9"/>
  <c r="AF227" i="9"/>
  <c r="AH226" i="9"/>
  <c r="AG226" i="9"/>
  <c r="AF226" i="9"/>
  <c r="AH225" i="9"/>
  <c r="AG225" i="9"/>
  <c r="AF225" i="9"/>
  <c r="AH224" i="9"/>
  <c r="AG224" i="9"/>
  <c r="AF224" i="9"/>
  <c r="AH223" i="9"/>
  <c r="AG223" i="9"/>
  <c r="AF223" i="9"/>
  <c r="AH222" i="9"/>
  <c r="AG222" i="9"/>
  <c r="AF222" i="9"/>
  <c r="AH221" i="9"/>
  <c r="AG221" i="9"/>
  <c r="AF221" i="9"/>
  <c r="AH220" i="9"/>
  <c r="AG220" i="9"/>
  <c r="AF220" i="9"/>
  <c r="AH219" i="9"/>
  <c r="AG219" i="9"/>
  <c r="AF219" i="9"/>
  <c r="AH218" i="9"/>
  <c r="AG218" i="9"/>
  <c r="AF218" i="9"/>
  <c r="AH217" i="9"/>
  <c r="AG217" i="9"/>
  <c r="AF217" i="9"/>
  <c r="AH216" i="9"/>
  <c r="AG216" i="9"/>
  <c r="AF216" i="9"/>
  <c r="AH215" i="9"/>
  <c r="AG215" i="9"/>
  <c r="AF215" i="9"/>
  <c r="AH214" i="9"/>
  <c r="AG214" i="9"/>
  <c r="AF214" i="9"/>
  <c r="AH213" i="9"/>
  <c r="AG213" i="9"/>
  <c r="AF213" i="9"/>
  <c r="AH212" i="9"/>
  <c r="AG212" i="9"/>
  <c r="AF212" i="9"/>
  <c r="AH211" i="9"/>
  <c r="AG211" i="9"/>
  <c r="AF211" i="9"/>
  <c r="AH210" i="9"/>
  <c r="AG210" i="9"/>
  <c r="AF210" i="9"/>
  <c r="AH209" i="9"/>
  <c r="AG209" i="9"/>
  <c r="AF209" i="9"/>
  <c r="AH208" i="9"/>
  <c r="AG208" i="9"/>
  <c r="AF208" i="9"/>
  <c r="AH207" i="9"/>
  <c r="AG207" i="9"/>
  <c r="AF207" i="9"/>
  <c r="AH206" i="9"/>
  <c r="AG206" i="9"/>
  <c r="AF206" i="9"/>
  <c r="AH205" i="9"/>
  <c r="AG205" i="9"/>
  <c r="AF205" i="9"/>
  <c r="AH204" i="9"/>
  <c r="AG204" i="9"/>
  <c r="AF204" i="9"/>
  <c r="AH203" i="9"/>
  <c r="AG203" i="9"/>
  <c r="AF203" i="9"/>
  <c r="AH202" i="9"/>
  <c r="AG202" i="9"/>
  <c r="AF202" i="9"/>
  <c r="AH201" i="9"/>
  <c r="AG201" i="9"/>
  <c r="AF201" i="9"/>
  <c r="AH200" i="9"/>
  <c r="AG200" i="9"/>
  <c r="AF200" i="9"/>
  <c r="AH199" i="9"/>
  <c r="AG199" i="9"/>
  <c r="AF199" i="9"/>
  <c r="AH198" i="9"/>
  <c r="AG198" i="9"/>
  <c r="AF198" i="9"/>
  <c r="AH197" i="9"/>
  <c r="AG197" i="9"/>
  <c r="AF197" i="9"/>
  <c r="AH196" i="9"/>
  <c r="AG196" i="9"/>
  <c r="AF196" i="9"/>
  <c r="AH195" i="9"/>
  <c r="AG195" i="9"/>
  <c r="AF195" i="9"/>
  <c r="AH194" i="9"/>
  <c r="AG194" i="9"/>
  <c r="AF194" i="9"/>
  <c r="AH193" i="9"/>
  <c r="AG193" i="9"/>
  <c r="AF193" i="9"/>
  <c r="AH192" i="9"/>
  <c r="AG192" i="9"/>
  <c r="AF192" i="9"/>
  <c r="AH191" i="9"/>
  <c r="AG191" i="9"/>
  <c r="AF191" i="9"/>
  <c r="AH190" i="9"/>
  <c r="AG190" i="9"/>
  <c r="AF190" i="9"/>
  <c r="AH189" i="9"/>
  <c r="AG189" i="9"/>
  <c r="AF189" i="9"/>
  <c r="AH188" i="9"/>
  <c r="AG188" i="9"/>
  <c r="AF188" i="9"/>
  <c r="AH187" i="9"/>
  <c r="AG187" i="9"/>
  <c r="AF187" i="9"/>
  <c r="AH186" i="9"/>
  <c r="AG186" i="9"/>
  <c r="AF186" i="9"/>
  <c r="AH185" i="9"/>
  <c r="AG185" i="9"/>
  <c r="AF185" i="9"/>
  <c r="AH184" i="9"/>
  <c r="AG184" i="9"/>
  <c r="AF184" i="9"/>
  <c r="AH183" i="9"/>
  <c r="AG183" i="9"/>
  <c r="AF183" i="9"/>
  <c r="AH182" i="9"/>
  <c r="AG182" i="9"/>
  <c r="AF182" i="9"/>
  <c r="AH181" i="9"/>
  <c r="AG181" i="9"/>
  <c r="AF181" i="9"/>
  <c r="AH180" i="9"/>
  <c r="AG180" i="9"/>
  <c r="AF180" i="9"/>
  <c r="AH179" i="9"/>
  <c r="AG179" i="9"/>
  <c r="AF179" i="9"/>
  <c r="AH178" i="9"/>
  <c r="AG178" i="9"/>
  <c r="AF178" i="9"/>
  <c r="AH177" i="9"/>
  <c r="AG177" i="9"/>
  <c r="AF177" i="9"/>
  <c r="AH176" i="9"/>
  <c r="AG176" i="9"/>
  <c r="AF176" i="9"/>
  <c r="AH175" i="9"/>
  <c r="AG175" i="9"/>
  <c r="AF175" i="9"/>
  <c r="AH174" i="9"/>
  <c r="AG174" i="9"/>
  <c r="AF174" i="9"/>
  <c r="AH173" i="9"/>
  <c r="AG173" i="9"/>
  <c r="AF173" i="9"/>
  <c r="AH172" i="9"/>
  <c r="AG172" i="9"/>
  <c r="AF172" i="9"/>
  <c r="AH171" i="9"/>
  <c r="AG171" i="9"/>
  <c r="AF171" i="9"/>
  <c r="AH170" i="9"/>
  <c r="AG170" i="9"/>
  <c r="AF170" i="9"/>
  <c r="AH169" i="9"/>
  <c r="AG169" i="9"/>
  <c r="AF169" i="9"/>
  <c r="AH168" i="9"/>
  <c r="AG168" i="9"/>
  <c r="AF168" i="9"/>
  <c r="AH167" i="9"/>
  <c r="AG167" i="9"/>
  <c r="AF167" i="9"/>
  <c r="AH166" i="9"/>
  <c r="AG166" i="9"/>
  <c r="AF166" i="9"/>
  <c r="AH165" i="9"/>
  <c r="AG165" i="9"/>
  <c r="AF165" i="9"/>
  <c r="AH164" i="9"/>
  <c r="AG164" i="9"/>
  <c r="AF164" i="9"/>
  <c r="AH163" i="9"/>
  <c r="AG163" i="9"/>
  <c r="AF163" i="9"/>
  <c r="AH162" i="9"/>
  <c r="AG162" i="9"/>
  <c r="AF162" i="9"/>
  <c r="AH161" i="9"/>
  <c r="AG161" i="9"/>
  <c r="AF161" i="9"/>
  <c r="AH160" i="9"/>
  <c r="AG160" i="9"/>
  <c r="AF160" i="9"/>
  <c r="AH159" i="9"/>
  <c r="AG159" i="9"/>
  <c r="AF159" i="9"/>
  <c r="AH158" i="9"/>
  <c r="AG158" i="9"/>
  <c r="AF158" i="9"/>
  <c r="AH157" i="9"/>
  <c r="AG157" i="9"/>
  <c r="AF157" i="9"/>
  <c r="AH156" i="9"/>
  <c r="AG156" i="9"/>
  <c r="AF156" i="9"/>
  <c r="AH155" i="9"/>
  <c r="AG155" i="9"/>
  <c r="AF155" i="9"/>
  <c r="AH154" i="9"/>
  <c r="AG154" i="9"/>
  <c r="AF154" i="9"/>
  <c r="AH153" i="9"/>
  <c r="AG153" i="9"/>
  <c r="AF153" i="9"/>
  <c r="AH152" i="9"/>
  <c r="AG152" i="9"/>
  <c r="AF152" i="9"/>
  <c r="AH151" i="9"/>
  <c r="AG151" i="9"/>
  <c r="AF151" i="9"/>
  <c r="AH150" i="9"/>
  <c r="AG150" i="9"/>
  <c r="AF150" i="9"/>
  <c r="AH149" i="9"/>
  <c r="AG149" i="9"/>
  <c r="AF149" i="9"/>
  <c r="AH148" i="9"/>
  <c r="AG148" i="9"/>
  <c r="AF148" i="9"/>
  <c r="AH147" i="9"/>
  <c r="AG147" i="9"/>
  <c r="AF147" i="9"/>
  <c r="AH146" i="9"/>
  <c r="AG146" i="9"/>
  <c r="AF146" i="9"/>
  <c r="AH145" i="9"/>
  <c r="AG145" i="9"/>
  <c r="AF145" i="9"/>
  <c r="AH144" i="9"/>
  <c r="AG144" i="9"/>
  <c r="AF144" i="9"/>
  <c r="AH143" i="9"/>
  <c r="AG143" i="9"/>
  <c r="AF143" i="9"/>
  <c r="AH142" i="9"/>
  <c r="AG142" i="9"/>
  <c r="AF142" i="9"/>
  <c r="AH141" i="9"/>
  <c r="AG141" i="9"/>
  <c r="AF141" i="9"/>
  <c r="AH140" i="9"/>
  <c r="AG140" i="9"/>
  <c r="AF140" i="9"/>
  <c r="AH139" i="9"/>
  <c r="AG139" i="9"/>
  <c r="AF139" i="9"/>
  <c r="AH138" i="9"/>
  <c r="AG138" i="9"/>
  <c r="AF138" i="9"/>
  <c r="AH137" i="9"/>
  <c r="AG137" i="9"/>
  <c r="AF137" i="9"/>
  <c r="AH136" i="9"/>
  <c r="AG136" i="9"/>
  <c r="AF136" i="9"/>
  <c r="AH135" i="9"/>
  <c r="AG135" i="9"/>
  <c r="AF135" i="9"/>
  <c r="AH134" i="9"/>
  <c r="AG134" i="9"/>
  <c r="AF134" i="9"/>
  <c r="AH133" i="9"/>
  <c r="AG133" i="9"/>
  <c r="AF133" i="9"/>
  <c r="AH132" i="9"/>
  <c r="AG132" i="9"/>
  <c r="AF132" i="9"/>
  <c r="AH131" i="9"/>
  <c r="AG131" i="9"/>
  <c r="AF131" i="9"/>
  <c r="AH130" i="9"/>
  <c r="AG130" i="9"/>
  <c r="AF130" i="9"/>
  <c r="AH129" i="9"/>
  <c r="AG129" i="9"/>
  <c r="AF129" i="9"/>
  <c r="AH128" i="9"/>
  <c r="AG128" i="9"/>
  <c r="AF128" i="9"/>
  <c r="AH127" i="9"/>
  <c r="AG127" i="9"/>
  <c r="AF127" i="9"/>
  <c r="AH126" i="9"/>
  <c r="AG126" i="9"/>
  <c r="AF126" i="9"/>
  <c r="AH125" i="9"/>
  <c r="AG125" i="9"/>
  <c r="AF125" i="9"/>
  <c r="AH124" i="9"/>
  <c r="AG124" i="9"/>
  <c r="AF124" i="9"/>
  <c r="AH123" i="9"/>
  <c r="AG123" i="9"/>
  <c r="AF123" i="9"/>
  <c r="AH122" i="9"/>
  <c r="AG122" i="9"/>
  <c r="AF122" i="9"/>
  <c r="AH121" i="9"/>
  <c r="AG121" i="9"/>
  <c r="AF121" i="9"/>
  <c r="AH120" i="9"/>
  <c r="AG120" i="9"/>
  <c r="AF120" i="9"/>
  <c r="AH119" i="9"/>
  <c r="AG119" i="9"/>
  <c r="AF119" i="9"/>
  <c r="AH118" i="9"/>
  <c r="AG118" i="9"/>
  <c r="AF118" i="9"/>
  <c r="AH117" i="9"/>
  <c r="AG117" i="9"/>
  <c r="AF117" i="9"/>
  <c r="AH116" i="9"/>
  <c r="AG116" i="9"/>
  <c r="AF116" i="9"/>
  <c r="AH115" i="9"/>
  <c r="AG115" i="9"/>
  <c r="AF115" i="9"/>
  <c r="AH114" i="9"/>
  <c r="AG114" i="9"/>
  <c r="AF114" i="9"/>
  <c r="AH113" i="9"/>
  <c r="AG113" i="9"/>
  <c r="AF113" i="9"/>
  <c r="AH112" i="9"/>
  <c r="AG112" i="9"/>
  <c r="AF112" i="9"/>
  <c r="AH111" i="9"/>
  <c r="AG111" i="9"/>
  <c r="AF111" i="9"/>
  <c r="AH110" i="9"/>
  <c r="AG110" i="9"/>
  <c r="AF110" i="9"/>
  <c r="AH109" i="9"/>
  <c r="AG109" i="9"/>
  <c r="AF109" i="9"/>
  <c r="AH108" i="9"/>
  <c r="AG108" i="9"/>
  <c r="AF108" i="9"/>
  <c r="AH107" i="9"/>
  <c r="AG107" i="9"/>
  <c r="AF107" i="9"/>
  <c r="AH106" i="9"/>
  <c r="AG106" i="9"/>
  <c r="AF106" i="9"/>
  <c r="AH105" i="9"/>
  <c r="AG105" i="9"/>
  <c r="AF105" i="9"/>
  <c r="AH104" i="9"/>
  <c r="AG104" i="9"/>
  <c r="AF104" i="9"/>
  <c r="AH103" i="9"/>
  <c r="AG103" i="9"/>
  <c r="AF103" i="9"/>
  <c r="AH102" i="9"/>
  <c r="AG102" i="9"/>
  <c r="AF102" i="9"/>
  <c r="AH101" i="9"/>
  <c r="AG101" i="9"/>
  <c r="AF101" i="9"/>
  <c r="AH100" i="9"/>
  <c r="AG100" i="9"/>
  <c r="AF100" i="9"/>
  <c r="AH99" i="9"/>
  <c r="AG99" i="9"/>
  <c r="AF99" i="9"/>
  <c r="AH98" i="9"/>
  <c r="AG98" i="9"/>
  <c r="AF98" i="9"/>
  <c r="AH97" i="9"/>
  <c r="AG97" i="9"/>
  <c r="AF97" i="9"/>
  <c r="AH96" i="9"/>
  <c r="AG96" i="9"/>
  <c r="AF96" i="9"/>
  <c r="AH95" i="9"/>
  <c r="AG95" i="9"/>
  <c r="AF95" i="9"/>
  <c r="AH94" i="9"/>
  <c r="AG94" i="9"/>
  <c r="AF94" i="9"/>
  <c r="AH93" i="9"/>
  <c r="AG93" i="9"/>
  <c r="AF93" i="9"/>
  <c r="AH92" i="9"/>
  <c r="AG92" i="9"/>
  <c r="AF92" i="9"/>
  <c r="AH91" i="9"/>
  <c r="AG91" i="9"/>
  <c r="AF91" i="9"/>
  <c r="AH90" i="9"/>
  <c r="AG90" i="9"/>
  <c r="AF90" i="9"/>
  <c r="AH89" i="9"/>
  <c r="AG89" i="9"/>
  <c r="AF89" i="9"/>
  <c r="AH88" i="9"/>
  <c r="AG88" i="9"/>
  <c r="AF88" i="9"/>
  <c r="AH87" i="9"/>
  <c r="AG87" i="9"/>
  <c r="AF87" i="9"/>
  <c r="AH86" i="9"/>
  <c r="AG86" i="9"/>
  <c r="AF86" i="9"/>
  <c r="AH85" i="9"/>
  <c r="AG85" i="9"/>
  <c r="AF85" i="9"/>
  <c r="AH84" i="9"/>
  <c r="AG84" i="9"/>
  <c r="AF84" i="9"/>
  <c r="AH83" i="9"/>
  <c r="AG83" i="9"/>
  <c r="AF83" i="9"/>
  <c r="AH82" i="9"/>
  <c r="AG82" i="9"/>
  <c r="AF82" i="9"/>
  <c r="AH81" i="9"/>
  <c r="AG81" i="9"/>
  <c r="AF81" i="9"/>
  <c r="AH80" i="9"/>
  <c r="AG80" i="9"/>
  <c r="AF80" i="9"/>
  <c r="AH79" i="9"/>
  <c r="AG79" i="9"/>
  <c r="AF79" i="9"/>
  <c r="AH78" i="9"/>
  <c r="AG78" i="9"/>
  <c r="AF78" i="9"/>
  <c r="AH77" i="9"/>
  <c r="AG77" i="9"/>
  <c r="AF77" i="9"/>
  <c r="AH76" i="9"/>
  <c r="AG76" i="9"/>
  <c r="AF76" i="9"/>
  <c r="AH75" i="9"/>
  <c r="AG75" i="9"/>
  <c r="AF75" i="9"/>
  <c r="AH74" i="9"/>
  <c r="AG74" i="9"/>
  <c r="AF74" i="9"/>
  <c r="AH73" i="9"/>
  <c r="AG73" i="9"/>
  <c r="AF73" i="9"/>
  <c r="AH72" i="9"/>
  <c r="AG72" i="9"/>
  <c r="AF72" i="9"/>
  <c r="AH71" i="9"/>
  <c r="AG71" i="9"/>
  <c r="AF71" i="9"/>
  <c r="AH70" i="9"/>
  <c r="AG70" i="9"/>
  <c r="AF70" i="9"/>
  <c r="AH69" i="9"/>
  <c r="AG69" i="9"/>
  <c r="AF69" i="9"/>
  <c r="AH68" i="9"/>
  <c r="AG68" i="9"/>
  <c r="AF68" i="9"/>
  <c r="AH67" i="9"/>
  <c r="AG67" i="9"/>
  <c r="AF67" i="9"/>
  <c r="AH66" i="9"/>
  <c r="AG66" i="9"/>
  <c r="AF66" i="9"/>
  <c r="AH65" i="9"/>
  <c r="AG65" i="9"/>
  <c r="AF65" i="9"/>
  <c r="AH64" i="9"/>
  <c r="AG64" i="9"/>
  <c r="AF64" i="9"/>
  <c r="AH63" i="9"/>
  <c r="AG63" i="9"/>
  <c r="AF63" i="9"/>
  <c r="AH62" i="9"/>
  <c r="AG62" i="9"/>
  <c r="AF62" i="9"/>
  <c r="AH61" i="9"/>
  <c r="AG61" i="9"/>
  <c r="AF61" i="9"/>
  <c r="AH60" i="9"/>
  <c r="AG60" i="9"/>
  <c r="AF60" i="9"/>
  <c r="AH59" i="9"/>
  <c r="AG59" i="9"/>
  <c r="AF59" i="9"/>
  <c r="AH58" i="9"/>
  <c r="AG58" i="9"/>
  <c r="AF58" i="9"/>
  <c r="AH57" i="9"/>
  <c r="AG57" i="9"/>
  <c r="AF57" i="9"/>
  <c r="AH56" i="9"/>
  <c r="AG56" i="9"/>
  <c r="AF56" i="9"/>
  <c r="AH55" i="9"/>
  <c r="AG55" i="9"/>
  <c r="AF55" i="9"/>
  <c r="AH54" i="9"/>
  <c r="AG54" i="9"/>
  <c r="AF54" i="9"/>
  <c r="AH53" i="9"/>
  <c r="AG53" i="9"/>
  <c r="AF53" i="9"/>
  <c r="AH52" i="9"/>
  <c r="AG52" i="9"/>
  <c r="AF52" i="9"/>
  <c r="AH51" i="9"/>
  <c r="AG51" i="9"/>
  <c r="AF51" i="9"/>
  <c r="AH50" i="9"/>
  <c r="AG50" i="9"/>
  <c r="AF50" i="9"/>
  <c r="AH49" i="9"/>
  <c r="AG49" i="9"/>
  <c r="AF49" i="9"/>
  <c r="AH48" i="9"/>
  <c r="AG48" i="9"/>
  <c r="AF48" i="9"/>
  <c r="AH47" i="9"/>
  <c r="AG47" i="9"/>
  <c r="AF47" i="9"/>
  <c r="AH46" i="9"/>
  <c r="AG46" i="9"/>
  <c r="AF46" i="9"/>
  <c r="AH45" i="9"/>
  <c r="AG45" i="9"/>
  <c r="AF45" i="9"/>
  <c r="AH44" i="9"/>
  <c r="AG44" i="9"/>
  <c r="AF44" i="9"/>
  <c r="AH43" i="9"/>
  <c r="AG43" i="9"/>
  <c r="AF43" i="9"/>
  <c r="AH42" i="9"/>
  <c r="AG42" i="9"/>
  <c r="AF42" i="9"/>
  <c r="AH41" i="9"/>
  <c r="AG41" i="9"/>
  <c r="AF41" i="9"/>
  <c r="AH40" i="9"/>
  <c r="AG40" i="9"/>
  <c r="AF40" i="9"/>
  <c r="AH39" i="9"/>
  <c r="AG39" i="9"/>
  <c r="AF39" i="9"/>
  <c r="AH38" i="9"/>
  <c r="AG38" i="9"/>
  <c r="AF38" i="9"/>
  <c r="AH37" i="9"/>
  <c r="AG37" i="9"/>
  <c r="AF37" i="9"/>
  <c r="AH36" i="9"/>
  <c r="AG36" i="9"/>
  <c r="AF36" i="9"/>
  <c r="AH35" i="9"/>
  <c r="AG35" i="9"/>
  <c r="AF35" i="9"/>
  <c r="AH34" i="9"/>
  <c r="AG34" i="9"/>
  <c r="AF34" i="9"/>
  <c r="AH33" i="9"/>
  <c r="AG33" i="9"/>
  <c r="AF33" i="9"/>
  <c r="AH32" i="9"/>
  <c r="AG32" i="9"/>
  <c r="AF32" i="9"/>
  <c r="AH31" i="9"/>
  <c r="AG31" i="9"/>
  <c r="AF31" i="9"/>
  <c r="AH30" i="9"/>
  <c r="AG30" i="9"/>
  <c r="AF30" i="9"/>
  <c r="AH29" i="9"/>
  <c r="AG29" i="9"/>
  <c r="AF29" i="9"/>
  <c r="AH28" i="9"/>
  <c r="AG28" i="9"/>
  <c r="AF28" i="9"/>
  <c r="AH27" i="9"/>
  <c r="AG27" i="9"/>
  <c r="AF27" i="9"/>
  <c r="AH26" i="9"/>
  <c r="AG26" i="9"/>
  <c r="AF26" i="9"/>
  <c r="AH25" i="9"/>
  <c r="AG25" i="9"/>
  <c r="AF25" i="9"/>
  <c r="AH24" i="9"/>
  <c r="AG24" i="9"/>
  <c r="AF24" i="9"/>
  <c r="AH23" i="9"/>
  <c r="AG23" i="9"/>
  <c r="AF23" i="9"/>
  <c r="AH22" i="9"/>
  <c r="AG22" i="9"/>
  <c r="AF22" i="9"/>
  <c r="AH21" i="9"/>
  <c r="AG21" i="9"/>
  <c r="AF21" i="9"/>
  <c r="AH20" i="9"/>
  <c r="AG20" i="9"/>
  <c r="AF20" i="9"/>
  <c r="AH19" i="9"/>
  <c r="AG19" i="9"/>
  <c r="AF19" i="9"/>
  <c r="AH18" i="9"/>
  <c r="AG18" i="9"/>
  <c r="AF18" i="9"/>
  <c r="AH17" i="9"/>
  <c r="AG17" i="9"/>
  <c r="AF17" i="9"/>
  <c r="AH16" i="9"/>
  <c r="AG16" i="9"/>
  <c r="AF16" i="9"/>
  <c r="AH15" i="9"/>
  <c r="AG15" i="9"/>
  <c r="AF15" i="9"/>
  <c r="AH14" i="9"/>
  <c r="AG14" i="9"/>
  <c r="AF14" i="9"/>
  <c r="AH13" i="9"/>
  <c r="AG13" i="9"/>
  <c r="AF13" i="9"/>
  <c r="AH12" i="9"/>
  <c r="AG12" i="9"/>
  <c r="AF12" i="9"/>
  <c r="AH11" i="9"/>
  <c r="AG11" i="9"/>
  <c r="AF11" i="9"/>
  <c r="AH10" i="9"/>
  <c r="AG10" i="9"/>
  <c r="AF10" i="9"/>
  <c r="AH9" i="9"/>
  <c r="AG9" i="9"/>
  <c r="AF9" i="9"/>
  <c r="AH8" i="9"/>
  <c r="AG8" i="9"/>
  <c r="AF8" i="9"/>
  <c r="AH7" i="9"/>
  <c r="AG7" i="9"/>
  <c r="AF7" i="9"/>
  <c r="AH6" i="9"/>
  <c r="AG6" i="9"/>
  <c r="AF6" i="9"/>
  <c r="AH5" i="9"/>
  <c r="AG5" i="9"/>
  <c r="AF5" i="9"/>
  <c r="AH4" i="9"/>
  <c r="AG4" i="9"/>
  <c r="AF4" i="9"/>
  <c r="T369" i="9"/>
  <c r="S369" i="9"/>
  <c r="R369" i="9"/>
  <c r="T368" i="9"/>
  <c r="S368" i="9"/>
  <c r="R368" i="9"/>
  <c r="T367" i="9"/>
  <c r="S367" i="9"/>
  <c r="R367" i="9"/>
  <c r="T366" i="9"/>
  <c r="S366" i="9"/>
  <c r="R366" i="9"/>
  <c r="T365" i="9"/>
  <c r="S365" i="9"/>
  <c r="R365" i="9"/>
  <c r="T364" i="9"/>
  <c r="S364" i="9"/>
  <c r="R364" i="9"/>
  <c r="T363" i="9"/>
  <c r="S363" i="9"/>
  <c r="R363" i="9"/>
  <c r="T362" i="9"/>
  <c r="S362" i="9"/>
  <c r="R362" i="9"/>
  <c r="T361" i="9"/>
  <c r="S361" i="9"/>
  <c r="R361" i="9"/>
  <c r="T360" i="9"/>
  <c r="S360" i="9"/>
  <c r="R360" i="9"/>
  <c r="T359" i="9"/>
  <c r="S359" i="9"/>
  <c r="R359" i="9"/>
  <c r="T358" i="9"/>
  <c r="S358" i="9"/>
  <c r="R358" i="9"/>
  <c r="T357" i="9"/>
  <c r="S357" i="9"/>
  <c r="R357" i="9"/>
  <c r="T356" i="9"/>
  <c r="S356" i="9"/>
  <c r="R356" i="9"/>
  <c r="T355" i="9"/>
  <c r="S355" i="9"/>
  <c r="R355" i="9"/>
  <c r="T354" i="9"/>
  <c r="S354" i="9"/>
  <c r="R354" i="9"/>
  <c r="T353" i="9"/>
  <c r="S353" i="9"/>
  <c r="R353" i="9"/>
  <c r="T352" i="9"/>
  <c r="S352" i="9"/>
  <c r="R352" i="9"/>
  <c r="T351" i="9"/>
  <c r="S351" i="9"/>
  <c r="R351" i="9"/>
  <c r="T350" i="9"/>
  <c r="S350" i="9"/>
  <c r="R350" i="9"/>
  <c r="T349" i="9"/>
  <c r="S349" i="9"/>
  <c r="R349" i="9"/>
  <c r="T348" i="9"/>
  <c r="S348" i="9"/>
  <c r="R348" i="9"/>
  <c r="T347" i="9"/>
  <c r="S347" i="9"/>
  <c r="R347" i="9"/>
  <c r="T346" i="9"/>
  <c r="S346" i="9"/>
  <c r="R346" i="9"/>
  <c r="T345" i="9"/>
  <c r="S345" i="9"/>
  <c r="R345" i="9"/>
  <c r="T344" i="9"/>
  <c r="S344" i="9"/>
  <c r="R344" i="9"/>
  <c r="T343" i="9"/>
  <c r="S343" i="9"/>
  <c r="R343" i="9"/>
  <c r="T342" i="9"/>
  <c r="S342" i="9"/>
  <c r="R342" i="9"/>
  <c r="T341" i="9"/>
  <c r="S341" i="9"/>
  <c r="R341" i="9"/>
  <c r="T340" i="9"/>
  <c r="S340" i="9"/>
  <c r="R340" i="9"/>
  <c r="T339" i="9"/>
  <c r="S339" i="9"/>
  <c r="R339" i="9"/>
  <c r="T338" i="9"/>
  <c r="S338" i="9"/>
  <c r="R338" i="9"/>
  <c r="T337" i="9"/>
  <c r="S337" i="9"/>
  <c r="R337" i="9"/>
  <c r="T336" i="9"/>
  <c r="S336" i="9"/>
  <c r="R336" i="9"/>
  <c r="T335" i="9"/>
  <c r="S335" i="9"/>
  <c r="R335" i="9"/>
  <c r="T334" i="9"/>
  <c r="S334" i="9"/>
  <c r="R334" i="9"/>
  <c r="T333" i="9"/>
  <c r="S333" i="9"/>
  <c r="R333" i="9"/>
  <c r="T332" i="9"/>
  <c r="S332" i="9"/>
  <c r="R332" i="9"/>
  <c r="T331" i="9"/>
  <c r="S331" i="9"/>
  <c r="R331" i="9"/>
  <c r="T330" i="9"/>
  <c r="S330" i="9"/>
  <c r="R330" i="9"/>
  <c r="T329" i="9"/>
  <c r="S329" i="9"/>
  <c r="R329" i="9"/>
  <c r="T328" i="9"/>
  <c r="S328" i="9"/>
  <c r="R328" i="9"/>
  <c r="T327" i="9"/>
  <c r="S327" i="9"/>
  <c r="R327" i="9"/>
  <c r="T326" i="9"/>
  <c r="S326" i="9"/>
  <c r="R326" i="9"/>
  <c r="T325" i="9"/>
  <c r="S325" i="9"/>
  <c r="R325" i="9"/>
  <c r="T324" i="9"/>
  <c r="S324" i="9"/>
  <c r="R324" i="9"/>
  <c r="T323" i="9"/>
  <c r="S323" i="9"/>
  <c r="R323" i="9"/>
  <c r="T322" i="9"/>
  <c r="S322" i="9"/>
  <c r="R322" i="9"/>
  <c r="T321" i="9"/>
  <c r="S321" i="9"/>
  <c r="R321" i="9"/>
  <c r="T320" i="9"/>
  <c r="S320" i="9"/>
  <c r="R320" i="9"/>
  <c r="T319" i="9"/>
  <c r="S319" i="9"/>
  <c r="R319" i="9"/>
  <c r="T318" i="9"/>
  <c r="S318" i="9"/>
  <c r="R318" i="9"/>
  <c r="T317" i="9"/>
  <c r="S317" i="9"/>
  <c r="R317" i="9"/>
  <c r="T316" i="9"/>
  <c r="S316" i="9"/>
  <c r="R316" i="9"/>
  <c r="T315" i="9"/>
  <c r="S315" i="9"/>
  <c r="R315" i="9"/>
  <c r="T314" i="9"/>
  <c r="S314" i="9"/>
  <c r="R314" i="9"/>
  <c r="T313" i="9"/>
  <c r="S313" i="9"/>
  <c r="R313" i="9"/>
  <c r="T312" i="9"/>
  <c r="S312" i="9"/>
  <c r="R312" i="9"/>
  <c r="T311" i="9"/>
  <c r="S311" i="9"/>
  <c r="R311" i="9"/>
  <c r="T310" i="9"/>
  <c r="S310" i="9"/>
  <c r="R310" i="9"/>
  <c r="T309" i="9"/>
  <c r="S309" i="9"/>
  <c r="R309" i="9"/>
  <c r="T308" i="9"/>
  <c r="S308" i="9"/>
  <c r="R308" i="9"/>
  <c r="T307" i="9"/>
  <c r="S307" i="9"/>
  <c r="R307" i="9"/>
  <c r="T306" i="9"/>
  <c r="S306" i="9"/>
  <c r="R306" i="9"/>
  <c r="T305" i="9"/>
  <c r="S305" i="9"/>
  <c r="R305" i="9"/>
  <c r="T304" i="9"/>
  <c r="S304" i="9"/>
  <c r="R304" i="9"/>
  <c r="T303" i="9"/>
  <c r="S303" i="9"/>
  <c r="R303" i="9"/>
  <c r="T302" i="9"/>
  <c r="S302" i="9"/>
  <c r="R302" i="9"/>
  <c r="T301" i="9"/>
  <c r="S301" i="9"/>
  <c r="R301" i="9"/>
  <c r="T300" i="9"/>
  <c r="S300" i="9"/>
  <c r="R300" i="9"/>
  <c r="T299" i="9"/>
  <c r="S299" i="9"/>
  <c r="R299" i="9"/>
  <c r="T298" i="9"/>
  <c r="S298" i="9"/>
  <c r="R298" i="9"/>
  <c r="T297" i="9"/>
  <c r="S297" i="9"/>
  <c r="R297" i="9"/>
  <c r="T296" i="9"/>
  <c r="S296" i="9"/>
  <c r="R296" i="9"/>
  <c r="T295" i="9"/>
  <c r="S295" i="9"/>
  <c r="R295" i="9"/>
  <c r="T294" i="9"/>
  <c r="S294" i="9"/>
  <c r="R294" i="9"/>
  <c r="T293" i="9"/>
  <c r="S293" i="9"/>
  <c r="R293" i="9"/>
  <c r="T292" i="9"/>
  <c r="S292" i="9"/>
  <c r="R292" i="9"/>
  <c r="T291" i="9"/>
  <c r="S291" i="9"/>
  <c r="R291" i="9"/>
  <c r="T290" i="9"/>
  <c r="S290" i="9"/>
  <c r="R290" i="9"/>
  <c r="T289" i="9"/>
  <c r="S289" i="9"/>
  <c r="R289" i="9"/>
  <c r="T288" i="9"/>
  <c r="S288" i="9"/>
  <c r="R288" i="9"/>
  <c r="T287" i="9"/>
  <c r="S287" i="9"/>
  <c r="R287" i="9"/>
  <c r="T286" i="9"/>
  <c r="S286" i="9"/>
  <c r="R286" i="9"/>
  <c r="T285" i="9"/>
  <c r="S285" i="9"/>
  <c r="R285" i="9"/>
  <c r="T284" i="9"/>
  <c r="S284" i="9"/>
  <c r="R284" i="9"/>
  <c r="T283" i="9"/>
  <c r="S283" i="9"/>
  <c r="R283" i="9"/>
  <c r="T282" i="9"/>
  <c r="S282" i="9"/>
  <c r="R282" i="9"/>
  <c r="T281" i="9"/>
  <c r="S281" i="9"/>
  <c r="R281" i="9"/>
  <c r="T280" i="9"/>
  <c r="S280" i="9"/>
  <c r="R280" i="9"/>
  <c r="T279" i="9"/>
  <c r="S279" i="9"/>
  <c r="R279" i="9"/>
  <c r="T278" i="9"/>
  <c r="S278" i="9"/>
  <c r="R278" i="9"/>
  <c r="T277" i="9"/>
  <c r="S277" i="9"/>
  <c r="R277" i="9"/>
  <c r="T276" i="9"/>
  <c r="S276" i="9"/>
  <c r="R276" i="9"/>
  <c r="T275" i="9"/>
  <c r="S275" i="9"/>
  <c r="R275" i="9"/>
  <c r="T274" i="9"/>
  <c r="S274" i="9"/>
  <c r="R274" i="9"/>
  <c r="T273" i="9"/>
  <c r="S273" i="9"/>
  <c r="R273" i="9"/>
  <c r="T272" i="9"/>
  <c r="S272" i="9"/>
  <c r="R272" i="9"/>
  <c r="T271" i="9"/>
  <c r="S271" i="9"/>
  <c r="R271" i="9"/>
  <c r="T270" i="9"/>
  <c r="S270" i="9"/>
  <c r="R270" i="9"/>
  <c r="T269" i="9"/>
  <c r="S269" i="9"/>
  <c r="R269" i="9"/>
  <c r="T268" i="9"/>
  <c r="S268" i="9"/>
  <c r="R268" i="9"/>
  <c r="T267" i="9"/>
  <c r="S267" i="9"/>
  <c r="R267" i="9"/>
  <c r="T266" i="9"/>
  <c r="S266" i="9"/>
  <c r="R266" i="9"/>
  <c r="T265" i="9"/>
  <c r="S265" i="9"/>
  <c r="R265" i="9"/>
  <c r="T264" i="9"/>
  <c r="S264" i="9"/>
  <c r="R264" i="9"/>
  <c r="T263" i="9"/>
  <c r="S263" i="9"/>
  <c r="R263" i="9"/>
  <c r="T262" i="9"/>
  <c r="S262" i="9"/>
  <c r="R262" i="9"/>
  <c r="T261" i="9"/>
  <c r="S261" i="9"/>
  <c r="R261" i="9"/>
  <c r="T260" i="9"/>
  <c r="S260" i="9"/>
  <c r="R260" i="9"/>
  <c r="T259" i="9"/>
  <c r="S259" i="9"/>
  <c r="R259" i="9"/>
  <c r="T258" i="9"/>
  <c r="S258" i="9"/>
  <c r="R258" i="9"/>
  <c r="T257" i="9"/>
  <c r="S257" i="9"/>
  <c r="R257" i="9"/>
  <c r="T256" i="9"/>
  <c r="S256" i="9"/>
  <c r="R256" i="9"/>
  <c r="T255" i="9"/>
  <c r="S255" i="9"/>
  <c r="R255" i="9"/>
  <c r="T254" i="9"/>
  <c r="S254" i="9"/>
  <c r="R254" i="9"/>
  <c r="T253" i="9"/>
  <c r="S253" i="9"/>
  <c r="R253" i="9"/>
  <c r="T252" i="9"/>
  <c r="S252" i="9"/>
  <c r="R252" i="9"/>
  <c r="T251" i="9"/>
  <c r="S251" i="9"/>
  <c r="R251" i="9"/>
  <c r="T250" i="9"/>
  <c r="S250" i="9"/>
  <c r="R250" i="9"/>
  <c r="T249" i="9"/>
  <c r="S249" i="9"/>
  <c r="R249" i="9"/>
  <c r="T248" i="9"/>
  <c r="S248" i="9"/>
  <c r="R248" i="9"/>
  <c r="T247" i="9"/>
  <c r="S247" i="9"/>
  <c r="R247" i="9"/>
  <c r="T246" i="9"/>
  <c r="S246" i="9"/>
  <c r="R246" i="9"/>
  <c r="T245" i="9"/>
  <c r="S245" i="9"/>
  <c r="R245" i="9"/>
  <c r="T244" i="9"/>
  <c r="S244" i="9"/>
  <c r="R244" i="9"/>
  <c r="T243" i="9"/>
  <c r="S243" i="9"/>
  <c r="R243" i="9"/>
  <c r="T242" i="9"/>
  <c r="S242" i="9"/>
  <c r="R242" i="9"/>
  <c r="T241" i="9"/>
  <c r="S241" i="9"/>
  <c r="R241" i="9"/>
  <c r="T240" i="9"/>
  <c r="S240" i="9"/>
  <c r="R240" i="9"/>
  <c r="T239" i="9"/>
  <c r="S239" i="9"/>
  <c r="R239" i="9"/>
  <c r="T238" i="9"/>
  <c r="S238" i="9"/>
  <c r="R238" i="9"/>
  <c r="T237" i="9"/>
  <c r="S237" i="9"/>
  <c r="R237" i="9"/>
  <c r="T236" i="9"/>
  <c r="S236" i="9"/>
  <c r="R236" i="9"/>
  <c r="T235" i="9"/>
  <c r="S235" i="9"/>
  <c r="R235" i="9"/>
  <c r="T234" i="9"/>
  <c r="S234" i="9"/>
  <c r="R234" i="9"/>
  <c r="T233" i="9"/>
  <c r="S233" i="9"/>
  <c r="R233" i="9"/>
  <c r="T232" i="9"/>
  <c r="S232" i="9"/>
  <c r="R232" i="9"/>
  <c r="T231" i="9"/>
  <c r="S231" i="9"/>
  <c r="R231" i="9"/>
  <c r="T230" i="9"/>
  <c r="S230" i="9"/>
  <c r="R230" i="9"/>
  <c r="T229" i="9"/>
  <c r="S229" i="9"/>
  <c r="R229" i="9"/>
  <c r="T228" i="9"/>
  <c r="S228" i="9"/>
  <c r="R228" i="9"/>
  <c r="T227" i="9"/>
  <c r="S227" i="9"/>
  <c r="R227" i="9"/>
  <c r="T226" i="9"/>
  <c r="S226" i="9"/>
  <c r="R226" i="9"/>
  <c r="T225" i="9"/>
  <c r="S225" i="9"/>
  <c r="R225" i="9"/>
  <c r="T224" i="9"/>
  <c r="S224" i="9"/>
  <c r="R224" i="9"/>
  <c r="T223" i="9"/>
  <c r="S223" i="9"/>
  <c r="R223" i="9"/>
  <c r="T222" i="9"/>
  <c r="S222" i="9"/>
  <c r="R222" i="9"/>
  <c r="T221" i="9"/>
  <c r="S221" i="9"/>
  <c r="R221" i="9"/>
  <c r="T220" i="9"/>
  <c r="S220" i="9"/>
  <c r="R220" i="9"/>
  <c r="T219" i="9"/>
  <c r="S219" i="9"/>
  <c r="R219" i="9"/>
  <c r="T218" i="9"/>
  <c r="S218" i="9"/>
  <c r="R218" i="9"/>
  <c r="T217" i="9"/>
  <c r="S217" i="9"/>
  <c r="R217" i="9"/>
  <c r="T216" i="9"/>
  <c r="S216" i="9"/>
  <c r="R216" i="9"/>
  <c r="T215" i="9"/>
  <c r="S215" i="9"/>
  <c r="R215" i="9"/>
  <c r="T214" i="9"/>
  <c r="S214" i="9"/>
  <c r="R214" i="9"/>
  <c r="T213" i="9"/>
  <c r="S213" i="9"/>
  <c r="R213" i="9"/>
  <c r="T212" i="9"/>
  <c r="S212" i="9"/>
  <c r="R212" i="9"/>
  <c r="T211" i="9"/>
  <c r="S211" i="9"/>
  <c r="R211" i="9"/>
  <c r="T210" i="9"/>
  <c r="S210" i="9"/>
  <c r="R210" i="9"/>
  <c r="T209" i="9"/>
  <c r="S209" i="9"/>
  <c r="R209" i="9"/>
  <c r="T208" i="9"/>
  <c r="S208" i="9"/>
  <c r="R208" i="9"/>
  <c r="T207" i="9"/>
  <c r="S207" i="9"/>
  <c r="R207" i="9"/>
  <c r="T206" i="9"/>
  <c r="S206" i="9"/>
  <c r="R206" i="9"/>
  <c r="T205" i="9"/>
  <c r="S205" i="9"/>
  <c r="R205" i="9"/>
  <c r="T204" i="9"/>
  <c r="S204" i="9"/>
  <c r="R204" i="9"/>
  <c r="T203" i="9"/>
  <c r="S203" i="9"/>
  <c r="R203" i="9"/>
  <c r="T202" i="9"/>
  <c r="S202" i="9"/>
  <c r="R202" i="9"/>
  <c r="T201" i="9"/>
  <c r="S201" i="9"/>
  <c r="R201" i="9"/>
  <c r="T200" i="9"/>
  <c r="S200" i="9"/>
  <c r="R200" i="9"/>
  <c r="T199" i="9"/>
  <c r="S199" i="9"/>
  <c r="R199" i="9"/>
  <c r="T198" i="9"/>
  <c r="S198" i="9"/>
  <c r="R198" i="9"/>
  <c r="T197" i="9"/>
  <c r="S197" i="9"/>
  <c r="R197" i="9"/>
  <c r="T196" i="9"/>
  <c r="S196" i="9"/>
  <c r="R196" i="9"/>
  <c r="T195" i="9"/>
  <c r="S195" i="9"/>
  <c r="R195" i="9"/>
  <c r="T194" i="9"/>
  <c r="S194" i="9"/>
  <c r="R194" i="9"/>
  <c r="T193" i="9"/>
  <c r="S193" i="9"/>
  <c r="R193" i="9"/>
  <c r="T192" i="9"/>
  <c r="S192" i="9"/>
  <c r="R192" i="9"/>
  <c r="T191" i="9"/>
  <c r="S191" i="9"/>
  <c r="R191" i="9"/>
  <c r="T190" i="9"/>
  <c r="S190" i="9"/>
  <c r="R190" i="9"/>
  <c r="T189" i="9"/>
  <c r="S189" i="9"/>
  <c r="R189" i="9"/>
  <c r="T188" i="9"/>
  <c r="S188" i="9"/>
  <c r="R188" i="9"/>
  <c r="T187" i="9"/>
  <c r="S187" i="9"/>
  <c r="R187" i="9"/>
  <c r="T186" i="9"/>
  <c r="S186" i="9"/>
  <c r="R186" i="9"/>
  <c r="T185" i="9"/>
  <c r="S185" i="9"/>
  <c r="R185" i="9"/>
  <c r="T184" i="9"/>
  <c r="S184" i="9"/>
  <c r="R184" i="9"/>
  <c r="T183" i="9"/>
  <c r="S183" i="9"/>
  <c r="R183" i="9"/>
  <c r="T182" i="9"/>
  <c r="S182" i="9"/>
  <c r="R182" i="9"/>
  <c r="T181" i="9"/>
  <c r="S181" i="9"/>
  <c r="R181" i="9"/>
  <c r="T180" i="9"/>
  <c r="S180" i="9"/>
  <c r="R180" i="9"/>
  <c r="T179" i="9"/>
  <c r="S179" i="9"/>
  <c r="R179" i="9"/>
  <c r="T178" i="9"/>
  <c r="S178" i="9"/>
  <c r="R178" i="9"/>
  <c r="T177" i="9"/>
  <c r="S177" i="9"/>
  <c r="R177" i="9"/>
  <c r="T176" i="9"/>
  <c r="S176" i="9"/>
  <c r="R176" i="9"/>
  <c r="T175" i="9"/>
  <c r="S175" i="9"/>
  <c r="R175" i="9"/>
  <c r="T174" i="9"/>
  <c r="S174" i="9"/>
  <c r="R174" i="9"/>
  <c r="T173" i="9"/>
  <c r="S173" i="9"/>
  <c r="R173" i="9"/>
  <c r="T172" i="9"/>
  <c r="S172" i="9"/>
  <c r="R172" i="9"/>
  <c r="T171" i="9"/>
  <c r="S171" i="9"/>
  <c r="R171" i="9"/>
  <c r="T170" i="9"/>
  <c r="S170" i="9"/>
  <c r="R170" i="9"/>
  <c r="T169" i="9"/>
  <c r="S169" i="9"/>
  <c r="R169" i="9"/>
  <c r="T168" i="9"/>
  <c r="S168" i="9"/>
  <c r="R168" i="9"/>
  <c r="T167" i="9"/>
  <c r="S167" i="9"/>
  <c r="R167" i="9"/>
  <c r="T166" i="9"/>
  <c r="S166" i="9"/>
  <c r="R166" i="9"/>
  <c r="T165" i="9"/>
  <c r="S165" i="9"/>
  <c r="R165" i="9"/>
  <c r="T164" i="9"/>
  <c r="S164" i="9"/>
  <c r="R164" i="9"/>
  <c r="T163" i="9"/>
  <c r="S163" i="9"/>
  <c r="R163" i="9"/>
  <c r="T162" i="9"/>
  <c r="S162" i="9"/>
  <c r="R162" i="9"/>
  <c r="T161" i="9"/>
  <c r="S161" i="9"/>
  <c r="R161" i="9"/>
  <c r="T160" i="9"/>
  <c r="S160" i="9"/>
  <c r="R160" i="9"/>
  <c r="T159" i="9"/>
  <c r="S159" i="9"/>
  <c r="R159" i="9"/>
  <c r="T158" i="9"/>
  <c r="S158" i="9"/>
  <c r="R158" i="9"/>
  <c r="T157" i="9"/>
  <c r="S157" i="9"/>
  <c r="R157" i="9"/>
  <c r="T156" i="9"/>
  <c r="S156" i="9"/>
  <c r="R156" i="9"/>
  <c r="T155" i="9"/>
  <c r="S155" i="9"/>
  <c r="R155" i="9"/>
  <c r="T154" i="9"/>
  <c r="S154" i="9"/>
  <c r="R154" i="9"/>
  <c r="T153" i="9"/>
  <c r="S153" i="9"/>
  <c r="R153" i="9"/>
  <c r="T152" i="9"/>
  <c r="S152" i="9"/>
  <c r="R152" i="9"/>
  <c r="T151" i="9"/>
  <c r="S151" i="9"/>
  <c r="R151" i="9"/>
  <c r="T150" i="9"/>
  <c r="S150" i="9"/>
  <c r="R150" i="9"/>
  <c r="T149" i="9"/>
  <c r="S149" i="9"/>
  <c r="R149" i="9"/>
  <c r="T148" i="9"/>
  <c r="S148" i="9"/>
  <c r="R148" i="9"/>
  <c r="T147" i="9"/>
  <c r="S147" i="9"/>
  <c r="R147" i="9"/>
  <c r="T146" i="9"/>
  <c r="S146" i="9"/>
  <c r="R146" i="9"/>
  <c r="T145" i="9"/>
  <c r="S145" i="9"/>
  <c r="R145" i="9"/>
  <c r="T144" i="9"/>
  <c r="S144" i="9"/>
  <c r="R144" i="9"/>
  <c r="T143" i="9"/>
  <c r="S143" i="9"/>
  <c r="R143" i="9"/>
  <c r="T142" i="9"/>
  <c r="S142" i="9"/>
  <c r="R142" i="9"/>
  <c r="T141" i="9"/>
  <c r="S141" i="9"/>
  <c r="R141" i="9"/>
  <c r="T140" i="9"/>
  <c r="S140" i="9"/>
  <c r="R140" i="9"/>
  <c r="T139" i="9"/>
  <c r="S139" i="9"/>
  <c r="R139" i="9"/>
  <c r="T138" i="9"/>
  <c r="S138" i="9"/>
  <c r="R138" i="9"/>
  <c r="T137" i="9"/>
  <c r="S137" i="9"/>
  <c r="R137" i="9"/>
  <c r="T136" i="9"/>
  <c r="S136" i="9"/>
  <c r="R136" i="9"/>
  <c r="T135" i="9"/>
  <c r="S135" i="9"/>
  <c r="R135" i="9"/>
  <c r="T134" i="9"/>
  <c r="S134" i="9"/>
  <c r="R134" i="9"/>
  <c r="T133" i="9"/>
  <c r="S133" i="9"/>
  <c r="R133" i="9"/>
  <c r="T132" i="9"/>
  <c r="S132" i="9"/>
  <c r="R132" i="9"/>
  <c r="T131" i="9"/>
  <c r="S131" i="9"/>
  <c r="R131" i="9"/>
  <c r="T130" i="9"/>
  <c r="S130" i="9"/>
  <c r="R130" i="9"/>
  <c r="T129" i="9"/>
  <c r="S129" i="9"/>
  <c r="R129" i="9"/>
  <c r="T128" i="9"/>
  <c r="S128" i="9"/>
  <c r="R128" i="9"/>
  <c r="T127" i="9"/>
  <c r="S127" i="9"/>
  <c r="R127" i="9"/>
  <c r="T126" i="9"/>
  <c r="S126" i="9"/>
  <c r="R126" i="9"/>
  <c r="T125" i="9"/>
  <c r="S125" i="9"/>
  <c r="R125" i="9"/>
  <c r="T124" i="9"/>
  <c r="S124" i="9"/>
  <c r="R124" i="9"/>
  <c r="T123" i="9"/>
  <c r="S123" i="9"/>
  <c r="R123" i="9"/>
  <c r="T122" i="9"/>
  <c r="S122" i="9"/>
  <c r="R122" i="9"/>
  <c r="T121" i="9"/>
  <c r="S121" i="9"/>
  <c r="R121" i="9"/>
  <c r="T120" i="9"/>
  <c r="S120" i="9"/>
  <c r="R120" i="9"/>
  <c r="T119" i="9"/>
  <c r="S119" i="9"/>
  <c r="R119" i="9"/>
  <c r="T118" i="9"/>
  <c r="S118" i="9"/>
  <c r="R118" i="9"/>
  <c r="T117" i="9"/>
  <c r="S117" i="9"/>
  <c r="R117" i="9"/>
  <c r="T116" i="9"/>
  <c r="S116" i="9"/>
  <c r="R116" i="9"/>
  <c r="T115" i="9"/>
  <c r="S115" i="9"/>
  <c r="R115" i="9"/>
  <c r="T114" i="9"/>
  <c r="S114" i="9"/>
  <c r="R114" i="9"/>
  <c r="T113" i="9"/>
  <c r="S113" i="9"/>
  <c r="R113" i="9"/>
  <c r="T112" i="9"/>
  <c r="S112" i="9"/>
  <c r="R112" i="9"/>
  <c r="T111" i="9"/>
  <c r="S111" i="9"/>
  <c r="R111" i="9"/>
  <c r="T110" i="9"/>
  <c r="S110" i="9"/>
  <c r="R110" i="9"/>
  <c r="T109" i="9"/>
  <c r="S109" i="9"/>
  <c r="R109" i="9"/>
  <c r="T108" i="9"/>
  <c r="S108" i="9"/>
  <c r="R108" i="9"/>
  <c r="T107" i="9"/>
  <c r="S107" i="9"/>
  <c r="R107" i="9"/>
  <c r="T106" i="9"/>
  <c r="S106" i="9"/>
  <c r="R106" i="9"/>
  <c r="T105" i="9"/>
  <c r="S105" i="9"/>
  <c r="R105" i="9"/>
  <c r="T104" i="9"/>
  <c r="S104" i="9"/>
  <c r="R104" i="9"/>
  <c r="T103" i="9"/>
  <c r="S103" i="9"/>
  <c r="R103" i="9"/>
  <c r="T102" i="9"/>
  <c r="S102" i="9"/>
  <c r="R102" i="9"/>
  <c r="T101" i="9"/>
  <c r="S101" i="9"/>
  <c r="R101" i="9"/>
  <c r="T100" i="9"/>
  <c r="S100" i="9"/>
  <c r="R100" i="9"/>
  <c r="T99" i="9"/>
  <c r="S99" i="9"/>
  <c r="R99" i="9"/>
  <c r="T98" i="9"/>
  <c r="S98" i="9"/>
  <c r="R98" i="9"/>
  <c r="T97" i="9"/>
  <c r="S97" i="9"/>
  <c r="R97" i="9"/>
  <c r="T96" i="9"/>
  <c r="S96" i="9"/>
  <c r="R96" i="9"/>
  <c r="T95" i="9"/>
  <c r="S95" i="9"/>
  <c r="R95" i="9"/>
  <c r="T94" i="9"/>
  <c r="S94" i="9"/>
  <c r="R94" i="9"/>
  <c r="T93" i="9"/>
  <c r="S93" i="9"/>
  <c r="R93" i="9"/>
  <c r="T92" i="9"/>
  <c r="S92" i="9"/>
  <c r="R92" i="9"/>
  <c r="T91" i="9"/>
  <c r="S91" i="9"/>
  <c r="R91" i="9"/>
  <c r="T90" i="9"/>
  <c r="S90" i="9"/>
  <c r="R90" i="9"/>
  <c r="T89" i="9"/>
  <c r="S89" i="9"/>
  <c r="R89" i="9"/>
  <c r="T88" i="9"/>
  <c r="S88" i="9"/>
  <c r="R88" i="9"/>
  <c r="T87" i="9"/>
  <c r="S87" i="9"/>
  <c r="R87" i="9"/>
  <c r="T86" i="9"/>
  <c r="S86" i="9"/>
  <c r="R86" i="9"/>
  <c r="T85" i="9"/>
  <c r="S85" i="9"/>
  <c r="R85" i="9"/>
  <c r="T84" i="9"/>
  <c r="S84" i="9"/>
  <c r="R84" i="9"/>
  <c r="T83" i="9"/>
  <c r="S83" i="9"/>
  <c r="R83" i="9"/>
  <c r="T82" i="9"/>
  <c r="S82" i="9"/>
  <c r="R82" i="9"/>
  <c r="T81" i="9"/>
  <c r="S81" i="9"/>
  <c r="R81" i="9"/>
  <c r="T80" i="9"/>
  <c r="S80" i="9"/>
  <c r="R80" i="9"/>
  <c r="T79" i="9"/>
  <c r="S79" i="9"/>
  <c r="R79" i="9"/>
  <c r="T78" i="9"/>
  <c r="S78" i="9"/>
  <c r="R78" i="9"/>
  <c r="T77" i="9"/>
  <c r="S77" i="9"/>
  <c r="R77" i="9"/>
  <c r="T76" i="9"/>
  <c r="S76" i="9"/>
  <c r="R76" i="9"/>
  <c r="T75" i="9"/>
  <c r="S75" i="9"/>
  <c r="R75" i="9"/>
  <c r="T74" i="9"/>
  <c r="S74" i="9"/>
  <c r="R74" i="9"/>
  <c r="T73" i="9"/>
  <c r="S73" i="9"/>
  <c r="R73" i="9"/>
  <c r="T72" i="9"/>
  <c r="S72" i="9"/>
  <c r="R72" i="9"/>
  <c r="T71" i="9"/>
  <c r="S71" i="9"/>
  <c r="R71" i="9"/>
  <c r="T70" i="9"/>
  <c r="S70" i="9"/>
  <c r="R70" i="9"/>
  <c r="T69" i="9"/>
  <c r="S69" i="9"/>
  <c r="R69" i="9"/>
  <c r="T68" i="9"/>
  <c r="S68" i="9"/>
  <c r="R68" i="9"/>
  <c r="T67" i="9"/>
  <c r="S67" i="9"/>
  <c r="R67" i="9"/>
  <c r="T66" i="9"/>
  <c r="S66" i="9"/>
  <c r="R66" i="9"/>
  <c r="T65" i="9"/>
  <c r="S65" i="9"/>
  <c r="R65" i="9"/>
  <c r="T64" i="9"/>
  <c r="S64" i="9"/>
  <c r="R64" i="9"/>
  <c r="T63" i="9"/>
  <c r="S63" i="9"/>
  <c r="R63" i="9"/>
  <c r="T62" i="9"/>
  <c r="S62" i="9"/>
  <c r="R62" i="9"/>
  <c r="T61" i="9"/>
  <c r="S61" i="9"/>
  <c r="R61" i="9"/>
  <c r="T60" i="9"/>
  <c r="S60" i="9"/>
  <c r="R60" i="9"/>
  <c r="T59" i="9"/>
  <c r="S59" i="9"/>
  <c r="R59" i="9"/>
  <c r="T58" i="9"/>
  <c r="S58" i="9"/>
  <c r="R58" i="9"/>
  <c r="T57" i="9"/>
  <c r="S57" i="9"/>
  <c r="R57" i="9"/>
  <c r="T56" i="9"/>
  <c r="S56" i="9"/>
  <c r="R56" i="9"/>
  <c r="T55" i="9"/>
  <c r="S55" i="9"/>
  <c r="R55" i="9"/>
  <c r="T54" i="9"/>
  <c r="S54" i="9"/>
  <c r="R54" i="9"/>
  <c r="T53" i="9"/>
  <c r="S53" i="9"/>
  <c r="R53" i="9"/>
  <c r="T52" i="9"/>
  <c r="S52" i="9"/>
  <c r="R52" i="9"/>
  <c r="T51" i="9"/>
  <c r="S51" i="9"/>
  <c r="R51" i="9"/>
  <c r="T50" i="9"/>
  <c r="S50" i="9"/>
  <c r="R50" i="9"/>
  <c r="T49" i="9"/>
  <c r="S49" i="9"/>
  <c r="R49" i="9"/>
  <c r="T48" i="9"/>
  <c r="S48" i="9"/>
  <c r="R48" i="9"/>
  <c r="T47" i="9"/>
  <c r="S47" i="9"/>
  <c r="R47" i="9"/>
  <c r="T46" i="9"/>
  <c r="S46" i="9"/>
  <c r="R46" i="9"/>
  <c r="T45" i="9"/>
  <c r="S45" i="9"/>
  <c r="R45" i="9"/>
  <c r="T44" i="9"/>
  <c r="S44" i="9"/>
  <c r="R44" i="9"/>
  <c r="T43" i="9"/>
  <c r="S43" i="9"/>
  <c r="R43" i="9"/>
  <c r="T42" i="9"/>
  <c r="S42" i="9"/>
  <c r="R42" i="9"/>
  <c r="T41" i="9"/>
  <c r="S41" i="9"/>
  <c r="R41" i="9"/>
  <c r="T40" i="9"/>
  <c r="S40" i="9"/>
  <c r="R40" i="9"/>
  <c r="T39" i="9"/>
  <c r="S39" i="9"/>
  <c r="R39" i="9"/>
  <c r="T38" i="9"/>
  <c r="S38" i="9"/>
  <c r="R38" i="9"/>
  <c r="T37" i="9"/>
  <c r="S37" i="9"/>
  <c r="R37" i="9"/>
  <c r="T36" i="9"/>
  <c r="S36" i="9"/>
  <c r="R36" i="9"/>
  <c r="T35" i="9"/>
  <c r="S35" i="9"/>
  <c r="R35" i="9"/>
  <c r="T34" i="9"/>
  <c r="S34" i="9"/>
  <c r="R34" i="9"/>
  <c r="T33" i="9"/>
  <c r="S33" i="9"/>
  <c r="R33" i="9"/>
  <c r="T32" i="9"/>
  <c r="S32" i="9"/>
  <c r="R32" i="9"/>
  <c r="T31" i="9"/>
  <c r="S31" i="9"/>
  <c r="R31" i="9"/>
  <c r="T30" i="9"/>
  <c r="S30" i="9"/>
  <c r="R30" i="9"/>
  <c r="T29" i="9"/>
  <c r="S29" i="9"/>
  <c r="R29" i="9"/>
  <c r="T28" i="9"/>
  <c r="S28" i="9"/>
  <c r="R28" i="9"/>
  <c r="T27" i="9"/>
  <c r="S27" i="9"/>
  <c r="R27" i="9"/>
  <c r="T26" i="9"/>
  <c r="S26" i="9"/>
  <c r="R26" i="9"/>
  <c r="T25" i="9"/>
  <c r="S25" i="9"/>
  <c r="R25" i="9"/>
  <c r="T24" i="9"/>
  <c r="S24" i="9"/>
  <c r="R24" i="9"/>
  <c r="T23" i="9"/>
  <c r="S23" i="9"/>
  <c r="R23" i="9"/>
  <c r="T22" i="9"/>
  <c r="S22" i="9"/>
  <c r="R22" i="9"/>
  <c r="T21" i="9"/>
  <c r="S21" i="9"/>
  <c r="R21" i="9"/>
  <c r="T20" i="9"/>
  <c r="S20" i="9"/>
  <c r="R20" i="9"/>
  <c r="T19" i="9"/>
  <c r="S19" i="9"/>
  <c r="R19" i="9"/>
  <c r="T18" i="9"/>
  <c r="S18" i="9"/>
  <c r="R18" i="9"/>
  <c r="T17" i="9"/>
  <c r="S17" i="9"/>
  <c r="R17" i="9"/>
  <c r="T16" i="9"/>
  <c r="S16" i="9"/>
  <c r="R16" i="9"/>
  <c r="T15" i="9"/>
  <c r="S15" i="9"/>
  <c r="R15" i="9"/>
  <c r="T14" i="9"/>
  <c r="S14" i="9"/>
  <c r="R14" i="9"/>
  <c r="T13" i="9"/>
  <c r="S13" i="9"/>
  <c r="R13" i="9"/>
  <c r="T12" i="9"/>
  <c r="S12" i="9"/>
  <c r="R12" i="9"/>
  <c r="T11" i="9"/>
  <c r="S11" i="9"/>
  <c r="R11" i="9"/>
  <c r="T10" i="9"/>
  <c r="S10" i="9"/>
  <c r="R10" i="9"/>
  <c r="T9" i="9"/>
  <c r="S9" i="9"/>
  <c r="R9" i="9"/>
  <c r="T8" i="9"/>
  <c r="S8" i="9"/>
  <c r="R8" i="9"/>
  <c r="T7" i="9"/>
  <c r="S7" i="9"/>
  <c r="R7" i="9"/>
  <c r="T6" i="9"/>
  <c r="S6" i="9"/>
  <c r="R6" i="9"/>
  <c r="T5" i="9"/>
  <c r="S5" i="9"/>
  <c r="R5" i="9"/>
  <c r="T4" i="9"/>
  <c r="S4" i="9"/>
  <c r="R4" i="9"/>
  <c r="F369" i="9"/>
  <c r="E369" i="9"/>
  <c r="D369" i="9"/>
  <c r="F368" i="9"/>
  <c r="E368" i="9"/>
  <c r="D368" i="9"/>
  <c r="F367" i="9"/>
  <c r="E367" i="9"/>
  <c r="D367" i="9"/>
  <c r="F366" i="9"/>
  <c r="E366" i="9"/>
  <c r="D366" i="9"/>
  <c r="F365" i="9"/>
  <c r="E365" i="9"/>
  <c r="D365" i="9"/>
  <c r="F364" i="9"/>
  <c r="E364" i="9"/>
  <c r="D364" i="9"/>
  <c r="F363" i="9"/>
  <c r="E363" i="9"/>
  <c r="D363" i="9"/>
  <c r="F362" i="9"/>
  <c r="E362" i="9"/>
  <c r="D362" i="9"/>
  <c r="F361" i="9"/>
  <c r="E361" i="9"/>
  <c r="D361" i="9"/>
  <c r="F360" i="9"/>
  <c r="E360" i="9"/>
  <c r="D360" i="9"/>
  <c r="F359" i="9"/>
  <c r="E359" i="9"/>
  <c r="D359" i="9"/>
  <c r="F358" i="9"/>
  <c r="E358" i="9"/>
  <c r="D358" i="9"/>
  <c r="F357" i="9"/>
  <c r="E357" i="9"/>
  <c r="D357" i="9"/>
  <c r="F356" i="9"/>
  <c r="E356" i="9"/>
  <c r="D356" i="9"/>
  <c r="F355" i="9"/>
  <c r="E355" i="9"/>
  <c r="D355" i="9"/>
  <c r="F354" i="9"/>
  <c r="E354" i="9"/>
  <c r="D354" i="9"/>
  <c r="F353" i="9"/>
  <c r="E353" i="9"/>
  <c r="D353" i="9"/>
  <c r="F352" i="9"/>
  <c r="E352" i="9"/>
  <c r="D352" i="9"/>
  <c r="F351" i="9"/>
  <c r="E351" i="9"/>
  <c r="D351" i="9"/>
  <c r="F350" i="9"/>
  <c r="E350" i="9"/>
  <c r="D350" i="9"/>
  <c r="F349" i="9"/>
  <c r="E349" i="9"/>
  <c r="D349" i="9"/>
  <c r="F348" i="9"/>
  <c r="E348" i="9"/>
  <c r="D348" i="9"/>
  <c r="F347" i="9"/>
  <c r="E347" i="9"/>
  <c r="D347" i="9"/>
  <c r="F346" i="9"/>
  <c r="E346" i="9"/>
  <c r="D346" i="9"/>
  <c r="F345" i="9"/>
  <c r="E345" i="9"/>
  <c r="D345" i="9"/>
  <c r="F344" i="9"/>
  <c r="E344" i="9"/>
  <c r="D344" i="9"/>
  <c r="F343" i="9"/>
  <c r="E343" i="9"/>
  <c r="D343" i="9"/>
  <c r="F342" i="9"/>
  <c r="E342" i="9"/>
  <c r="D342" i="9"/>
  <c r="F341" i="9"/>
  <c r="E341" i="9"/>
  <c r="D341" i="9"/>
  <c r="F340" i="9"/>
  <c r="E340" i="9"/>
  <c r="D340" i="9"/>
  <c r="F339" i="9"/>
  <c r="E339" i="9"/>
  <c r="D339" i="9"/>
  <c r="F338" i="9"/>
  <c r="E338" i="9"/>
  <c r="D338" i="9"/>
  <c r="F337" i="9"/>
  <c r="E337" i="9"/>
  <c r="D337" i="9"/>
  <c r="F336" i="9"/>
  <c r="E336" i="9"/>
  <c r="D336" i="9"/>
  <c r="F335" i="9"/>
  <c r="E335" i="9"/>
  <c r="D335" i="9"/>
  <c r="F334" i="9"/>
  <c r="E334" i="9"/>
  <c r="D334" i="9"/>
  <c r="F333" i="9"/>
  <c r="E333" i="9"/>
  <c r="D333" i="9"/>
  <c r="F332" i="9"/>
  <c r="E332" i="9"/>
  <c r="D332" i="9"/>
  <c r="F331" i="9"/>
  <c r="E331" i="9"/>
  <c r="D331" i="9"/>
  <c r="F330" i="9"/>
  <c r="E330" i="9"/>
  <c r="D330" i="9"/>
  <c r="F329" i="9"/>
  <c r="E329" i="9"/>
  <c r="D329" i="9"/>
  <c r="F328" i="9"/>
  <c r="E328" i="9"/>
  <c r="D328" i="9"/>
  <c r="F327" i="9"/>
  <c r="E327" i="9"/>
  <c r="D327" i="9"/>
  <c r="F326" i="9"/>
  <c r="E326" i="9"/>
  <c r="D326" i="9"/>
  <c r="F325" i="9"/>
  <c r="E325" i="9"/>
  <c r="D325" i="9"/>
  <c r="F324" i="9"/>
  <c r="E324" i="9"/>
  <c r="D324" i="9"/>
  <c r="F323" i="9"/>
  <c r="E323" i="9"/>
  <c r="D323" i="9"/>
  <c r="F322" i="9"/>
  <c r="E322" i="9"/>
  <c r="D322" i="9"/>
  <c r="F321" i="9"/>
  <c r="E321" i="9"/>
  <c r="D321" i="9"/>
  <c r="F320" i="9"/>
  <c r="E320" i="9"/>
  <c r="D320" i="9"/>
  <c r="F319" i="9"/>
  <c r="E319" i="9"/>
  <c r="D319" i="9"/>
  <c r="F318" i="9"/>
  <c r="E318" i="9"/>
  <c r="D318" i="9"/>
  <c r="F317" i="9"/>
  <c r="E317" i="9"/>
  <c r="D317" i="9"/>
  <c r="F316" i="9"/>
  <c r="E316" i="9"/>
  <c r="D316" i="9"/>
  <c r="F315" i="9"/>
  <c r="E315" i="9"/>
  <c r="D315" i="9"/>
  <c r="F314" i="9"/>
  <c r="E314" i="9"/>
  <c r="D314" i="9"/>
  <c r="F313" i="9"/>
  <c r="E313" i="9"/>
  <c r="D313" i="9"/>
  <c r="F312" i="9"/>
  <c r="E312" i="9"/>
  <c r="D312" i="9"/>
  <c r="F311" i="9"/>
  <c r="E311" i="9"/>
  <c r="D311" i="9"/>
  <c r="F310" i="9"/>
  <c r="E310" i="9"/>
  <c r="D310" i="9"/>
  <c r="F309" i="9"/>
  <c r="E309" i="9"/>
  <c r="D309" i="9"/>
  <c r="F308" i="9"/>
  <c r="E308" i="9"/>
  <c r="D308" i="9"/>
  <c r="F307" i="9"/>
  <c r="E307" i="9"/>
  <c r="D307" i="9"/>
  <c r="F306" i="9"/>
  <c r="E306" i="9"/>
  <c r="D306" i="9"/>
  <c r="F305" i="9"/>
  <c r="E305" i="9"/>
  <c r="D305" i="9"/>
  <c r="F304" i="9"/>
  <c r="E304" i="9"/>
  <c r="D304" i="9"/>
  <c r="F303" i="9"/>
  <c r="E303" i="9"/>
  <c r="D303" i="9"/>
  <c r="F302" i="9"/>
  <c r="E302" i="9"/>
  <c r="D302" i="9"/>
  <c r="F301" i="9"/>
  <c r="E301" i="9"/>
  <c r="D301" i="9"/>
  <c r="F300" i="9"/>
  <c r="E300" i="9"/>
  <c r="D300" i="9"/>
  <c r="F299" i="9"/>
  <c r="E299" i="9"/>
  <c r="D299" i="9"/>
  <c r="F298" i="9"/>
  <c r="E298" i="9"/>
  <c r="D298" i="9"/>
  <c r="F297" i="9"/>
  <c r="E297" i="9"/>
  <c r="D297" i="9"/>
  <c r="F296" i="9"/>
  <c r="E296" i="9"/>
  <c r="D296" i="9"/>
  <c r="F295" i="9"/>
  <c r="E295" i="9"/>
  <c r="D295" i="9"/>
  <c r="F294" i="9"/>
  <c r="E294" i="9"/>
  <c r="D294" i="9"/>
  <c r="F293" i="9"/>
  <c r="E293" i="9"/>
  <c r="D293" i="9"/>
  <c r="F292" i="9"/>
  <c r="E292" i="9"/>
  <c r="D292" i="9"/>
  <c r="F291" i="9"/>
  <c r="E291" i="9"/>
  <c r="D291" i="9"/>
  <c r="F290" i="9"/>
  <c r="E290" i="9"/>
  <c r="D290" i="9"/>
  <c r="F289" i="9"/>
  <c r="E289" i="9"/>
  <c r="D289" i="9"/>
  <c r="F288" i="9"/>
  <c r="E288" i="9"/>
  <c r="D288" i="9"/>
  <c r="F287" i="9"/>
  <c r="E287" i="9"/>
  <c r="D287" i="9"/>
  <c r="F286" i="9"/>
  <c r="E286" i="9"/>
  <c r="D286" i="9"/>
  <c r="F285" i="9"/>
  <c r="E285" i="9"/>
  <c r="D285" i="9"/>
  <c r="F284" i="9"/>
  <c r="E284" i="9"/>
  <c r="D284" i="9"/>
  <c r="F283" i="9"/>
  <c r="E283" i="9"/>
  <c r="D283" i="9"/>
  <c r="F282" i="9"/>
  <c r="E282" i="9"/>
  <c r="D282" i="9"/>
  <c r="F281" i="9"/>
  <c r="E281" i="9"/>
  <c r="D281" i="9"/>
  <c r="F280" i="9"/>
  <c r="E280" i="9"/>
  <c r="D280" i="9"/>
  <c r="F279" i="9"/>
  <c r="E279" i="9"/>
  <c r="D279" i="9"/>
  <c r="F278" i="9"/>
  <c r="E278" i="9"/>
  <c r="D278" i="9"/>
  <c r="F277" i="9"/>
  <c r="E277" i="9"/>
  <c r="D277" i="9"/>
  <c r="F276" i="9"/>
  <c r="E276" i="9"/>
  <c r="D276" i="9"/>
  <c r="F275" i="9"/>
  <c r="E275" i="9"/>
  <c r="D275" i="9"/>
  <c r="F274" i="9"/>
  <c r="E274" i="9"/>
  <c r="D274" i="9"/>
  <c r="F273" i="9"/>
  <c r="E273" i="9"/>
  <c r="D273" i="9"/>
  <c r="F272" i="9"/>
  <c r="E272" i="9"/>
  <c r="D272" i="9"/>
  <c r="F271" i="9"/>
  <c r="E271" i="9"/>
  <c r="D271" i="9"/>
  <c r="F270" i="9"/>
  <c r="E270" i="9"/>
  <c r="D270" i="9"/>
  <c r="F269" i="9"/>
  <c r="E269" i="9"/>
  <c r="D269" i="9"/>
  <c r="F268" i="9"/>
  <c r="E268" i="9"/>
  <c r="D268" i="9"/>
  <c r="F267" i="9"/>
  <c r="E267" i="9"/>
  <c r="D267" i="9"/>
  <c r="F266" i="9"/>
  <c r="E266" i="9"/>
  <c r="D266" i="9"/>
  <c r="F265" i="9"/>
  <c r="E265" i="9"/>
  <c r="D265" i="9"/>
  <c r="F264" i="9"/>
  <c r="E264" i="9"/>
  <c r="D264" i="9"/>
  <c r="F263" i="9"/>
  <c r="E263" i="9"/>
  <c r="D263" i="9"/>
  <c r="F262" i="9"/>
  <c r="E262" i="9"/>
  <c r="D262" i="9"/>
  <c r="F261" i="9"/>
  <c r="E261" i="9"/>
  <c r="D261" i="9"/>
  <c r="F260" i="9"/>
  <c r="E260" i="9"/>
  <c r="D260" i="9"/>
  <c r="F259" i="9"/>
  <c r="E259" i="9"/>
  <c r="D259" i="9"/>
  <c r="F258" i="9"/>
  <c r="E258" i="9"/>
  <c r="D258" i="9"/>
  <c r="F257" i="9"/>
  <c r="E257" i="9"/>
  <c r="D257" i="9"/>
  <c r="F256" i="9"/>
  <c r="E256" i="9"/>
  <c r="D256" i="9"/>
  <c r="F255" i="9"/>
  <c r="E255" i="9"/>
  <c r="D255" i="9"/>
  <c r="F254" i="9"/>
  <c r="E254" i="9"/>
  <c r="D254" i="9"/>
  <c r="F253" i="9"/>
  <c r="E253" i="9"/>
  <c r="D253" i="9"/>
  <c r="F252" i="9"/>
  <c r="E252" i="9"/>
  <c r="D252" i="9"/>
  <c r="F251" i="9"/>
  <c r="E251" i="9"/>
  <c r="D251" i="9"/>
  <c r="F250" i="9"/>
  <c r="E250" i="9"/>
  <c r="D250" i="9"/>
  <c r="F249" i="9"/>
  <c r="E249" i="9"/>
  <c r="D249" i="9"/>
  <c r="F248" i="9"/>
  <c r="E248" i="9"/>
  <c r="D248" i="9"/>
  <c r="F247" i="9"/>
  <c r="E247" i="9"/>
  <c r="D247" i="9"/>
  <c r="F246" i="9"/>
  <c r="E246" i="9"/>
  <c r="D246" i="9"/>
  <c r="F245" i="9"/>
  <c r="E245" i="9"/>
  <c r="D245" i="9"/>
  <c r="F244" i="9"/>
  <c r="E244" i="9"/>
  <c r="D244" i="9"/>
  <c r="F243" i="9"/>
  <c r="E243" i="9"/>
  <c r="D243" i="9"/>
  <c r="F242" i="9"/>
  <c r="E242" i="9"/>
  <c r="D242" i="9"/>
  <c r="F241" i="9"/>
  <c r="E241" i="9"/>
  <c r="D241" i="9"/>
  <c r="F240" i="9"/>
  <c r="E240" i="9"/>
  <c r="D240" i="9"/>
  <c r="F239" i="9"/>
  <c r="E239" i="9"/>
  <c r="D239" i="9"/>
  <c r="F238" i="9"/>
  <c r="E238" i="9"/>
  <c r="D238" i="9"/>
  <c r="F237" i="9"/>
  <c r="E237" i="9"/>
  <c r="D237" i="9"/>
  <c r="F236" i="9"/>
  <c r="E236" i="9"/>
  <c r="D236" i="9"/>
  <c r="F235" i="9"/>
  <c r="E235" i="9"/>
  <c r="D235" i="9"/>
  <c r="F234" i="9"/>
  <c r="E234" i="9"/>
  <c r="D234" i="9"/>
  <c r="F233" i="9"/>
  <c r="E233" i="9"/>
  <c r="D233" i="9"/>
  <c r="F232" i="9"/>
  <c r="E232" i="9"/>
  <c r="D232" i="9"/>
  <c r="F231" i="9"/>
  <c r="E231" i="9"/>
  <c r="D231" i="9"/>
  <c r="F230" i="9"/>
  <c r="E230" i="9"/>
  <c r="D230" i="9"/>
  <c r="F229" i="9"/>
  <c r="E229" i="9"/>
  <c r="D229" i="9"/>
  <c r="F228" i="9"/>
  <c r="E228" i="9"/>
  <c r="D228" i="9"/>
  <c r="F227" i="9"/>
  <c r="E227" i="9"/>
  <c r="D227" i="9"/>
  <c r="F226" i="9"/>
  <c r="E226" i="9"/>
  <c r="D226" i="9"/>
  <c r="F225" i="9"/>
  <c r="E225" i="9"/>
  <c r="D225" i="9"/>
  <c r="F224" i="9"/>
  <c r="E224" i="9"/>
  <c r="D224" i="9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15" i="9"/>
  <c r="E215" i="9"/>
  <c r="D215" i="9"/>
  <c r="F214" i="9"/>
  <c r="E214" i="9"/>
  <c r="D214" i="9"/>
  <c r="F213" i="9"/>
  <c r="E213" i="9"/>
  <c r="D213" i="9"/>
  <c r="F212" i="9"/>
  <c r="E212" i="9"/>
  <c r="D212" i="9"/>
  <c r="F211" i="9"/>
  <c r="E211" i="9"/>
  <c r="D211" i="9"/>
  <c r="F210" i="9"/>
  <c r="E210" i="9"/>
  <c r="D210" i="9"/>
  <c r="F209" i="9"/>
  <c r="E209" i="9"/>
  <c r="D209" i="9"/>
  <c r="F208" i="9"/>
  <c r="E208" i="9"/>
  <c r="D208" i="9"/>
  <c r="F207" i="9"/>
  <c r="E207" i="9"/>
  <c r="D207" i="9"/>
  <c r="F206" i="9"/>
  <c r="E206" i="9"/>
  <c r="D206" i="9"/>
  <c r="F205" i="9"/>
  <c r="E205" i="9"/>
  <c r="D205" i="9"/>
  <c r="F204" i="9"/>
  <c r="E204" i="9"/>
  <c r="D204" i="9"/>
  <c r="F203" i="9"/>
  <c r="E203" i="9"/>
  <c r="D203" i="9"/>
  <c r="F202" i="9"/>
  <c r="E202" i="9"/>
  <c r="D202" i="9"/>
  <c r="F201" i="9"/>
  <c r="E201" i="9"/>
  <c r="D201" i="9"/>
  <c r="F200" i="9"/>
  <c r="E200" i="9"/>
  <c r="D200" i="9"/>
  <c r="F199" i="9"/>
  <c r="E199" i="9"/>
  <c r="D199" i="9"/>
  <c r="F198" i="9"/>
  <c r="E198" i="9"/>
  <c r="D198" i="9"/>
  <c r="F197" i="9"/>
  <c r="E197" i="9"/>
  <c r="D197" i="9"/>
  <c r="F196" i="9"/>
  <c r="E196" i="9"/>
  <c r="D196" i="9"/>
  <c r="F195" i="9"/>
  <c r="E195" i="9"/>
  <c r="D195" i="9"/>
  <c r="F194" i="9"/>
  <c r="E194" i="9"/>
  <c r="D194" i="9"/>
  <c r="F193" i="9"/>
  <c r="E193" i="9"/>
  <c r="D193" i="9"/>
  <c r="F192" i="9"/>
  <c r="E192" i="9"/>
  <c r="D192" i="9"/>
  <c r="F191" i="9"/>
  <c r="E191" i="9"/>
  <c r="D191" i="9"/>
  <c r="F190" i="9"/>
  <c r="E190" i="9"/>
  <c r="D190" i="9"/>
  <c r="F189" i="9"/>
  <c r="E189" i="9"/>
  <c r="D189" i="9"/>
  <c r="F188" i="9"/>
  <c r="E188" i="9"/>
  <c r="D188" i="9"/>
  <c r="F187" i="9"/>
  <c r="E187" i="9"/>
  <c r="D187" i="9"/>
  <c r="F186" i="9"/>
  <c r="E186" i="9"/>
  <c r="D186" i="9"/>
  <c r="F185" i="9"/>
  <c r="E185" i="9"/>
  <c r="D185" i="9"/>
  <c r="F184" i="9"/>
  <c r="E184" i="9"/>
  <c r="D184" i="9"/>
  <c r="F183" i="9"/>
  <c r="E183" i="9"/>
  <c r="D183" i="9"/>
  <c r="F182" i="9"/>
  <c r="E182" i="9"/>
  <c r="D182" i="9"/>
  <c r="F181" i="9"/>
  <c r="E181" i="9"/>
  <c r="D181" i="9"/>
  <c r="F180" i="9"/>
  <c r="E180" i="9"/>
  <c r="D180" i="9"/>
  <c r="F179" i="9"/>
  <c r="E179" i="9"/>
  <c r="D179" i="9"/>
  <c r="F178" i="9"/>
  <c r="E178" i="9"/>
  <c r="D178" i="9"/>
  <c r="F177" i="9"/>
  <c r="E177" i="9"/>
  <c r="D177" i="9"/>
  <c r="F176" i="9"/>
  <c r="E176" i="9"/>
  <c r="D176" i="9"/>
  <c r="F175" i="9"/>
  <c r="E175" i="9"/>
  <c r="D175" i="9"/>
  <c r="F174" i="9"/>
  <c r="E174" i="9"/>
  <c r="D174" i="9"/>
  <c r="F173" i="9"/>
  <c r="E173" i="9"/>
  <c r="D173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  <c r="C369" i="9"/>
  <c r="B369" i="9"/>
  <c r="A369" i="9"/>
  <c r="C368" i="9"/>
  <c r="B368" i="9"/>
  <c r="A368" i="9"/>
  <c r="C367" i="9"/>
  <c r="B367" i="9"/>
  <c r="A367" i="9"/>
  <c r="C366" i="9"/>
  <c r="B366" i="9"/>
  <c r="A366" i="9"/>
  <c r="C365" i="9"/>
  <c r="B365" i="9"/>
  <c r="A365" i="9"/>
  <c r="C364" i="9"/>
  <c r="B364" i="9"/>
  <c r="A364" i="9"/>
  <c r="C363" i="9"/>
  <c r="B363" i="9"/>
  <c r="A363" i="9"/>
  <c r="C362" i="9"/>
  <c r="B362" i="9"/>
  <c r="A362" i="9"/>
  <c r="C361" i="9"/>
  <c r="B361" i="9"/>
  <c r="A361" i="9"/>
  <c r="C360" i="9"/>
  <c r="B360" i="9"/>
  <c r="A360" i="9"/>
  <c r="C359" i="9"/>
  <c r="B359" i="9"/>
  <c r="A359" i="9"/>
  <c r="C358" i="9"/>
  <c r="B358" i="9"/>
  <c r="A358" i="9"/>
  <c r="C357" i="9"/>
  <c r="B357" i="9"/>
  <c r="A357" i="9"/>
  <c r="C356" i="9"/>
  <c r="B356" i="9"/>
  <c r="A356" i="9"/>
  <c r="C355" i="9"/>
  <c r="B355" i="9"/>
  <c r="A355" i="9"/>
  <c r="C354" i="9"/>
  <c r="B354" i="9"/>
  <c r="A354" i="9"/>
  <c r="C353" i="9"/>
  <c r="B353" i="9"/>
  <c r="A353" i="9"/>
  <c r="C352" i="9"/>
  <c r="B352" i="9"/>
  <c r="A352" i="9"/>
  <c r="C351" i="9"/>
  <c r="B351" i="9"/>
  <c r="A351" i="9"/>
  <c r="C350" i="9"/>
  <c r="B350" i="9"/>
  <c r="A350" i="9"/>
  <c r="C349" i="9"/>
  <c r="B349" i="9"/>
  <c r="A349" i="9"/>
  <c r="C348" i="9"/>
  <c r="B348" i="9"/>
  <c r="A348" i="9"/>
  <c r="C347" i="9"/>
  <c r="B347" i="9"/>
  <c r="A347" i="9"/>
  <c r="C346" i="9"/>
  <c r="B346" i="9"/>
  <c r="A346" i="9"/>
  <c r="C345" i="9"/>
  <c r="B345" i="9"/>
  <c r="A345" i="9"/>
  <c r="C344" i="9"/>
  <c r="B344" i="9"/>
  <c r="A344" i="9"/>
  <c r="C343" i="9"/>
  <c r="B343" i="9"/>
  <c r="A343" i="9"/>
  <c r="C342" i="9"/>
  <c r="B342" i="9"/>
  <c r="A342" i="9"/>
  <c r="C341" i="9"/>
  <c r="B341" i="9"/>
  <c r="A341" i="9"/>
  <c r="C340" i="9"/>
  <c r="B340" i="9"/>
  <c r="A340" i="9"/>
  <c r="C339" i="9"/>
  <c r="B339" i="9"/>
  <c r="A339" i="9"/>
  <c r="C338" i="9"/>
  <c r="B338" i="9"/>
  <c r="A338" i="9"/>
  <c r="C337" i="9"/>
  <c r="B337" i="9"/>
  <c r="A337" i="9"/>
  <c r="C336" i="9"/>
  <c r="B336" i="9"/>
  <c r="A336" i="9"/>
  <c r="C335" i="9"/>
  <c r="B335" i="9"/>
  <c r="A335" i="9"/>
  <c r="C334" i="9"/>
  <c r="B334" i="9"/>
  <c r="A334" i="9"/>
  <c r="C333" i="9"/>
  <c r="B333" i="9"/>
  <c r="A333" i="9"/>
  <c r="C332" i="9"/>
  <c r="B332" i="9"/>
  <c r="A332" i="9"/>
  <c r="C331" i="9"/>
  <c r="B331" i="9"/>
  <c r="A331" i="9"/>
  <c r="C330" i="9"/>
  <c r="B330" i="9"/>
  <c r="A330" i="9"/>
  <c r="C329" i="9"/>
  <c r="B329" i="9"/>
  <c r="A329" i="9"/>
  <c r="C328" i="9"/>
  <c r="B328" i="9"/>
  <c r="A328" i="9"/>
  <c r="C327" i="9"/>
  <c r="B327" i="9"/>
  <c r="A327" i="9"/>
  <c r="C326" i="9"/>
  <c r="B326" i="9"/>
  <c r="A326" i="9"/>
  <c r="C325" i="9"/>
  <c r="B325" i="9"/>
  <c r="A325" i="9"/>
  <c r="C324" i="9"/>
  <c r="B324" i="9"/>
  <c r="A324" i="9"/>
  <c r="C323" i="9"/>
  <c r="B323" i="9"/>
  <c r="A323" i="9"/>
  <c r="C322" i="9"/>
  <c r="B322" i="9"/>
  <c r="A322" i="9"/>
  <c r="C321" i="9"/>
  <c r="B321" i="9"/>
  <c r="A321" i="9"/>
  <c r="C320" i="9"/>
  <c r="B320" i="9"/>
  <c r="A320" i="9"/>
  <c r="C319" i="9"/>
  <c r="B319" i="9"/>
  <c r="A319" i="9"/>
  <c r="C318" i="9"/>
  <c r="B318" i="9"/>
  <c r="A318" i="9"/>
  <c r="C317" i="9"/>
  <c r="B317" i="9"/>
  <c r="A317" i="9"/>
  <c r="C316" i="9"/>
  <c r="B316" i="9"/>
  <c r="A316" i="9"/>
  <c r="C315" i="9"/>
  <c r="B315" i="9"/>
  <c r="A315" i="9"/>
  <c r="C314" i="9"/>
  <c r="B314" i="9"/>
  <c r="A314" i="9"/>
  <c r="C313" i="9"/>
  <c r="B313" i="9"/>
  <c r="A313" i="9"/>
  <c r="C312" i="9"/>
  <c r="B312" i="9"/>
  <c r="A312" i="9"/>
  <c r="C311" i="9"/>
  <c r="B311" i="9"/>
  <c r="A311" i="9"/>
  <c r="C310" i="9"/>
  <c r="B310" i="9"/>
  <c r="A310" i="9"/>
  <c r="C309" i="9"/>
  <c r="B309" i="9"/>
  <c r="A309" i="9"/>
  <c r="C308" i="9"/>
  <c r="B308" i="9"/>
  <c r="A308" i="9"/>
  <c r="C307" i="9"/>
  <c r="B307" i="9"/>
  <c r="A307" i="9"/>
  <c r="C306" i="9"/>
  <c r="B306" i="9"/>
  <c r="A306" i="9"/>
  <c r="C305" i="9"/>
  <c r="B305" i="9"/>
  <c r="A305" i="9"/>
  <c r="C304" i="9"/>
  <c r="B304" i="9"/>
  <c r="A304" i="9"/>
  <c r="C303" i="9"/>
  <c r="B303" i="9"/>
  <c r="A303" i="9"/>
  <c r="C302" i="9"/>
  <c r="B302" i="9"/>
  <c r="A302" i="9"/>
  <c r="C301" i="9"/>
  <c r="B301" i="9"/>
  <c r="A301" i="9"/>
  <c r="C300" i="9"/>
  <c r="B300" i="9"/>
  <c r="A300" i="9"/>
  <c r="C299" i="9"/>
  <c r="B299" i="9"/>
  <c r="A299" i="9"/>
  <c r="C298" i="9"/>
  <c r="B298" i="9"/>
  <c r="A298" i="9"/>
  <c r="C297" i="9"/>
  <c r="B297" i="9"/>
  <c r="A297" i="9"/>
  <c r="C296" i="9"/>
  <c r="B296" i="9"/>
  <c r="A296" i="9"/>
  <c r="C295" i="9"/>
  <c r="B295" i="9"/>
  <c r="A295" i="9"/>
  <c r="C294" i="9"/>
  <c r="B294" i="9"/>
  <c r="A294" i="9"/>
  <c r="C293" i="9"/>
  <c r="B293" i="9"/>
  <c r="A293" i="9"/>
  <c r="C292" i="9"/>
  <c r="B292" i="9"/>
  <c r="A292" i="9"/>
  <c r="C291" i="9"/>
  <c r="B291" i="9"/>
  <c r="A291" i="9"/>
  <c r="C290" i="9"/>
  <c r="B290" i="9"/>
  <c r="A290" i="9"/>
  <c r="C289" i="9"/>
  <c r="B289" i="9"/>
  <c r="A289" i="9"/>
  <c r="C288" i="9"/>
  <c r="B288" i="9"/>
  <c r="A288" i="9"/>
  <c r="C287" i="9"/>
  <c r="B287" i="9"/>
  <c r="A287" i="9"/>
  <c r="C286" i="9"/>
  <c r="B286" i="9"/>
  <c r="A286" i="9"/>
  <c r="C285" i="9"/>
  <c r="B285" i="9"/>
  <c r="A285" i="9"/>
  <c r="C284" i="9"/>
  <c r="B284" i="9"/>
  <c r="A284" i="9"/>
  <c r="C283" i="9"/>
  <c r="B283" i="9"/>
  <c r="A283" i="9"/>
  <c r="C282" i="9"/>
  <c r="B282" i="9"/>
  <c r="A282" i="9"/>
  <c r="C281" i="9"/>
  <c r="B281" i="9"/>
  <c r="A281" i="9"/>
  <c r="C280" i="9"/>
  <c r="B280" i="9"/>
  <c r="A280" i="9"/>
  <c r="C279" i="9"/>
  <c r="B279" i="9"/>
  <c r="A279" i="9"/>
  <c r="C278" i="9"/>
  <c r="B278" i="9"/>
  <c r="A278" i="9"/>
  <c r="C277" i="9"/>
  <c r="B277" i="9"/>
  <c r="A277" i="9"/>
  <c r="C276" i="9"/>
  <c r="B276" i="9"/>
  <c r="A276" i="9"/>
  <c r="C275" i="9"/>
  <c r="B275" i="9"/>
  <c r="A275" i="9"/>
  <c r="C274" i="9"/>
  <c r="B274" i="9"/>
  <c r="A274" i="9"/>
  <c r="C273" i="9"/>
  <c r="B273" i="9"/>
  <c r="A273" i="9"/>
  <c r="C272" i="9"/>
  <c r="B272" i="9"/>
  <c r="A272" i="9"/>
  <c r="C271" i="9"/>
  <c r="B271" i="9"/>
  <c r="A271" i="9"/>
  <c r="C270" i="9"/>
  <c r="B270" i="9"/>
  <c r="A270" i="9"/>
  <c r="C269" i="9"/>
  <c r="B269" i="9"/>
  <c r="A269" i="9"/>
  <c r="C268" i="9"/>
  <c r="B268" i="9"/>
  <c r="A268" i="9"/>
  <c r="C267" i="9"/>
  <c r="B267" i="9"/>
  <c r="A267" i="9"/>
  <c r="C266" i="9"/>
  <c r="B266" i="9"/>
  <c r="A266" i="9"/>
  <c r="C265" i="9"/>
  <c r="B265" i="9"/>
  <c r="A265" i="9"/>
  <c r="C264" i="9"/>
  <c r="B264" i="9"/>
  <c r="A264" i="9"/>
  <c r="C263" i="9"/>
  <c r="B263" i="9"/>
  <c r="A263" i="9"/>
  <c r="C262" i="9"/>
  <c r="B262" i="9"/>
  <c r="A262" i="9"/>
  <c r="C261" i="9"/>
  <c r="B261" i="9"/>
  <c r="A261" i="9"/>
  <c r="C260" i="9"/>
  <c r="B260" i="9"/>
  <c r="A260" i="9"/>
  <c r="C259" i="9"/>
  <c r="B259" i="9"/>
  <c r="A259" i="9"/>
  <c r="C258" i="9"/>
  <c r="B258" i="9"/>
  <c r="A258" i="9"/>
  <c r="C257" i="9"/>
  <c r="B257" i="9"/>
  <c r="A257" i="9"/>
  <c r="C256" i="9"/>
  <c r="B256" i="9"/>
  <c r="A256" i="9"/>
  <c r="C255" i="9"/>
  <c r="B255" i="9"/>
  <c r="A255" i="9"/>
  <c r="C254" i="9"/>
  <c r="B254" i="9"/>
  <c r="A254" i="9"/>
  <c r="C253" i="9"/>
  <c r="B253" i="9"/>
  <c r="A253" i="9"/>
  <c r="C252" i="9"/>
  <c r="B252" i="9"/>
  <c r="A252" i="9"/>
  <c r="C251" i="9"/>
  <c r="B251" i="9"/>
  <c r="A251" i="9"/>
  <c r="C250" i="9"/>
  <c r="B250" i="9"/>
  <c r="A250" i="9"/>
  <c r="C249" i="9"/>
  <c r="B249" i="9"/>
  <c r="A249" i="9"/>
  <c r="C248" i="9"/>
  <c r="B248" i="9"/>
  <c r="A248" i="9"/>
  <c r="C247" i="9"/>
  <c r="B247" i="9"/>
  <c r="A247" i="9"/>
  <c r="C246" i="9"/>
  <c r="B246" i="9"/>
  <c r="A246" i="9"/>
  <c r="C245" i="9"/>
  <c r="B245" i="9"/>
  <c r="A245" i="9"/>
  <c r="C244" i="9"/>
  <c r="B244" i="9"/>
  <c r="A244" i="9"/>
  <c r="C243" i="9"/>
  <c r="B243" i="9"/>
  <c r="A243" i="9"/>
  <c r="C242" i="9"/>
  <c r="B242" i="9"/>
  <c r="A242" i="9"/>
  <c r="C241" i="9"/>
  <c r="B241" i="9"/>
  <c r="A241" i="9"/>
  <c r="C240" i="9"/>
  <c r="B240" i="9"/>
  <c r="A240" i="9"/>
  <c r="C239" i="9"/>
  <c r="B239" i="9"/>
  <c r="A239" i="9"/>
  <c r="C238" i="9"/>
  <c r="B238" i="9"/>
  <c r="A238" i="9"/>
  <c r="C237" i="9"/>
  <c r="B237" i="9"/>
  <c r="A237" i="9"/>
  <c r="C236" i="9"/>
  <c r="B236" i="9"/>
  <c r="A236" i="9"/>
  <c r="C235" i="9"/>
  <c r="B235" i="9"/>
  <c r="A235" i="9"/>
  <c r="C234" i="9"/>
  <c r="B234" i="9"/>
  <c r="A234" i="9"/>
  <c r="C233" i="9"/>
  <c r="B233" i="9"/>
  <c r="A233" i="9"/>
  <c r="C232" i="9"/>
  <c r="B232" i="9"/>
  <c r="A232" i="9"/>
  <c r="C231" i="9"/>
  <c r="B231" i="9"/>
  <c r="A231" i="9"/>
  <c r="C230" i="9"/>
  <c r="B230" i="9"/>
  <c r="A230" i="9"/>
  <c r="C229" i="9"/>
  <c r="B229" i="9"/>
  <c r="A229" i="9"/>
  <c r="C228" i="9"/>
  <c r="B228" i="9"/>
  <c r="A228" i="9"/>
  <c r="C227" i="9"/>
  <c r="B227" i="9"/>
  <c r="A227" i="9"/>
  <c r="C226" i="9"/>
  <c r="B226" i="9"/>
  <c r="A226" i="9"/>
  <c r="C225" i="9"/>
  <c r="B225" i="9"/>
  <c r="A225" i="9"/>
  <c r="C224" i="9"/>
  <c r="B224" i="9"/>
  <c r="A224" i="9"/>
  <c r="C223" i="9"/>
  <c r="B223" i="9"/>
  <c r="A223" i="9"/>
  <c r="C222" i="9"/>
  <c r="B222" i="9"/>
  <c r="A222" i="9"/>
  <c r="C221" i="9"/>
  <c r="B221" i="9"/>
  <c r="A221" i="9"/>
  <c r="C220" i="9"/>
  <c r="B220" i="9"/>
  <c r="A220" i="9"/>
  <c r="C219" i="9"/>
  <c r="B219" i="9"/>
  <c r="A219" i="9"/>
  <c r="C218" i="9"/>
  <c r="B218" i="9"/>
  <c r="A218" i="9"/>
  <c r="C217" i="9"/>
  <c r="B217" i="9"/>
  <c r="A217" i="9"/>
  <c r="C216" i="9"/>
  <c r="B216" i="9"/>
  <c r="A216" i="9"/>
  <c r="C215" i="9"/>
  <c r="B215" i="9"/>
  <c r="A215" i="9"/>
  <c r="C214" i="9"/>
  <c r="B214" i="9"/>
  <c r="A214" i="9"/>
  <c r="C213" i="9"/>
  <c r="B213" i="9"/>
  <c r="A213" i="9"/>
  <c r="C212" i="9"/>
  <c r="B212" i="9"/>
  <c r="A212" i="9"/>
  <c r="C211" i="9"/>
  <c r="B211" i="9"/>
  <c r="A211" i="9"/>
  <c r="C210" i="9"/>
  <c r="B210" i="9"/>
  <c r="A210" i="9"/>
  <c r="C209" i="9"/>
  <c r="B209" i="9"/>
  <c r="A209" i="9"/>
  <c r="C208" i="9"/>
  <c r="B208" i="9"/>
  <c r="A208" i="9"/>
  <c r="C207" i="9"/>
  <c r="B207" i="9"/>
  <c r="A207" i="9"/>
  <c r="C206" i="9"/>
  <c r="B206" i="9"/>
  <c r="A206" i="9"/>
  <c r="C205" i="9"/>
  <c r="B205" i="9"/>
  <c r="A205" i="9"/>
  <c r="C204" i="9"/>
  <c r="B204" i="9"/>
  <c r="A204" i="9"/>
  <c r="C203" i="9"/>
  <c r="B203" i="9"/>
  <c r="A203" i="9"/>
  <c r="C202" i="9"/>
  <c r="B202" i="9"/>
  <c r="A202" i="9"/>
  <c r="C201" i="9"/>
  <c r="B201" i="9"/>
  <c r="A201" i="9"/>
  <c r="C200" i="9"/>
  <c r="B200" i="9"/>
  <c r="A200" i="9"/>
  <c r="C199" i="9"/>
  <c r="B199" i="9"/>
  <c r="A199" i="9"/>
  <c r="C198" i="9"/>
  <c r="B198" i="9"/>
  <c r="A198" i="9"/>
  <c r="C197" i="9"/>
  <c r="B197" i="9"/>
  <c r="A197" i="9"/>
  <c r="C196" i="9"/>
  <c r="B196" i="9"/>
  <c r="A196" i="9"/>
  <c r="C195" i="9"/>
  <c r="B195" i="9"/>
  <c r="A195" i="9"/>
  <c r="C194" i="9"/>
  <c r="B194" i="9"/>
  <c r="A194" i="9"/>
  <c r="C193" i="9"/>
  <c r="B193" i="9"/>
  <c r="A193" i="9"/>
  <c r="C192" i="9"/>
  <c r="B192" i="9"/>
  <c r="A192" i="9"/>
  <c r="C191" i="9"/>
  <c r="B191" i="9"/>
  <c r="A191" i="9"/>
  <c r="C190" i="9"/>
  <c r="B190" i="9"/>
  <c r="A190" i="9"/>
  <c r="C189" i="9"/>
  <c r="B189" i="9"/>
  <c r="A189" i="9"/>
  <c r="C188" i="9"/>
  <c r="B188" i="9"/>
  <c r="A188" i="9"/>
  <c r="C187" i="9"/>
  <c r="B187" i="9"/>
  <c r="A187" i="9"/>
  <c r="C186" i="9"/>
  <c r="B186" i="9"/>
  <c r="A186" i="9"/>
  <c r="C185" i="9"/>
  <c r="B185" i="9"/>
  <c r="A185" i="9"/>
  <c r="C184" i="9"/>
  <c r="B184" i="9"/>
  <c r="A184" i="9"/>
  <c r="C183" i="9"/>
  <c r="B183" i="9"/>
  <c r="A183" i="9"/>
  <c r="C182" i="9"/>
  <c r="B182" i="9"/>
  <c r="A182" i="9"/>
  <c r="C181" i="9"/>
  <c r="B181" i="9"/>
  <c r="A181" i="9"/>
  <c r="C180" i="9"/>
  <c r="B180" i="9"/>
  <c r="A180" i="9"/>
  <c r="C179" i="9"/>
  <c r="B179" i="9"/>
  <c r="A179" i="9"/>
  <c r="C178" i="9"/>
  <c r="B178" i="9"/>
  <c r="A178" i="9"/>
  <c r="C177" i="9"/>
  <c r="B177" i="9"/>
  <c r="A177" i="9"/>
  <c r="C176" i="9"/>
  <c r="B176" i="9"/>
  <c r="A176" i="9"/>
  <c r="C175" i="9"/>
  <c r="B175" i="9"/>
  <c r="A175" i="9"/>
  <c r="C174" i="9"/>
  <c r="B174" i="9"/>
  <c r="A174" i="9"/>
  <c r="C173" i="9"/>
  <c r="B173" i="9"/>
  <c r="A173" i="9"/>
  <c r="C172" i="9"/>
  <c r="B172" i="9"/>
  <c r="A172" i="9"/>
  <c r="C171" i="9"/>
  <c r="B171" i="9"/>
  <c r="A171" i="9"/>
  <c r="C170" i="9"/>
  <c r="B170" i="9"/>
  <c r="A170" i="9"/>
  <c r="C169" i="9"/>
  <c r="B169" i="9"/>
  <c r="A169" i="9"/>
  <c r="C168" i="9"/>
  <c r="B168" i="9"/>
  <c r="A168" i="9"/>
  <c r="C167" i="9"/>
  <c r="B167" i="9"/>
  <c r="A167" i="9"/>
  <c r="C166" i="9"/>
  <c r="B166" i="9"/>
  <c r="A166" i="9"/>
  <c r="C165" i="9"/>
  <c r="B165" i="9"/>
  <c r="A165" i="9"/>
  <c r="C164" i="9"/>
  <c r="B164" i="9"/>
  <c r="A164" i="9"/>
  <c r="C163" i="9"/>
  <c r="B163" i="9"/>
  <c r="A163" i="9"/>
  <c r="C162" i="9"/>
  <c r="B162" i="9"/>
  <c r="A162" i="9"/>
  <c r="C161" i="9"/>
  <c r="B161" i="9"/>
  <c r="A161" i="9"/>
  <c r="C160" i="9"/>
  <c r="B160" i="9"/>
  <c r="A160" i="9"/>
  <c r="C159" i="9"/>
  <c r="B159" i="9"/>
  <c r="A159" i="9"/>
  <c r="C158" i="9"/>
  <c r="B158" i="9"/>
  <c r="A158" i="9"/>
  <c r="C157" i="9"/>
  <c r="B157" i="9"/>
  <c r="A157" i="9"/>
  <c r="C156" i="9"/>
  <c r="B156" i="9"/>
  <c r="A156" i="9"/>
  <c r="C155" i="9"/>
  <c r="B155" i="9"/>
  <c r="A155" i="9"/>
  <c r="C154" i="9"/>
  <c r="B154" i="9"/>
  <c r="A154" i="9"/>
  <c r="C153" i="9"/>
  <c r="B153" i="9"/>
  <c r="A153" i="9"/>
  <c r="C152" i="9"/>
  <c r="B152" i="9"/>
  <c r="A152" i="9"/>
  <c r="C151" i="9"/>
  <c r="B151" i="9"/>
  <c r="A151" i="9"/>
  <c r="C150" i="9"/>
  <c r="B150" i="9"/>
  <c r="A150" i="9"/>
  <c r="C149" i="9"/>
  <c r="B149" i="9"/>
  <c r="A149" i="9"/>
  <c r="C148" i="9"/>
  <c r="B148" i="9"/>
  <c r="A148" i="9"/>
  <c r="C147" i="9"/>
  <c r="B147" i="9"/>
  <c r="A147" i="9"/>
  <c r="C146" i="9"/>
  <c r="B146" i="9"/>
  <c r="A146" i="9"/>
  <c r="C145" i="9"/>
  <c r="B145" i="9"/>
  <c r="A145" i="9"/>
  <c r="C144" i="9"/>
  <c r="B144" i="9"/>
  <c r="A144" i="9"/>
  <c r="C143" i="9"/>
  <c r="B143" i="9"/>
  <c r="A143" i="9"/>
  <c r="C142" i="9"/>
  <c r="B142" i="9"/>
  <c r="A142" i="9"/>
  <c r="C141" i="9"/>
  <c r="B141" i="9"/>
  <c r="A141" i="9"/>
  <c r="C140" i="9"/>
  <c r="B140" i="9"/>
  <c r="A140" i="9"/>
  <c r="C139" i="9"/>
  <c r="B139" i="9"/>
  <c r="A139" i="9"/>
  <c r="C138" i="9"/>
  <c r="B138" i="9"/>
  <c r="A138" i="9"/>
  <c r="C137" i="9"/>
  <c r="B137" i="9"/>
  <c r="A137" i="9"/>
  <c r="C136" i="9"/>
  <c r="B136" i="9"/>
  <c r="A136" i="9"/>
  <c r="C135" i="9"/>
  <c r="B135" i="9"/>
  <c r="A135" i="9"/>
  <c r="C134" i="9"/>
  <c r="B134" i="9"/>
  <c r="A134" i="9"/>
  <c r="C133" i="9"/>
  <c r="B133" i="9"/>
  <c r="A133" i="9"/>
  <c r="C132" i="9"/>
  <c r="B132" i="9"/>
  <c r="A132" i="9"/>
  <c r="C131" i="9"/>
  <c r="B131" i="9"/>
  <c r="A131" i="9"/>
  <c r="C130" i="9"/>
  <c r="B130" i="9"/>
  <c r="A130" i="9"/>
  <c r="C129" i="9"/>
  <c r="B129" i="9"/>
  <c r="A129" i="9"/>
  <c r="C128" i="9"/>
  <c r="B128" i="9"/>
  <c r="A128" i="9"/>
  <c r="C127" i="9"/>
  <c r="B127" i="9"/>
  <c r="A127" i="9"/>
  <c r="C126" i="9"/>
  <c r="B126" i="9"/>
  <c r="A126" i="9"/>
  <c r="C125" i="9"/>
  <c r="B125" i="9"/>
  <c r="A125" i="9"/>
  <c r="C124" i="9"/>
  <c r="B124" i="9"/>
  <c r="A124" i="9"/>
  <c r="C123" i="9"/>
  <c r="B123" i="9"/>
  <c r="A123" i="9"/>
  <c r="C122" i="9"/>
  <c r="B122" i="9"/>
  <c r="A122" i="9"/>
  <c r="C121" i="9"/>
  <c r="B121" i="9"/>
  <c r="A121" i="9"/>
  <c r="C120" i="9"/>
  <c r="B120" i="9"/>
  <c r="A120" i="9"/>
  <c r="C119" i="9"/>
  <c r="B119" i="9"/>
  <c r="A119" i="9"/>
  <c r="C118" i="9"/>
  <c r="B118" i="9"/>
  <c r="A118" i="9"/>
  <c r="C117" i="9"/>
  <c r="B117" i="9"/>
  <c r="A117" i="9"/>
  <c r="C116" i="9"/>
  <c r="B116" i="9"/>
  <c r="A116" i="9"/>
  <c r="C115" i="9"/>
  <c r="B115" i="9"/>
  <c r="A115" i="9"/>
  <c r="C114" i="9"/>
  <c r="B114" i="9"/>
  <c r="A114" i="9"/>
  <c r="C113" i="9"/>
  <c r="B113" i="9"/>
  <c r="A113" i="9"/>
  <c r="C112" i="9"/>
  <c r="B112" i="9"/>
  <c r="A112" i="9"/>
  <c r="C111" i="9"/>
  <c r="B111" i="9"/>
  <c r="A111" i="9"/>
  <c r="C110" i="9"/>
  <c r="B110" i="9"/>
  <c r="A110" i="9"/>
  <c r="C109" i="9"/>
  <c r="B109" i="9"/>
  <c r="A109" i="9"/>
  <c r="C108" i="9"/>
  <c r="B108" i="9"/>
  <c r="A108" i="9"/>
  <c r="C107" i="9"/>
  <c r="B107" i="9"/>
  <c r="A107" i="9"/>
  <c r="C106" i="9"/>
  <c r="B106" i="9"/>
  <c r="A106" i="9"/>
  <c r="C105" i="9"/>
  <c r="B105" i="9"/>
  <c r="A105" i="9"/>
  <c r="C104" i="9"/>
  <c r="B104" i="9"/>
  <c r="A104" i="9"/>
  <c r="C103" i="9"/>
  <c r="B103" i="9"/>
  <c r="A103" i="9"/>
  <c r="C102" i="9"/>
  <c r="B102" i="9"/>
  <c r="A102" i="9"/>
  <c r="C101" i="9"/>
  <c r="B101" i="9"/>
  <c r="A101" i="9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6" i="9"/>
  <c r="B6" i="9"/>
  <c r="A6" i="9"/>
  <c r="C5" i="9"/>
  <c r="B5" i="9"/>
  <c r="A5" i="9"/>
  <c r="C4" i="9"/>
  <c r="B4" i="9"/>
  <c r="A4" i="9"/>
  <c r="AA4" i="9" l="1"/>
</calcChain>
</file>

<file path=xl/comments1.xml><?xml version="1.0" encoding="utf-8"?>
<comments xmlns="http://schemas.openxmlformats.org/spreadsheetml/2006/main">
  <authors>
    <author>Perkins, Sam</author>
  </authors>
  <commentList>
    <comment ref="A41" authorId="0">
      <text>
        <r>
          <rPr>
            <b/>
            <sz val="9"/>
            <color indexed="81"/>
            <rFont val="Tahoma"/>
            <family val="2"/>
          </rPr>
          <t>Perkins, Sam:</t>
        </r>
        <r>
          <rPr>
            <sz val="9"/>
            <color indexed="81"/>
            <rFont val="Tahoma"/>
            <family val="2"/>
          </rPr>
          <t xml:space="preserve">
begin Norton data here.
</t>
        </r>
      </text>
    </comment>
  </commentList>
</comments>
</file>

<file path=xl/sharedStrings.xml><?xml version="1.0" encoding="utf-8"?>
<sst xmlns="http://schemas.openxmlformats.org/spreadsheetml/2006/main" count="41568" uniqueCount="166">
  <si>
    <t>STATION</t>
  </si>
  <si>
    <t>STATION_NAME</t>
  </si>
  <si>
    <t>ELEVATION</t>
  </si>
  <si>
    <t>LATITUDE</t>
  </si>
  <si>
    <t>LONGITUDE</t>
  </si>
  <si>
    <t>DATE</t>
  </si>
  <si>
    <t>GHCND:USC00250760</t>
  </si>
  <si>
    <t>BENKELMAN NE US</t>
  </si>
  <si>
    <t>PRCP (in)</t>
  </si>
  <si>
    <t>Tmax (oF)</t>
  </si>
  <si>
    <t>Tmin (oF)</t>
  </si>
  <si>
    <t>GHCND:USC00253595</t>
  </si>
  <si>
    <t>HARLAN CO LAKE NE US</t>
  </si>
  <si>
    <t>GHCND:USC00148495</t>
  </si>
  <si>
    <t>WAKEENEY KS US</t>
  </si>
  <si>
    <t>GHCND:USC00145906</t>
  </si>
  <si>
    <t>OBERLIN KS US</t>
  </si>
  <si>
    <t>GHCND:USC00141699</t>
  </si>
  <si>
    <t>COLBY 1 SW KS US</t>
  </si>
  <si>
    <t>GHCND:USW00023065</t>
  </si>
  <si>
    <t>GOODLAND RENNER FIELD KS US</t>
  </si>
  <si>
    <t>GHCND:USC00140439</t>
  </si>
  <si>
    <t>ATWOOD KS US</t>
  </si>
  <si>
    <t>subst. Colby for now (red)</t>
  </si>
  <si>
    <t>substituting missing temp data with Benkelman for now (in red)</t>
  </si>
  <si>
    <t>Julian</t>
  </si>
  <si>
    <t xml:space="preserve"> Precip   inches </t>
  </si>
  <si>
    <t xml:space="preserve"> T-Low      F    </t>
  </si>
  <si>
    <t xml:space="preserve">  T-High     F    </t>
  </si>
  <si>
    <t xml:space="preserve"> year</t>
  </si>
  <si>
    <t xml:space="preserve"> day</t>
  </si>
  <si>
    <t xml:space="preserve"> month</t>
  </si>
  <si>
    <t>Benkelman</t>
  </si>
  <si>
    <t>Harlan Co Lake</t>
  </si>
  <si>
    <t>Wakeeney</t>
  </si>
  <si>
    <t>Oberlin</t>
  </si>
  <si>
    <t>Norton 9SSE</t>
  </si>
  <si>
    <t>Goodland</t>
  </si>
  <si>
    <t>Colby</t>
  </si>
  <si>
    <t>Atwood</t>
  </si>
  <si>
    <t xml:space="preserve"> BENKELMAN            NE</t>
  </si>
  <si>
    <t xml:space="preserve"> HARLAN COUNTY LAKE   NE</t>
  </si>
  <si>
    <t xml:space="preserve"> WAKEENEY             KS</t>
  </si>
  <si>
    <t>Oberlin 1 E    KS</t>
  </si>
  <si>
    <t xml:space="preserve"> NORTON 9 SSE         KS</t>
  </si>
  <si>
    <t xml:space="preserve"> GOODLAND WSO         KS</t>
  </si>
  <si>
    <t xml:space="preserve"> COLBY 1 SW           KS</t>
  </si>
  <si>
    <t xml:space="preserve"> ATWOOD 2 SW          KS</t>
  </si>
  <si>
    <t xml:space="preserve"> </t>
  </si>
  <si>
    <t>T</t>
  </si>
  <si>
    <t>K</t>
  </si>
  <si>
    <t>S</t>
  </si>
  <si>
    <t>NORTON 9 SSE KS US</t>
  </si>
  <si>
    <t>GHCND:USC00145856</t>
  </si>
  <si>
    <t>Time of Observation</t>
  </si>
  <si>
    <t>Source Flag</t>
  </si>
  <si>
    <t>Quality Flag</t>
  </si>
  <si>
    <t>Measurement Flag</t>
  </si>
  <si>
    <t>TMIN</t>
  </si>
  <si>
    <t>TMAX</t>
  </si>
  <si>
    <t>SNWD</t>
  </si>
  <si>
    <t>SNOW</t>
  </si>
  <si>
    <t>PRCP</t>
  </si>
  <si>
    <t>MDPR</t>
  </si>
  <si>
    <t>DAPR</t>
  </si>
  <si>
    <t>SID</t>
  </si>
  <si>
    <t>XMOD</t>
  </si>
  <si>
    <t>YMOD</t>
  </si>
  <si>
    <t>NAME</t>
  </si>
  <si>
    <t>idrec</t>
  </si>
  <si>
    <t>ST</t>
  </si>
  <si>
    <t>C050109</t>
  </si>
  <si>
    <t>Akron 4 E</t>
  </si>
  <si>
    <t>CO</t>
  </si>
  <si>
    <t>C051121</t>
  </si>
  <si>
    <t>Burlington</t>
  </si>
  <si>
    <t>C051564</t>
  </si>
  <si>
    <t>Cheyenne Wells</t>
  </si>
  <si>
    <t>C054082</t>
  </si>
  <si>
    <t>Holyoke</t>
  </si>
  <si>
    <t>C054413</t>
  </si>
  <si>
    <t>Julesburg</t>
  </si>
  <si>
    <t>C059243</t>
  </si>
  <si>
    <t>Wray</t>
  </si>
  <si>
    <t>C141179</t>
  </si>
  <si>
    <t>Burr Oak 1 N</t>
  </si>
  <si>
    <t>KS</t>
  </si>
  <si>
    <t>C141699</t>
  </si>
  <si>
    <t>Colby 1 SW</t>
  </si>
  <si>
    <t>C143527</t>
  </si>
  <si>
    <t>Hays 1 S</t>
  </si>
  <si>
    <t>C143837</t>
  </si>
  <si>
    <t>Hoxie</t>
  </si>
  <si>
    <t>C145363</t>
  </si>
  <si>
    <t>Minneapolis</t>
  </si>
  <si>
    <t>C145856</t>
  </si>
  <si>
    <t>Norton 9 SSE</t>
  </si>
  <si>
    <t>C145906</t>
  </si>
  <si>
    <t>C146374</t>
  </si>
  <si>
    <t>Phillipsburg 1 SSE</t>
  </si>
  <si>
    <t>C147093</t>
  </si>
  <si>
    <t>Saint Francis</t>
  </si>
  <si>
    <t>C148495</t>
  </si>
  <si>
    <t>C250640</t>
  </si>
  <si>
    <t>Beaver City</t>
  </si>
  <si>
    <t>NE</t>
  </si>
  <si>
    <t>C250810</t>
  </si>
  <si>
    <t>Bertrand</t>
  </si>
  <si>
    <t>C252065</t>
  </si>
  <si>
    <t>Culbertson</t>
  </si>
  <si>
    <t>C252690</t>
  </si>
  <si>
    <t>Elwood 8 S</t>
  </si>
  <si>
    <t>C253365</t>
  </si>
  <si>
    <t>Gothenburg</t>
  </si>
  <si>
    <t>C253735</t>
  </si>
  <si>
    <t>Hebron</t>
  </si>
  <si>
    <t>C253910</t>
  </si>
  <si>
    <t>Holdrege</t>
  </si>
  <si>
    <t>C254110</t>
  </si>
  <si>
    <t>Imperial</t>
  </si>
  <si>
    <t>C255090</t>
  </si>
  <si>
    <t>Madrid</t>
  </si>
  <si>
    <t>C255310</t>
  </si>
  <si>
    <t>McCook</t>
  </si>
  <si>
    <t>C255565</t>
  </si>
  <si>
    <t>Minden</t>
  </si>
  <si>
    <t>C256480</t>
  </si>
  <si>
    <t>Palisade</t>
  </si>
  <si>
    <t>C256585</t>
  </si>
  <si>
    <t>Paxton</t>
  </si>
  <si>
    <t>C257070</t>
  </si>
  <si>
    <t>Red Cloud</t>
  </si>
  <si>
    <t>C258255</t>
  </si>
  <si>
    <t>Stratton</t>
  </si>
  <si>
    <t>C258320</t>
  </si>
  <si>
    <t>Superior</t>
  </si>
  <si>
    <t>C258735</t>
  </si>
  <si>
    <t>Upland</t>
  </si>
  <si>
    <t>C259020</t>
  </si>
  <si>
    <t>Wauneta</t>
  </si>
  <si>
    <t>C140439</t>
  </si>
  <si>
    <t>ATWOOD 2 SW</t>
  </si>
  <si>
    <t>C250760</t>
  </si>
  <si>
    <t>BENKELMAN</t>
  </si>
  <si>
    <t>C143153</t>
  </si>
  <si>
    <t>GOODLAND WSO</t>
  </si>
  <si>
    <t>C253595</t>
  </si>
  <si>
    <t>HARLAN COUNTY LAKE</t>
  </si>
  <si>
    <t>dist_mi</t>
  </si>
  <si>
    <t>rank2_sta</t>
  </si>
  <si>
    <t>subst.</t>
  </si>
  <si>
    <t>SUPERIOR 4 E NE US</t>
  </si>
  <si>
    <t>GHCND:USC00258320</t>
  </si>
  <si>
    <t>FRANKLIN 2 NE US</t>
  </si>
  <si>
    <t>GHCND:USC00253037</t>
  </si>
  <si>
    <t>substitute all Harlan Co Lake data for 2012 with Franklin 2 NE (14 mi east)</t>
  </si>
  <si>
    <t>Norton</t>
  </si>
  <si>
    <t>Oberlin (Jan)</t>
  </si>
  <si>
    <t>L</t>
  </si>
  <si>
    <t>reloaded 4/15 GHCN daily</t>
  </si>
  <si>
    <t>(subs. Franklin 2)</t>
  </si>
  <si>
    <t>substitute missing precip and temperature data with Norton</t>
  </si>
  <si>
    <t>(8 days in April, 4 days in June)</t>
  </si>
  <si>
    <t>subst Norton for 12 missing days</t>
  </si>
  <si>
    <t>Use Oberlin data for January and Oberlin precip for September, otherwise Norton (retrieved Apr 13 from GHCN daily)</t>
  </si>
  <si>
    <t>Use Oberlin data in Jan,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</si>
</sst>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Book Antiqua"/>
      <family val="1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1"/>
    <xf numFmtId="0" fontId="7" fillId="0" borderId="0" xfId="2"/>
    <xf numFmtId="0" fontId="3" fillId="0" borderId="0" xfId="4"/>
    <xf numFmtId="0" fontId="8" fillId="0" borderId="0" xfId="0" applyFont="1"/>
    <xf numFmtId="2" fontId="0" fillId="0" borderId="0" xfId="0" applyNumberFormat="1"/>
    <xf numFmtId="1" fontId="0" fillId="0" borderId="0" xfId="0" applyNumberFormat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NumberFormat="1" applyBorder="1"/>
    <xf numFmtId="0" fontId="0" fillId="0" borderId="2" xfId="0" applyFont="1" applyFill="1" applyBorder="1"/>
    <xf numFmtId="2" fontId="4" fillId="0" borderId="0" xfId="0" applyNumberFormat="1" applyFont="1" applyBorder="1"/>
    <xf numFmtId="0" fontId="2" fillId="0" borderId="0" xfId="5"/>
    <xf numFmtId="0" fontId="0" fillId="0" borderId="0" xfId="0" applyNumberFormat="1"/>
    <xf numFmtId="1" fontId="0" fillId="0" borderId="0" xfId="0" applyNumberFormat="1" applyBorder="1"/>
    <xf numFmtId="0" fontId="1" fillId="0" borderId="0" xfId="6"/>
  </cellXfs>
  <cellStyles count="7">
    <cellStyle name="Normal" xfId="0" builtinId="0"/>
    <cellStyle name="Normal 2" xfId="1"/>
    <cellStyle name="Normal 2 2" xfId="3"/>
    <cellStyle name="Normal 3" xfId="2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12/CIR/KSCIR_update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_locations"/>
      <sheetName val="etRad"/>
      <sheetName val="KSNE2012_v0"/>
      <sheetName val="KSNE2012"/>
      <sheetName val="input_CLIMATE"/>
      <sheetName val="ET_Colby_KSU"/>
      <sheetName val="ET_Scandia_KSU"/>
      <sheetName val="input_ET"/>
      <sheetName val="input_CLIMATE_C"/>
      <sheetName val="NOTES"/>
      <sheetName val="atwd07"/>
      <sheetName val="colby07"/>
      <sheetName val="goodlnd07"/>
      <sheetName val="norton07"/>
      <sheetName val="oberln07"/>
      <sheetName val="wakny07"/>
      <sheetName val="harlanl07"/>
      <sheetName val="benkl07"/>
      <sheetName val="summary_COUNTY"/>
      <sheetName val="results_COUNTY"/>
      <sheetName val="results_station"/>
      <sheetName val="Frost"/>
      <sheetName val="Atwood"/>
      <sheetName val="Colby"/>
      <sheetName val="Goodland"/>
      <sheetName val="Norton"/>
      <sheetName val="Oberlin"/>
      <sheetName val="Wakeeney"/>
      <sheetName val="NE_harlan"/>
      <sheetName val="NE_benk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>
            <v>2012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E4">
            <v>3.5</v>
          </cell>
          <cell r="AH4">
            <v>0.84481597143632514</v>
          </cell>
        </row>
        <row r="5">
          <cell r="AE5">
            <v>3.9</v>
          </cell>
          <cell r="AH5">
            <v>0.83216924049138363</v>
          </cell>
        </row>
        <row r="6">
          <cell r="AE6">
            <v>3.9</v>
          </cell>
          <cell r="AH6">
            <v>0.84020126480932178</v>
          </cell>
        </row>
        <row r="7">
          <cell r="AE7">
            <v>3.9</v>
          </cell>
          <cell r="AH7">
            <v>0.78020805868297305</v>
          </cell>
        </row>
        <row r="8">
          <cell r="AE8">
            <v>3.5</v>
          </cell>
          <cell r="AH8">
            <v>0.80590848558613826</v>
          </cell>
        </row>
        <row r="9">
          <cell r="AE9">
            <v>3.9</v>
          </cell>
          <cell r="AH9">
            <v>0.7675692963752665</v>
          </cell>
        </row>
        <row r="10">
          <cell r="AH10">
            <v>0.84580425481501131</v>
          </cell>
        </row>
        <row r="11">
          <cell r="AE11">
            <v>3.5</v>
          </cell>
          <cell r="AH11">
            <v>0.8458004772065959</v>
          </cell>
        </row>
        <row r="12">
          <cell r="AE12">
            <v>3.9</v>
          </cell>
          <cell r="AH12">
            <v>0.84758331293720879</v>
          </cell>
        </row>
      </sheetData>
      <sheetData sheetId="20" refreshError="1"/>
      <sheetData sheetId="21">
        <row r="8">
          <cell r="A8" t="str">
            <v>Atwood</v>
          </cell>
          <cell r="B8" t="b">
            <v>0</v>
          </cell>
          <cell r="C8">
            <v>41189</v>
          </cell>
          <cell r="D8">
            <v>41008</v>
          </cell>
          <cell r="E8">
            <v>41189</v>
          </cell>
          <cell r="F8">
            <v>41028</v>
          </cell>
          <cell r="G8">
            <v>41189</v>
          </cell>
          <cell r="H8">
            <v>40973</v>
          </cell>
          <cell r="I8">
            <v>41217</v>
          </cell>
          <cell r="J8">
            <v>40965</v>
          </cell>
          <cell r="K8">
            <v>41233</v>
          </cell>
          <cell r="M8">
            <v>40978</v>
          </cell>
          <cell r="N8">
            <v>41189</v>
          </cell>
          <cell r="O8">
            <v>41189</v>
          </cell>
        </row>
        <row r="9">
          <cell r="A9" t="str">
            <v>Colby</v>
          </cell>
          <cell r="B9" t="b">
            <v>0</v>
          </cell>
          <cell r="C9">
            <v>41189</v>
          </cell>
          <cell r="D9">
            <v>41012</v>
          </cell>
          <cell r="E9">
            <v>41184</v>
          </cell>
          <cell r="F9">
            <v>41029</v>
          </cell>
          <cell r="G9">
            <v>41184</v>
          </cell>
          <cell r="H9">
            <v>40974</v>
          </cell>
          <cell r="I9">
            <v>41221</v>
          </cell>
          <cell r="J9">
            <v>40965</v>
          </cell>
          <cell r="K9">
            <v>41235</v>
          </cell>
          <cell r="M9">
            <v>40978</v>
          </cell>
          <cell r="N9">
            <v>41189</v>
          </cell>
          <cell r="O9">
            <v>41184</v>
          </cell>
        </row>
        <row r="10">
          <cell r="A10" t="str">
            <v>Goodland</v>
          </cell>
          <cell r="B10" t="b">
            <v>0</v>
          </cell>
          <cell r="C10">
            <v>41189</v>
          </cell>
          <cell r="D10">
            <v>41015</v>
          </cell>
          <cell r="E10">
            <v>41186</v>
          </cell>
          <cell r="F10">
            <v>41033</v>
          </cell>
          <cell r="G10">
            <v>41186</v>
          </cell>
          <cell r="H10">
            <v>40973</v>
          </cell>
          <cell r="I10">
            <v>41222</v>
          </cell>
          <cell r="J10">
            <v>40965</v>
          </cell>
          <cell r="K10">
            <v>41235</v>
          </cell>
          <cell r="M10">
            <v>40977</v>
          </cell>
          <cell r="N10">
            <v>41189</v>
          </cell>
          <cell r="O10">
            <v>41186</v>
          </cell>
        </row>
        <row r="11">
          <cell r="A11" t="str">
            <v>Norton</v>
          </cell>
          <cell r="B11" t="b">
            <v>0</v>
          </cell>
          <cell r="C11">
            <v>41189</v>
          </cell>
          <cell r="D11">
            <v>41003</v>
          </cell>
          <cell r="E11">
            <v>41189</v>
          </cell>
          <cell r="F11">
            <v>41024</v>
          </cell>
          <cell r="G11">
            <v>41189</v>
          </cell>
          <cell r="H11">
            <v>40971</v>
          </cell>
          <cell r="I11">
            <v>41228</v>
          </cell>
          <cell r="J11">
            <v>40964</v>
          </cell>
          <cell r="K11">
            <v>41239</v>
          </cell>
          <cell r="M11">
            <v>40977</v>
          </cell>
          <cell r="N11">
            <v>41189</v>
          </cell>
          <cell r="O11">
            <v>41189</v>
          </cell>
        </row>
        <row r="12">
          <cell r="A12" t="str">
            <v>Oberlin</v>
          </cell>
          <cell r="B12">
            <v>40988</v>
          </cell>
          <cell r="C12">
            <v>41189</v>
          </cell>
          <cell r="D12">
            <v>41013</v>
          </cell>
          <cell r="E12">
            <v>41184</v>
          </cell>
          <cell r="F12">
            <v>41030</v>
          </cell>
          <cell r="G12">
            <v>41184</v>
          </cell>
          <cell r="H12">
            <v>40976</v>
          </cell>
          <cell r="I12">
            <v>41213</v>
          </cell>
          <cell r="J12">
            <v>40967</v>
          </cell>
          <cell r="K12">
            <v>41230</v>
          </cell>
          <cell r="M12">
            <v>40990</v>
          </cell>
          <cell r="N12">
            <v>41189</v>
          </cell>
          <cell r="O12">
            <v>41184</v>
          </cell>
        </row>
        <row r="13">
          <cell r="A13" t="str">
            <v>Wakeeny</v>
          </cell>
          <cell r="B13" t="b">
            <v>0</v>
          </cell>
          <cell r="C13">
            <v>41189</v>
          </cell>
          <cell r="D13">
            <v>40990</v>
          </cell>
          <cell r="E13">
            <v>41189</v>
          </cell>
          <cell r="F13">
            <v>41020</v>
          </cell>
          <cell r="G13">
            <v>41189</v>
          </cell>
          <cell r="H13">
            <v>40969</v>
          </cell>
          <cell r="I13">
            <v>41231</v>
          </cell>
          <cell r="J13">
            <v>40962</v>
          </cell>
          <cell r="K13">
            <v>41242</v>
          </cell>
          <cell r="M13">
            <v>40977</v>
          </cell>
          <cell r="N13">
            <v>41189</v>
          </cell>
          <cell r="O13">
            <v>41189</v>
          </cell>
        </row>
        <row r="14">
          <cell r="A14" t="str">
            <v>NE - Harlan</v>
          </cell>
          <cell r="B14" t="b">
            <v>0</v>
          </cell>
          <cell r="C14">
            <v>41189</v>
          </cell>
          <cell r="D14">
            <v>41011</v>
          </cell>
          <cell r="E14">
            <v>41187</v>
          </cell>
          <cell r="F14">
            <v>41027</v>
          </cell>
          <cell r="G14">
            <v>41187</v>
          </cell>
          <cell r="H14">
            <v>40974</v>
          </cell>
          <cell r="I14">
            <v>41212</v>
          </cell>
          <cell r="J14">
            <v>40966</v>
          </cell>
          <cell r="K14">
            <v>41230</v>
          </cell>
          <cell r="M14">
            <v>40978</v>
          </cell>
          <cell r="N14">
            <v>41189</v>
          </cell>
          <cell r="O14">
            <v>41187</v>
          </cell>
        </row>
        <row r="15">
          <cell r="A15" t="str">
            <v>NE - Benkelman</v>
          </cell>
          <cell r="B15" t="b">
            <v>0</v>
          </cell>
          <cell r="C15">
            <v>41189</v>
          </cell>
          <cell r="D15">
            <v>41007</v>
          </cell>
          <cell r="E15">
            <v>41189</v>
          </cell>
          <cell r="F15">
            <v>41028</v>
          </cell>
          <cell r="G15">
            <v>41189</v>
          </cell>
          <cell r="H15">
            <v>40973</v>
          </cell>
          <cell r="I15">
            <v>41220</v>
          </cell>
          <cell r="J15">
            <v>40966</v>
          </cell>
          <cell r="K15">
            <v>41234</v>
          </cell>
          <cell r="M15">
            <v>40978</v>
          </cell>
          <cell r="N15">
            <v>41189</v>
          </cell>
          <cell r="O15">
            <v>41189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3"/>
  <sheetViews>
    <sheetView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K17" sqref="K17"/>
    </sheetView>
  </sheetViews>
  <sheetFormatPr defaultRowHeight="12.75" x14ac:dyDescent="0.2"/>
  <cols>
    <col min="4" max="4" width="22.42578125" bestFit="1" customWidth="1"/>
    <col min="5" max="5" width="5" bestFit="1" customWidth="1"/>
    <col min="6" max="6" width="3.7109375" bestFit="1" customWidth="1"/>
    <col min="11" max="11" width="10.7109375" customWidth="1"/>
  </cols>
  <sheetData>
    <row r="1" spans="1:89" x14ac:dyDescent="0.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s="9" t="s">
        <v>149</v>
      </c>
      <c r="H1" s="10" t="s">
        <v>148</v>
      </c>
      <c r="I1" s="9" t="s">
        <v>149</v>
      </c>
      <c r="J1" s="10" t="s">
        <v>148</v>
      </c>
      <c r="K1" s="16" t="s">
        <v>150</v>
      </c>
      <c r="L1" s="16" t="s">
        <v>69</v>
      </c>
      <c r="M1" s="16" t="s">
        <v>148</v>
      </c>
      <c r="N1" t="s">
        <v>71</v>
      </c>
      <c r="O1" t="s">
        <v>74</v>
      </c>
      <c r="P1" t="s">
        <v>76</v>
      </c>
      <c r="Q1" t="s">
        <v>78</v>
      </c>
      <c r="R1" t="s">
        <v>80</v>
      </c>
      <c r="S1" t="s">
        <v>82</v>
      </c>
      <c r="T1" t="s">
        <v>84</v>
      </c>
      <c r="U1" t="s">
        <v>87</v>
      </c>
      <c r="V1" t="s">
        <v>89</v>
      </c>
      <c r="W1" t="s">
        <v>91</v>
      </c>
      <c r="X1" t="s">
        <v>93</v>
      </c>
      <c r="Y1" t="s">
        <v>95</v>
      </c>
      <c r="Z1" t="s">
        <v>97</v>
      </c>
      <c r="AA1" t="s">
        <v>98</v>
      </c>
      <c r="AB1" t="s">
        <v>100</v>
      </c>
      <c r="AC1" t="s">
        <v>102</v>
      </c>
      <c r="AD1" t="s">
        <v>103</v>
      </c>
      <c r="AE1" t="s">
        <v>106</v>
      </c>
      <c r="AF1" t="s">
        <v>108</v>
      </c>
      <c r="AG1" t="s">
        <v>110</v>
      </c>
      <c r="AH1" t="s">
        <v>112</v>
      </c>
      <c r="AI1" t="s">
        <v>114</v>
      </c>
      <c r="AJ1" t="s">
        <v>116</v>
      </c>
      <c r="AK1" t="s">
        <v>118</v>
      </c>
      <c r="AL1" t="s">
        <v>120</v>
      </c>
      <c r="AM1" t="s">
        <v>122</v>
      </c>
      <c r="AN1" t="s">
        <v>124</v>
      </c>
      <c r="AO1" t="s">
        <v>126</v>
      </c>
      <c r="AP1" t="s">
        <v>128</v>
      </c>
      <c r="AQ1" t="s">
        <v>130</v>
      </c>
      <c r="AR1" t="s">
        <v>132</v>
      </c>
      <c r="AS1" t="s">
        <v>134</v>
      </c>
      <c r="AT1" t="s">
        <v>136</v>
      </c>
      <c r="AU1" t="s">
        <v>138</v>
      </c>
      <c r="AV1" t="s">
        <v>140</v>
      </c>
      <c r="AW1" t="s">
        <v>142</v>
      </c>
      <c r="AX1" t="s">
        <v>144</v>
      </c>
      <c r="AY1" t="s">
        <v>146</v>
      </c>
      <c r="AZ1" t="s">
        <v>71</v>
      </c>
      <c r="BA1" t="s">
        <v>74</v>
      </c>
      <c r="BB1" t="s">
        <v>76</v>
      </c>
      <c r="BC1" t="s">
        <v>78</v>
      </c>
      <c r="BD1" t="s">
        <v>80</v>
      </c>
      <c r="BE1" t="s">
        <v>82</v>
      </c>
      <c r="BF1" t="s">
        <v>84</v>
      </c>
      <c r="BG1" t="s">
        <v>87</v>
      </c>
      <c r="BH1" t="s">
        <v>89</v>
      </c>
      <c r="BI1" t="s">
        <v>91</v>
      </c>
      <c r="BJ1" t="s">
        <v>93</v>
      </c>
      <c r="BK1" t="s">
        <v>95</v>
      </c>
      <c r="BL1" t="s">
        <v>97</v>
      </c>
      <c r="BM1" t="s">
        <v>98</v>
      </c>
      <c r="BN1" t="s">
        <v>100</v>
      </c>
      <c r="BO1" t="s">
        <v>102</v>
      </c>
      <c r="BP1" t="s">
        <v>103</v>
      </c>
      <c r="BQ1" t="s">
        <v>106</v>
      </c>
      <c r="BR1" t="s">
        <v>108</v>
      </c>
      <c r="BS1" t="s">
        <v>110</v>
      </c>
      <c r="BT1" t="s">
        <v>112</v>
      </c>
      <c r="BU1" t="s">
        <v>114</v>
      </c>
      <c r="BV1" t="s">
        <v>116</v>
      </c>
      <c r="BW1" t="s">
        <v>118</v>
      </c>
      <c r="BX1" t="s">
        <v>120</v>
      </c>
      <c r="BY1" t="s">
        <v>122</v>
      </c>
      <c r="BZ1" t="s">
        <v>124</v>
      </c>
      <c r="CA1" t="s">
        <v>126</v>
      </c>
      <c r="CB1" t="s">
        <v>128</v>
      </c>
      <c r="CC1" t="s">
        <v>130</v>
      </c>
      <c r="CD1" t="s">
        <v>132</v>
      </c>
      <c r="CE1" t="s">
        <v>134</v>
      </c>
      <c r="CF1" t="s">
        <v>136</v>
      </c>
      <c r="CG1" t="s">
        <v>138</v>
      </c>
      <c r="CH1" t="s">
        <v>140</v>
      </c>
      <c r="CI1" t="s">
        <v>142</v>
      </c>
      <c r="CJ1" t="s">
        <v>144</v>
      </c>
      <c r="CK1" t="s">
        <v>146</v>
      </c>
    </row>
    <row r="2" spans="1:89" x14ac:dyDescent="0.2">
      <c r="A2" t="s">
        <v>71</v>
      </c>
      <c r="B2">
        <v>480549</v>
      </c>
      <c r="C2">
        <v>14607776</v>
      </c>
      <c r="D2" t="s">
        <v>72</v>
      </c>
      <c r="E2">
        <v>1</v>
      </c>
      <c r="F2" t="s">
        <v>73</v>
      </c>
      <c r="G2" s="10">
        <f>MATCH(2,AZ2:CK2,0)</f>
        <v>6</v>
      </c>
      <c r="H2" s="11">
        <f>INDEX(N2:AY2,1,G2)</f>
        <v>51.453938054669763</v>
      </c>
      <c r="I2" s="12">
        <f>MATCH(3,AZ2:CK2,0)</f>
        <v>4</v>
      </c>
      <c r="J2" s="11">
        <f t="shared" ref="J2:J12" si="0">INDEX(N2:AY2,1,I2)</f>
        <v>53.955871778533982</v>
      </c>
      <c r="K2" s="13"/>
      <c r="L2" s="13"/>
      <c r="M2" s="13"/>
      <c r="N2" s="7">
        <f>SQRT(($B2-N$42)^2+($C2-N$43)^2)/5280</f>
        <v>0</v>
      </c>
      <c r="O2" s="7">
        <f t="shared" ref="O2:AD17" si="1">SQRT(($B2-O$42)^2+($C2-O$43)^2)/5280</f>
        <v>78.380053821562242</v>
      </c>
      <c r="P2" s="7">
        <f t="shared" si="1"/>
        <v>101.52669532573933</v>
      </c>
      <c r="Q2" s="7">
        <f t="shared" si="1"/>
        <v>53.955871778533982</v>
      </c>
      <c r="R2" s="7">
        <f t="shared" si="1"/>
        <v>73.997499012754616</v>
      </c>
      <c r="S2" s="7">
        <f t="shared" si="1"/>
        <v>51.453938054669763</v>
      </c>
      <c r="T2" s="7">
        <f t="shared" si="1"/>
        <v>256.89100983138985</v>
      </c>
      <c r="U2" s="7">
        <f t="shared" si="1"/>
        <v>122.28099602699417</v>
      </c>
      <c r="V2" s="7">
        <f t="shared" si="1"/>
        <v>222.36156582001416</v>
      </c>
      <c r="W2" s="7">
        <f t="shared" si="1"/>
        <v>154.06533158042663</v>
      </c>
      <c r="X2" s="7">
        <f t="shared" si="1"/>
        <v>298.98412758518168</v>
      </c>
      <c r="Y2" s="7">
        <f t="shared" si="1"/>
        <v>178.50206064693648</v>
      </c>
      <c r="Z2" s="7">
        <f t="shared" si="1"/>
        <v>140.81906264867982</v>
      </c>
      <c r="AA2" s="7">
        <f t="shared" si="1"/>
        <v>204.37925401371714</v>
      </c>
      <c r="AB2" s="7">
        <f t="shared" si="1"/>
        <v>75.623784543361452</v>
      </c>
      <c r="AC2" s="7">
        <f t="shared" si="1"/>
        <v>191.20711049118313</v>
      </c>
      <c r="AD2" s="7">
        <f t="shared" si="1"/>
        <v>175.66159698829898</v>
      </c>
      <c r="AE2" s="7">
        <f t="shared" ref="AE2:AT17" si="2">SQRT(($B2-AE$42)^2+($C2-AE$43)^2)/5280</f>
        <v>187.4330093083901</v>
      </c>
      <c r="AF2" s="7">
        <f t="shared" si="2"/>
        <v>122.76894831580717</v>
      </c>
      <c r="AG2" s="7">
        <f t="shared" si="2"/>
        <v>174.09255636585249</v>
      </c>
      <c r="AH2" s="7">
        <f t="shared" si="2"/>
        <v>166.95372685109825</v>
      </c>
      <c r="AI2" s="7">
        <f t="shared" si="2"/>
        <v>294.6221356803901</v>
      </c>
      <c r="AJ2" s="7">
        <f t="shared" si="2"/>
        <v>200.8669618595485</v>
      </c>
      <c r="AK2" s="7">
        <f t="shared" si="2"/>
        <v>83.199986354284889</v>
      </c>
      <c r="AL2" s="7">
        <f t="shared" si="2"/>
        <v>97.193743340545083</v>
      </c>
      <c r="AM2" s="7">
        <f t="shared" si="2"/>
        <v>133.99718060282837</v>
      </c>
      <c r="AN2" s="7">
        <f t="shared" si="2"/>
        <v>223.21556272372644</v>
      </c>
      <c r="AO2" s="7">
        <f t="shared" si="2"/>
        <v>108.43379859689625</v>
      </c>
      <c r="AP2" s="7">
        <f t="shared" si="2"/>
        <v>115.83022670911964</v>
      </c>
      <c r="AQ2" s="7">
        <f t="shared" si="2"/>
        <v>245.41873068082677</v>
      </c>
      <c r="AR2" s="7">
        <f t="shared" si="2"/>
        <v>101.53281524475183</v>
      </c>
      <c r="AS2" s="7">
        <f t="shared" si="2"/>
        <v>269.53288190367152</v>
      </c>
      <c r="AT2" s="7">
        <f t="shared" si="2"/>
        <v>226.87327410325693</v>
      </c>
      <c r="AU2" s="7">
        <f t="shared" ref="AU2:AY17" si="3">SQRT(($B2-AU$42)^2+($C2-AU$43)^2)/5280</f>
        <v>94.183773821707192</v>
      </c>
      <c r="AV2" s="7">
        <f t="shared" si="3"/>
        <v>113.5103953954565</v>
      </c>
      <c r="AW2" s="7">
        <f t="shared" si="3"/>
        <v>85.108218783876026</v>
      </c>
      <c r="AX2" s="7">
        <f t="shared" si="3"/>
        <v>94.305982719741124</v>
      </c>
      <c r="AY2" s="7">
        <f t="shared" si="3"/>
        <v>209.30235647137849</v>
      </c>
      <c r="AZ2" s="8">
        <f>RANK(N2,$N2:$AY2,1)</f>
        <v>1</v>
      </c>
      <c r="BA2" s="8">
        <f t="shared" ref="BA2:BA39" si="4">RANK(O2,$N2:$AY2,1)</f>
        <v>6</v>
      </c>
      <c r="BB2" s="8">
        <f t="shared" ref="BB2:BB39" si="5">RANK(P2,$N2:$AY2,1)</f>
        <v>12</v>
      </c>
      <c r="BC2" s="8">
        <f t="shared" ref="BC2:BC39" si="6">RANK(Q2,$N2:$AY2,1)</f>
        <v>3</v>
      </c>
      <c r="BD2" s="8">
        <f t="shared" ref="BD2:BD39" si="7">RANK(R2,$N2:$AY2,1)</f>
        <v>4</v>
      </c>
      <c r="BE2" s="8">
        <f t="shared" ref="BE2:BE39" si="8">RANK(S2,$N2:$AY2,1)</f>
        <v>2</v>
      </c>
      <c r="BF2" s="8">
        <f t="shared" ref="BF2:BF39" si="9">RANK(T2,$N2:$AY2,1)</f>
        <v>35</v>
      </c>
      <c r="BG2" s="8">
        <f t="shared" ref="BG2:BG39" si="10">RANK(U2,$N2:$AY2,1)</f>
        <v>17</v>
      </c>
      <c r="BH2" s="8">
        <f t="shared" ref="BH2:BH39" si="11">RANK(V2,$N2:$AY2,1)</f>
        <v>31</v>
      </c>
      <c r="BI2" s="8">
        <f t="shared" ref="BI2:BI39" si="12">RANK(W2,$N2:$AY2,1)</f>
        <v>21</v>
      </c>
      <c r="BJ2" s="8">
        <f t="shared" ref="BJ2:BJ39" si="13">RANK(X2,$N2:$AY2,1)</f>
        <v>38</v>
      </c>
      <c r="BK2" s="8">
        <f t="shared" ref="BK2:BK39" si="14">RANK(Y2,$N2:$AY2,1)</f>
        <v>25</v>
      </c>
      <c r="BL2" s="8">
        <f t="shared" ref="BL2:BL39" si="15">RANK(Z2,$N2:$AY2,1)</f>
        <v>20</v>
      </c>
      <c r="BM2" s="8">
        <f t="shared" ref="BM2:BM39" si="16">RANK(AA2,$N2:$AY2,1)</f>
        <v>29</v>
      </c>
      <c r="BN2" s="8">
        <f t="shared" ref="BN2:BN39" si="17">RANK(AB2,$N2:$AY2,1)</f>
        <v>5</v>
      </c>
      <c r="BO2" s="8">
        <f t="shared" ref="BO2:BO39" si="18">RANK(AC2,$N2:$AY2,1)</f>
        <v>27</v>
      </c>
      <c r="BP2" s="8">
        <f t="shared" ref="BP2:BP39" si="19">RANK(AD2,$N2:$AY2,1)</f>
        <v>24</v>
      </c>
      <c r="BQ2" s="8">
        <f t="shared" ref="BQ2:BQ39" si="20">RANK(AE2,$N2:$AY2,1)</f>
        <v>26</v>
      </c>
      <c r="BR2" s="8">
        <f t="shared" ref="BR2:BR39" si="21">RANK(AF2,$N2:$AY2,1)</f>
        <v>18</v>
      </c>
      <c r="BS2" s="8">
        <f t="shared" ref="BS2:BS39" si="22">RANK(AG2,$N2:$AY2,1)</f>
        <v>23</v>
      </c>
      <c r="BT2" s="8">
        <f t="shared" ref="BT2:BT39" si="23">RANK(AH2,$N2:$AY2,1)</f>
        <v>22</v>
      </c>
      <c r="BU2" s="8">
        <f t="shared" ref="BU2:BU39" si="24">RANK(AI2,$N2:$AY2,1)</f>
        <v>37</v>
      </c>
      <c r="BV2" s="8">
        <f t="shared" ref="BV2:BV39" si="25">RANK(AJ2,$N2:$AY2,1)</f>
        <v>28</v>
      </c>
      <c r="BW2" s="8">
        <f t="shared" ref="BW2:BW39" si="26">RANK(AK2,$N2:$AY2,1)</f>
        <v>7</v>
      </c>
      <c r="BX2" s="8">
        <f t="shared" ref="BX2:BX39" si="27">RANK(AL2,$N2:$AY2,1)</f>
        <v>11</v>
      </c>
      <c r="BY2" s="8">
        <f t="shared" ref="BY2:BY39" si="28">RANK(AM2,$N2:$AY2,1)</f>
        <v>19</v>
      </c>
      <c r="BZ2" s="8">
        <f t="shared" ref="BZ2:BZ39" si="29">RANK(AN2,$N2:$AY2,1)</f>
        <v>32</v>
      </c>
      <c r="CA2" s="8">
        <f t="shared" ref="CA2:CA39" si="30">RANK(AO2,$N2:$AY2,1)</f>
        <v>14</v>
      </c>
      <c r="CB2" s="8">
        <f t="shared" ref="CB2:CB39" si="31">RANK(AP2,$N2:$AY2,1)</f>
        <v>16</v>
      </c>
      <c r="CC2" s="8">
        <f t="shared" ref="CC2:CC39" si="32">RANK(AQ2,$N2:$AY2,1)</f>
        <v>34</v>
      </c>
      <c r="CD2" s="8">
        <f t="shared" ref="CD2:CD39" si="33">RANK(AR2,$N2:$AY2,1)</f>
        <v>13</v>
      </c>
      <c r="CE2" s="8">
        <f t="shared" ref="CE2:CE39" si="34">RANK(AS2,$N2:$AY2,1)</f>
        <v>36</v>
      </c>
      <c r="CF2" s="8">
        <f t="shared" ref="CF2:CF39" si="35">RANK(AT2,$N2:$AY2,1)</f>
        <v>33</v>
      </c>
      <c r="CG2" s="8">
        <f t="shared" ref="CG2:CG39" si="36">RANK(AU2,$N2:$AY2,1)</f>
        <v>9</v>
      </c>
      <c r="CH2" s="8">
        <f t="shared" ref="CH2:CH39" si="37">RANK(AV2,$N2:$AY2,1)</f>
        <v>15</v>
      </c>
      <c r="CI2" s="8">
        <f t="shared" ref="CI2:CI39" si="38">RANK(AW2,$N2:$AY2,1)</f>
        <v>8</v>
      </c>
      <c r="CJ2" s="8">
        <f t="shared" ref="CJ2:CJ39" si="39">RANK(AX2,$N2:$AY2,1)</f>
        <v>10</v>
      </c>
      <c r="CK2" s="8">
        <f t="shared" ref="CK2:CK39" si="40">RANK(AY2,$N2:$AY2,1)</f>
        <v>30</v>
      </c>
    </row>
    <row r="3" spans="1:89" x14ac:dyDescent="0.2">
      <c r="A3" t="s">
        <v>74</v>
      </c>
      <c r="B3">
        <v>710588</v>
      </c>
      <c r="C3">
        <v>14263754</v>
      </c>
      <c r="D3" t="s">
        <v>75</v>
      </c>
      <c r="E3">
        <v>2</v>
      </c>
      <c r="F3" t="s">
        <v>73</v>
      </c>
      <c r="G3" s="10">
        <f t="shared" ref="G3:G39" si="41">MATCH(2,AZ3:CK3,0)</f>
        <v>3</v>
      </c>
      <c r="H3" s="11">
        <f t="shared" ref="H3:H39" si="42">INDEX(N3:AY3,1,G3)</f>
        <v>28.982778280336838</v>
      </c>
      <c r="I3" s="12">
        <f t="shared" ref="I3:I38" si="43">MATCH(3,AZ3:CK3,0)</f>
        <v>37</v>
      </c>
      <c r="J3" s="11">
        <f t="shared" si="0"/>
        <v>32.605511870017359</v>
      </c>
      <c r="K3" s="13"/>
      <c r="L3" s="13"/>
      <c r="M3" s="13"/>
      <c r="N3" s="7">
        <f t="shared" ref="N3:AC18" si="44">SQRT(($B3-N$42)^2+($C3-N$43)^2)/5280</f>
        <v>78.380053821562242</v>
      </c>
      <c r="O3" s="7">
        <f t="shared" si="1"/>
        <v>0</v>
      </c>
      <c r="P3" s="7">
        <f t="shared" si="1"/>
        <v>28.982778280336838</v>
      </c>
      <c r="Q3" s="7">
        <f t="shared" si="1"/>
        <v>93.195898311835094</v>
      </c>
      <c r="R3" s="7">
        <f t="shared" si="1"/>
        <v>120.81000776839689</v>
      </c>
      <c r="S3" s="7">
        <f t="shared" si="1"/>
        <v>58.914104060342289</v>
      </c>
      <c r="T3" s="7">
        <f t="shared" si="1"/>
        <v>216.26166252391346</v>
      </c>
      <c r="U3" s="7">
        <f t="shared" si="1"/>
        <v>66.045653341717411</v>
      </c>
      <c r="V3" s="7">
        <f t="shared" si="1"/>
        <v>160.67213782187736</v>
      </c>
      <c r="W3" s="7">
        <f t="shared" si="1"/>
        <v>98.620242518006592</v>
      </c>
      <c r="X3" s="7">
        <f t="shared" si="1"/>
        <v>246.1094070045942</v>
      </c>
      <c r="Y3" s="7">
        <f t="shared" si="1"/>
        <v>135.44309943348807</v>
      </c>
      <c r="Z3" s="7">
        <f t="shared" si="1"/>
        <v>101.80532305236486</v>
      </c>
      <c r="AA3" s="7">
        <f t="shared" si="1"/>
        <v>161.89214093528309</v>
      </c>
      <c r="AB3" s="7">
        <f t="shared" si="1"/>
        <v>44.469889300923718</v>
      </c>
      <c r="AC3" s="7">
        <f t="shared" si="1"/>
        <v>129.97421072937817</v>
      </c>
      <c r="AD3" s="7">
        <f t="shared" si="1"/>
        <v>144.60708334720439</v>
      </c>
      <c r="AE3" s="7">
        <f t="shared" si="2"/>
        <v>166.37342769149993</v>
      </c>
      <c r="AF3" s="7">
        <f t="shared" si="2"/>
        <v>103.582590766839</v>
      </c>
      <c r="AG3" s="7">
        <f t="shared" si="2"/>
        <v>154.01640726381635</v>
      </c>
      <c r="AH3" s="7">
        <f t="shared" si="2"/>
        <v>162.91281988458715</v>
      </c>
      <c r="AI3" s="7">
        <f t="shared" si="2"/>
        <v>258.80990181812012</v>
      </c>
      <c r="AJ3" s="7">
        <f t="shared" si="2"/>
        <v>175.82977606790345</v>
      </c>
      <c r="AK3" s="7">
        <f t="shared" si="2"/>
        <v>94.760347458465418</v>
      </c>
      <c r="AL3" s="7">
        <f t="shared" si="2"/>
        <v>118.1659554441739</v>
      </c>
      <c r="AM3" s="7">
        <f t="shared" si="2"/>
        <v>110.92844089439406</v>
      </c>
      <c r="AN3" s="7">
        <f t="shared" si="2"/>
        <v>198.05138668691365</v>
      </c>
      <c r="AO3" s="7">
        <f t="shared" si="2"/>
        <v>98.972385281138216</v>
      </c>
      <c r="AP3" s="7">
        <f t="shared" si="2"/>
        <v>139.05453318844155</v>
      </c>
      <c r="AQ3" s="7">
        <f t="shared" si="2"/>
        <v>209.50526294596057</v>
      </c>
      <c r="AR3" s="7">
        <f t="shared" si="2"/>
        <v>84.471499656543884</v>
      </c>
      <c r="AS3" s="7">
        <f t="shared" si="2"/>
        <v>231.30889744631219</v>
      </c>
      <c r="AT3" s="7">
        <f t="shared" si="2"/>
        <v>197.4577928050735</v>
      </c>
      <c r="AU3" s="7">
        <f t="shared" si="3"/>
        <v>96.800033351742869</v>
      </c>
      <c r="AV3" s="7">
        <f t="shared" si="3"/>
        <v>75.299991377131406</v>
      </c>
      <c r="AW3" s="7">
        <f t="shared" si="3"/>
        <v>68.61271249474207</v>
      </c>
      <c r="AX3" s="7">
        <f t="shared" si="3"/>
        <v>32.605511870017359</v>
      </c>
      <c r="AY3" s="7">
        <f t="shared" si="3"/>
        <v>174.5455113090654</v>
      </c>
      <c r="AZ3" s="8">
        <f t="shared" ref="AZ3:AZ39" si="45">RANK(N3,$N3:$AY3,1)</f>
        <v>9</v>
      </c>
      <c r="BA3" s="8">
        <f t="shared" si="4"/>
        <v>1</v>
      </c>
      <c r="BB3" s="8">
        <f t="shared" si="5"/>
        <v>2</v>
      </c>
      <c r="BC3" s="8">
        <f t="shared" si="6"/>
        <v>11</v>
      </c>
      <c r="BD3" s="8">
        <f t="shared" si="7"/>
        <v>20</v>
      </c>
      <c r="BE3" s="8">
        <f t="shared" si="8"/>
        <v>5</v>
      </c>
      <c r="BF3" s="8">
        <f t="shared" si="9"/>
        <v>35</v>
      </c>
      <c r="BG3" s="8">
        <f t="shared" si="10"/>
        <v>6</v>
      </c>
      <c r="BH3" s="8">
        <f t="shared" si="11"/>
        <v>26</v>
      </c>
      <c r="BI3" s="8">
        <f t="shared" si="12"/>
        <v>14</v>
      </c>
      <c r="BJ3" s="8">
        <f t="shared" si="13"/>
        <v>37</v>
      </c>
      <c r="BK3" s="8">
        <f t="shared" si="14"/>
        <v>22</v>
      </c>
      <c r="BL3" s="8">
        <f t="shared" si="15"/>
        <v>16</v>
      </c>
      <c r="BM3" s="8">
        <f t="shared" si="16"/>
        <v>27</v>
      </c>
      <c r="BN3" s="8">
        <f t="shared" si="17"/>
        <v>4</v>
      </c>
      <c r="BO3" s="8">
        <f t="shared" si="18"/>
        <v>21</v>
      </c>
      <c r="BP3" s="8">
        <f t="shared" si="19"/>
        <v>24</v>
      </c>
      <c r="BQ3" s="8">
        <f t="shared" si="20"/>
        <v>29</v>
      </c>
      <c r="BR3" s="8">
        <f t="shared" si="21"/>
        <v>17</v>
      </c>
      <c r="BS3" s="8">
        <f t="shared" si="22"/>
        <v>25</v>
      </c>
      <c r="BT3" s="8">
        <f t="shared" si="23"/>
        <v>28</v>
      </c>
      <c r="BU3" s="8">
        <f t="shared" si="24"/>
        <v>38</v>
      </c>
      <c r="BV3" s="8">
        <f t="shared" si="25"/>
        <v>31</v>
      </c>
      <c r="BW3" s="8">
        <f t="shared" si="26"/>
        <v>12</v>
      </c>
      <c r="BX3" s="8">
        <f t="shared" si="27"/>
        <v>19</v>
      </c>
      <c r="BY3" s="8">
        <f t="shared" si="28"/>
        <v>18</v>
      </c>
      <c r="BZ3" s="8">
        <f t="shared" si="29"/>
        <v>33</v>
      </c>
      <c r="CA3" s="8">
        <f t="shared" si="30"/>
        <v>15</v>
      </c>
      <c r="CB3" s="8">
        <f t="shared" si="31"/>
        <v>23</v>
      </c>
      <c r="CC3" s="8">
        <f t="shared" si="32"/>
        <v>34</v>
      </c>
      <c r="CD3" s="8">
        <f t="shared" si="33"/>
        <v>10</v>
      </c>
      <c r="CE3" s="8">
        <f t="shared" si="34"/>
        <v>36</v>
      </c>
      <c r="CF3" s="8">
        <f t="shared" si="35"/>
        <v>32</v>
      </c>
      <c r="CG3" s="8">
        <f t="shared" si="36"/>
        <v>13</v>
      </c>
      <c r="CH3" s="8">
        <f t="shared" si="37"/>
        <v>8</v>
      </c>
      <c r="CI3" s="8">
        <f t="shared" si="38"/>
        <v>7</v>
      </c>
      <c r="CJ3" s="8">
        <f t="shared" si="39"/>
        <v>3</v>
      </c>
      <c r="CK3" s="8">
        <f t="shared" si="40"/>
        <v>30</v>
      </c>
    </row>
    <row r="4" spans="1:89" x14ac:dyDescent="0.2">
      <c r="A4" t="s">
        <v>76</v>
      </c>
      <c r="B4">
        <v>686112</v>
      </c>
      <c r="C4">
        <v>14112695</v>
      </c>
      <c r="D4" t="s">
        <v>77</v>
      </c>
      <c r="E4">
        <v>3</v>
      </c>
      <c r="F4" t="s">
        <v>73</v>
      </c>
      <c r="G4" s="10">
        <f t="shared" si="41"/>
        <v>2</v>
      </c>
      <c r="H4" s="11">
        <f t="shared" si="42"/>
        <v>28.982778280336838</v>
      </c>
      <c r="I4" s="12">
        <f t="shared" si="43"/>
        <v>37</v>
      </c>
      <c r="J4" s="11">
        <f t="shared" si="0"/>
        <v>51.602415651863303</v>
      </c>
      <c r="K4" s="13"/>
      <c r="L4" s="13"/>
      <c r="M4" s="13"/>
      <c r="N4" s="7">
        <f t="shared" si="44"/>
        <v>101.52669532573933</v>
      </c>
      <c r="O4" s="7">
        <f t="shared" si="1"/>
        <v>28.982778280336838</v>
      </c>
      <c r="P4" s="7">
        <f t="shared" si="1"/>
        <v>0</v>
      </c>
      <c r="Q4" s="7">
        <f t="shared" si="1"/>
        <v>121.98251328665395</v>
      </c>
      <c r="R4" s="7">
        <f t="shared" si="1"/>
        <v>149.63432597653701</v>
      </c>
      <c r="S4" s="7">
        <f t="shared" si="1"/>
        <v>87.885715962946307</v>
      </c>
      <c r="T4" s="7">
        <f t="shared" si="1"/>
        <v>227.93322108271835</v>
      </c>
      <c r="U4" s="7">
        <f t="shared" si="1"/>
        <v>79.721156029849766</v>
      </c>
      <c r="V4" s="7">
        <f t="shared" si="1"/>
        <v>162.77016069840803</v>
      </c>
      <c r="W4" s="7">
        <f t="shared" si="1"/>
        <v>108.59151130752929</v>
      </c>
      <c r="X4" s="7">
        <f t="shared" si="1"/>
        <v>251.27907910339152</v>
      </c>
      <c r="Y4" s="7">
        <f t="shared" si="1"/>
        <v>149.02384182700411</v>
      </c>
      <c r="Z4" s="7">
        <f t="shared" si="1"/>
        <v>119.33127380751519</v>
      </c>
      <c r="AA4" s="7">
        <f t="shared" si="1"/>
        <v>174.47310112971638</v>
      </c>
      <c r="AB4" s="7">
        <f t="shared" si="1"/>
        <v>71.532981781352291</v>
      </c>
      <c r="AC4" s="7">
        <f t="shared" si="1"/>
        <v>133.84988589241291</v>
      </c>
      <c r="AD4" s="7">
        <f t="shared" si="1"/>
        <v>162.34324490993228</v>
      </c>
      <c r="AE4" s="7">
        <f t="shared" si="2"/>
        <v>186.36506149032044</v>
      </c>
      <c r="AF4" s="7">
        <f t="shared" si="2"/>
        <v>126.98064106443046</v>
      </c>
      <c r="AG4" s="7">
        <f t="shared" si="2"/>
        <v>174.71568297770128</v>
      </c>
      <c r="AH4" s="7">
        <f t="shared" si="2"/>
        <v>187.09344869303879</v>
      </c>
      <c r="AI4" s="7">
        <f t="shared" si="2"/>
        <v>271.56983986428321</v>
      </c>
      <c r="AJ4" s="7">
        <f t="shared" si="2"/>
        <v>194.33072005898779</v>
      </c>
      <c r="AK4" s="7">
        <f t="shared" si="2"/>
        <v>123.12672873122739</v>
      </c>
      <c r="AL4" s="7">
        <f t="shared" si="2"/>
        <v>146.64823567948886</v>
      </c>
      <c r="AM4" s="7">
        <f t="shared" si="2"/>
        <v>132.89054661548934</v>
      </c>
      <c r="AN4" s="7">
        <f t="shared" si="2"/>
        <v>215.87694308156836</v>
      </c>
      <c r="AO4" s="7">
        <f t="shared" si="2"/>
        <v>124.6303104588677</v>
      </c>
      <c r="AP4" s="7">
        <f t="shared" si="2"/>
        <v>167.38049729448181</v>
      </c>
      <c r="AQ4" s="7">
        <f t="shared" si="2"/>
        <v>223.25661978238995</v>
      </c>
      <c r="AR4" s="7">
        <f t="shared" si="2"/>
        <v>109.68874548527789</v>
      </c>
      <c r="AS4" s="7">
        <f t="shared" si="2"/>
        <v>243.63578905652227</v>
      </c>
      <c r="AT4" s="7">
        <f t="shared" si="2"/>
        <v>213.89587060077218</v>
      </c>
      <c r="AU4" s="7">
        <f t="shared" si="3"/>
        <v>124.28344896712041</v>
      </c>
      <c r="AV4" s="7">
        <f t="shared" si="3"/>
        <v>95.829706372631463</v>
      </c>
      <c r="AW4" s="7">
        <f t="shared" si="3"/>
        <v>95.277457436294185</v>
      </c>
      <c r="AX4" s="7">
        <f t="shared" si="3"/>
        <v>51.602415651863303</v>
      </c>
      <c r="AY4" s="7">
        <f t="shared" si="3"/>
        <v>189.76977495076196</v>
      </c>
      <c r="AZ4" s="8">
        <f t="shared" si="45"/>
        <v>9</v>
      </c>
      <c r="BA4" s="8">
        <f t="shared" si="4"/>
        <v>2</v>
      </c>
      <c r="BB4" s="8">
        <f t="shared" si="5"/>
        <v>1</v>
      </c>
      <c r="BC4" s="8">
        <f t="shared" si="6"/>
        <v>13</v>
      </c>
      <c r="BD4" s="8">
        <f t="shared" si="7"/>
        <v>22</v>
      </c>
      <c r="BE4" s="8">
        <f t="shared" si="8"/>
        <v>6</v>
      </c>
      <c r="BF4" s="8">
        <f t="shared" si="9"/>
        <v>35</v>
      </c>
      <c r="BG4" s="8">
        <f t="shared" si="10"/>
        <v>5</v>
      </c>
      <c r="BH4" s="8">
        <f t="shared" si="11"/>
        <v>24</v>
      </c>
      <c r="BI4" s="8">
        <f t="shared" si="12"/>
        <v>10</v>
      </c>
      <c r="BJ4" s="8">
        <f t="shared" si="13"/>
        <v>37</v>
      </c>
      <c r="BK4" s="8">
        <f t="shared" si="14"/>
        <v>21</v>
      </c>
      <c r="BL4" s="8">
        <f t="shared" si="15"/>
        <v>12</v>
      </c>
      <c r="BM4" s="8">
        <f t="shared" si="16"/>
        <v>26</v>
      </c>
      <c r="BN4" s="8">
        <f t="shared" si="17"/>
        <v>4</v>
      </c>
      <c r="BO4" s="8">
        <f t="shared" si="18"/>
        <v>19</v>
      </c>
      <c r="BP4" s="8">
        <f t="shared" si="19"/>
        <v>23</v>
      </c>
      <c r="BQ4" s="8">
        <f t="shared" si="20"/>
        <v>28</v>
      </c>
      <c r="BR4" s="8">
        <f t="shared" si="21"/>
        <v>17</v>
      </c>
      <c r="BS4" s="8">
        <f t="shared" si="22"/>
        <v>27</v>
      </c>
      <c r="BT4" s="8">
        <f t="shared" si="23"/>
        <v>29</v>
      </c>
      <c r="BU4" s="8">
        <f t="shared" si="24"/>
        <v>38</v>
      </c>
      <c r="BV4" s="8">
        <f t="shared" si="25"/>
        <v>31</v>
      </c>
      <c r="BW4" s="8">
        <f t="shared" si="26"/>
        <v>14</v>
      </c>
      <c r="BX4" s="8">
        <f t="shared" si="27"/>
        <v>20</v>
      </c>
      <c r="BY4" s="8">
        <f t="shared" si="28"/>
        <v>18</v>
      </c>
      <c r="BZ4" s="8">
        <f t="shared" si="29"/>
        <v>33</v>
      </c>
      <c r="CA4" s="8">
        <f t="shared" si="30"/>
        <v>16</v>
      </c>
      <c r="CB4" s="8">
        <f t="shared" si="31"/>
        <v>25</v>
      </c>
      <c r="CC4" s="8">
        <f t="shared" si="32"/>
        <v>34</v>
      </c>
      <c r="CD4" s="8">
        <f t="shared" si="33"/>
        <v>11</v>
      </c>
      <c r="CE4" s="8">
        <f t="shared" si="34"/>
        <v>36</v>
      </c>
      <c r="CF4" s="8">
        <f t="shared" si="35"/>
        <v>32</v>
      </c>
      <c r="CG4" s="8">
        <f t="shared" si="36"/>
        <v>15</v>
      </c>
      <c r="CH4" s="8">
        <f t="shared" si="37"/>
        <v>8</v>
      </c>
      <c r="CI4" s="8">
        <f t="shared" si="38"/>
        <v>7</v>
      </c>
      <c r="CJ4" s="8">
        <f t="shared" si="39"/>
        <v>3</v>
      </c>
      <c r="CK4" s="8">
        <f t="shared" si="40"/>
        <v>30</v>
      </c>
    </row>
    <row r="5" spans="1:89" x14ac:dyDescent="0.2">
      <c r="A5" t="s">
        <v>78</v>
      </c>
      <c r="B5">
        <v>724056</v>
      </c>
      <c r="C5">
        <v>14755644</v>
      </c>
      <c r="D5" t="s">
        <v>79</v>
      </c>
      <c r="E5">
        <v>4</v>
      </c>
      <c r="F5" t="s">
        <v>73</v>
      </c>
      <c r="G5" s="10">
        <f t="shared" si="41"/>
        <v>5</v>
      </c>
      <c r="H5" s="11">
        <f t="shared" si="42"/>
        <v>27.671490752018574</v>
      </c>
      <c r="I5" s="12">
        <f t="shared" si="43"/>
        <v>24</v>
      </c>
      <c r="J5" s="11">
        <f t="shared" si="0"/>
        <v>34.533622234850746</v>
      </c>
      <c r="K5" s="13"/>
      <c r="L5" s="13"/>
      <c r="M5" s="13"/>
      <c r="N5" s="7">
        <f t="shared" si="44"/>
        <v>53.955871778533982</v>
      </c>
      <c r="O5" s="7">
        <f t="shared" si="1"/>
        <v>93.195898311835094</v>
      </c>
      <c r="P5" s="7">
        <f t="shared" si="1"/>
        <v>121.98251328665395</v>
      </c>
      <c r="Q5" s="7">
        <f t="shared" si="1"/>
        <v>0</v>
      </c>
      <c r="R5" s="7">
        <f t="shared" si="1"/>
        <v>27.671490752018574</v>
      </c>
      <c r="S5" s="7">
        <f t="shared" si="1"/>
        <v>35.06272487862244</v>
      </c>
      <c r="T5" s="7">
        <f t="shared" si="1"/>
        <v>215.94546183132528</v>
      </c>
      <c r="U5" s="7">
        <f t="shared" si="1"/>
        <v>104.55181369497136</v>
      </c>
      <c r="V5" s="7">
        <f t="shared" si="1"/>
        <v>197.46875927683058</v>
      </c>
      <c r="W5" s="7">
        <f t="shared" si="1"/>
        <v>129.95800804735867</v>
      </c>
      <c r="X5" s="7">
        <f t="shared" si="1"/>
        <v>264.17294908345133</v>
      </c>
      <c r="Y5" s="7">
        <f t="shared" si="1"/>
        <v>143.14532970922738</v>
      </c>
      <c r="Z5" s="7">
        <f t="shared" si="1"/>
        <v>107.41116888568381</v>
      </c>
      <c r="AA5" s="7">
        <f t="shared" si="1"/>
        <v>166.80212292280476</v>
      </c>
      <c r="AB5" s="7">
        <f t="shared" si="1"/>
        <v>61.907401766511391</v>
      </c>
      <c r="AC5" s="7">
        <f t="shared" si="1"/>
        <v>167.9733165939127</v>
      </c>
      <c r="AD5" s="7">
        <f t="shared" si="1"/>
        <v>133.84968212854605</v>
      </c>
      <c r="AE5" s="7">
        <f t="shared" si="2"/>
        <v>140.42758796993502</v>
      </c>
      <c r="AF5" s="7">
        <f t="shared" si="2"/>
        <v>81.056189252589292</v>
      </c>
      <c r="AG5" s="7">
        <f t="shared" si="2"/>
        <v>127.41818462347366</v>
      </c>
      <c r="AH5" s="7">
        <f t="shared" si="2"/>
        <v>115.37365325193666</v>
      </c>
      <c r="AI5" s="7">
        <f t="shared" si="2"/>
        <v>250.32850136443543</v>
      </c>
      <c r="AJ5" s="7">
        <f t="shared" si="2"/>
        <v>154.82287946404543</v>
      </c>
      <c r="AK5" s="7">
        <f t="shared" si="2"/>
        <v>34.533622234850746</v>
      </c>
      <c r="AL5" s="7">
        <f t="shared" si="2"/>
        <v>43.480235787136323</v>
      </c>
      <c r="AM5" s="7">
        <f t="shared" si="2"/>
        <v>92.508651410912691</v>
      </c>
      <c r="AN5" s="7">
        <f t="shared" si="2"/>
        <v>176.35985652389064</v>
      </c>
      <c r="AO5" s="7">
        <f t="shared" si="2"/>
        <v>64.422142952424707</v>
      </c>
      <c r="AP5" s="7">
        <f t="shared" si="2"/>
        <v>61.923908414941934</v>
      </c>
      <c r="AQ5" s="7">
        <f t="shared" si="2"/>
        <v>202.47282986613419</v>
      </c>
      <c r="AR5" s="7">
        <f t="shared" si="2"/>
        <v>63.760717155669539</v>
      </c>
      <c r="AS5" s="7">
        <f t="shared" si="2"/>
        <v>226.98061350129663</v>
      </c>
      <c r="AT5" s="7">
        <f t="shared" si="2"/>
        <v>181.62175849235953</v>
      </c>
      <c r="AU5" s="7">
        <f t="shared" si="3"/>
        <v>47.217787077178812</v>
      </c>
      <c r="AV5" s="7">
        <f t="shared" si="3"/>
        <v>85.498240731241594</v>
      </c>
      <c r="AW5" s="7">
        <f t="shared" si="3"/>
        <v>54.086285374754183</v>
      </c>
      <c r="AX5" s="7">
        <f t="shared" si="3"/>
        <v>89.81539935051623</v>
      </c>
      <c r="AY5" s="7">
        <f t="shared" si="3"/>
        <v>167.26764782181041</v>
      </c>
      <c r="AZ5" s="8">
        <f t="shared" si="45"/>
        <v>7</v>
      </c>
      <c r="BA5" s="8">
        <f t="shared" si="4"/>
        <v>17</v>
      </c>
      <c r="BB5" s="8">
        <f t="shared" si="5"/>
        <v>21</v>
      </c>
      <c r="BC5" s="8">
        <f t="shared" si="6"/>
        <v>1</v>
      </c>
      <c r="BD5" s="8">
        <f t="shared" si="7"/>
        <v>2</v>
      </c>
      <c r="BE5" s="8">
        <f t="shared" si="8"/>
        <v>4</v>
      </c>
      <c r="BF5" s="8">
        <f t="shared" si="9"/>
        <v>35</v>
      </c>
      <c r="BG5" s="8">
        <f t="shared" si="10"/>
        <v>18</v>
      </c>
      <c r="BH5" s="8">
        <f t="shared" si="11"/>
        <v>33</v>
      </c>
      <c r="BI5" s="8">
        <f t="shared" si="12"/>
        <v>23</v>
      </c>
      <c r="BJ5" s="8">
        <f t="shared" si="13"/>
        <v>38</v>
      </c>
      <c r="BK5" s="8">
        <f t="shared" si="14"/>
        <v>26</v>
      </c>
      <c r="BL5" s="8">
        <f t="shared" si="15"/>
        <v>19</v>
      </c>
      <c r="BM5" s="8">
        <f t="shared" si="16"/>
        <v>28</v>
      </c>
      <c r="BN5" s="8">
        <f t="shared" si="17"/>
        <v>9</v>
      </c>
      <c r="BO5" s="8">
        <f t="shared" si="18"/>
        <v>30</v>
      </c>
      <c r="BP5" s="8">
        <f t="shared" si="19"/>
        <v>24</v>
      </c>
      <c r="BQ5" s="8">
        <f t="shared" si="20"/>
        <v>25</v>
      </c>
      <c r="BR5" s="8">
        <f t="shared" si="21"/>
        <v>13</v>
      </c>
      <c r="BS5" s="8">
        <f t="shared" si="22"/>
        <v>22</v>
      </c>
      <c r="BT5" s="8">
        <f t="shared" si="23"/>
        <v>20</v>
      </c>
      <c r="BU5" s="8">
        <f t="shared" si="24"/>
        <v>37</v>
      </c>
      <c r="BV5" s="8">
        <f t="shared" si="25"/>
        <v>27</v>
      </c>
      <c r="BW5" s="8">
        <f t="shared" si="26"/>
        <v>3</v>
      </c>
      <c r="BX5" s="8">
        <f t="shared" si="27"/>
        <v>5</v>
      </c>
      <c r="BY5" s="8">
        <f t="shared" si="28"/>
        <v>16</v>
      </c>
      <c r="BZ5" s="8">
        <f t="shared" si="29"/>
        <v>31</v>
      </c>
      <c r="CA5" s="8">
        <f t="shared" si="30"/>
        <v>12</v>
      </c>
      <c r="CB5" s="8">
        <f t="shared" si="31"/>
        <v>10</v>
      </c>
      <c r="CC5" s="8">
        <f t="shared" si="32"/>
        <v>34</v>
      </c>
      <c r="CD5" s="8">
        <f t="shared" si="33"/>
        <v>11</v>
      </c>
      <c r="CE5" s="8">
        <f t="shared" si="34"/>
        <v>36</v>
      </c>
      <c r="CF5" s="8">
        <f t="shared" si="35"/>
        <v>32</v>
      </c>
      <c r="CG5" s="8">
        <f t="shared" si="36"/>
        <v>6</v>
      </c>
      <c r="CH5" s="8">
        <f t="shared" si="37"/>
        <v>14</v>
      </c>
      <c r="CI5" s="8">
        <f t="shared" si="38"/>
        <v>8</v>
      </c>
      <c r="CJ5" s="8">
        <f t="shared" si="39"/>
        <v>15</v>
      </c>
      <c r="CK5" s="8">
        <f t="shared" si="40"/>
        <v>29</v>
      </c>
    </row>
    <row r="6" spans="1:89" x14ac:dyDescent="0.2">
      <c r="A6" t="s">
        <v>80</v>
      </c>
      <c r="B6">
        <v>738747</v>
      </c>
      <c r="C6">
        <v>14901009</v>
      </c>
      <c r="D6" t="s">
        <v>81</v>
      </c>
      <c r="E6">
        <v>5</v>
      </c>
      <c r="F6" t="s">
        <v>73</v>
      </c>
      <c r="G6" s="10">
        <f t="shared" si="41"/>
        <v>4</v>
      </c>
      <c r="H6" s="11">
        <f t="shared" si="42"/>
        <v>27.671490752018574</v>
      </c>
      <c r="I6" s="12">
        <f t="shared" si="43"/>
        <v>25</v>
      </c>
      <c r="J6" s="11">
        <f t="shared" si="0"/>
        <v>38.639766858898966</v>
      </c>
      <c r="K6" s="13"/>
      <c r="L6" s="13"/>
      <c r="M6" s="13"/>
      <c r="N6" s="7">
        <f t="shared" si="44"/>
        <v>73.997499012754616</v>
      </c>
      <c r="O6" s="7">
        <f t="shared" si="1"/>
        <v>120.81000776839689</v>
      </c>
      <c r="P6" s="7">
        <f t="shared" si="1"/>
        <v>149.63432597653701</v>
      </c>
      <c r="Q6" s="7">
        <f t="shared" si="1"/>
        <v>27.671490752018574</v>
      </c>
      <c r="R6" s="7">
        <f t="shared" si="1"/>
        <v>0</v>
      </c>
      <c r="S6" s="7">
        <f t="shared" si="1"/>
        <v>62.286415017493674</v>
      </c>
      <c r="T6" s="7">
        <f t="shared" si="1"/>
        <v>221.52608378942065</v>
      </c>
      <c r="U6" s="7">
        <f t="shared" si="1"/>
        <v>126.29363524016797</v>
      </c>
      <c r="V6" s="7">
        <f t="shared" si="1"/>
        <v>213.51738605635157</v>
      </c>
      <c r="W6" s="7">
        <f t="shared" si="1"/>
        <v>148.15288527670648</v>
      </c>
      <c r="X6" s="7">
        <f t="shared" si="1"/>
        <v>273.59899712675286</v>
      </c>
      <c r="Y6" s="7">
        <f t="shared" si="1"/>
        <v>154.7031781757363</v>
      </c>
      <c r="Z6" s="7">
        <f t="shared" si="1"/>
        <v>121.83167409975596</v>
      </c>
      <c r="AA6" s="7">
        <f t="shared" si="1"/>
        <v>176.06875173861135</v>
      </c>
      <c r="AB6" s="7">
        <f t="shared" si="1"/>
        <v>87.277095334464676</v>
      </c>
      <c r="AC6" s="7">
        <f t="shared" si="1"/>
        <v>185.42186533448191</v>
      </c>
      <c r="AD6" s="7">
        <f t="shared" si="1"/>
        <v>140.84682925143466</v>
      </c>
      <c r="AE6" s="7">
        <f t="shared" si="2"/>
        <v>141.88403498747215</v>
      </c>
      <c r="AF6" s="7">
        <f t="shared" si="2"/>
        <v>91.446622601635354</v>
      </c>
      <c r="AG6" s="7">
        <f t="shared" si="2"/>
        <v>129.77014922798358</v>
      </c>
      <c r="AH6" s="7">
        <f t="shared" si="2"/>
        <v>110.78749175769595</v>
      </c>
      <c r="AI6" s="7">
        <f t="shared" si="2"/>
        <v>252.41338638860606</v>
      </c>
      <c r="AJ6" s="7">
        <f t="shared" si="2"/>
        <v>156.92089744626219</v>
      </c>
      <c r="AK6" s="7">
        <f t="shared" si="2"/>
        <v>45.669112380169743</v>
      </c>
      <c r="AL6" s="7">
        <f t="shared" si="2"/>
        <v>38.639766858898966</v>
      </c>
      <c r="AM6" s="7">
        <f t="shared" si="2"/>
        <v>102.10971343961573</v>
      </c>
      <c r="AN6" s="7">
        <f t="shared" si="2"/>
        <v>176.97557065972782</v>
      </c>
      <c r="AO6" s="7">
        <f t="shared" si="2"/>
        <v>74.588282445892972</v>
      </c>
      <c r="AP6" s="7">
        <f t="shared" si="2"/>
        <v>48.777319697747181</v>
      </c>
      <c r="AQ6" s="7">
        <f t="shared" si="2"/>
        <v>206.55153054496463</v>
      </c>
      <c r="AR6" s="7">
        <f t="shared" si="2"/>
        <v>79.158611895631239</v>
      </c>
      <c r="AS6" s="7">
        <f t="shared" si="2"/>
        <v>231.00115672197072</v>
      </c>
      <c r="AT6" s="7">
        <f t="shared" si="2"/>
        <v>183.8809303292596</v>
      </c>
      <c r="AU6" s="7">
        <f t="shared" si="3"/>
        <v>57.132609568584179</v>
      </c>
      <c r="AV6" s="7">
        <f t="shared" si="3"/>
        <v>104.25482010350571</v>
      </c>
      <c r="AW6" s="7">
        <f t="shared" si="3"/>
        <v>74.66803691280775</v>
      </c>
      <c r="AX6" s="7">
        <f t="shared" si="3"/>
        <v>115.54785399612487</v>
      </c>
      <c r="AY6" s="7">
        <f t="shared" si="3"/>
        <v>172.95846035271859</v>
      </c>
      <c r="AZ6" s="8">
        <f t="shared" si="45"/>
        <v>8</v>
      </c>
      <c r="BA6" s="8">
        <f t="shared" si="4"/>
        <v>18</v>
      </c>
      <c r="BB6" s="8">
        <f t="shared" si="5"/>
        <v>25</v>
      </c>
      <c r="BC6" s="8">
        <f t="shared" si="6"/>
        <v>2</v>
      </c>
      <c r="BD6" s="8">
        <f t="shared" si="7"/>
        <v>1</v>
      </c>
      <c r="BE6" s="8">
        <f t="shared" si="8"/>
        <v>7</v>
      </c>
      <c r="BF6" s="8">
        <f t="shared" si="9"/>
        <v>35</v>
      </c>
      <c r="BG6" s="8">
        <f t="shared" si="10"/>
        <v>20</v>
      </c>
      <c r="BH6" s="8">
        <f t="shared" si="11"/>
        <v>34</v>
      </c>
      <c r="BI6" s="8">
        <f t="shared" si="12"/>
        <v>24</v>
      </c>
      <c r="BJ6" s="8">
        <f t="shared" si="13"/>
        <v>38</v>
      </c>
      <c r="BK6" s="8">
        <f t="shared" si="14"/>
        <v>26</v>
      </c>
      <c r="BL6" s="8">
        <f t="shared" si="15"/>
        <v>19</v>
      </c>
      <c r="BM6" s="8">
        <f t="shared" si="16"/>
        <v>29</v>
      </c>
      <c r="BN6" s="8">
        <f t="shared" si="17"/>
        <v>12</v>
      </c>
      <c r="BO6" s="8">
        <f t="shared" si="18"/>
        <v>32</v>
      </c>
      <c r="BP6" s="8">
        <f t="shared" si="19"/>
        <v>22</v>
      </c>
      <c r="BQ6" s="8">
        <f t="shared" si="20"/>
        <v>23</v>
      </c>
      <c r="BR6" s="8">
        <f t="shared" si="21"/>
        <v>13</v>
      </c>
      <c r="BS6" s="8">
        <f t="shared" si="22"/>
        <v>21</v>
      </c>
      <c r="BT6" s="8">
        <f t="shared" si="23"/>
        <v>16</v>
      </c>
      <c r="BU6" s="8">
        <f t="shared" si="24"/>
        <v>37</v>
      </c>
      <c r="BV6" s="8">
        <f t="shared" si="25"/>
        <v>27</v>
      </c>
      <c r="BW6" s="8">
        <f t="shared" si="26"/>
        <v>4</v>
      </c>
      <c r="BX6" s="8">
        <f t="shared" si="27"/>
        <v>3</v>
      </c>
      <c r="BY6" s="8">
        <f t="shared" si="28"/>
        <v>14</v>
      </c>
      <c r="BZ6" s="8">
        <f t="shared" si="29"/>
        <v>30</v>
      </c>
      <c r="CA6" s="8">
        <f t="shared" si="30"/>
        <v>9</v>
      </c>
      <c r="CB6" s="8">
        <f t="shared" si="31"/>
        <v>5</v>
      </c>
      <c r="CC6" s="8">
        <f t="shared" si="32"/>
        <v>33</v>
      </c>
      <c r="CD6" s="8">
        <f t="shared" si="33"/>
        <v>11</v>
      </c>
      <c r="CE6" s="8">
        <f t="shared" si="34"/>
        <v>36</v>
      </c>
      <c r="CF6" s="8">
        <f t="shared" si="35"/>
        <v>31</v>
      </c>
      <c r="CG6" s="8">
        <f t="shared" si="36"/>
        <v>6</v>
      </c>
      <c r="CH6" s="8">
        <f t="shared" si="37"/>
        <v>15</v>
      </c>
      <c r="CI6" s="8">
        <f t="shared" si="38"/>
        <v>10</v>
      </c>
      <c r="CJ6" s="8">
        <f t="shared" si="39"/>
        <v>17</v>
      </c>
      <c r="CK6" s="8">
        <f t="shared" si="40"/>
        <v>28</v>
      </c>
    </row>
    <row r="7" spans="1:89" x14ac:dyDescent="0.2">
      <c r="A7" t="s">
        <v>82</v>
      </c>
      <c r="B7">
        <v>749903</v>
      </c>
      <c r="C7">
        <v>14572326</v>
      </c>
      <c r="D7" t="s">
        <v>83</v>
      </c>
      <c r="E7">
        <v>6</v>
      </c>
      <c r="F7" t="s">
        <v>73</v>
      </c>
      <c r="G7" s="10">
        <f t="shared" si="41"/>
        <v>15</v>
      </c>
      <c r="H7" s="11">
        <f t="shared" si="42"/>
        <v>29.280895622139536</v>
      </c>
      <c r="I7" s="12">
        <f t="shared" si="43"/>
        <v>36</v>
      </c>
      <c r="J7" s="11">
        <f t="shared" si="0"/>
        <v>33.663592885709704</v>
      </c>
      <c r="K7" s="13"/>
      <c r="L7" s="13"/>
      <c r="M7" s="13"/>
      <c r="N7" s="7">
        <f t="shared" si="44"/>
        <v>51.453938054669763</v>
      </c>
      <c r="O7" s="7">
        <f t="shared" si="1"/>
        <v>58.914104060342289</v>
      </c>
      <c r="P7" s="7">
        <f t="shared" si="1"/>
        <v>87.885715962946307</v>
      </c>
      <c r="Q7" s="7">
        <f t="shared" si="1"/>
        <v>35.06272487862244</v>
      </c>
      <c r="R7" s="7">
        <f t="shared" si="1"/>
        <v>62.286415017493674</v>
      </c>
      <c r="S7" s="7">
        <f t="shared" si="1"/>
        <v>0</v>
      </c>
      <c r="T7" s="7">
        <f t="shared" si="1"/>
        <v>205.48547094959915</v>
      </c>
      <c r="U7" s="7">
        <f t="shared" si="1"/>
        <v>75.770617488222982</v>
      </c>
      <c r="V7" s="7">
        <f t="shared" si="1"/>
        <v>173.94257057240927</v>
      </c>
      <c r="W7" s="7">
        <f t="shared" si="1"/>
        <v>105.31173445094005</v>
      </c>
      <c r="X7" s="7">
        <f t="shared" si="1"/>
        <v>247.99031468647269</v>
      </c>
      <c r="Y7" s="7">
        <f t="shared" si="1"/>
        <v>127.17327752265635</v>
      </c>
      <c r="Z7" s="7">
        <f t="shared" si="1"/>
        <v>89.536911647888246</v>
      </c>
      <c r="AA7" s="7">
        <f t="shared" si="1"/>
        <v>152.94523654943958</v>
      </c>
      <c r="AB7" s="7">
        <f t="shared" si="1"/>
        <v>29.280895622139536</v>
      </c>
      <c r="AC7" s="7">
        <f t="shared" si="1"/>
        <v>143.22162504713091</v>
      </c>
      <c r="AD7" s="7">
        <f t="shared" si="1"/>
        <v>124.54405195389627</v>
      </c>
      <c r="AE7" s="7">
        <f t="shared" si="2"/>
        <v>137.98425001432554</v>
      </c>
      <c r="AF7" s="7">
        <f t="shared" si="2"/>
        <v>72.226100471778921</v>
      </c>
      <c r="AG7" s="7">
        <f t="shared" si="2"/>
        <v>124.62911325478518</v>
      </c>
      <c r="AH7" s="7">
        <f t="shared" si="2"/>
        <v>122.09904624225916</v>
      </c>
      <c r="AI7" s="7">
        <f t="shared" si="2"/>
        <v>243.64074218290091</v>
      </c>
      <c r="AJ7" s="7">
        <f t="shared" si="2"/>
        <v>150.82455369285776</v>
      </c>
      <c r="AK7" s="7">
        <f t="shared" si="2"/>
        <v>41.09732139901174</v>
      </c>
      <c r="AL7" s="7">
        <f t="shared" si="2"/>
        <v>62.568296096532187</v>
      </c>
      <c r="AM7" s="7">
        <f t="shared" si="2"/>
        <v>83.183239885546683</v>
      </c>
      <c r="AN7" s="7">
        <f t="shared" si="2"/>
        <v>173.384301387188</v>
      </c>
      <c r="AO7" s="7">
        <f t="shared" si="2"/>
        <v>59.35843562653065</v>
      </c>
      <c r="AP7" s="7">
        <f t="shared" si="2"/>
        <v>83.716464276350578</v>
      </c>
      <c r="AQ7" s="7">
        <f t="shared" si="2"/>
        <v>194.26534160049297</v>
      </c>
      <c r="AR7" s="7">
        <f t="shared" si="2"/>
        <v>50.546253003359581</v>
      </c>
      <c r="AS7" s="7">
        <f t="shared" si="2"/>
        <v>218.27534558501492</v>
      </c>
      <c r="AT7" s="7">
        <f t="shared" si="2"/>
        <v>176.36549905021067</v>
      </c>
      <c r="AU7" s="7">
        <f t="shared" si="3"/>
        <v>48.400230957084219</v>
      </c>
      <c r="AV7" s="7">
        <f t="shared" si="3"/>
        <v>62.832124765050054</v>
      </c>
      <c r="AW7" s="7">
        <f t="shared" si="3"/>
        <v>33.663592885709704</v>
      </c>
      <c r="AX7" s="7">
        <f t="shared" si="3"/>
        <v>55.766421325822009</v>
      </c>
      <c r="AY7" s="7">
        <f t="shared" si="3"/>
        <v>158.09108951512553</v>
      </c>
      <c r="AZ7" s="8">
        <f t="shared" si="45"/>
        <v>8</v>
      </c>
      <c r="BA7" s="8">
        <f t="shared" si="4"/>
        <v>10</v>
      </c>
      <c r="BB7" s="8">
        <f t="shared" si="5"/>
        <v>19</v>
      </c>
      <c r="BC7" s="8">
        <f t="shared" si="6"/>
        <v>4</v>
      </c>
      <c r="BD7" s="8">
        <f t="shared" si="7"/>
        <v>12</v>
      </c>
      <c r="BE7" s="8">
        <f t="shared" si="8"/>
        <v>1</v>
      </c>
      <c r="BF7" s="8">
        <f t="shared" si="9"/>
        <v>35</v>
      </c>
      <c r="BG7" s="8">
        <f t="shared" si="10"/>
        <v>16</v>
      </c>
      <c r="BH7" s="8">
        <f t="shared" si="11"/>
        <v>32</v>
      </c>
      <c r="BI7" s="8">
        <f t="shared" si="12"/>
        <v>21</v>
      </c>
      <c r="BJ7" s="8">
        <f t="shared" si="13"/>
        <v>38</v>
      </c>
      <c r="BK7" s="8">
        <f t="shared" si="14"/>
        <v>25</v>
      </c>
      <c r="BL7" s="8">
        <f t="shared" si="15"/>
        <v>20</v>
      </c>
      <c r="BM7" s="8">
        <f t="shared" si="16"/>
        <v>29</v>
      </c>
      <c r="BN7" s="8">
        <f t="shared" si="17"/>
        <v>2</v>
      </c>
      <c r="BO7" s="8">
        <f t="shared" si="18"/>
        <v>27</v>
      </c>
      <c r="BP7" s="8">
        <f t="shared" si="19"/>
        <v>23</v>
      </c>
      <c r="BQ7" s="8">
        <f t="shared" si="20"/>
        <v>26</v>
      </c>
      <c r="BR7" s="8">
        <f t="shared" si="21"/>
        <v>15</v>
      </c>
      <c r="BS7" s="8">
        <f t="shared" si="22"/>
        <v>24</v>
      </c>
      <c r="BT7" s="8">
        <f t="shared" si="23"/>
        <v>22</v>
      </c>
      <c r="BU7" s="8">
        <f t="shared" si="24"/>
        <v>37</v>
      </c>
      <c r="BV7" s="8">
        <f t="shared" si="25"/>
        <v>28</v>
      </c>
      <c r="BW7" s="8">
        <f t="shared" si="26"/>
        <v>5</v>
      </c>
      <c r="BX7" s="8">
        <f t="shared" si="27"/>
        <v>13</v>
      </c>
      <c r="BY7" s="8">
        <f t="shared" si="28"/>
        <v>17</v>
      </c>
      <c r="BZ7" s="8">
        <f t="shared" si="29"/>
        <v>31</v>
      </c>
      <c r="CA7" s="8">
        <f t="shared" si="30"/>
        <v>11</v>
      </c>
      <c r="CB7" s="8">
        <f t="shared" si="31"/>
        <v>18</v>
      </c>
      <c r="CC7" s="8">
        <f t="shared" si="32"/>
        <v>34</v>
      </c>
      <c r="CD7" s="8">
        <f t="shared" si="33"/>
        <v>7</v>
      </c>
      <c r="CE7" s="8">
        <f t="shared" si="34"/>
        <v>36</v>
      </c>
      <c r="CF7" s="8">
        <f t="shared" si="35"/>
        <v>33</v>
      </c>
      <c r="CG7" s="8">
        <f t="shared" si="36"/>
        <v>6</v>
      </c>
      <c r="CH7" s="8">
        <f t="shared" si="37"/>
        <v>14</v>
      </c>
      <c r="CI7" s="8">
        <f t="shared" si="38"/>
        <v>3</v>
      </c>
      <c r="CJ7" s="8">
        <f t="shared" si="39"/>
        <v>9</v>
      </c>
      <c r="CK7" s="8">
        <f t="shared" si="40"/>
        <v>30</v>
      </c>
    </row>
    <row r="8" spans="1:89" x14ac:dyDescent="0.2">
      <c r="A8" t="s">
        <v>84</v>
      </c>
      <c r="B8">
        <v>1831189</v>
      </c>
      <c r="C8">
        <v>14483074</v>
      </c>
      <c r="D8" t="s">
        <v>85</v>
      </c>
      <c r="E8">
        <v>7</v>
      </c>
      <c r="F8" t="s">
        <v>86</v>
      </c>
      <c r="G8" s="10">
        <f t="shared" si="41"/>
        <v>32</v>
      </c>
      <c r="H8" s="11">
        <f t="shared" si="42"/>
        <v>16.422312836113161</v>
      </c>
      <c r="I8" s="12">
        <f t="shared" si="43"/>
        <v>30</v>
      </c>
      <c r="J8" s="11">
        <f t="shared" si="0"/>
        <v>18.413711075754993</v>
      </c>
      <c r="K8" s="13"/>
      <c r="L8" s="13"/>
      <c r="M8" s="13"/>
      <c r="N8" s="7">
        <f t="shared" si="44"/>
        <v>256.89100983138985</v>
      </c>
      <c r="O8" s="7">
        <f t="shared" si="1"/>
        <v>216.26166252391346</v>
      </c>
      <c r="P8" s="7">
        <f t="shared" si="1"/>
        <v>227.93322108271835</v>
      </c>
      <c r="Q8" s="7">
        <f t="shared" si="1"/>
        <v>215.94546183132528</v>
      </c>
      <c r="R8" s="7">
        <f t="shared" si="1"/>
        <v>221.52608378942065</v>
      </c>
      <c r="S8" s="7">
        <f t="shared" si="1"/>
        <v>205.48547094959915</v>
      </c>
      <c r="T8" s="7">
        <f t="shared" si="1"/>
        <v>0</v>
      </c>
      <c r="U8" s="7">
        <f t="shared" si="1"/>
        <v>150.32487642128424</v>
      </c>
      <c r="V8" s="7">
        <f t="shared" si="1"/>
        <v>88.454772789025114</v>
      </c>
      <c r="W8" s="7">
        <f t="shared" si="1"/>
        <v>119.3460085015448</v>
      </c>
      <c r="X8" s="7">
        <f t="shared" si="1"/>
        <v>61.227343351873458</v>
      </c>
      <c r="Y8" s="7">
        <f t="shared" si="1"/>
        <v>81.128326242348123</v>
      </c>
      <c r="Z8" s="7">
        <f t="shared" si="1"/>
        <v>117.74164616992776</v>
      </c>
      <c r="AA8" s="7">
        <f t="shared" si="1"/>
        <v>54.450889001817679</v>
      </c>
      <c r="AB8" s="7">
        <f t="shared" si="1"/>
        <v>186.13354333005455</v>
      </c>
      <c r="AC8" s="7">
        <f t="shared" si="1"/>
        <v>102.33795743653992</v>
      </c>
      <c r="AD8" s="7">
        <f t="shared" si="1"/>
        <v>82.141253678298071</v>
      </c>
      <c r="AE8" s="7">
        <f t="shared" si="2"/>
        <v>82.17360022686033</v>
      </c>
      <c r="AF8" s="7">
        <f t="shared" si="2"/>
        <v>135.41622929204638</v>
      </c>
      <c r="AG8" s="7">
        <f t="shared" si="2"/>
        <v>92.578663313063771</v>
      </c>
      <c r="AH8" s="7">
        <f t="shared" si="2"/>
        <v>120.77769498074777</v>
      </c>
      <c r="AI8" s="7">
        <f t="shared" si="2"/>
        <v>44.309866885416746</v>
      </c>
      <c r="AJ8" s="7">
        <f t="shared" si="2"/>
        <v>67.262870515878745</v>
      </c>
      <c r="AK8" s="7">
        <f t="shared" si="2"/>
        <v>181.52421817279472</v>
      </c>
      <c r="AL8" s="7">
        <f t="shared" si="2"/>
        <v>183.0825132272127</v>
      </c>
      <c r="AM8" s="7">
        <f t="shared" si="2"/>
        <v>123.90847090321596</v>
      </c>
      <c r="AN8" s="7">
        <f t="shared" si="2"/>
        <v>55.120180654167704</v>
      </c>
      <c r="AO8" s="7">
        <f t="shared" si="2"/>
        <v>151.60406361223764</v>
      </c>
      <c r="AP8" s="7">
        <f t="shared" si="2"/>
        <v>180.91709922650961</v>
      </c>
      <c r="AQ8" s="7">
        <f t="shared" si="2"/>
        <v>18.413711075754993</v>
      </c>
      <c r="AR8" s="7">
        <f t="shared" si="2"/>
        <v>155.62231158524213</v>
      </c>
      <c r="AS8" s="7">
        <f t="shared" si="2"/>
        <v>16.422312836113161</v>
      </c>
      <c r="AT8" s="7">
        <f t="shared" si="2"/>
        <v>43.458885114867876</v>
      </c>
      <c r="AU8" s="7">
        <f t="shared" si="3"/>
        <v>168.77035281696712</v>
      </c>
      <c r="AV8" s="7">
        <f t="shared" si="3"/>
        <v>146.20478909675523</v>
      </c>
      <c r="AW8" s="7">
        <f t="shared" si="3"/>
        <v>171.82858256269296</v>
      </c>
      <c r="AX8" s="7">
        <f t="shared" si="3"/>
        <v>183.72463213511244</v>
      </c>
      <c r="AY8" s="7">
        <f t="shared" si="3"/>
        <v>48.749395002544347</v>
      </c>
      <c r="AZ8" s="8">
        <f t="shared" si="45"/>
        <v>38</v>
      </c>
      <c r="BA8" s="8">
        <f t="shared" si="4"/>
        <v>35</v>
      </c>
      <c r="BB8" s="8">
        <f t="shared" si="5"/>
        <v>37</v>
      </c>
      <c r="BC8" s="8">
        <f t="shared" si="6"/>
        <v>34</v>
      </c>
      <c r="BD8" s="8">
        <f t="shared" si="7"/>
        <v>36</v>
      </c>
      <c r="BE8" s="8">
        <f t="shared" si="8"/>
        <v>33</v>
      </c>
      <c r="BF8" s="8">
        <f t="shared" si="9"/>
        <v>1</v>
      </c>
      <c r="BG8" s="8">
        <f t="shared" si="10"/>
        <v>23</v>
      </c>
      <c r="BH8" s="8">
        <f t="shared" si="11"/>
        <v>14</v>
      </c>
      <c r="BI8" s="8">
        <f t="shared" si="12"/>
        <v>18</v>
      </c>
      <c r="BJ8" s="8">
        <f t="shared" si="13"/>
        <v>9</v>
      </c>
      <c r="BK8" s="8">
        <f t="shared" si="14"/>
        <v>11</v>
      </c>
      <c r="BL8" s="8">
        <f t="shared" si="15"/>
        <v>17</v>
      </c>
      <c r="BM8" s="8">
        <f t="shared" si="16"/>
        <v>7</v>
      </c>
      <c r="BN8" s="8">
        <f t="shared" si="17"/>
        <v>32</v>
      </c>
      <c r="BO8" s="8">
        <f t="shared" si="18"/>
        <v>16</v>
      </c>
      <c r="BP8" s="8">
        <f t="shared" si="19"/>
        <v>12</v>
      </c>
      <c r="BQ8" s="8">
        <f t="shared" si="20"/>
        <v>13</v>
      </c>
      <c r="BR8" s="8">
        <f t="shared" si="21"/>
        <v>21</v>
      </c>
      <c r="BS8" s="8">
        <f t="shared" si="22"/>
        <v>15</v>
      </c>
      <c r="BT8" s="8">
        <f t="shared" si="23"/>
        <v>19</v>
      </c>
      <c r="BU8" s="8">
        <f t="shared" si="24"/>
        <v>5</v>
      </c>
      <c r="BV8" s="8">
        <f t="shared" si="25"/>
        <v>10</v>
      </c>
      <c r="BW8" s="8">
        <f t="shared" si="26"/>
        <v>29</v>
      </c>
      <c r="BX8" s="8">
        <f t="shared" si="27"/>
        <v>30</v>
      </c>
      <c r="BY8" s="8">
        <f t="shared" si="28"/>
        <v>20</v>
      </c>
      <c r="BZ8" s="8">
        <f t="shared" si="29"/>
        <v>8</v>
      </c>
      <c r="CA8" s="8">
        <f t="shared" si="30"/>
        <v>24</v>
      </c>
      <c r="CB8" s="8">
        <f t="shared" si="31"/>
        <v>28</v>
      </c>
      <c r="CC8" s="8">
        <f t="shared" si="32"/>
        <v>3</v>
      </c>
      <c r="CD8" s="8">
        <f t="shared" si="33"/>
        <v>25</v>
      </c>
      <c r="CE8" s="8">
        <f t="shared" si="34"/>
        <v>2</v>
      </c>
      <c r="CF8" s="8">
        <f t="shared" si="35"/>
        <v>4</v>
      </c>
      <c r="CG8" s="8">
        <f t="shared" si="36"/>
        <v>26</v>
      </c>
      <c r="CH8" s="8">
        <f t="shared" si="37"/>
        <v>22</v>
      </c>
      <c r="CI8" s="8">
        <f t="shared" si="38"/>
        <v>27</v>
      </c>
      <c r="CJ8" s="8">
        <f t="shared" si="39"/>
        <v>31</v>
      </c>
      <c r="CK8" s="8">
        <f t="shared" si="40"/>
        <v>6</v>
      </c>
    </row>
    <row r="9" spans="1:89" x14ac:dyDescent="0.2">
      <c r="A9" t="s">
        <v>87</v>
      </c>
      <c r="B9">
        <v>1055629</v>
      </c>
      <c r="C9">
        <v>14314282</v>
      </c>
      <c r="D9" t="s">
        <v>88</v>
      </c>
      <c r="E9">
        <v>8</v>
      </c>
      <c r="F9" t="s">
        <v>86</v>
      </c>
      <c r="G9" s="10">
        <f t="shared" si="41"/>
        <v>35</v>
      </c>
      <c r="H9" s="11">
        <f t="shared" si="42"/>
        <v>26.445406109109229</v>
      </c>
      <c r="I9" s="12">
        <f t="shared" si="43"/>
        <v>10</v>
      </c>
      <c r="J9" s="11">
        <f t="shared" si="0"/>
        <v>33.371739222310211</v>
      </c>
      <c r="K9" s="13"/>
      <c r="L9" s="13"/>
      <c r="M9" s="13"/>
      <c r="N9" s="7">
        <f t="shared" si="44"/>
        <v>122.28099602699417</v>
      </c>
      <c r="O9" s="7">
        <f t="shared" si="1"/>
        <v>66.045653341717411</v>
      </c>
      <c r="P9" s="7">
        <f t="shared" si="1"/>
        <v>79.721156029849766</v>
      </c>
      <c r="Q9" s="7">
        <f t="shared" si="1"/>
        <v>104.55181369497136</v>
      </c>
      <c r="R9" s="7">
        <f t="shared" si="1"/>
        <v>126.29363524016797</v>
      </c>
      <c r="S9" s="7">
        <f t="shared" si="1"/>
        <v>75.770617488222982</v>
      </c>
      <c r="T9" s="7">
        <f t="shared" si="1"/>
        <v>150.32487642128424</v>
      </c>
      <c r="U9" s="7">
        <f t="shared" si="1"/>
        <v>0</v>
      </c>
      <c r="V9" s="7">
        <f t="shared" si="1"/>
        <v>100.27061977831944</v>
      </c>
      <c r="W9" s="7">
        <f t="shared" si="1"/>
        <v>33.371739222310211</v>
      </c>
      <c r="X9" s="7">
        <f t="shared" si="1"/>
        <v>181.58735975187116</v>
      </c>
      <c r="Y9" s="7">
        <f t="shared" si="1"/>
        <v>69.908646721117293</v>
      </c>
      <c r="Z9" s="7">
        <f t="shared" si="1"/>
        <v>40.572282536587799</v>
      </c>
      <c r="AA9" s="7">
        <f t="shared" si="1"/>
        <v>96.072967106676558</v>
      </c>
      <c r="AB9" s="7">
        <f t="shared" si="1"/>
        <v>47.215322012009146</v>
      </c>
      <c r="AC9" s="7">
        <f t="shared" si="1"/>
        <v>69.022595273693639</v>
      </c>
      <c r="AD9" s="7">
        <f t="shared" si="1"/>
        <v>83.017900991554939</v>
      </c>
      <c r="AE9" s="7">
        <f t="shared" si="2"/>
        <v>108.38832111979004</v>
      </c>
      <c r="AF9" s="7">
        <f t="shared" si="2"/>
        <v>58.851296243905495</v>
      </c>
      <c r="AG9" s="7">
        <f t="shared" si="2"/>
        <v>97.743439929488858</v>
      </c>
      <c r="AH9" s="7">
        <f t="shared" si="2"/>
        <v>116.44142458776359</v>
      </c>
      <c r="AI9" s="7">
        <f t="shared" si="2"/>
        <v>193.2081389975354</v>
      </c>
      <c r="AJ9" s="7">
        <f t="shared" si="2"/>
        <v>115.16955911524084</v>
      </c>
      <c r="AK9" s="7">
        <f t="shared" si="2"/>
        <v>82.975467117921141</v>
      </c>
      <c r="AL9" s="7">
        <f t="shared" si="2"/>
        <v>103.22849421574362</v>
      </c>
      <c r="AM9" s="7">
        <f t="shared" si="2"/>
        <v>60.157789465174019</v>
      </c>
      <c r="AN9" s="7">
        <f t="shared" si="2"/>
        <v>136.35723624724579</v>
      </c>
      <c r="AO9" s="7">
        <f t="shared" si="2"/>
        <v>65.587861718281815</v>
      </c>
      <c r="AP9" s="7">
        <f t="shared" si="2"/>
        <v>119.36753093550777</v>
      </c>
      <c r="AQ9" s="7">
        <f t="shared" si="2"/>
        <v>144.25094190005296</v>
      </c>
      <c r="AR9" s="7">
        <f t="shared" si="2"/>
        <v>52.468831389732273</v>
      </c>
      <c r="AS9" s="7">
        <f t="shared" si="2"/>
        <v>165.5389068357656</v>
      </c>
      <c r="AT9" s="7">
        <f t="shared" si="2"/>
        <v>134.17471466954262</v>
      </c>
      <c r="AU9" s="7">
        <f t="shared" si="3"/>
        <v>75.863362346433448</v>
      </c>
      <c r="AV9" s="7">
        <f t="shared" si="3"/>
        <v>26.445406109109229</v>
      </c>
      <c r="AW9" s="7">
        <f t="shared" si="3"/>
        <v>51.625921539758089</v>
      </c>
      <c r="AX9" s="7">
        <f t="shared" si="3"/>
        <v>33.810570156155613</v>
      </c>
      <c r="AY9" s="7">
        <f t="shared" si="3"/>
        <v>110.16189049978217</v>
      </c>
      <c r="AZ9" s="8">
        <f t="shared" si="45"/>
        <v>30</v>
      </c>
      <c r="BA9" s="8">
        <f t="shared" si="4"/>
        <v>12</v>
      </c>
      <c r="BB9" s="8">
        <f t="shared" si="5"/>
        <v>17</v>
      </c>
      <c r="BC9" s="8">
        <f t="shared" si="6"/>
        <v>24</v>
      </c>
      <c r="BD9" s="8">
        <f t="shared" si="7"/>
        <v>31</v>
      </c>
      <c r="BE9" s="8">
        <f t="shared" si="8"/>
        <v>15</v>
      </c>
      <c r="BF9" s="8">
        <f t="shared" si="9"/>
        <v>35</v>
      </c>
      <c r="BG9" s="8">
        <f t="shared" si="10"/>
        <v>1</v>
      </c>
      <c r="BH9" s="8">
        <f t="shared" si="11"/>
        <v>22</v>
      </c>
      <c r="BI9" s="8">
        <f t="shared" si="12"/>
        <v>3</v>
      </c>
      <c r="BJ9" s="8">
        <f t="shared" si="13"/>
        <v>37</v>
      </c>
      <c r="BK9" s="8">
        <f t="shared" si="14"/>
        <v>14</v>
      </c>
      <c r="BL9" s="8">
        <f t="shared" si="15"/>
        <v>5</v>
      </c>
      <c r="BM9" s="8">
        <f t="shared" si="16"/>
        <v>20</v>
      </c>
      <c r="BN9" s="8">
        <f t="shared" si="17"/>
        <v>6</v>
      </c>
      <c r="BO9" s="8">
        <f t="shared" si="18"/>
        <v>13</v>
      </c>
      <c r="BP9" s="8">
        <f t="shared" si="19"/>
        <v>19</v>
      </c>
      <c r="BQ9" s="8">
        <f t="shared" si="20"/>
        <v>25</v>
      </c>
      <c r="BR9" s="8">
        <f t="shared" si="21"/>
        <v>9</v>
      </c>
      <c r="BS9" s="8">
        <f t="shared" si="22"/>
        <v>21</v>
      </c>
      <c r="BT9" s="8">
        <f t="shared" si="23"/>
        <v>28</v>
      </c>
      <c r="BU9" s="8">
        <f t="shared" si="24"/>
        <v>38</v>
      </c>
      <c r="BV9" s="8">
        <f t="shared" si="25"/>
        <v>27</v>
      </c>
      <c r="BW9" s="8">
        <f t="shared" si="26"/>
        <v>18</v>
      </c>
      <c r="BX9" s="8">
        <f t="shared" si="27"/>
        <v>23</v>
      </c>
      <c r="BY9" s="8">
        <f t="shared" si="28"/>
        <v>10</v>
      </c>
      <c r="BZ9" s="8">
        <f t="shared" si="29"/>
        <v>33</v>
      </c>
      <c r="CA9" s="8">
        <f t="shared" si="30"/>
        <v>11</v>
      </c>
      <c r="CB9" s="8">
        <f t="shared" si="31"/>
        <v>29</v>
      </c>
      <c r="CC9" s="8">
        <f t="shared" si="32"/>
        <v>34</v>
      </c>
      <c r="CD9" s="8">
        <f t="shared" si="33"/>
        <v>8</v>
      </c>
      <c r="CE9" s="8">
        <f t="shared" si="34"/>
        <v>36</v>
      </c>
      <c r="CF9" s="8">
        <f t="shared" si="35"/>
        <v>32</v>
      </c>
      <c r="CG9" s="8">
        <f t="shared" si="36"/>
        <v>16</v>
      </c>
      <c r="CH9" s="8">
        <f t="shared" si="37"/>
        <v>2</v>
      </c>
      <c r="CI9" s="8">
        <f t="shared" si="38"/>
        <v>7</v>
      </c>
      <c r="CJ9" s="8">
        <f t="shared" si="39"/>
        <v>4</v>
      </c>
      <c r="CK9" s="8">
        <f t="shared" si="40"/>
        <v>26</v>
      </c>
    </row>
    <row r="10" spans="1:89" x14ac:dyDescent="0.2">
      <c r="A10" t="s">
        <v>89</v>
      </c>
      <c r="B10">
        <v>1545538</v>
      </c>
      <c r="C10">
        <v>14113573</v>
      </c>
      <c r="D10" t="s">
        <v>90</v>
      </c>
      <c r="E10">
        <v>9</v>
      </c>
      <c r="F10" t="s">
        <v>86</v>
      </c>
      <c r="G10" s="10">
        <f t="shared" si="41"/>
        <v>16</v>
      </c>
      <c r="H10" s="11">
        <f t="shared" si="42"/>
        <v>31.279749155919259</v>
      </c>
      <c r="I10" s="12">
        <f t="shared" si="43"/>
        <v>14</v>
      </c>
      <c r="J10" s="11">
        <f t="shared" si="0"/>
        <v>62.061406560416813</v>
      </c>
      <c r="K10" s="13"/>
      <c r="L10" s="13"/>
      <c r="M10" s="13"/>
      <c r="N10" s="7">
        <f t="shared" si="44"/>
        <v>222.36156582001416</v>
      </c>
      <c r="O10" s="7">
        <f t="shared" si="1"/>
        <v>160.67213782187736</v>
      </c>
      <c r="P10" s="7">
        <f t="shared" si="1"/>
        <v>162.77016069840803</v>
      </c>
      <c r="Q10" s="7">
        <f t="shared" si="1"/>
        <v>197.46875927683058</v>
      </c>
      <c r="R10" s="7">
        <f t="shared" si="1"/>
        <v>213.51738605635157</v>
      </c>
      <c r="S10" s="7">
        <f t="shared" si="1"/>
        <v>173.94257057240927</v>
      </c>
      <c r="T10" s="7">
        <f t="shared" si="1"/>
        <v>88.454772789025114</v>
      </c>
      <c r="U10" s="7">
        <f t="shared" si="1"/>
        <v>100.27061977831944</v>
      </c>
      <c r="V10" s="7">
        <f t="shared" si="1"/>
        <v>0</v>
      </c>
      <c r="W10" s="7">
        <f t="shared" si="1"/>
        <v>68.632960533819485</v>
      </c>
      <c r="X10" s="7">
        <f t="shared" si="1"/>
        <v>89.789970483306647</v>
      </c>
      <c r="Y10" s="7">
        <f t="shared" si="1"/>
        <v>65.493640038358379</v>
      </c>
      <c r="Z10" s="7">
        <f t="shared" si="1"/>
        <v>91.768808925093722</v>
      </c>
      <c r="AA10" s="7">
        <f t="shared" si="1"/>
        <v>62.061406560416813</v>
      </c>
      <c r="AB10" s="7">
        <f t="shared" si="1"/>
        <v>146.81989663701407</v>
      </c>
      <c r="AC10" s="7">
        <f t="shared" si="1"/>
        <v>31.279749155919259</v>
      </c>
      <c r="AD10" s="7">
        <f t="shared" si="1"/>
        <v>91.343727381068504</v>
      </c>
      <c r="AE10" s="7">
        <f t="shared" si="2"/>
        <v>114.90521370341439</v>
      </c>
      <c r="AF10" s="7">
        <f t="shared" si="2"/>
        <v>123.68417826839652</v>
      </c>
      <c r="AG10" s="7">
        <f t="shared" si="2"/>
        <v>115.2785751820896</v>
      </c>
      <c r="AH10" s="7">
        <f t="shared" si="2"/>
        <v>148.98624320792288</v>
      </c>
      <c r="AI10" s="7">
        <f t="shared" si="2"/>
        <v>130.30483666411129</v>
      </c>
      <c r="AJ10" s="7">
        <f t="shared" si="2"/>
        <v>108.05414868236407</v>
      </c>
      <c r="AK10" s="7">
        <f t="shared" si="2"/>
        <v>167.90292962167004</v>
      </c>
      <c r="AL10" s="7">
        <f t="shared" si="2"/>
        <v>180.54938868346912</v>
      </c>
      <c r="AM10" s="7">
        <f t="shared" si="2"/>
        <v>114.78991788951556</v>
      </c>
      <c r="AN10" s="7">
        <f t="shared" si="2"/>
        <v>115.60423383138709</v>
      </c>
      <c r="AO10" s="7">
        <f t="shared" si="2"/>
        <v>139.7036621763082</v>
      </c>
      <c r="AP10" s="7">
        <f t="shared" si="2"/>
        <v>188.49607517668571</v>
      </c>
      <c r="AQ10" s="7">
        <f t="shared" si="2"/>
        <v>95.591735165675374</v>
      </c>
      <c r="AR10" s="7">
        <f t="shared" si="2"/>
        <v>134.67802875932719</v>
      </c>
      <c r="AS10" s="7">
        <f t="shared" si="2"/>
        <v>104.28781145573882</v>
      </c>
      <c r="AT10" s="7">
        <f t="shared" si="2"/>
        <v>105.27619752708256</v>
      </c>
      <c r="AU10" s="7">
        <f t="shared" si="3"/>
        <v>156.5585582292529</v>
      </c>
      <c r="AV10" s="7">
        <f t="shared" si="3"/>
        <v>112.32667958368279</v>
      </c>
      <c r="AW10" s="7">
        <f t="shared" si="3"/>
        <v>143.90135510893589</v>
      </c>
      <c r="AX10" s="7">
        <f t="shared" si="3"/>
        <v>131.75418477237557</v>
      </c>
      <c r="AY10" s="7">
        <f t="shared" si="3"/>
        <v>84.202113642569259</v>
      </c>
      <c r="AZ10" s="8">
        <f t="shared" si="45"/>
        <v>38</v>
      </c>
      <c r="BA10" s="8">
        <f t="shared" si="4"/>
        <v>30</v>
      </c>
      <c r="BB10" s="8">
        <f t="shared" si="5"/>
        <v>31</v>
      </c>
      <c r="BC10" s="8">
        <f t="shared" si="6"/>
        <v>36</v>
      </c>
      <c r="BD10" s="8">
        <f t="shared" si="7"/>
        <v>37</v>
      </c>
      <c r="BE10" s="8">
        <f t="shared" si="8"/>
        <v>33</v>
      </c>
      <c r="BF10" s="8">
        <f t="shared" si="9"/>
        <v>7</v>
      </c>
      <c r="BG10" s="8">
        <f t="shared" si="10"/>
        <v>12</v>
      </c>
      <c r="BH10" s="8">
        <f t="shared" si="11"/>
        <v>1</v>
      </c>
      <c r="BI10" s="8">
        <f t="shared" si="12"/>
        <v>5</v>
      </c>
      <c r="BJ10" s="8">
        <f t="shared" si="13"/>
        <v>8</v>
      </c>
      <c r="BK10" s="8">
        <f t="shared" si="14"/>
        <v>4</v>
      </c>
      <c r="BL10" s="8">
        <f t="shared" si="15"/>
        <v>10</v>
      </c>
      <c r="BM10" s="8">
        <f t="shared" si="16"/>
        <v>3</v>
      </c>
      <c r="BN10" s="8">
        <f t="shared" si="17"/>
        <v>27</v>
      </c>
      <c r="BO10" s="8">
        <f t="shared" si="18"/>
        <v>2</v>
      </c>
      <c r="BP10" s="8">
        <f t="shared" si="19"/>
        <v>9</v>
      </c>
      <c r="BQ10" s="8">
        <f t="shared" si="20"/>
        <v>18</v>
      </c>
      <c r="BR10" s="8">
        <f t="shared" si="21"/>
        <v>21</v>
      </c>
      <c r="BS10" s="8">
        <f t="shared" si="22"/>
        <v>19</v>
      </c>
      <c r="BT10" s="8">
        <f t="shared" si="23"/>
        <v>28</v>
      </c>
      <c r="BU10" s="8">
        <f t="shared" si="24"/>
        <v>22</v>
      </c>
      <c r="BV10" s="8">
        <f t="shared" si="25"/>
        <v>15</v>
      </c>
      <c r="BW10" s="8">
        <f t="shared" si="26"/>
        <v>32</v>
      </c>
      <c r="BX10" s="8">
        <f t="shared" si="27"/>
        <v>34</v>
      </c>
      <c r="BY10" s="8">
        <f t="shared" si="28"/>
        <v>17</v>
      </c>
      <c r="BZ10" s="8">
        <f t="shared" si="29"/>
        <v>20</v>
      </c>
      <c r="CA10" s="8">
        <f t="shared" si="30"/>
        <v>25</v>
      </c>
      <c r="CB10" s="8">
        <f t="shared" si="31"/>
        <v>35</v>
      </c>
      <c r="CC10" s="8">
        <f t="shared" si="32"/>
        <v>11</v>
      </c>
      <c r="CD10" s="8">
        <f t="shared" si="33"/>
        <v>24</v>
      </c>
      <c r="CE10" s="8">
        <f t="shared" si="34"/>
        <v>13</v>
      </c>
      <c r="CF10" s="8">
        <f t="shared" si="35"/>
        <v>14</v>
      </c>
      <c r="CG10" s="8">
        <f t="shared" si="36"/>
        <v>29</v>
      </c>
      <c r="CH10" s="8">
        <f t="shared" si="37"/>
        <v>16</v>
      </c>
      <c r="CI10" s="8">
        <f t="shared" si="38"/>
        <v>26</v>
      </c>
      <c r="CJ10" s="8">
        <f t="shared" si="39"/>
        <v>23</v>
      </c>
      <c r="CK10" s="8">
        <f t="shared" si="40"/>
        <v>6</v>
      </c>
    </row>
    <row r="11" spans="1:89" x14ac:dyDescent="0.2">
      <c r="A11" t="s">
        <v>91</v>
      </c>
      <c r="B11">
        <v>1230500</v>
      </c>
      <c r="C11">
        <v>14292659</v>
      </c>
      <c r="D11" t="s">
        <v>92</v>
      </c>
      <c r="E11">
        <v>10</v>
      </c>
      <c r="F11" t="s">
        <v>86</v>
      </c>
      <c r="G11" s="10">
        <f t="shared" si="41"/>
        <v>13</v>
      </c>
      <c r="H11" s="11">
        <f t="shared" si="42"/>
        <v>32.493884961129794</v>
      </c>
      <c r="I11" s="12">
        <f t="shared" si="43"/>
        <v>8</v>
      </c>
      <c r="J11" s="11">
        <f t="shared" si="0"/>
        <v>33.371739222310211</v>
      </c>
      <c r="K11" s="13"/>
      <c r="L11" s="13"/>
      <c r="M11" s="13"/>
      <c r="N11" s="7">
        <f t="shared" si="44"/>
        <v>154.06533158042663</v>
      </c>
      <c r="O11" s="7">
        <f t="shared" si="1"/>
        <v>98.620242518006592</v>
      </c>
      <c r="P11" s="7">
        <f t="shared" si="1"/>
        <v>108.59151130752929</v>
      </c>
      <c r="Q11" s="7">
        <f t="shared" si="1"/>
        <v>129.95800804735867</v>
      </c>
      <c r="R11" s="7">
        <f t="shared" si="1"/>
        <v>148.15288527670648</v>
      </c>
      <c r="S11" s="7">
        <f t="shared" si="1"/>
        <v>105.31173445094005</v>
      </c>
      <c r="T11" s="7">
        <f t="shared" si="1"/>
        <v>119.3460085015448</v>
      </c>
      <c r="U11" s="7">
        <f t="shared" si="1"/>
        <v>33.371739222310211</v>
      </c>
      <c r="V11" s="7">
        <f t="shared" si="1"/>
        <v>68.632960533819485</v>
      </c>
      <c r="W11" s="7">
        <f t="shared" si="1"/>
        <v>0</v>
      </c>
      <c r="X11" s="7">
        <f t="shared" si="1"/>
        <v>148.22175565699391</v>
      </c>
      <c r="Y11" s="7">
        <f t="shared" si="1"/>
        <v>42.229671793429347</v>
      </c>
      <c r="Z11" s="7">
        <f t="shared" si="1"/>
        <v>32.493884961129794</v>
      </c>
      <c r="AA11" s="7">
        <f t="shared" si="1"/>
        <v>66.177479423569608</v>
      </c>
      <c r="AB11" s="7">
        <f t="shared" si="1"/>
        <v>78.441649666929465</v>
      </c>
      <c r="AC11" s="7">
        <f t="shared" si="1"/>
        <v>38.129887451293691</v>
      </c>
      <c r="AD11" s="7">
        <f t="shared" si="1"/>
        <v>63.22178861186184</v>
      </c>
      <c r="AE11" s="7">
        <f t="shared" si="2"/>
        <v>91.40584343540138</v>
      </c>
      <c r="AF11" s="7">
        <f t="shared" si="2"/>
        <v>64.255669913721846</v>
      </c>
      <c r="AG11" s="7">
        <f t="shared" si="2"/>
        <v>83.762173198613951</v>
      </c>
      <c r="AH11" s="7">
        <f t="shared" si="2"/>
        <v>110.36236440156686</v>
      </c>
      <c r="AI11" s="7">
        <f t="shared" si="2"/>
        <v>163.03258215327227</v>
      </c>
      <c r="AJ11" s="7">
        <f t="shared" si="2"/>
        <v>94.313644702125046</v>
      </c>
      <c r="AK11" s="7">
        <f t="shared" si="2"/>
        <v>102.66599863159641</v>
      </c>
      <c r="AL11" s="7">
        <f t="shared" si="2"/>
        <v>118.76704474026734</v>
      </c>
      <c r="AM11" s="7">
        <f t="shared" si="2"/>
        <v>59.324512271536953</v>
      </c>
      <c r="AN11" s="7">
        <f t="shared" si="2"/>
        <v>113.21075159013851</v>
      </c>
      <c r="AO11" s="7">
        <f t="shared" si="2"/>
        <v>77.557381978238979</v>
      </c>
      <c r="AP11" s="7">
        <f t="shared" si="2"/>
        <v>130.84187303750872</v>
      </c>
      <c r="AQ11" s="7">
        <f t="shared" si="2"/>
        <v>115.21969453456084</v>
      </c>
      <c r="AR11" s="7">
        <f t="shared" si="2"/>
        <v>69.177224500391702</v>
      </c>
      <c r="AS11" s="7">
        <f t="shared" si="2"/>
        <v>135.06338456158628</v>
      </c>
      <c r="AT11" s="7">
        <f t="shared" si="2"/>
        <v>108.81362668603074</v>
      </c>
      <c r="AU11" s="7">
        <f t="shared" si="3"/>
        <v>92.585362012363177</v>
      </c>
      <c r="AV11" s="7">
        <f t="shared" si="3"/>
        <v>44.468535509101997</v>
      </c>
      <c r="AW11" s="7">
        <f t="shared" si="3"/>
        <v>75.949655106541655</v>
      </c>
      <c r="AX11" s="7">
        <f t="shared" si="3"/>
        <v>66.954716192814118</v>
      </c>
      <c r="AY11" s="7">
        <f t="shared" si="3"/>
        <v>83.609140598729141</v>
      </c>
      <c r="AZ11" s="8">
        <f t="shared" si="45"/>
        <v>37</v>
      </c>
      <c r="BA11" s="8">
        <f t="shared" si="4"/>
        <v>22</v>
      </c>
      <c r="BB11" s="8">
        <f t="shared" si="5"/>
        <v>25</v>
      </c>
      <c r="BC11" s="8">
        <f t="shared" si="6"/>
        <v>32</v>
      </c>
      <c r="BD11" s="8">
        <f t="shared" si="7"/>
        <v>35</v>
      </c>
      <c r="BE11" s="8">
        <f t="shared" si="8"/>
        <v>24</v>
      </c>
      <c r="BF11" s="8">
        <f t="shared" si="9"/>
        <v>31</v>
      </c>
      <c r="BG11" s="8">
        <f t="shared" si="10"/>
        <v>3</v>
      </c>
      <c r="BH11" s="8">
        <f t="shared" si="11"/>
        <v>12</v>
      </c>
      <c r="BI11" s="8">
        <f t="shared" si="12"/>
        <v>1</v>
      </c>
      <c r="BJ11" s="8">
        <f t="shared" si="13"/>
        <v>36</v>
      </c>
      <c r="BK11" s="8">
        <f t="shared" si="14"/>
        <v>5</v>
      </c>
      <c r="BL11" s="8">
        <f t="shared" si="15"/>
        <v>2</v>
      </c>
      <c r="BM11" s="8">
        <f t="shared" si="16"/>
        <v>10</v>
      </c>
      <c r="BN11" s="8">
        <f t="shared" si="17"/>
        <v>16</v>
      </c>
      <c r="BO11" s="8">
        <f t="shared" si="18"/>
        <v>4</v>
      </c>
      <c r="BP11" s="8">
        <f t="shared" si="19"/>
        <v>8</v>
      </c>
      <c r="BQ11" s="8">
        <f t="shared" si="20"/>
        <v>19</v>
      </c>
      <c r="BR11" s="8">
        <f t="shared" si="21"/>
        <v>9</v>
      </c>
      <c r="BS11" s="8">
        <f t="shared" si="22"/>
        <v>18</v>
      </c>
      <c r="BT11" s="8">
        <f t="shared" si="23"/>
        <v>27</v>
      </c>
      <c r="BU11" s="8">
        <f t="shared" si="24"/>
        <v>38</v>
      </c>
      <c r="BV11" s="8">
        <f t="shared" si="25"/>
        <v>21</v>
      </c>
      <c r="BW11" s="8">
        <f t="shared" si="26"/>
        <v>23</v>
      </c>
      <c r="BX11" s="8">
        <f t="shared" si="27"/>
        <v>30</v>
      </c>
      <c r="BY11" s="8">
        <f t="shared" si="28"/>
        <v>7</v>
      </c>
      <c r="BZ11" s="8">
        <f t="shared" si="29"/>
        <v>28</v>
      </c>
      <c r="CA11" s="8">
        <f t="shared" si="30"/>
        <v>15</v>
      </c>
      <c r="CB11" s="8">
        <f t="shared" si="31"/>
        <v>33</v>
      </c>
      <c r="CC11" s="8">
        <f t="shared" si="32"/>
        <v>29</v>
      </c>
      <c r="CD11" s="8">
        <f t="shared" si="33"/>
        <v>13</v>
      </c>
      <c r="CE11" s="8">
        <f t="shared" si="34"/>
        <v>34</v>
      </c>
      <c r="CF11" s="8">
        <f t="shared" si="35"/>
        <v>26</v>
      </c>
      <c r="CG11" s="8">
        <f t="shared" si="36"/>
        <v>20</v>
      </c>
      <c r="CH11" s="8">
        <f t="shared" si="37"/>
        <v>6</v>
      </c>
      <c r="CI11" s="8">
        <f t="shared" si="38"/>
        <v>14</v>
      </c>
      <c r="CJ11" s="8">
        <f t="shared" si="39"/>
        <v>11</v>
      </c>
      <c r="CK11" s="8">
        <f t="shared" si="40"/>
        <v>17</v>
      </c>
    </row>
    <row r="12" spans="1:89" x14ac:dyDescent="0.2">
      <c r="A12" t="s">
        <v>93</v>
      </c>
      <c r="B12">
        <v>2009059</v>
      </c>
      <c r="C12">
        <v>14213125</v>
      </c>
      <c r="D12" t="s">
        <v>94</v>
      </c>
      <c r="E12">
        <v>11</v>
      </c>
      <c r="F12" t="s">
        <v>86</v>
      </c>
      <c r="G12" s="10">
        <f t="shared" si="41"/>
        <v>7</v>
      </c>
      <c r="H12" s="11">
        <f t="shared" si="42"/>
        <v>61.227343351873458</v>
      </c>
      <c r="I12" s="12">
        <f t="shared" si="43"/>
        <v>32</v>
      </c>
      <c r="J12" s="11">
        <f t="shared" si="0"/>
        <v>63.987382252744382</v>
      </c>
      <c r="K12" s="13"/>
      <c r="L12" s="13"/>
      <c r="M12" s="13"/>
      <c r="N12" s="7">
        <f t="shared" si="44"/>
        <v>298.98412758518168</v>
      </c>
      <c r="O12" s="7">
        <f t="shared" si="1"/>
        <v>246.1094070045942</v>
      </c>
      <c r="P12" s="7">
        <f t="shared" si="1"/>
        <v>251.27907910339152</v>
      </c>
      <c r="Q12" s="7">
        <f t="shared" si="1"/>
        <v>264.17294908345133</v>
      </c>
      <c r="R12" s="7">
        <f t="shared" si="1"/>
        <v>273.59899712675286</v>
      </c>
      <c r="S12" s="7">
        <f t="shared" si="1"/>
        <v>247.99031468647269</v>
      </c>
      <c r="T12" s="7">
        <f t="shared" si="1"/>
        <v>61.227343351873458</v>
      </c>
      <c r="U12" s="7">
        <f t="shared" si="1"/>
        <v>181.58735975187116</v>
      </c>
      <c r="V12" s="7">
        <f t="shared" si="1"/>
        <v>89.789970483306647</v>
      </c>
      <c r="W12" s="7">
        <f t="shared" si="1"/>
        <v>148.22175565699391</v>
      </c>
      <c r="X12" s="7">
        <f t="shared" si="1"/>
        <v>0</v>
      </c>
      <c r="Y12" s="7">
        <f t="shared" si="1"/>
        <v>121.35628134648249</v>
      </c>
      <c r="Z12" s="7">
        <f t="shared" si="1"/>
        <v>158.59192224324153</v>
      </c>
      <c r="AA12" s="7">
        <f t="shared" si="1"/>
        <v>97.639254259169689</v>
      </c>
      <c r="AB12" s="7">
        <f t="shared" si="1"/>
        <v>224.40465330501837</v>
      </c>
      <c r="AC12" s="7">
        <f t="shared" si="1"/>
        <v>117.43438112586878</v>
      </c>
      <c r="AD12" s="7">
        <f t="shared" si="1"/>
        <v>133.02693792242971</v>
      </c>
      <c r="AE12" s="7">
        <f t="shared" si="2"/>
        <v>140.24928578312947</v>
      </c>
      <c r="AF12" s="7">
        <f t="shared" si="2"/>
        <v>183.38567923080154</v>
      </c>
      <c r="AG12" s="7">
        <f t="shared" si="2"/>
        <v>148.83832721711511</v>
      </c>
      <c r="AH12" s="7">
        <f t="shared" si="2"/>
        <v>179.66234550145487</v>
      </c>
      <c r="AI12" s="7">
        <f t="shared" si="2"/>
        <v>72.687395288945879</v>
      </c>
      <c r="AJ12" s="7">
        <f t="shared" si="2"/>
        <v>126.10178513009417</v>
      </c>
      <c r="AK12" s="7">
        <f t="shared" si="2"/>
        <v>230.70183197540777</v>
      </c>
      <c r="AL12" s="7">
        <f t="shared" si="2"/>
        <v>236.0660757872777</v>
      </c>
      <c r="AM12" s="7">
        <f t="shared" si="2"/>
        <v>172.13802270254456</v>
      </c>
      <c r="AN12" s="7">
        <f t="shared" si="2"/>
        <v>116.27521047186555</v>
      </c>
      <c r="AO12" s="7">
        <f t="shared" si="2"/>
        <v>200.32402769265693</v>
      </c>
      <c r="AP12" s="7">
        <f t="shared" si="2"/>
        <v>236.75055019872403</v>
      </c>
      <c r="AQ12" s="7">
        <f t="shared" si="2"/>
        <v>79.636161630544166</v>
      </c>
      <c r="AR12" s="7">
        <f t="shared" si="2"/>
        <v>201.01586293362126</v>
      </c>
      <c r="AS12" s="7">
        <f t="shared" si="2"/>
        <v>63.987382252744382</v>
      </c>
      <c r="AT12" s="7">
        <f t="shared" si="2"/>
        <v>104.3969369858836</v>
      </c>
      <c r="AU12" s="7">
        <f t="shared" si="3"/>
        <v>218.04968141124951</v>
      </c>
      <c r="AV12" s="7">
        <f t="shared" si="3"/>
        <v>185.47829262404102</v>
      </c>
      <c r="AW12" s="7">
        <f t="shared" si="3"/>
        <v>214.9363587988129</v>
      </c>
      <c r="AX12" s="7">
        <f t="shared" si="3"/>
        <v>215.08882847923942</v>
      </c>
      <c r="AY12" s="7">
        <f t="shared" si="3"/>
        <v>103.4144153649566</v>
      </c>
      <c r="AZ12" s="8">
        <f t="shared" si="45"/>
        <v>38</v>
      </c>
      <c r="BA12" s="8">
        <f t="shared" si="4"/>
        <v>33</v>
      </c>
      <c r="BB12" s="8">
        <f t="shared" si="5"/>
        <v>35</v>
      </c>
      <c r="BC12" s="8">
        <f t="shared" si="6"/>
        <v>36</v>
      </c>
      <c r="BD12" s="8">
        <f t="shared" si="7"/>
        <v>37</v>
      </c>
      <c r="BE12" s="8">
        <f t="shared" si="8"/>
        <v>34</v>
      </c>
      <c r="BF12" s="8">
        <f t="shared" si="9"/>
        <v>2</v>
      </c>
      <c r="BG12" s="8">
        <f t="shared" si="10"/>
        <v>21</v>
      </c>
      <c r="BH12" s="8">
        <f t="shared" si="11"/>
        <v>6</v>
      </c>
      <c r="BI12" s="8">
        <f t="shared" si="12"/>
        <v>16</v>
      </c>
      <c r="BJ12" s="8">
        <f t="shared" si="13"/>
        <v>1</v>
      </c>
      <c r="BK12" s="8">
        <f t="shared" si="14"/>
        <v>12</v>
      </c>
      <c r="BL12" s="8">
        <f t="shared" si="15"/>
        <v>18</v>
      </c>
      <c r="BM12" s="8">
        <f t="shared" si="16"/>
        <v>7</v>
      </c>
      <c r="BN12" s="8">
        <f t="shared" si="17"/>
        <v>29</v>
      </c>
      <c r="BO12" s="8">
        <f t="shared" si="18"/>
        <v>11</v>
      </c>
      <c r="BP12" s="8">
        <f t="shared" si="19"/>
        <v>14</v>
      </c>
      <c r="BQ12" s="8">
        <f t="shared" si="20"/>
        <v>15</v>
      </c>
      <c r="BR12" s="8">
        <f t="shared" si="21"/>
        <v>22</v>
      </c>
      <c r="BS12" s="8">
        <f t="shared" si="22"/>
        <v>17</v>
      </c>
      <c r="BT12" s="8">
        <f t="shared" si="23"/>
        <v>20</v>
      </c>
      <c r="BU12" s="8">
        <f t="shared" si="24"/>
        <v>4</v>
      </c>
      <c r="BV12" s="8">
        <f t="shared" si="25"/>
        <v>13</v>
      </c>
      <c r="BW12" s="8">
        <f t="shared" si="26"/>
        <v>30</v>
      </c>
      <c r="BX12" s="8">
        <f t="shared" si="27"/>
        <v>31</v>
      </c>
      <c r="BY12" s="8">
        <f t="shared" si="28"/>
        <v>19</v>
      </c>
      <c r="BZ12" s="8">
        <f t="shared" si="29"/>
        <v>10</v>
      </c>
      <c r="CA12" s="8">
        <f t="shared" si="30"/>
        <v>24</v>
      </c>
      <c r="CB12" s="8">
        <f t="shared" si="31"/>
        <v>32</v>
      </c>
      <c r="CC12" s="8">
        <f t="shared" si="32"/>
        <v>5</v>
      </c>
      <c r="CD12" s="8">
        <f t="shared" si="33"/>
        <v>25</v>
      </c>
      <c r="CE12" s="8">
        <f t="shared" si="34"/>
        <v>3</v>
      </c>
      <c r="CF12" s="8">
        <f t="shared" si="35"/>
        <v>9</v>
      </c>
      <c r="CG12" s="8">
        <f t="shared" si="36"/>
        <v>28</v>
      </c>
      <c r="CH12" s="8">
        <f t="shared" si="37"/>
        <v>23</v>
      </c>
      <c r="CI12" s="8">
        <f t="shared" si="38"/>
        <v>26</v>
      </c>
      <c r="CJ12" s="8">
        <f t="shared" si="39"/>
        <v>27</v>
      </c>
      <c r="CK12" s="8">
        <f t="shared" si="40"/>
        <v>8</v>
      </c>
    </row>
    <row r="13" spans="1:89" x14ac:dyDescent="0.2">
      <c r="A13" t="s">
        <v>95</v>
      </c>
      <c r="B13">
        <v>1406128</v>
      </c>
      <c r="C13">
        <v>14430033</v>
      </c>
      <c r="D13" t="s">
        <v>96</v>
      </c>
      <c r="E13">
        <v>12</v>
      </c>
      <c r="F13" t="s">
        <v>86</v>
      </c>
      <c r="G13" s="10">
        <f t="shared" si="41"/>
        <v>14</v>
      </c>
      <c r="H13" s="11">
        <f t="shared" si="42"/>
        <v>26.716870146495481</v>
      </c>
      <c r="I13" s="12">
        <f t="shared" si="43"/>
        <v>17</v>
      </c>
      <c r="J13" s="11">
        <f>INDEX($N13:$AY13,1,I13)</f>
        <v>27.587374958005277</v>
      </c>
      <c r="K13" s="17" t="s">
        <v>157</v>
      </c>
      <c r="L13" s="15">
        <v>13</v>
      </c>
      <c r="M13" s="11">
        <f>INDEX($N13:$AY13,1,L13)</f>
        <v>37.696120690348188</v>
      </c>
      <c r="N13" s="7">
        <f t="shared" si="44"/>
        <v>178.50206064693648</v>
      </c>
      <c r="O13" s="7">
        <f t="shared" si="1"/>
        <v>135.44309943348807</v>
      </c>
      <c r="P13" s="7">
        <f t="shared" si="1"/>
        <v>149.02384182700411</v>
      </c>
      <c r="Q13" s="7">
        <f t="shared" si="1"/>
        <v>143.14532970922738</v>
      </c>
      <c r="R13" s="7">
        <f t="shared" si="1"/>
        <v>154.7031781757363</v>
      </c>
      <c r="S13" s="7">
        <f t="shared" si="1"/>
        <v>127.17327752265635</v>
      </c>
      <c r="T13" s="7">
        <f t="shared" si="1"/>
        <v>81.128326242348123</v>
      </c>
      <c r="U13" s="7">
        <f t="shared" si="1"/>
        <v>69.908646721117293</v>
      </c>
      <c r="V13" s="7">
        <f t="shared" si="1"/>
        <v>65.493640038358379</v>
      </c>
      <c r="W13" s="7">
        <f t="shared" si="1"/>
        <v>42.229671793429347</v>
      </c>
      <c r="X13" s="7">
        <f t="shared" si="1"/>
        <v>121.35628134648249</v>
      </c>
      <c r="Y13" s="7">
        <f t="shared" si="1"/>
        <v>0</v>
      </c>
      <c r="Z13" s="7">
        <f t="shared" si="1"/>
        <v>37.696120690348188</v>
      </c>
      <c r="AA13" s="7">
        <f t="shared" si="1"/>
        <v>26.716870146495481</v>
      </c>
      <c r="AB13" s="7">
        <f t="shared" si="1"/>
        <v>105.63924712126466</v>
      </c>
      <c r="AC13" s="7">
        <f t="shared" si="1"/>
        <v>49.256128993980518</v>
      </c>
      <c r="AD13" s="7">
        <f t="shared" si="1"/>
        <v>27.587374958005277</v>
      </c>
      <c r="AE13" s="7">
        <f t="shared" si="2"/>
        <v>55.05423132200557</v>
      </c>
      <c r="AF13" s="7">
        <f t="shared" si="2"/>
        <v>63.285490323475152</v>
      </c>
      <c r="AG13" s="7">
        <f t="shared" si="2"/>
        <v>51.795722950140807</v>
      </c>
      <c r="AH13" s="7">
        <f t="shared" si="2"/>
        <v>84.440922340472184</v>
      </c>
      <c r="AI13" s="7">
        <f t="shared" si="2"/>
        <v>123.38369475565663</v>
      </c>
      <c r="AJ13" s="7">
        <f t="shared" si="2"/>
        <v>54.239878191486845</v>
      </c>
      <c r="AK13" s="7">
        <f t="shared" si="2"/>
        <v>110.34494781707178</v>
      </c>
      <c r="AL13" s="7">
        <f t="shared" si="2"/>
        <v>118.98824648900464</v>
      </c>
      <c r="AM13" s="7">
        <f t="shared" si="2"/>
        <v>52.718638107053643</v>
      </c>
      <c r="AN13" s="7">
        <f t="shared" si="2"/>
        <v>71.455173307404706</v>
      </c>
      <c r="AO13" s="7">
        <f t="shared" si="2"/>
        <v>80.243238059379109</v>
      </c>
      <c r="AP13" s="7">
        <f t="shared" si="2"/>
        <v>124.5001073567512</v>
      </c>
      <c r="AQ13" s="7">
        <f t="shared" si="2"/>
        <v>74.354549580194785</v>
      </c>
      <c r="AR13" s="7">
        <f t="shared" si="2"/>
        <v>79.699585682128188</v>
      </c>
      <c r="AS13" s="7">
        <f t="shared" si="2"/>
        <v>95.88922300153763</v>
      </c>
      <c r="AT13" s="7">
        <f t="shared" si="2"/>
        <v>66.592055066554096</v>
      </c>
      <c r="AU13" s="7">
        <f t="shared" si="3"/>
        <v>97.95233196751613</v>
      </c>
      <c r="AV13" s="7">
        <f t="shared" si="3"/>
        <v>65.750961138848695</v>
      </c>
      <c r="AW13" s="7">
        <f t="shared" si="3"/>
        <v>93.800825463870282</v>
      </c>
      <c r="AX13" s="7">
        <f t="shared" si="3"/>
        <v>102.84482042899654</v>
      </c>
      <c r="AY13" s="7">
        <f t="shared" si="3"/>
        <v>41.402703215819734</v>
      </c>
      <c r="AZ13" s="8">
        <f t="shared" si="45"/>
        <v>38</v>
      </c>
      <c r="BA13" s="8">
        <f t="shared" si="4"/>
        <v>34</v>
      </c>
      <c r="BB13" s="8">
        <f t="shared" si="5"/>
        <v>36</v>
      </c>
      <c r="BC13" s="8">
        <f t="shared" si="6"/>
        <v>35</v>
      </c>
      <c r="BD13" s="8">
        <f t="shared" si="7"/>
        <v>37</v>
      </c>
      <c r="BE13" s="8">
        <f t="shared" si="8"/>
        <v>33</v>
      </c>
      <c r="BF13" s="8">
        <f t="shared" si="9"/>
        <v>21</v>
      </c>
      <c r="BG13" s="8">
        <f t="shared" si="10"/>
        <v>16</v>
      </c>
      <c r="BH13" s="8">
        <f t="shared" si="11"/>
        <v>13</v>
      </c>
      <c r="BI13" s="8">
        <f t="shared" si="12"/>
        <v>6</v>
      </c>
      <c r="BJ13" s="8">
        <f t="shared" si="13"/>
        <v>30</v>
      </c>
      <c r="BK13" s="8">
        <f t="shared" si="14"/>
        <v>1</v>
      </c>
      <c r="BL13" s="8">
        <f t="shared" si="15"/>
        <v>4</v>
      </c>
      <c r="BM13" s="8">
        <f t="shared" si="16"/>
        <v>2</v>
      </c>
      <c r="BN13" s="8">
        <f t="shared" si="17"/>
        <v>27</v>
      </c>
      <c r="BO13" s="8">
        <f t="shared" si="18"/>
        <v>7</v>
      </c>
      <c r="BP13" s="8">
        <f t="shared" si="19"/>
        <v>3</v>
      </c>
      <c r="BQ13" s="8">
        <f t="shared" si="20"/>
        <v>11</v>
      </c>
      <c r="BR13" s="8">
        <f t="shared" si="21"/>
        <v>12</v>
      </c>
      <c r="BS13" s="8">
        <f t="shared" si="22"/>
        <v>8</v>
      </c>
      <c r="BT13" s="8">
        <f t="shared" si="23"/>
        <v>22</v>
      </c>
      <c r="BU13" s="8">
        <f t="shared" si="24"/>
        <v>31</v>
      </c>
      <c r="BV13" s="8">
        <f t="shared" si="25"/>
        <v>10</v>
      </c>
      <c r="BW13" s="8">
        <f t="shared" si="26"/>
        <v>28</v>
      </c>
      <c r="BX13" s="8">
        <f t="shared" si="27"/>
        <v>29</v>
      </c>
      <c r="BY13" s="8">
        <f t="shared" si="28"/>
        <v>9</v>
      </c>
      <c r="BZ13" s="8">
        <f t="shared" si="29"/>
        <v>17</v>
      </c>
      <c r="CA13" s="8">
        <f t="shared" si="30"/>
        <v>20</v>
      </c>
      <c r="CB13" s="8">
        <f t="shared" si="31"/>
        <v>32</v>
      </c>
      <c r="CC13" s="8">
        <f t="shared" si="32"/>
        <v>18</v>
      </c>
      <c r="CD13" s="8">
        <f t="shared" si="33"/>
        <v>19</v>
      </c>
      <c r="CE13" s="8">
        <f t="shared" si="34"/>
        <v>24</v>
      </c>
      <c r="CF13" s="8">
        <f t="shared" si="35"/>
        <v>15</v>
      </c>
      <c r="CG13" s="8">
        <f t="shared" si="36"/>
        <v>25</v>
      </c>
      <c r="CH13" s="8">
        <f t="shared" si="37"/>
        <v>14</v>
      </c>
      <c r="CI13" s="8">
        <f t="shared" si="38"/>
        <v>23</v>
      </c>
      <c r="CJ13" s="8">
        <f t="shared" si="39"/>
        <v>26</v>
      </c>
      <c r="CK13" s="8">
        <f t="shared" si="40"/>
        <v>5</v>
      </c>
    </row>
    <row r="14" spans="1:89" x14ac:dyDescent="0.2">
      <c r="A14" t="s">
        <v>97</v>
      </c>
      <c r="B14">
        <v>1209838</v>
      </c>
      <c r="C14">
        <v>14462978</v>
      </c>
      <c r="D14" t="s">
        <v>35</v>
      </c>
      <c r="E14">
        <v>13</v>
      </c>
      <c r="F14" t="s">
        <v>86</v>
      </c>
      <c r="G14" s="10">
        <f t="shared" si="41"/>
        <v>26</v>
      </c>
      <c r="H14" s="11">
        <f t="shared" si="42"/>
        <v>26.838986035405458</v>
      </c>
      <c r="I14" s="12">
        <f t="shared" si="43"/>
        <v>35</v>
      </c>
      <c r="J14" s="11">
        <f t="shared" ref="J14:J39" si="46">INDEX(N14:AY14,1,I14)</f>
        <v>28.472396086517577</v>
      </c>
      <c r="K14" s="13"/>
      <c r="L14" s="13"/>
      <c r="M14" s="13"/>
      <c r="N14" s="7">
        <f t="shared" si="44"/>
        <v>140.81906264867982</v>
      </c>
      <c r="O14" s="7">
        <f t="shared" si="1"/>
        <v>101.80532305236486</v>
      </c>
      <c r="P14" s="7">
        <f t="shared" si="1"/>
        <v>119.33127380751519</v>
      </c>
      <c r="Q14" s="7">
        <f t="shared" si="1"/>
        <v>107.41116888568381</v>
      </c>
      <c r="R14" s="7">
        <f t="shared" si="1"/>
        <v>121.83167409975596</v>
      </c>
      <c r="S14" s="7">
        <f t="shared" si="1"/>
        <v>89.536911647888246</v>
      </c>
      <c r="T14" s="7">
        <f t="shared" si="1"/>
        <v>117.74164616992776</v>
      </c>
      <c r="U14" s="7">
        <f t="shared" si="1"/>
        <v>40.572282536587799</v>
      </c>
      <c r="V14" s="7">
        <f t="shared" si="1"/>
        <v>91.768808925093722</v>
      </c>
      <c r="W14" s="7">
        <f t="shared" si="1"/>
        <v>32.493884961129794</v>
      </c>
      <c r="X14" s="7">
        <f t="shared" si="1"/>
        <v>158.59192224324153</v>
      </c>
      <c r="Y14" s="7">
        <f t="shared" si="1"/>
        <v>37.696120690348188</v>
      </c>
      <c r="Z14" s="7">
        <f t="shared" si="1"/>
        <v>0</v>
      </c>
      <c r="AA14" s="7">
        <f t="shared" si="1"/>
        <v>63.940832664422011</v>
      </c>
      <c r="AB14" s="7">
        <f t="shared" si="1"/>
        <v>68.392720693499584</v>
      </c>
      <c r="AC14" s="7">
        <f t="shared" si="1"/>
        <v>65.117814805521547</v>
      </c>
      <c r="AD14" s="7">
        <f t="shared" si="1"/>
        <v>43.092291273652719</v>
      </c>
      <c r="AE14" s="7">
        <f t="shared" si="2"/>
        <v>67.818134705047854</v>
      </c>
      <c r="AF14" s="7">
        <f t="shared" si="2"/>
        <v>32.852561909887434</v>
      </c>
      <c r="AG14" s="7">
        <f t="shared" si="2"/>
        <v>57.430171181035455</v>
      </c>
      <c r="AH14" s="7">
        <f t="shared" si="2"/>
        <v>79.638645325900555</v>
      </c>
      <c r="AI14" s="7">
        <f t="shared" si="2"/>
        <v>158.50450840295883</v>
      </c>
      <c r="AJ14" s="7">
        <f t="shared" si="2"/>
        <v>74.999627796941439</v>
      </c>
      <c r="AK14" s="7">
        <f t="shared" si="2"/>
        <v>76.329200190474012</v>
      </c>
      <c r="AL14" s="7">
        <f t="shared" si="2"/>
        <v>89.243567074994886</v>
      </c>
      <c r="AM14" s="7">
        <f t="shared" si="2"/>
        <v>26.838986035405458</v>
      </c>
      <c r="AN14" s="7">
        <f t="shared" si="2"/>
        <v>96.696132868973436</v>
      </c>
      <c r="AO14" s="7">
        <f t="shared" si="2"/>
        <v>48.054606519660652</v>
      </c>
      <c r="AP14" s="7">
        <f t="shared" si="2"/>
        <v>99.480504160379738</v>
      </c>
      <c r="AQ14" s="7">
        <f t="shared" si="2"/>
        <v>108.80404629829641</v>
      </c>
      <c r="AR14" s="7">
        <f t="shared" si="2"/>
        <v>43.690944602668793</v>
      </c>
      <c r="AS14" s="7">
        <f t="shared" si="2"/>
        <v>131.72097521532015</v>
      </c>
      <c r="AT14" s="7">
        <f t="shared" si="2"/>
        <v>95.653738640670952</v>
      </c>
      <c r="AU14" s="7">
        <f t="shared" si="3"/>
        <v>64.796471884960837</v>
      </c>
      <c r="AV14" s="7">
        <f t="shared" si="3"/>
        <v>28.472396086517577</v>
      </c>
      <c r="AW14" s="7">
        <f t="shared" si="3"/>
        <v>56.34635728264238</v>
      </c>
      <c r="AX14" s="7">
        <f t="shared" si="3"/>
        <v>69.583067881549809</v>
      </c>
      <c r="AY14" s="7">
        <f t="shared" si="3"/>
        <v>73.128816696218834</v>
      </c>
      <c r="AZ14" s="8">
        <f t="shared" si="45"/>
        <v>36</v>
      </c>
      <c r="BA14" s="8">
        <f t="shared" si="4"/>
        <v>29</v>
      </c>
      <c r="BB14" s="8">
        <f t="shared" si="5"/>
        <v>33</v>
      </c>
      <c r="BC14" s="8">
        <f t="shared" si="6"/>
        <v>30</v>
      </c>
      <c r="BD14" s="8">
        <f t="shared" si="7"/>
        <v>34</v>
      </c>
      <c r="BE14" s="8">
        <f t="shared" si="8"/>
        <v>24</v>
      </c>
      <c r="BF14" s="8">
        <f t="shared" si="9"/>
        <v>32</v>
      </c>
      <c r="BG14" s="8">
        <f t="shared" si="10"/>
        <v>7</v>
      </c>
      <c r="BH14" s="8">
        <f t="shared" si="11"/>
        <v>25</v>
      </c>
      <c r="BI14" s="8">
        <f t="shared" si="12"/>
        <v>4</v>
      </c>
      <c r="BJ14" s="8">
        <f t="shared" si="13"/>
        <v>38</v>
      </c>
      <c r="BK14" s="8">
        <f t="shared" si="14"/>
        <v>6</v>
      </c>
      <c r="BL14" s="8">
        <f t="shared" si="15"/>
        <v>1</v>
      </c>
      <c r="BM14" s="8">
        <f t="shared" si="16"/>
        <v>13</v>
      </c>
      <c r="BN14" s="8">
        <f t="shared" si="17"/>
        <v>17</v>
      </c>
      <c r="BO14" s="8">
        <f t="shared" si="18"/>
        <v>15</v>
      </c>
      <c r="BP14" s="8">
        <f t="shared" si="19"/>
        <v>8</v>
      </c>
      <c r="BQ14" s="8">
        <f t="shared" si="20"/>
        <v>16</v>
      </c>
      <c r="BR14" s="8">
        <f t="shared" si="21"/>
        <v>5</v>
      </c>
      <c r="BS14" s="8">
        <f t="shared" si="22"/>
        <v>12</v>
      </c>
      <c r="BT14" s="8">
        <f t="shared" si="23"/>
        <v>22</v>
      </c>
      <c r="BU14" s="8">
        <f t="shared" si="24"/>
        <v>37</v>
      </c>
      <c r="BV14" s="8">
        <f t="shared" si="25"/>
        <v>20</v>
      </c>
      <c r="BW14" s="8">
        <f t="shared" si="26"/>
        <v>21</v>
      </c>
      <c r="BX14" s="8">
        <f t="shared" si="27"/>
        <v>23</v>
      </c>
      <c r="BY14" s="8">
        <f t="shared" si="28"/>
        <v>2</v>
      </c>
      <c r="BZ14" s="8">
        <f t="shared" si="29"/>
        <v>27</v>
      </c>
      <c r="CA14" s="8">
        <f t="shared" si="30"/>
        <v>10</v>
      </c>
      <c r="CB14" s="8">
        <f t="shared" si="31"/>
        <v>28</v>
      </c>
      <c r="CC14" s="8">
        <f t="shared" si="32"/>
        <v>31</v>
      </c>
      <c r="CD14" s="8">
        <f t="shared" si="33"/>
        <v>9</v>
      </c>
      <c r="CE14" s="8">
        <f t="shared" si="34"/>
        <v>35</v>
      </c>
      <c r="CF14" s="8">
        <f t="shared" si="35"/>
        <v>26</v>
      </c>
      <c r="CG14" s="8">
        <f t="shared" si="36"/>
        <v>14</v>
      </c>
      <c r="CH14" s="8">
        <f t="shared" si="37"/>
        <v>3</v>
      </c>
      <c r="CI14" s="8">
        <f t="shared" si="38"/>
        <v>11</v>
      </c>
      <c r="CJ14" s="8">
        <f t="shared" si="39"/>
        <v>18</v>
      </c>
      <c r="CK14" s="8">
        <f t="shared" si="40"/>
        <v>19</v>
      </c>
    </row>
    <row r="15" spans="1:89" x14ac:dyDescent="0.2">
      <c r="A15" t="s">
        <v>98</v>
      </c>
      <c r="B15">
        <v>1546746</v>
      </c>
      <c r="C15">
        <v>14441255</v>
      </c>
      <c r="D15" t="s">
        <v>99</v>
      </c>
      <c r="E15">
        <v>14</v>
      </c>
      <c r="F15" t="s">
        <v>86</v>
      </c>
      <c r="G15" s="10">
        <f t="shared" si="41"/>
        <v>38</v>
      </c>
      <c r="H15" s="11">
        <f t="shared" si="42"/>
        <v>22.957854404780456</v>
      </c>
      <c r="I15" s="12">
        <f t="shared" si="43"/>
        <v>12</v>
      </c>
      <c r="J15" s="11">
        <f t="shared" si="46"/>
        <v>26.716870146495481</v>
      </c>
      <c r="K15" s="13"/>
      <c r="L15" s="13"/>
      <c r="M15" s="13"/>
      <c r="N15" s="7">
        <f t="shared" si="44"/>
        <v>204.37925401371714</v>
      </c>
      <c r="O15" s="7">
        <f t="shared" si="1"/>
        <v>161.89214093528309</v>
      </c>
      <c r="P15" s="7">
        <f t="shared" si="1"/>
        <v>174.47310112971638</v>
      </c>
      <c r="Q15" s="7">
        <f t="shared" si="1"/>
        <v>166.80212292280476</v>
      </c>
      <c r="R15" s="7">
        <f t="shared" si="1"/>
        <v>176.06875173861135</v>
      </c>
      <c r="S15" s="7">
        <f t="shared" si="1"/>
        <v>152.94523654943958</v>
      </c>
      <c r="T15" s="7">
        <f t="shared" si="1"/>
        <v>54.450889001817679</v>
      </c>
      <c r="U15" s="7">
        <f t="shared" si="1"/>
        <v>96.072967106676558</v>
      </c>
      <c r="V15" s="7">
        <f t="shared" si="1"/>
        <v>62.061406560416813</v>
      </c>
      <c r="W15" s="7">
        <f t="shared" si="1"/>
        <v>66.177479423569608</v>
      </c>
      <c r="X15" s="7">
        <f t="shared" si="1"/>
        <v>97.639254259169689</v>
      </c>
      <c r="Y15" s="7">
        <f t="shared" si="1"/>
        <v>26.716870146495481</v>
      </c>
      <c r="Z15" s="7">
        <f t="shared" si="1"/>
        <v>63.940832664422011</v>
      </c>
      <c r="AA15" s="7">
        <f t="shared" si="1"/>
        <v>0</v>
      </c>
      <c r="AB15" s="7">
        <f t="shared" si="1"/>
        <v>132.1981015967269</v>
      </c>
      <c r="AC15" s="7">
        <f t="shared" si="1"/>
        <v>59.218581023173684</v>
      </c>
      <c r="AD15" s="7">
        <f t="shared" si="1"/>
        <v>36.659006256086229</v>
      </c>
      <c r="AE15" s="7">
        <f t="shared" si="2"/>
        <v>54.108702233340615</v>
      </c>
      <c r="AF15" s="7">
        <f t="shared" si="2"/>
        <v>85.83377236382745</v>
      </c>
      <c r="AG15" s="7">
        <f t="shared" si="2"/>
        <v>57.367711848186588</v>
      </c>
      <c r="AH15" s="7">
        <f t="shared" si="2"/>
        <v>91.281556663900659</v>
      </c>
      <c r="AI15" s="7">
        <f t="shared" si="2"/>
        <v>97.203527922494075</v>
      </c>
      <c r="AJ15" s="7">
        <f t="shared" si="2"/>
        <v>46.011948621284702</v>
      </c>
      <c r="AK15" s="7">
        <f t="shared" si="2"/>
        <v>133.11325749168284</v>
      </c>
      <c r="AL15" s="7">
        <f t="shared" si="2"/>
        <v>138.88220090351248</v>
      </c>
      <c r="AM15" s="7">
        <f t="shared" si="2"/>
        <v>74.524336675449504</v>
      </c>
      <c r="AN15" s="7">
        <f t="shared" si="2"/>
        <v>55.56245301237476</v>
      </c>
      <c r="AO15" s="7">
        <f t="shared" si="2"/>
        <v>102.72931816162912</v>
      </c>
      <c r="AP15" s="7">
        <f t="shared" si="2"/>
        <v>141.31161860494882</v>
      </c>
      <c r="AQ15" s="7">
        <f t="shared" si="2"/>
        <v>49.076155941692448</v>
      </c>
      <c r="AR15" s="7">
        <f t="shared" si="2"/>
        <v>104.26330435330817</v>
      </c>
      <c r="AS15" s="7">
        <f t="shared" si="2"/>
        <v>69.465967619281443</v>
      </c>
      <c r="AT15" s="7">
        <f t="shared" si="2"/>
        <v>47.224079278062746</v>
      </c>
      <c r="AU15" s="7">
        <f t="shared" si="3"/>
        <v>120.43534376222347</v>
      </c>
      <c r="AV15" s="7">
        <f t="shared" si="3"/>
        <v>92.259072878625005</v>
      </c>
      <c r="AW15" s="7">
        <f t="shared" si="3"/>
        <v>119.36568047557655</v>
      </c>
      <c r="AX15" s="7">
        <f t="shared" si="3"/>
        <v>129.32584848947621</v>
      </c>
      <c r="AY15" s="7">
        <f t="shared" si="3"/>
        <v>22.957854404780456</v>
      </c>
      <c r="AZ15" s="8">
        <f t="shared" si="45"/>
        <v>38</v>
      </c>
      <c r="BA15" s="8">
        <f t="shared" si="4"/>
        <v>34</v>
      </c>
      <c r="BB15" s="8">
        <f t="shared" si="5"/>
        <v>36</v>
      </c>
      <c r="BC15" s="8">
        <f t="shared" si="6"/>
        <v>35</v>
      </c>
      <c r="BD15" s="8">
        <f t="shared" si="7"/>
        <v>37</v>
      </c>
      <c r="BE15" s="8">
        <f t="shared" si="8"/>
        <v>33</v>
      </c>
      <c r="BF15" s="8">
        <f t="shared" si="9"/>
        <v>9</v>
      </c>
      <c r="BG15" s="8">
        <f t="shared" si="10"/>
        <v>21</v>
      </c>
      <c r="BH15" s="8">
        <f t="shared" si="11"/>
        <v>13</v>
      </c>
      <c r="BI15" s="8">
        <f t="shared" si="12"/>
        <v>15</v>
      </c>
      <c r="BJ15" s="8">
        <f t="shared" si="13"/>
        <v>23</v>
      </c>
      <c r="BK15" s="8">
        <f t="shared" si="14"/>
        <v>3</v>
      </c>
      <c r="BL15" s="8">
        <f t="shared" si="15"/>
        <v>14</v>
      </c>
      <c r="BM15" s="8">
        <f t="shared" si="16"/>
        <v>1</v>
      </c>
      <c r="BN15" s="8">
        <f t="shared" si="17"/>
        <v>29</v>
      </c>
      <c r="BO15" s="8">
        <f t="shared" si="18"/>
        <v>12</v>
      </c>
      <c r="BP15" s="8">
        <f t="shared" si="19"/>
        <v>4</v>
      </c>
      <c r="BQ15" s="8">
        <f t="shared" si="20"/>
        <v>8</v>
      </c>
      <c r="BR15" s="8">
        <f t="shared" si="21"/>
        <v>18</v>
      </c>
      <c r="BS15" s="8">
        <f t="shared" si="22"/>
        <v>11</v>
      </c>
      <c r="BT15" s="8">
        <f t="shared" si="23"/>
        <v>19</v>
      </c>
      <c r="BU15" s="8">
        <f t="shared" si="24"/>
        <v>22</v>
      </c>
      <c r="BV15" s="8">
        <f t="shared" si="25"/>
        <v>5</v>
      </c>
      <c r="BW15" s="8">
        <f t="shared" si="26"/>
        <v>30</v>
      </c>
      <c r="BX15" s="8">
        <f t="shared" si="27"/>
        <v>31</v>
      </c>
      <c r="BY15" s="8">
        <f t="shared" si="28"/>
        <v>17</v>
      </c>
      <c r="BZ15" s="8">
        <f t="shared" si="29"/>
        <v>10</v>
      </c>
      <c r="CA15" s="8">
        <f t="shared" si="30"/>
        <v>24</v>
      </c>
      <c r="CB15" s="8">
        <f t="shared" si="31"/>
        <v>32</v>
      </c>
      <c r="CC15" s="8">
        <f t="shared" si="32"/>
        <v>7</v>
      </c>
      <c r="CD15" s="8">
        <f t="shared" si="33"/>
        <v>25</v>
      </c>
      <c r="CE15" s="8">
        <f t="shared" si="34"/>
        <v>16</v>
      </c>
      <c r="CF15" s="8">
        <f t="shared" si="35"/>
        <v>6</v>
      </c>
      <c r="CG15" s="8">
        <f t="shared" si="36"/>
        <v>27</v>
      </c>
      <c r="CH15" s="8">
        <f t="shared" si="37"/>
        <v>20</v>
      </c>
      <c r="CI15" s="8">
        <f t="shared" si="38"/>
        <v>26</v>
      </c>
      <c r="CJ15" s="8">
        <f t="shared" si="39"/>
        <v>28</v>
      </c>
      <c r="CK15" s="8">
        <f t="shared" si="40"/>
        <v>2</v>
      </c>
    </row>
    <row r="16" spans="1:89" x14ac:dyDescent="0.2">
      <c r="A16" t="s">
        <v>100</v>
      </c>
      <c r="B16">
        <v>848848</v>
      </c>
      <c r="C16">
        <v>14453532</v>
      </c>
      <c r="D16" t="s">
        <v>101</v>
      </c>
      <c r="E16">
        <v>15</v>
      </c>
      <c r="F16" t="s">
        <v>86</v>
      </c>
      <c r="G16" s="10">
        <f t="shared" si="41"/>
        <v>36</v>
      </c>
      <c r="H16" s="11">
        <f t="shared" si="42"/>
        <v>24.148802236917092</v>
      </c>
      <c r="I16" s="12">
        <f t="shared" si="43"/>
        <v>37</v>
      </c>
      <c r="J16" s="11">
        <f t="shared" si="46"/>
        <v>28.297363344428646</v>
      </c>
      <c r="K16" s="13"/>
      <c r="L16" s="13"/>
      <c r="M16" s="13"/>
      <c r="N16" s="7">
        <f t="shared" si="44"/>
        <v>75.623784543361452</v>
      </c>
      <c r="O16" s="7">
        <f t="shared" si="1"/>
        <v>44.469889300923718</v>
      </c>
      <c r="P16" s="7">
        <f t="shared" si="1"/>
        <v>71.532981781352291</v>
      </c>
      <c r="Q16" s="7">
        <f t="shared" si="1"/>
        <v>61.907401766511391</v>
      </c>
      <c r="R16" s="7">
        <f t="shared" si="1"/>
        <v>87.277095334464676</v>
      </c>
      <c r="S16" s="7">
        <f t="shared" si="1"/>
        <v>29.280895622139536</v>
      </c>
      <c r="T16" s="7">
        <f t="shared" si="1"/>
        <v>186.13354333005455</v>
      </c>
      <c r="U16" s="7">
        <f t="shared" si="1"/>
        <v>47.215322012009146</v>
      </c>
      <c r="V16" s="7">
        <f t="shared" si="1"/>
        <v>146.81989663701407</v>
      </c>
      <c r="W16" s="7">
        <f t="shared" si="1"/>
        <v>78.441649666929465</v>
      </c>
      <c r="X16" s="7">
        <f t="shared" si="1"/>
        <v>224.40465330501837</v>
      </c>
      <c r="Y16" s="7">
        <f t="shared" si="1"/>
        <v>105.63924712126466</v>
      </c>
      <c r="Z16" s="7">
        <f t="shared" si="1"/>
        <v>68.392720693499584</v>
      </c>
      <c r="AA16" s="7">
        <f t="shared" si="1"/>
        <v>132.1981015967269</v>
      </c>
      <c r="AB16" s="7">
        <f t="shared" si="1"/>
        <v>0</v>
      </c>
      <c r="AC16" s="7">
        <f t="shared" si="1"/>
        <v>115.74861136944409</v>
      </c>
      <c r="AD16" s="7">
        <f t="shared" si="1"/>
        <v>108.30280426759943</v>
      </c>
      <c r="AE16" s="7">
        <f t="shared" si="2"/>
        <v>126.64814845928078</v>
      </c>
      <c r="AF16" s="7">
        <f t="shared" si="2"/>
        <v>61.317392803019899</v>
      </c>
      <c r="AG16" s="7">
        <f t="shared" si="2"/>
        <v>113.70240950549794</v>
      </c>
      <c r="AH16" s="7">
        <f t="shared" si="2"/>
        <v>119.24392765563451</v>
      </c>
      <c r="AI16" s="7">
        <f t="shared" si="2"/>
        <v>226.47226598382841</v>
      </c>
      <c r="AJ16" s="7">
        <f t="shared" si="2"/>
        <v>137.69796088402074</v>
      </c>
      <c r="AK16" s="7">
        <f t="shared" si="2"/>
        <v>52.506928458946199</v>
      </c>
      <c r="AL16" s="7">
        <f t="shared" si="2"/>
        <v>76.079897387228115</v>
      </c>
      <c r="AM16" s="7">
        <f t="shared" si="2"/>
        <v>70.201269166697202</v>
      </c>
      <c r="AN16" s="7">
        <f t="shared" si="2"/>
        <v>160.33939491053363</v>
      </c>
      <c r="AO16" s="7">
        <f t="shared" si="2"/>
        <v>54.753283686346684</v>
      </c>
      <c r="AP16" s="7">
        <f t="shared" si="2"/>
        <v>96.359596917566108</v>
      </c>
      <c r="AQ16" s="7">
        <f t="shared" si="2"/>
        <v>176.73379045980622</v>
      </c>
      <c r="AR16" s="7">
        <f t="shared" si="2"/>
        <v>40.734301091915121</v>
      </c>
      <c r="AS16" s="7">
        <f t="shared" si="2"/>
        <v>199.98579654973631</v>
      </c>
      <c r="AT16" s="7">
        <f t="shared" si="2"/>
        <v>161.459896640881</v>
      </c>
      <c r="AU16" s="7">
        <f t="shared" si="3"/>
        <v>52.750568093078982</v>
      </c>
      <c r="AV16" s="7">
        <f t="shared" si="3"/>
        <v>39.949477789955402</v>
      </c>
      <c r="AW16" s="7">
        <f t="shared" si="3"/>
        <v>24.148802236917092</v>
      </c>
      <c r="AX16" s="7">
        <f t="shared" si="3"/>
        <v>28.297363344428646</v>
      </c>
      <c r="AY16" s="7">
        <f t="shared" si="3"/>
        <v>140.67988381909331</v>
      </c>
      <c r="AZ16" s="8">
        <f t="shared" si="45"/>
        <v>17</v>
      </c>
      <c r="BA16" s="8">
        <f t="shared" si="4"/>
        <v>7</v>
      </c>
      <c r="BB16" s="8">
        <f t="shared" si="5"/>
        <v>16</v>
      </c>
      <c r="BC16" s="8">
        <f t="shared" si="6"/>
        <v>13</v>
      </c>
      <c r="BD16" s="8">
        <f t="shared" si="7"/>
        <v>20</v>
      </c>
      <c r="BE16" s="8">
        <f t="shared" si="8"/>
        <v>4</v>
      </c>
      <c r="BF16" s="8">
        <f t="shared" si="9"/>
        <v>35</v>
      </c>
      <c r="BG16" s="8">
        <f t="shared" si="10"/>
        <v>8</v>
      </c>
      <c r="BH16" s="8">
        <f t="shared" si="11"/>
        <v>31</v>
      </c>
      <c r="BI16" s="8">
        <f t="shared" si="12"/>
        <v>19</v>
      </c>
      <c r="BJ16" s="8">
        <f t="shared" si="13"/>
        <v>37</v>
      </c>
      <c r="BK16" s="8">
        <f t="shared" si="14"/>
        <v>22</v>
      </c>
      <c r="BL16" s="8">
        <f t="shared" si="15"/>
        <v>14</v>
      </c>
      <c r="BM16" s="8">
        <f t="shared" si="16"/>
        <v>28</v>
      </c>
      <c r="BN16" s="8">
        <f t="shared" si="17"/>
        <v>1</v>
      </c>
      <c r="BO16" s="8">
        <f t="shared" si="18"/>
        <v>25</v>
      </c>
      <c r="BP16" s="8">
        <f t="shared" si="19"/>
        <v>23</v>
      </c>
      <c r="BQ16" s="8">
        <f t="shared" si="20"/>
        <v>27</v>
      </c>
      <c r="BR16" s="8">
        <f t="shared" si="21"/>
        <v>12</v>
      </c>
      <c r="BS16" s="8">
        <f t="shared" si="22"/>
        <v>24</v>
      </c>
      <c r="BT16" s="8">
        <f t="shared" si="23"/>
        <v>26</v>
      </c>
      <c r="BU16" s="8">
        <f t="shared" si="24"/>
        <v>38</v>
      </c>
      <c r="BV16" s="8">
        <f t="shared" si="25"/>
        <v>29</v>
      </c>
      <c r="BW16" s="8">
        <f t="shared" si="26"/>
        <v>9</v>
      </c>
      <c r="BX16" s="8">
        <f t="shared" si="27"/>
        <v>18</v>
      </c>
      <c r="BY16" s="8">
        <f t="shared" si="28"/>
        <v>15</v>
      </c>
      <c r="BZ16" s="8">
        <f t="shared" si="29"/>
        <v>32</v>
      </c>
      <c r="CA16" s="8">
        <f t="shared" si="30"/>
        <v>11</v>
      </c>
      <c r="CB16" s="8">
        <f t="shared" si="31"/>
        <v>21</v>
      </c>
      <c r="CC16" s="8">
        <f t="shared" si="32"/>
        <v>34</v>
      </c>
      <c r="CD16" s="8">
        <f t="shared" si="33"/>
        <v>6</v>
      </c>
      <c r="CE16" s="8">
        <f t="shared" si="34"/>
        <v>36</v>
      </c>
      <c r="CF16" s="8">
        <f t="shared" si="35"/>
        <v>33</v>
      </c>
      <c r="CG16" s="8">
        <f t="shared" si="36"/>
        <v>10</v>
      </c>
      <c r="CH16" s="8">
        <f t="shared" si="37"/>
        <v>5</v>
      </c>
      <c r="CI16" s="8">
        <f t="shared" si="38"/>
        <v>2</v>
      </c>
      <c r="CJ16" s="8">
        <f t="shared" si="39"/>
        <v>3</v>
      </c>
      <c r="CK16" s="8">
        <f t="shared" si="40"/>
        <v>30</v>
      </c>
    </row>
    <row r="17" spans="1:89" x14ac:dyDescent="0.2">
      <c r="A17" t="s">
        <v>102</v>
      </c>
      <c r="B17">
        <v>1390477</v>
      </c>
      <c r="C17">
        <v>14170432</v>
      </c>
      <c r="D17" t="s">
        <v>34</v>
      </c>
      <c r="E17">
        <v>16</v>
      </c>
      <c r="F17" t="s">
        <v>86</v>
      </c>
      <c r="G17" s="10">
        <f t="shared" si="41"/>
        <v>9</v>
      </c>
      <c r="H17" s="11">
        <f t="shared" si="42"/>
        <v>31.279749155919259</v>
      </c>
      <c r="I17" s="12">
        <f t="shared" si="43"/>
        <v>10</v>
      </c>
      <c r="J17" s="11">
        <f t="shared" si="46"/>
        <v>38.129887451293691</v>
      </c>
      <c r="K17" s="17" t="s">
        <v>156</v>
      </c>
      <c r="L17" s="20">
        <v>12</v>
      </c>
      <c r="M17" s="11">
        <f>INDEX($N17:$AY17,1,L17)</f>
        <v>49.256128993980518</v>
      </c>
      <c r="N17" s="7">
        <f t="shared" si="44"/>
        <v>191.20711049118313</v>
      </c>
      <c r="O17" s="7">
        <f t="shared" si="1"/>
        <v>129.97421072937817</v>
      </c>
      <c r="P17" s="7">
        <f t="shared" si="1"/>
        <v>133.84988589241291</v>
      </c>
      <c r="Q17" s="7">
        <f t="shared" si="1"/>
        <v>167.9733165939127</v>
      </c>
      <c r="R17" s="7">
        <f t="shared" si="1"/>
        <v>185.42186533448191</v>
      </c>
      <c r="S17" s="7">
        <f t="shared" si="1"/>
        <v>143.22162504713091</v>
      </c>
      <c r="T17" s="7">
        <f t="shared" si="1"/>
        <v>102.33795743653992</v>
      </c>
      <c r="U17" s="7">
        <f t="shared" si="1"/>
        <v>69.022595273693639</v>
      </c>
      <c r="V17" s="7">
        <f t="shared" si="1"/>
        <v>31.279749155919259</v>
      </c>
      <c r="W17" s="7">
        <f t="shared" si="1"/>
        <v>38.129887451293691</v>
      </c>
      <c r="X17" s="7">
        <f t="shared" si="1"/>
        <v>117.43438112586878</v>
      </c>
      <c r="Y17" s="7">
        <f t="shared" si="1"/>
        <v>49.256128993980518</v>
      </c>
      <c r="Z17" s="7">
        <f t="shared" si="1"/>
        <v>65.117814805521547</v>
      </c>
      <c r="AA17" s="7">
        <f t="shared" si="1"/>
        <v>59.218581023173684</v>
      </c>
      <c r="AB17" s="7">
        <f t="shared" si="1"/>
        <v>115.74861136944409</v>
      </c>
      <c r="AC17" s="7">
        <f t="shared" si="1"/>
        <v>0</v>
      </c>
      <c r="AD17" s="7">
        <f t="shared" ref="AD17:AS32" si="47">SQRT(($B17-AD$42)^2+($C17-AD$43)^2)/5280</f>
        <v>76.820611223052794</v>
      </c>
      <c r="AE17" s="7">
        <f t="shared" si="2"/>
        <v>104.04992891640207</v>
      </c>
      <c r="AF17" s="7">
        <f t="shared" si="2"/>
        <v>97.922100165756049</v>
      </c>
      <c r="AG17" s="7">
        <f t="shared" si="2"/>
        <v>100.92128756914774</v>
      </c>
      <c r="AH17" s="7">
        <f t="shared" si="2"/>
        <v>132.73971381705019</v>
      </c>
      <c r="AI17" s="7">
        <f t="shared" si="2"/>
        <v>146.4487651377658</v>
      </c>
      <c r="AJ17" s="7">
        <f t="shared" si="2"/>
        <v>101.22975065998416</v>
      </c>
      <c r="AK17" s="7">
        <f t="shared" si="2"/>
        <v>139.77281409339713</v>
      </c>
      <c r="AL17" s="7">
        <f t="shared" si="2"/>
        <v>154.27141093366052</v>
      </c>
      <c r="AM17" s="7">
        <f t="shared" si="2"/>
        <v>90.453698507928351</v>
      </c>
      <c r="AN17" s="7">
        <f t="shared" si="2"/>
        <v>114.46751910935504</v>
      </c>
      <c r="AO17" s="7">
        <f t="shared" si="2"/>
        <v>112.95621600042159</v>
      </c>
      <c r="AP17" s="7">
        <f t="shared" si="2"/>
        <v>164.27692483183432</v>
      </c>
      <c r="AQ17" s="7">
        <f t="shared" si="2"/>
        <v>104.12819314601646</v>
      </c>
      <c r="AR17" s="7">
        <f t="shared" si="2"/>
        <v>106.26358266129722</v>
      </c>
      <c r="AS17" s="7">
        <f t="shared" si="2"/>
        <v>118.76019068236612</v>
      </c>
      <c r="AT17" s="7">
        <f t="shared" ref="AT17:AY32" si="48">SQRT(($B17-AT$42)^2+($C17-AT$43)^2)/5280</f>
        <v>106.4316383431964</v>
      </c>
      <c r="AU17" s="7">
        <f t="shared" si="3"/>
        <v>129.04837999836016</v>
      </c>
      <c r="AV17" s="7">
        <f t="shared" si="3"/>
        <v>82.486820680478232</v>
      </c>
      <c r="AW17" s="7">
        <f t="shared" si="3"/>
        <v>114.03541725739525</v>
      </c>
      <c r="AX17" s="7">
        <f t="shared" si="3"/>
        <v>100.57463406975457</v>
      </c>
      <c r="AY17" s="7">
        <f t="shared" si="3"/>
        <v>81.822979748490866</v>
      </c>
      <c r="AZ17" s="8">
        <f t="shared" si="45"/>
        <v>38</v>
      </c>
      <c r="BA17" s="8">
        <f t="shared" si="4"/>
        <v>28</v>
      </c>
      <c r="BB17" s="8">
        <f t="shared" si="5"/>
        <v>30</v>
      </c>
      <c r="BC17" s="8">
        <f t="shared" si="6"/>
        <v>36</v>
      </c>
      <c r="BD17" s="8">
        <f t="shared" si="7"/>
        <v>37</v>
      </c>
      <c r="BE17" s="8">
        <f t="shared" si="8"/>
        <v>32</v>
      </c>
      <c r="BF17" s="8">
        <f t="shared" si="9"/>
        <v>16</v>
      </c>
      <c r="BG17" s="8">
        <f t="shared" si="10"/>
        <v>7</v>
      </c>
      <c r="BH17" s="8">
        <f t="shared" si="11"/>
        <v>2</v>
      </c>
      <c r="BI17" s="8">
        <f t="shared" si="12"/>
        <v>3</v>
      </c>
      <c r="BJ17" s="8">
        <f t="shared" si="13"/>
        <v>25</v>
      </c>
      <c r="BK17" s="8">
        <f t="shared" si="14"/>
        <v>4</v>
      </c>
      <c r="BL17" s="8">
        <f t="shared" si="15"/>
        <v>6</v>
      </c>
      <c r="BM17" s="8">
        <f t="shared" si="16"/>
        <v>5</v>
      </c>
      <c r="BN17" s="8">
        <f t="shared" si="17"/>
        <v>24</v>
      </c>
      <c r="BO17" s="8">
        <f t="shared" si="18"/>
        <v>1</v>
      </c>
      <c r="BP17" s="8">
        <f t="shared" si="19"/>
        <v>8</v>
      </c>
      <c r="BQ17" s="8">
        <f t="shared" si="20"/>
        <v>17</v>
      </c>
      <c r="BR17" s="8">
        <f t="shared" si="21"/>
        <v>12</v>
      </c>
      <c r="BS17" s="8">
        <f t="shared" si="22"/>
        <v>14</v>
      </c>
      <c r="BT17" s="8">
        <f t="shared" si="23"/>
        <v>29</v>
      </c>
      <c r="BU17" s="8">
        <f t="shared" si="24"/>
        <v>33</v>
      </c>
      <c r="BV17" s="8">
        <f t="shared" si="25"/>
        <v>15</v>
      </c>
      <c r="BW17" s="8">
        <f t="shared" si="26"/>
        <v>31</v>
      </c>
      <c r="BX17" s="8">
        <f t="shared" si="27"/>
        <v>34</v>
      </c>
      <c r="BY17" s="8">
        <f t="shared" si="28"/>
        <v>11</v>
      </c>
      <c r="BZ17" s="8">
        <f t="shared" si="29"/>
        <v>23</v>
      </c>
      <c r="CA17" s="8">
        <f t="shared" si="30"/>
        <v>21</v>
      </c>
      <c r="CB17" s="8">
        <f t="shared" si="31"/>
        <v>35</v>
      </c>
      <c r="CC17" s="8">
        <f t="shared" si="32"/>
        <v>18</v>
      </c>
      <c r="CD17" s="8">
        <f t="shared" si="33"/>
        <v>19</v>
      </c>
      <c r="CE17" s="8">
        <f t="shared" si="34"/>
        <v>26</v>
      </c>
      <c r="CF17" s="8">
        <f t="shared" si="35"/>
        <v>20</v>
      </c>
      <c r="CG17" s="8">
        <f t="shared" si="36"/>
        <v>27</v>
      </c>
      <c r="CH17" s="8">
        <f t="shared" si="37"/>
        <v>10</v>
      </c>
      <c r="CI17" s="8">
        <f t="shared" si="38"/>
        <v>22</v>
      </c>
      <c r="CJ17" s="8">
        <f t="shared" si="39"/>
        <v>13</v>
      </c>
      <c r="CK17" s="8">
        <f t="shared" si="40"/>
        <v>9</v>
      </c>
    </row>
    <row r="18" spans="1:89" x14ac:dyDescent="0.2">
      <c r="A18" t="s">
        <v>103</v>
      </c>
      <c r="B18">
        <v>1407487</v>
      </c>
      <c r="C18">
        <v>14575688</v>
      </c>
      <c r="D18" t="s">
        <v>104</v>
      </c>
      <c r="E18">
        <v>17</v>
      </c>
      <c r="F18" t="s">
        <v>105</v>
      </c>
      <c r="G18" s="10">
        <f t="shared" si="41"/>
        <v>20</v>
      </c>
      <c r="H18" s="11">
        <f t="shared" si="42"/>
        <v>24.28445020912875</v>
      </c>
      <c r="I18" s="12">
        <f t="shared" si="43"/>
        <v>12</v>
      </c>
      <c r="J18" s="11">
        <f t="shared" si="46"/>
        <v>27.587374958005277</v>
      </c>
      <c r="K18" s="13"/>
      <c r="L18" s="13"/>
      <c r="M18" s="13"/>
      <c r="N18" s="7">
        <f t="shared" si="44"/>
        <v>175.66159698829898</v>
      </c>
      <c r="O18" s="7">
        <f t="shared" si="44"/>
        <v>144.60708334720439</v>
      </c>
      <c r="P18" s="7">
        <f t="shared" si="44"/>
        <v>162.34324490993228</v>
      </c>
      <c r="Q18" s="7">
        <f t="shared" si="44"/>
        <v>133.84968212854605</v>
      </c>
      <c r="R18" s="7">
        <f t="shared" si="44"/>
        <v>140.84682925143466</v>
      </c>
      <c r="S18" s="7">
        <f t="shared" si="44"/>
        <v>124.54405195389627</v>
      </c>
      <c r="T18" s="7">
        <f t="shared" si="44"/>
        <v>82.141253678298071</v>
      </c>
      <c r="U18" s="7">
        <f t="shared" si="44"/>
        <v>83.017900991554939</v>
      </c>
      <c r="V18" s="7">
        <f t="shared" si="44"/>
        <v>91.343727381068504</v>
      </c>
      <c r="W18" s="7">
        <f t="shared" si="44"/>
        <v>63.22178861186184</v>
      </c>
      <c r="X18" s="7">
        <f t="shared" si="44"/>
        <v>133.02693792242971</v>
      </c>
      <c r="Y18" s="7">
        <f t="shared" si="44"/>
        <v>27.587374958005277</v>
      </c>
      <c r="Z18" s="7">
        <f t="shared" si="44"/>
        <v>43.092291273652719</v>
      </c>
      <c r="AA18" s="7">
        <f t="shared" si="44"/>
        <v>36.659006256086229</v>
      </c>
      <c r="AB18" s="7">
        <f t="shared" si="44"/>
        <v>108.30280426759943</v>
      </c>
      <c r="AC18" s="7">
        <f t="shared" si="44"/>
        <v>76.820611223052794</v>
      </c>
      <c r="AD18" s="7">
        <f t="shared" si="47"/>
        <v>0</v>
      </c>
      <c r="AE18" s="7">
        <f t="shared" si="47"/>
        <v>28.469524920179609</v>
      </c>
      <c r="AF18" s="7">
        <f t="shared" si="47"/>
        <v>53.355428399536983</v>
      </c>
      <c r="AG18" s="7">
        <f t="shared" si="47"/>
        <v>24.28445020912875</v>
      </c>
      <c r="AH18" s="7">
        <f t="shared" si="47"/>
        <v>57.643715685448754</v>
      </c>
      <c r="AI18" s="7">
        <f t="shared" si="47"/>
        <v>119.1190878747108</v>
      </c>
      <c r="AJ18" s="7">
        <f t="shared" si="47"/>
        <v>32.183691226349346</v>
      </c>
      <c r="AK18" s="7">
        <f t="shared" si="47"/>
        <v>99.504438756556141</v>
      </c>
      <c r="AL18" s="7">
        <f t="shared" si="47"/>
        <v>103.05426843671668</v>
      </c>
      <c r="AM18" s="7">
        <f t="shared" si="47"/>
        <v>41.882988548513772</v>
      </c>
      <c r="AN18" s="7">
        <f t="shared" si="47"/>
        <v>53.604410376558285</v>
      </c>
      <c r="AO18" s="7">
        <f t="shared" si="47"/>
        <v>69.469096221967519</v>
      </c>
      <c r="AP18" s="7">
        <f t="shared" si="47"/>
        <v>104.67966304098762</v>
      </c>
      <c r="AQ18" s="7">
        <f t="shared" si="47"/>
        <v>69.757136368114544</v>
      </c>
      <c r="AR18" s="7">
        <f t="shared" si="47"/>
        <v>74.128997840108497</v>
      </c>
      <c r="AS18" s="7">
        <f t="shared" si="47"/>
        <v>93.949595432528795</v>
      </c>
      <c r="AT18" s="7">
        <f t="shared" si="48"/>
        <v>53.233212028476586</v>
      </c>
      <c r="AU18" s="7">
        <f t="shared" si="48"/>
        <v>86.736843760093478</v>
      </c>
      <c r="AV18" s="7">
        <f t="shared" si="48"/>
        <v>69.779130933930588</v>
      </c>
      <c r="AW18" s="7">
        <f t="shared" si="48"/>
        <v>91.137658511206254</v>
      </c>
      <c r="AX18" s="7">
        <f t="shared" si="48"/>
        <v>112.59160476454529</v>
      </c>
      <c r="AY18" s="7">
        <f t="shared" si="48"/>
        <v>33.717476960086266</v>
      </c>
      <c r="AZ18" s="8">
        <f t="shared" si="45"/>
        <v>38</v>
      </c>
      <c r="BA18" s="8">
        <f t="shared" si="4"/>
        <v>36</v>
      </c>
      <c r="BB18" s="8">
        <f t="shared" si="5"/>
        <v>37</v>
      </c>
      <c r="BC18" s="8">
        <f t="shared" si="6"/>
        <v>34</v>
      </c>
      <c r="BD18" s="8">
        <f t="shared" si="7"/>
        <v>35</v>
      </c>
      <c r="BE18" s="8">
        <f t="shared" si="8"/>
        <v>32</v>
      </c>
      <c r="BF18" s="8">
        <f t="shared" si="9"/>
        <v>20</v>
      </c>
      <c r="BG18" s="8">
        <f t="shared" si="10"/>
        <v>21</v>
      </c>
      <c r="BH18" s="8">
        <f t="shared" si="11"/>
        <v>24</v>
      </c>
      <c r="BI18" s="8">
        <f t="shared" si="12"/>
        <v>14</v>
      </c>
      <c r="BJ18" s="8">
        <f t="shared" si="13"/>
        <v>33</v>
      </c>
      <c r="BK18" s="8">
        <f t="shared" si="14"/>
        <v>3</v>
      </c>
      <c r="BL18" s="8">
        <f t="shared" si="15"/>
        <v>9</v>
      </c>
      <c r="BM18" s="8">
        <f t="shared" si="16"/>
        <v>7</v>
      </c>
      <c r="BN18" s="8">
        <f t="shared" si="17"/>
        <v>29</v>
      </c>
      <c r="BO18" s="8">
        <f t="shared" si="18"/>
        <v>19</v>
      </c>
      <c r="BP18" s="8">
        <f t="shared" si="19"/>
        <v>1</v>
      </c>
      <c r="BQ18" s="8">
        <f t="shared" si="20"/>
        <v>4</v>
      </c>
      <c r="BR18" s="8">
        <f t="shared" si="21"/>
        <v>11</v>
      </c>
      <c r="BS18" s="8">
        <f t="shared" si="22"/>
        <v>2</v>
      </c>
      <c r="BT18" s="8">
        <f t="shared" si="23"/>
        <v>13</v>
      </c>
      <c r="BU18" s="8">
        <f t="shared" si="24"/>
        <v>31</v>
      </c>
      <c r="BV18" s="8">
        <f t="shared" si="25"/>
        <v>5</v>
      </c>
      <c r="BW18" s="8">
        <f t="shared" si="26"/>
        <v>26</v>
      </c>
      <c r="BX18" s="8">
        <f t="shared" si="27"/>
        <v>27</v>
      </c>
      <c r="BY18" s="8">
        <f t="shared" si="28"/>
        <v>8</v>
      </c>
      <c r="BZ18" s="8">
        <f t="shared" si="29"/>
        <v>12</v>
      </c>
      <c r="CA18" s="8">
        <f t="shared" si="30"/>
        <v>15</v>
      </c>
      <c r="CB18" s="8">
        <f t="shared" si="31"/>
        <v>28</v>
      </c>
      <c r="CC18" s="8">
        <f t="shared" si="32"/>
        <v>16</v>
      </c>
      <c r="CD18" s="8">
        <f t="shared" si="33"/>
        <v>18</v>
      </c>
      <c r="CE18" s="8">
        <f t="shared" si="34"/>
        <v>25</v>
      </c>
      <c r="CF18" s="8">
        <f t="shared" si="35"/>
        <v>10</v>
      </c>
      <c r="CG18" s="8">
        <f t="shared" si="36"/>
        <v>22</v>
      </c>
      <c r="CH18" s="8">
        <f t="shared" si="37"/>
        <v>17</v>
      </c>
      <c r="CI18" s="8">
        <f t="shared" si="38"/>
        <v>23</v>
      </c>
      <c r="CJ18" s="8">
        <f t="shared" si="39"/>
        <v>30</v>
      </c>
      <c r="CK18" s="8">
        <f t="shared" si="40"/>
        <v>6</v>
      </c>
    </row>
    <row r="19" spans="1:89" x14ac:dyDescent="0.2">
      <c r="A19" t="s">
        <v>106</v>
      </c>
      <c r="B19">
        <v>1464389</v>
      </c>
      <c r="C19">
        <v>14714821</v>
      </c>
      <c r="D19" t="s">
        <v>107</v>
      </c>
      <c r="E19">
        <v>18</v>
      </c>
      <c r="F19" t="s">
        <v>105</v>
      </c>
      <c r="G19" s="10">
        <f t="shared" si="41"/>
        <v>20</v>
      </c>
      <c r="H19" s="11">
        <f t="shared" si="42"/>
        <v>13.362964502883557</v>
      </c>
      <c r="I19" s="12">
        <f t="shared" si="43"/>
        <v>23</v>
      </c>
      <c r="J19" s="11">
        <f t="shared" si="46"/>
        <v>15.176679351759407</v>
      </c>
      <c r="K19" s="13"/>
      <c r="L19" s="13"/>
      <c r="M19" s="13"/>
      <c r="N19" s="7">
        <f t="shared" ref="N19:AC34" si="49">SQRT(($B19-N$42)^2+($C19-N$43)^2)/5280</f>
        <v>187.4330093083901</v>
      </c>
      <c r="O19" s="7">
        <f t="shared" si="49"/>
        <v>166.37342769149993</v>
      </c>
      <c r="P19" s="7">
        <f t="shared" si="49"/>
        <v>186.36506149032044</v>
      </c>
      <c r="Q19" s="7">
        <f t="shared" si="49"/>
        <v>140.42758796993502</v>
      </c>
      <c r="R19" s="7">
        <f t="shared" si="49"/>
        <v>141.88403498747215</v>
      </c>
      <c r="S19" s="7">
        <f t="shared" si="49"/>
        <v>137.98425001432554</v>
      </c>
      <c r="T19" s="7">
        <f t="shared" si="49"/>
        <v>82.17360022686033</v>
      </c>
      <c r="U19" s="7">
        <f t="shared" si="49"/>
        <v>108.38832111979004</v>
      </c>
      <c r="V19" s="7">
        <f t="shared" si="49"/>
        <v>114.90521370341439</v>
      </c>
      <c r="W19" s="7">
        <f t="shared" si="49"/>
        <v>91.40584343540138</v>
      </c>
      <c r="X19" s="7">
        <f t="shared" si="49"/>
        <v>140.24928578312947</v>
      </c>
      <c r="Y19" s="7">
        <f t="shared" si="49"/>
        <v>55.05423132200557</v>
      </c>
      <c r="Z19" s="7">
        <f t="shared" si="49"/>
        <v>67.818134705047854</v>
      </c>
      <c r="AA19" s="7">
        <f t="shared" si="49"/>
        <v>54.108702233340615</v>
      </c>
      <c r="AB19" s="7">
        <f t="shared" si="49"/>
        <v>126.64814845928078</v>
      </c>
      <c r="AC19" s="7">
        <f t="shared" si="49"/>
        <v>104.04992891640207</v>
      </c>
      <c r="AD19" s="7">
        <f t="shared" si="47"/>
        <v>28.469524920179609</v>
      </c>
      <c r="AE19" s="7">
        <f t="shared" si="47"/>
        <v>0</v>
      </c>
      <c r="AF19" s="7">
        <f t="shared" si="47"/>
        <v>66.256692993440694</v>
      </c>
      <c r="AG19" s="7">
        <f t="shared" si="47"/>
        <v>13.362964502883557</v>
      </c>
      <c r="AH19" s="7">
        <f t="shared" si="47"/>
        <v>39.512470019378114</v>
      </c>
      <c r="AI19" s="7">
        <f t="shared" si="47"/>
        <v>110.59563302486404</v>
      </c>
      <c r="AJ19" s="7">
        <f t="shared" si="47"/>
        <v>15.176679351759407</v>
      </c>
      <c r="AK19" s="7">
        <f t="shared" si="47"/>
        <v>106.18223019475772</v>
      </c>
      <c r="AL19" s="7">
        <f t="shared" si="47"/>
        <v>103.25783353814201</v>
      </c>
      <c r="AM19" s="7">
        <f t="shared" si="47"/>
        <v>56.461502813572004</v>
      </c>
      <c r="AN19" s="7">
        <f t="shared" si="47"/>
        <v>35.97065118657212</v>
      </c>
      <c r="AO19" s="7">
        <f t="shared" si="47"/>
        <v>79.032418762583134</v>
      </c>
      <c r="AP19" s="7">
        <f t="shared" si="47"/>
        <v>99.04185120081759</v>
      </c>
      <c r="AQ19" s="7">
        <f t="shared" si="47"/>
        <v>65.592298166612778</v>
      </c>
      <c r="AR19" s="7">
        <f t="shared" si="47"/>
        <v>88.173314722032174</v>
      </c>
      <c r="AS19" s="7">
        <f t="shared" si="47"/>
        <v>89.669948639277536</v>
      </c>
      <c r="AT19" s="7">
        <f t="shared" si="48"/>
        <v>42.010357458552285</v>
      </c>
      <c r="AU19" s="7">
        <f t="shared" si="48"/>
        <v>93.991776019319673</v>
      </c>
      <c r="AV19" s="7">
        <f t="shared" si="48"/>
        <v>91.187321357562467</v>
      </c>
      <c r="AW19" s="7">
        <f t="shared" si="48"/>
        <v>106.25810299849155</v>
      </c>
      <c r="AX19" s="7">
        <f t="shared" si="48"/>
        <v>135.40764941488982</v>
      </c>
      <c r="AY19" s="7">
        <f t="shared" si="48"/>
        <v>37.641733235316558</v>
      </c>
      <c r="AZ19" s="8">
        <f t="shared" si="45"/>
        <v>38</v>
      </c>
      <c r="BA19" s="8">
        <f t="shared" si="4"/>
        <v>36</v>
      </c>
      <c r="BB19" s="8">
        <f t="shared" si="5"/>
        <v>37</v>
      </c>
      <c r="BC19" s="8">
        <f t="shared" si="6"/>
        <v>34</v>
      </c>
      <c r="BD19" s="8">
        <f t="shared" si="7"/>
        <v>35</v>
      </c>
      <c r="BE19" s="8">
        <f t="shared" si="8"/>
        <v>32</v>
      </c>
      <c r="BF19" s="8">
        <f t="shared" si="9"/>
        <v>16</v>
      </c>
      <c r="BG19" s="8">
        <f t="shared" si="10"/>
        <v>27</v>
      </c>
      <c r="BH19" s="8">
        <f t="shared" si="11"/>
        <v>29</v>
      </c>
      <c r="BI19" s="8">
        <f t="shared" si="12"/>
        <v>20</v>
      </c>
      <c r="BJ19" s="8">
        <f t="shared" si="13"/>
        <v>33</v>
      </c>
      <c r="BK19" s="8">
        <f t="shared" si="14"/>
        <v>10</v>
      </c>
      <c r="BL19" s="8">
        <f t="shared" si="15"/>
        <v>14</v>
      </c>
      <c r="BM19" s="8">
        <f t="shared" si="16"/>
        <v>9</v>
      </c>
      <c r="BN19" s="8">
        <f t="shared" si="17"/>
        <v>30</v>
      </c>
      <c r="BO19" s="8">
        <f t="shared" si="18"/>
        <v>24</v>
      </c>
      <c r="BP19" s="8">
        <f t="shared" si="19"/>
        <v>4</v>
      </c>
      <c r="BQ19" s="8">
        <f t="shared" si="20"/>
        <v>1</v>
      </c>
      <c r="BR19" s="8">
        <f t="shared" si="21"/>
        <v>13</v>
      </c>
      <c r="BS19" s="8">
        <f t="shared" si="22"/>
        <v>2</v>
      </c>
      <c r="BT19" s="8">
        <f t="shared" si="23"/>
        <v>7</v>
      </c>
      <c r="BU19" s="8">
        <f t="shared" si="24"/>
        <v>28</v>
      </c>
      <c r="BV19" s="8">
        <f t="shared" si="25"/>
        <v>3</v>
      </c>
      <c r="BW19" s="8">
        <f t="shared" si="26"/>
        <v>25</v>
      </c>
      <c r="BX19" s="8">
        <f t="shared" si="27"/>
        <v>23</v>
      </c>
      <c r="BY19" s="8">
        <f t="shared" si="28"/>
        <v>11</v>
      </c>
      <c r="BZ19" s="8">
        <f t="shared" si="29"/>
        <v>5</v>
      </c>
      <c r="CA19" s="8">
        <f t="shared" si="30"/>
        <v>15</v>
      </c>
      <c r="CB19" s="8">
        <f t="shared" si="31"/>
        <v>22</v>
      </c>
      <c r="CC19" s="8">
        <f t="shared" si="32"/>
        <v>12</v>
      </c>
      <c r="CD19" s="8">
        <f t="shared" si="33"/>
        <v>17</v>
      </c>
      <c r="CE19" s="8">
        <f t="shared" si="34"/>
        <v>18</v>
      </c>
      <c r="CF19" s="8">
        <f t="shared" si="35"/>
        <v>8</v>
      </c>
      <c r="CG19" s="8">
        <f t="shared" si="36"/>
        <v>21</v>
      </c>
      <c r="CH19" s="8">
        <f t="shared" si="37"/>
        <v>19</v>
      </c>
      <c r="CI19" s="8">
        <f t="shared" si="38"/>
        <v>26</v>
      </c>
      <c r="CJ19" s="8">
        <f t="shared" si="39"/>
        <v>31</v>
      </c>
      <c r="CK19" s="8">
        <f t="shared" si="40"/>
        <v>6</v>
      </c>
    </row>
    <row r="20" spans="1:89" x14ac:dyDescent="0.2">
      <c r="A20" t="s">
        <v>108</v>
      </c>
      <c r="B20">
        <v>1128713</v>
      </c>
      <c r="C20">
        <v>14616300</v>
      </c>
      <c r="D20" t="s">
        <v>109</v>
      </c>
      <c r="E20">
        <v>19</v>
      </c>
      <c r="F20" t="s">
        <v>105</v>
      </c>
      <c r="G20" s="10">
        <f t="shared" si="41"/>
        <v>26</v>
      </c>
      <c r="H20" s="11">
        <f t="shared" si="42"/>
        <v>11.51465158217496</v>
      </c>
      <c r="I20" s="12">
        <f t="shared" si="43"/>
        <v>28</v>
      </c>
      <c r="J20" s="11">
        <f t="shared" si="46"/>
        <v>16.996081209059149</v>
      </c>
      <c r="K20" s="13"/>
      <c r="L20" s="13"/>
      <c r="M20" s="13"/>
      <c r="N20" s="7">
        <f t="shared" si="49"/>
        <v>122.76894831580717</v>
      </c>
      <c r="O20" s="7">
        <f t="shared" si="49"/>
        <v>103.582590766839</v>
      </c>
      <c r="P20" s="7">
        <f t="shared" si="49"/>
        <v>126.98064106443046</v>
      </c>
      <c r="Q20" s="7">
        <f t="shared" si="49"/>
        <v>81.056189252589292</v>
      </c>
      <c r="R20" s="7">
        <f t="shared" si="49"/>
        <v>91.446622601635354</v>
      </c>
      <c r="S20" s="7">
        <f t="shared" si="49"/>
        <v>72.226100471778921</v>
      </c>
      <c r="T20" s="7">
        <f t="shared" si="49"/>
        <v>135.41622929204638</v>
      </c>
      <c r="U20" s="7">
        <f t="shared" si="49"/>
        <v>58.851296243905495</v>
      </c>
      <c r="V20" s="7">
        <f t="shared" si="49"/>
        <v>123.68417826839652</v>
      </c>
      <c r="W20" s="7">
        <f t="shared" si="49"/>
        <v>64.255669913721846</v>
      </c>
      <c r="X20" s="7">
        <f t="shared" si="49"/>
        <v>183.38567923080154</v>
      </c>
      <c r="Y20" s="7">
        <f t="shared" si="49"/>
        <v>63.285490323475152</v>
      </c>
      <c r="Z20" s="7">
        <f t="shared" si="49"/>
        <v>32.852561909887434</v>
      </c>
      <c r="AA20" s="7">
        <f t="shared" si="49"/>
        <v>85.83377236382745</v>
      </c>
      <c r="AB20" s="7">
        <f t="shared" si="49"/>
        <v>61.317392803019899</v>
      </c>
      <c r="AC20" s="7">
        <f t="shared" si="49"/>
        <v>97.922100165756049</v>
      </c>
      <c r="AD20" s="7">
        <f t="shared" si="47"/>
        <v>53.355428399536983</v>
      </c>
      <c r="AE20" s="7">
        <f t="shared" si="47"/>
        <v>66.256692993440694</v>
      </c>
      <c r="AF20" s="7">
        <f t="shared" si="47"/>
        <v>0</v>
      </c>
      <c r="AG20" s="7">
        <f t="shared" si="47"/>
        <v>53.016296628732213</v>
      </c>
      <c r="AH20" s="7">
        <f t="shared" si="47"/>
        <v>60.197078301937452</v>
      </c>
      <c r="AI20" s="7">
        <f t="shared" si="47"/>
        <v>171.89847348014052</v>
      </c>
      <c r="AJ20" s="7">
        <f t="shared" si="47"/>
        <v>78.642433725302396</v>
      </c>
      <c r="AK20" s="7">
        <f t="shared" si="47"/>
        <v>47.325043758805357</v>
      </c>
      <c r="AL20" s="7">
        <f t="shared" si="47"/>
        <v>56.866537698290486</v>
      </c>
      <c r="AM20" s="7">
        <f t="shared" si="47"/>
        <v>11.51465158217496</v>
      </c>
      <c r="AN20" s="7">
        <f t="shared" si="47"/>
        <v>101.25730473248073</v>
      </c>
      <c r="AO20" s="7">
        <f t="shared" si="47"/>
        <v>16.996081209059149</v>
      </c>
      <c r="AP20" s="7">
        <f t="shared" si="47"/>
        <v>66.720080370626221</v>
      </c>
      <c r="AQ20" s="7">
        <f t="shared" si="47"/>
        <v>122.93059921767129</v>
      </c>
      <c r="AR20" s="7">
        <f t="shared" si="47"/>
        <v>21.931957536389323</v>
      </c>
      <c r="AS20" s="7">
        <f t="shared" si="47"/>
        <v>147.24484426727776</v>
      </c>
      <c r="AT20" s="7">
        <f t="shared" si="48"/>
        <v>104.18822810338426</v>
      </c>
      <c r="AU20" s="7">
        <f t="shared" si="48"/>
        <v>34.748943032482487</v>
      </c>
      <c r="AV20" s="7">
        <f t="shared" si="48"/>
        <v>33.421979519334535</v>
      </c>
      <c r="AW20" s="7">
        <f t="shared" si="48"/>
        <v>40.003082689498086</v>
      </c>
      <c r="AX20" s="7">
        <f t="shared" si="48"/>
        <v>75.517261125261925</v>
      </c>
      <c r="AY20" s="7">
        <f t="shared" si="48"/>
        <v>87.05921721777176</v>
      </c>
      <c r="AZ20" s="8">
        <f t="shared" si="45"/>
        <v>31</v>
      </c>
      <c r="BA20" s="8">
        <f t="shared" si="4"/>
        <v>29</v>
      </c>
      <c r="BB20" s="8">
        <f t="shared" si="5"/>
        <v>34</v>
      </c>
      <c r="BC20" s="8">
        <f t="shared" si="6"/>
        <v>23</v>
      </c>
      <c r="BD20" s="8">
        <f t="shared" si="7"/>
        <v>26</v>
      </c>
      <c r="BE20" s="8">
        <f t="shared" si="8"/>
        <v>20</v>
      </c>
      <c r="BF20" s="8">
        <f t="shared" si="9"/>
        <v>35</v>
      </c>
      <c r="BG20" s="8">
        <f t="shared" si="10"/>
        <v>13</v>
      </c>
      <c r="BH20" s="8">
        <f t="shared" si="11"/>
        <v>33</v>
      </c>
      <c r="BI20" s="8">
        <f t="shared" si="12"/>
        <v>17</v>
      </c>
      <c r="BJ20" s="8">
        <f t="shared" si="13"/>
        <v>38</v>
      </c>
      <c r="BK20" s="8">
        <f t="shared" si="14"/>
        <v>16</v>
      </c>
      <c r="BL20" s="8">
        <f t="shared" si="15"/>
        <v>5</v>
      </c>
      <c r="BM20" s="8">
        <f t="shared" si="16"/>
        <v>24</v>
      </c>
      <c r="BN20" s="8">
        <f t="shared" si="17"/>
        <v>15</v>
      </c>
      <c r="BO20" s="8">
        <f t="shared" si="18"/>
        <v>27</v>
      </c>
      <c r="BP20" s="8">
        <f t="shared" si="19"/>
        <v>11</v>
      </c>
      <c r="BQ20" s="8">
        <f t="shared" si="20"/>
        <v>18</v>
      </c>
      <c r="BR20" s="8">
        <f t="shared" si="21"/>
        <v>1</v>
      </c>
      <c r="BS20" s="8">
        <f t="shared" si="22"/>
        <v>10</v>
      </c>
      <c r="BT20" s="8">
        <f t="shared" si="23"/>
        <v>14</v>
      </c>
      <c r="BU20" s="8">
        <f t="shared" si="24"/>
        <v>37</v>
      </c>
      <c r="BV20" s="8">
        <f t="shared" si="25"/>
        <v>22</v>
      </c>
      <c r="BW20" s="8">
        <f t="shared" si="26"/>
        <v>9</v>
      </c>
      <c r="BX20" s="8">
        <f t="shared" si="27"/>
        <v>12</v>
      </c>
      <c r="BY20" s="8">
        <f t="shared" si="28"/>
        <v>2</v>
      </c>
      <c r="BZ20" s="8">
        <f t="shared" si="29"/>
        <v>28</v>
      </c>
      <c r="CA20" s="8">
        <f t="shared" si="30"/>
        <v>3</v>
      </c>
      <c r="CB20" s="8">
        <f t="shared" si="31"/>
        <v>19</v>
      </c>
      <c r="CC20" s="8">
        <f t="shared" si="32"/>
        <v>32</v>
      </c>
      <c r="CD20" s="8">
        <f t="shared" si="33"/>
        <v>4</v>
      </c>
      <c r="CE20" s="8">
        <f t="shared" si="34"/>
        <v>36</v>
      </c>
      <c r="CF20" s="8">
        <f t="shared" si="35"/>
        <v>30</v>
      </c>
      <c r="CG20" s="8">
        <f t="shared" si="36"/>
        <v>7</v>
      </c>
      <c r="CH20" s="8">
        <f t="shared" si="37"/>
        <v>6</v>
      </c>
      <c r="CI20" s="8">
        <f t="shared" si="38"/>
        <v>8</v>
      </c>
      <c r="CJ20" s="8">
        <f t="shared" si="39"/>
        <v>21</v>
      </c>
      <c r="CK20" s="8">
        <f t="shared" si="40"/>
        <v>25</v>
      </c>
    </row>
    <row r="21" spans="1:89" x14ac:dyDescent="0.2">
      <c r="A21" t="s">
        <v>110</v>
      </c>
      <c r="B21">
        <v>1394783</v>
      </c>
      <c r="C21">
        <v>14703279</v>
      </c>
      <c r="D21" t="s">
        <v>111</v>
      </c>
      <c r="E21">
        <v>20</v>
      </c>
      <c r="F21" t="s">
        <v>105</v>
      </c>
      <c r="G21" s="10">
        <f t="shared" si="41"/>
        <v>18</v>
      </c>
      <c r="H21" s="11">
        <f t="shared" si="42"/>
        <v>13.362964502883557</v>
      </c>
      <c r="I21" s="12">
        <f t="shared" si="43"/>
        <v>17</v>
      </c>
      <c r="J21" s="11">
        <f t="shared" si="46"/>
        <v>24.28445020912875</v>
      </c>
      <c r="K21" s="13"/>
      <c r="L21" s="13"/>
      <c r="M21" s="13"/>
      <c r="N21" s="7">
        <f t="shared" si="49"/>
        <v>174.09255636585249</v>
      </c>
      <c r="O21" s="7">
        <f t="shared" si="49"/>
        <v>154.01640726381635</v>
      </c>
      <c r="P21" s="7">
        <f t="shared" si="49"/>
        <v>174.71568297770128</v>
      </c>
      <c r="Q21" s="7">
        <f t="shared" si="49"/>
        <v>127.41818462347366</v>
      </c>
      <c r="R21" s="7">
        <f t="shared" si="49"/>
        <v>129.77014922798358</v>
      </c>
      <c r="S21" s="7">
        <f t="shared" si="49"/>
        <v>124.62911325478518</v>
      </c>
      <c r="T21" s="7">
        <f t="shared" si="49"/>
        <v>92.578663313063771</v>
      </c>
      <c r="U21" s="7">
        <f t="shared" si="49"/>
        <v>97.743439929488858</v>
      </c>
      <c r="V21" s="7">
        <f t="shared" si="49"/>
        <v>115.2785751820896</v>
      </c>
      <c r="W21" s="7">
        <f t="shared" si="49"/>
        <v>83.762173198613951</v>
      </c>
      <c r="X21" s="7">
        <f t="shared" si="49"/>
        <v>148.83832721711511</v>
      </c>
      <c r="Y21" s="7">
        <f t="shared" si="49"/>
        <v>51.795722950140807</v>
      </c>
      <c r="Z21" s="7">
        <f t="shared" si="49"/>
        <v>57.430171181035455</v>
      </c>
      <c r="AA21" s="7">
        <f t="shared" si="49"/>
        <v>57.367711848186588</v>
      </c>
      <c r="AB21" s="7">
        <f t="shared" si="49"/>
        <v>113.70240950549794</v>
      </c>
      <c r="AC21" s="7">
        <f t="shared" si="49"/>
        <v>100.92128756914774</v>
      </c>
      <c r="AD21" s="7">
        <f t="shared" si="47"/>
        <v>24.28445020912875</v>
      </c>
      <c r="AE21" s="7">
        <f t="shared" si="47"/>
        <v>13.362964502883557</v>
      </c>
      <c r="AF21" s="7">
        <f t="shared" si="47"/>
        <v>53.016296628732213</v>
      </c>
      <c r="AG21" s="7">
        <f t="shared" si="47"/>
        <v>0</v>
      </c>
      <c r="AH21" s="7">
        <f t="shared" si="47"/>
        <v>34.051372887708418</v>
      </c>
      <c r="AI21" s="7">
        <f t="shared" si="47"/>
        <v>123.15214842960951</v>
      </c>
      <c r="AJ21" s="7">
        <f t="shared" si="47"/>
        <v>27.439057082008151</v>
      </c>
      <c r="AK21" s="7">
        <f t="shared" si="47"/>
        <v>93.074013404213105</v>
      </c>
      <c r="AL21" s="7">
        <f t="shared" si="47"/>
        <v>91.140283183437461</v>
      </c>
      <c r="AM21" s="7">
        <f t="shared" si="47"/>
        <v>43.519072883162629</v>
      </c>
      <c r="AN21" s="7">
        <f t="shared" si="47"/>
        <v>49.196852563649038</v>
      </c>
      <c r="AO21" s="7">
        <f t="shared" si="47"/>
        <v>65.678693031560144</v>
      </c>
      <c r="AP21" s="7">
        <f t="shared" si="47"/>
        <v>88.442582213058131</v>
      </c>
      <c r="AQ21" s="7">
        <f t="shared" si="47"/>
        <v>76.870070496062496</v>
      </c>
      <c r="AR21" s="7">
        <f t="shared" si="47"/>
        <v>74.906225570162732</v>
      </c>
      <c r="AS21" s="7">
        <f t="shared" si="47"/>
        <v>101.25737363981349</v>
      </c>
      <c r="AT21" s="7">
        <f t="shared" si="48"/>
        <v>54.380071086083362</v>
      </c>
      <c r="AU21" s="7">
        <f t="shared" si="48"/>
        <v>80.791904097802444</v>
      </c>
      <c r="AV21" s="7">
        <f t="shared" si="48"/>
        <v>79.10233909924132</v>
      </c>
      <c r="AW21" s="7">
        <f t="shared" si="48"/>
        <v>93.015312489448519</v>
      </c>
      <c r="AX21" s="7">
        <f t="shared" si="48"/>
        <v>123.46722375225112</v>
      </c>
      <c r="AY21" s="7">
        <f t="shared" si="48"/>
        <v>45.431048231057218</v>
      </c>
      <c r="AZ21" s="8">
        <f t="shared" si="45"/>
        <v>37</v>
      </c>
      <c r="BA21" s="8">
        <f t="shared" si="4"/>
        <v>36</v>
      </c>
      <c r="BB21" s="8">
        <f t="shared" si="5"/>
        <v>38</v>
      </c>
      <c r="BC21" s="8">
        <f t="shared" si="6"/>
        <v>33</v>
      </c>
      <c r="BD21" s="8">
        <f t="shared" si="7"/>
        <v>34</v>
      </c>
      <c r="BE21" s="8">
        <f t="shared" si="8"/>
        <v>32</v>
      </c>
      <c r="BF21" s="8">
        <f t="shared" si="9"/>
        <v>22</v>
      </c>
      <c r="BG21" s="8">
        <f t="shared" si="10"/>
        <v>25</v>
      </c>
      <c r="BH21" s="8">
        <f t="shared" si="11"/>
        <v>29</v>
      </c>
      <c r="BI21" s="8">
        <f t="shared" si="12"/>
        <v>19</v>
      </c>
      <c r="BJ21" s="8">
        <f t="shared" si="13"/>
        <v>35</v>
      </c>
      <c r="BK21" s="8">
        <f t="shared" si="14"/>
        <v>9</v>
      </c>
      <c r="BL21" s="8">
        <f t="shared" si="15"/>
        <v>13</v>
      </c>
      <c r="BM21" s="8">
        <f t="shared" si="16"/>
        <v>12</v>
      </c>
      <c r="BN21" s="8">
        <f t="shared" si="17"/>
        <v>28</v>
      </c>
      <c r="BO21" s="8">
        <f t="shared" si="18"/>
        <v>26</v>
      </c>
      <c r="BP21" s="8">
        <f t="shared" si="19"/>
        <v>3</v>
      </c>
      <c r="BQ21" s="8">
        <f t="shared" si="20"/>
        <v>2</v>
      </c>
      <c r="BR21" s="8">
        <f t="shared" si="21"/>
        <v>10</v>
      </c>
      <c r="BS21" s="8">
        <f t="shared" si="22"/>
        <v>1</v>
      </c>
      <c r="BT21" s="8">
        <f t="shared" si="23"/>
        <v>5</v>
      </c>
      <c r="BU21" s="8">
        <f t="shared" si="24"/>
        <v>30</v>
      </c>
      <c r="BV21" s="8">
        <f t="shared" si="25"/>
        <v>4</v>
      </c>
      <c r="BW21" s="8">
        <f t="shared" si="26"/>
        <v>24</v>
      </c>
      <c r="BX21" s="8">
        <f t="shared" si="27"/>
        <v>21</v>
      </c>
      <c r="BY21" s="8">
        <f t="shared" si="28"/>
        <v>6</v>
      </c>
      <c r="BZ21" s="8">
        <f t="shared" si="29"/>
        <v>8</v>
      </c>
      <c r="CA21" s="8">
        <f t="shared" si="30"/>
        <v>14</v>
      </c>
      <c r="CB21" s="8">
        <f t="shared" si="31"/>
        <v>20</v>
      </c>
      <c r="CC21" s="8">
        <f t="shared" si="32"/>
        <v>16</v>
      </c>
      <c r="CD21" s="8">
        <f t="shared" si="33"/>
        <v>15</v>
      </c>
      <c r="CE21" s="8">
        <f t="shared" si="34"/>
        <v>27</v>
      </c>
      <c r="CF21" s="8">
        <f t="shared" si="35"/>
        <v>11</v>
      </c>
      <c r="CG21" s="8">
        <f t="shared" si="36"/>
        <v>18</v>
      </c>
      <c r="CH21" s="8">
        <f t="shared" si="37"/>
        <v>17</v>
      </c>
      <c r="CI21" s="8">
        <f t="shared" si="38"/>
        <v>23</v>
      </c>
      <c r="CJ21" s="8">
        <f t="shared" si="39"/>
        <v>31</v>
      </c>
      <c r="CK21" s="8">
        <f t="shared" si="40"/>
        <v>7</v>
      </c>
    </row>
    <row r="22" spans="1:89" x14ac:dyDescent="0.2">
      <c r="A22" t="s">
        <v>112</v>
      </c>
      <c r="B22">
        <v>1322774</v>
      </c>
      <c r="C22">
        <v>14868020</v>
      </c>
      <c r="D22" t="s">
        <v>113</v>
      </c>
      <c r="E22">
        <v>21</v>
      </c>
      <c r="F22" t="s">
        <v>105</v>
      </c>
      <c r="G22" s="10">
        <f t="shared" si="41"/>
        <v>20</v>
      </c>
      <c r="H22" s="11">
        <f t="shared" si="42"/>
        <v>34.051372887708418</v>
      </c>
      <c r="I22" s="12">
        <f t="shared" si="43"/>
        <v>18</v>
      </c>
      <c r="J22" s="11">
        <f t="shared" si="46"/>
        <v>39.512470019378114</v>
      </c>
      <c r="K22" s="13"/>
      <c r="L22" s="13"/>
      <c r="M22" s="13"/>
      <c r="N22" s="7">
        <f t="shared" si="49"/>
        <v>166.95372685109825</v>
      </c>
      <c r="O22" s="7">
        <f t="shared" si="49"/>
        <v>162.91281988458715</v>
      </c>
      <c r="P22" s="7">
        <f t="shared" si="49"/>
        <v>187.09344869303879</v>
      </c>
      <c r="Q22" s="7">
        <f t="shared" si="49"/>
        <v>115.37365325193666</v>
      </c>
      <c r="R22" s="7">
        <f t="shared" si="49"/>
        <v>110.78749175769595</v>
      </c>
      <c r="S22" s="7">
        <f t="shared" si="49"/>
        <v>122.09904624225916</v>
      </c>
      <c r="T22" s="7">
        <f t="shared" si="49"/>
        <v>120.77769498074777</v>
      </c>
      <c r="U22" s="7">
        <f t="shared" si="49"/>
        <v>116.44142458776359</v>
      </c>
      <c r="V22" s="7">
        <f t="shared" si="49"/>
        <v>148.98624320792288</v>
      </c>
      <c r="W22" s="7">
        <f t="shared" si="49"/>
        <v>110.36236440156686</v>
      </c>
      <c r="X22" s="7">
        <f t="shared" si="49"/>
        <v>179.66234550145487</v>
      </c>
      <c r="Y22" s="7">
        <f t="shared" si="49"/>
        <v>84.440922340472184</v>
      </c>
      <c r="Z22" s="7">
        <f t="shared" si="49"/>
        <v>79.638645325900555</v>
      </c>
      <c r="AA22" s="7">
        <f t="shared" si="49"/>
        <v>91.281556663900659</v>
      </c>
      <c r="AB22" s="7">
        <f t="shared" si="49"/>
        <v>119.24392765563451</v>
      </c>
      <c r="AC22" s="7">
        <f t="shared" si="49"/>
        <v>132.73971381705019</v>
      </c>
      <c r="AD22" s="7">
        <f t="shared" si="47"/>
        <v>57.643715685448754</v>
      </c>
      <c r="AE22" s="7">
        <f t="shared" si="47"/>
        <v>39.512470019378114</v>
      </c>
      <c r="AF22" s="7">
        <f t="shared" si="47"/>
        <v>60.197078301937452</v>
      </c>
      <c r="AG22" s="7">
        <f t="shared" si="47"/>
        <v>34.051372887708418</v>
      </c>
      <c r="AH22" s="7">
        <f t="shared" si="47"/>
        <v>0</v>
      </c>
      <c r="AI22" s="7">
        <f t="shared" si="47"/>
        <v>144.59374116853718</v>
      </c>
      <c r="AJ22" s="7">
        <f t="shared" si="47"/>
        <v>53.678878964536402</v>
      </c>
      <c r="AK22" s="7">
        <f t="shared" si="47"/>
        <v>83.823251688956276</v>
      </c>
      <c r="AL22" s="7">
        <f t="shared" si="47"/>
        <v>73.530400046582017</v>
      </c>
      <c r="AM22" s="7">
        <f t="shared" si="47"/>
        <v>56.307318279295124</v>
      </c>
      <c r="AN22" s="7">
        <f t="shared" si="47"/>
        <v>69.221050523565253</v>
      </c>
      <c r="AO22" s="7">
        <f t="shared" si="47"/>
        <v>64.81027019930508</v>
      </c>
      <c r="AP22" s="7">
        <f t="shared" si="47"/>
        <v>63.967806309019053</v>
      </c>
      <c r="AQ22" s="7">
        <f t="shared" si="47"/>
        <v>103.41971544324875</v>
      </c>
      <c r="AR22" s="7">
        <f t="shared" si="47"/>
        <v>78.559465845340668</v>
      </c>
      <c r="AS22" s="7">
        <f t="shared" si="47"/>
        <v>126.64214722892808</v>
      </c>
      <c r="AT22" s="7">
        <f t="shared" si="48"/>
        <v>78.521068409146508</v>
      </c>
      <c r="AU22" s="7">
        <f t="shared" si="48"/>
        <v>73.896173272756201</v>
      </c>
      <c r="AV22" s="7">
        <f t="shared" si="48"/>
        <v>92.919000335314124</v>
      </c>
      <c r="AW22" s="7">
        <f t="shared" si="48"/>
        <v>95.666942701785942</v>
      </c>
      <c r="AX22" s="7">
        <f t="shared" si="48"/>
        <v>135.70337461540524</v>
      </c>
      <c r="AY22" s="7">
        <f t="shared" si="48"/>
        <v>77.062852154205999</v>
      </c>
      <c r="AZ22" s="8">
        <f t="shared" si="45"/>
        <v>36</v>
      </c>
      <c r="BA22" s="8">
        <f t="shared" si="4"/>
        <v>35</v>
      </c>
      <c r="BB22" s="8">
        <f t="shared" si="5"/>
        <v>38</v>
      </c>
      <c r="BC22" s="8">
        <f t="shared" si="6"/>
        <v>25</v>
      </c>
      <c r="BD22" s="8">
        <f t="shared" si="7"/>
        <v>24</v>
      </c>
      <c r="BE22" s="8">
        <f t="shared" si="8"/>
        <v>29</v>
      </c>
      <c r="BF22" s="8">
        <f t="shared" si="9"/>
        <v>28</v>
      </c>
      <c r="BG22" s="8">
        <f t="shared" si="10"/>
        <v>26</v>
      </c>
      <c r="BH22" s="8">
        <f t="shared" si="11"/>
        <v>34</v>
      </c>
      <c r="BI22" s="8">
        <f t="shared" si="12"/>
        <v>23</v>
      </c>
      <c r="BJ22" s="8">
        <f t="shared" si="13"/>
        <v>37</v>
      </c>
      <c r="BK22" s="8">
        <f t="shared" si="14"/>
        <v>18</v>
      </c>
      <c r="BL22" s="8">
        <f t="shared" si="15"/>
        <v>16</v>
      </c>
      <c r="BM22" s="8">
        <f t="shared" si="16"/>
        <v>19</v>
      </c>
      <c r="BN22" s="8">
        <f t="shared" si="17"/>
        <v>27</v>
      </c>
      <c r="BO22" s="8">
        <f t="shared" si="18"/>
        <v>31</v>
      </c>
      <c r="BP22" s="8">
        <f t="shared" si="19"/>
        <v>6</v>
      </c>
      <c r="BQ22" s="8">
        <f t="shared" si="20"/>
        <v>3</v>
      </c>
      <c r="BR22" s="8">
        <f t="shared" si="21"/>
        <v>7</v>
      </c>
      <c r="BS22" s="8">
        <f t="shared" si="22"/>
        <v>2</v>
      </c>
      <c r="BT22" s="8">
        <f t="shared" si="23"/>
        <v>1</v>
      </c>
      <c r="BU22" s="8">
        <f t="shared" si="24"/>
        <v>33</v>
      </c>
      <c r="BV22" s="8">
        <f t="shared" si="25"/>
        <v>4</v>
      </c>
      <c r="BW22" s="8">
        <f t="shared" si="26"/>
        <v>17</v>
      </c>
      <c r="BX22" s="8">
        <f t="shared" si="27"/>
        <v>11</v>
      </c>
      <c r="BY22" s="8">
        <f t="shared" si="28"/>
        <v>5</v>
      </c>
      <c r="BZ22" s="8">
        <f t="shared" si="29"/>
        <v>10</v>
      </c>
      <c r="CA22" s="8">
        <f t="shared" si="30"/>
        <v>9</v>
      </c>
      <c r="CB22" s="8">
        <f t="shared" si="31"/>
        <v>8</v>
      </c>
      <c r="CC22" s="8">
        <f t="shared" si="32"/>
        <v>22</v>
      </c>
      <c r="CD22" s="8">
        <f t="shared" si="33"/>
        <v>15</v>
      </c>
      <c r="CE22" s="8">
        <f t="shared" si="34"/>
        <v>30</v>
      </c>
      <c r="CF22" s="8">
        <f t="shared" si="35"/>
        <v>14</v>
      </c>
      <c r="CG22" s="8">
        <f t="shared" si="36"/>
        <v>12</v>
      </c>
      <c r="CH22" s="8">
        <f t="shared" si="37"/>
        <v>20</v>
      </c>
      <c r="CI22" s="8">
        <f t="shared" si="38"/>
        <v>21</v>
      </c>
      <c r="CJ22" s="8">
        <f t="shared" si="39"/>
        <v>32</v>
      </c>
      <c r="CK22" s="8">
        <f t="shared" si="40"/>
        <v>13</v>
      </c>
    </row>
    <row r="23" spans="1:89" x14ac:dyDescent="0.2">
      <c r="A23" t="s">
        <v>114</v>
      </c>
      <c r="B23">
        <v>2036109</v>
      </c>
      <c r="C23">
        <v>14595960</v>
      </c>
      <c r="D23" t="s">
        <v>115</v>
      </c>
      <c r="E23">
        <v>22</v>
      </c>
      <c r="F23" t="s">
        <v>105</v>
      </c>
      <c r="G23" s="10">
        <f t="shared" si="41"/>
        <v>32</v>
      </c>
      <c r="H23" s="11">
        <f t="shared" si="42"/>
        <v>28.064907572130974</v>
      </c>
      <c r="I23" s="12">
        <f t="shared" si="43"/>
        <v>7</v>
      </c>
      <c r="J23" s="11">
        <f t="shared" si="46"/>
        <v>44.309866885416746</v>
      </c>
      <c r="K23" s="13"/>
      <c r="L23" s="13"/>
      <c r="M23" s="13"/>
      <c r="N23" s="7">
        <f t="shared" si="49"/>
        <v>294.6221356803901</v>
      </c>
      <c r="O23" s="7">
        <f t="shared" si="49"/>
        <v>258.80990181812012</v>
      </c>
      <c r="P23" s="7">
        <f t="shared" si="49"/>
        <v>271.56983986428321</v>
      </c>
      <c r="Q23" s="7">
        <f t="shared" si="49"/>
        <v>250.32850136443543</v>
      </c>
      <c r="R23" s="7">
        <f t="shared" si="49"/>
        <v>252.41338638860606</v>
      </c>
      <c r="S23" s="7">
        <f t="shared" si="49"/>
        <v>243.64074218290091</v>
      </c>
      <c r="T23" s="7">
        <f t="shared" si="49"/>
        <v>44.309866885416746</v>
      </c>
      <c r="U23" s="7">
        <f t="shared" si="49"/>
        <v>193.2081389975354</v>
      </c>
      <c r="V23" s="7">
        <f t="shared" si="49"/>
        <v>130.30483666411129</v>
      </c>
      <c r="W23" s="7">
        <f t="shared" si="49"/>
        <v>163.03258215327227</v>
      </c>
      <c r="X23" s="7">
        <f t="shared" si="49"/>
        <v>72.687395288945879</v>
      </c>
      <c r="Y23" s="7">
        <f t="shared" si="49"/>
        <v>123.38369475565663</v>
      </c>
      <c r="Z23" s="7">
        <f t="shared" si="49"/>
        <v>158.50450840295883</v>
      </c>
      <c r="AA23" s="7">
        <f t="shared" si="49"/>
        <v>97.203527922494075</v>
      </c>
      <c r="AB23" s="7">
        <f t="shared" si="49"/>
        <v>226.47226598382841</v>
      </c>
      <c r="AC23" s="7">
        <f t="shared" si="49"/>
        <v>146.4487651377658</v>
      </c>
      <c r="AD23" s="7">
        <f t="shared" si="47"/>
        <v>119.1190878747108</v>
      </c>
      <c r="AE23" s="7">
        <f t="shared" si="47"/>
        <v>110.59563302486404</v>
      </c>
      <c r="AF23" s="7">
        <f t="shared" si="47"/>
        <v>171.89847348014052</v>
      </c>
      <c r="AG23" s="7">
        <f t="shared" si="47"/>
        <v>123.15214842960951</v>
      </c>
      <c r="AH23" s="7">
        <f t="shared" si="47"/>
        <v>144.59374116853718</v>
      </c>
      <c r="AI23" s="7">
        <f t="shared" si="47"/>
        <v>0</v>
      </c>
      <c r="AJ23" s="7">
        <f t="shared" si="47"/>
        <v>95.731978359480905</v>
      </c>
      <c r="AK23" s="7">
        <f t="shared" si="47"/>
        <v>215.83782895169236</v>
      </c>
      <c r="AL23" s="7">
        <f t="shared" si="47"/>
        <v>213.81546559295762</v>
      </c>
      <c r="AM23" s="7">
        <f t="shared" si="47"/>
        <v>160.62504318051714</v>
      </c>
      <c r="AN23" s="7">
        <f t="shared" si="47"/>
        <v>75.69771022540381</v>
      </c>
      <c r="AO23" s="7">
        <f t="shared" si="47"/>
        <v>187.04193705010951</v>
      </c>
      <c r="AP23" s="7">
        <f t="shared" si="47"/>
        <v>208.09399594419202</v>
      </c>
      <c r="AQ23" s="7">
        <f t="shared" si="47"/>
        <v>49.740087218179539</v>
      </c>
      <c r="AR23" s="7">
        <f t="shared" si="47"/>
        <v>193.15155386914878</v>
      </c>
      <c r="AS23" s="7">
        <f t="shared" si="47"/>
        <v>28.064907572130974</v>
      </c>
      <c r="AT23" s="7">
        <f t="shared" si="48"/>
        <v>68.775481791820454</v>
      </c>
      <c r="AU23" s="7">
        <f t="shared" si="48"/>
        <v>203.30949359532201</v>
      </c>
      <c r="AV23" s="7">
        <f t="shared" si="48"/>
        <v>186.85908282667324</v>
      </c>
      <c r="AW23" s="7">
        <f t="shared" si="48"/>
        <v>210.25311373029206</v>
      </c>
      <c r="AX23" s="7">
        <f t="shared" si="48"/>
        <v>226.20542511962373</v>
      </c>
      <c r="AY23" s="7">
        <f t="shared" si="48"/>
        <v>85.863776094608014</v>
      </c>
      <c r="AZ23" s="8">
        <f t="shared" si="45"/>
        <v>38</v>
      </c>
      <c r="BA23" s="8">
        <f t="shared" si="4"/>
        <v>36</v>
      </c>
      <c r="BB23" s="8">
        <f t="shared" si="5"/>
        <v>37</v>
      </c>
      <c r="BC23" s="8">
        <f t="shared" si="6"/>
        <v>34</v>
      </c>
      <c r="BD23" s="8">
        <f t="shared" si="7"/>
        <v>35</v>
      </c>
      <c r="BE23" s="8">
        <f t="shared" si="8"/>
        <v>33</v>
      </c>
      <c r="BF23" s="8">
        <f t="shared" si="9"/>
        <v>3</v>
      </c>
      <c r="BG23" s="8">
        <f t="shared" si="10"/>
        <v>25</v>
      </c>
      <c r="BH23" s="8">
        <f t="shared" si="11"/>
        <v>15</v>
      </c>
      <c r="BI23" s="8">
        <f t="shared" si="12"/>
        <v>20</v>
      </c>
      <c r="BJ23" s="8">
        <f t="shared" si="13"/>
        <v>6</v>
      </c>
      <c r="BK23" s="8">
        <f t="shared" si="14"/>
        <v>14</v>
      </c>
      <c r="BL23" s="8">
        <f t="shared" si="15"/>
        <v>18</v>
      </c>
      <c r="BM23" s="8">
        <f t="shared" si="16"/>
        <v>10</v>
      </c>
      <c r="BN23" s="8">
        <f t="shared" si="17"/>
        <v>32</v>
      </c>
      <c r="BO23" s="8">
        <f t="shared" si="18"/>
        <v>17</v>
      </c>
      <c r="BP23" s="8">
        <f t="shared" si="19"/>
        <v>12</v>
      </c>
      <c r="BQ23" s="8">
        <f t="shared" si="20"/>
        <v>11</v>
      </c>
      <c r="BR23" s="8">
        <f t="shared" si="21"/>
        <v>21</v>
      </c>
      <c r="BS23" s="8">
        <f t="shared" si="22"/>
        <v>13</v>
      </c>
      <c r="BT23" s="8">
        <f t="shared" si="23"/>
        <v>16</v>
      </c>
      <c r="BU23" s="8">
        <f t="shared" si="24"/>
        <v>1</v>
      </c>
      <c r="BV23" s="8">
        <f t="shared" si="25"/>
        <v>9</v>
      </c>
      <c r="BW23" s="8">
        <f t="shared" si="26"/>
        <v>30</v>
      </c>
      <c r="BX23" s="8">
        <f t="shared" si="27"/>
        <v>29</v>
      </c>
      <c r="BY23" s="8">
        <f t="shared" si="28"/>
        <v>19</v>
      </c>
      <c r="BZ23" s="8">
        <f t="shared" si="29"/>
        <v>7</v>
      </c>
      <c r="CA23" s="8">
        <f t="shared" si="30"/>
        <v>23</v>
      </c>
      <c r="CB23" s="8">
        <f t="shared" si="31"/>
        <v>27</v>
      </c>
      <c r="CC23" s="8">
        <f t="shared" si="32"/>
        <v>4</v>
      </c>
      <c r="CD23" s="8">
        <f t="shared" si="33"/>
        <v>24</v>
      </c>
      <c r="CE23" s="8">
        <f t="shared" si="34"/>
        <v>2</v>
      </c>
      <c r="CF23" s="8">
        <f t="shared" si="35"/>
        <v>5</v>
      </c>
      <c r="CG23" s="8">
        <f t="shared" si="36"/>
        <v>26</v>
      </c>
      <c r="CH23" s="8">
        <f t="shared" si="37"/>
        <v>22</v>
      </c>
      <c r="CI23" s="8">
        <f t="shared" si="38"/>
        <v>28</v>
      </c>
      <c r="CJ23" s="8">
        <f t="shared" si="39"/>
        <v>31</v>
      </c>
      <c r="CK23" s="8">
        <f t="shared" si="40"/>
        <v>8</v>
      </c>
    </row>
    <row r="24" spans="1:89" x14ac:dyDescent="0.2">
      <c r="A24" t="s">
        <v>116</v>
      </c>
      <c r="B24">
        <v>1538380</v>
      </c>
      <c r="C24">
        <v>14684054</v>
      </c>
      <c r="D24" t="s">
        <v>117</v>
      </c>
      <c r="E24">
        <v>23</v>
      </c>
      <c r="F24" t="s">
        <v>105</v>
      </c>
      <c r="G24" s="10">
        <f t="shared" si="41"/>
        <v>18</v>
      </c>
      <c r="H24" s="11">
        <f t="shared" si="42"/>
        <v>15.176679351759407</v>
      </c>
      <c r="I24" s="12">
        <f t="shared" si="43"/>
        <v>27</v>
      </c>
      <c r="J24" s="11">
        <f t="shared" si="46"/>
        <v>22.686848368927656</v>
      </c>
      <c r="K24" s="13"/>
      <c r="L24" s="13"/>
      <c r="M24" s="13"/>
      <c r="N24" s="7">
        <f t="shared" si="49"/>
        <v>200.8669618595485</v>
      </c>
      <c r="O24" s="7">
        <f t="shared" si="49"/>
        <v>175.82977606790345</v>
      </c>
      <c r="P24" s="7">
        <f t="shared" si="49"/>
        <v>194.33072005898779</v>
      </c>
      <c r="Q24" s="7">
        <f t="shared" si="49"/>
        <v>154.82287946404543</v>
      </c>
      <c r="R24" s="7">
        <f t="shared" si="49"/>
        <v>156.92089744626219</v>
      </c>
      <c r="S24" s="7">
        <f t="shared" si="49"/>
        <v>150.82455369285776</v>
      </c>
      <c r="T24" s="7">
        <f t="shared" si="49"/>
        <v>67.262870515878745</v>
      </c>
      <c r="U24" s="7">
        <f t="shared" si="49"/>
        <v>115.16955911524084</v>
      </c>
      <c r="V24" s="7">
        <f t="shared" si="49"/>
        <v>108.05414868236407</v>
      </c>
      <c r="W24" s="7">
        <f t="shared" si="49"/>
        <v>94.313644702125046</v>
      </c>
      <c r="X24" s="7">
        <f t="shared" si="49"/>
        <v>126.10178513009417</v>
      </c>
      <c r="Y24" s="7">
        <f t="shared" si="49"/>
        <v>54.239878191486845</v>
      </c>
      <c r="Z24" s="7">
        <f t="shared" si="49"/>
        <v>74.999627796941439</v>
      </c>
      <c r="AA24" s="7">
        <f t="shared" si="49"/>
        <v>46.011948621284702</v>
      </c>
      <c r="AB24" s="7">
        <f t="shared" si="49"/>
        <v>137.69796088402074</v>
      </c>
      <c r="AC24" s="7">
        <f t="shared" si="49"/>
        <v>101.22975065998416</v>
      </c>
      <c r="AD24" s="7">
        <f t="shared" si="47"/>
        <v>32.183691226349346</v>
      </c>
      <c r="AE24" s="7">
        <f t="shared" si="47"/>
        <v>15.176679351759407</v>
      </c>
      <c r="AF24" s="7">
        <f t="shared" si="47"/>
        <v>78.642433725302396</v>
      </c>
      <c r="AG24" s="7">
        <f t="shared" si="47"/>
        <v>27.439057082008151</v>
      </c>
      <c r="AH24" s="7">
        <f t="shared" si="47"/>
        <v>53.678878964536402</v>
      </c>
      <c r="AI24" s="7">
        <f t="shared" si="47"/>
        <v>95.731978359480905</v>
      </c>
      <c r="AJ24" s="7">
        <f t="shared" si="47"/>
        <v>0</v>
      </c>
      <c r="AK24" s="7">
        <f t="shared" si="47"/>
        <v>120.43039043961674</v>
      </c>
      <c r="AL24" s="7">
        <f t="shared" si="47"/>
        <v>118.28312919508994</v>
      </c>
      <c r="AM24" s="7">
        <f t="shared" si="47"/>
        <v>68.105256301974137</v>
      </c>
      <c r="AN24" s="7">
        <f t="shared" si="47"/>
        <v>22.686848368927656</v>
      </c>
      <c r="AO24" s="7">
        <f t="shared" si="47"/>
        <v>92.481817841276467</v>
      </c>
      <c r="AP24" s="7">
        <f t="shared" si="47"/>
        <v>114.19925590198942</v>
      </c>
      <c r="AQ24" s="7">
        <f t="shared" si="47"/>
        <v>50.451470709856189</v>
      </c>
      <c r="AR24" s="7">
        <f t="shared" si="47"/>
        <v>100.52165503114817</v>
      </c>
      <c r="AS24" s="7">
        <f t="shared" si="47"/>
        <v>74.49327869951054</v>
      </c>
      <c r="AT24" s="7">
        <f t="shared" si="48"/>
        <v>26.987688377821851</v>
      </c>
      <c r="AU24" s="7">
        <f t="shared" si="48"/>
        <v>108.06162737693781</v>
      </c>
      <c r="AV24" s="7">
        <f t="shared" si="48"/>
        <v>100.58404607314587</v>
      </c>
      <c r="AW24" s="7">
        <f t="shared" si="48"/>
        <v>118.41055101224669</v>
      </c>
      <c r="AX24" s="7">
        <f t="shared" si="48"/>
        <v>144.15827375799424</v>
      </c>
      <c r="AY24" s="7">
        <f t="shared" si="48"/>
        <v>25.695415087655558</v>
      </c>
      <c r="AZ24" s="8">
        <f t="shared" si="45"/>
        <v>38</v>
      </c>
      <c r="BA24" s="8">
        <f t="shared" si="4"/>
        <v>36</v>
      </c>
      <c r="BB24" s="8">
        <f t="shared" si="5"/>
        <v>37</v>
      </c>
      <c r="BC24" s="8">
        <f t="shared" si="6"/>
        <v>34</v>
      </c>
      <c r="BD24" s="8">
        <f t="shared" si="7"/>
        <v>35</v>
      </c>
      <c r="BE24" s="8">
        <f t="shared" si="8"/>
        <v>33</v>
      </c>
      <c r="BF24" s="8">
        <f t="shared" si="9"/>
        <v>12</v>
      </c>
      <c r="BG24" s="8">
        <f t="shared" si="10"/>
        <v>26</v>
      </c>
      <c r="BH24" s="8">
        <f t="shared" si="11"/>
        <v>23</v>
      </c>
      <c r="BI24" s="8">
        <f t="shared" si="12"/>
        <v>18</v>
      </c>
      <c r="BJ24" s="8">
        <f t="shared" si="13"/>
        <v>30</v>
      </c>
      <c r="BK24" s="8">
        <f t="shared" si="14"/>
        <v>11</v>
      </c>
      <c r="BL24" s="8">
        <f t="shared" si="15"/>
        <v>15</v>
      </c>
      <c r="BM24" s="8">
        <f t="shared" si="16"/>
        <v>8</v>
      </c>
      <c r="BN24" s="8">
        <f t="shared" si="17"/>
        <v>31</v>
      </c>
      <c r="BO24" s="8">
        <f t="shared" si="18"/>
        <v>22</v>
      </c>
      <c r="BP24" s="8">
        <f t="shared" si="19"/>
        <v>7</v>
      </c>
      <c r="BQ24" s="8">
        <f t="shared" si="20"/>
        <v>2</v>
      </c>
      <c r="BR24" s="8">
        <f t="shared" si="21"/>
        <v>16</v>
      </c>
      <c r="BS24" s="8">
        <f t="shared" si="22"/>
        <v>6</v>
      </c>
      <c r="BT24" s="8">
        <f t="shared" si="23"/>
        <v>10</v>
      </c>
      <c r="BU24" s="8">
        <f t="shared" si="24"/>
        <v>19</v>
      </c>
      <c r="BV24" s="8">
        <f t="shared" si="25"/>
        <v>1</v>
      </c>
      <c r="BW24" s="8">
        <f t="shared" si="26"/>
        <v>29</v>
      </c>
      <c r="BX24" s="8">
        <f t="shared" si="27"/>
        <v>27</v>
      </c>
      <c r="BY24" s="8">
        <f t="shared" si="28"/>
        <v>13</v>
      </c>
      <c r="BZ24" s="8">
        <f t="shared" si="29"/>
        <v>3</v>
      </c>
      <c r="CA24" s="8">
        <f t="shared" si="30"/>
        <v>17</v>
      </c>
      <c r="CB24" s="8">
        <f t="shared" si="31"/>
        <v>25</v>
      </c>
      <c r="CC24" s="8">
        <f t="shared" si="32"/>
        <v>9</v>
      </c>
      <c r="CD24" s="8">
        <f t="shared" si="33"/>
        <v>20</v>
      </c>
      <c r="CE24" s="8">
        <f t="shared" si="34"/>
        <v>14</v>
      </c>
      <c r="CF24" s="8">
        <f t="shared" si="35"/>
        <v>5</v>
      </c>
      <c r="CG24" s="8">
        <f t="shared" si="36"/>
        <v>24</v>
      </c>
      <c r="CH24" s="8">
        <f t="shared" si="37"/>
        <v>21</v>
      </c>
      <c r="CI24" s="8">
        <f t="shared" si="38"/>
        <v>28</v>
      </c>
      <c r="CJ24" s="8">
        <f t="shared" si="39"/>
        <v>32</v>
      </c>
      <c r="CK24" s="8">
        <f t="shared" si="40"/>
        <v>4</v>
      </c>
    </row>
    <row r="25" spans="1:89" x14ac:dyDescent="0.2">
      <c r="A25" t="s">
        <v>118</v>
      </c>
      <c r="B25">
        <v>903844</v>
      </c>
      <c r="C25">
        <v>14725259</v>
      </c>
      <c r="D25" t="s">
        <v>119</v>
      </c>
      <c r="E25">
        <v>24</v>
      </c>
      <c r="F25" t="s">
        <v>105</v>
      </c>
      <c r="G25" s="10">
        <f t="shared" si="41"/>
        <v>34</v>
      </c>
      <c r="H25" s="11">
        <f t="shared" si="42"/>
        <v>12.768962245075873</v>
      </c>
      <c r="I25" s="12">
        <f t="shared" si="43"/>
        <v>25</v>
      </c>
      <c r="J25" s="11">
        <f t="shared" si="46"/>
        <v>23.597086096307958</v>
      </c>
      <c r="K25" s="13"/>
      <c r="L25" s="13"/>
      <c r="M25" s="13"/>
      <c r="N25" s="7">
        <f t="shared" si="49"/>
        <v>83.199986354284889</v>
      </c>
      <c r="O25" s="7">
        <f t="shared" si="49"/>
        <v>94.760347458465418</v>
      </c>
      <c r="P25" s="7">
        <f t="shared" si="49"/>
        <v>123.12672873122739</v>
      </c>
      <c r="Q25" s="7">
        <f t="shared" si="49"/>
        <v>34.533622234850746</v>
      </c>
      <c r="R25" s="7">
        <f t="shared" si="49"/>
        <v>45.669112380169743</v>
      </c>
      <c r="S25" s="7">
        <f t="shared" si="49"/>
        <v>41.09732139901174</v>
      </c>
      <c r="T25" s="7">
        <f t="shared" si="49"/>
        <v>181.52421817279472</v>
      </c>
      <c r="U25" s="7">
        <f t="shared" si="49"/>
        <v>82.975467117921141</v>
      </c>
      <c r="V25" s="7">
        <f t="shared" si="49"/>
        <v>167.90292962167004</v>
      </c>
      <c r="W25" s="7">
        <f t="shared" si="49"/>
        <v>102.66599863159641</v>
      </c>
      <c r="X25" s="7">
        <f t="shared" si="49"/>
        <v>230.70183197540777</v>
      </c>
      <c r="Y25" s="7">
        <f t="shared" si="49"/>
        <v>110.34494781707178</v>
      </c>
      <c r="Z25" s="7">
        <f t="shared" si="49"/>
        <v>76.329200190474012</v>
      </c>
      <c r="AA25" s="7">
        <f t="shared" si="49"/>
        <v>133.11325749168284</v>
      </c>
      <c r="AB25" s="7">
        <f t="shared" si="49"/>
        <v>52.506928458946199</v>
      </c>
      <c r="AC25" s="7">
        <f t="shared" si="49"/>
        <v>139.77281409339713</v>
      </c>
      <c r="AD25" s="7">
        <f t="shared" si="47"/>
        <v>99.504438756556141</v>
      </c>
      <c r="AE25" s="7">
        <f t="shared" si="47"/>
        <v>106.18223019475772</v>
      </c>
      <c r="AF25" s="7">
        <f t="shared" si="47"/>
        <v>47.325043758805357</v>
      </c>
      <c r="AG25" s="7">
        <f t="shared" si="47"/>
        <v>93.074013404213105</v>
      </c>
      <c r="AH25" s="7">
        <f t="shared" si="47"/>
        <v>83.823251688956276</v>
      </c>
      <c r="AI25" s="7">
        <f t="shared" si="47"/>
        <v>215.83782895169236</v>
      </c>
      <c r="AJ25" s="7">
        <f t="shared" si="47"/>
        <v>120.43039043961674</v>
      </c>
      <c r="AK25" s="7">
        <f t="shared" si="47"/>
        <v>0</v>
      </c>
      <c r="AL25" s="7">
        <f t="shared" si="47"/>
        <v>23.597086096307958</v>
      </c>
      <c r="AM25" s="7">
        <f t="shared" si="47"/>
        <v>58.593859450464038</v>
      </c>
      <c r="AN25" s="7">
        <f t="shared" si="47"/>
        <v>142.14973146165804</v>
      </c>
      <c r="AO25" s="7">
        <f t="shared" si="47"/>
        <v>30.383951781057387</v>
      </c>
      <c r="AP25" s="7">
        <f t="shared" si="47"/>
        <v>44.294563321313092</v>
      </c>
      <c r="AQ25" s="7">
        <f t="shared" si="47"/>
        <v>167.94324914556299</v>
      </c>
      <c r="AR25" s="7">
        <f t="shared" si="47"/>
        <v>33.531536575784145</v>
      </c>
      <c r="AS25" s="7">
        <f t="shared" si="47"/>
        <v>192.45436597679063</v>
      </c>
      <c r="AT25" s="7">
        <f t="shared" si="48"/>
        <v>147.16672539634965</v>
      </c>
      <c r="AU25" s="7">
        <f t="shared" si="48"/>
        <v>12.768962245075873</v>
      </c>
      <c r="AV25" s="7">
        <f t="shared" si="48"/>
        <v>59.283058441747464</v>
      </c>
      <c r="AW25" s="7">
        <f t="shared" si="48"/>
        <v>32.635224439742721</v>
      </c>
      <c r="AX25" s="7">
        <f t="shared" si="48"/>
        <v>79.404055534854336</v>
      </c>
      <c r="AY25" s="7">
        <f t="shared" si="48"/>
        <v>132.81251031572367</v>
      </c>
      <c r="AZ25" s="8">
        <f t="shared" si="45"/>
        <v>18</v>
      </c>
      <c r="BA25" s="8">
        <f t="shared" si="4"/>
        <v>21</v>
      </c>
      <c r="BB25" s="8">
        <f t="shared" si="5"/>
        <v>27</v>
      </c>
      <c r="BC25" s="8">
        <f t="shared" si="6"/>
        <v>7</v>
      </c>
      <c r="BD25" s="8">
        <f t="shared" si="7"/>
        <v>10</v>
      </c>
      <c r="BE25" s="8">
        <f t="shared" si="8"/>
        <v>8</v>
      </c>
      <c r="BF25" s="8">
        <f t="shared" si="9"/>
        <v>35</v>
      </c>
      <c r="BG25" s="8">
        <f t="shared" si="10"/>
        <v>17</v>
      </c>
      <c r="BH25" s="8">
        <f t="shared" si="11"/>
        <v>33</v>
      </c>
      <c r="BI25" s="8">
        <f t="shared" si="12"/>
        <v>23</v>
      </c>
      <c r="BJ25" s="8">
        <f t="shared" si="13"/>
        <v>38</v>
      </c>
      <c r="BK25" s="8">
        <f t="shared" si="14"/>
        <v>25</v>
      </c>
      <c r="BL25" s="8">
        <f t="shared" si="15"/>
        <v>15</v>
      </c>
      <c r="BM25" s="8">
        <f t="shared" si="16"/>
        <v>29</v>
      </c>
      <c r="BN25" s="8">
        <f t="shared" si="17"/>
        <v>12</v>
      </c>
      <c r="BO25" s="8">
        <f t="shared" si="18"/>
        <v>30</v>
      </c>
      <c r="BP25" s="8">
        <f t="shared" si="19"/>
        <v>22</v>
      </c>
      <c r="BQ25" s="8">
        <f t="shared" si="20"/>
        <v>24</v>
      </c>
      <c r="BR25" s="8">
        <f t="shared" si="21"/>
        <v>11</v>
      </c>
      <c r="BS25" s="8">
        <f t="shared" si="22"/>
        <v>20</v>
      </c>
      <c r="BT25" s="8">
        <f t="shared" si="23"/>
        <v>19</v>
      </c>
      <c r="BU25" s="8">
        <f t="shared" si="24"/>
        <v>37</v>
      </c>
      <c r="BV25" s="8">
        <f t="shared" si="25"/>
        <v>26</v>
      </c>
      <c r="BW25" s="8">
        <f t="shared" si="26"/>
        <v>1</v>
      </c>
      <c r="BX25" s="8">
        <f t="shared" si="27"/>
        <v>3</v>
      </c>
      <c r="BY25" s="8">
        <f t="shared" si="28"/>
        <v>13</v>
      </c>
      <c r="BZ25" s="8">
        <f t="shared" si="29"/>
        <v>31</v>
      </c>
      <c r="CA25" s="8">
        <f t="shared" si="30"/>
        <v>4</v>
      </c>
      <c r="CB25" s="8">
        <f t="shared" si="31"/>
        <v>9</v>
      </c>
      <c r="CC25" s="8">
        <f t="shared" si="32"/>
        <v>34</v>
      </c>
      <c r="CD25" s="8">
        <f t="shared" si="33"/>
        <v>6</v>
      </c>
      <c r="CE25" s="8">
        <f t="shared" si="34"/>
        <v>36</v>
      </c>
      <c r="CF25" s="8">
        <f t="shared" si="35"/>
        <v>32</v>
      </c>
      <c r="CG25" s="8">
        <f t="shared" si="36"/>
        <v>2</v>
      </c>
      <c r="CH25" s="8">
        <f t="shared" si="37"/>
        <v>14</v>
      </c>
      <c r="CI25" s="8">
        <f t="shared" si="38"/>
        <v>5</v>
      </c>
      <c r="CJ25" s="8">
        <f t="shared" si="39"/>
        <v>16</v>
      </c>
      <c r="CK25" s="8">
        <f t="shared" si="40"/>
        <v>28</v>
      </c>
    </row>
    <row r="26" spans="1:89" x14ac:dyDescent="0.2">
      <c r="A26" t="s">
        <v>120</v>
      </c>
      <c r="B26">
        <v>935167</v>
      </c>
      <c r="C26">
        <v>14845850</v>
      </c>
      <c r="D26" t="s">
        <v>121</v>
      </c>
      <c r="E26">
        <v>25</v>
      </c>
      <c r="F26" t="s">
        <v>105</v>
      </c>
      <c r="G26" s="10">
        <f t="shared" si="41"/>
        <v>29</v>
      </c>
      <c r="H26" s="11">
        <f t="shared" si="42"/>
        <v>21.16830101852949</v>
      </c>
      <c r="I26" s="12">
        <f t="shared" si="43"/>
        <v>24</v>
      </c>
      <c r="J26" s="11">
        <f t="shared" si="46"/>
        <v>23.597086096307958</v>
      </c>
      <c r="K26" s="13"/>
      <c r="L26" s="13"/>
      <c r="M26" s="13"/>
      <c r="N26" s="7">
        <f t="shared" si="49"/>
        <v>97.193743340545083</v>
      </c>
      <c r="O26" s="7">
        <f t="shared" si="49"/>
        <v>118.1659554441739</v>
      </c>
      <c r="P26" s="7">
        <f t="shared" si="49"/>
        <v>146.64823567948886</v>
      </c>
      <c r="Q26" s="7">
        <f t="shared" si="49"/>
        <v>43.480235787136323</v>
      </c>
      <c r="R26" s="7">
        <f t="shared" si="49"/>
        <v>38.639766858898966</v>
      </c>
      <c r="S26" s="7">
        <f t="shared" si="49"/>
        <v>62.568296096532187</v>
      </c>
      <c r="T26" s="7">
        <f t="shared" si="49"/>
        <v>183.0825132272127</v>
      </c>
      <c r="U26" s="7">
        <f t="shared" si="49"/>
        <v>103.22849421574362</v>
      </c>
      <c r="V26" s="7">
        <f t="shared" si="49"/>
        <v>180.54938868346912</v>
      </c>
      <c r="W26" s="7">
        <f t="shared" si="49"/>
        <v>118.76704474026734</v>
      </c>
      <c r="X26" s="7">
        <f t="shared" si="49"/>
        <v>236.0660757872777</v>
      </c>
      <c r="Y26" s="7">
        <f t="shared" si="49"/>
        <v>118.98824648900464</v>
      </c>
      <c r="Z26" s="7">
        <f t="shared" si="49"/>
        <v>89.243567074994886</v>
      </c>
      <c r="AA26" s="7">
        <f t="shared" si="49"/>
        <v>138.88220090351248</v>
      </c>
      <c r="AB26" s="7">
        <f t="shared" si="49"/>
        <v>76.079897387228115</v>
      </c>
      <c r="AC26" s="7">
        <f t="shared" si="49"/>
        <v>154.27141093366052</v>
      </c>
      <c r="AD26" s="7">
        <f t="shared" si="47"/>
        <v>103.05426843671668</v>
      </c>
      <c r="AE26" s="7">
        <f t="shared" si="47"/>
        <v>103.25783353814201</v>
      </c>
      <c r="AF26" s="7">
        <f t="shared" si="47"/>
        <v>56.866537698290486</v>
      </c>
      <c r="AG26" s="7">
        <f t="shared" si="47"/>
        <v>91.140283183437461</v>
      </c>
      <c r="AH26" s="7">
        <f t="shared" si="47"/>
        <v>73.530400046582017</v>
      </c>
      <c r="AI26" s="7">
        <f t="shared" si="47"/>
        <v>213.81546559295762</v>
      </c>
      <c r="AJ26" s="7">
        <f t="shared" si="47"/>
        <v>118.28312919508994</v>
      </c>
      <c r="AK26" s="7">
        <f t="shared" si="47"/>
        <v>23.597086096307958</v>
      </c>
      <c r="AL26" s="7">
        <f t="shared" si="47"/>
        <v>0</v>
      </c>
      <c r="AM26" s="7">
        <f t="shared" si="47"/>
        <v>66.401250302523721</v>
      </c>
      <c r="AN26" s="7">
        <f t="shared" si="47"/>
        <v>138.46556260202209</v>
      </c>
      <c r="AO26" s="7">
        <f t="shared" si="47"/>
        <v>41.351496383957326</v>
      </c>
      <c r="AP26" s="7">
        <f t="shared" si="47"/>
        <v>21.16830101852949</v>
      </c>
      <c r="AQ26" s="7">
        <f t="shared" si="47"/>
        <v>167.95272168373438</v>
      </c>
      <c r="AR26" s="7">
        <f t="shared" si="47"/>
        <v>51.103130180748671</v>
      </c>
      <c r="AS26" s="7">
        <f t="shared" si="47"/>
        <v>192.38561623791321</v>
      </c>
      <c r="AT26" s="7">
        <f t="shared" si="48"/>
        <v>145.24744142035712</v>
      </c>
      <c r="AU26" s="7">
        <f t="shared" si="48"/>
        <v>27.366276764373193</v>
      </c>
      <c r="AV26" s="7">
        <f t="shared" si="48"/>
        <v>77.903112588199917</v>
      </c>
      <c r="AW26" s="7">
        <f t="shared" si="48"/>
        <v>55.207879480241147</v>
      </c>
      <c r="AX26" s="7">
        <f t="shared" si="48"/>
        <v>102.67087822836061</v>
      </c>
      <c r="AY26" s="7">
        <f t="shared" si="48"/>
        <v>134.6362450306481</v>
      </c>
      <c r="AZ26" s="8">
        <f t="shared" si="45"/>
        <v>18</v>
      </c>
      <c r="BA26" s="8">
        <f t="shared" si="4"/>
        <v>23</v>
      </c>
      <c r="BB26" s="8">
        <f t="shared" si="5"/>
        <v>31</v>
      </c>
      <c r="BC26" s="8">
        <f t="shared" si="6"/>
        <v>7</v>
      </c>
      <c r="BD26" s="8">
        <f t="shared" si="7"/>
        <v>5</v>
      </c>
      <c r="BE26" s="8">
        <f t="shared" si="8"/>
        <v>11</v>
      </c>
      <c r="BF26" s="8">
        <f t="shared" si="9"/>
        <v>35</v>
      </c>
      <c r="BG26" s="8">
        <f t="shared" si="10"/>
        <v>21</v>
      </c>
      <c r="BH26" s="8">
        <f t="shared" si="11"/>
        <v>34</v>
      </c>
      <c r="BI26" s="8">
        <f t="shared" si="12"/>
        <v>25</v>
      </c>
      <c r="BJ26" s="8">
        <f t="shared" si="13"/>
        <v>38</v>
      </c>
      <c r="BK26" s="8">
        <f t="shared" si="14"/>
        <v>26</v>
      </c>
      <c r="BL26" s="8">
        <f t="shared" si="15"/>
        <v>16</v>
      </c>
      <c r="BM26" s="8">
        <f t="shared" si="16"/>
        <v>29</v>
      </c>
      <c r="BN26" s="8">
        <f t="shared" si="17"/>
        <v>14</v>
      </c>
      <c r="BO26" s="8">
        <f t="shared" si="18"/>
        <v>32</v>
      </c>
      <c r="BP26" s="8">
        <f t="shared" si="19"/>
        <v>20</v>
      </c>
      <c r="BQ26" s="8">
        <f t="shared" si="20"/>
        <v>22</v>
      </c>
      <c r="BR26" s="8">
        <f t="shared" si="21"/>
        <v>10</v>
      </c>
      <c r="BS26" s="8">
        <f t="shared" si="22"/>
        <v>17</v>
      </c>
      <c r="BT26" s="8">
        <f t="shared" si="23"/>
        <v>13</v>
      </c>
      <c r="BU26" s="8">
        <f t="shared" si="24"/>
        <v>37</v>
      </c>
      <c r="BV26" s="8">
        <f t="shared" si="25"/>
        <v>24</v>
      </c>
      <c r="BW26" s="8">
        <f t="shared" si="26"/>
        <v>3</v>
      </c>
      <c r="BX26" s="8">
        <f t="shared" si="27"/>
        <v>1</v>
      </c>
      <c r="BY26" s="8">
        <f t="shared" si="28"/>
        <v>12</v>
      </c>
      <c r="BZ26" s="8">
        <f t="shared" si="29"/>
        <v>28</v>
      </c>
      <c r="CA26" s="8">
        <f t="shared" si="30"/>
        <v>6</v>
      </c>
      <c r="CB26" s="8">
        <f t="shared" si="31"/>
        <v>2</v>
      </c>
      <c r="CC26" s="8">
        <f t="shared" si="32"/>
        <v>33</v>
      </c>
      <c r="CD26" s="8">
        <f t="shared" si="33"/>
        <v>8</v>
      </c>
      <c r="CE26" s="8">
        <f t="shared" si="34"/>
        <v>36</v>
      </c>
      <c r="CF26" s="8">
        <f t="shared" si="35"/>
        <v>30</v>
      </c>
      <c r="CG26" s="8">
        <f t="shared" si="36"/>
        <v>4</v>
      </c>
      <c r="CH26" s="8">
        <f t="shared" si="37"/>
        <v>15</v>
      </c>
      <c r="CI26" s="8">
        <f t="shared" si="38"/>
        <v>9</v>
      </c>
      <c r="CJ26" s="8">
        <f t="shared" si="39"/>
        <v>19</v>
      </c>
      <c r="CK26" s="8">
        <f t="shared" si="40"/>
        <v>27</v>
      </c>
    </row>
    <row r="27" spans="1:89" x14ac:dyDescent="0.2">
      <c r="A27" t="s">
        <v>122</v>
      </c>
      <c r="B27">
        <v>1188038</v>
      </c>
      <c r="C27">
        <v>14603001</v>
      </c>
      <c r="D27" t="s">
        <v>123</v>
      </c>
      <c r="E27">
        <v>26</v>
      </c>
      <c r="F27" t="s">
        <v>105</v>
      </c>
      <c r="G27" s="10">
        <f t="shared" si="41"/>
        <v>19</v>
      </c>
      <c r="H27" s="11">
        <f t="shared" si="42"/>
        <v>11.51465158217496</v>
      </c>
      <c r="I27" s="12">
        <f t="shared" si="43"/>
        <v>13</v>
      </c>
      <c r="J27" s="11">
        <f t="shared" si="46"/>
        <v>26.838986035405458</v>
      </c>
      <c r="K27" s="13"/>
      <c r="L27" s="13"/>
      <c r="M27" s="13"/>
      <c r="N27" s="7">
        <f t="shared" si="49"/>
        <v>133.99718060282837</v>
      </c>
      <c r="O27" s="7">
        <f t="shared" si="49"/>
        <v>110.92844089439406</v>
      </c>
      <c r="P27" s="7">
        <f t="shared" si="49"/>
        <v>132.89054661548934</v>
      </c>
      <c r="Q27" s="7">
        <f t="shared" si="49"/>
        <v>92.508651410912691</v>
      </c>
      <c r="R27" s="7">
        <f t="shared" si="49"/>
        <v>102.10971343961573</v>
      </c>
      <c r="S27" s="7">
        <f t="shared" si="49"/>
        <v>83.183239885546683</v>
      </c>
      <c r="T27" s="7">
        <f t="shared" si="49"/>
        <v>123.90847090321596</v>
      </c>
      <c r="U27" s="7">
        <f t="shared" si="49"/>
        <v>60.157789465174019</v>
      </c>
      <c r="V27" s="7">
        <f t="shared" si="49"/>
        <v>114.78991788951556</v>
      </c>
      <c r="W27" s="7">
        <f t="shared" si="49"/>
        <v>59.324512271536953</v>
      </c>
      <c r="X27" s="7">
        <f t="shared" si="49"/>
        <v>172.13802270254456</v>
      </c>
      <c r="Y27" s="7">
        <f t="shared" si="49"/>
        <v>52.718638107053643</v>
      </c>
      <c r="Z27" s="7">
        <f t="shared" si="49"/>
        <v>26.838986035405458</v>
      </c>
      <c r="AA27" s="7">
        <f t="shared" si="49"/>
        <v>74.524336675449504</v>
      </c>
      <c r="AB27" s="7">
        <f t="shared" si="49"/>
        <v>70.201269166697202</v>
      </c>
      <c r="AC27" s="7">
        <f t="shared" si="49"/>
        <v>90.453698507928351</v>
      </c>
      <c r="AD27" s="7">
        <f t="shared" si="47"/>
        <v>41.882988548513772</v>
      </c>
      <c r="AE27" s="7">
        <f t="shared" si="47"/>
        <v>56.461502813572004</v>
      </c>
      <c r="AF27" s="7">
        <f t="shared" si="47"/>
        <v>11.51465158217496</v>
      </c>
      <c r="AG27" s="7">
        <f t="shared" si="47"/>
        <v>43.519072883162629</v>
      </c>
      <c r="AH27" s="7">
        <f t="shared" si="47"/>
        <v>56.307318279295124</v>
      </c>
      <c r="AI27" s="7">
        <f t="shared" si="47"/>
        <v>160.62504318051714</v>
      </c>
      <c r="AJ27" s="7">
        <f t="shared" si="47"/>
        <v>68.105256301974137</v>
      </c>
      <c r="AK27" s="7">
        <f t="shared" si="47"/>
        <v>58.593859450464038</v>
      </c>
      <c r="AL27" s="7">
        <f t="shared" si="47"/>
        <v>66.401250302523721</v>
      </c>
      <c r="AM27" s="7">
        <f t="shared" si="47"/>
        <v>0</v>
      </c>
      <c r="AN27" s="7">
        <f t="shared" si="47"/>
        <v>90.785908590870747</v>
      </c>
      <c r="AO27" s="7">
        <f t="shared" si="47"/>
        <v>28.212417848692152</v>
      </c>
      <c r="AP27" s="7">
        <f t="shared" si="47"/>
        <v>73.969774254031861</v>
      </c>
      <c r="AQ27" s="7">
        <f t="shared" si="47"/>
        <v>111.5367445699485</v>
      </c>
      <c r="AR27" s="7">
        <f t="shared" si="47"/>
        <v>32.642458725219214</v>
      </c>
      <c r="AS27" s="7">
        <f t="shared" si="47"/>
        <v>135.81096309734656</v>
      </c>
      <c r="AT27" s="7">
        <f t="shared" si="48"/>
        <v>93.206112161870024</v>
      </c>
      <c r="AU27" s="7">
        <f t="shared" si="48"/>
        <v>45.912885550887268</v>
      </c>
      <c r="AV27" s="7">
        <f t="shared" si="48"/>
        <v>37.255902372745624</v>
      </c>
      <c r="AW27" s="7">
        <f t="shared" si="48"/>
        <v>50.332961410109597</v>
      </c>
      <c r="AX27" s="7">
        <f t="shared" si="48"/>
        <v>81.30417028084257</v>
      </c>
      <c r="AY27" s="7">
        <f t="shared" si="48"/>
        <v>75.598203249501339</v>
      </c>
      <c r="AZ27" s="8">
        <f t="shared" si="45"/>
        <v>35</v>
      </c>
      <c r="BA27" s="8">
        <f t="shared" si="4"/>
        <v>30</v>
      </c>
      <c r="BB27" s="8">
        <f t="shared" si="5"/>
        <v>34</v>
      </c>
      <c r="BC27" s="8">
        <f t="shared" si="6"/>
        <v>27</v>
      </c>
      <c r="BD27" s="8">
        <f t="shared" si="7"/>
        <v>29</v>
      </c>
      <c r="BE27" s="8">
        <f t="shared" si="8"/>
        <v>24</v>
      </c>
      <c r="BF27" s="8">
        <f t="shared" si="9"/>
        <v>33</v>
      </c>
      <c r="BG27" s="8">
        <f t="shared" si="10"/>
        <v>16</v>
      </c>
      <c r="BH27" s="8">
        <f t="shared" si="11"/>
        <v>32</v>
      </c>
      <c r="BI27" s="8">
        <f t="shared" si="12"/>
        <v>15</v>
      </c>
      <c r="BJ27" s="8">
        <f t="shared" si="13"/>
        <v>38</v>
      </c>
      <c r="BK27" s="8">
        <f t="shared" si="14"/>
        <v>11</v>
      </c>
      <c r="BL27" s="8">
        <f t="shared" si="15"/>
        <v>3</v>
      </c>
      <c r="BM27" s="8">
        <f t="shared" si="16"/>
        <v>21</v>
      </c>
      <c r="BN27" s="8">
        <f t="shared" si="17"/>
        <v>19</v>
      </c>
      <c r="BO27" s="8">
        <f t="shared" si="18"/>
        <v>25</v>
      </c>
      <c r="BP27" s="8">
        <f t="shared" si="19"/>
        <v>7</v>
      </c>
      <c r="BQ27" s="8">
        <f t="shared" si="20"/>
        <v>13</v>
      </c>
      <c r="BR27" s="8">
        <f t="shared" si="21"/>
        <v>2</v>
      </c>
      <c r="BS27" s="8">
        <f t="shared" si="22"/>
        <v>8</v>
      </c>
      <c r="BT27" s="8">
        <f t="shared" si="23"/>
        <v>12</v>
      </c>
      <c r="BU27" s="8">
        <f t="shared" si="24"/>
        <v>37</v>
      </c>
      <c r="BV27" s="8">
        <f t="shared" si="25"/>
        <v>18</v>
      </c>
      <c r="BW27" s="8">
        <f t="shared" si="26"/>
        <v>14</v>
      </c>
      <c r="BX27" s="8">
        <f t="shared" si="27"/>
        <v>17</v>
      </c>
      <c r="BY27" s="8">
        <f t="shared" si="28"/>
        <v>1</v>
      </c>
      <c r="BZ27" s="8">
        <f t="shared" si="29"/>
        <v>26</v>
      </c>
      <c r="CA27" s="8">
        <f t="shared" si="30"/>
        <v>4</v>
      </c>
      <c r="CB27" s="8">
        <f t="shared" si="31"/>
        <v>20</v>
      </c>
      <c r="CC27" s="8">
        <f t="shared" si="32"/>
        <v>31</v>
      </c>
      <c r="CD27" s="8">
        <f t="shared" si="33"/>
        <v>5</v>
      </c>
      <c r="CE27" s="8">
        <f t="shared" si="34"/>
        <v>36</v>
      </c>
      <c r="CF27" s="8">
        <f t="shared" si="35"/>
        <v>28</v>
      </c>
      <c r="CG27" s="8">
        <f t="shared" si="36"/>
        <v>9</v>
      </c>
      <c r="CH27" s="8">
        <f t="shared" si="37"/>
        <v>6</v>
      </c>
      <c r="CI27" s="8">
        <f t="shared" si="38"/>
        <v>10</v>
      </c>
      <c r="CJ27" s="8">
        <f t="shared" si="39"/>
        <v>23</v>
      </c>
      <c r="CK27" s="8">
        <f t="shared" si="40"/>
        <v>22</v>
      </c>
    </row>
    <row r="28" spans="1:89" x14ac:dyDescent="0.2">
      <c r="A28" t="s">
        <v>124</v>
      </c>
      <c r="B28">
        <v>1654313</v>
      </c>
      <c r="C28">
        <v>14714193</v>
      </c>
      <c r="D28" t="s">
        <v>125</v>
      </c>
      <c r="E28">
        <v>27</v>
      </c>
      <c r="F28" t="s">
        <v>105</v>
      </c>
      <c r="G28" s="10">
        <f t="shared" si="41"/>
        <v>33</v>
      </c>
      <c r="H28" s="11">
        <f t="shared" si="42"/>
        <v>12.305403285785738</v>
      </c>
      <c r="I28" s="12">
        <f t="shared" si="43"/>
        <v>23</v>
      </c>
      <c r="J28" s="11">
        <f t="shared" si="46"/>
        <v>22.686848368927656</v>
      </c>
      <c r="K28" s="13"/>
      <c r="L28" s="13"/>
      <c r="M28" s="13"/>
      <c r="N28" s="7">
        <f t="shared" si="49"/>
        <v>223.21556272372644</v>
      </c>
      <c r="O28" s="7">
        <f t="shared" si="49"/>
        <v>198.05138668691365</v>
      </c>
      <c r="P28" s="7">
        <f t="shared" si="49"/>
        <v>215.87694308156836</v>
      </c>
      <c r="Q28" s="7">
        <f t="shared" si="49"/>
        <v>176.35985652389064</v>
      </c>
      <c r="R28" s="7">
        <f t="shared" si="49"/>
        <v>176.97557065972782</v>
      </c>
      <c r="S28" s="7">
        <f t="shared" si="49"/>
        <v>173.384301387188</v>
      </c>
      <c r="T28" s="7">
        <f t="shared" si="49"/>
        <v>55.120180654167704</v>
      </c>
      <c r="U28" s="7">
        <f t="shared" si="49"/>
        <v>136.35723624724579</v>
      </c>
      <c r="V28" s="7">
        <f t="shared" si="49"/>
        <v>115.60423383138709</v>
      </c>
      <c r="W28" s="7">
        <f t="shared" si="49"/>
        <v>113.21075159013851</v>
      </c>
      <c r="X28" s="7">
        <f t="shared" si="49"/>
        <v>116.27521047186555</v>
      </c>
      <c r="Y28" s="7">
        <f t="shared" si="49"/>
        <v>71.455173307404706</v>
      </c>
      <c r="Z28" s="7">
        <f t="shared" si="49"/>
        <v>96.696132868973436</v>
      </c>
      <c r="AA28" s="7">
        <f t="shared" si="49"/>
        <v>55.56245301237476</v>
      </c>
      <c r="AB28" s="7">
        <f t="shared" si="49"/>
        <v>160.33939491053363</v>
      </c>
      <c r="AC28" s="7">
        <f t="shared" si="49"/>
        <v>114.46751910935504</v>
      </c>
      <c r="AD28" s="7">
        <f t="shared" si="47"/>
        <v>53.604410376558285</v>
      </c>
      <c r="AE28" s="7">
        <f t="shared" si="47"/>
        <v>35.97065118657212</v>
      </c>
      <c r="AF28" s="7">
        <f t="shared" si="47"/>
        <v>101.25730473248073</v>
      </c>
      <c r="AG28" s="7">
        <f t="shared" si="47"/>
        <v>49.196852563649038</v>
      </c>
      <c r="AH28" s="7">
        <f t="shared" si="47"/>
        <v>69.221050523565253</v>
      </c>
      <c r="AI28" s="7">
        <f t="shared" si="47"/>
        <v>75.69771022540381</v>
      </c>
      <c r="AJ28" s="7">
        <f t="shared" si="47"/>
        <v>22.686848368927656</v>
      </c>
      <c r="AK28" s="7">
        <f t="shared" si="47"/>
        <v>142.14973146165804</v>
      </c>
      <c r="AL28" s="7">
        <f t="shared" si="47"/>
        <v>138.46556260202209</v>
      </c>
      <c r="AM28" s="7">
        <f t="shared" si="47"/>
        <v>90.785908590870747</v>
      </c>
      <c r="AN28" s="7">
        <f t="shared" si="47"/>
        <v>0</v>
      </c>
      <c r="AO28" s="7">
        <f t="shared" si="47"/>
        <v>114.78214152965089</v>
      </c>
      <c r="AP28" s="7">
        <f t="shared" si="47"/>
        <v>132.41900519307438</v>
      </c>
      <c r="AQ28" s="7">
        <f t="shared" si="47"/>
        <v>36.733615740160772</v>
      </c>
      <c r="AR28" s="7">
        <f t="shared" si="47"/>
        <v>123.15873835256031</v>
      </c>
      <c r="AS28" s="7">
        <f t="shared" si="47"/>
        <v>58.029368720040637</v>
      </c>
      <c r="AT28" s="7">
        <f t="shared" si="48"/>
        <v>12.305403285785738</v>
      </c>
      <c r="AU28" s="7">
        <f t="shared" si="48"/>
        <v>129.95570914033988</v>
      </c>
      <c r="AV28" s="7">
        <f t="shared" si="48"/>
        <v>122.92319391681271</v>
      </c>
      <c r="AW28" s="7">
        <f t="shared" si="48"/>
        <v>141.07763576211286</v>
      </c>
      <c r="AX28" s="7">
        <f t="shared" si="48"/>
        <v>166.16382939630876</v>
      </c>
      <c r="AY28" s="7">
        <f t="shared" si="48"/>
        <v>32.672430046224015</v>
      </c>
      <c r="AZ28" s="8">
        <f t="shared" si="45"/>
        <v>38</v>
      </c>
      <c r="BA28" s="8">
        <f t="shared" si="4"/>
        <v>36</v>
      </c>
      <c r="BB28" s="8">
        <f t="shared" si="5"/>
        <v>37</v>
      </c>
      <c r="BC28" s="8">
        <f t="shared" si="6"/>
        <v>34</v>
      </c>
      <c r="BD28" s="8">
        <f t="shared" si="7"/>
        <v>35</v>
      </c>
      <c r="BE28" s="8">
        <f t="shared" si="8"/>
        <v>33</v>
      </c>
      <c r="BF28" s="8">
        <f t="shared" si="9"/>
        <v>9</v>
      </c>
      <c r="BG28" s="8">
        <f t="shared" si="10"/>
        <v>27</v>
      </c>
      <c r="BH28" s="8">
        <f t="shared" si="11"/>
        <v>21</v>
      </c>
      <c r="BI28" s="8">
        <f t="shared" si="12"/>
        <v>18</v>
      </c>
      <c r="BJ28" s="8">
        <f t="shared" si="13"/>
        <v>22</v>
      </c>
      <c r="BK28" s="8">
        <f t="shared" si="14"/>
        <v>13</v>
      </c>
      <c r="BL28" s="8">
        <f t="shared" si="15"/>
        <v>16</v>
      </c>
      <c r="BM28" s="8">
        <f t="shared" si="16"/>
        <v>10</v>
      </c>
      <c r="BN28" s="8">
        <f t="shared" si="17"/>
        <v>31</v>
      </c>
      <c r="BO28" s="8">
        <f t="shared" si="18"/>
        <v>19</v>
      </c>
      <c r="BP28" s="8">
        <f t="shared" si="19"/>
        <v>8</v>
      </c>
      <c r="BQ28" s="8">
        <f t="shared" si="20"/>
        <v>5</v>
      </c>
      <c r="BR28" s="8">
        <f t="shared" si="21"/>
        <v>17</v>
      </c>
      <c r="BS28" s="8">
        <f t="shared" si="22"/>
        <v>7</v>
      </c>
      <c r="BT28" s="8">
        <f t="shared" si="23"/>
        <v>12</v>
      </c>
      <c r="BU28" s="8">
        <f t="shared" si="24"/>
        <v>14</v>
      </c>
      <c r="BV28" s="8">
        <f t="shared" si="25"/>
        <v>3</v>
      </c>
      <c r="BW28" s="8">
        <f t="shared" si="26"/>
        <v>30</v>
      </c>
      <c r="BX28" s="8">
        <f t="shared" si="27"/>
        <v>28</v>
      </c>
      <c r="BY28" s="8">
        <f t="shared" si="28"/>
        <v>15</v>
      </c>
      <c r="BZ28" s="8">
        <f t="shared" si="29"/>
        <v>1</v>
      </c>
      <c r="CA28" s="8">
        <f t="shared" si="30"/>
        <v>20</v>
      </c>
      <c r="CB28" s="8">
        <f t="shared" si="31"/>
        <v>26</v>
      </c>
      <c r="CC28" s="8">
        <f t="shared" si="32"/>
        <v>6</v>
      </c>
      <c r="CD28" s="8">
        <f t="shared" si="33"/>
        <v>24</v>
      </c>
      <c r="CE28" s="8">
        <f t="shared" si="34"/>
        <v>11</v>
      </c>
      <c r="CF28" s="8">
        <f t="shared" si="35"/>
        <v>2</v>
      </c>
      <c r="CG28" s="8">
        <f t="shared" si="36"/>
        <v>25</v>
      </c>
      <c r="CH28" s="8">
        <f t="shared" si="37"/>
        <v>23</v>
      </c>
      <c r="CI28" s="8">
        <f t="shared" si="38"/>
        <v>29</v>
      </c>
      <c r="CJ28" s="8">
        <f t="shared" si="39"/>
        <v>32</v>
      </c>
      <c r="CK28" s="8">
        <f t="shared" si="40"/>
        <v>4</v>
      </c>
    </row>
    <row r="29" spans="1:89" x14ac:dyDescent="0.2">
      <c r="A29" t="s">
        <v>126</v>
      </c>
      <c r="B29">
        <v>1050642</v>
      </c>
      <c r="C29">
        <v>14660550</v>
      </c>
      <c r="D29" t="s">
        <v>127</v>
      </c>
      <c r="E29">
        <v>28</v>
      </c>
      <c r="F29" t="s">
        <v>105</v>
      </c>
      <c r="G29" s="10">
        <f t="shared" si="41"/>
        <v>31</v>
      </c>
      <c r="H29" s="11">
        <f t="shared" si="42"/>
        <v>15.115090256501235</v>
      </c>
      <c r="I29" s="12">
        <f t="shared" si="43"/>
        <v>19</v>
      </c>
      <c r="J29" s="11">
        <f t="shared" si="46"/>
        <v>16.996081209059149</v>
      </c>
      <c r="K29" s="13"/>
      <c r="L29" s="13"/>
      <c r="M29" s="13"/>
      <c r="N29" s="7">
        <f t="shared" si="49"/>
        <v>108.43379859689625</v>
      </c>
      <c r="O29" s="7">
        <f t="shared" si="49"/>
        <v>98.972385281138216</v>
      </c>
      <c r="P29" s="7">
        <f t="shared" si="49"/>
        <v>124.6303104588677</v>
      </c>
      <c r="Q29" s="7">
        <f t="shared" si="49"/>
        <v>64.422142952424707</v>
      </c>
      <c r="R29" s="7">
        <f t="shared" si="49"/>
        <v>74.588282445892972</v>
      </c>
      <c r="S29" s="7">
        <f t="shared" si="49"/>
        <v>59.35843562653065</v>
      </c>
      <c r="T29" s="7">
        <f t="shared" si="49"/>
        <v>151.60406361223764</v>
      </c>
      <c r="U29" s="7">
        <f t="shared" si="49"/>
        <v>65.587861718281815</v>
      </c>
      <c r="V29" s="7">
        <f t="shared" si="49"/>
        <v>139.7036621763082</v>
      </c>
      <c r="W29" s="7">
        <f t="shared" si="49"/>
        <v>77.557381978238979</v>
      </c>
      <c r="X29" s="7">
        <f t="shared" si="49"/>
        <v>200.32402769265693</v>
      </c>
      <c r="Y29" s="7">
        <f t="shared" si="49"/>
        <v>80.243238059379109</v>
      </c>
      <c r="Z29" s="7">
        <f t="shared" si="49"/>
        <v>48.054606519660652</v>
      </c>
      <c r="AA29" s="7">
        <f t="shared" si="49"/>
        <v>102.72931816162912</v>
      </c>
      <c r="AB29" s="7">
        <f t="shared" si="49"/>
        <v>54.753283686346684</v>
      </c>
      <c r="AC29" s="7">
        <f t="shared" si="49"/>
        <v>112.95621600042159</v>
      </c>
      <c r="AD29" s="7">
        <f t="shared" si="47"/>
        <v>69.469096221967519</v>
      </c>
      <c r="AE29" s="7">
        <f t="shared" si="47"/>
        <v>79.032418762583134</v>
      </c>
      <c r="AF29" s="7">
        <f t="shared" si="47"/>
        <v>16.996081209059149</v>
      </c>
      <c r="AG29" s="7">
        <f t="shared" si="47"/>
        <v>65.678693031560144</v>
      </c>
      <c r="AH29" s="7">
        <f t="shared" si="47"/>
        <v>64.81027019930508</v>
      </c>
      <c r="AI29" s="7">
        <f t="shared" si="47"/>
        <v>187.04193705010951</v>
      </c>
      <c r="AJ29" s="7">
        <f t="shared" si="47"/>
        <v>92.481817841276467</v>
      </c>
      <c r="AK29" s="7">
        <f t="shared" si="47"/>
        <v>30.383951781057387</v>
      </c>
      <c r="AL29" s="7">
        <f t="shared" si="47"/>
        <v>41.351496383957326</v>
      </c>
      <c r="AM29" s="7">
        <f t="shared" si="47"/>
        <v>28.212417848692152</v>
      </c>
      <c r="AN29" s="7">
        <f t="shared" si="47"/>
        <v>114.78214152965089</v>
      </c>
      <c r="AO29" s="7">
        <f t="shared" si="47"/>
        <v>0</v>
      </c>
      <c r="AP29" s="7">
        <f t="shared" si="47"/>
        <v>54.302402158464751</v>
      </c>
      <c r="AQ29" s="7">
        <f t="shared" si="47"/>
        <v>138.54076428756537</v>
      </c>
      <c r="AR29" s="7">
        <f t="shared" si="47"/>
        <v>15.115090256501235</v>
      </c>
      <c r="AS29" s="7">
        <f t="shared" si="47"/>
        <v>162.97981151342594</v>
      </c>
      <c r="AT29" s="7">
        <f t="shared" si="48"/>
        <v>118.74306236863133</v>
      </c>
      <c r="AU29" s="7">
        <f t="shared" si="48"/>
        <v>17.754495467437533</v>
      </c>
      <c r="AV29" s="7">
        <f t="shared" si="48"/>
        <v>39.18559440083969</v>
      </c>
      <c r="AW29" s="7">
        <f t="shared" si="48"/>
        <v>30.890285641999274</v>
      </c>
      <c r="AX29" s="7">
        <f t="shared" si="48"/>
        <v>74.603984004977164</v>
      </c>
      <c r="AY29" s="7">
        <f t="shared" si="48"/>
        <v>103.0087032709349</v>
      </c>
      <c r="AZ29" s="8">
        <f t="shared" si="45"/>
        <v>28</v>
      </c>
      <c r="BA29" s="8">
        <f t="shared" si="4"/>
        <v>25</v>
      </c>
      <c r="BB29" s="8">
        <f t="shared" si="5"/>
        <v>32</v>
      </c>
      <c r="BC29" s="8">
        <f t="shared" si="6"/>
        <v>14</v>
      </c>
      <c r="BD29" s="8">
        <f t="shared" si="7"/>
        <v>19</v>
      </c>
      <c r="BE29" s="8">
        <f t="shared" si="8"/>
        <v>13</v>
      </c>
      <c r="BF29" s="8">
        <f t="shared" si="9"/>
        <v>35</v>
      </c>
      <c r="BG29" s="8">
        <f t="shared" si="10"/>
        <v>16</v>
      </c>
      <c r="BH29" s="8">
        <f t="shared" si="11"/>
        <v>34</v>
      </c>
      <c r="BI29" s="8">
        <f t="shared" si="12"/>
        <v>21</v>
      </c>
      <c r="BJ29" s="8">
        <f t="shared" si="13"/>
        <v>38</v>
      </c>
      <c r="BK29" s="8">
        <f t="shared" si="14"/>
        <v>23</v>
      </c>
      <c r="BL29" s="8">
        <f t="shared" si="15"/>
        <v>10</v>
      </c>
      <c r="BM29" s="8">
        <f t="shared" si="16"/>
        <v>26</v>
      </c>
      <c r="BN29" s="8">
        <f t="shared" si="17"/>
        <v>12</v>
      </c>
      <c r="BO29" s="8">
        <f t="shared" si="18"/>
        <v>29</v>
      </c>
      <c r="BP29" s="8">
        <f t="shared" si="19"/>
        <v>18</v>
      </c>
      <c r="BQ29" s="8">
        <f t="shared" si="20"/>
        <v>22</v>
      </c>
      <c r="BR29" s="8">
        <f t="shared" si="21"/>
        <v>3</v>
      </c>
      <c r="BS29" s="8">
        <f t="shared" si="22"/>
        <v>17</v>
      </c>
      <c r="BT29" s="8">
        <f t="shared" si="23"/>
        <v>15</v>
      </c>
      <c r="BU29" s="8">
        <f t="shared" si="24"/>
        <v>37</v>
      </c>
      <c r="BV29" s="8">
        <f t="shared" si="25"/>
        <v>24</v>
      </c>
      <c r="BW29" s="8">
        <f t="shared" si="26"/>
        <v>6</v>
      </c>
      <c r="BX29" s="8">
        <f t="shared" si="27"/>
        <v>9</v>
      </c>
      <c r="BY29" s="8">
        <f t="shared" si="28"/>
        <v>5</v>
      </c>
      <c r="BZ29" s="8">
        <f t="shared" si="29"/>
        <v>30</v>
      </c>
      <c r="CA29" s="8">
        <f t="shared" si="30"/>
        <v>1</v>
      </c>
      <c r="CB29" s="8">
        <f t="shared" si="31"/>
        <v>11</v>
      </c>
      <c r="CC29" s="8">
        <f t="shared" si="32"/>
        <v>33</v>
      </c>
      <c r="CD29" s="8">
        <f t="shared" si="33"/>
        <v>2</v>
      </c>
      <c r="CE29" s="8">
        <f t="shared" si="34"/>
        <v>36</v>
      </c>
      <c r="CF29" s="8">
        <f t="shared" si="35"/>
        <v>31</v>
      </c>
      <c r="CG29" s="8">
        <f t="shared" si="36"/>
        <v>4</v>
      </c>
      <c r="CH29" s="8">
        <f t="shared" si="37"/>
        <v>8</v>
      </c>
      <c r="CI29" s="8">
        <f t="shared" si="38"/>
        <v>7</v>
      </c>
      <c r="CJ29" s="8">
        <f t="shared" si="39"/>
        <v>20</v>
      </c>
      <c r="CK29" s="8">
        <f t="shared" si="40"/>
        <v>27</v>
      </c>
    </row>
    <row r="30" spans="1:89" x14ac:dyDescent="0.2">
      <c r="A30" t="s">
        <v>128</v>
      </c>
      <c r="B30">
        <v>993099</v>
      </c>
      <c r="C30">
        <v>14941433</v>
      </c>
      <c r="D30" t="s">
        <v>129</v>
      </c>
      <c r="E30">
        <v>29</v>
      </c>
      <c r="F30" t="s">
        <v>105</v>
      </c>
      <c r="G30" s="10">
        <f t="shared" si="41"/>
        <v>25</v>
      </c>
      <c r="H30" s="11">
        <f t="shared" si="42"/>
        <v>21.16830101852949</v>
      </c>
      <c r="I30" s="12">
        <f t="shared" si="43"/>
        <v>24</v>
      </c>
      <c r="J30" s="11">
        <f t="shared" si="46"/>
        <v>44.294563321313092</v>
      </c>
      <c r="K30" s="13"/>
      <c r="L30" s="13"/>
      <c r="M30" s="13"/>
      <c r="N30" s="7">
        <f t="shared" si="49"/>
        <v>115.83022670911964</v>
      </c>
      <c r="O30" s="7">
        <f t="shared" si="49"/>
        <v>139.05453318844155</v>
      </c>
      <c r="P30" s="7">
        <f t="shared" si="49"/>
        <v>167.38049729448181</v>
      </c>
      <c r="Q30" s="7">
        <f t="shared" si="49"/>
        <v>61.923908414941934</v>
      </c>
      <c r="R30" s="7">
        <f t="shared" si="49"/>
        <v>48.777319697747181</v>
      </c>
      <c r="S30" s="7">
        <f t="shared" si="49"/>
        <v>83.716464276350578</v>
      </c>
      <c r="T30" s="7">
        <f t="shared" si="49"/>
        <v>180.91709922650961</v>
      </c>
      <c r="U30" s="7">
        <f t="shared" si="49"/>
        <v>119.36753093550777</v>
      </c>
      <c r="V30" s="7">
        <f t="shared" si="49"/>
        <v>188.49607517668571</v>
      </c>
      <c r="W30" s="7">
        <f t="shared" si="49"/>
        <v>130.84187303750872</v>
      </c>
      <c r="X30" s="7">
        <f t="shared" si="49"/>
        <v>236.75055019872403</v>
      </c>
      <c r="Y30" s="7">
        <f t="shared" si="49"/>
        <v>124.5001073567512</v>
      </c>
      <c r="Z30" s="7">
        <f t="shared" si="49"/>
        <v>99.480504160379738</v>
      </c>
      <c r="AA30" s="7">
        <f t="shared" si="49"/>
        <v>141.31161860494882</v>
      </c>
      <c r="AB30" s="7">
        <f t="shared" si="49"/>
        <v>96.359596917566108</v>
      </c>
      <c r="AC30" s="7">
        <f t="shared" si="49"/>
        <v>164.27692483183432</v>
      </c>
      <c r="AD30" s="7">
        <f t="shared" si="47"/>
        <v>104.67966304098762</v>
      </c>
      <c r="AE30" s="7">
        <f t="shared" si="47"/>
        <v>99.04185120081759</v>
      </c>
      <c r="AF30" s="7">
        <f t="shared" si="47"/>
        <v>66.720080370626221</v>
      </c>
      <c r="AG30" s="7">
        <f t="shared" si="47"/>
        <v>88.442582213058131</v>
      </c>
      <c r="AH30" s="7">
        <f t="shared" si="47"/>
        <v>63.967806309019053</v>
      </c>
      <c r="AI30" s="7">
        <f t="shared" si="47"/>
        <v>208.09399594419202</v>
      </c>
      <c r="AJ30" s="7">
        <f t="shared" si="47"/>
        <v>114.19925590198942</v>
      </c>
      <c r="AK30" s="7">
        <f t="shared" si="47"/>
        <v>44.294563321313092</v>
      </c>
      <c r="AL30" s="7">
        <f t="shared" si="47"/>
        <v>21.16830101852949</v>
      </c>
      <c r="AM30" s="7">
        <f t="shared" si="47"/>
        <v>73.969774254031861</v>
      </c>
      <c r="AN30" s="7">
        <f t="shared" si="47"/>
        <v>132.41900519307438</v>
      </c>
      <c r="AO30" s="7">
        <f t="shared" si="47"/>
        <v>54.302402158464751</v>
      </c>
      <c r="AP30" s="7">
        <f t="shared" si="47"/>
        <v>0</v>
      </c>
      <c r="AQ30" s="7">
        <f t="shared" si="47"/>
        <v>164.63340210982781</v>
      </c>
      <c r="AR30" s="7">
        <f t="shared" si="47"/>
        <v>66.985516911512235</v>
      </c>
      <c r="AS30" s="7">
        <f t="shared" si="47"/>
        <v>188.64025565621415</v>
      </c>
      <c r="AT30" s="7">
        <f t="shared" si="48"/>
        <v>140.63525576952955</v>
      </c>
      <c r="AU30" s="7">
        <f t="shared" si="48"/>
        <v>44.991825446332221</v>
      </c>
      <c r="AV30" s="7">
        <f t="shared" si="48"/>
        <v>93.204473541817507</v>
      </c>
      <c r="AW30" s="7">
        <f t="shared" si="48"/>
        <v>74.357257666945372</v>
      </c>
      <c r="AX30" s="7">
        <f t="shared" si="48"/>
        <v>122.17224504597777</v>
      </c>
      <c r="AY30" s="7">
        <f t="shared" si="48"/>
        <v>133.64471354345051</v>
      </c>
      <c r="AZ30" s="8">
        <f t="shared" si="45"/>
        <v>21</v>
      </c>
      <c r="BA30" s="8">
        <f t="shared" si="4"/>
        <v>28</v>
      </c>
      <c r="BB30" s="8">
        <f t="shared" si="5"/>
        <v>33</v>
      </c>
      <c r="BC30" s="8">
        <f t="shared" si="6"/>
        <v>7</v>
      </c>
      <c r="BD30" s="8">
        <f t="shared" si="7"/>
        <v>5</v>
      </c>
      <c r="BE30" s="8">
        <f t="shared" si="8"/>
        <v>13</v>
      </c>
      <c r="BF30" s="8">
        <f t="shared" si="9"/>
        <v>34</v>
      </c>
      <c r="BG30" s="8">
        <f t="shared" si="10"/>
        <v>22</v>
      </c>
      <c r="BH30" s="8">
        <f t="shared" si="11"/>
        <v>35</v>
      </c>
      <c r="BI30" s="8">
        <f t="shared" si="12"/>
        <v>25</v>
      </c>
      <c r="BJ30" s="8">
        <f t="shared" si="13"/>
        <v>38</v>
      </c>
      <c r="BK30" s="8">
        <f t="shared" si="14"/>
        <v>24</v>
      </c>
      <c r="BL30" s="8">
        <f t="shared" si="15"/>
        <v>18</v>
      </c>
      <c r="BM30" s="8">
        <f t="shared" si="16"/>
        <v>30</v>
      </c>
      <c r="BN30" s="8">
        <f t="shared" si="17"/>
        <v>16</v>
      </c>
      <c r="BO30" s="8">
        <f t="shared" si="18"/>
        <v>31</v>
      </c>
      <c r="BP30" s="8">
        <f t="shared" si="19"/>
        <v>19</v>
      </c>
      <c r="BQ30" s="8">
        <f t="shared" si="20"/>
        <v>17</v>
      </c>
      <c r="BR30" s="8">
        <f t="shared" si="21"/>
        <v>9</v>
      </c>
      <c r="BS30" s="8">
        <f t="shared" si="22"/>
        <v>14</v>
      </c>
      <c r="BT30" s="8">
        <f t="shared" si="23"/>
        <v>8</v>
      </c>
      <c r="BU30" s="8">
        <f t="shared" si="24"/>
        <v>37</v>
      </c>
      <c r="BV30" s="8">
        <f t="shared" si="25"/>
        <v>20</v>
      </c>
      <c r="BW30" s="8">
        <f t="shared" si="26"/>
        <v>3</v>
      </c>
      <c r="BX30" s="8">
        <f t="shared" si="27"/>
        <v>2</v>
      </c>
      <c r="BY30" s="8">
        <f t="shared" si="28"/>
        <v>11</v>
      </c>
      <c r="BZ30" s="8">
        <f t="shared" si="29"/>
        <v>26</v>
      </c>
      <c r="CA30" s="8">
        <f t="shared" si="30"/>
        <v>6</v>
      </c>
      <c r="CB30" s="8">
        <f t="shared" si="31"/>
        <v>1</v>
      </c>
      <c r="CC30" s="8">
        <f t="shared" si="32"/>
        <v>32</v>
      </c>
      <c r="CD30" s="8">
        <f t="shared" si="33"/>
        <v>10</v>
      </c>
      <c r="CE30" s="8">
        <f t="shared" si="34"/>
        <v>36</v>
      </c>
      <c r="CF30" s="8">
        <f t="shared" si="35"/>
        <v>29</v>
      </c>
      <c r="CG30" s="8">
        <f t="shared" si="36"/>
        <v>4</v>
      </c>
      <c r="CH30" s="8">
        <f t="shared" si="37"/>
        <v>15</v>
      </c>
      <c r="CI30" s="8">
        <f t="shared" si="38"/>
        <v>12</v>
      </c>
      <c r="CJ30" s="8">
        <f t="shared" si="39"/>
        <v>23</v>
      </c>
      <c r="CK30" s="8">
        <f t="shared" si="40"/>
        <v>27</v>
      </c>
    </row>
    <row r="31" spans="1:89" x14ac:dyDescent="0.2">
      <c r="A31" t="s">
        <v>130</v>
      </c>
      <c r="B31">
        <v>1775580</v>
      </c>
      <c r="C31">
        <v>14562825</v>
      </c>
      <c r="D31" t="s">
        <v>131</v>
      </c>
      <c r="E31">
        <v>30</v>
      </c>
      <c r="F31" t="s">
        <v>105</v>
      </c>
      <c r="G31" s="10">
        <f t="shared" si="41"/>
        <v>7</v>
      </c>
      <c r="H31" s="11">
        <f t="shared" si="42"/>
        <v>18.413711075754993</v>
      </c>
      <c r="I31" s="12">
        <f t="shared" si="43"/>
        <v>32</v>
      </c>
      <c r="J31" s="11">
        <f t="shared" si="46"/>
        <v>24.532123627504422</v>
      </c>
      <c r="K31" s="13"/>
      <c r="L31" s="13"/>
      <c r="M31" s="13"/>
      <c r="N31" s="7">
        <f t="shared" si="49"/>
        <v>245.41873068082677</v>
      </c>
      <c r="O31" s="7">
        <f t="shared" si="49"/>
        <v>209.50526294596057</v>
      </c>
      <c r="P31" s="7">
        <f t="shared" si="49"/>
        <v>223.25661978238995</v>
      </c>
      <c r="Q31" s="7">
        <f t="shared" si="49"/>
        <v>202.47282986613419</v>
      </c>
      <c r="R31" s="7">
        <f t="shared" si="49"/>
        <v>206.55153054496463</v>
      </c>
      <c r="S31" s="7">
        <f t="shared" si="49"/>
        <v>194.26534160049297</v>
      </c>
      <c r="T31" s="7">
        <f t="shared" si="49"/>
        <v>18.413711075754993</v>
      </c>
      <c r="U31" s="7">
        <f t="shared" si="49"/>
        <v>144.25094190005296</v>
      </c>
      <c r="V31" s="7">
        <f t="shared" si="49"/>
        <v>95.591735165675374</v>
      </c>
      <c r="W31" s="7">
        <f t="shared" si="49"/>
        <v>115.21969453456084</v>
      </c>
      <c r="X31" s="7">
        <f t="shared" si="49"/>
        <v>79.636161630544166</v>
      </c>
      <c r="Y31" s="7">
        <f t="shared" si="49"/>
        <v>74.354549580194785</v>
      </c>
      <c r="Z31" s="7">
        <f t="shared" si="49"/>
        <v>108.80404629829641</v>
      </c>
      <c r="AA31" s="7">
        <f t="shared" si="49"/>
        <v>49.076155941692448</v>
      </c>
      <c r="AB31" s="7">
        <f t="shared" si="49"/>
        <v>176.73379045980622</v>
      </c>
      <c r="AC31" s="7">
        <f t="shared" si="49"/>
        <v>104.12819314601646</v>
      </c>
      <c r="AD31" s="7">
        <f t="shared" si="47"/>
        <v>69.757136368114544</v>
      </c>
      <c r="AE31" s="7">
        <f t="shared" si="47"/>
        <v>65.592298166612778</v>
      </c>
      <c r="AF31" s="7">
        <f t="shared" si="47"/>
        <v>122.93059921767129</v>
      </c>
      <c r="AG31" s="7">
        <f t="shared" si="47"/>
        <v>76.870070496062496</v>
      </c>
      <c r="AH31" s="7">
        <f t="shared" si="47"/>
        <v>103.41971544324875</v>
      </c>
      <c r="AI31" s="7">
        <f t="shared" si="47"/>
        <v>49.740087218179539</v>
      </c>
      <c r="AJ31" s="7">
        <f t="shared" si="47"/>
        <v>50.451470709856189</v>
      </c>
      <c r="AK31" s="7">
        <f t="shared" si="47"/>
        <v>167.94324914556299</v>
      </c>
      <c r="AL31" s="7">
        <f t="shared" si="47"/>
        <v>167.95272168373438</v>
      </c>
      <c r="AM31" s="7">
        <f t="shared" si="47"/>
        <v>111.5367445699485</v>
      </c>
      <c r="AN31" s="7">
        <f t="shared" si="47"/>
        <v>36.733615740160772</v>
      </c>
      <c r="AO31" s="7">
        <f t="shared" si="47"/>
        <v>138.54076428756537</v>
      </c>
      <c r="AP31" s="7">
        <f t="shared" si="47"/>
        <v>164.63340210982781</v>
      </c>
      <c r="AQ31" s="7">
        <f t="shared" si="47"/>
        <v>0</v>
      </c>
      <c r="AR31" s="7">
        <f t="shared" si="47"/>
        <v>143.88605012986989</v>
      </c>
      <c r="AS31" s="7">
        <f t="shared" si="47"/>
        <v>24.532123627504422</v>
      </c>
      <c r="AT31" s="7">
        <f t="shared" si="48"/>
        <v>25.291752610721904</v>
      </c>
      <c r="AU31" s="7">
        <f t="shared" si="48"/>
        <v>155.27055979349771</v>
      </c>
      <c r="AV31" s="7">
        <f t="shared" si="48"/>
        <v>137.13001749650229</v>
      </c>
      <c r="AW31" s="7">
        <f t="shared" si="48"/>
        <v>160.77141638513407</v>
      </c>
      <c r="AX31" s="7">
        <f t="shared" si="48"/>
        <v>176.90806717478924</v>
      </c>
      <c r="AY31" s="7">
        <f t="shared" si="48"/>
        <v>36.214627513471804</v>
      </c>
      <c r="AZ31" s="8">
        <f t="shared" si="45"/>
        <v>38</v>
      </c>
      <c r="BA31" s="8">
        <f t="shared" si="4"/>
        <v>36</v>
      </c>
      <c r="BB31" s="8">
        <f t="shared" si="5"/>
        <v>37</v>
      </c>
      <c r="BC31" s="8">
        <f t="shared" si="6"/>
        <v>34</v>
      </c>
      <c r="BD31" s="8">
        <f t="shared" si="7"/>
        <v>35</v>
      </c>
      <c r="BE31" s="8">
        <f t="shared" si="8"/>
        <v>33</v>
      </c>
      <c r="BF31" s="8">
        <f t="shared" si="9"/>
        <v>2</v>
      </c>
      <c r="BG31" s="8">
        <f t="shared" si="10"/>
        <v>25</v>
      </c>
      <c r="BH31" s="8">
        <f t="shared" si="11"/>
        <v>15</v>
      </c>
      <c r="BI31" s="8">
        <f t="shared" si="12"/>
        <v>20</v>
      </c>
      <c r="BJ31" s="8">
        <f t="shared" si="13"/>
        <v>14</v>
      </c>
      <c r="BK31" s="8">
        <f t="shared" si="14"/>
        <v>12</v>
      </c>
      <c r="BL31" s="8">
        <f t="shared" si="15"/>
        <v>18</v>
      </c>
      <c r="BM31" s="8">
        <f t="shared" si="16"/>
        <v>7</v>
      </c>
      <c r="BN31" s="8">
        <f t="shared" si="17"/>
        <v>31</v>
      </c>
      <c r="BO31" s="8">
        <f t="shared" si="18"/>
        <v>17</v>
      </c>
      <c r="BP31" s="8">
        <f t="shared" si="19"/>
        <v>11</v>
      </c>
      <c r="BQ31" s="8">
        <f t="shared" si="20"/>
        <v>10</v>
      </c>
      <c r="BR31" s="8">
        <f t="shared" si="21"/>
        <v>21</v>
      </c>
      <c r="BS31" s="8">
        <f t="shared" si="22"/>
        <v>13</v>
      </c>
      <c r="BT31" s="8">
        <f t="shared" si="23"/>
        <v>16</v>
      </c>
      <c r="BU31" s="8">
        <f t="shared" si="24"/>
        <v>8</v>
      </c>
      <c r="BV31" s="8">
        <f t="shared" si="25"/>
        <v>9</v>
      </c>
      <c r="BW31" s="8">
        <f t="shared" si="26"/>
        <v>29</v>
      </c>
      <c r="BX31" s="8">
        <f t="shared" si="27"/>
        <v>30</v>
      </c>
      <c r="BY31" s="8">
        <f t="shared" si="28"/>
        <v>19</v>
      </c>
      <c r="BZ31" s="8">
        <f t="shared" si="29"/>
        <v>6</v>
      </c>
      <c r="CA31" s="8">
        <f t="shared" si="30"/>
        <v>23</v>
      </c>
      <c r="CB31" s="8">
        <f t="shared" si="31"/>
        <v>28</v>
      </c>
      <c r="CC31" s="8">
        <f t="shared" si="32"/>
        <v>1</v>
      </c>
      <c r="CD31" s="8">
        <f t="shared" si="33"/>
        <v>24</v>
      </c>
      <c r="CE31" s="8">
        <f t="shared" si="34"/>
        <v>3</v>
      </c>
      <c r="CF31" s="8">
        <f t="shared" si="35"/>
        <v>4</v>
      </c>
      <c r="CG31" s="8">
        <f t="shared" si="36"/>
        <v>26</v>
      </c>
      <c r="CH31" s="8">
        <f t="shared" si="37"/>
        <v>22</v>
      </c>
      <c r="CI31" s="8">
        <f t="shared" si="38"/>
        <v>27</v>
      </c>
      <c r="CJ31" s="8">
        <f t="shared" si="39"/>
        <v>32</v>
      </c>
      <c r="CK31" s="8">
        <f t="shared" si="40"/>
        <v>5</v>
      </c>
    </row>
    <row r="32" spans="1:89" x14ac:dyDescent="0.2">
      <c r="A32" t="s">
        <v>132</v>
      </c>
      <c r="B32">
        <v>1016296</v>
      </c>
      <c r="C32">
        <v>14588511</v>
      </c>
      <c r="D32" t="s">
        <v>133</v>
      </c>
      <c r="E32">
        <v>31</v>
      </c>
      <c r="F32" t="s">
        <v>105</v>
      </c>
      <c r="G32" s="10">
        <f t="shared" si="41"/>
        <v>28</v>
      </c>
      <c r="H32" s="11">
        <f t="shared" si="42"/>
        <v>15.115090256501235</v>
      </c>
      <c r="I32" s="12">
        <f t="shared" si="43"/>
        <v>36</v>
      </c>
      <c r="J32" s="11">
        <f t="shared" si="46"/>
        <v>18.143664269478897</v>
      </c>
      <c r="K32" s="13"/>
      <c r="L32" s="13"/>
      <c r="M32" s="13"/>
      <c r="N32" s="7">
        <f t="shared" si="49"/>
        <v>101.53281524475183</v>
      </c>
      <c r="O32" s="7">
        <f t="shared" si="49"/>
        <v>84.471499656543884</v>
      </c>
      <c r="P32" s="7">
        <f t="shared" si="49"/>
        <v>109.68874548527789</v>
      </c>
      <c r="Q32" s="7">
        <f t="shared" si="49"/>
        <v>63.760717155669539</v>
      </c>
      <c r="R32" s="7">
        <f t="shared" si="49"/>
        <v>79.158611895631239</v>
      </c>
      <c r="S32" s="7">
        <f t="shared" si="49"/>
        <v>50.546253003359581</v>
      </c>
      <c r="T32" s="7">
        <f t="shared" si="49"/>
        <v>155.62231158524213</v>
      </c>
      <c r="U32" s="7">
        <f t="shared" si="49"/>
        <v>52.468831389732273</v>
      </c>
      <c r="V32" s="7">
        <f t="shared" si="49"/>
        <v>134.67802875932719</v>
      </c>
      <c r="W32" s="7">
        <f t="shared" si="49"/>
        <v>69.177224500391702</v>
      </c>
      <c r="X32" s="7">
        <f t="shared" si="49"/>
        <v>201.01586293362126</v>
      </c>
      <c r="Y32" s="7">
        <f t="shared" si="49"/>
        <v>79.699585682128188</v>
      </c>
      <c r="Z32" s="7">
        <f t="shared" si="49"/>
        <v>43.690944602668793</v>
      </c>
      <c r="AA32" s="7">
        <f t="shared" si="49"/>
        <v>104.26330435330817</v>
      </c>
      <c r="AB32" s="7">
        <f t="shared" si="49"/>
        <v>40.734301091915121</v>
      </c>
      <c r="AC32" s="7">
        <f t="shared" si="49"/>
        <v>106.26358266129722</v>
      </c>
      <c r="AD32" s="7">
        <f t="shared" si="47"/>
        <v>74.128997840108497</v>
      </c>
      <c r="AE32" s="7">
        <f t="shared" si="47"/>
        <v>88.173314722032174</v>
      </c>
      <c r="AF32" s="7">
        <f t="shared" si="47"/>
        <v>21.931957536389323</v>
      </c>
      <c r="AG32" s="7">
        <f t="shared" si="47"/>
        <v>74.906225570162732</v>
      </c>
      <c r="AH32" s="7">
        <f t="shared" si="47"/>
        <v>78.559465845340668</v>
      </c>
      <c r="AI32" s="7">
        <f t="shared" si="47"/>
        <v>193.15155386914878</v>
      </c>
      <c r="AJ32" s="7">
        <f t="shared" si="47"/>
        <v>100.52165503114817</v>
      </c>
      <c r="AK32" s="7">
        <f t="shared" si="47"/>
        <v>33.531536575784145</v>
      </c>
      <c r="AL32" s="7">
        <f t="shared" si="47"/>
        <v>51.103130180748671</v>
      </c>
      <c r="AM32" s="7">
        <f t="shared" si="47"/>
        <v>32.642458725219214</v>
      </c>
      <c r="AN32" s="7">
        <f t="shared" si="47"/>
        <v>123.15873835256031</v>
      </c>
      <c r="AO32" s="7">
        <f t="shared" si="47"/>
        <v>15.115090256501235</v>
      </c>
      <c r="AP32" s="7">
        <f t="shared" si="47"/>
        <v>66.985516911512235</v>
      </c>
      <c r="AQ32" s="7">
        <f t="shared" si="47"/>
        <v>143.88605012986989</v>
      </c>
      <c r="AR32" s="7">
        <f t="shared" si="47"/>
        <v>0</v>
      </c>
      <c r="AS32" s="7">
        <f t="shared" si="47"/>
        <v>168.02166563944633</v>
      </c>
      <c r="AT32" s="7">
        <f t="shared" si="48"/>
        <v>125.84435656251874</v>
      </c>
      <c r="AU32" s="7">
        <f t="shared" si="48"/>
        <v>23.900612458491779</v>
      </c>
      <c r="AV32" s="7">
        <f t="shared" si="48"/>
        <v>26.800407878341655</v>
      </c>
      <c r="AW32" s="7">
        <f t="shared" si="48"/>
        <v>18.143664269478897</v>
      </c>
      <c r="AX32" s="7">
        <f t="shared" si="48"/>
        <v>59.490013921176953</v>
      </c>
      <c r="AY32" s="7">
        <f t="shared" si="48"/>
        <v>107.78044221186148</v>
      </c>
      <c r="AZ32" s="8">
        <f t="shared" si="45"/>
        <v>26</v>
      </c>
      <c r="BA32" s="8">
        <f t="shared" si="4"/>
        <v>23</v>
      </c>
      <c r="BB32" s="8">
        <f t="shared" si="5"/>
        <v>30</v>
      </c>
      <c r="BC32" s="8">
        <f t="shared" si="6"/>
        <v>15</v>
      </c>
      <c r="BD32" s="8">
        <f t="shared" si="7"/>
        <v>21</v>
      </c>
      <c r="BE32" s="8">
        <f t="shared" si="8"/>
        <v>11</v>
      </c>
      <c r="BF32" s="8">
        <f t="shared" si="9"/>
        <v>35</v>
      </c>
      <c r="BG32" s="8">
        <f t="shared" si="10"/>
        <v>13</v>
      </c>
      <c r="BH32" s="8">
        <f t="shared" si="11"/>
        <v>33</v>
      </c>
      <c r="BI32" s="8">
        <f t="shared" si="12"/>
        <v>17</v>
      </c>
      <c r="BJ32" s="8">
        <f t="shared" si="13"/>
        <v>38</v>
      </c>
      <c r="BK32" s="8">
        <f t="shared" si="14"/>
        <v>22</v>
      </c>
      <c r="BL32" s="8">
        <f t="shared" si="15"/>
        <v>10</v>
      </c>
      <c r="BM32" s="8">
        <f t="shared" si="16"/>
        <v>27</v>
      </c>
      <c r="BN32" s="8">
        <f t="shared" si="17"/>
        <v>9</v>
      </c>
      <c r="BO32" s="8">
        <f t="shared" si="18"/>
        <v>28</v>
      </c>
      <c r="BP32" s="8">
        <f t="shared" si="19"/>
        <v>18</v>
      </c>
      <c r="BQ32" s="8">
        <f t="shared" si="20"/>
        <v>24</v>
      </c>
      <c r="BR32" s="8">
        <f t="shared" si="21"/>
        <v>4</v>
      </c>
      <c r="BS32" s="8">
        <f t="shared" si="22"/>
        <v>19</v>
      </c>
      <c r="BT32" s="8">
        <f t="shared" si="23"/>
        <v>20</v>
      </c>
      <c r="BU32" s="8">
        <f t="shared" si="24"/>
        <v>37</v>
      </c>
      <c r="BV32" s="8">
        <f t="shared" si="25"/>
        <v>25</v>
      </c>
      <c r="BW32" s="8">
        <f t="shared" si="26"/>
        <v>8</v>
      </c>
      <c r="BX32" s="8">
        <f t="shared" si="27"/>
        <v>12</v>
      </c>
      <c r="BY32" s="8">
        <f t="shared" si="28"/>
        <v>7</v>
      </c>
      <c r="BZ32" s="8">
        <f t="shared" si="29"/>
        <v>31</v>
      </c>
      <c r="CA32" s="8">
        <f t="shared" si="30"/>
        <v>2</v>
      </c>
      <c r="CB32" s="8">
        <f t="shared" si="31"/>
        <v>16</v>
      </c>
      <c r="CC32" s="8">
        <f t="shared" si="32"/>
        <v>34</v>
      </c>
      <c r="CD32" s="8">
        <f t="shared" si="33"/>
        <v>1</v>
      </c>
      <c r="CE32" s="8">
        <f t="shared" si="34"/>
        <v>36</v>
      </c>
      <c r="CF32" s="8">
        <f t="shared" si="35"/>
        <v>32</v>
      </c>
      <c r="CG32" s="8">
        <f t="shared" si="36"/>
        <v>5</v>
      </c>
      <c r="CH32" s="8">
        <f t="shared" si="37"/>
        <v>6</v>
      </c>
      <c r="CI32" s="8">
        <f t="shared" si="38"/>
        <v>3</v>
      </c>
      <c r="CJ32" s="8">
        <f t="shared" si="39"/>
        <v>14</v>
      </c>
      <c r="CK32" s="8">
        <f t="shared" si="40"/>
        <v>29</v>
      </c>
    </row>
    <row r="33" spans="1:89" x14ac:dyDescent="0.2">
      <c r="A33" t="s">
        <v>134</v>
      </c>
      <c r="B33">
        <v>1901742</v>
      </c>
      <c r="C33">
        <v>14533481</v>
      </c>
      <c r="D33" t="s">
        <v>135</v>
      </c>
      <c r="E33">
        <v>32</v>
      </c>
      <c r="F33" t="s">
        <v>105</v>
      </c>
      <c r="G33" s="10">
        <f t="shared" si="41"/>
        <v>7</v>
      </c>
      <c r="H33" s="11">
        <f t="shared" si="42"/>
        <v>16.422312836113161</v>
      </c>
      <c r="I33" s="12">
        <f t="shared" si="43"/>
        <v>30</v>
      </c>
      <c r="J33" s="11">
        <f t="shared" si="46"/>
        <v>24.532123627504422</v>
      </c>
      <c r="K33" s="13"/>
      <c r="L33" s="13"/>
      <c r="M33" s="13"/>
      <c r="N33" s="7">
        <f t="shared" si="49"/>
        <v>269.53288190367152</v>
      </c>
      <c r="O33" s="7">
        <f t="shared" si="49"/>
        <v>231.30889744631219</v>
      </c>
      <c r="P33" s="7">
        <f t="shared" si="49"/>
        <v>243.63578905652227</v>
      </c>
      <c r="Q33" s="7">
        <f t="shared" si="49"/>
        <v>226.98061350129663</v>
      </c>
      <c r="R33" s="7">
        <f t="shared" si="49"/>
        <v>231.00115672197072</v>
      </c>
      <c r="S33" s="7">
        <f t="shared" si="49"/>
        <v>218.27534558501492</v>
      </c>
      <c r="T33" s="7">
        <f t="shared" si="49"/>
        <v>16.422312836113161</v>
      </c>
      <c r="U33" s="7">
        <f t="shared" si="49"/>
        <v>165.5389068357656</v>
      </c>
      <c r="V33" s="7">
        <f t="shared" si="49"/>
        <v>104.28781145573882</v>
      </c>
      <c r="W33" s="7">
        <f t="shared" si="49"/>
        <v>135.06338456158628</v>
      </c>
      <c r="X33" s="7">
        <f t="shared" si="49"/>
        <v>63.987382252744382</v>
      </c>
      <c r="Y33" s="7">
        <f t="shared" si="49"/>
        <v>95.88922300153763</v>
      </c>
      <c r="Z33" s="7">
        <f t="shared" si="49"/>
        <v>131.72097521532015</v>
      </c>
      <c r="AA33" s="7">
        <f t="shared" si="49"/>
        <v>69.465967619281443</v>
      </c>
      <c r="AB33" s="7">
        <f t="shared" si="49"/>
        <v>199.98579654973631</v>
      </c>
      <c r="AC33" s="7">
        <f t="shared" si="49"/>
        <v>118.76019068236612</v>
      </c>
      <c r="AD33" s="7">
        <f t="shared" ref="AD33:AS39" si="50">SQRT(($B33-AD$42)^2+($C33-AD$43)^2)/5280</f>
        <v>93.949595432528795</v>
      </c>
      <c r="AE33" s="7">
        <f t="shared" si="50"/>
        <v>89.669948639277536</v>
      </c>
      <c r="AF33" s="7">
        <f t="shared" si="50"/>
        <v>147.24484426727776</v>
      </c>
      <c r="AG33" s="7">
        <f t="shared" si="50"/>
        <v>101.25737363981349</v>
      </c>
      <c r="AH33" s="7">
        <f t="shared" si="50"/>
        <v>126.64214722892808</v>
      </c>
      <c r="AI33" s="7">
        <f t="shared" si="50"/>
        <v>28.064907572130974</v>
      </c>
      <c r="AJ33" s="7">
        <f t="shared" si="50"/>
        <v>74.49327869951054</v>
      </c>
      <c r="AK33" s="7">
        <f t="shared" si="50"/>
        <v>192.45436597679063</v>
      </c>
      <c r="AL33" s="7">
        <f t="shared" si="50"/>
        <v>192.38561623791321</v>
      </c>
      <c r="AM33" s="7">
        <f t="shared" si="50"/>
        <v>135.81096309734656</v>
      </c>
      <c r="AN33" s="7">
        <f t="shared" si="50"/>
        <v>58.029368720040637</v>
      </c>
      <c r="AO33" s="7">
        <f t="shared" si="50"/>
        <v>162.97981151342594</v>
      </c>
      <c r="AP33" s="7">
        <f t="shared" si="50"/>
        <v>188.64025565621415</v>
      </c>
      <c r="AQ33" s="7">
        <f t="shared" si="50"/>
        <v>24.532123627504422</v>
      </c>
      <c r="AR33" s="7">
        <f t="shared" si="50"/>
        <v>168.02166563944633</v>
      </c>
      <c r="AS33" s="7">
        <f t="shared" si="50"/>
        <v>0</v>
      </c>
      <c r="AT33" s="7">
        <f t="shared" ref="AT33:AY39" si="51">SQRT(($B33-AT$42)^2+($C33-AT$43)^2)/5280</f>
        <v>48.16165393980183</v>
      </c>
      <c r="AU33" s="7">
        <f t="shared" si="51"/>
        <v>179.77180379582259</v>
      </c>
      <c r="AV33" s="7">
        <f t="shared" si="51"/>
        <v>160.17388240717102</v>
      </c>
      <c r="AW33" s="7">
        <f t="shared" si="51"/>
        <v>184.7007534668362</v>
      </c>
      <c r="AX33" s="7">
        <f t="shared" si="51"/>
        <v>198.72083941562295</v>
      </c>
      <c r="AY33" s="7">
        <f t="shared" si="51"/>
        <v>60.246115430199723</v>
      </c>
      <c r="AZ33" s="8">
        <f t="shared" si="45"/>
        <v>38</v>
      </c>
      <c r="BA33" s="8">
        <f t="shared" si="4"/>
        <v>36</v>
      </c>
      <c r="BB33" s="8">
        <f t="shared" si="5"/>
        <v>37</v>
      </c>
      <c r="BC33" s="8">
        <f t="shared" si="6"/>
        <v>34</v>
      </c>
      <c r="BD33" s="8">
        <f t="shared" si="7"/>
        <v>35</v>
      </c>
      <c r="BE33" s="8">
        <f t="shared" si="8"/>
        <v>33</v>
      </c>
      <c r="BF33" s="8">
        <f t="shared" si="9"/>
        <v>2</v>
      </c>
      <c r="BG33" s="8">
        <f t="shared" si="10"/>
        <v>24</v>
      </c>
      <c r="BH33" s="8">
        <f t="shared" si="11"/>
        <v>15</v>
      </c>
      <c r="BI33" s="8">
        <f t="shared" si="12"/>
        <v>19</v>
      </c>
      <c r="BJ33" s="8">
        <f t="shared" si="13"/>
        <v>8</v>
      </c>
      <c r="BK33" s="8">
        <f t="shared" si="14"/>
        <v>13</v>
      </c>
      <c r="BL33" s="8">
        <f t="shared" si="15"/>
        <v>18</v>
      </c>
      <c r="BM33" s="8">
        <f t="shared" si="16"/>
        <v>9</v>
      </c>
      <c r="BN33" s="8">
        <f t="shared" si="17"/>
        <v>32</v>
      </c>
      <c r="BO33" s="8">
        <f t="shared" si="18"/>
        <v>16</v>
      </c>
      <c r="BP33" s="8">
        <f t="shared" si="19"/>
        <v>12</v>
      </c>
      <c r="BQ33" s="8">
        <f t="shared" si="20"/>
        <v>11</v>
      </c>
      <c r="BR33" s="8">
        <f t="shared" si="21"/>
        <v>21</v>
      </c>
      <c r="BS33" s="8">
        <f t="shared" si="22"/>
        <v>14</v>
      </c>
      <c r="BT33" s="8">
        <f t="shared" si="23"/>
        <v>17</v>
      </c>
      <c r="BU33" s="8">
        <f t="shared" si="24"/>
        <v>4</v>
      </c>
      <c r="BV33" s="8">
        <f t="shared" si="25"/>
        <v>10</v>
      </c>
      <c r="BW33" s="8">
        <f t="shared" si="26"/>
        <v>30</v>
      </c>
      <c r="BX33" s="8">
        <f t="shared" si="27"/>
        <v>29</v>
      </c>
      <c r="BY33" s="8">
        <f t="shared" si="28"/>
        <v>20</v>
      </c>
      <c r="BZ33" s="8">
        <f t="shared" si="29"/>
        <v>6</v>
      </c>
      <c r="CA33" s="8">
        <f t="shared" si="30"/>
        <v>23</v>
      </c>
      <c r="CB33" s="8">
        <f t="shared" si="31"/>
        <v>28</v>
      </c>
      <c r="CC33" s="8">
        <f t="shared" si="32"/>
        <v>3</v>
      </c>
      <c r="CD33" s="8">
        <f t="shared" si="33"/>
        <v>25</v>
      </c>
      <c r="CE33" s="8">
        <f t="shared" si="34"/>
        <v>1</v>
      </c>
      <c r="CF33" s="8">
        <f t="shared" si="35"/>
        <v>5</v>
      </c>
      <c r="CG33" s="8">
        <f t="shared" si="36"/>
        <v>26</v>
      </c>
      <c r="CH33" s="8">
        <f t="shared" si="37"/>
        <v>22</v>
      </c>
      <c r="CI33" s="8">
        <f t="shared" si="38"/>
        <v>27</v>
      </c>
      <c r="CJ33" s="8">
        <f t="shared" si="39"/>
        <v>31</v>
      </c>
      <c r="CK33" s="8">
        <f t="shared" si="40"/>
        <v>7</v>
      </c>
    </row>
    <row r="34" spans="1:89" x14ac:dyDescent="0.2">
      <c r="A34" t="s">
        <v>136</v>
      </c>
      <c r="B34">
        <v>1677566</v>
      </c>
      <c r="C34">
        <v>14653524</v>
      </c>
      <c r="D34" t="s">
        <v>137</v>
      </c>
      <c r="E34">
        <v>33</v>
      </c>
      <c r="F34" t="s">
        <v>105</v>
      </c>
      <c r="G34" s="10">
        <f t="shared" si="41"/>
        <v>27</v>
      </c>
      <c r="H34" s="11">
        <f t="shared" si="42"/>
        <v>12.305403285785738</v>
      </c>
      <c r="I34" s="12">
        <f t="shared" si="43"/>
        <v>30</v>
      </c>
      <c r="J34" s="11">
        <f t="shared" si="46"/>
        <v>25.291752610721904</v>
      </c>
      <c r="K34" s="13"/>
      <c r="L34" s="13"/>
      <c r="M34" s="13"/>
      <c r="N34" s="7">
        <f t="shared" si="49"/>
        <v>226.87327410325693</v>
      </c>
      <c r="O34" s="7">
        <f t="shared" si="49"/>
        <v>197.4577928050735</v>
      </c>
      <c r="P34" s="7">
        <f t="shared" si="49"/>
        <v>213.89587060077218</v>
      </c>
      <c r="Q34" s="7">
        <f t="shared" si="49"/>
        <v>181.62175849235953</v>
      </c>
      <c r="R34" s="7">
        <f t="shared" si="49"/>
        <v>183.8809303292596</v>
      </c>
      <c r="S34" s="7">
        <f t="shared" si="49"/>
        <v>176.36549905021067</v>
      </c>
      <c r="T34" s="7">
        <f t="shared" si="49"/>
        <v>43.458885114867876</v>
      </c>
      <c r="U34" s="7">
        <f t="shared" si="49"/>
        <v>134.17471466954262</v>
      </c>
      <c r="V34" s="7">
        <f t="shared" si="49"/>
        <v>105.27619752708256</v>
      </c>
      <c r="W34" s="7">
        <f t="shared" si="49"/>
        <v>108.81362668603074</v>
      </c>
      <c r="X34" s="7">
        <f t="shared" si="49"/>
        <v>104.3969369858836</v>
      </c>
      <c r="Y34" s="7">
        <f t="shared" si="49"/>
        <v>66.592055066554096</v>
      </c>
      <c r="Z34" s="7">
        <f t="shared" si="49"/>
        <v>95.653738640670952</v>
      </c>
      <c r="AA34" s="7">
        <f t="shared" si="49"/>
        <v>47.224079278062746</v>
      </c>
      <c r="AB34" s="7">
        <f t="shared" si="49"/>
        <v>161.459896640881</v>
      </c>
      <c r="AC34" s="7">
        <f t="shared" ref="AC34:AC39" si="52">SQRT(($B34-AC$42)^2+($C34-AC$43)^2)/5280</f>
        <v>106.4316383431964</v>
      </c>
      <c r="AD34" s="7">
        <f t="shared" si="50"/>
        <v>53.233212028476586</v>
      </c>
      <c r="AE34" s="7">
        <f t="shared" si="50"/>
        <v>42.010357458552285</v>
      </c>
      <c r="AF34" s="7">
        <f t="shared" si="50"/>
        <v>104.18822810338426</v>
      </c>
      <c r="AG34" s="7">
        <f t="shared" si="50"/>
        <v>54.380071086083362</v>
      </c>
      <c r="AH34" s="7">
        <f t="shared" si="50"/>
        <v>78.521068409146508</v>
      </c>
      <c r="AI34" s="7">
        <f t="shared" si="50"/>
        <v>68.775481791820454</v>
      </c>
      <c r="AJ34" s="7">
        <f t="shared" si="50"/>
        <v>26.987688377821851</v>
      </c>
      <c r="AK34" s="7">
        <f t="shared" si="50"/>
        <v>147.16672539634965</v>
      </c>
      <c r="AL34" s="7">
        <f t="shared" si="50"/>
        <v>145.24744142035712</v>
      </c>
      <c r="AM34" s="7">
        <f t="shared" si="50"/>
        <v>93.206112161870024</v>
      </c>
      <c r="AN34" s="7">
        <f t="shared" si="50"/>
        <v>12.305403285785738</v>
      </c>
      <c r="AO34" s="7">
        <f t="shared" si="50"/>
        <v>118.74306236863133</v>
      </c>
      <c r="AP34" s="7">
        <f t="shared" si="50"/>
        <v>140.63525576952955</v>
      </c>
      <c r="AQ34" s="7">
        <f t="shared" si="50"/>
        <v>25.291752610721904</v>
      </c>
      <c r="AR34" s="7">
        <f t="shared" si="50"/>
        <v>125.84435656251874</v>
      </c>
      <c r="AS34" s="7">
        <f t="shared" si="50"/>
        <v>48.16165393980183</v>
      </c>
      <c r="AT34" s="7">
        <f t="shared" si="51"/>
        <v>0</v>
      </c>
      <c r="AU34" s="7">
        <f t="shared" si="51"/>
        <v>134.7042828420868</v>
      </c>
      <c r="AV34" s="7">
        <f t="shared" si="51"/>
        <v>122.96425600450735</v>
      </c>
      <c r="AW34" s="7">
        <f t="shared" si="51"/>
        <v>143.43244204407779</v>
      </c>
      <c r="AX34" s="7">
        <f t="shared" si="51"/>
        <v>165.18222873777469</v>
      </c>
      <c r="AY34" s="7">
        <f t="shared" si="51"/>
        <v>25.472801777058912</v>
      </c>
      <c r="AZ34" s="8">
        <f t="shared" si="45"/>
        <v>38</v>
      </c>
      <c r="BA34" s="8">
        <f t="shared" si="4"/>
        <v>36</v>
      </c>
      <c r="BB34" s="8">
        <f t="shared" si="5"/>
        <v>37</v>
      </c>
      <c r="BC34" s="8">
        <f t="shared" si="6"/>
        <v>34</v>
      </c>
      <c r="BD34" s="8">
        <f t="shared" si="7"/>
        <v>35</v>
      </c>
      <c r="BE34" s="8">
        <f t="shared" si="8"/>
        <v>33</v>
      </c>
      <c r="BF34" s="8">
        <f t="shared" si="9"/>
        <v>7</v>
      </c>
      <c r="BG34" s="8">
        <f t="shared" si="10"/>
        <v>25</v>
      </c>
      <c r="BH34" s="8">
        <f t="shared" si="11"/>
        <v>19</v>
      </c>
      <c r="BI34" s="8">
        <f t="shared" si="12"/>
        <v>21</v>
      </c>
      <c r="BJ34" s="8">
        <f t="shared" si="13"/>
        <v>18</v>
      </c>
      <c r="BK34" s="8">
        <f t="shared" si="14"/>
        <v>12</v>
      </c>
      <c r="BL34" s="8">
        <f t="shared" si="15"/>
        <v>16</v>
      </c>
      <c r="BM34" s="8">
        <f t="shared" si="16"/>
        <v>8</v>
      </c>
      <c r="BN34" s="8">
        <f t="shared" si="17"/>
        <v>31</v>
      </c>
      <c r="BO34" s="8">
        <f t="shared" si="18"/>
        <v>20</v>
      </c>
      <c r="BP34" s="8">
        <f t="shared" si="19"/>
        <v>10</v>
      </c>
      <c r="BQ34" s="8">
        <f t="shared" si="20"/>
        <v>6</v>
      </c>
      <c r="BR34" s="8">
        <f t="shared" si="21"/>
        <v>17</v>
      </c>
      <c r="BS34" s="8">
        <f t="shared" si="22"/>
        <v>11</v>
      </c>
      <c r="BT34" s="8">
        <f t="shared" si="23"/>
        <v>14</v>
      </c>
      <c r="BU34" s="8">
        <f t="shared" si="24"/>
        <v>13</v>
      </c>
      <c r="BV34" s="8">
        <f t="shared" si="25"/>
        <v>5</v>
      </c>
      <c r="BW34" s="8">
        <f t="shared" si="26"/>
        <v>30</v>
      </c>
      <c r="BX34" s="8">
        <f t="shared" si="27"/>
        <v>29</v>
      </c>
      <c r="BY34" s="8">
        <f t="shared" si="28"/>
        <v>15</v>
      </c>
      <c r="BZ34" s="8">
        <f t="shared" si="29"/>
        <v>2</v>
      </c>
      <c r="CA34" s="8">
        <f t="shared" si="30"/>
        <v>22</v>
      </c>
      <c r="CB34" s="8">
        <f t="shared" si="31"/>
        <v>27</v>
      </c>
      <c r="CC34" s="8">
        <f t="shared" si="32"/>
        <v>3</v>
      </c>
      <c r="CD34" s="8">
        <f t="shared" si="33"/>
        <v>24</v>
      </c>
      <c r="CE34" s="8">
        <f t="shared" si="34"/>
        <v>9</v>
      </c>
      <c r="CF34" s="8">
        <f t="shared" si="35"/>
        <v>1</v>
      </c>
      <c r="CG34" s="8">
        <f t="shared" si="36"/>
        <v>26</v>
      </c>
      <c r="CH34" s="8">
        <f t="shared" si="37"/>
        <v>23</v>
      </c>
      <c r="CI34" s="8">
        <f t="shared" si="38"/>
        <v>28</v>
      </c>
      <c r="CJ34" s="8">
        <f t="shared" si="39"/>
        <v>32</v>
      </c>
      <c r="CK34" s="8">
        <f t="shared" si="40"/>
        <v>4</v>
      </c>
    </row>
    <row r="35" spans="1:89" x14ac:dyDescent="0.2">
      <c r="A35" t="s">
        <v>138</v>
      </c>
      <c r="B35">
        <v>968206</v>
      </c>
      <c r="C35">
        <v>14705184</v>
      </c>
      <c r="D35" t="s">
        <v>139</v>
      </c>
      <c r="E35">
        <v>34</v>
      </c>
      <c r="F35" t="s">
        <v>105</v>
      </c>
      <c r="G35" s="10">
        <f t="shared" si="41"/>
        <v>24</v>
      </c>
      <c r="H35" s="11">
        <f t="shared" si="42"/>
        <v>12.768962245075873</v>
      </c>
      <c r="I35" s="12">
        <f t="shared" si="43"/>
        <v>28</v>
      </c>
      <c r="J35" s="11">
        <f t="shared" si="46"/>
        <v>17.754495467437533</v>
      </c>
      <c r="K35" s="13"/>
      <c r="L35" s="13"/>
      <c r="M35" s="13"/>
      <c r="N35" s="7">
        <f t="shared" ref="N35:AB39" si="53">SQRT(($B35-N$42)^2+($C35-N$43)^2)/5280</f>
        <v>94.183773821707192</v>
      </c>
      <c r="O35" s="7">
        <f t="shared" si="53"/>
        <v>96.800033351742869</v>
      </c>
      <c r="P35" s="7">
        <f t="shared" si="53"/>
        <v>124.28344896712041</v>
      </c>
      <c r="Q35" s="7">
        <f t="shared" si="53"/>
        <v>47.217787077178812</v>
      </c>
      <c r="R35" s="7">
        <f t="shared" si="53"/>
        <v>57.132609568584179</v>
      </c>
      <c r="S35" s="7">
        <f t="shared" si="53"/>
        <v>48.400230957084219</v>
      </c>
      <c r="T35" s="7">
        <f t="shared" si="53"/>
        <v>168.77035281696712</v>
      </c>
      <c r="U35" s="7">
        <f t="shared" si="53"/>
        <v>75.863362346433448</v>
      </c>
      <c r="V35" s="7">
        <f t="shared" si="53"/>
        <v>156.5585582292529</v>
      </c>
      <c r="W35" s="7">
        <f t="shared" si="53"/>
        <v>92.585362012363177</v>
      </c>
      <c r="X35" s="7">
        <f t="shared" si="53"/>
        <v>218.04968141124951</v>
      </c>
      <c r="Y35" s="7">
        <f t="shared" si="53"/>
        <v>97.95233196751613</v>
      </c>
      <c r="Z35" s="7">
        <f t="shared" si="53"/>
        <v>64.796471884960837</v>
      </c>
      <c r="AA35" s="7">
        <f t="shared" si="53"/>
        <v>120.43534376222347</v>
      </c>
      <c r="AB35" s="7">
        <f t="shared" si="53"/>
        <v>52.750568093078982</v>
      </c>
      <c r="AC35" s="7">
        <f t="shared" si="52"/>
        <v>129.04837999836016</v>
      </c>
      <c r="AD35" s="7">
        <f t="shared" si="50"/>
        <v>86.736843760093478</v>
      </c>
      <c r="AE35" s="7">
        <f t="shared" si="50"/>
        <v>93.991776019319673</v>
      </c>
      <c r="AF35" s="7">
        <f t="shared" si="50"/>
        <v>34.748943032482487</v>
      </c>
      <c r="AG35" s="7">
        <f t="shared" si="50"/>
        <v>80.791904097802444</v>
      </c>
      <c r="AH35" s="7">
        <f t="shared" si="50"/>
        <v>73.896173272756201</v>
      </c>
      <c r="AI35" s="7">
        <f t="shared" si="50"/>
        <v>203.30949359532201</v>
      </c>
      <c r="AJ35" s="7">
        <f t="shared" si="50"/>
        <v>108.06162737693781</v>
      </c>
      <c r="AK35" s="7">
        <f t="shared" si="50"/>
        <v>12.768962245075873</v>
      </c>
      <c r="AL35" s="7">
        <f t="shared" si="50"/>
        <v>27.366276764373193</v>
      </c>
      <c r="AM35" s="7">
        <f t="shared" si="50"/>
        <v>45.912885550887268</v>
      </c>
      <c r="AN35" s="7">
        <f t="shared" si="50"/>
        <v>129.95570914033988</v>
      </c>
      <c r="AO35" s="7">
        <f t="shared" si="50"/>
        <v>17.754495467437533</v>
      </c>
      <c r="AP35" s="7">
        <f t="shared" si="50"/>
        <v>44.991825446332221</v>
      </c>
      <c r="AQ35" s="7">
        <f t="shared" si="50"/>
        <v>155.27055979349771</v>
      </c>
      <c r="AR35" s="7">
        <f t="shared" si="50"/>
        <v>23.900612458491779</v>
      </c>
      <c r="AS35" s="7">
        <f t="shared" si="50"/>
        <v>179.77180379582259</v>
      </c>
      <c r="AT35" s="7">
        <f t="shared" si="51"/>
        <v>134.7042828420868</v>
      </c>
      <c r="AU35" s="7">
        <f t="shared" si="51"/>
        <v>0</v>
      </c>
      <c r="AV35" s="7">
        <f t="shared" si="51"/>
        <v>50.661995478351841</v>
      </c>
      <c r="AW35" s="7">
        <f t="shared" si="51"/>
        <v>29.603835739771057</v>
      </c>
      <c r="AX35" s="7">
        <f t="shared" si="51"/>
        <v>77.383410867562517</v>
      </c>
      <c r="AY35" s="7">
        <f t="shared" si="51"/>
        <v>120.06832245540784</v>
      </c>
      <c r="AZ35" s="8">
        <f t="shared" si="45"/>
        <v>23</v>
      </c>
      <c r="BA35" s="8">
        <f t="shared" si="4"/>
        <v>24</v>
      </c>
      <c r="BB35" s="8">
        <f t="shared" si="5"/>
        <v>29</v>
      </c>
      <c r="BC35" s="8">
        <f t="shared" si="6"/>
        <v>10</v>
      </c>
      <c r="BD35" s="8">
        <f t="shared" si="7"/>
        <v>14</v>
      </c>
      <c r="BE35" s="8">
        <f t="shared" si="8"/>
        <v>11</v>
      </c>
      <c r="BF35" s="8">
        <f t="shared" si="9"/>
        <v>35</v>
      </c>
      <c r="BG35" s="8">
        <f t="shared" si="10"/>
        <v>17</v>
      </c>
      <c r="BH35" s="8">
        <f t="shared" si="11"/>
        <v>34</v>
      </c>
      <c r="BI35" s="8">
        <f t="shared" si="12"/>
        <v>21</v>
      </c>
      <c r="BJ35" s="8">
        <f t="shared" si="13"/>
        <v>38</v>
      </c>
      <c r="BK35" s="8">
        <f t="shared" si="14"/>
        <v>25</v>
      </c>
      <c r="BL35" s="8">
        <f t="shared" si="15"/>
        <v>15</v>
      </c>
      <c r="BM35" s="8">
        <f t="shared" si="16"/>
        <v>28</v>
      </c>
      <c r="BN35" s="8">
        <f t="shared" si="17"/>
        <v>13</v>
      </c>
      <c r="BO35" s="8">
        <f t="shared" si="18"/>
        <v>30</v>
      </c>
      <c r="BP35" s="8">
        <f t="shared" si="19"/>
        <v>20</v>
      </c>
      <c r="BQ35" s="8">
        <f t="shared" si="20"/>
        <v>22</v>
      </c>
      <c r="BR35" s="8">
        <f t="shared" si="21"/>
        <v>7</v>
      </c>
      <c r="BS35" s="8">
        <f t="shared" si="22"/>
        <v>19</v>
      </c>
      <c r="BT35" s="8">
        <f t="shared" si="23"/>
        <v>16</v>
      </c>
      <c r="BU35" s="8">
        <f t="shared" si="24"/>
        <v>37</v>
      </c>
      <c r="BV35" s="8">
        <f t="shared" si="25"/>
        <v>26</v>
      </c>
      <c r="BW35" s="8">
        <f t="shared" si="26"/>
        <v>2</v>
      </c>
      <c r="BX35" s="8">
        <f t="shared" si="27"/>
        <v>5</v>
      </c>
      <c r="BY35" s="8">
        <f t="shared" si="28"/>
        <v>9</v>
      </c>
      <c r="BZ35" s="8">
        <f t="shared" si="29"/>
        <v>31</v>
      </c>
      <c r="CA35" s="8">
        <f t="shared" si="30"/>
        <v>3</v>
      </c>
      <c r="CB35" s="8">
        <f t="shared" si="31"/>
        <v>8</v>
      </c>
      <c r="CC35" s="8">
        <f t="shared" si="32"/>
        <v>33</v>
      </c>
      <c r="CD35" s="8">
        <f t="shared" si="33"/>
        <v>4</v>
      </c>
      <c r="CE35" s="8">
        <f t="shared" si="34"/>
        <v>36</v>
      </c>
      <c r="CF35" s="8">
        <f t="shared" si="35"/>
        <v>32</v>
      </c>
      <c r="CG35" s="8">
        <f t="shared" si="36"/>
        <v>1</v>
      </c>
      <c r="CH35" s="8">
        <f t="shared" si="37"/>
        <v>12</v>
      </c>
      <c r="CI35" s="8">
        <f t="shared" si="38"/>
        <v>6</v>
      </c>
      <c r="CJ35" s="8">
        <f t="shared" si="39"/>
        <v>18</v>
      </c>
      <c r="CK35" s="8">
        <f t="shared" si="40"/>
        <v>27</v>
      </c>
    </row>
    <row r="36" spans="1:89" x14ac:dyDescent="0.2">
      <c r="A36" t="s">
        <v>140</v>
      </c>
      <c r="B36">
        <v>1059781</v>
      </c>
      <c r="C36">
        <v>14453852</v>
      </c>
      <c r="D36" t="s">
        <v>141</v>
      </c>
      <c r="E36">
        <v>35</v>
      </c>
      <c r="F36" t="s">
        <v>86</v>
      </c>
      <c r="G36" s="10">
        <f t="shared" si="41"/>
        <v>8</v>
      </c>
      <c r="H36" s="11">
        <f t="shared" si="42"/>
        <v>26.445406109109229</v>
      </c>
      <c r="I36" s="12">
        <f t="shared" si="43"/>
        <v>31</v>
      </c>
      <c r="J36" s="11">
        <f t="shared" si="46"/>
        <v>26.800407878341655</v>
      </c>
      <c r="K36" s="13"/>
      <c r="L36" s="13"/>
      <c r="M36" s="13"/>
      <c r="N36" s="7">
        <f t="shared" si="53"/>
        <v>113.5103953954565</v>
      </c>
      <c r="O36" s="7">
        <f t="shared" si="53"/>
        <v>75.299991377131406</v>
      </c>
      <c r="P36" s="7">
        <f t="shared" si="53"/>
        <v>95.829706372631463</v>
      </c>
      <c r="Q36" s="7">
        <f t="shared" si="53"/>
        <v>85.498240731241594</v>
      </c>
      <c r="R36" s="7">
        <f t="shared" si="53"/>
        <v>104.25482010350571</v>
      </c>
      <c r="S36" s="7">
        <f t="shared" si="53"/>
        <v>62.832124765050054</v>
      </c>
      <c r="T36" s="7">
        <f t="shared" si="53"/>
        <v>146.20478909675523</v>
      </c>
      <c r="U36" s="7">
        <f t="shared" si="53"/>
        <v>26.445406109109229</v>
      </c>
      <c r="V36" s="7">
        <f t="shared" si="53"/>
        <v>112.32667958368279</v>
      </c>
      <c r="W36" s="7">
        <f t="shared" si="53"/>
        <v>44.468535509101997</v>
      </c>
      <c r="X36" s="7">
        <f t="shared" si="53"/>
        <v>185.47829262404102</v>
      </c>
      <c r="Y36" s="7">
        <f t="shared" si="53"/>
        <v>65.750961138848695</v>
      </c>
      <c r="Z36" s="7">
        <f t="shared" si="53"/>
        <v>28.472396086517577</v>
      </c>
      <c r="AA36" s="7">
        <f t="shared" si="53"/>
        <v>92.259072878625005</v>
      </c>
      <c r="AB36" s="7">
        <f t="shared" si="53"/>
        <v>39.949477789955402</v>
      </c>
      <c r="AC36" s="7">
        <f t="shared" si="52"/>
        <v>82.486820680478232</v>
      </c>
      <c r="AD36" s="7">
        <f t="shared" si="50"/>
        <v>69.779130933930588</v>
      </c>
      <c r="AE36" s="7">
        <f t="shared" si="50"/>
        <v>91.187321357562467</v>
      </c>
      <c r="AF36" s="7">
        <f t="shared" si="50"/>
        <v>33.421979519334535</v>
      </c>
      <c r="AG36" s="7">
        <f t="shared" si="50"/>
        <v>79.10233909924132</v>
      </c>
      <c r="AH36" s="7">
        <f t="shared" si="50"/>
        <v>92.919000335314124</v>
      </c>
      <c r="AI36" s="7">
        <f t="shared" si="50"/>
        <v>186.85908282667324</v>
      </c>
      <c r="AJ36" s="7">
        <f t="shared" si="50"/>
        <v>100.58404607314587</v>
      </c>
      <c r="AK36" s="7">
        <f t="shared" si="50"/>
        <v>59.283058441747464</v>
      </c>
      <c r="AL36" s="7">
        <f t="shared" si="50"/>
        <v>77.903112588199917</v>
      </c>
      <c r="AM36" s="7">
        <f t="shared" si="50"/>
        <v>37.255902372745624</v>
      </c>
      <c r="AN36" s="7">
        <f t="shared" si="50"/>
        <v>122.92319391681271</v>
      </c>
      <c r="AO36" s="7">
        <f t="shared" si="50"/>
        <v>39.18559440083969</v>
      </c>
      <c r="AP36" s="7">
        <f t="shared" si="50"/>
        <v>93.204473541817507</v>
      </c>
      <c r="AQ36" s="7">
        <f t="shared" si="50"/>
        <v>137.13001749650229</v>
      </c>
      <c r="AR36" s="7">
        <f t="shared" si="50"/>
        <v>26.800407878341655</v>
      </c>
      <c r="AS36" s="7">
        <f t="shared" si="50"/>
        <v>160.17388240717102</v>
      </c>
      <c r="AT36" s="7">
        <f t="shared" si="51"/>
        <v>122.96425600450735</v>
      </c>
      <c r="AU36" s="7">
        <f t="shared" si="51"/>
        <v>50.661995478351841</v>
      </c>
      <c r="AV36" s="7">
        <f t="shared" si="51"/>
        <v>0</v>
      </c>
      <c r="AW36" s="7">
        <f t="shared" si="51"/>
        <v>31.591094154247742</v>
      </c>
      <c r="AX36" s="7">
        <f t="shared" si="51"/>
        <v>44.385445466286605</v>
      </c>
      <c r="AY36" s="7">
        <f t="shared" si="51"/>
        <v>101.25554329903764</v>
      </c>
      <c r="AZ36" s="8">
        <f t="shared" si="45"/>
        <v>31</v>
      </c>
      <c r="BA36" s="8">
        <f t="shared" si="4"/>
        <v>17</v>
      </c>
      <c r="BB36" s="8">
        <f t="shared" si="5"/>
        <v>26</v>
      </c>
      <c r="BC36" s="8">
        <f t="shared" si="6"/>
        <v>21</v>
      </c>
      <c r="BD36" s="8">
        <f t="shared" si="7"/>
        <v>29</v>
      </c>
      <c r="BE36" s="8">
        <f t="shared" si="8"/>
        <v>14</v>
      </c>
      <c r="BF36" s="8">
        <f t="shared" si="9"/>
        <v>35</v>
      </c>
      <c r="BG36" s="8">
        <f t="shared" si="10"/>
        <v>2</v>
      </c>
      <c r="BH36" s="8">
        <f t="shared" si="11"/>
        <v>30</v>
      </c>
      <c r="BI36" s="8">
        <f t="shared" si="12"/>
        <v>11</v>
      </c>
      <c r="BJ36" s="8">
        <f t="shared" si="13"/>
        <v>37</v>
      </c>
      <c r="BK36" s="8">
        <f t="shared" si="14"/>
        <v>15</v>
      </c>
      <c r="BL36" s="8">
        <f t="shared" si="15"/>
        <v>4</v>
      </c>
      <c r="BM36" s="8">
        <f t="shared" si="16"/>
        <v>23</v>
      </c>
      <c r="BN36" s="8">
        <f t="shared" si="17"/>
        <v>9</v>
      </c>
      <c r="BO36" s="8">
        <f t="shared" si="18"/>
        <v>20</v>
      </c>
      <c r="BP36" s="8">
        <f t="shared" si="19"/>
        <v>16</v>
      </c>
      <c r="BQ36" s="8">
        <f t="shared" si="20"/>
        <v>22</v>
      </c>
      <c r="BR36" s="8">
        <f t="shared" si="21"/>
        <v>6</v>
      </c>
      <c r="BS36" s="8">
        <f t="shared" si="22"/>
        <v>19</v>
      </c>
      <c r="BT36" s="8">
        <f t="shared" si="23"/>
        <v>24</v>
      </c>
      <c r="BU36" s="8">
        <f t="shared" si="24"/>
        <v>38</v>
      </c>
      <c r="BV36" s="8">
        <f t="shared" si="25"/>
        <v>27</v>
      </c>
      <c r="BW36" s="8">
        <f t="shared" si="26"/>
        <v>13</v>
      </c>
      <c r="BX36" s="8">
        <f t="shared" si="27"/>
        <v>18</v>
      </c>
      <c r="BY36" s="8">
        <f t="shared" si="28"/>
        <v>7</v>
      </c>
      <c r="BZ36" s="8">
        <f t="shared" si="29"/>
        <v>32</v>
      </c>
      <c r="CA36" s="8">
        <f t="shared" si="30"/>
        <v>8</v>
      </c>
      <c r="CB36" s="8">
        <f t="shared" si="31"/>
        <v>25</v>
      </c>
      <c r="CC36" s="8">
        <f t="shared" si="32"/>
        <v>34</v>
      </c>
      <c r="CD36" s="8">
        <f t="shared" si="33"/>
        <v>3</v>
      </c>
      <c r="CE36" s="8">
        <f t="shared" si="34"/>
        <v>36</v>
      </c>
      <c r="CF36" s="8">
        <f t="shared" si="35"/>
        <v>33</v>
      </c>
      <c r="CG36" s="8">
        <f t="shared" si="36"/>
        <v>12</v>
      </c>
      <c r="CH36" s="8">
        <f t="shared" si="37"/>
        <v>1</v>
      </c>
      <c r="CI36" s="8">
        <f t="shared" si="38"/>
        <v>5</v>
      </c>
      <c r="CJ36" s="8">
        <f t="shared" si="39"/>
        <v>10</v>
      </c>
      <c r="CK36" s="8">
        <f t="shared" si="40"/>
        <v>28</v>
      </c>
    </row>
    <row r="37" spans="1:89" x14ac:dyDescent="0.2">
      <c r="A37" t="s">
        <v>142</v>
      </c>
      <c r="B37">
        <v>926748</v>
      </c>
      <c r="C37">
        <v>14554474</v>
      </c>
      <c r="D37" t="s">
        <v>143</v>
      </c>
      <c r="E37">
        <v>36</v>
      </c>
      <c r="F37" t="s">
        <v>105</v>
      </c>
      <c r="G37" s="10">
        <f t="shared" si="41"/>
        <v>31</v>
      </c>
      <c r="H37" s="11">
        <f t="shared" si="42"/>
        <v>18.143664269478897</v>
      </c>
      <c r="I37" s="12">
        <f t="shared" si="43"/>
        <v>15</v>
      </c>
      <c r="J37" s="11">
        <f t="shared" si="46"/>
        <v>24.148802236917092</v>
      </c>
      <c r="K37" s="13"/>
      <c r="L37" s="13"/>
      <c r="M37" s="13"/>
      <c r="N37" s="7">
        <f t="shared" si="53"/>
        <v>85.108218783876026</v>
      </c>
      <c r="O37" s="7">
        <f t="shared" si="53"/>
        <v>68.61271249474207</v>
      </c>
      <c r="P37" s="7">
        <f t="shared" si="53"/>
        <v>95.277457436294185</v>
      </c>
      <c r="Q37" s="7">
        <f t="shared" si="53"/>
        <v>54.086285374754183</v>
      </c>
      <c r="R37" s="7">
        <f t="shared" si="53"/>
        <v>74.66803691280775</v>
      </c>
      <c r="S37" s="7">
        <f t="shared" si="53"/>
        <v>33.663592885709704</v>
      </c>
      <c r="T37" s="7">
        <f t="shared" si="53"/>
        <v>171.82858256269296</v>
      </c>
      <c r="U37" s="7">
        <f t="shared" si="53"/>
        <v>51.625921539758089</v>
      </c>
      <c r="V37" s="7">
        <f t="shared" si="53"/>
        <v>143.90135510893589</v>
      </c>
      <c r="W37" s="7">
        <f t="shared" si="53"/>
        <v>75.949655106541655</v>
      </c>
      <c r="X37" s="7">
        <f t="shared" si="53"/>
        <v>214.9363587988129</v>
      </c>
      <c r="Y37" s="7">
        <f t="shared" si="53"/>
        <v>93.800825463870282</v>
      </c>
      <c r="Z37" s="7">
        <f t="shared" si="53"/>
        <v>56.34635728264238</v>
      </c>
      <c r="AA37" s="7">
        <f t="shared" si="53"/>
        <v>119.36568047557655</v>
      </c>
      <c r="AB37" s="7">
        <f t="shared" si="53"/>
        <v>24.148802236917092</v>
      </c>
      <c r="AC37" s="7">
        <f t="shared" si="52"/>
        <v>114.03541725739525</v>
      </c>
      <c r="AD37" s="7">
        <f t="shared" si="50"/>
        <v>91.137658511206254</v>
      </c>
      <c r="AE37" s="7">
        <f t="shared" si="50"/>
        <v>106.25810299849155</v>
      </c>
      <c r="AF37" s="7">
        <f t="shared" si="50"/>
        <v>40.003082689498086</v>
      </c>
      <c r="AG37" s="7">
        <f t="shared" si="50"/>
        <v>93.015312489448519</v>
      </c>
      <c r="AH37" s="7">
        <f t="shared" si="50"/>
        <v>95.666942701785942</v>
      </c>
      <c r="AI37" s="7">
        <f t="shared" si="50"/>
        <v>210.25311373029206</v>
      </c>
      <c r="AJ37" s="7">
        <f t="shared" si="50"/>
        <v>118.41055101224669</v>
      </c>
      <c r="AK37" s="7">
        <f t="shared" si="50"/>
        <v>32.635224439742721</v>
      </c>
      <c r="AL37" s="7">
        <f t="shared" si="50"/>
        <v>55.207879480241147</v>
      </c>
      <c r="AM37" s="7">
        <f t="shared" si="50"/>
        <v>50.332961410109597</v>
      </c>
      <c r="AN37" s="7">
        <f t="shared" si="50"/>
        <v>141.07763576211286</v>
      </c>
      <c r="AO37" s="7">
        <f t="shared" si="50"/>
        <v>30.890285641999274</v>
      </c>
      <c r="AP37" s="7">
        <f t="shared" si="50"/>
        <v>74.357257666945372</v>
      </c>
      <c r="AQ37" s="7">
        <f t="shared" si="50"/>
        <v>160.77141638513407</v>
      </c>
      <c r="AR37" s="7">
        <f t="shared" si="50"/>
        <v>18.143664269478897</v>
      </c>
      <c r="AS37" s="7">
        <f t="shared" si="50"/>
        <v>184.7007534668362</v>
      </c>
      <c r="AT37" s="7">
        <f t="shared" si="51"/>
        <v>143.43244204407779</v>
      </c>
      <c r="AU37" s="7">
        <f t="shared" si="51"/>
        <v>29.603835739771057</v>
      </c>
      <c r="AV37" s="7">
        <f t="shared" si="51"/>
        <v>31.591094154247742</v>
      </c>
      <c r="AW37" s="7">
        <f t="shared" si="51"/>
        <v>0</v>
      </c>
      <c r="AX37" s="7">
        <f t="shared" si="51"/>
        <v>47.825928759386841</v>
      </c>
      <c r="AY37" s="7">
        <f t="shared" si="51"/>
        <v>124.56969209251383</v>
      </c>
      <c r="AZ37" s="8">
        <f t="shared" si="45"/>
        <v>20</v>
      </c>
      <c r="BA37" s="8">
        <f t="shared" si="4"/>
        <v>16</v>
      </c>
      <c r="BB37" s="8">
        <f t="shared" si="5"/>
        <v>24</v>
      </c>
      <c r="BC37" s="8">
        <f t="shared" si="6"/>
        <v>13</v>
      </c>
      <c r="BD37" s="8">
        <f t="shared" si="7"/>
        <v>18</v>
      </c>
      <c r="BE37" s="8">
        <f t="shared" si="8"/>
        <v>8</v>
      </c>
      <c r="BF37" s="8">
        <f t="shared" si="9"/>
        <v>35</v>
      </c>
      <c r="BG37" s="8">
        <f t="shared" si="10"/>
        <v>12</v>
      </c>
      <c r="BH37" s="8">
        <f t="shared" si="11"/>
        <v>33</v>
      </c>
      <c r="BI37" s="8">
        <f t="shared" si="12"/>
        <v>19</v>
      </c>
      <c r="BJ37" s="8">
        <f t="shared" si="13"/>
        <v>38</v>
      </c>
      <c r="BK37" s="8">
        <f t="shared" si="14"/>
        <v>23</v>
      </c>
      <c r="BL37" s="8">
        <f t="shared" si="15"/>
        <v>15</v>
      </c>
      <c r="BM37" s="8">
        <f t="shared" si="16"/>
        <v>29</v>
      </c>
      <c r="BN37" s="8">
        <f t="shared" si="17"/>
        <v>3</v>
      </c>
      <c r="BO37" s="8">
        <f t="shared" si="18"/>
        <v>27</v>
      </c>
      <c r="BP37" s="8">
        <f t="shared" si="19"/>
        <v>21</v>
      </c>
      <c r="BQ37" s="8">
        <f t="shared" si="20"/>
        <v>26</v>
      </c>
      <c r="BR37" s="8">
        <f t="shared" si="21"/>
        <v>9</v>
      </c>
      <c r="BS37" s="8">
        <f t="shared" si="22"/>
        <v>22</v>
      </c>
      <c r="BT37" s="8">
        <f t="shared" si="23"/>
        <v>25</v>
      </c>
      <c r="BU37" s="8">
        <f t="shared" si="24"/>
        <v>37</v>
      </c>
      <c r="BV37" s="8">
        <f t="shared" si="25"/>
        <v>28</v>
      </c>
      <c r="BW37" s="8">
        <f t="shared" si="26"/>
        <v>7</v>
      </c>
      <c r="BX37" s="8">
        <f t="shared" si="27"/>
        <v>14</v>
      </c>
      <c r="BY37" s="8">
        <f t="shared" si="28"/>
        <v>11</v>
      </c>
      <c r="BZ37" s="8">
        <f t="shared" si="29"/>
        <v>31</v>
      </c>
      <c r="CA37" s="8">
        <f t="shared" si="30"/>
        <v>5</v>
      </c>
      <c r="CB37" s="8">
        <f t="shared" si="31"/>
        <v>17</v>
      </c>
      <c r="CC37" s="8">
        <f t="shared" si="32"/>
        <v>34</v>
      </c>
      <c r="CD37" s="8">
        <f t="shared" si="33"/>
        <v>2</v>
      </c>
      <c r="CE37" s="8">
        <f t="shared" si="34"/>
        <v>36</v>
      </c>
      <c r="CF37" s="8">
        <f t="shared" si="35"/>
        <v>32</v>
      </c>
      <c r="CG37" s="8">
        <f t="shared" si="36"/>
        <v>4</v>
      </c>
      <c r="CH37" s="8">
        <f t="shared" si="37"/>
        <v>6</v>
      </c>
      <c r="CI37" s="8">
        <f t="shared" si="38"/>
        <v>1</v>
      </c>
      <c r="CJ37" s="8">
        <f t="shared" si="39"/>
        <v>10</v>
      </c>
      <c r="CK37" s="8">
        <f t="shared" si="40"/>
        <v>30</v>
      </c>
    </row>
    <row r="38" spans="1:89" x14ac:dyDescent="0.2">
      <c r="A38" t="s">
        <v>144</v>
      </c>
      <c r="B38">
        <v>877264</v>
      </c>
      <c r="C38">
        <v>14306849</v>
      </c>
      <c r="D38" t="s">
        <v>145</v>
      </c>
      <c r="E38">
        <v>37</v>
      </c>
      <c r="F38" t="s">
        <v>86</v>
      </c>
      <c r="G38" s="10">
        <f t="shared" si="41"/>
        <v>15</v>
      </c>
      <c r="H38" s="11">
        <f t="shared" si="42"/>
        <v>28.297363344428646</v>
      </c>
      <c r="I38" s="12">
        <f t="shared" si="43"/>
        <v>2</v>
      </c>
      <c r="J38" s="11">
        <f t="shared" si="46"/>
        <v>32.605511870017359</v>
      </c>
      <c r="K38" s="13"/>
      <c r="L38" s="13"/>
      <c r="M38" s="13"/>
      <c r="N38" s="7">
        <f t="shared" si="53"/>
        <v>94.305982719741124</v>
      </c>
      <c r="O38" s="7">
        <f t="shared" si="53"/>
        <v>32.605511870017359</v>
      </c>
      <c r="P38" s="7">
        <f t="shared" si="53"/>
        <v>51.602415651863303</v>
      </c>
      <c r="Q38" s="7">
        <f t="shared" si="53"/>
        <v>89.81539935051623</v>
      </c>
      <c r="R38" s="7">
        <f t="shared" si="53"/>
        <v>115.54785399612487</v>
      </c>
      <c r="S38" s="7">
        <f t="shared" si="53"/>
        <v>55.766421325822009</v>
      </c>
      <c r="T38" s="7">
        <f t="shared" si="53"/>
        <v>183.72463213511244</v>
      </c>
      <c r="U38" s="7">
        <f t="shared" si="53"/>
        <v>33.810570156155613</v>
      </c>
      <c r="V38" s="7">
        <f t="shared" si="53"/>
        <v>131.75418477237557</v>
      </c>
      <c r="W38" s="7">
        <f t="shared" si="53"/>
        <v>66.954716192814118</v>
      </c>
      <c r="X38" s="7">
        <f t="shared" si="53"/>
        <v>215.08882847923942</v>
      </c>
      <c r="Y38" s="7">
        <f t="shared" si="53"/>
        <v>102.84482042899654</v>
      </c>
      <c r="Z38" s="7">
        <f t="shared" si="53"/>
        <v>69.583067881549809</v>
      </c>
      <c r="AA38" s="7">
        <f t="shared" si="53"/>
        <v>129.32584848947621</v>
      </c>
      <c r="AB38" s="7">
        <f t="shared" si="53"/>
        <v>28.297363344428646</v>
      </c>
      <c r="AC38" s="7">
        <f t="shared" si="52"/>
        <v>100.57463406975457</v>
      </c>
      <c r="AD38" s="7">
        <f t="shared" si="50"/>
        <v>112.59160476454529</v>
      </c>
      <c r="AE38" s="7">
        <f t="shared" si="50"/>
        <v>135.40764941488982</v>
      </c>
      <c r="AF38" s="7">
        <f t="shared" si="50"/>
        <v>75.517261125261925</v>
      </c>
      <c r="AG38" s="7">
        <f t="shared" si="50"/>
        <v>123.46722375225112</v>
      </c>
      <c r="AH38" s="7">
        <f t="shared" si="50"/>
        <v>135.70337461540524</v>
      </c>
      <c r="AI38" s="7">
        <f t="shared" si="50"/>
        <v>226.20542511962373</v>
      </c>
      <c r="AJ38" s="7">
        <f t="shared" si="50"/>
        <v>144.15827375799424</v>
      </c>
      <c r="AK38" s="7">
        <f t="shared" si="50"/>
        <v>79.404055534854336</v>
      </c>
      <c r="AL38" s="7">
        <f t="shared" si="50"/>
        <v>102.67087822836061</v>
      </c>
      <c r="AM38" s="7">
        <f t="shared" si="50"/>
        <v>81.30417028084257</v>
      </c>
      <c r="AN38" s="7">
        <f t="shared" si="50"/>
        <v>166.16382939630876</v>
      </c>
      <c r="AO38" s="7">
        <f t="shared" si="50"/>
        <v>74.603984004977164</v>
      </c>
      <c r="AP38" s="7">
        <f t="shared" si="50"/>
        <v>122.17224504597777</v>
      </c>
      <c r="AQ38" s="7">
        <f t="shared" si="50"/>
        <v>176.90806717478924</v>
      </c>
      <c r="AR38" s="7">
        <f t="shared" si="50"/>
        <v>59.490013921176953</v>
      </c>
      <c r="AS38" s="7">
        <f t="shared" si="50"/>
        <v>198.72083941562295</v>
      </c>
      <c r="AT38" s="7">
        <f t="shared" si="51"/>
        <v>165.18222873777469</v>
      </c>
      <c r="AU38" s="7">
        <f t="shared" si="51"/>
        <v>77.383410867562517</v>
      </c>
      <c r="AV38" s="7">
        <f t="shared" si="51"/>
        <v>44.385445466286605</v>
      </c>
      <c r="AW38" s="7">
        <f t="shared" si="51"/>
        <v>47.825928759386841</v>
      </c>
      <c r="AX38" s="7">
        <f t="shared" si="51"/>
        <v>0</v>
      </c>
      <c r="AY38" s="7">
        <f t="shared" si="51"/>
        <v>142.03866489959918</v>
      </c>
      <c r="AZ38" s="8">
        <f t="shared" si="45"/>
        <v>18</v>
      </c>
      <c r="BA38" s="8">
        <f t="shared" si="4"/>
        <v>3</v>
      </c>
      <c r="BB38" s="8">
        <f t="shared" si="5"/>
        <v>7</v>
      </c>
      <c r="BC38" s="8">
        <f t="shared" si="6"/>
        <v>17</v>
      </c>
      <c r="BD38" s="8">
        <f t="shared" si="7"/>
        <v>23</v>
      </c>
      <c r="BE38" s="8">
        <f t="shared" si="8"/>
        <v>8</v>
      </c>
      <c r="BF38" s="8">
        <f t="shared" si="9"/>
        <v>35</v>
      </c>
      <c r="BG38" s="8">
        <f t="shared" si="10"/>
        <v>4</v>
      </c>
      <c r="BH38" s="8">
        <f t="shared" si="11"/>
        <v>27</v>
      </c>
      <c r="BI38" s="8">
        <f t="shared" si="12"/>
        <v>10</v>
      </c>
      <c r="BJ38" s="8">
        <f t="shared" si="13"/>
        <v>37</v>
      </c>
      <c r="BK38" s="8">
        <f t="shared" si="14"/>
        <v>21</v>
      </c>
      <c r="BL38" s="8">
        <f t="shared" si="15"/>
        <v>11</v>
      </c>
      <c r="BM38" s="8">
        <f t="shared" si="16"/>
        <v>26</v>
      </c>
      <c r="BN38" s="8">
        <f t="shared" si="17"/>
        <v>2</v>
      </c>
      <c r="BO38" s="8">
        <f t="shared" si="18"/>
        <v>19</v>
      </c>
      <c r="BP38" s="8">
        <f t="shared" si="19"/>
        <v>22</v>
      </c>
      <c r="BQ38" s="8">
        <f t="shared" si="20"/>
        <v>28</v>
      </c>
      <c r="BR38" s="8">
        <f t="shared" si="21"/>
        <v>13</v>
      </c>
      <c r="BS38" s="8">
        <f t="shared" si="22"/>
        <v>25</v>
      </c>
      <c r="BT38" s="8">
        <f t="shared" si="23"/>
        <v>29</v>
      </c>
      <c r="BU38" s="8">
        <f t="shared" si="24"/>
        <v>38</v>
      </c>
      <c r="BV38" s="8">
        <f t="shared" si="25"/>
        <v>31</v>
      </c>
      <c r="BW38" s="8">
        <f t="shared" si="26"/>
        <v>15</v>
      </c>
      <c r="BX38" s="8">
        <f t="shared" si="27"/>
        <v>20</v>
      </c>
      <c r="BY38" s="8">
        <f t="shared" si="28"/>
        <v>16</v>
      </c>
      <c r="BZ38" s="8">
        <f t="shared" si="29"/>
        <v>33</v>
      </c>
      <c r="CA38" s="8">
        <f t="shared" si="30"/>
        <v>12</v>
      </c>
      <c r="CB38" s="8">
        <f t="shared" si="31"/>
        <v>24</v>
      </c>
      <c r="CC38" s="8">
        <f t="shared" si="32"/>
        <v>34</v>
      </c>
      <c r="CD38" s="8">
        <f t="shared" si="33"/>
        <v>9</v>
      </c>
      <c r="CE38" s="8">
        <f t="shared" si="34"/>
        <v>36</v>
      </c>
      <c r="CF38" s="8">
        <f t="shared" si="35"/>
        <v>32</v>
      </c>
      <c r="CG38" s="8">
        <f t="shared" si="36"/>
        <v>14</v>
      </c>
      <c r="CH38" s="8">
        <f t="shared" si="37"/>
        <v>5</v>
      </c>
      <c r="CI38" s="8">
        <f t="shared" si="38"/>
        <v>6</v>
      </c>
      <c r="CJ38" s="8">
        <f t="shared" si="39"/>
        <v>1</v>
      </c>
      <c r="CK38" s="8">
        <f t="shared" si="40"/>
        <v>30</v>
      </c>
    </row>
    <row r="39" spans="1:89" x14ac:dyDescent="0.2">
      <c r="A39" t="s">
        <v>146</v>
      </c>
      <c r="B39">
        <v>1584473</v>
      </c>
      <c r="C39">
        <v>14556452</v>
      </c>
      <c r="D39" t="s">
        <v>147</v>
      </c>
      <c r="E39">
        <v>38</v>
      </c>
      <c r="F39" t="s">
        <v>105</v>
      </c>
      <c r="G39" s="10">
        <f t="shared" si="41"/>
        <v>14</v>
      </c>
      <c r="H39" s="11">
        <f t="shared" si="42"/>
        <v>22.957854404780456</v>
      </c>
      <c r="I39" s="12">
        <f>MATCH(3,$AZ39:$CK39,0)</f>
        <v>33</v>
      </c>
      <c r="J39" s="11">
        <f t="shared" si="46"/>
        <v>25.472801777058912</v>
      </c>
      <c r="K39" s="12">
        <f>MATCH(4,$AZ39:$CK39,0)</f>
        <v>23</v>
      </c>
      <c r="L39" s="11">
        <f>INDEX(P39:BA39,1,K39)</f>
        <v>134.6362450306481</v>
      </c>
      <c r="M39" s="13"/>
      <c r="N39" s="7">
        <f t="shared" si="53"/>
        <v>209.30235647137849</v>
      </c>
      <c r="O39" s="7">
        <f t="shared" si="53"/>
        <v>174.5455113090654</v>
      </c>
      <c r="P39" s="7">
        <f t="shared" si="53"/>
        <v>189.76977495076196</v>
      </c>
      <c r="Q39" s="7">
        <f t="shared" si="53"/>
        <v>167.26764782181041</v>
      </c>
      <c r="R39" s="7">
        <f t="shared" si="53"/>
        <v>172.95846035271859</v>
      </c>
      <c r="S39" s="7">
        <f t="shared" si="53"/>
        <v>158.09108951512553</v>
      </c>
      <c r="T39" s="7">
        <f t="shared" si="53"/>
        <v>48.749395002544347</v>
      </c>
      <c r="U39" s="7">
        <f t="shared" si="53"/>
        <v>110.16189049978217</v>
      </c>
      <c r="V39" s="7">
        <f t="shared" si="53"/>
        <v>84.202113642569259</v>
      </c>
      <c r="W39" s="7">
        <f t="shared" si="53"/>
        <v>83.609140598729141</v>
      </c>
      <c r="X39" s="7">
        <f t="shared" si="53"/>
        <v>103.4144153649566</v>
      </c>
      <c r="Y39" s="7">
        <f t="shared" si="53"/>
        <v>41.402703215819734</v>
      </c>
      <c r="Z39" s="7">
        <f t="shared" si="53"/>
        <v>73.128816696218834</v>
      </c>
      <c r="AA39" s="7">
        <f t="shared" si="53"/>
        <v>22.957854404780456</v>
      </c>
      <c r="AB39" s="7">
        <f t="shared" si="53"/>
        <v>140.67988381909331</v>
      </c>
      <c r="AC39" s="7">
        <f t="shared" si="52"/>
        <v>81.822979748490866</v>
      </c>
      <c r="AD39" s="7">
        <f t="shared" si="50"/>
        <v>33.717476960086266</v>
      </c>
      <c r="AE39" s="7">
        <f t="shared" si="50"/>
        <v>37.641733235316558</v>
      </c>
      <c r="AF39" s="7">
        <f t="shared" si="50"/>
        <v>87.05921721777176</v>
      </c>
      <c r="AG39" s="7">
        <f t="shared" si="50"/>
        <v>45.431048231057218</v>
      </c>
      <c r="AH39" s="7">
        <f t="shared" si="50"/>
        <v>77.062852154205999</v>
      </c>
      <c r="AI39" s="7">
        <f t="shared" si="50"/>
        <v>85.863776094608014</v>
      </c>
      <c r="AJ39" s="7">
        <f t="shared" si="50"/>
        <v>25.695415087655558</v>
      </c>
      <c r="AK39" s="7">
        <f t="shared" si="50"/>
        <v>132.81251031572367</v>
      </c>
      <c r="AL39" s="7">
        <f t="shared" si="50"/>
        <v>134.6362450306481</v>
      </c>
      <c r="AM39" s="7">
        <f t="shared" si="50"/>
        <v>75.598203249501339</v>
      </c>
      <c r="AN39" s="7">
        <f t="shared" si="50"/>
        <v>32.672430046224015</v>
      </c>
      <c r="AO39" s="7">
        <f t="shared" si="50"/>
        <v>103.0087032709349</v>
      </c>
      <c r="AP39" s="7">
        <f t="shared" si="50"/>
        <v>133.64471354345051</v>
      </c>
      <c r="AQ39" s="7">
        <f t="shared" si="50"/>
        <v>36.214627513471804</v>
      </c>
      <c r="AR39" s="7">
        <f t="shared" si="50"/>
        <v>107.78044221186148</v>
      </c>
      <c r="AS39" s="7">
        <f t="shared" si="50"/>
        <v>60.246115430199723</v>
      </c>
      <c r="AT39" s="7">
        <f t="shared" si="51"/>
        <v>25.472801777058912</v>
      </c>
      <c r="AU39" s="7">
        <f t="shared" si="51"/>
        <v>120.06832245540784</v>
      </c>
      <c r="AV39" s="7">
        <f t="shared" si="51"/>
        <v>101.25554329903764</v>
      </c>
      <c r="AW39" s="7">
        <f t="shared" si="51"/>
        <v>124.56969209251383</v>
      </c>
      <c r="AX39" s="7">
        <f t="shared" si="51"/>
        <v>142.03866489959918</v>
      </c>
      <c r="AY39" s="7">
        <f t="shared" si="51"/>
        <v>0</v>
      </c>
      <c r="AZ39" s="8">
        <f t="shared" si="45"/>
        <v>38</v>
      </c>
      <c r="BA39" s="8">
        <f t="shared" si="4"/>
        <v>36</v>
      </c>
      <c r="BB39" s="8">
        <f t="shared" si="5"/>
        <v>37</v>
      </c>
      <c r="BC39" s="8">
        <f t="shared" si="6"/>
        <v>34</v>
      </c>
      <c r="BD39" s="8">
        <f t="shared" si="7"/>
        <v>35</v>
      </c>
      <c r="BE39" s="8">
        <f t="shared" si="8"/>
        <v>33</v>
      </c>
      <c r="BF39" s="8">
        <f t="shared" si="9"/>
        <v>11</v>
      </c>
      <c r="BG39" s="8">
        <f t="shared" si="10"/>
        <v>25</v>
      </c>
      <c r="BH39" s="8">
        <f t="shared" si="11"/>
        <v>18</v>
      </c>
      <c r="BI39" s="8">
        <f t="shared" si="12"/>
        <v>17</v>
      </c>
      <c r="BJ39" s="8">
        <f t="shared" si="13"/>
        <v>23</v>
      </c>
      <c r="BK39" s="8">
        <f t="shared" si="14"/>
        <v>9</v>
      </c>
      <c r="BL39" s="8">
        <f t="shared" si="15"/>
        <v>13</v>
      </c>
      <c r="BM39" s="8">
        <f t="shared" si="16"/>
        <v>2</v>
      </c>
      <c r="BN39" s="8">
        <f t="shared" si="17"/>
        <v>31</v>
      </c>
      <c r="BO39" s="8">
        <f t="shared" si="18"/>
        <v>16</v>
      </c>
      <c r="BP39" s="8">
        <f t="shared" si="19"/>
        <v>6</v>
      </c>
      <c r="BQ39" s="8">
        <f t="shared" si="20"/>
        <v>8</v>
      </c>
      <c r="BR39" s="8">
        <f t="shared" si="21"/>
        <v>20</v>
      </c>
      <c r="BS39" s="8">
        <f t="shared" si="22"/>
        <v>10</v>
      </c>
      <c r="BT39" s="8">
        <f t="shared" si="23"/>
        <v>15</v>
      </c>
      <c r="BU39" s="8">
        <f t="shared" si="24"/>
        <v>19</v>
      </c>
      <c r="BV39" s="8">
        <f t="shared" si="25"/>
        <v>4</v>
      </c>
      <c r="BW39" s="8">
        <f t="shared" si="26"/>
        <v>28</v>
      </c>
      <c r="BX39" s="8">
        <f t="shared" si="27"/>
        <v>30</v>
      </c>
      <c r="BY39" s="8">
        <f t="shared" si="28"/>
        <v>14</v>
      </c>
      <c r="BZ39" s="8">
        <f t="shared" si="29"/>
        <v>5</v>
      </c>
      <c r="CA39" s="8">
        <f t="shared" si="30"/>
        <v>22</v>
      </c>
      <c r="CB39" s="8">
        <f t="shared" si="31"/>
        <v>29</v>
      </c>
      <c r="CC39" s="8">
        <f t="shared" si="32"/>
        <v>7</v>
      </c>
      <c r="CD39" s="8">
        <f t="shared" si="33"/>
        <v>24</v>
      </c>
      <c r="CE39" s="8">
        <f t="shared" si="34"/>
        <v>12</v>
      </c>
      <c r="CF39" s="8">
        <f t="shared" si="35"/>
        <v>3</v>
      </c>
      <c r="CG39" s="8">
        <f t="shared" si="36"/>
        <v>26</v>
      </c>
      <c r="CH39" s="8">
        <f t="shared" si="37"/>
        <v>21</v>
      </c>
      <c r="CI39" s="8">
        <f t="shared" si="38"/>
        <v>27</v>
      </c>
      <c r="CJ39" s="8">
        <f t="shared" si="39"/>
        <v>32</v>
      </c>
      <c r="CK39" s="8">
        <f t="shared" si="40"/>
        <v>1</v>
      </c>
    </row>
    <row r="41" spans="1:89" x14ac:dyDescent="0.2">
      <c r="L41" s="14" t="s">
        <v>69</v>
      </c>
      <c r="M41" s="14"/>
      <c r="N41">
        <v>1</v>
      </c>
      <c r="O41">
        <v>2</v>
      </c>
      <c r="P41">
        <v>3</v>
      </c>
      <c r="Q41">
        <v>4</v>
      </c>
      <c r="R41">
        <v>5</v>
      </c>
      <c r="S41">
        <v>6</v>
      </c>
      <c r="T41">
        <v>7</v>
      </c>
      <c r="U41">
        <v>8</v>
      </c>
      <c r="V41">
        <v>9</v>
      </c>
      <c r="W41">
        <v>10</v>
      </c>
      <c r="X41">
        <v>11</v>
      </c>
      <c r="Y41">
        <v>12</v>
      </c>
      <c r="Z41">
        <v>13</v>
      </c>
      <c r="AA41">
        <v>14</v>
      </c>
      <c r="AB41">
        <v>15</v>
      </c>
      <c r="AC41">
        <v>16</v>
      </c>
      <c r="AD41">
        <v>17</v>
      </c>
      <c r="AE41">
        <v>18</v>
      </c>
      <c r="AF41">
        <v>19</v>
      </c>
      <c r="AG41">
        <v>20</v>
      </c>
      <c r="AH41">
        <v>21</v>
      </c>
      <c r="AI41">
        <v>22</v>
      </c>
      <c r="AJ41">
        <v>23</v>
      </c>
      <c r="AK41">
        <v>24</v>
      </c>
      <c r="AL41">
        <v>25</v>
      </c>
      <c r="AM41">
        <v>26</v>
      </c>
      <c r="AN41">
        <v>27</v>
      </c>
      <c r="AO41">
        <v>28</v>
      </c>
      <c r="AP41">
        <v>29</v>
      </c>
      <c r="AQ41">
        <v>30</v>
      </c>
      <c r="AR41">
        <v>31</v>
      </c>
      <c r="AS41">
        <v>32</v>
      </c>
      <c r="AT41">
        <v>33</v>
      </c>
      <c r="AU41">
        <v>34</v>
      </c>
      <c r="AV41">
        <v>35</v>
      </c>
      <c r="AW41">
        <v>36</v>
      </c>
      <c r="AX41">
        <v>37</v>
      </c>
      <c r="AY41">
        <v>38</v>
      </c>
    </row>
    <row r="42" spans="1:89" x14ac:dyDescent="0.2">
      <c r="L42" s="14" t="s">
        <v>66</v>
      </c>
      <c r="M42" s="14"/>
      <c r="N42">
        <v>480549</v>
      </c>
      <c r="O42">
        <v>710588</v>
      </c>
      <c r="P42">
        <v>686112</v>
      </c>
      <c r="Q42">
        <v>724056</v>
      </c>
      <c r="R42">
        <v>738747</v>
      </c>
      <c r="S42">
        <v>749903</v>
      </c>
      <c r="T42">
        <v>1831189</v>
      </c>
      <c r="U42">
        <v>1055629</v>
      </c>
      <c r="V42">
        <v>1545538</v>
      </c>
      <c r="W42">
        <v>1230500</v>
      </c>
      <c r="X42">
        <v>2009059</v>
      </c>
      <c r="Y42">
        <v>1406128</v>
      </c>
      <c r="Z42">
        <v>1209838</v>
      </c>
      <c r="AA42">
        <v>1546746</v>
      </c>
      <c r="AB42">
        <v>848848</v>
      </c>
      <c r="AC42">
        <v>1390477</v>
      </c>
      <c r="AD42">
        <v>1407487</v>
      </c>
      <c r="AE42">
        <v>1464389</v>
      </c>
      <c r="AF42">
        <v>1128713</v>
      </c>
      <c r="AG42">
        <v>1394783</v>
      </c>
      <c r="AH42">
        <v>1322774</v>
      </c>
      <c r="AI42">
        <v>2036109</v>
      </c>
      <c r="AJ42">
        <v>1538380</v>
      </c>
      <c r="AK42">
        <v>903844</v>
      </c>
      <c r="AL42">
        <v>935167</v>
      </c>
      <c r="AM42">
        <v>1188038</v>
      </c>
      <c r="AN42">
        <v>1654313</v>
      </c>
      <c r="AO42">
        <v>1050642</v>
      </c>
      <c r="AP42">
        <v>993099</v>
      </c>
      <c r="AQ42">
        <v>1775580</v>
      </c>
      <c r="AR42">
        <v>1016296</v>
      </c>
      <c r="AS42">
        <v>1901742</v>
      </c>
      <c r="AT42">
        <v>1677566</v>
      </c>
      <c r="AU42">
        <v>968206</v>
      </c>
      <c r="AV42">
        <v>1059781</v>
      </c>
      <c r="AW42">
        <v>926748</v>
      </c>
      <c r="AX42">
        <v>877264</v>
      </c>
      <c r="AY42">
        <v>1584473</v>
      </c>
    </row>
    <row r="43" spans="1:89" x14ac:dyDescent="0.2">
      <c r="L43" s="14" t="s">
        <v>67</v>
      </c>
      <c r="M43" s="14"/>
      <c r="N43">
        <v>14607776</v>
      </c>
      <c r="O43">
        <v>14263754</v>
      </c>
      <c r="P43">
        <v>14112695</v>
      </c>
      <c r="Q43">
        <v>14755644</v>
      </c>
      <c r="R43">
        <v>14901009</v>
      </c>
      <c r="S43">
        <v>14572326</v>
      </c>
      <c r="T43">
        <v>14483074</v>
      </c>
      <c r="U43">
        <v>14314282</v>
      </c>
      <c r="V43">
        <v>14113573</v>
      </c>
      <c r="W43">
        <v>14292659</v>
      </c>
      <c r="X43">
        <v>14213125</v>
      </c>
      <c r="Y43">
        <v>14430033</v>
      </c>
      <c r="Z43">
        <v>14462978</v>
      </c>
      <c r="AA43">
        <v>14441255</v>
      </c>
      <c r="AB43">
        <v>14453532</v>
      </c>
      <c r="AC43">
        <v>14170432</v>
      </c>
      <c r="AD43">
        <v>14575688</v>
      </c>
      <c r="AE43">
        <v>14714821</v>
      </c>
      <c r="AF43">
        <v>14616300</v>
      </c>
      <c r="AG43">
        <v>14703279</v>
      </c>
      <c r="AH43">
        <v>14868020</v>
      </c>
      <c r="AI43">
        <v>14595960</v>
      </c>
      <c r="AJ43">
        <v>14684054</v>
      </c>
      <c r="AK43">
        <v>14725259</v>
      </c>
      <c r="AL43">
        <v>14845850</v>
      </c>
      <c r="AM43">
        <v>14603001</v>
      </c>
      <c r="AN43">
        <v>14714193</v>
      </c>
      <c r="AO43">
        <v>14660550</v>
      </c>
      <c r="AP43">
        <v>14941433</v>
      </c>
      <c r="AQ43">
        <v>14562825</v>
      </c>
      <c r="AR43">
        <v>14588511</v>
      </c>
      <c r="AS43">
        <v>14533481</v>
      </c>
      <c r="AT43">
        <v>14653524</v>
      </c>
      <c r="AU43">
        <v>14705184</v>
      </c>
      <c r="AV43">
        <v>14453852</v>
      </c>
      <c r="AW43">
        <v>14554474</v>
      </c>
      <c r="AX43">
        <v>14306849</v>
      </c>
      <c r="AY43">
        <v>14556452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375"/>
  <sheetViews>
    <sheetView workbookViewId="0">
      <selection activeCell="C6" sqref="C6"/>
    </sheetView>
  </sheetViews>
  <sheetFormatPr defaultRowHeight="12.75" x14ac:dyDescent="0.2"/>
  <sheetData>
    <row r="1" spans="1:6" x14ac:dyDescent="0.2">
      <c r="A1" s="6" t="s">
        <v>0</v>
      </c>
      <c r="B1" t="s">
        <v>154</v>
      </c>
      <c r="F1" t="s">
        <v>11</v>
      </c>
    </row>
    <row r="2" spans="1:6" x14ac:dyDescent="0.2">
      <c r="A2" t="s">
        <v>1</v>
      </c>
      <c r="B2" t="s">
        <v>153</v>
      </c>
      <c r="F2" t="s">
        <v>12</v>
      </c>
    </row>
    <row r="3" spans="1:6" x14ac:dyDescent="0.2">
      <c r="A3" t="s">
        <v>2</v>
      </c>
      <c r="B3">
        <v>612.6</v>
      </c>
      <c r="F3">
        <v>609.6</v>
      </c>
    </row>
    <row r="4" spans="1:6" x14ac:dyDescent="0.2">
      <c r="A4" t="s">
        <v>3</v>
      </c>
      <c r="B4">
        <v>40.095199999999998</v>
      </c>
      <c r="F4">
        <v>40.089199999999998</v>
      </c>
    </row>
    <row r="5" spans="1:6" x14ac:dyDescent="0.2">
      <c r="A5" t="s">
        <v>4</v>
      </c>
      <c r="B5">
        <v>-98.944999999999993</v>
      </c>
      <c r="F5">
        <v>-99.213300000000004</v>
      </c>
    </row>
    <row r="6" spans="1:6" x14ac:dyDescent="0.2">
      <c r="C6" s="1" t="s">
        <v>155</v>
      </c>
    </row>
    <row r="9" spans="1:6" x14ac:dyDescent="0.2">
      <c r="A9" t="s">
        <v>5</v>
      </c>
      <c r="B9" t="s">
        <v>8</v>
      </c>
      <c r="C9" t="s">
        <v>9</v>
      </c>
      <c r="D9" t="s">
        <v>10</v>
      </c>
    </row>
    <row r="10" spans="1:6" x14ac:dyDescent="0.2">
      <c r="A10">
        <f>'147760_Franklin_2'!F2</f>
        <v>20120101</v>
      </c>
      <c r="B10" s="19">
        <f>IF('147760_Franklin_2'!G2=-9999,-9999,ROUND('147760_Franklin_2'!G2/254,2))</f>
        <v>7.0000000000000007E-2</v>
      </c>
      <c r="C10" s="19">
        <f>IF('147760_Franklin_2'!V2=-9999,-9999,ROUND((9/5)*('147760_Franklin_2'!V2/10)+32,0))</f>
        <v>63</v>
      </c>
      <c r="D10" s="19">
        <f>IF('147760_Franklin_2'!AA2=-9999,-9999,ROUND((9/5)*('147760_Franklin_2'!AA2/10)+32,0))</f>
        <v>24</v>
      </c>
      <c r="F10" s="19"/>
    </row>
    <row r="11" spans="1:6" x14ac:dyDescent="0.2">
      <c r="A11">
        <f>'147760_Franklin_2'!F3</f>
        <v>20120102</v>
      </c>
      <c r="B11" s="19">
        <f>IF('147760_Franklin_2'!G3=-9999,-9999,ROUND('147760_Franklin_2'!G3/254,2))</f>
        <v>0</v>
      </c>
      <c r="C11" s="19">
        <f>IF('147760_Franklin_2'!V3=-9999,-9999,ROUND((9/5)*('147760_Franklin_2'!V3/10)+32,0))</f>
        <v>43</v>
      </c>
      <c r="D11" s="19">
        <f>IF('147760_Franklin_2'!AA3=-9999,-9999,ROUND((9/5)*('147760_Franklin_2'!AA3/10)+32,0))</f>
        <v>12</v>
      </c>
      <c r="F11" s="19"/>
    </row>
    <row r="12" spans="1:6" x14ac:dyDescent="0.2">
      <c r="A12">
        <f>'147760_Franklin_2'!F4</f>
        <v>20120103</v>
      </c>
      <c r="B12" s="19">
        <f>IF('147760_Franklin_2'!G4=-9999,-9999,ROUND('147760_Franklin_2'!G4/254,2))</f>
        <v>0</v>
      </c>
      <c r="C12" s="19">
        <f>IF('147760_Franklin_2'!V4=-9999,-9999,ROUND((9/5)*('147760_Franklin_2'!V4/10)+32,0))</f>
        <v>39</v>
      </c>
      <c r="D12" s="19">
        <f>IF('147760_Franklin_2'!AA4=-9999,-9999,ROUND((9/5)*('147760_Franklin_2'!AA4/10)+32,0))</f>
        <v>12</v>
      </c>
      <c r="F12" s="19"/>
    </row>
    <row r="13" spans="1:6" x14ac:dyDescent="0.2">
      <c r="A13">
        <f>'147760_Franklin_2'!F5</f>
        <v>20120104</v>
      </c>
      <c r="B13" s="19">
        <f>IF('147760_Franklin_2'!G5=-9999,-9999,ROUND('147760_Franklin_2'!G5/254,2))</f>
        <v>0</v>
      </c>
      <c r="C13" s="19">
        <f>IF('147760_Franklin_2'!V5=-9999,-9999,ROUND((9/5)*('147760_Franklin_2'!V5/10)+32,0))</f>
        <v>49</v>
      </c>
      <c r="D13" s="19">
        <f>IF('147760_Franklin_2'!AA5=-9999,-9999,ROUND((9/5)*('147760_Franklin_2'!AA5/10)+32,0))</f>
        <v>20</v>
      </c>
      <c r="F13" s="19"/>
    </row>
    <row r="14" spans="1:6" x14ac:dyDescent="0.2">
      <c r="A14">
        <f>'147760_Franklin_2'!F6</f>
        <v>20120105</v>
      </c>
      <c r="B14" s="19">
        <f>IF('147760_Franklin_2'!G6=-9999,-9999,ROUND('147760_Franklin_2'!G6/254,2))</f>
        <v>0</v>
      </c>
      <c r="C14" s="19">
        <f>IF('147760_Franklin_2'!V6=-9999,-9999,ROUND((9/5)*('147760_Franklin_2'!V6/10)+32,0))</f>
        <v>57</v>
      </c>
      <c r="D14" s="19">
        <f>IF('147760_Franklin_2'!AA6=-9999,-9999,ROUND((9/5)*('147760_Franklin_2'!AA6/10)+32,0))</f>
        <v>26</v>
      </c>
      <c r="F14" s="19"/>
    </row>
    <row r="15" spans="1:6" x14ac:dyDescent="0.2">
      <c r="A15">
        <f>'147760_Franklin_2'!F7</f>
        <v>20120106</v>
      </c>
      <c r="B15" s="19">
        <f>IF('147760_Franklin_2'!G7=-9999,-9999,ROUND('147760_Franklin_2'!G7/254,2))</f>
        <v>0</v>
      </c>
      <c r="C15" s="19">
        <f>IF('147760_Franklin_2'!V7=-9999,-9999,ROUND((9/5)*('147760_Franklin_2'!V7/10)+32,0))</f>
        <v>70</v>
      </c>
      <c r="D15" s="19">
        <f>IF('147760_Franklin_2'!AA7=-9999,-9999,ROUND((9/5)*('147760_Franklin_2'!AA7/10)+32,0))</f>
        <v>28</v>
      </c>
      <c r="F15" s="19"/>
    </row>
    <row r="16" spans="1:6" x14ac:dyDescent="0.2">
      <c r="A16">
        <f>'147760_Franklin_2'!F8</f>
        <v>20120107</v>
      </c>
      <c r="B16" s="19">
        <f>IF('147760_Franklin_2'!G8=-9999,-9999,ROUND('147760_Franklin_2'!G8/254,2))</f>
        <v>0</v>
      </c>
      <c r="C16" s="19">
        <f>IF('147760_Franklin_2'!V8=-9999,-9999,ROUND((9/5)*('147760_Franklin_2'!V8/10)+32,0))</f>
        <v>52</v>
      </c>
      <c r="D16" s="19">
        <f>IF('147760_Franklin_2'!AA8=-9999,-9999,ROUND((9/5)*('147760_Franklin_2'!AA8/10)+32,0))</f>
        <v>18</v>
      </c>
      <c r="F16" s="19"/>
    </row>
    <row r="17" spans="1:6" x14ac:dyDescent="0.2">
      <c r="A17">
        <f>'147760_Franklin_2'!F9</f>
        <v>20120108</v>
      </c>
      <c r="B17" s="19">
        <f>IF('147760_Franklin_2'!G9=-9999,-9999,ROUND('147760_Franklin_2'!G9/254,2))</f>
        <v>0</v>
      </c>
      <c r="C17" s="19">
        <f>IF('147760_Franklin_2'!V9=-9999,-9999,ROUND((9/5)*('147760_Franklin_2'!V9/10)+32,0))</f>
        <v>37</v>
      </c>
      <c r="D17" s="19">
        <f>IF('147760_Franklin_2'!AA9=-9999,-9999,ROUND((9/5)*('147760_Franklin_2'!AA9/10)+32,0))</f>
        <v>19</v>
      </c>
      <c r="F17" s="19"/>
    </row>
    <row r="18" spans="1:6" x14ac:dyDescent="0.2">
      <c r="A18">
        <f>'147760_Franklin_2'!F10</f>
        <v>20120109</v>
      </c>
      <c r="B18" s="19">
        <f>IF('147760_Franklin_2'!G10=-9999,-9999,ROUND('147760_Franklin_2'!G10/254,2))</f>
        <v>0.01</v>
      </c>
      <c r="C18" s="19">
        <f>IF('147760_Franklin_2'!V10=-9999,-9999,ROUND((9/5)*('147760_Franklin_2'!V10/10)+32,0))</f>
        <v>38</v>
      </c>
      <c r="D18" s="19">
        <f>IF('147760_Franklin_2'!AA10=-9999,-9999,ROUND((9/5)*('147760_Franklin_2'!AA10/10)+32,0))</f>
        <v>20</v>
      </c>
      <c r="F18" s="19"/>
    </row>
    <row r="19" spans="1:6" x14ac:dyDescent="0.2">
      <c r="A19">
        <f>'147760_Franklin_2'!F11</f>
        <v>20120110</v>
      </c>
      <c r="B19" s="19">
        <f>IF('147760_Franklin_2'!G11=-9999,-9999,ROUND('147760_Franklin_2'!G11/254,2))</f>
        <v>0</v>
      </c>
      <c r="C19" s="19">
        <f>IF('147760_Franklin_2'!V11=-9999,-9999,ROUND((9/5)*('147760_Franklin_2'!V11/10)+32,0))</f>
        <v>50</v>
      </c>
      <c r="D19" s="19">
        <f>IF('147760_Franklin_2'!AA11=-9999,-9999,ROUND((9/5)*('147760_Franklin_2'!AA11/10)+32,0))</f>
        <v>21</v>
      </c>
      <c r="F19" s="19"/>
    </row>
    <row r="20" spans="1:6" x14ac:dyDescent="0.2">
      <c r="A20">
        <f>'147760_Franklin_2'!F12</f>
        <v>20120111</v>
      </c>
      <c r="B20" s="19">
        <f>IF('147760_Franklin_2'!G12=-9999,-9999,ROUND('147760_Franklin_2'!G12/254,2))</f>
        <v>0</v>
      </c>
      <c r="C20" s="19">
        <f>IF('147760_Franklin_2'!V12=-9999,-9999,ROUND((9/5)*('147760_Franklin_2'!V12/10)+32,0))</f>
        <v>59</v>
      </c>
      <c r="D20" s="19">
        <f>IF('147760_Franklin_2'!AA12=-9999,-9999,ROUND((9/5)*('147760_Franklin_2'!AA12/10)+32,0))</f>
        <v>23</v>
      </c>
      <c r="F20" s="19"/>
    </row>
    <row r="21" spans="1:6" x14ac:dyDescent="0.2">
      <c r="A21">
        <f>'147760_Franklin_2'!F13</f>
        <v>20120112</v>
      </c>
      <c r="B21" s="19">
        <f>IF('147760_Franklin_2'!G13=-9999,-9999,ROUND('147760_Franklin_2'!G13/254,2))</f>
        <v>0</v>
      </c>
      <c r="C21" s="19">
        <f>IF('147760_Franklin_2'!V13=-9999,-9999,ROUND((9/5)*('147760_Franklin_2'!V13/10)+32,0))</f>
        <v>36</v>
      </c>
      <c r="D21" s="19">
        <f>IF('147760_Franklin_2'!AA13=-9999,-9999,ROUND((9/5)*('147760_Franklin_2'!AA13/10)+32,0))</f>
        <v>12</v>
      </c>
      <c r="F21" s="19"/>
    </row>
    <row r="22" spans="1:6" x14ac:dyDescent="0.2">
      <c r="A22">
        <f>'147760_Franklin_2'!F14</f>
        <v>20120113</v>
      </c>
      <c r="B22" s="19">
        <f>IF('147760_Franklin_2'!G14=-9999,-9999,ROUND('147760_Franklin_2'!G14/254,2))</f>
        <v>0</v>
      </c>
      <c r="C22" s="19">
        <f>IF('147760_Franklin_2'!V14=-9999,-9999,ROUND((9/5)*('147760_Franklin_2'!V14/10)+32,0))</f>
        <v>29</v>
      </c>
      <c r="D22" s="19">
        <f>IF('147760_Franklin_2'!AA14=-9999,-9999,ROUND((9/5)*('147760_Franklin_2'!AA14/10)+32,0))</f>
        <v>10</v>
      </c>
      <c r="F22" s="19"/>
    </row>
    <row r="23" spans="1:6" x14ac:dyDescent="0.2">
      <c r="A23">
        <f>'147760_Franklin_2'!F15</f>
        <v>20120114</v>
      </c>
      <c r="B23" s="19">
        <f>IF('147760_Franklin_2'!G15=-9999,-9999,ROUND('147760_Franklin_2'!G15/254,2))</f>
        <v>0</v>
      </c>
      <c r="C23" s="19">
        <f>IF('147760_Franklin_2'!V15=-9999,-9999,ROUND((9/5)*('147760_Franklin_2'!V15/10)+32,0))</f>
        <v>44</v>
      </c>
      <c r="D23" s="19">
        <f>IF('147760_Franklin_2'!AA15=-9999,-9999,ROUND((9/5)*('147760_Franklin_2'!AA15/10)+32,0))</f>
        <v>15</v>
      </c>
      <c r="F23" s="19"/>
    </row>
    <row r="24" spans="1:6" x14ac:dyDescent="0.2">
      <c r="A24">
        <f>'147760_Franklin_2'!F16</f>
        <v>20120115</v>
      </c>
      <c r="B24" s="19">
        <f>IF('147760_Franklin_2'!G16=-9999,-9999,ROUND('147760_Franklin_2'!G16/254,2))</f>
        <v>0</v>
      </c>
      <c r="C24" s="19">
        <f>IF('147760_Franklin_2'!V16=-9999,-9999,ROUND((9/5)*('147760_Franklin_2'!V16/10)+32,0))</f>
        <v>47</v>
      </c>
      <c r="D24" s="19">
        <f>IF('147760_Franklin_2'!AA16=-9999,-9999,ROUND((9/5)*('147760_Franklin_2'!AA16/10)+32,0))</f>
        <v>27</v>
      </c>
      <c r="F24" s="19"/>
    </row>
    <row r="25" spans="1:6" x14ac:dyDescent="0.2">
      <c r="A25">
        <f>'147760_Franklin_2'!F17</f>
        <v>20120116</v>
      </c>
      <c r="B25" s="19">
        <f>IF('147760_Franklin_2'!G17=-9999,-9999,ROUND('147760_Franklin_2'!G17/254,2))</f>
        <v>0</v>
      </c>
      <c r="C25" s="19">
        <f>IF('147760_Franklin_2'!V17=-9999,-9999,ROUND((9/5)*('147760_Franklin_2'!V17/10)+32,0))</f>
        <v>58</v>
      </c>
      <c r="D25" s="19">
        <f>IF('147760_Franklin_2'!AA17=-9999,-9999,ROUND((9/5)*('147760_Franklin_2'!AA17/10)+32,0))</f>
        <v>27</v>
      </c>
      <c r="F25" s="19"/>
    </row>
    <row r="26" spans="1:6" x14ac:dyDescent="0.2">
      <c r="A26">
        <f>'147760_Franklin_2'!F18</f>
        <v>20120117</v>
      </c>
      <c r="B26" s="19">
        <f>IF('147760_Franklin_2'!G18=-9999,-9999,ROUND('147760_Franklin_2'!G18/254,2))</f>
        <v>0.01</v>
      </c>
      <c r="C26" s="19">
        <f>IF('147760_Franklin_2'!V18=-9999,-9999,ROUND((9/5)*('147760_Franklin_2'!V18/10)+32,0))</f>
        <v>35</v>
      </c>
      <c r="D26" s="19">
        <f>IF('147760_Franklin_2'!AA18=-9999,-9999,ROUND((9/5)*('147760_Franklin_2'!AA18/10)+32,0))</f>
        <v>9</v>
      </c>
      <c r="F26" s="19"/>
    </row>
    <row r="27" spans="1:6" x14ac:dyDescent="0.2">
      <c r="A27">
        <f>'147760_Franklin_2'!F19</f>
        <v>20120118</v>
      </c>
      <c r="B27" s="19">
        <f>IF('147760_Franklin_2'!G19=-9999,-9999,ROUND('147760_Franklin_2'!G19/254,2))</f>
        <v>0</v>
      </c>
      <c r="C27" s="19">
        <f>IF('147760_Franklin_2'!V19=-9999,-9999,ROUND((9/5)*('147760_Franklin_2'!V19/10)+32,0))</f>
        <v>25</v>
      </c>
      <c r="D27" s="19">
        <f>IF('147760_Franklin_2'!AA19=-9999,-9999,ROUND((9/5)*('147760_Franklin_2'!AA19/10)+32,0))</f>
        <v>6</v>
      </c>
      <c r="F27" s="19"/>
    </row>
    <row r="28" spans="1:6" x14ac:dyDescent="0.2">
      <c r="A28">
        <f>'147760_Franklin_2'!F20</f>
        <v>20120119</v>
      </c>
      <c r="B28" s="19">
        <f>IF('147760_Franklin_2'!G20=-9999,-9999,ROUND('147760_Franklin_2'!G20/254,2))</f>
        <v>0</v>
      </c>
      <c r="C28" s="19">
        <f>IF('147760_Franklin_2'!V20=-9999,-9999,ROUND((9/5)*('147760_Franklin_2'!V20/10)+32,0))</f>
        <v>45</v>
      </c>
      <c r="D28" s="19">
        <f>IF('147760_Franklin_2'!AA20=-9999,-9999,ROUND((9/5)*('147760_Franklin_2'!AA20/10)+32,0))</f>
        <v>5</v>
      </c>
    </row>
    <row r="29" spans="1:6" x14ac:dyDescent="0.2">
      <c r="A29">
        <f>'147760_Franklin_2'!F21</f>
        <v>20120120</v>
      </c>
      <c r="B29" s="19">
        <f>IF('147760_Franklin_2'!G21=-9999,-9999,ROUND('147760_Franklin_2'!G21/254,2))</f>
        <v>0</v>
      </c>
      <c r="C29" s="19">
        <f>IF('147760_Franklin_2'!V21=-9999,-9999,ROUND((9/5)*('147760_Franklin_2'!V21/10)+32,0))</f>
        <v>20</v>
      </c>
      <c r="D29" s="19">
        <f>IF('147760_Franklin_2'!AA21=-9999,-9999,ROUND((9/5)*('147760_Franklin_2'!AA21/10)+32,0))</f>
        <v>5</v>
      </c>
    </row>
    <row r="30" spans="1:6" x14ac:dyDescent="0.2">
      <c r="A30">
        <f>'147760_Franklin_2'!F22</f>
        <v>20120121</v>
      </c>
      <c r="B30" s="19">
        <f>IF('147760_Franklin_2'!G22=-9999,-9999,ROUND('147760_Franklin_2'!G22/254,2))</f>
        <v>0</v>
      </c>
      <c r="C30" s="19">
        <f>IF('147760_Franklin_2'!V22=-9999,-9999,ROUND((9/5)*('147760_Franklin_2'!V22/10)+32,0))</f>
        <v>29</v>
      </c>
      <c r="D30" s="19">
        <f>IF('147760_Franklin_2'!AA22=-9999,-9999,ROUND((9/5)*('147760_Franklin_2'!AA22/10)+32,0))</f>
        <v>6</v>
      </c>
    </row>
    <row r="31" spans="1:6" x14ac:dyDescent="0.2">
      <c r="A31">
        <f>'147760_Franklin_2'!F23</f>
        <v>20120122</v>
      </c>
      <c r="B31" s="19">
        <f>IF('147760_Franklin_2'!G23=-9999,-9999,ROUND('147760_Franklin_2'!G23/254,2))</f>
        <v>0</v>
      </c>
      <c r="C31" s="19">
        <f>IF('147760_Franklin_2'!V23=-9999,-9999,ROUND((9/5)*('147760_Franklin_2'!V23/10)+32,0))</f>
        <v>32</v>
      </c>
      <c r="D31" s="19">
        <f>IF('147760_Franklin_2'!AA23=-9999,-9999,ROUND((9/5)*('147760_Franklin_2'!AA23/10)+32,0))</f>
        <v>6</v>
      </c>
    </row>
    <row r="32" spans="1:6" x14ac:dyDescent="0.2">
      <c r="A32">
        <f>'147760_Franklin_2'!F24</f>
        <v>20120123</v>
      </c>
      <c r="B32" s="19">
        <f>IF('147760_Franklin_2'!G24=-9999,-9999,ROUND('147760_Franklin_2'!G24/254,2))</f>
        <v>0.03</v>
      </c>
      <c r="C32" s="19">
        <f>IF('147760_Franklin_2'!V24=-9999,-9999,ROUND((9/5)*('147760_Franklin_2'!V24/10)+32,0))</f>
        <v>45</v>
      </c>
      <c r="D32" s="19">
        <f>IF('147760_Franklin_2'!AA24=-9999,-9999,ROUND((9/5)*('147760_Franklin_2'!AA24/10)+32,0))</f>
        <v>21</v>
      </c>
    </row>
    <row r="33" spans="1:4" x14ac:dyDescent="0.2">
      <c r="A33">
        <f>'147760_Franklin_2'!F25</f>
        <v>20120124</v>
      </c>
      <c r="B33" s="19">
        <f>IF('147760_Franklin_2'!G25=-9999,-9999,ROUND('147760_Franklin_2'!G25/254,2))</f>
        <v>0</v>
      </c>
      <c r="C33" s="19">
        <f>IF('147760_Franklin_2'!V25=-9999,-9999,ROUND((9/5)*('147760_Franklin_2'!V25/10)+32,0))</f>
        <v>52</v>
      </c>
      <c r="D33" s="19">
        <f>IF('147760_Franklin_2'!AA25=-9999,-9999,ROUND((9/5)*('147760_Franklin_2'!AA25/10)+32,0))</f>
        <v>18</v>
      </c>
    </row>
    <row r="34" spans="1:4" x14ac:dyDescent="0.2">
      <c r="A34">
        <f>'147760_Franklin_2'!F26</f>
        <v>20120125</v>
      </c>
      <c r="B34" s="19">
        <f>IF('147760_Franklin_2'!G26=-9999,-9999,ROUND('147760_Franklin_2'!G26/254,2))</f>
        <v>0</v>
      </c>
      <c r="C34" s="19">
        <f>IF('147760_Franklin_2'!V26=-9999,-9999,ROUND((9/5)*('147760_Franklin_2'!V26/10)+32,0))</f>
        <v>48</v>
      </c>
      <c r="D34" s="19">
        <f>IF('147760_Franklin_2'!AA26=-9999,-9999,ROUND((9/5)*('147760_Franklin_2'!AA26/10)+32,0))</f>
        <v>19</v>
      </c>
    </row>
    <row r="35" spans="1:4" x14ac:dyDescent="0.2">
      <c r="A35">
        <f>'147760_Franklin_2'!F27</f>
        <v>20120126</v>
      </c>
      <c r="B35" s="19">
        <f>IF('147760_Franklin_2'!G27=-9999,-9999,ROUND('147760_Franklin_2'!G27/254,2))</f>
        <v>0</v>
      </c>
      <c r="C35" s="19">
        <f>IF('147760_Franklin_2'!V27=-9999,-9999,ROUND((9/5)*('147760_Franklin_2'!V27/10)+32,0))</f>
        <v>50</v>
      </c>
      <c r="D35" s="19">
        <f>IF('147760_Franklin_2'!AA27=-9999,-9999,ROUND((9/5)*('147760_Franklin_2'!AA27/10)+32,0))</f>
        <v>17</v>
      </c>
    </row>
    <row r="36" spans="1:4" x14ac:dyDescent="0.2">
      <c r="A36">
        <f>'147760_Franklin_2'!F28</f>
        <v>20120127</v>
      </c>
      <c r="B36" s="19">
        <f>IF('147760_Franklin_2'!G28=-9999,-9999,ROUND('147760_Franklin_2'!G28/254,2))</f>
        <v>0</v>
      </c>
      <c r="C36" s="19">
        <f>IF('147760_Franklin_2'!V28=-9999,-9999,ROUND((9/5)*('147760_Franklin_2'!V28/10)+32,0))</f>
        <v>53</v>
      </c>
      <c r="D36" s="19">
        <f>IF('147760_Franklin_2'!AA28=-9999,-9999,ROUND((9/5)*('147760_Franklin_2'!AA28/10)+32,0))</f>
        <v>22</v>
      </c>
    </row>
    <row r="37" spans="1:4" x14ac:dyDescent="0.2">
      <c r="A37">
        <f>'147760_Franklin_2'!F29</f>
        <v>20120128</v>
      </c>
      <c r="B37" s="19">
        <f>IF('147760_Franklin_2'!G29=-9999,-9999,ROUND('147760_Franklin_2'!G29/254,2))</f>
        <v>0</v>
      </c>
      <c r="C37" s="19">
        <f>IF('147760_Franklin_2'!V29=-9999,-9999,ROUND((9/5)*('147760_Franklin_2'!V29/10)+32,0))</f>
        <v>48</v>
      </c>
      <c r="D37" s="19">
        <f>IF('147760_Franklin_2'!AA29=-9999,-9999,ROUND((9/5)*('147760_Franklin_2'!AA29/10)+32,0))</f>
        <v>14</v>
      </c>
    </row>
    <row r="38" spans="1:4" x14ac:dyDescent="0.2">
      <c r="A38">
        <f>'147760_Franklin_2'!F30</f>
        <v>20120129</v>
      </c>
      <c r="B38" s="19">
        <f>IF('147760_Franklin_2'!G30=-9999,-9999,ROUND('147760_Franklin_2'!G30/254,2))</f>
        <v>0</v>
      </c>
      <c r="C38" s="19">
        <f>IF('147760_Franklin_2'!V30=-9999,-9999,ROUND((9/5)*('147760_Franklin_2'!V30/10)+32,0))</f>
        <v>54</v>
      </c>
      <c r="D38" s="19">
        <f>IF('147760_Franklin_2'!AA30=-9999,-9999,ROUND((9/5)*('147760_Franklin_2'!AA30/10)+32,0))</f>
        <v>16</v>
      </c>
    </row>
    <row r="39" spans="1:4" x14ac:dyDescent="0.2">
      <c r="A39">
        <f>'147760_Franklin_2'!F31</f>
        <v>20120130</v>
      </c>
      <c r="B39" s="19">
        <f>IF('147760_Franklin_2'!G31=-9999,-9999,ROUND('147760_Franklin_2'!G31/254,2))</f>
        <v>0</v>
      </c>
      <c r="C39" s="19">
        <f>IF('147760_Franklin_2'!V31=-9999,-9999,ROUND((9/5)*('147760_Franklin_2'!V31/10)+32,0))</f>
        <v>60</v>
      </c>
      <c r="D39" s="19">
        <f>IF('147760_Franklin_2'!AA31=-9999,-9999,ROUND((9/5)*('147760_Franklin_2'!AA31/10)+32,0))</f>
        <v>21</v>
      </c>
    </row>
    <row r="40" spans="1:4" x14ac:dyDescent="0.2">
      <c r="A40">
        <f>'147760_Franklin_2'!F32</f>
        <v>20120131</v>
      </c>
      <c r="B40" s="19">
        <f>IF('147760_Franklin_2'!G32=-9999,-9999,ROUND('147760_Franklin_2'!G32/254,2))</f>
        <v>0</v>
      </c>
      <c r="C40" s="19">
        <f>IF('147760_Franklin_2'!V32=-9999,-9999,ROUND((9/5)*('147760_Franklin_2'!V32/10)+32,0))</f>
        <v>71</v>
      </c>
      <c r="D40" s="19">
        <f>IF('147760_Franklin_2'!AA32=-9999,-9999,ROUND((9/5)*('147760_Franklin_2'!AA32/10)+32,0))</f>
        <v>26</v>
      </c>
    </row>
    <row r="41" spans="1:4" x14ac:dyDescent="0.2">
      <c r="A41">
        <f>'147760_Franklin_2'!F33</f>
        <v>20120201</v>
      </c>
      <c r="B41" s="19">
        <f>IF('147760_Franklin_2'!G33=-9999,-9999,ROUND('147760_Franklin_2'!G33/254,2))</f>
        <v>0</v>
      </c>
      <c r="C41" s="19">
        <f>IF('147760_Franklin_2'!V33=-9999,-9999,ROUND((9/5)*('147760_Franklin_2'!V33/10)+32,0))</f>
        <v>61</v>
      </c>
      <c r="D41" s="19">
        <f>IF('147760_Franklin_2'!AA33=-9999,-9999,ROUND((9/5)*('147760_Franklin_2'!AA33/10)+32,0))</f>
        <v>23</v>
      </c>
    </row>
    <row r="42" spans="1:4" x14ac:dyDescent="0.2">
      <c r="A42">
        <f>'147760_Franklin_2'!F34</f>
        <v>20120202</v>
      </c>
      <c r="B42" s="19">
        <f>IF('147760_Franklin_2'!G34=-9999,-9999,ROUND('147760_Franklin_2'!G34/254,2))</f>
        <v>0</v>
      </c>
      <c r="C42" s="19">
        <f>IF('147760_Franklin_2'!V34=-9999,-9999,ROUND((9/5)*('147760_Franklin_2'!V34/10)+32,0))</f>
        <v>61</v>
      </c>
      <c r="D42" s="19">
        <f>IF('147760_Franklin_2'!AA34=-9999,-9999,ROUND((9/5)*('147760_Franklin_2'!AA34/10)+32,0))</f>
        <v>22</v>
      </c>
    </row>
    <row r="43" spans="1:4" x14ac:dyDescent="0.2">
      <c r="A43">
        <f>'147760_Franklin_2'!F35</f>
        <v>20120203</v>
      </c>
      <c r="B43" s="19">
        <f>IF('147760_Franklin_2'!G35=-9999,-9999,ROUND('147760_Franklin_2'!G35/254,2))</f>
        <v>0.13</v>
      </c>
      <c r="C43" s="19">
        <f>IF('147760_Franklin_2'!V35=-9999,-9999,ROUND((9/5)*('147760_Franklin_2'!V35/10)+32,0))</f>
        <v>56</v>
      </c>
      <c r="D43" s="19">
        <f>IF('147760_Franklin_2'!AA35=-9999,-9999,ROUND((9/5)*('147760_Franklin_2'!AA35/10)+32,0))</f>
        <v>23</v>
      </c>
    </row>
    <row r="44" spans="1:4" x14ac:dyDescent="0.2">
      <c r="A44">
        <f>'147760_Franklin_2'!F36</f>
        <v>20120204</v>
      </c>
      <c r="B44" s="19">
        <f>IF('147760_Franklin_2'!G36=-9999,-9999,ROUND('147760_Franklin_2'!G36/254,2))</f>
        <v>0.79</v>
      </c>
      <c r="C44" s="19">
        <f>IF('147760_Franklin_2'!V36=-9999,-9999,ROUND((9/5)*('147760_Franklin_2'!V36/10)+32,0))</f>
        <v>39</v>
      </c>
      <c r="D44" s="19">
        <f>IF('147760_Franklin_2'!AA36=-9999,-9999,ROUND((9/5)*('147760_Franklin_2'!AA36/10)+32,0))</f>
        <v>29</v>
      </c>
    </row>
    <row r="45" spans="1:4" x14ac:dyDescent="0.2">
      <c r="A45">
        <f>'147760_Franklin_2'!F37</f>
        <v>20120205</v>
      </c>
      <c r="B45" s="19">
        <f>IF('147760_Franklin_2'!G37=-9999,-9999,ROUND('147760_Franklin_2'!G37/254,2))</f>
        <v>0.03</v>
      </c>
      <c r="C45" s="19">
        <f>IF('147760_Franklin_2'!V37=-9999,-9999,ROUND((9/5)*('147760_Franklin_2'!V37/10)+32,0))</f>
        <v>31</v>
      </c>
      <c r="D45" s="19">
        <f>IF('147760_Franklin_2'!AA37=-9999,-9999,ROUND((9/5)*('147760_Franklin_2'!AA37/10)+32,0))</f>
        <v>11</v>
      </c>
    </row>
    <row r="46" spans="1:4" x14ac:dyDescent="0.2">
      <c r="A46">
        <f>'147760_Franklin_2'!F38</f>
        <v>20120206</v>
      </c>
      <c r="B46" s="19">
        <f>IF('147760_Franklin_2'!G38=-9999,-9999,ROUND('147760_Franklin_2'!G38/254,2))</f>
        <v>0</v>
      </c>
      <c r="C46" s="19">
        <f>IF('147760_Franklin_2'!V38=-9999,-9999,ROUND((9/5)*('147760_Franklin_2'!V38/10)+32,0))</f>
        <v>33</v>
      </c>
      <c r="D46" s="19">
        <f>IF('147760_Franklin_2'!AA38=-9999,-9999,ROUND((9/5)*('147760_Franklin_2'!AA38/10)+32,0))</f>
        <v>12</v>
      </c>
    </row>
    <row r="47" spans="1:4" x14ac:dyDescent="0.2">
      <c r="A47">
        <f>'147760_Franklin_2'!F39</f>
        <v>20120207</v>
      </c>
      <c r="B47" s="19">
        <f>IF('147760_Franklin_2'!G39=-9999,-9999,ROUND('147760_Franklin_2'!G39/254,2))</f>
        <v>0.04</v>
      </c>
      <c r="C47" s="19">
        <f>IF('147760_Franklin_2'!V39=-9999,-9999,ROUND((9/5)*('147760_Franklin_2'!V39/10)+32,0))</f>
        <v>38</v>
      </c>
      <c r="D47" s="19">
        <f>IF('147760_Franklin_2'!AA39=-9999,-9999,ROUND((9/5)*('147760_Franklin_2'!AA39/10)+32,0))</f>
        <v>13</v>
      </c>
    </row>
    <row r="48" spans="1:4" x14ac:dyDescent="0.2">
      <c r="A48">
        <f>'147760_Franklin_2'!F40</f>
        <v>20120208</v>
      </c>
      <c r="B48" s="19">
        <f>IF('147760_Franklin_2'!G40=-9999,-9999,ROUND('147760_Franklin_2'!G40/254,2))</f>
        <v>0.04</v>
      </c>
      <c r="C48" s="19">
        <f>IF('147760_Franklin_2'!V40=-9999,-9999,ROUND((9/5)*('147760_Franklin_2'!V40/10)+32,0))</f>
        <v>26</v>
      </c>
      <c r="D48" s="19">
        <f>IF('147760_Franklin_2'!AA40=-9999,-9999,ROUND((9/5)*('147760_Franklin_2'!AA40/10)+32,0))</f>
        <v>19</v>
      </c>
    </row>
    <row r="49" spans="1:4" x14ac:dyDescent="0.2">
      <c r="A49">
        <f>'147760_Franklin_2'!F41</f>
        <v>20120209</v>
      </c>
      <c r="B49" s="19">
        <f>IF('147760_Franklin_2'!G41=-9999,-9999,ROUND('147760_Franklin_2'!G41/254,2))</f>
        <v>0</v>
      </c>
      <c r="C49" s="19">
        <f>IF('147760_Franklin_2'!V41=-9999,-9999,ROUND((9/5)*('147760_Franklin_2'!V41/10)+32,0))</f>
        <v>25</v>
      </c>
      <c r="D49" s="19">
        <f>IF('147760_Franklin_2'!AA41=-9999,-9999,ROUND((9/5)*('147760_Franklin_2'!AA41/10)+32,0))</f>
        <v>18</v>
      </c>
    </row>
    <row r="50" spans="1:4" x14ac:dyDescent="0.2">
      <c r="A50">
        <f>'147760_Franklin_2'!F42</f>
        <v>20120210</v>
      </c>
      <c r="B50" s="19">
        <f>IF('147760_Franklin_2'!G42=-9999,-9999,ROUND('147760_Franklin_2'!G42/254,2))</f>
        <v>0</v>
      </c>
      <c r="C50" s="19">
        <f>IF('147760_Franklin_2'!V42=-9999,-9999,ROUND((9/5)*('147760_Franklin_2'!V42/10)+32,0))</f>
        <v>38</v>
      </c>
      <c r="D50" s="19">
        <f>IF('147760_Franklin_2'!AA42=-9999,-9999,ROUND((9/5)*('147760_Franklin_2'!AA42/10)+32,0))</f>
        <v>19</v>
      </c>
    </row>
    <row r="51" spans="1:4" x14ac:dyDescent="0.2">
      <c r="A51">
        <f>'147760_Franklin_2'!F43</f>
        <v>20120211</v>
      </c>
      <c r="B51" s="19">
        <f>IF('147760_Franklin_2'!G43=-9999,-9999,ROUND('147760_Franklin_2'!G43/254,2))</f>
        <v>0</v>
      </c>
      <c r="C51" s="19">
        <f>IF('147760_Franklin_2'!V43=-9999,-9999,ROUND((9/5)*('147760_Franklin_2'!V43/10)+32,0))</f>
        <v>24</v>
      </c>
      <c r="D51" s="19">
        <f>IF('147760_Franklin_2'!AA43=-9999,-9999,ROUND((9/5)*('147760_Franklin_2'!AA43/10)+32,0))</f>
        <v>2</v>
      </c>
    </row>
    <row r="52" spans="1:4" x14ac:dyDescent="0.2">
      <c r="A52">
        <f>'147760_Franklin_2'!F44</f>
        <v>20120212</v>
      </c>
      <c r="B52" s="19">
        <f>IF('147760_Franklin_2'!G44=-9999,-9999,ROUND('147760_Franklin_2'!G44/254,2))</f>
        <v>0</v>
      </c>
      <c r="C52" s="19">
        <f>IF('147760_Franklin_2'!V44=-9999,-9999,ROUND((9/5)*('147760_Franklin_2'!V44/10)+32,0))</f>
        <v>17</v>
      </c>
      <c r="D52" s="19">
        <f>IF('147760_Franklin_2'!AA44=-9999,-9999,ROUND((9/5)*('147760_Franklin_2'!AA44/10)+32,0))</f>
        <v>-1</v>
      </c>
    </row>
    <row r="53" spans="1:4" x14ac:dyDescent="0.2">
      <c r="A53">
        <f>'147760_Franklin_2'!F45</f>
        <v>20120213</v>
      </c>
      <c r="B53" s="19">
        <f>IF('147760_Franklin_2'!G45=-9999,-9999,ROUND('147760_Franklin_2'!G45/254,2))</f>
        <v>0</v>
      </c>
      <c r="C53" s="19">
        <f>IF('147760_Franklin_2'!V45=-9999,-9999,ROUND((9/5)*('147760_Franklin_2'!V45/10)+32,0))</f>
        <v>28</v>
      </c>
      <c r="D53" s="19">
        <f>IF('147760_Franklin_2'!AA45=-9999,-9999,ROUND((9/5)*('147760_Franklin_2'!AA45/10)+32,0))</f>
        <v>14</v>
      </c>
    </row>
    <row r="54" spans="1:4" x14ac:dyDescent="0.2">
      <c r="A54">
        <f>'147760_Franklin_2'!F46</f>
        <v>20120214</v>
      </c>
      <c r="B54" s="19">
        <f>IF('147760_Franklin_2'!G46=-9999,-9999,ROUND('147760_Franklin_2'!G46/254,2))</f>
        <v>0</v>
      </c>
      <c r="C54" s="19">
        <f>IF('147760_Franklin_2'!V46=-9999,-9999,ROUND((9/5)*('147760_Franklin_2'!V46/10)+32,0))</f>
        <v>33</v>
      </c>
      <c r="D54" s="19">
        <f>IF('147760_Franklin_2'!AA46=-9999,-9999,ROUND((9/5)*('147760_Franklin_2'!AA46/10)+32,0))</f>
        <v>14</v>
      </c>
    </row>
    <row r="55" spans="1:4" x14ac:dyDescent="0.2">
      <c r="A55">
        <f>'147760_Franklin_2'!F47</f>
        <v>20120215</v>
      </c>
      <c r="B55" s="19">
        <f>IF('147760_Franklin_2'!G47=-9999,-9999,ROUND('147760_Franklin_2'!G47/254,2))</f>
        <v>0</v>
      </c>
      <c r="C55" s="19">
        <f>IF('147760_Franklin_2'!V47=-9999,-9999,ROUND((9/5)*('147760_Franklin_2'!V47/10)+32,0))</f>
        <v>51</v>
      </c>
      <c r="D55" s="19">
        <f>IF('147760_Franklin_2'!AA47=-9999,-9999,ROUND((9/5)*('147760_Franklin_2'!AA47/10)+32,0))</f>
        <v>18</v>
      </c>
    </row>
    <row r="56" spans="1:4" x14ac:dyDescent="0.2">
      <c r="A56">
        <f>'147760_Franklin_2'!F48</f>
        <v>20120216</v>
      </c>
      <c r="B56" s="19">
        <f>IF('147760_Franklin_2'!G48=-9999,-9999,ROUND('147760_Franklin_2'!G48/254,2))</f>
        <v>0</v>
      </c>
      <c r="C56" s="19">
        <f>IF('147760_Franklin_2'!V48=-9999,-9999,ROUND((9/5)*('147760_Franklin_2'!V48/10)+32,0))</f>
        <v>42</v>
      </c>
      <c r="D56" s="19">
        <f>IF('147760_Franklin_2'!AA48=-9999,-9999,ROUND((9/5)*('147760_Franklin_2'!AA48/10)+32,0))</f>
        <v>19</v>
      </c>
    </row>
    <row r="57" spans="1:4" x14ac:dyDescent="0.2">
      <c r="A57">
        <f>'147760_Franklin_2'!F49</f>
        <v>20120217</v>
      </c>
      <c r="B57" s="19">
        <f>IF('147760_Franklin_2'!G49=-9999,-9999,ROUND('147760_Franklin_2'!G49/254,2))</f>
        <v>0</v>
      </c>
      <c r="C57" s="19">
        <f>IF('147760_Franklin_2'!V49=-9999,-9999,ROUND((9/5)*('147760_Franklin_2'!V49/10)+32,0))</f>
        <v>48</v>
      </c>
      <c r="D57" s="19">
        <f>IF('147760_Franklin_2'!AA49=-9999,-9999,ROUND((9/5)*('147760_Franklin_2'!AA49/10)+32,0))</f>
        <v>20</v>
      </c>
    </row>
    <row r="58" spans="1:4" x14ac:dyDescent="0.2">
      <c r="A58">
        <f>'147760_Franklin_2'!F50</f>
        <v>20120218</v>
      </c>
      <c r="B58" s="19">
        <f>IF('147760_Franklin_2'!G50=-9999,-9999,ROUND('147760_Franklin_2'!G50/254,2))</f>
        <v>0</v>
      </c>
      <c r="C58" s="19">
        <f>IF('147760_Franklin_2'!V50=-9999,-9999,ROUND((9/5)*('147760_Franklin_2'!V50/10)+32,0))</f>
        <v>48</v>
      </c>
      <c r="D58" s="19">
        <f>IF('147760_Franklin_2'!AA50=-9999,-9999,ROUND((9/5)*('147760_Franklin_2'!AA50/10)+32,0))</f>
        <v>17</v>
      </c>
    </row>
    <row r="59" spans="1:4" x14ac:dyDescent="0.2">
      <c r="A59">
        <f>'147760_Franklin_2'!F51</f>
        <v>20120219</v>
      </c>
      <c r="B59" s="19">
        <f>IF('147760_Franklin_2'!G51=-9999,-9999,ROUND('147760_Franklin_2'!G51/254,2))</f>
        <v>0</v>
      </c>
      <c r="C59" s="19">
        <f>IF('147760_Franklin_2'!V51=-9999,-9999,ROUND((9/5)*('147760_Franklin_2'!V51/10)+32,0))</f>
        <v>42</v>
      </c>
      <c r="D59" s="19">
        <f>IF('147760_Franklin_2'!AA51=-9999,-9999,ROUND((9/5)*('147760_Franklin_2'!AA51/10)+32,0))</f>
        <v>17</v>
      </c>
    </row>
    <row r="60" spans="1:4" x14ac:dyDescent="0.2">
      <c r="A60">
        <f>'147760_Franklin_2'!F52</f>
        <v>20120220</v>
      </c>
      <c r="B60" s="19">
        <f>IF('147760_Franklin_2'!G52=-9999,-9999,ROUND('147760_Franklin_2'!G52/254,2))</f>
        <v>0</v>
      </c>
      <c r="C60" s="19">
        <f>IF('147760_Franklin_2'!V52=-9999,-9999,ROUND((9/5)*('147760_Franklin_2'!V52/10)+32,0))</f>
        <v>47</v>
      </c>
      <c r="D60" s="19">
        <f>IF('147760_Franklin_2'!AA52=-9999,-9999,ROUND((9/5)*('147760_Franklin_2'!AA52/10)+32,0))</f>
        <v>24</v>
      </c>
    </row>
    <row r="61" spans="1:4" x14ac:dyDescent="0.2">
      <c r="A61">
        <f>'147760_Franklin_2'!F53</f>
        <v>20120221</v>
      </c>
      <c r="B61" s="19">
        <f>IF('147760_Franklin_2'!G53=-9999,-9999,ROUND('147760_Franklin_2'!G53/254,2))</f>
        <v>0</v>
      </c>
      <c r="C61" s="19">
        <f>IF('147760_Franklin_2'!V53=-9999,-9999,ROUND((9/5)*('147760_Franklin_2'!V53/10)+32,0))</f>
        <v>54</v>
      </c>
      <c r="D61" s="19">
        <f>IF('147760_Franklin_2'!AA53=-9999,-9999,ROUND((9/5)*('147760_Franklin_2'!AA53/10)+32,0))</f>
        <v>27</v>
      </c>
    </row>
    <row r="62" spans="1:4" x14ac:dyDescent="0.2">
      <c r="A62">
        <f>'147760_Franklin_2'!F54</f>
        <v>20120222</v>
      </c>
      <c r="B62" s="19">
        <f>IF('147760_Franklin_2'!G54=-9999,-9999,ROUND('147760_Franklin_2'!G54/254,2))</f>
        <v>0</v>
      </c>
      <c r="C62" s="19">
        <f>IF('147760_Franklin_2'!V54=-9999,-9999,ROUND((9/5)*('147760_Franklin_2'!V54/10)+32,0))</f>
        <v>54</v>
      </c>
      <c r="D62" s="19">
        <f>IF('147760_Franklin_2'!AA54=-9999,-9999,ROUND((9/5)*('147760_Franklin_2'!AA54/10)+32,0))</f>
        <v>29</v>
      </c>
    </row>
    <row r="63" spans="1:4" x14ac:dyDescent="0.2">
      <c r="A63">
        <f>'147760_Franklin_2'!F55</f>
        <v>20120223</v>
      </c>
      <c r="B63" s="19">
        <f>IF('147760_Franklin_2'!G55=-9999,-9999,ROUND('147760_Franklin_2'!G55/254,2))</f>
        <v>0</v>
      </c>
      <c r="C63" s="19">
        <f>IF('147760_Franklin_2'!V55=-9999,-9999,ROUND((9/5)*('147760_Franklin_2'!V55/10)+32,0))</f>
        <v>60</v>
      </c>
      <c r="D63" s="19">
        <f>IF('147760_Franklin_2'!AA55=-9999,-9999,ROUND((9/5)*('147760_Franklin_2'!AA55/10)+32,0))</f>
        <v>33</v>
      </c>
    </row>
    <row r="64" spans="1:4" x14ac:dyDescent="0.2">
      <c r="A64">
        <f>'147760_Franklin_2'!F56</f>
        <v>20120224</v>
      </c>
      <c r="B64" s="19">
        <f>IF('147760_Franklin_2'!G56=-9999,-9999,ROUND('147760_Franklin_2'!G56/254,2))</f>
        <v>0</v>
      </c>
      <c r="C64" s="19">
        <f>IF('147760_Franklin_2'!V56=-9999,-9999,ROUND((9/5)*('147760_Franklin_2'!V56/10)+32,0))</f>
        <v>45</v>
      </c>
      <c r="D64" s="19">
        <f>IF('147760_Franklin_2'!AA56=-9999,-9999,ROUND((9/5)*('147760_Franklin_2'!AA56/10)+32,0))</f>
        <v>24</v>
      </c>
    </row>
    <row r="65" spans="1:4" x14ac:dyDescent="0.2">
      <c r="A65">
        <f>'147760_Franklin_2'!F57</f>
        <v>20120225</v>
      </c>
      <c r="B65" s="19">
        <f>IF('147760_Franklin_2'!G57=-9999,-9999,ROUND('147760_Franklin_2'!G57/254,2))</f>
        <v>0</v>
      </c>
      <c r="C65" s="19">
        <f>IF('147760_Franklin_2'!V57=-9999,-9999,ROUND((9/5)*('147760_Franklin_2'!V57/10)+32,0))</f>
        <v>46</v>
      </c>
      <c r="D65" s="19">
        <f>IF('147760_Franklin_2'!AA57=-9999,-9999,ROUND((9/5)*('147760_Franklin_2'!AA57/10)+32,0))</f>
        <v>15</v>
      </c>
    </row>
    <row r="66" spans="1:4" x14ac:dyDescent="0.2">
      <c r="A66">
        <f>'147760_Franklin_2'!F58</f>
        <v>20120226</v>
      </c>
      <c r="B66" s="19">
        <f>IF('147760_Franklin_2'!G58=-9999,-9999,ROUND('147760_Franklin_2'!G58/254,2))</f>
        <v>0</v>
      </c>
      <c r="C66" s="19">
        <f>IF('147760_Franklin_2'!V58=-9999,-9999,ROUND((9/5)*('147760_Franklin_2'!V58/10)+32,0))</f>
        <v>54</v>
      </c>
      <c r="D66" s="19">
        <f>IF('147760_Franklin_2'!AA58=-9999,-9999,ROUND((9/5)*('147760_Franklin_2'!AA58/10)+32,0))</f>
        <v>15</v>
      </c>
    </row>
    <row r="67" spans="1:4" x14ac:dyDescent="0.2">
      <c r="A67">
        <f>'147760_Franklin_2'!F59</f>
        <v>20120227</v>
      </c>
      <c r="B67" s="19">
        <f>IF('147760_Franklin_2'!G59=-9999,-9999,ROUND('147760_Franklin_2'!G59/254,2))</f>
        <v>0</v>
      </c>
      <c r="C67" s="19">
        <f>IF('147760_Franklin_2'!V59=-9999,-9999,ROUND((9/5)*('147760_Franklin_2'!V59/10)+32,0))</f>
        <v>54</v>
      </c>
      <c r="D67" s="19">
        <f>IF('147760_Franklin_2'!AA59=-9999,-9999,ROUND((9/5)*('147760_Franklin_2'!AA59/10)+32,0))</f>
        <v>16</v>
      </c>
    </row>
    <row r="68" spans="1:4" x14ac:dyDescent="0.2">
      <c r="A68">
        <f>'147760_Franklin_2'!F60</f>
        <v>20120228</v>
      </c>
      <c r="B68" s="19">
        <f>IF('147760_Franklin_2'!G60=-9999,-9999,ROUND('147760_Franklin_2'!G60/254,2))</f>
        <v>0</v>
      </c>
      <c r="C68" s="19">
        <f>IF('147760_Franklin_2'!V60=-9999,-9999,ROUND((9/5)*('147760_Franklin_2'!V60/10)+32,0))</f>
        <v>46</v>
      </c>
      <c r="D68" s="19">
        <f>IF('147760_Franklin_2'!AA60=-9999,-9999,ROUND((9/5)*('147760_Franklin_2'!AA60/10)+32,0))</f>
        <v>16</v>
      </c>
    </row>
    <row r="69" spans="1:4" x14ac:dyDescent="0.2">
      <c r="A69">
        <f>'147760_Franklin_2'!F61</f>
        <v>20120229</v>
      </c>
      <c r="B69" s="19">
        <f>IF('147760_Franklin_2'!G61=-9999,-9999,ROUND('147760_Franklin_2'!G61/254,2))</f>
        <v>0.02</v>
      </c>
      <c r="C69" s="19">
        <f>IF('147760_Franklin_2'!V61=-9999,-9999,ROUND((9/5)*('147760_Franklin_2'!V61/10)+32,0))</f>
        <v>63</v>
      </c>
      <c r="D69" s="19">
        <f>IF('147760_Franklin_2'!AA61=-9999,-9999,ROUND((9/5)*('147760_Franklin_2'!AA61/10)+32,0))</f>
        <v>32</v>
      </c>
    </row>
    <row r="70" spans="1:4" x14ac:dyDescent="0.2">
      <c r="A70">
        <f>'147760_Franklin_2'!F62</f>
        <v>20120301</v>
      </c>
      <c r="B70" s="19">
        <f>IF('147760_Franklin_2'!G62=-9999,-9999,ROUND('147760_Franklin_2'!G62/254,2))</f>
        <v>0</v>
      </c>
      <c r="C70" s="19">
        <f>IF('147760_Franklin_2'!V62=-9999,-9999,ROUND((9/5)*('147760_Franklin_2'!V62/10)+32,0))</f>
        <v>55</v>
      </c>
      <c r="D70" s="19">
        <f>IF('147760_Franklin_2'!AA62=-9999,-9999,ROUND((9/5)*('147760_Franklin_2'!AA62/10)+32,0))</f>
        <v>25</v>
      </c>
    </row>
    <row r="71" spans="1:4" x14ac:dyDescent="0.2">
      <c r="A71">
        <f>'147760_Franklin_2'!F63</f>
        <v>20120302</v>
      </c>
      <c r="B71" s="19">
        <f>IF('147760_Franklin_2'!G63=-9999,-9999,ROUND('147760_Franklin_2'!G63/254,2))</f>
        <v>0</v>
      </c>
      <c r="C71" s="19">
        <f>IF('147760_Franklin_2'!V63=-9999,-9999,ROUND((9/5)*('147760_Franklin_2'!V63/10)+32,0))</f>
        <v>53</v>
      </c>
      <c r="D71" s="19">
        <f>IF('147760_Franklin_2'!AA63=-9999,-9999,ROUND((9/5)*('147760_Franklin_2'!AA63/10)+32,0))</f>
        <v>25</v>
      </c>
    </row>
    <row r="72" spans="1:4" x14ac:dyDescent="0.2">
      <c r="A72">
        <f>'147760_Franklin_2'!F64</f>
        <v>20120303</v>
      </c>
      <c r="B72" s="19">
        <f>IF('147760_Franklin_2'!G64=-9999,-9999,ROUND('147760_Franklin_2'!G64/254,2))</f>
        <v>0</v>
      </c>
      <c r="C72" s="19">
        <f>IF('147760_Franklin_2'!V64=-9999,-9999,ROUND((9/5)*('147760_Franklin_2'!V64/10)+32,0))</f>
        <v>51</v>
      </c>
      <c r="D72" s="19">
        <f>IF('147760_Franklin_2'!AA64=-9999,-9999,ROUND((9/5)*('147760_Franklin_2'!AA64/10)+32,0))</f>
        <v>19</v>
      </c>
    </row>
    <row r="73" spans="1:4" x14ac:dyDescent="0.2">
      <c r="A73">
        <f>'147760_Franklin_2'!F65</f>
        <v>20120304</v>
      </c>
      <c r="B73" s="19">
        <f>IF('147760_Franklin_2'!G65=-9999,-9999,ROUND('147760_Franklin_2'!G65/254,2))</f>
        <v>0</v>
      </c>
      <c r="C73" s="19">
        <f>IF('147760_Franklin_2'!V65=-9999,-9999,ROUND((9/5)*('147760_Franklin_2'!V65/10)+32,0))</f>
        <v>48</v>
      </c>
      <c r="D73" s="19">
        <f>IF('147760_Franklin_2'!AA65=-9999,-9999,ROUND((9/5)*('147760_Franklin_2'!AA65/10)+32,0))</f>
        <v>20</v>
      </c>
    </row>
    <row r="74" spans="1:4" x14ac:dyDescent="0.2">
      <c r="A74">
        <f>'147760_Franklin_2'!F66</f>
        <v>20120305</v>
      </c>
      <c r="B74" s="19">
        <f>IF('147760_Franklin_2'!G66=-9999,-9999,ROUND('147760_Franklin_2'!G66/254,2))</f>
        <v>0</v>
      </c>
      <c r="C74" s="19">
        <f>IF('147760_Franklin_2'!V66=-9999,-9999,ROUND((9/5)*('147760_Franklin_2'!V66/10)+32,0))</f>
        <v>63</v>
      </c>
      <c r="D74" s="19">
        <f>IF('147760_Franklin_2'!AA66=-9999,-9999,ROUND((9/5)*('147760_Franklin_2'!AA66/10)+32,0))</f>
        <v>23</v>
      </c>
    </row>
    <row r="75" spans="1:4" x14ac:dyDescent="0.2">
      <c r="A75">
        <f>'147760_Franklin_2'!F67</f>
        <v>20120306</v>
      </c>
      <c r="B75" s="19">
        <f>IF('147760_Franklin_2'!G67=-9999,-9999,ROUND('147760_Franklin_2'!G67/254,2))</f>
        <v>0</v>
      </c>
      <c r="C75" s="19">
        <f>IF('147760_Franklin_2'!V67=-9999,-9999,ROUND((9/5)*('147760_Franklin_2'!V67/10)+32,0))</f>
        <v>72</v>
      </c>
      <c r="D75" s="19">
        <f>IF('147760_Franklin_2'!AA67=-9999,-9999,ROUND((9/5)*('147760_Franklin_2'!AA67/10)+32,0))</f>
        <v>23</v>
      </c>
    </row>
    <row r="76" spans="1:4" x14ac:dyDescent="0.2">
      <c r="A76">
        <f>'147760_Franklin_2'!F68</f>
        <v>20120307</v>
      </c>
      <c r="B76" s="19">
        <f>IF('147760_Franklin_2'!G68=-9999,-9999,ROUND('147760_Franklin_2'!G68/254,2))</f>
        <v>0</v>
      </c>
      <c r="C76" s="19">
        <f>IF('147760_Franklin_2'!V68=-9999,-9999,ROUND((9/5)*('147760_Franklin_2'!V68/10)+32,0))</f>
        <v>75</v>
      </c>
      <c r="D76" s="19">
        <f>IF('147760_Franklin_2'!AA68=-9999,-9999,ROUND((9/5)*('147760_Franklin_2'!AA68/10)+32,0))</f>
        <v>28</v>
      </c>
    </row>
    <row r="77" spans="1:4" x14ac:dyDescent="0.2">
      <c r="A77">
        <f>'147760_Franklin_2'!F69</f>
        <v>20120308</v>
      </c>
      <c r="B77" s="19">
        <f>IF('147760_Franklin_2'!G69=-9999,-9999,ROUND('147760_Franklin_2'!G69/254,2))</f>
        <v>0</v>
      </c>
      <c r="C77" s="19">
        <f>IF('147760_Franklin_2'!V69=-9999,-9999,ROUND((9/5)*('147760_Franklin_2'!V69/10)+32,0))</f>
        <v>48</v>
      </c>
      <c r="D77" s="19">
        <f>IF('147760_Franklin_2'!AA69=-9999,-9999,ROUND((9/5)*('147760_Franklin_2'!AA69/10)+32,0))</f>
        <v>20</v>
      </c>
    </row>
    <row r="78" spans="1:4" x14ac:dyDescent="0.2">
      <c r="A78">
        <f>'147760_Franklin_2'!F70</f>
        <v>20120309</v>
      </c>
      <c r="B78" s="19">
        <f>IF('147760_Franklin_2'!G70=-9999,-9999,ROUND('147760_Franklin_2'!G70/254,2))</f>
        <v>0</v>
      </c>
      <c r="C78" s="19">
        <f>IF('147760_Franklin_2'!V70=-9999,-9999,ROUND((9/5)*('147760_Franklin_2'!V70/10)+32,0))</f>
        <v>53</v>
      </c>
      <c r="D78" s="19">
        <f>IF('147760_Franklin_2'!AA70=-9999,-9999,ROUND((9/5)*('147760_Franklin_2'!AA70/10)+32,0))</f>
        <v>22</v>
      </c>
    </row>
    <row r="79" spans="1:4" x14ac:dyDescent="0.2">
      <c r="A79">
        <f>'147760_Franklin_2'!F71</f>
        <v>20120310</v>
      </c>
      <c r="B79" s="19">
        <f>IF('147760_Franklin_2'!G71=-9999,-9999,ROUND('147760_Franklin_2'!G71/254,2))</f>
        <v>0</v>
      </c>
      <c r="C79" s="19">
        <f>IF('147760_Franklin_2'!V71=-9999,-9999,ROUND((9/5)*('147760_Franklin_2'!V71/10)+32,0))</f>
        <v>64</v>
      </c>
      <c r="D79" s="19">
        <f>IF('147760_Franklin_2'!AA71=-9999,-9999,ROUND((9/5)*('147760_Franklin_2'!AA71/10)+32,0))</f>
        <v>22</v>
      </c>
    </row>
    <row r="80" spans="1:4" x14ac:dyDescent="0.2">
      <c r="A80">
        <f>'147760_Franklin_2'!F72</f>
        <v>20120311</v>
      </c>
      <c r="B80" s="19">
        <f>IF('147760_Franklin_2'!G72=-9999,-9999,ROUND('147760_Franklin_2'!G72/254,2))</f>
        <v>0</v>
      </c>
      <c r="C80" s="19">
        <f>IF('147760_Franklin_2'!V72=-9999,-9999,ROUND((9/5)*('147760_Franklin_2'!V72/10)+32,0))</f>
        <v>66</v>
      </c>
      <c r="D80" s="19">
        <f>IF('147760_Franklin_2'!AA72=-9999,-9999,ROUND((9/5)*('147760_Franklin_2'!AA72/10)+32,0))</f>
        <v>33</v>
      </c>
    </row>
    <row r="81" spans="1:4" x14ac:dyDescent="0.2">
      <c r="A81">
        <f>'147760_Franklin_2'!F73</f>
        <v>20120312</v>
      </c>
      <c r="B81" s="19">
        <f>IF('147760_Franklin_2'!G73=-9999,-9999,ROUND('147760_Franklin_2'!G73/254,2))</f>
        <v>0.26</v>
      </c>
      <c r="C81" s="19">
        <f>IF('147760_Franklin_2'!V73=-9999,-9999,ROUND((9/5)*('147760_Franklin_2'!V73/10)+32,0))</f>
        <v>45</v>
      </c>
      <c r="D81" s="19">
        <f>IF('147760_Franklin_2'!AA73=-9999,-9999,ROUND((9/5)*('147760_Franklin_2'!AA73/10)+32,0))</f>
        <v>37</v>
      </c>
    </row>
    <row r="82" spans="1:4" x14ac:dyDescent="0.2">
      <c r="A82">
        <f>'147760_Franklin_2'!F74</f>
        <v>20120313</v>
      </c>
      <c r="B82" s="19">
        <f>IF('147760_Franklin_2'!G74=-9999,-9999,ROUND('147760_Franklin_2'!G74/254,2))</f>
        <v>0</v>
      </c>
      <c r="C82" s="19">
        <f>IF('147760_Franklin_2'!V74=-9999,-9999,ROUND((9/5)*('147760_Franklin_2'!V74/10)+32,0))</f>
        <v>77</v>
      </c>
      <c r="D82" s="19">
        <f>IF('147760_Franklin_2'!AA74=-9999,-9999,ROUND((9/5)*('147760_Franklin_2'!AA74/10)+32,0))</f>
        <v>35</v>
      </c>
    </row>
    <row r="83" spans="1:4" x14ac:dyDescent="0.2">
      <c r="A83">
        <f>'147760_Franklin_2'!F75</f>
        <v>20120314</v>
      </c>
      <c r="B83" s="19">
        <f>IF('147760_Franklin_2'!G75=-9999,-9999,ROUND('147760_Franklin_2'!G75/254,2))</f>
        <v>0</v>
      </c>
      <c r="C83" s="19">
        <f>IF('147760_Franklin_2'!V75=-9999,-9999,ROUND((9/5)*('147760_Franklin_2'!V75/10)+32,0))</f>
        <v>82</v>
      </c>
      <c r="D83" s="19">
        <f>IF('147760_Franklin_2'!AA75=-9999,-9999,ROUND((9/5)*('147760_Franklin_2'!AA75/10)+32,0))</f>
        <v>35</v>
      </c>
    </row>
    <row r="84" spans="1:4" x14ac:dyDescent="0.2">
      <c r="A84">
        <f>'147760_Franklin_2'!F76</f>
        <v>20120315</v>
      </c>
      <c r="B84" s="19">
        <f>IF('147760_Franklin_2'!G76=-9999,-9999,ROUND('147760_Franklin_2'!G76/254,2))</f>
        <v>0</v>
      </c>
      <c r="C84" s="19">
        <f>IF('147760_Franklin_2'!V76=-9999,-9999,ROUND((9/5)*('147760_Franklin_2'!V76/10)+32,0))</f>
        <v>83</v>
      </c>
      <c r="D84" s="19">
        <f>IF('147760_Franklin_2'!AA76=-9999,-9999,ROUND((9/5)*('147760_Franklin_2'!AA76/10)+32,0))</f>
        <v>36</v>
      </c>
    </row>
    <row r="85" spans="1:4" x14ac:dyDescent="0.2">
      <c r="A85">
        <f>'147760_Franklin_2'!F77</f>
        <v>20120316</v>
      </c>
      <c r="B85" s="19">
        <f>IF('147760_Franklin_2'!G77=-9999,-9999,ROUND('147760_Franklin_2'!G77/254,2))</f>
        <v>0</v>
      </c>
      <c r="C85" s="19">
        <f>IF('147760_Franklin_2'!V77=-9999,-9999,ROUND((9/5)*('147760_Franklin_2'!V77/10)+32,0))</f>
        <v>74</v>
      </c>
      <c r="D85" s="19">
        <f>IF('147760_Franklin_2'!AA77=-9999,-9999,ROUND((9/5)*('147760_Franklin_2'!AA77/10)+32,0))</f>
        <v>39</v>
      </c>
    </row>
    <row r="86" spans="1:4" x14ac:dyDescent="0.2">
      <c r="A86">
        <f>'147760_Franklin_2'!F78</f>
        <v>20120317</v>
      </c>
      <c r="B86" s="19">
        <f>IF('147760_Franklin_2'!G78=-9999,-9999,ROUND('147760_Franklin_2'!G78/254,2))</f>
        <v>0</v>
      </c>
      <c r="C86" s="19">
        <f>IF('147760_Franklin_2'!V78=-9999,-9999,ROUND((9/5)*('147760_Franklin_2'!V78/10)+32,0))</f>
        <v>80</v>
      </c>
      <c r="D86" s="19">
        <f>IF('147760_Franklin_2'!AA78=-9999,-9999,ROUND((9/5)*('147760_Franklin_2'!AA78/10)+32,0))</f>
        <v>39</v>
      </c>
    </row>
    <row r="87" spans="1:4" x14ac:dyDescent="0.2">
      <c r="A87">
        <f>'147760_Franklin_2'!F79</f>
        <v>20120318</v>
      </c>
      <c r="B87" s="19">
        <f>IF('147760_Franklin_2'!G79=-9999,-9999,ROUND('147760_Franklin_2'!G79/254,2))</f>
        <v>0</v>
      </c>
      <c r="C87" s="19">
        <f>IF('147760_Franklin_2'!V79=-9999,-9999,ROUND((9/5)*('147760_Franklin_2'!V79/10)+32,0))</f>
        <v>85</v>
      </c>
      <c r="D87" s="19">
        <f>IF('147760_Franklin_2'!AA79=-9999,-9999,ROUND((9/5)*('147760_Franklin_2'!AA79/10)+32,0))</f>
        <v>58</v>
      </c>
    </row>
    <row r="88" spans="1:4" x14ac:dyDescent="0.2">
      <c r="A88">
        <f>'147760_Franklin_2'!F80</f>
        <v>20120319</v>
      </c>
      <c r="B88" s="19">
        <f>IF('147760_Franklin_2'!G80=-9999,-9999,ROUND('147760_Franklin_2'!G80/254,2))</f>
        <v>0</v>
      </c>
      <c r="C88" s="19">
        <f>IF('147760_Franklin_2'!V80=-9999,-9999,ROUND((9/5)*('147760_Franklin_2'!V80/10)+32,0))</f>
        <v>79</v>
      </c>
      <c r="D88" s="19">
        <f>IF('147760_Franklin_2'!AA80=-9999,-9999,ROUND((9/5)*('147760_Franklin_2'!AA80/10)+32,0))</f>
        <v>60</v>
      </c>
    </row>
    <row r="89" spans="1:4" x14ac:dyDescent="0.2">
      <c r="A89">
        <f>'147760_Franklin_2'!F81</f>
        <v>20120320</v>
      </c>
      <c r="B89" s="19">
        <f>IF('147760_Franklin_2'!G81=-9999,-9999,ROUND('147760_Franklin_2'!G81/254,2))</f>
        <v>0.13</v>
      </c>
      <c r="C89" s="19">
        <f>IF('147760_Franklin_2'!V81=-9999,-9999,ROUND((9/5)*('147760_Franklin_2'!V81/10)+32,0))</f>
        <v>61</v>
      </c>
      <c r="D89" s="19">
        <f>IF('147760_Franklin_2'!AA81=-9999,-9999,ROUND((9/5)*('147760_Franklin_2'!AA81/10)+32,0))</f>
        <v>46</v>
      </c>
    </row>
    <row r="90" spans="1:4" x14ac:dyDescent="0.2">
      <c r="A90">
        <f>'147760_Franklin_2'!F82</f>
        <v>20120321</v>
      </c>
      <c r="B90" s="19">
        <f>IF('147760_Franklin_2'!G82=-9999,-9999,ROUND('147760_Franklin_2'!G82/254,2))</f>
        <v>0.16</v>
      </c>
      <c r="C90" s="19">
        <f>IF('147760_Franklin_2'!V82=-9999,-9999,ROUND((9/5)*('147760_Franklin_2'!V82/10)+32,0))</f>
        <v>56</v>
      </c>
      <c r="D90" s="19">
        <f>IF('147760_Franklin_2'!AA82=-9999,-9999,ROUND((9/5)*('147760_Franklin_2'!AA82/10)+32,0))</f>
        <v>45</v>
      </c>
    </row>
    <row r="91" spans="1:4" x14ac:dyDescent="0.2">
      <c r="A91">
        <f>'147760_Franklin_2'!F83</f>
        <v>20120322</v>
      </c>
      <c r="B91" s="19">
        <f>IF('147760_Franklin_2'!G83=-9999,-9999,ROUND('147760_Franklin_2'!G83/254,2))</f>
        <v>0.38</v>
      </c>
      <c r="C91" s="19">
        <f>IF('147760_Franklin_2'!V83=-9999,-9999,ROUND((9/5)*('147760_Franklin_2'!V83/10)+32,0))</f>
        <v>60</v>
      </c>
      <c r="D91" s="19">
        <f>IF('147760_Franklin_2'!AA83=-9999,-9999,ROUND((9/5)*('147760_Franklin_2'!AA83/10)+32,0))</f>
        <v>44</v>
      </c>
    </row>
    <row r="92" spans="1:4" x14ac:dyDescent="0.2">
      <c r="A92">
        <f>'147760_Franklin_2'!F84</f>
        <v>20120323</v>
      </c>
      <c r="B92" s="19">
        <f>IF('147760_Franklin_2'!G84=-9999,-9999,ROUND('147760_Franklin_2'!G84/254,2))</f>
        <v>0</v>
      </c>
      <c r="C92" s="19">
        <f>IF('147760_Franklin_2'!V84=-9999,-9999,ROUND((9/5)*('147760_Franklin_2'!V84/10)+32,0))</f>
        <v>58</v>
      </c>
      <c r="D92" s="19">
        <f>IF('147760_Franklin_2'!AA84=-9999,-9999,ROUND((9/5)*('147760_Franklin_2'!AA84/10)+32,0))</f>
        <v>38</v>
      </c>
    </row>
    <row r="93" spans="1:4" x14ac:dyDescent="0.2">
      <c r="A93">
        <f>'147760_Franklin_2'!F85</f>
        <v>20120324</v>
      </c>
      <c r="B93" s="19">
        <f>IF('147760_Franklin_2'!G85=-9999,-9999,ROUND('147760_Franklin_2'!G85/254,2))</f>
        <v>0</v>
      </c>
      <c r="C93" s="19">
        <f>IF('147760_Franklin_2'!V85=-9999,-9999,ROUND((9/5)*('147760_Franklin_2'!V85/10)+32,0))</f>
        <v>68</v>
      </c>
      <c r="D93" s="19">
        <f>IF('147760_Franklin_2'!AA85=-9999,-9999,ROUND((9/5)*('147760_Franklin_2'!AA85/10)+32,0))</f>
        <v>37</v>
      </c>
    </row>
    <row r="94" spans="1:4" x14ac:dyDescent="0.2">
      <c r="A94">
        <f>'147760_Franklin_2'!F86</f>
        <v>20120325</v>
      </c>
      <c r="B94" s="19">
        <f>IF('147760_Franklin_2'!G86=-9999,-9999,ROUND('147760_Franklin_2'!G86/254,2))</f>
        <v>0</v>
      </c>
      <c r="C94" s="19">
        <f>IF('147760_Franklin_2'!V86=-9999,-9999,ROUND((9/5)*('147760_Franklin_2'!V86/10)+32,0))</f>
        <v>77</v>
      </c>
      <c r="D94" s="19">
        <f>IF('147760_Franklin_2'!AA86=-9999,-9999,ROUND((9/5)*('147760_Franklin_2'!AA86/10)+32,0))</f>
        <v>35</v>
      </c>
    </row>
    <row r="95" spans="1:4" x14ac:dyDescent="0.2">
      <c r="A95">
        <f>'147760_Franklin_2'!F87</f>
        <v>20120326</v>
      </c>
      <c r="B95" s="19">
        <f>IF('147760_Franklin_2'!G87=-9999,-9999,ROUND('147760_Franklin_2'!G87/254,2))</f>
        <v>0</v>
      </c>
      <c r="C95" s="19">
        <f>IF('147760_Franklin_2'!V87=-9999,-9999,ROUND((9/5)*('147760_Franklin_2'!V87/10)+32,0))</f>
        <v>77</v>
      </c>
      <c r="D95" s="19">
        <f>IF('147760_Franklin_2'!AA87=-9999,-9999,ROUND((9/5)*('147760_Franklin_2'!AA87/10)+32,0))</f>
        <v>40</v>
      </c>
    </row>
    <row r="96" spans="1:4" x14ac:dyDescent="0.2">
      <c r="A96">
        <f>'147760_Franklin_2'!F88</f>
        <v>20120327</v>
      </c>
      <c r="B96" s="19">
        <f>IF('147760_Franklin_2'!G88=-9999,-9999,ROUND('147760_Franklin_2'!G88/254,2))</f>
        <v>0</v>
      </c>
      <c r="C96" s="19">
        <f>IF('147760_Franklin_2'!V88=-9999,-9999,ROUND((9/5)*('147760_Franklin_2'!V88/10)+32,0))</f>
        <v>84</v>
      </c>
      <c r="D96" s="19">
        <f>IF('147760_Franklin_2'!AA88=-9999,-9999,ROUND((9/5)*('147760_Franklin_2'!AA88/10)+32,0))</f>
        <v>46</v>
      </c>
    </row>
    <row r="97" spans="1:4" x14ac:dyDescent="0.2">
      <c r="A97">
        <f>'147760_Franklin_2'!F89</f>
        <v>20120328</v>
      </c>
      <c r="B97" s="19">
        <f>IF('147760_Franklin_2'!G89=-9999,-9999,ROUND('147760_Franklin_2'!G89/254,2))</f>
        <v>0</v>
      </c>
      <c r="C97" s="19">
        <f>IF('147760_Franklin_2'!V89=-9999,-9999,ROUND((9/5)*('147760_Franklin_2'!V89/10)+32,0))</f>
        <v>78</v>
      </c>
      <c r="D97" s="19">
        <f>IF('147760_Franklin_2'!AA89=-9999,-9999,ROUND((9/5)*('147760_Franklin_2'!AA89/10)+32,0))</f>
        <v>35</v>
      </c>
    </row>
    <row r="98" spans="1:4" x14ac:dyDescent="0.2">
      <c r="A98">
        <f>'147760_Franklin_2'!F90</f>
        <v>20120329</v>
      </c>
      <c r="B98" s="19">
        <f>IF('147760_Franklin_2'!G90=-9999,-9999,ROUND('147760_Franklin_2'!G90/254,2))</f>
        <v>0</v>
      </c>
      <c r="C98" s="19">
        <f>IF('147760_Franklin_2'!V90=-9999,-9999,ROUND((9/5)*('147760_Franklin_2'!V90/10)+32,0))</f>
        <v>73</v>
      </c>
      <c r="D98" s="19">
        <f>IF('147760_Franklin_2'!AA90=-9999,-9999,ROUND((9/5)*('147760_Franklin_2'!AA90/10)+32,0))</f>
        <v>35</v>
      </c>
    </row>
    <row r="99" spans="1:4" x14ac:dyDescent="0.2">
      <c r="A99">
        <f>'147760_Franklin_2'!F91</f>
        <v>20120330</v>
      </c>
      <c r="B99" s="19">
        <f>IF('147760_Franklin_2'!G91=-9999,-9999,ROUND('147760_Franklin_2'!G91/254,2))</f>
        <v>0.01</v>
      </c>
      <c r="C99" s="19">
        <f>IF('147760_Franklin_2'!V91=-9999,-9999,ROUND((9/5)*('147760_Franklin_2'!V91/10)+32,0))</f>
        <v>70</v>
      </c>
      <c r="D99" s="19">
        <f>IF('147760_Franklin_2'!AA91=-9999,-9999,ROUND((9/5)*('147760_Franklin_2'!AA91/10)+32,0))</f>
        <v>39</v>
      </c>
    </row>
    <row r="100" spans="1:4" x14ac:dyDescent="0.2">
      <c r="A100">
        <f>'147760_Franklin_2'!F92</f>
        <v>20120331</v>
      </c>
      <c r="B100" s="19">
        <f>IF('147760_Franklin_2'!G92=-9999,-9999,ROUND('147760_Franklin_2'!G92/254,2))</f>
        <v>0</v>
      </c>
      <c r="C100" s="19">
        <f>IF('147760_Franklin_2'!V92=-9999,-9999,ROUND((9/5)*('147760_Franklin_2'!V92/10)+32,0))</f>
        <v>81</v>
      </c>
      <c r="D100" s="19">
        <f>IF('147760_Franklin_2'!AA92=-9999,-9999,ROUND((9/5)*('147760_Franklin_2'!AA92/10)+32,0))</f>
        <v>38</v>
      </c>
    </row>
    <row r="101" spans="1:4" x14ac:dyDescent="0.2">
      <c r="A101">
        <f>'147760_Franklin_2'!F93</f>
        <v>20120401</v>
      </c>
      <c r="B101" s="19">
        <f>IF('147760_Franklin_2'!G93=-9999,-9999,ROUND('147760_Franklin_2'!G93/254,2))</f>
        <v>0</v>
      </c>
      <c r="C101" s="19">
        <f>IF('147760_Franklin_2'!V93=-9999,-9999,ROUND((9/5)*('147760_Franklin_2'!V93/10)+32,0))</f>
        <v>87</v>
      </c>
      <c r="D101" s="19">
        <f>IF('147760_Franklin_2'!AA93=-9999,-9999,ROUND((9/5)*('147760_Franklin_2'!AA93/10)+32,0))</f>
        <v>49</v>
      </c>
    </row>
    <row r="102" spans="1:4" x14ac:dyDescent="0.2">
      <c r="A102">
        <f>'147760_Franklin_2'!F94</f>
        <v>20120402</v>
      </c>
      <c r="B102" s="19">
        <f>IF('147760_Franklin_2'!G94=-9999,-9999,ROUND('147760_Franklin_2'!G94/254,2))</f>
        <v>0</v>
      </c>
      <c r="C102" s="19">
        <f>IF('147760_Franklin_2'!V94=-9999,-9999,ROUND((9/5)*('147760_Franklin_2'!V94/10)+32,0))</f>
        <v>87</v>
      </c>
      <c r="D102" s="19">
        <f>IF('147760_Franklin_2'!AA94=-9999,-9999,ROUND((9/5)*('147760_Franklin_2'!AA94/10)+32,0))</f>
        <v>60</v>
      </c>
    </row>
    <row r="103" spans="1:4" x14ac:dyDescent="0.2">
      <c r="A103">
        <f>'147760_Franklin_2'!F95</f>
        <v>20120403</v>
      </c>
      <c r="B103" s="19">
        <f>IF('147760_Franklin_2'!G95=-9999,-9999,ROUND('147760_Franklin_2'!G95/254,2))</f>
        <v>0.14000000000000001</v>
      </c>
      <c r="C103" s="19">
        <f>IF('147760_Franklin_2'!V95=-9999,-9999,ROUND((9/5)*('147760_Franklin_2'!V95/10)+32,0))</f>
        <v>79</v>
      </c>
      <c r="D103" s="19">
        <f>IF('147760_Franklin_2'!AA95=-9999,-9999,ROUND((9/5)*('147760_Franklin_2'!AA95/10)+32,0))</f>
        <v>46</v>
      </c>
    </row>
    <row r="104" spans="1:4" x14ac:dyDescent="0.2">
      <c r="A104">
        <f>'147760_Franklin_2'!F96</f>
        <v>20120404</v>
      </c>
      <c r="B104" s="19">
        <f>IF('147760_Franklin_2'!G96=-9999,-9999,ROUND('147760_Franklin_2'!G96/254,2))</f>
        <v>0.38</v>
      </c>
      <c r="C104" s="19">
        <f>IF('147760_Franklin_2'!V96=-9999,-9999,ROUND((9/5)*('147760_Franklin_2'!V96/10)+32,0))</f>
        <v>56</v>
      </c>
      <c r="D104" s="19">
        <f>IF('147760_Franklin_2'!AA96=-9999,-9999,ROUND((9/5)*('147760_Franklin_2'!AA96/10)+32,0))</f>
        <v>46</v>
      </c>
    </row>
    <row r="105" spans="1:4" x14ac:dyDescent="0.2">
      <c r="A105">
        <f>'147760_Franklin_2'!F97</f>
        <v>20120405</v>
      </c>
      <c r="B105" s="19">
        <f>IF('147760_Franklin_2'!G97=-9999,-9999,ROUND('147760_Franklin_2'!G97/254,2))</f>
        <v>0.74</v>
      </c>
      <c r="C105" s="19">
        <f>IF('147760_Franklin_2'!V97=-9999,-9999,ROUND((9/5)*('147760_Franklin_2'!V97/10)+32,0))</f>
        <v>50</v>
      </c>
      <c r="D105" s="19">
        <f>IF('147760_Franklin_2'!AA97=-9999,-9999,ROUND((9/5)*('147760_Franklin_2'!AA97/10)+32,0))</f>
        <v>45</v>
      </c>
    </row>
    <row r="106" spans="1:4" x14ac:dyDescent="0.2">
      <c r="A106">
        <f>'147760_Franklin_2'!F98</f>
        <v>20120406</v>
      </c>
      <c r="B106" s="19">
        <f>IF('147760_Franklin_2'!G98=-9999,-9999,ROUND('147760_Franklin_2'!G98/254,2))</f>
        <v>0</v>
      </c>
      <c r="C106" s="19">
        <f>IF('147760_Franklin_2'!V98=-9999,-9999,ROUND((9/5)*('147760_Franklin_2'!V98/10)+32,0))</f>
        <v>64</v>
      </c>
      <c r="D106" s="19">
        <f>IF('147760_Franklin_2'!AA98=-9999,-9999,ROUND((9/5)*('147760_Franklin_2'!AA98/10)+32,0))</f>
        <v>41</v>
      </c>
    </row>
    <row r="107" spans="1:4" x14ac:dyDescent="0.2">
      <c r="A107">
        <f>'147760_Franklin_2'!F99</f>
        <v>20120407</v>
      </c>
      <c r="B107" s="19">
        <f>IF('147760_Franklin_2'!G99=-9999,-9999,ROUND('147760_Franklin_2'!G99/254,2))</f>
        <v>0</v>
      </c>
      <c r="C107" s="19">
        <f>IF('147760_Franklin_2'!V99=-9999,-9999,ROUND((9/5)*('147760_Franklin_2'!V99/10)+32,0))</f>
        <v>61</v>
      </c>
      <c r="D107" s="19">
        <f>IF('147760_Franklin_2'!AA99=-9999,-9999,ROUND((9/5)*('147760_Franklin_2'!AA99/10)+32,0))</f>
        <v>44</v>
      </c>
    </row>
    <row r="108" spans="1:4" x14ac:dyDescent="0.2">
      <c r="A108">
        <f>'147760_Franklin_2'!F100</f>
        <v>20120408</v>
      </c>
      <c r="B108" s="19">
        <f>IF('147760_Franklin_2'!G100=-9999,-9999,ROUND('147760_Franklin_2'!G100/254,2))</f>
        <v>0</v>
      </c>
      <c r="C108" s="19">
        <f>IF('147760_Franklin_2'!V100=-9999,-9999,ROUND((9/5)*('147760_Franklin_2'!V100/10)+32,0))</f>
        <v>64</v>
      </c>
      <c r="D108" s="19">
        <f>IF('147760_Franklin_2'!AA100=-9999,-9999,ROUND((9/5)*('147760_Franklin_2'!AA100/10)+32,0))</f>
        <v>29</v>
      </c>
    </row>
    <row r="109" spans="1:4" x14ac:dyDescent="0.2">
      <c r="A109">
        <f>'147760_Franklin_2'!F101</f>
        <v>20120409</v>
      </c>
      <c r="B109" s="19">
        <f>IF('147760_Franklin_2'!G101=-9999,-9999,ROUND('147760_Franklin_2'!G101/254,2))</f>
        <v>0</v>
      </c>
      <c r="C109" s="19">
        <f>IF('147760_Franklin_2'!V101=-9999,-9999,ROUND((9/5)*('147760_Franklin_2'!V101/10)+32,0))</f>
        <v>70</v>
      </c>
      <c r="D109" s="19">
        <f>IF('147760_Franklin_2'!AA101=-9999,-9999,ROUND((9/5)*('147760_Franklin_2'!AA101/10)+32,0))</f>
        <v>36</v>
      </c>
    </row>
    <row r="110" spans="1:4" x14ac:dyDescent="0.2">
      <c r="A110">
        <f>'147760_Franklin_2'!F102</f>
        <v>20120410</v>
      </c>
      <c r="B110" s="19">
        <f>IF('147760_Franklin_2'!G102=-9999,-9999,ROUND('147760_Franklin_2'!G102/254,2))</f>
        <v>0</v>
      </c>
      <c r="C110" s="19">
        <f>IF('147760_Franklin_2'!V102=-9999,-9999,ROUND((9/5)*('147760_Franklin_2'!V102/10)+32,0))</f>
        <v>70</v>
      </c>
      <c r="D110" s="19">
        <f>IF('147760_Franklin_2'!AA102=-9999,-9999,ROUND((9/5)*('147760_Franklin_2'!AA102/10)+32,0))</f>
        <v>35</v>
      </c>
    </row>
    <row r="111" spans="1:4" x14ac:dyDescent="0.2">
      <c r="A111">
        <f>'147760_Franklin_2'!F103</f>
        <v>20120411</v>
      </c>
      <c r="B111" s="19">
        <f>IF('147760_Franklin_2'!G103=-9999,-9999,ROUND('147760_Franklin_2'!G103/254,2))</f>
        <v>0</v>
      </c>
      <c r="C111" s="19">
        <f>IF('147760_Franklin_2'!V103=-9999,-9999,ROUND((9/5)*('147760_Franklin_2'!V103/10)+32,0))</f>
        <v>64</v>
      </c>
      <c r="D111" s="19">
        <f>IF('147760_Franklin_2'!AA103=-9999,-9999,ROUND((9/5)*('147760_Franklin_2'!AA103/10)+32,0))</f>
        <v>35</v>
      </c>
    </row>
    <row r="112" spans="1:4" x14ac:dyDescent="0.2">
      <c r="A112">
        <f>'147760_Franklin_2'!F104</f>
        <v>20120412</v>
      </c>
      <c r="B112" s="19">
        <f>IF('147760_Franklin_2'!G104=-9999,-9999,ROUND('147760_Franklin_2'!G104/254,2))</f>
        <v>0.08</v>
      </c>
      <c r="C112" s="19">
        <f>IF('147760_Franklin_2'!V104=-9999,-9999,ROUND((9/5)*('147760_Franklin_2'!V104/10)+32,0))</f>
        <v>55</v>
      </c>
      <c r="D112" s="19">
        <f>IF('147760_Franklin_2'!AA104=-9999,-9999,ROUND((9/5)*('147760_Franklin_2'!AA104/10)+32,0))</f>
        <v>41</v>
      </c>
    </row>
    <row r="113" spans="1:4" x14ac:dyDescent="0.2">
      <c r="A113">
        <f>'147760_Franklin_2'!F105</f>
        <v>20120413</v>
      </c>
      <c r="B113" s="19">
        <f>IF('147760_Franklin_2'!G105=-9999,-9999,ROUND('147760_Franklin_2'!G105/254,2))</f>
        <v>0.18</v>
      </c>
      <c r="C113" s="19">
        <f>IF('147760_Franklin_2'!V105=-9999,-9999,ROUND((9/5)*('147760_Franklin_2'!V105/10)+32,0))</f>
        <v>61</v>
      </c>
      <c r="D113" s="19">
        <f>IF('147760_Franklin_2'!AA105=-9999,-9999,ROUND((9/5)*('147760_Franklin_2'!AA105/10)+32,0))</f>
        <v>43</v>
      </c>
    </row>
    <row r="114" spans="1:4" x14ac:dyDescent="0.2">
      <c r="A114">
        <f>'147760_Franklin_2'!F106</f>
        <v>20120414</v>
      </c>
      <c r="B114" s="19">
        <f>IF('147760_Franklin_2'!G106=-9999,-9999,ROUND('147760_Franklin_2'!G106/254,2))</f>
        <v>0</v>
      </c>
      <c r="C114" s="19">
        <f>IF('147760_Franklin_2'!V106=-9999,-9999,ROUND((9/5)*('147760_Franklin_2'!V106/10)+32,0))</f>
        <v>71</v>
      </c>
      <c r="D114" s="19">
        <f>IF('147760_Franklin_2'!AA106=-9999,-9999,ROUND((9/5)*('147760_Franklin_2'!AA106/10)+32,0))</f>
        <v>42</v>
      </c>
    </row>
    <row r="115" spans="1:4" x14ac:dyDescent="0.2">
      <c r="A115">
        <f>'147760_Franklin_2'!F107</f>
        <v>20120415</v>
      </c>
      <c r="B115" s="19">
        <f>IF('147760_Franklin_2'!G107=-9999,-9999,ROUND('147760_Franklin_2'!G107/254,2))</f>
        <v>1.77</v>
      </c>
      <c r="C115" s="19">
        <f>IF('147760_Franklin_2'!V107=-9999,-9999,ROUND((9/5)*('147760_Franklin_2'!V107/10)+32,0))</f>
        <v>69</v>
      </c>
      <c r="D115" s="19">
        <f>IF('147760_Franklin_2'!AA107=-9999,-9999,ROUND((9/5)*('147760_Franklin_2'!AA107/10)+32,0))</f>
        <v>48</v>
      </c>
    </row>
    <row r="116" spans="1:4" x14ac:dyDescent="0.2">
      <c r="A116">
        <f>'147760_Franklin_2'!F108</f>
        <v>20120416</v>
      </c>
      <c r="B116" s="19">
        <f>IF('147760_Franklin_2'!G108=-9999,-9999,ROUND('147760_Franklin_2'!G108/254,2))</f>
        <v>0.06</v>
      </c>
      <c r="C116" s="19">
        <f>IF('147760_Franklin_2'!V108=-9999,-9999,ROUND((9/5)*('147760_Franklin_2'!V108/10)+32,0))</f>
        <v>59</v>
      </c>
      <c r="D116" s="19">
        <f>IF('147760_Franklin_2'!AA108=-9999,-9999,ROUND((9/5)*('147760_Franklin_2'!AA108/10)+32,0))</f>
        <v>38</v>
      </c>
    </row>
    <row r="117" spans="1:4" x14ac:dyDescent="0.2">
      <c r="A117">
        <f>'147760_Franklin_2'!F109</f>
        <v>20120417</v>
      </c>
      <c r="B117" s="19">
        <f>IF('147760_Franklin_2'!G109=-9999,-9999,ROUND('147760_Franklin_2'!G109/254,2))</f>
        <v>0</v>
      </c>
      <c r="C117" s="19">
        <f>IF('147760_Franklin_2'!V109=-9999,-9999,ROUND((9/5)*('147760_Franklin_2'!V109/10)+32,0))</f>
        <v>59</v>
      </c>
      <c r="D117" s="19">
        <f>IF('147760_Franklin_2'!AA109=-9999,-9999,ROUND((9/5)*('147760_Franklin_2'!AA109/10)+32,0))</f>
        <v>37</v>
      </c>
    </row>
    <row r="118" spans="1:4" x14ac:dyDescent="0.2">
      <c r="A118">
        <f>'147760_Franklin_2'!F110</f>
        <v>20120418</v>
      </c>
      <c r="B118" s="19">
        <f>IF('147760_Franklin_2'!G110=-9999,-9999,ROUND('147760_Franklin_2'!G110/254,2))</f>
        <v>0</v>
      </c>
      <c r="C118" s="19">
        <f>IF('147760_Franklin_2'!V110=-9999,-9999,ROUND((9/5)*('147760_Franklin_2'!V110/10)+32,0))</f>
        <v>74</v>
      </c>
      <c r="D118" s="19">
        <f>IF('147760_Franklin_2'!AA110=-9999,-9999,ROUND((9/5)*('147760_Franklin_2'!AA110/10)+32,0))</f>
        <v>37</v>
      </c>
    </row>
    <row r="119" spans="1:4" x14ac:dyDescent="0.2">
      <c r="A119">
        <f>'147760_Franklin_2'!F111</f>
        <v>20120419</v>
      </c>
      <c r="B119" s="19">
        <f>IF('147760_Franklin_2'!G111=-9999,-9999,ROUND('147760_Franklin_2'!G111/254,2))</f>
        <v>0</v>
      </c>
      <c r="C119" s="19">
        <f>IF('147760_Franklin_2'!V111=-9999,-9999,ROUND((9/5)*('147760_Franklin_2'!V111/10)+32,0))</f>
        <v>74</v>
      </c>
      <c r="D119" s="19">
        <f>IF('147760_Franklin_2'!AA111=-9999,-9999,ROUND((9/5)*('147760_Franklin_2'!AA111/10)+32,0))</f>
        <v>47</v>
      </c>
    </row>
    <row r="120" spans="1:4" x14ac:dyDescent="0.2">
      <c r="A120">
        <f>'147760_Franklin_2'!F112</f>
        <v>20120420</v>
      </c>
      <c r="B120" s="19">
        <f>IF('147760_Franklin_2'!G112=-9999,-9999,ROUND('147760_Franklin_2'!G112/254,2))</f>
        <v>0</v>
      </c>
      <c r="C120" s="19">
        <f>IF('147760_Franklin_2'!V112=-9999,-9999,ROUND((9/5)*('147760_Franklin_2'!V112/10)+32,0))</f>
        <v>68</v>
      </c>
      <c r="D120" s="19">
        <f>IF('147760_Franklin_2'!AA112=-9999,-9999,ROUND((9/5)*('147760_Franklin_2'!AA112/10)+32,0))</f>
        <v>42</v>
      </c>
    </row>
    <row r="121" spans="1:4" x14ac:dyDescent="0.2">
      <c r="A121">
        <f>'147760_Franklin_2'!F113</f>
        <v>20120421</v>
      </c>
      <c r="B121" s="19">
        <f>IF('147760_Franklin_2'!G113=-9999,-9999,ROUND('147760_Franklin_2'!G113/254,2))</f>
        <v>0</v>
      </c>
      <c r="C121" s="19">
        <f>IF('147760_Franklin_2'!V113=-9999,-9999,ROUND((9/5)*('147760_Franklin_2'!V113/10)+32,0))</f>
        <v>62</v>
      </c>
      <c r="D121" s="19">
        <f>IF('147760_Franklin_2'!AA113=-9999,-9999,ROUND((9/5)*('147760_Franklin_2'!AA113/10)+32,0))</f>
        <v>40</v>
      </c>
    </row>
    <row r="122" spans="1:4" x14ac:dyDescent="0.2">
      <c r="A122">
        <f>'147760_Franklin_2'!F114</f>
        <v>20120422</v>
      </c>
      <c r="B122" s="19">
        <f>IF('147760_Franklin_2'!G114=-9999,-9999,ROUND('147760_Franklin_2'!G114/254,2))</f>
        <v>0</v>
      </c>
      <c r="C122" s="19">
        <f>IF('147760_Franklin_2'!V114=-9999,-9999,ROUND((9/5)*('147760_Franklin_2'!V114/10)+32,0))</f>
        <v>76</v>
      </c>
      <c r="D122" s="19">
        <f>IF('147760_Franklin_2'!AA114=-9999,-9999,ROUND((9/5)*('147760_Franklin_2'!AA114/10)+32,0))</f>
        <v>40</v>
      </c>
    </row>
    <row r="123" spans="1:4" x14ac:dyDescent="0.2">
      <c r="A123">
        <f>'147760_Franklin_2'!F115</f>
        <v>20120423</v>
      </c>
      <c r="B123" s="19">
        <f>IF('147760_Franklin_2'!G115=-9999,-9999,ROUND('147760_Franklin_2'!G115/254,2))</f>
        <v>0</v>
      </c>
      <c r="C123" s="19">
        <f>IF('147760_Franklin_2'!V115=-9999,-9999,ROUND((9/5)*('147760_Franklin_2'!V115/10)+32,0))</f>
        <v>65</v>
      </c>
      <c r="D123" s="19">
        <f>IF('147760_Franklin_2'!AA115=-9999,-9999,ROUND((9/5)*('147760_Franklin_2'!AA115/10)+32,0))</f>
        <v>31</v>
      </c>
    </row>
    <row r="124" spans="1:4" x14ac:dyDescent="0.2">
      <c r="A124">
        <f>'147760_Franklin_2'!F116</f>
        <v>20120424</v>
      </c>
      <c r="B124" s="19">
        <f>IF('147760_Franklin_2'!G116=-9999,-9999,ROUND('147760_Franklin_2'!G116/254,2))</f>
        <v>0</v>
      </c>
      <c r="C124" s="19">
        <f>IF('147760_Franklin_2'!V116=-9999,-9999,ROUND((9/5)*('147760_Franklin_2'!V116/10)+32,0))</f>
        <v>73</v>
      </c>
      <c r="D124" s="19">
        <f>IF('147760_Franklin_2'!AA116=-9999,-9999,ROUND((9/5)*('147760_Franklin_2'!AA116/10)+32,0))</f>
        <v>31</v>
      </c>
    </row>
    <row r="125" spans="1:4" x14ac:dyDescent="0.2">
      <c r="A125">
        <f>'147760_Franklin_2'!F117</f>
        <v>20120425</v>
      </c>
      <c r="B125" s="19">
        <f>IF('147760_Franklin_2'!G117=-9999,-9999,ROUND('147760_Franklin_2'!G117/254,2))</f>
        <v>0</v>
      </c>
      <c r="C125" s="19">
        <f>IF('147760_Franklin_2'!V117=-9999,-9999,ROUND((9/5)*('147760_Franklin_2'!V117/10)+32,0))</f>
        <v>92</v>
      </c>
      <c r="D125" s="19">
        <f>IF('147760_Franklin_2'!AA117=-9999,-9999,ROUND((9/5)*('147760_Franklin_2'!AA117/10)+32,0))</f>
        <v>44</v>
      </c>
    </row>
    <row r="126" spans="1:4" x14ac:dyDescent="0.2">
      <c r="A126">
        <f>'147760_Franklin_2'!F118</f>
        <v>20120426</v>
      </c>
      <c r="B126" s="19">
        <f>IF('147760_Franklin_2'!G118=-9999,-9999,ROUND('147760_Franklin_2'!G118/254,2))</f>
        <v>0</v>
      </c>
      <c r="C126" s="19">
        <f>IF('147760_Franklin_2'!V118=-9999,-9999,ROUND((9/5)*('147760_Franklin_2'!V118/10)+32,0))</f>
        <v>89</v>
      </c>
      <c r="D126" s="19">
        <f>IF('147760_Franklin_2'!AA118=-9999,-9999,ROUND((9/5)*('147760_Franklin_2'!AA118/10)+32,0))</f>
        <v>50</v>
      </c>
    </row>
    <row r="127" spans="1:4" x14ac:dyDescent="0.2">
      <c r="A127">
        <f>'147760_Franklin_2'!F119</f>
        <v>20120427</v>
      </c>
      <c r="B127" s="19">
        <f>IF('147760_Franklin_2'!G119=-9999,-9999,ROUND('147760_Franklin_2'!G119/254,2))</f>
        <v>7.0000000000000007E-2</v>
      </c>
      <c r="C127" s="19">
        <f>IF('147760_Franklin_2'!V119=-9999,-9999,ROUND((9/5)*('147760_Franklin_2'!V119/10)+32,0))</f>
        <v>76</v>
      </c>
      <c r="D127" s="19">
        <f>IF('147760_Franklin_2'!AA119=-9999,-9999,ROUND((9/5)*('147760_Franklin_2'!AA119/10)+32,0))</f>
        <v>52</v>
      </c>
    </row>
    <row r="128" spans="1:4" x14ac:dyDescent="0.2">
      <c r="A128">
        <f>'147760_Franklin_2'!F120</f>
        <v>20120428</v>
      </c>
      <c r="B128" s="19">
        <f>IF('147760_Franklin_2'!G120=-9999,-9999,ROUND('147760_Franklin_2'!G120/254,2))</f>
        <v>0.55000000000000004</v>
      </c>
      <c r="C128" s="19">
        <f>IF('147760_Franklin_2'!V120=-9999,-9999,ROUND((9/5)*('147760_Franklin_2'!V120/10)+32,0))</f>
        <v>61</v>
      </c>
      <c r="D128" s="19">
        <f>IF('147760_Franklin_2'!AA120=-9999,-9999,ROUND((9/5)*('147760_Franklin_2'!AA120/10)+32,0))</f>
        <v>45</v>
      </c>
    </row>
    <row r="129" spans="1:4" x14ac:dyDescent="0.2">
      <c r="A129">
        <f>'147760_Franklin_2'!F121</f>
        <v>20120429</v>
      </c>
      <c r="B129" s="19">
        <f>IF('147760_Franklin_2'!G121=-9999,-9999,ROUND('147760_Franklin_2'!G121/254,2))</f>
        <v>0</v>
      </c>
      <c r="C129" s="19">
        <f>IF('147760_Franklin_2'!V121=-9999,-9999,ROUND((9/5)*('147760_Franklin_2'!V121/10)+32,0))</f>
        <v>66</v>
      </c>
      <c r="D129" s="19">
        <f>IF('147760_Franklin_2'!AA121=-9999,-9999,ROUND((9/5)*('147760_Franklin_2'!AA121/10)+32,0))</f>
        <v>45</v>
      </c>
    </row>
    <row r="130" spans="1:4" x14ac:dyDescent="0.2">
      <c r="A130">
        <f>'147760_Franklin_2'!F122</f>
        <v>20120430</v>
      </c>
      <c r="B130" s="19">
        <f>IF('147760_Franklin_2'!G122=-9999,-9999,ROUND('147760_Franklin_2'!G122/254,2))</f>
        <v>0</v>
      </c>
      <c r="C130" s="19">
        <f>IF('147760_Franklin_2'!V122=-9999,-9999,ROUND((9/5)*('147760_Franklin_2'!V122/10)+32,0))</f>
        <v>58</v>
      </c>
      <c r="D130" s="19">
        <f>IF('147760_Franklin_2'!AA122=-9999,-9999,ROUND((9/5)*('147760_Franklin_2'!AA122/10)+32,0))</f>
        <v>44</v>
      </c>
    </row>
    <row r="131" spans="1:4" x14ac:dyDescent="0.2">
      <c r="A131">
        <f>'147760_Franklin_2'!F123</f>
        <v>20120501</v>
      </c>
      <c r="B131" s="19">
        <f>IF('147760_Franklin_2'!G123=-9999,-9999,ROUND('147760_Franklin_2'!G123/254,2))</f>
        <v>0</v>
      </c>
      <c r="C131" s="19">
        <f>IF('147760_Franklin_2'!V123=-9999,-9999,ROUND((9/5)*('147760_Franklin_2'!V123/10)+32,0))</f>
        <v>71</v>
      </c>
      <c r="D131" s="19">
        <f>IF('147760_Franklin_2'!AA123=-9999,-9999,ROUND((9/5)*('147760_Franklin_2'!AA123/10)+32,0))</f>
        <v>47</v>
      </c>
    </row>
    <row r="132" spans="1:4" x14ac:dyDescent="0.2">
      <c r="A132">
        <f>'147760_Franklin_2'!F124</f>
        <v>20120502</v>
      </c>
      <c r="B132" s="19">
        <f>IF('147760_Franklin_2'!G124=-9999,-9999,ROUND('147760_Franklin_2'!G124/254,2))</f>
        <v>0</v>
      </c>
      <c r="C132" s="19">
        <f>IF('147760_Franklin_2'!V124=-9999,-9999,ROUND((9/5)*('147760_Franklin_2'!V124/10)+32,0))</f>
        <v>84</v>
      </c>
      <c r="D132" s="19">
        <f>IF('147760_Franklin_2'!AA124=-9999,-9999,ROUND((9/5)*('147760_Franklin_2'!AA124/10)+32,0))</f>
        <v>51</v>
      </c>
    </row>
    <row r="133" spans="1:4" x14ac:dyDescent="0.2">
      <c r="A133">
        <f>'147760_Franklin_2'!F125</f>
        <v>20120503</v>
      </c>
      <c r="B133" s="19">
        <f>IF('147760_Franklin_2'!G125=-9999,-9999,ROUND('147760_Franklin_2'!G125/254,2))</f>
        <v>0</v>
      </c>
      <c r="C133" s="19">
        <f>IF('147760_Franklin_2'!V125=-9999,-9999,ROUND((9/5)*('147760_Franklin_2'!V125/10)+32,0))</f>
        <v>85</v>
      </c>
      <c r="D133" s="19">
        <f>IF('147760_Franklin_2'!AA125=-9999,-9999,ROUND((9/5)*('147760_Franklin_2'!AA125/10)+32,0))</f>
        <v>53</v>
      </c>
    </row>
    <row r="134" spans="1:4" x14ac:dyDescent="0.2">
      <c r="A134">
        <f>'147760_Franklin_2'!F126</f>
        <v>20120504</v>
      </c>
      <c r="B134" s="19">
        <f>IF('147760_Franklin_2'!G126=-9999,-9999,ROUND('147760_Franklin_2'!G126/254,2))</f>
        <v>0.03</v>
      </c>
      <c r="C134" s="19">
        <f>IF('147760_Franklin_2'!V126=-9999,-9999,ROUND((9/5)*('147760_Franklin_2'!V126/10)+32,0))</f>
        <v>83</v>
      </c>
      <c r="D134" s="19">
        <f>IF('147760_Franklin_2'!AA126=-9999,-9999,ROUND((9/5)*('147760_Franklin_2'!AA126/10)+32,0))</f>
        <v>60</v>
      </c>
    </row>
    <row r="135" spans="1:4" x14ac:dyDescent="0.2">
      <c r="A135">
        <f>'147760_Franklin_2'!F127</f>
        <v>20120505</v>
      </c>
      <c r="B135" s="19">
        <f>IF('147760_Franklin_2'!G127=-9999,-9999,ROUND('147760_Franklin_2'!G127/254,2))</f>
        <v>0</v>
      </c>
      <c r="C135" s="19">
        <f>IF('147760_Franklin_2'!V127=-9999,-9999,ROUND((9/5)*('147760_Franklin_2'!V127/10)+32,0))</f>
        <v>90</v>
      </c>
      <c r="D135" s="19">
        <f>IF('147760_Franklin_2'!AA127=-9999,-9999,ROUND((9/5)*('147760_Franklin_2'!AA127/10)+32,0))</f>
        <v>61</v>
      </c>
    </row>
    <row r="136" spans="1:4" x14ac:dyDescent="0.2">
      <c r="A136">
        <f>'147760_Franklin_2'!F128</f>
        <v>20120506</v>
      </c>
      <c r="B136" s="19">
        <f>IF('147760_Franklin_2'!G128=-9999,-9999,ROUND('147760_Franklin_2'!G128/254,2))</f>
        <v>0</v>
      </c>
      <c r="C136" s="19">
        <f>IF('147760_Franklin_2'!V128=-9999,-9999,ROUND((9/5)*('147760_Franklin_2'!V128/10)+32,0))</f>
        <v>92</v>
      </c>
      <c r="D136" s="19">
        <f>IF('147760_Franklin_2'!AA128=-9999,-9999,ROUND((9/5)*('147760_Franklin_2'!AA128/10)+32,0))</f>
        <v>62</v>
      </c>
    </row>
    <row r="137" spans="1:4" x14ac:dyDescent="0.2">
      <c r="A137">
        <f>'147760_Franklin_2'!F129</f>
        <v>20120507</v>
      </c>
      <c r="B137" s="19">
        <f>IF('147760_Franklin_2'!G129=-9999,-9999,ROUND('147760_Franklin_2'!G129/254,2))</f>
        <v>0</v>
      </c>
      <c r="C137" s="19">
        <f>IF('147760_Franklin_2'!V129=-9999,-9999,ROUND((9/5)*('147760_Franklin_2'!V129/10)+32,0))</f>
        <v>66</v>
      </c>
      <c r="D137" s="19">
        <f>IF('147760_Franklin_2'!AA129=-9999,-9999,ROUND((9/5)*('147760_Franklin_2'!AA129/10)+32,0))</f>
        <v>49</v>
      </c>
    </row>
    <row r="138" spans="1:4" x14ac:dyDescent="0.2">
      <c r="A138">
        <f>'147760_Franklin_2'!F130</f>
        <v>20120508</v>
      </c>
      <c r="B138" s="19">
        <f>IF('147760_Franklin_2'!G130=-9999,-9999,ROUND('147760_Franklin_2'!G130/254,2))</f>
        <v>0.06</v>
      </c>
      <c r="C138" s="19">
        <f>IF('147760_Franklin_2'!V130=-9999,-9999,ROUND((9/5)*('147760_Franklin_2'!V130/10)+32,0))</f>
        <v>65</v>
      </c>
      <c r="D138" s="19">
        <f>IF('147760_Franklin_2'!AA130=-9999,-9999,ROUND((9/5)*('147760_Franklin_2'!AA130/10)+32,0))</f>
        <v>41</v>
      </c>
    </row>
    <row r="139" spans="1:4" x14ac:dyDescent="0.2">
      <c r="A139">
        <f>'147760_Franklin_2'!F131</f>
        <v>20120509</v>
      </c>
      <c r="B139" s="19">
        <f>IF('147760_Franklin_2'!G131=-9999,-9999,ROUND('147760_Franklin_2'!G131/254,2))</f>
        <v>0</v>
      </c>
      <c r="C139" s="19">
        <f>IF('147760_Franklin_2'!V131=-9999,-9999,ROUND((9/5)*('147760_Franklin_2'!V131/10)+32,0))</f>
        <v>73</v>
      </c>
      <c r="D139" s="19">
        <f>IF('147760_Franklin_2'!AA131=-9999,-9999,ROUND((9/5)*('147760_Franklin_2'!AA131/10)+32,0))</f>
        <v>34</v>
      </c>
    </row>
    <row r="140" spans="1:4" x14ac:dyDescent="0.2">
      <c r="A140">
        <f>'147760_Franklin_2'!F132</f>
        <v>20120510</v>
      </c>
      <c r="B140" s="19">
        <f>IF('147760_Franklin_2'!G132=-9999,-9999,ROUND('147760_Franklin_2'!G132/254,2))</f>
        <v>0</v>
      </c>
      <c r="C140" s="19">
        <f>IF('147760_Franklin_2'!V132=-9999,-9999,ROUND((9/5)*('147760_Franklin_2'!V132/10)+32,0))</f>
        <v>74</v>
      </c>
      <c r="D140" s="19">
        <f>IF('147760_Franklin_2'!AA132=-9999,-9999,ROUND((9/5)*('147760_Franklin_2'!AA132/10)+32,0))</f>
        <v>35</v>
      </c>
    </row>
    <row r="141" spans="1:4" x14ac:dyDescent="0.2">
      <c r="A141">
        <f>'147760_Franklin_2'!F133</f>
        <v>20120511</v>
      </c>
      <c r="B141" s="19">
        <f>IF('147760_Franklin_2'!G133=-9999,-9999,ROUND('147760_Franklin_2'!G133/254,2))</f>
        <v>0</v>
      </c>
      <c r="C141" s="19">
        <f>IF('147760_Franklin_2'!V133=-9999,-9999,ROUND((9/5)*('147760_Franklin_2'!V133/10)+32,0))</f>
        <v>88</v>
      </c>
      <c r="D141" s="19">
        <f>IF('147760_Franklin_2'!AA133=-9999,-9999,ROUND((9/5)*('147760_Franklin_2'!AA133/10)+32,0))</f>
        <v>50</v>
      </c>
    </row>
    <row r="142" spans="1:4" x14ac:dyDescent="0.2">
      <c r="A142">
        <f>'147760_Franklin_2'!F134</f>
        <v>20120512</v>
      </c>
      <c r="B142" s="19">
        <f>IF('147760_Franklin_2'!G134=-9999,-9999,ROUND('147760_Franklin_2'!G134/254,2))</f>
        <v>0</v>
      </c>
      <c r="C142" s="19">
        <f>IF('147760_Franklin_2'!V134=-9999,-9999,ROUND((9/5)*('147760_Franklin_2'!V134/10)+32,0))</f>
        <v>72</v>
      </c>
      <c r="D142" s="19">
        <f>IF('147760_Franklin_2'!AA134=-9999,-9999,ROUND((9/5)*('147760_Franklin_2'!AA134/10)+32,0))</f>
        <v>45</v>
      </c>
    </row>
    <row r="143" spans="1:4" x14ac:dyDescent="0.2">
      <c r="A143">
        <f>'147760_Franklin_2'!F135</f>
        <v>20120513</v>
      </c>
      <c r="B143" s="19">
        <f>IF('147760_Franklin_2'!G135=-9999,-9999,ROUND('147760_Franklin_2'!G135/254,2))</f>
        <v>0</v>
      </c>
      <c r="C143" s="19">
        <f>IF('147760_Franklin_2'!V135=-9999,-9999,ROUND((9/5)*('147760_Franklin_2'!V135/10)+32,0))</f>
        <v>68</v>
      </c>
      <c r="D143" s="19">
        <f>IF('147760_Franklin_2'!AA135=-9999,-9999,ROUND((9/5)*('147760_Franklin_2'!AA135/10)+32,0))</f>
        <v>48</v>
      </c>
    </row>
    <row r="144" spans="1:4" x14ac:dyDescent="0.2">
      <c r="A144">
        <f>'147760_Franklin_2'!F136</f>
        <v>20120514</v>
      </c>
      <c r="B144" s="19">
        <f>IF('147760_Franklin_2'!G136=-9999,-9999,ROUND('147760_Franklin_2'!G136/254,2))</f>
        <v>0</v>
      </c>
      <c r="C144" s="19">
        <f>IF('147760_Franklin_2'!V136=-9999,-9999,ROUND((9/5)*('147760_Franklin_2'!V136/10)+32,0))</f>
        <v>75</v>
      </c>
      <c r="D144" s="19">
        <f>IF('147760_Franklin_2'!AA136=-9999,-9999,ROUND((9/5)*('147760_Franklin_2'!AA136/10)+32,0))</f>
        <v>41</v>
      </c>
    </row>
    <row r="145" spans="1:4" x14ac:dyDescent="0.2">
      <c r="A145">
        <f>'147760_Franklin_2'!F137</f>
        <v>20120515</v>
      </c>
      <c r="B145" s="19">
        <f>IF('147760_Franklin_2'!G137=-9999,-9999,ROUND('147760_Franklin_2'!G137/254,2))</f>
        <v>0</v>
      </c>
      <c r="C145" s="19">
        <f>IF('147760_Franklin_2'!V137=-9999,-9999,ROUND((9/5)*('147760_Franklin_2'!V137/10)+32,0))</f>
        <v>83</v>
      </c>
      <c r="D145" s="19">
        <f>IF('147760_Franklin_2'!AA137=-9999,-9999,ROUND((9/5)*('147760_Franklin_2'!AA137/10)+32,0))</f>
        <v>42</v>
      </c>
    </row>
    <row r="146" spans="1:4" x14ac:dyDescent="0.2">
      <c r="A146">
        <f>'147760_Franklin_2'!F138</f>
        <v>20120516</v>
      </c>
      <c r="B146" s="19">
        <f>IF('147760_Franklin_2'!G138=-9999,-9999,ROUND('147760_Franklin_2'!G138/254,2))</f>
        <v>0</v>
      </c>
      <c r="C146" s="19">
        <f>IF('147760_Franklin_2'!V138=-9999,-9999,ROUND((9/5)*('147760_Franklin_2'!V138/10)+32,0))</f>
        <v>89</v>
      </c>
      <c r="D146" s="19">
        <f>IF('147760_Franklin_2'!AA138=-9999,-9999,ROUND((9/5)*('147760_Franklin_2'!AA138/10)+32,0))</f>
        <v>42</v>
      </c>
    </row>
    <row r="147" spans="1:4" x14ac:dyDescent="0.2">
      <c r="A147">
        <f>'147760_Franklin_2'!F139</f>
        <v>20120517</v>
      </c>
      <c r="B147" s="19">
        <f>IF('147760_Franklin_2'!G139=-9999,-9999,ROUND('147760_Franklin_2'!G139/254,2))</f>
        <v>0</v>
      </c>
      <c r="C147" s="19">
        <f>IF('147760_Franklin_2'!V139=-9999,-9999,ROUND((9/5)*('147760_Franklin_2'!V139/10)+32,0))</f>
        <v>85</v>
      </c>
      <c r="D147" s="19">
        <f>IF('147760_Franklin_2'!AA139=-9999,-9999,ROUND((9/5)*('147760_Franklin_2'!AA139/10)+32,0))</f>
        <v>44</v>
      </c>
    </row>
    <row r="148" spans="1:4" x14ac:dyDescent="0.2">
      <c r="A148">
        <f>'147760_Franklin_2'!F140</f>
        <v>20120518</v>
      </c>
      <c r="B148" s="19">
        <f>IF('147760_Franklin_2'!G140=-9999,-9999,ROUND('147760_Franklin_2'!G140/254,2))</f>
        <v>0</v>
      </c>
      <c r="C148" s="19">
        <f>IF('147760_Franklin_2'!V140=-9999,-9999,ROUND((9/5)*('147760_Franklin_2'!V140/10)+32,0))</f>
        <v>92</v>
      </c>
      <c r="D148" s="19">
        <f>IF('147760_Franklin_2'!AA140=-9999,-9999,ROUND((9/5)*('147760_Franklin_2'!AA140/10)+32,0))</f>
        <v>60</v>
      </c>
    </row>
    <row r="149" spans="1:4" x14ac:dyDescent="0.2">
      <c r="A149">
        <f>'147760_Franklin_2'!F141</f>
        <v>20120519</v>
      </c>
      <c r="B149" s="19">
        <f>IF('147760_Franklin_2'!G141=-9999,-9999,ROUND('147760_Franklin_2'!G141/254,2))</f>
        <v>0</v>
      </c>
      <c r="C149" s="19">
        <f>IF('147760_Franklin_2'!V141=-9999,-9999,ROUND((9/5)*('147760_Franklin_2'!V141/10)+32,0))</f>
        <v>91</v>
      </c>
      <c r="D149" s="19">
        <f>IF('147760_Franklin_2'!AA141=-9999,-9999,ROUND((9/5)*('147760_Franklin_2'!AA141/10)+32,0))</f>
        <v>66</v>
      </c>
    </row>
    <row r="150" spans="1:4" x14ac:dyDescent="0.2">
      <c r="A150">
        <f>'147760_Franklin_2'!F142</f>
        <v>20120520</v>
      </c>
      <c r="B150" s="19">
        <f>IF('147760_Franklin_2'!G142=-9999,-9999,ROUND('147760_Franklin_2'!G142/254,2))</f>
        <v>0</v>
      </c>
      <c r="C150" s="19">
        <f>IF('147760_Franklin_2'!V142=-9999,-9999,ROUND((9/5)*('147760_Franklin_2'!V142/10)+32,0))</f>
        <v>83</v>
      </c>
      <c r="D150" s="19">
        <f>IF('147760_Franklin_2'!AA142=-9999,-9999,ROUND((9/5)*('147760_Franklin_2'!AA142/10)+32,0))</f>
        <v>50</v>
      </c>
    </row>
    <row r="151" spans="1:4" x14ac:dyDescent="0.2">
      <c r="A151">
        <f>'147760_Franklin_2'!F143</f>
        <v>20120521</v>
      </c>
      <c r="B151" s="19">
        <f>IF('147760_Franklin_2'!G143=-9999,-9999,ROUND('147760_Franklin_2'!G143/254,2))</f>
        <v>0</v>
      </c>
      <c r="C151" s="19">
        <f>IF('147760_Franklin_2'!V143=-9999,-9999,ROUND((9/5)*('147760_Franklin_2'!V143/10)+32,0))</f>
        <v>75</v>
      </c>
      <c r="D151" s="19">
        <f>IF('147760_Franklin_2'!AA143=-9999,-9999,ROUND((9/5)*('147760_Franklin_2'!AA143/10)+32,0))</f>
        <v>40</v>
      </c>
    </row>
    <row r="152" spans="1:4" x14ac:dyDescent="0.2">
      <c r="A152">
        <f>'147760_Franklin_2'!F144</f>
        <v>20120522</v>
      </c>
      <c r="B152" s="19">
        <f>IF('147760_Franklin_2'!G144=-9999,-9999,ROUND('147760_Franklin_2'!G144/254,2))</f>
        <v>0</v>
      </c>
      <c r="C152" s="19">
        <f>IF('147760_Franklin_2'!V144=-9999,-9999,ROUND((9/5)*('147760_Franklin_2'!V144/10)+32,0))</f>
        <v>80</v>
      </c>
      <c r="D152" s="19">
        <f>IF('147760_Franklin_2'!AA144=-9999,-9999,ROUND((9/5)*('147760_Franklin_2'!AA144/10)+32,0))</f>
        <v>42</v>
      </c>
    </row>
    <row r="153" spans="1:4" x14ac:dyDescent="0.2">
      <c r="A153">
        <f>'147760_Franklin_2'!F145</f>
        <v>20120523</v>
      </c>
      <c r="B153" s="19">
        <f>IF('147760_Franklin_2'!G145=-9999,-9999,ROUND('147760_Franklin_2'!G145/254,2))</f>
        <v>0</v>
      </c>
      <c r="C153" s="19">
        <f>IF('147760_Franklin_2'!V145=-9999,-9999,ROUND((9/5)*('147760_Franklin_2'!V145/10)+32,0))</f>
        <v>90</v>
      </c>
      <c r="D153" s="19">
        <f>IF('147760_Franklin_2'!AA145=-9999,-9999,ROUND((9/5)*('147760_Franklin_2'!AA145/10)+32,0))</f>
        <v>58</v>
      </c>
    </row>
    <row r="154" spans="1:4" x14ac:dyDescent="0.2">
      <c r="A154">
        <f>'147760_Franklin_2'!F146</f>
        <v>20120524</v>
      </c>
      <c r="B154" s="19">
        <f>IF('147760_Franklin_2'!G146=-9999,-9999,ROUND('147760_Franklin_2'!G146/254,2))</f>
        <v>0</v>
      </c>
      <c r="C154" s="19">
        <f>IF('147760_Franklin_2'!V146=-9999,-9999,ROUND((9/5)*('147760_Franklin_2'!V146/10)+32,0))</f>
        <v>93</v>
      </c>
      <c r="D154" s="19">
        <f>IF('147760_Franklin_2'!AA146=-9999,-9999,ROUND((9/5)*('147760_Franklin_2'!AA146/10)+32,0))</f>
        <v>55</v>
      </c>
    </row>
    <row r="155" spans="1:4" x14ac:dyDescent="0.2">
      <c r="A155">
        <f>'147760_Franklin_2'!F147</f>
        <v>20120525</v>
      </c>
      <c r="B155" s="19">
        <f>IF('147760_Franklin_2'!G147=-9999,-9999,ROUND('147760_Franklin_2'!G147/254,2))</f>
        <v>0.11</v>
      </c>
      <c r="C155" s="19">
        <f>IF('147760_Franklin_2'!V147=-9999,-9999,ROUND((9/5)*('147760_Franklin_2'!V147/10)+32,0))</f>
        <v>79</v>
      </c>
      <c r="D155" s="19">
        <f>IF('147760_Franklin_2'!AA147=-9999,-9999,ROUND((9/5)*('147760_Franklin_2'!AA147/10)+32,0))</f>
        <v>52</v>
      </c>
    </row>
    <row r="156" spans="1:4" x14ac:dyDescent="0.2">
      <c r="A156">
        <f>'147760_Franklin_2'!F148</f>
        <v>20120526</v>
      </c>
      <c r="B156" s="19">
        <f>IF('147760_Franklin_2'!G148=-9999,-9999,ROUND('147760_Franklin_2'!G148/254,2))</f>
        <v>0</v>
      </c>
      <c r="C156" s="19">
        <f>IF('147760_Franklin_2'!V148=-9999,-9999,ROUND((9/5)*('147760_Franklin_2'!V148/10)+32,0))</f>
        <v>74</v>
      </c>
      <c r="D156" s="19">
        <f>IF('147760_Franklin_2'!AA148=-9999,-9999,ROUND((9/5)*('147760_Franklin_2'!AA148/10)+32,0))</f>
        <v>52</v>
      </c>
    </row>
    <row r="157" spans="1:4" x14ac:dyDescent="0.2">
      <c r="A157">
        <f>'147760_Franklin_2'!F149</f>
        <v>20120527</v>
      </c>
      <c r="B157" s="19">
        <f>IF('147760_Franklin_2'!G149=-9999,-9999,ROUND('147760_Franklin_2'!G149/254,2))</f>
        <v>0</v>
      </c>
      <c r="C157" s="19">
        <f>IF('147760_Franklin_2'!V149=-9999,-9999,ROUND((9/5)*('147760_Franklin_2'!V149/10)+32,0))</f>
        <v>101</v>
      </c>
      <c r="D157" s="19">
        <f>IF('147760_Franklin_2'!AA149=-9999,-9999,ROUND((9/5)*('147760_Franklin_2'!AA149/10)+32,0))</f>
        <v>71</v>
      </c>
    </row>
    <row r="158" spans="1:4" x14ac:dyDescent="0.2">
      <c r="A158">
        <f>'147760_Franklin_2'!F150</f>
        <v>20120528</v>
      </c>
      <c r="B158" s="19">
        <f>IF('147760_Franklin_2'!G150=-9999,-9999,ROUND('147760_Franklin_2'!G150/254,2))</f>
        <v>1.77</v>
      </c>
      <c r="C158" s="19">
        <f>IF('147760_Franklin_2'!V150=-9999,-9999,ROUND((9/5)*('147760_Franklin_2'!V150/10)+32,0))</f>
        <v>93</v>
      </c>
      <c r="D158" s="19">
        <f>IF('147760_Franklin_2'!AA150=-9999,-9999,ROUND((9/5)*('147760_Franklin_2'!AA150/10)+32,0))</f>
        <v>54</v>
      </c>
    </row>
    <row r="159" spans="1:4" x14ac:dyDescent="0.2">
      <c r="A159">
        <f>'147760_Franklin_2'!F151</f>
        <v>20120529</v>
      </c>
      <c r="B159" s="19">
        <f>IF('147760_Franklin_2'!G151=-9999,-9999,ROUND('147760_Franklin_2'!G151/254,2))</f>
        <v>0</v>
      </c>
      <c r="C159" s="19">
        <f>IF('147760_Franklin_2'!V151=-9999,-9999,ROUND((9/5)*('147760_Franklin_2'!V151/10)+32,0))</f>
        <v>82</v>
      </c>
      <c r="D159" s="19">
        <f>IF('147760_Franklin_2'!AA151=-9999,-9999,ROUND((9/5)*('147760_Franklin_2'!AA151/10)+32,0))</f>
        <v>51</v>
      </c>
    </row>
    <row r="160" spans="1:4" x14ac:dyDescent="0.2">
      <c r="A160">
        <f>'147760_Franklin_2'!F152</f>
        <v>20120530</v>
      </c>
      <c r="B160" s="19">
        <f>IF('147760_Franklin_2'!G152=-9999,-9999,ROUND('147760_Franklin_2'!G152/254,2))</f>
        <v>0</v>
      </c>
      <c r="C160" s="19">
        <f>IF('147760_Franklin_2'!V152=-9999,-9999,ROUND((9/5)*('147760_Franklin_2'!V152/10)+32,0))</f>
        <v>78</v>
      </c>
      <c r="D160" s="19">
        <f>IF('147760_Franklin_2'!AA152=-9999,-9999,ROUND((9/5)*('147760_Franklin_2'!AA152/10)+32,0))</f>
        <v>49</v>
      </c>
    </row>
    <row r="161" spans="1:4" x14ac:dyDescent="0.2">
      <c r="A161">
        <f>'147760_Franklin_2'!F153</f>
        <v>20120531</v>
      </c>
      <c r="B161" s="19">
        <f>IF('147760_Franklin_2'!G153=-9999,-9999,ROUND('147760_Franklin_2'!G153/254,2))</f>
        <v>0.34</v>
      </c>
      <c r="C161" s="19">
        <f>IF('147760_Franklin_2'!V153=-9999,-9999,ROUND((9/5)*('147760_Franklin_2'!V153/10)+32,0))</f>
        <v>69</v>
      </c>
      <c r="D161" s="19">
        <f>IF('147760_Franklin_2'!AA153=-9999,-9999,ROUND((9/5)*('147760_Franklin_2'!AA153/10)+32,0))</f>
        <v>45</v>
      </c>
    </row>
    <row r="162" spans="1:4" x14ac:dyDescent="0.2">
      <c r="A162">
        <f>'147760_Franklin_2'!F154</f>
        <v>20120601</v>
      </c>
      <c r="B162" s="19">
        <f>IF('147760_Franklin_2'!G154=-9999,-9999,ROUND('147760_Franklin_2'!G154/254,2))</f>
        <v>0</v>
      </c>
      <c r="C162" s="19">
        <f>IF('147760_Franklin_2'!V154=-9999,-9999,ROUND((9/5)*('147760_Franklin_2'!V154/10)+32,0))</f>
        <v>63</v>
      </c>
      <c r="D162" s="19">
        <f>IF('147760_Franklin_2'!AA154=-9999,-9999,ROUND((9/5)*('147760_Franklin_2'!AA154/10)+32,0))</f>
        <v>41</v>
      </c>
    </row>
    <row r="163" spans="1:4" x14ac:dyDescent="0.2">
      <c r="A163">
        <f>'147760_Franklin_2'!F155</f>
        <v>20120602</v>
      </c>
      <c r="B163" s="19">
        <f>IF('147760_Franklin_2'!G155=-9999,-9999,ROUND('147760_Franklin_2'!G155/254,2))</f>
        <v>0.13</v>
      </c>
      <c r="C163" s="19">
        <f>IF('147760_Franklin_2'!V155=-9999,-9999,ROUND((9/5)*('147760_Franklin_2'!V155/10)+32,0))</f>
        <v>66</v>
      </c>
      <c r="D163" s="19">
        <f>IF('147760_Franklin_2'!AA155=-9999,-9999,ROUND((9/5)*('147760_Franklin_2'!AA155/10)+32,0))</f>
        <v>46</v>
      </c>
    </row>
    <row r="164" spans="1:4" x14ac:dyDescent="0.2">
      <c r="A164">
        <f>'147760_Franklin_2'!F156</f>
        <v>20120603</v>
      </c>
      <c r="B164" s="19">
        <f>IF('147760_Franklin_2'!G156=-9999,-9999,ROUND('147760_Franklin_2'!G156/254,2))</f>
        <v>0</v>
      </c>
      <c r="C164" s="19">
        <f>IF('147760_Franklin_2'!V156=-9999,-9999,ROUND((9/5)*('147760_Franklin_2'!V156/10)+32,0))</f>
        <v>86</v>
      </c>
      <c r="D164" s="19">
        <f>IF('147760_Franklin_2'!AA156=-9999,-9999,ROUND((9/5)*('147760_Franklin_2'!AA156/10)+32,0))</f>
        <v>50</v>
      </c>
    </row>
    <row r="165" spans="1:4" x14ac:dyDescent="0.2">
      <c r="A165">
        <f>'147760_Franklin_2'!F157</f>
        <v>20120604</v>
      </c>
      <c r="B165" s="19">
        <f>IF('147760_Franklin_2'!G157=-9999,-9999,ROUND('147760_Franklin_2'!G157/254,2))</f>
        <v>0</v>
      </c>
      <c r="C165" s="19">
        <f>IF('147760_Franklin_2'!V157=-9999,-9999,ROUND((9/5)*('147760_Franklin_2'!V157/10)+32,0))</f>
        <v>91</v>
      </c>
      <c r="D165" s="19">
        <f>IF('147760_Franklin_2'!AA157=-9999,-9999,ROUND((9/5)*('147760_Franklin_2'!AA157/10)+32,0))</f>
        <v>60</v>
      </c>
    </row>
    <row r="166" spans="1:4" x14ac:dyDescent="0.2">
      <c r="A166">
        <f>'147760_Franklin_2'!F158</f>
        <v>20120605</v>
      </c>
      <c r="B166" s="19">
        <f>IF('147760_Franklin_2'!G158=-9999,-9999,ROUND('147760_Franklin_2'!G158/254,2))</f>
        <v>0</v>
      </c>
      <c r="C166" s="19">
        <f>IF('147760_Franklin_2'!V158=-9999,-9999,ROUND((9/5)*('147760_Franklin_2'!V158/10)+32,0))</f>
        <v>91</v>
      </c>
      <c r="D166" s="19">
        <f>IF('147760_Franklin_2'!AA158=-9999,-9999,ROUND((9/5)*('147760_Franklin_2'!AA158/10)+32,0))</f>
        <v>55</v>
      </c>
    </row>
    <row r="167" spans="1:4" x14ac:dyDescent="0.2">
      <c r="A167">
        <f>'147760_Franklin_2'!F159</f>
        <v>20120606</v>
      </c>
      <c r="B167" s="19">
        <f>IF('147760_Franklin_2'!G159=-9999,-9999,ROUND('147760_Franklin_2'!G159/254,2))</f>
        <v>0</v>
      </c>
      <c r="C167" s="19">
        <f>IF('147760_Franklin_2'!V159=-9999,-9999,ROUND((9/5)*('147760_Franklin_2'!V159/10)+32,0))</f>
        <v>91</v>
      </c>
      <c r="D167" s="19">
        <f>IF('147760_Franklin_2'!AA159=-9999,-9999,ROUND((9/5)*('147760_Franklin_2'!AA159/10)+32,0))</f>
        <v>57</v>
      </c>
    </row>
    <row r="168" spans="1:4" x14ac:dyDescent="0.2">
      <c r="A168">
        <f>'147760_Franklin_2'!F160</f>
        <v>20120607</v>
      </c>
      <c r="B168" s="19">
        <f>IF('147760_Franklin_2'!G160=-9999,-9999,ROUND('147760_Franklin_2'!G160/254,2))</f>
        <v>0</v>
      </c>
      <c r="C168" s="19">
        <f>IF('147760_Franklin_2'!V160=-9999,-9999,ROUND((9/5)*('147760_Franklin_2'!V160/10)+32,0))</f>
        <v>87</v>
      </c>
      <c r="D168" s="19">
        <f>IF('147760_Franklin_2'!AA160=-9999,-9999,ROUND((9/5)*('147760_Franklin_2'!AA160/10)+32,0))</f>
        <v>58</v>
      </c>
    </row>
    <row r="169" spans="1:4" x14ac:dyDescent="0.2">
      <c r="A169">
        <f>'147760_Franklin_2'!F161</f>
        <v>20120608</v>
      </c>
      <c r="B169" s="19">
        <f>IF('147760_Franklin_2'!G161=-9999,-9999,ROUND('147760_Franklin_2'!G161/254,2))</f>
        <v>0</v>
      </c>
      <c r="C169" s="19">
        <f>IF('147760_Franklin_2'!V161=-9999,-9999,ROUND((9/5)*('147760_Franklin_2'!V161/10)+32,0))</f>
        <v>87</v>
      </c>
      <c r="D169" s="19">
        <f>IF('147760_Franklin_2'!AA161=-9999,-9999,ROUND((9/5)*('147760_Franklin_2'!AA161/10)+32,0))</f>
        <v>58</v>
      </c>
    </row>
    <row r="170" spans="1:4" x14ac:dyDescent="0.2">
      <c r="A170">
        <f>'147760_Franklin_2'!F162</f>
        <v>20120609</v>
      </c>
      <c r="B170" s="19">
        <f>IF('147760_Franklin_2'!G162=-9999,-9999,ROUND('147760_Franklin_2'!G162/254,2))</f>
        <v>0</v>
      </c>
      <c r="C170" s="19">
        <f>IF('147760_Franklin_2'!V162=-9999,-9999,ROUND((9/5)*('147760_Franklin_2'!V162/10)+32,0))</f>
        <v>86</v>
      </c>
      <c r="D170" s="19">
        <f>IF('147760_Franklin_2'!AA162=-9999,-9999,ROUND((9/5)*('147760_Franklin_2'!AA162/10)+32,0))</f>
        <v>59</v>
      </c>
    </row>
    <row r="171" spans="1:4" x14ac:dyDescent="0.2">
      <c r="A171">
        <f>'147760_Franklin_2'!F163</f>
        <v>20120610</v>
      </c>
      <c r="B171" s="19">
        <f>IF('147760_Franklin_2'!G163=-9999,-9999,ROUND('147760_Franklin_2'!G163/254,2))</f>
        <v>0</v>
      </c>
      <c r="C171" s="19">
        <f>IF('147760_Franklin_2'!V163=-9999,-9999,ROUND((9/5)*('147760_Franklin_2'!V163/10)+32,0))</f>
        <v>92</v>
      </c>
      <c r="D171" s="19">
        <f>IF('147760_Franklin_2'!AA163=-9999,-9999,ROUND((9/5)*('147760_Franklin_2'!AA163/10)+32,0))</f>
        <v>66</v>
      </c>
    </row>
    <row r="172" spans="1:4" x14ac:dyDescent="0.2">
      <c r="A172">
        <f>'147760_Franklin_2'!F164</f>
        <v>20120611</v>
      </c>
      <c r="B172" s="19">
        <f>IF('147760_Franklin_2'!G164=-9999,-9999,ROUND('147760_Franklin_2'!G164/254,2))</f>
        <v>0</v>
      </c>
      <c r="C172" s="19">
        <f>IF('147760_Franklin_2'!V164=-9999,-9999,ROUND((9/5)*('147760_Franklin_2'!V164/10)+32,0))</f>
        <v>81</v>
      </c>
      <c r="D172" s="19">
        <f>IF('147760_Franklin_2'!AA164=-9999,-9999,ROUND((9/5)*('147760_Franklin_2'!AA164/10)+32,0))</f>
        <v>52</v>
      </c>
    </row>
    <row r="173" spans="1:4" x14ac:dyDescent="0.2">
      <c r="A173">
        <f>'147760_Franklin_2'!F165</f>
        <v>20120612</v>
      </c>
      <c r="B173" s="19">
        <f>IF('147760_Franklin_2'!G165=-9999,-9999,ROUND('147760_Franklin_2'!G165/254,2))</f>
        <v>0</v>
      </c>
      <c r="C173" s="19">
        <f>IF('147760_Franklin_2'!V165=-9999,-9999,ROUND((9/5)*('147760_Franklin_2'!V165/10)+32,0))</f>
        <v>84</v>
      </c>
      <c r="D173" s="19">
        <f>IF('147760_Franklin_2'!AA165=-9999,-9999,ROUND((9/5)*('147760_Franklin_2'!AA165/10)+32,0))</f>
        <v>50</v>
      </c>
    </row>
    <row r="174" spans="1:4" x14ac:dyDescent="0.2">
      <c r="A174">
        <f>'147760_Franklin_2'!F166</f>
        <v>20120613</v>
      </c>
      <c r="B174" s="19">
        <f>IF('147760_Franklin_2'!G166=-9999,-9999,ROUND('147760_Franklin_2'!G166/254,2))</f>
        <v>0</v>
      </c>
      <c r="C174" s="19">
        <f>IF('147760_Franklin_2'!V166=-9999,-9999,ROUND((9/5)*('147760_Franklin_2'!V166/10)+32,0))</f>
        <v>86</v>
      </c>
      <c r="D174" s="19">
        <f>IF('147760_Franklin_2'!AA166=-9999,-9999,ROUND((9/5)*('147760_Franklin_2'!AA166/10)+32,0))</f>
        <v>55</v>
      </c>
    </row>
    <row r="175" spans="1:4" x14ac:dyDescent="0.2">
      <c r="A175">
        <f>'147760_Franklin_2'!F167</f>
        <v>20120614</v>
      </c>
      <c r="B175" s="19">
        <f>IF('147760_Franklin_2'!G167=-9999,-9999,ROUND('147760_Franklin_2'!G167/254,2))</f>
        <v>0</v>
      </c>
      <c r="C175" s="19">
        <f>IF('147760_Franklin_2'!V167=-9999,-9999,ROUND((9/5)*('147760_Franklin_2'!V167/10)+32,0))</f>
        <v>94</v>
      </c>
      <c r="D175" s="19">
        <f>IF('147760_Franklin_2'!AA167=-9999,-9999,ROUND((9/5)*('147760_Franklin_2'!AA167/10)+32,0))</f>
        <v>64</v>
      </c>
    </row>
    <row r="176" spans="1:4" x14ac:dyDescent="0.2">
      <c r="A176">
        <f>'147760_Franklin_2'!F168</f>
        <v>20120615</v>
      </c>
      <c r="B176" s="19">
        <f>IF('147760_Franklin_2'!G168=-9999,-9999,ROUND('147760_Franklin_2'!G168/254,2))</f>
        <v>1</v>
      </c>
      <c r="C176" s="19">
        <f>IF('147760_Franklin_2'!V168=-9999,-9999,ROUND((9/5)*('147760_Franklin_2'!V168/10)+32,0))</f>
        <v>95</v>
      </c>
      <c r="D176" s="19">
        <f>IF('147760_Franklin_2'!AA168=-9999,-9999,ROUND((9/5)*('147760_Franklin_2'!AA168/10)+32,0))</f>
        <v>62</v>
      </c>
    </row>
    <row r="177" spans="1:4" x14ac:dyDescent="0.2">
      <c r="A177">
        <f>'147760_Franklin_2'!F169</f>
        <v>20120616</v>
      </c>
      <c r="B177" s="19">
        <f>IF('147760_Franklin_2'!G169=-9999,-9999,ROUND('147760_Franklin_2'!G169/254,2))</f>
        <v>0.37</v>
      </c>
      <c r="C177" s="19">
        <f>IF('147760_Franklin_2'!V169=-9999,-9999,ROUND((9/5)*('147760_Franklin_2'!V169/10)+32,0))</f>
        <v>86</v>
      </c>
      <c r="D177" s="19">
        <f>IF('147760_Franklin_2'!AA169=-9999,-9999,ROUND((9/5)*('147760_Franklin_2'!AA169/10)+32,0))</f>
        <v>62</v>
      </c>
    </row>
    <row r="178" spans="1:4" x14ac:dyDescent="0.2">
      <c r="A178">
        <f>'147760_Franklin_2'!F170</f>
        <v>20120617</v>
      </c>
      <c r="B178" s="19">
        <f>IF('147760_Franklin_2'!G170=-9999,-9999,ROUND('147760_Franklin_2'!G170/254,2))</f>
        <v>0</v>
      </c>
      <c r="C178" s="19">
        <f>IF('147760_Franklin_2'!V170=-9999,-9999,ROUND((9/5)*('147760_Franklin_2'!V170/10)+32,0))</f>
        <v>84</v>
      </c>
      <c r="D178" s="19">
        <f>IF('147760_Franklin_2'!AA170=-9999,-9999,ROUND((9/5)*('147760_Franklin_2'!AA170/10)+32,0))</f>
        <v>65</v>
      </c>
    </row>
    <row r="179" spans="1:4" x14ac:dyDescent="0.2">
      <c r="A179">
        <f>'147760_Franklin_2'!F171</f>
        <v>20120618</v>
      </c>
      <c r="B179" s="19">
        <f>IF('147760_Franklin_2'!G171=-9999,-9999,ROUND('147760_Franklin_2'!G171/254,2))</f>
        <v>0</v>
      </c>
      <c r="C179" s="19">
        <f>IF('147760_Franklin_2'!V171=-9999,-9999,ROUND((9/5)*('147760_Franklin_2'!V171/10)+32,0))</f>
        <v>93</v>
      </c>
      <c r="D179" s="19">
        <f>IF('147760_Franklin_2'!AA171=-9999,-9999,ROUND((9/5)*('147760_Franklin_2'!AA171/10)+32,0))</f>
        <v>68</v>
      </c>
    </row>
    <row r="180" spans="1:4" x14ac:dyDescent="0.2">
      <c r="A180">
        <f>'147760_Franklin_2'!F172</f>
        <v>20120619</v>
      </c>
      <c r="B180" s="19">
        <f>IF('147760_Franklin_2'!G172=-9999,-9999,ROUND('147760_Franklin_2'!G172/254,2))</f>
        <v>0</v>
      </c>
      <c r="C180" s="19">
        <f>IF('147760_Franklin_2'!V172=-9999,-9999,ROUND((9/5)*('147760_Franklin_2'!V172/10)+32,0))</f>
        <v>97</v>
      </c>
      <c r="D180" s="19">
        <f>IF('147760_Franklin_2'!AA172=-9999,-9999,ROUND((9/5)*('147760_Franklin_2'!AA172/10)+32,0))</f>
        <v>70</v>
      </c>
    </row>
    <row r="181" spans="1:4" x14ac:dyDescent="0.2">
      <c r="A181">
        <f>'147760_Franklin_2'!F173</f>
        <v>20120620</v>
      </c>
      <c r="B181" s="19">
        <f>IF('147760_Franklin_2'!G173=-9999,-9999,ROUND('147760_Franklin_2'!G173/254,2))</f>
        <v>0</v>
      </c>
      <c r="C181" s="19">
        <f>IF('147760_Franklin_2'!V173=-9999,-9999,ROUND((9/5)*('147760_Franklin_2'!V173/10)+32,0))</f>
        <v>94</v>
      </c>
      <c r="D181" s="19">
        <f>IF('147760_Franklin_2'!AA173=-9999,-9999,ROUND((9/5)*('147760_Franklin_2'!AA173/10)+32,0))</f>
        <v>73</v>
      </c>
    </row>
    <row r="182" spans="1:4" x14ac:dyDescent="0.2">
      <c r="A182">
        <f>'147760_Franklin_2'!F174</f>
        <v>20120621</v>
      </c>
      <c r="B182" s="19">
        <f>IF('147760_Franklin_2'!G174=-9999,-9999,ROUND('147760_Franklin_2'!G174/254,2))</f>
        <v>0</v>
      </c>
      <c r="C182" s="19">
        <f>IF('147760_Franklin_2'!V174=-9999,-9999,ROUND((9/5)*('147760_Franklin_2'!V174/10)+32,0))</f>
        <v>83</v>
      </c>
      <c r="D182" s="19">
        <f>IF('147760_Franklin_2'!AA174=-9999,-9999,ROUND((9/5)*('147760_Franklin_2'!AA174/10)+32,0))</f>
        <v>54</v>
      </c>
    </row>
    <row r="183" spans="1:4" x14ac:dyDescent="0.2">
      <c r="A183">
        <f>'147760_Franklin_2'!F175</f>
        <v>20120622</v>
      </c>
      <c r="B183" s="19">
        <f>IF('147760_Franklin_2'!G175=-9999,-9999,ROUND('147760_Franklin_2'!G175/254,2))</f>
        <v>0</v>
      </c>
      <c r="C183" s="19">
        <f>IF('147760_Franklin_2'!V175=-9999,-9999,ROUND((9/5)*('147760_Franklin_2'!V175/10)+32,0))</f>
        <v>83</v>
      </c>
      <c r="D183" s="19">
        <f>IF('147760_Franklin_2'!AA175=-9999,-9999,ROUND((9/5)*('147760_Franklin_2'!AA175/10)+32,0))</f>
        <v>56</v>
      </c>
    </row>
    <row r="184" spans="1:4" x14ac:dyDescent="0.2">
      <c r="A184">
        <f>'147760_Franklin_2'!F176</f>
        <v>20120623</v>
      </c>
      <c r="B184" s="19">
        <f>IF('147760_Franklin_2'!G176=-9999,-9999,ROUND('147760_Franklin_2'!G176/254,2))</f>
        <v>0.1</v>
      </c>
      <c r="C184" s="19">
        <f>IF('147760_Franklin_2'!V176=-9999,-9999,ROUND((9/5)*('147760_Franklin_2'!V176/10)+32,0))</f>
        <v>90</v>
      </c>
      <c r="D184" s="19">
        <f>IF('147760_Franklin_2'!AA176=-9999,-9999,ROUND((9/5)*('147760_Franklin_2'!AA176/10)+32,0))</f>
        <v>61</v>
      </c>
    </row>
    <row r="185" spans="1:4" x14ac:dyDescent="0.2">
      <c r="A185">
        <f>'147760_Franklin_2'!F177</f>
        <v>20120624</v>
      </c>
      <c r="B185" s="19">
        <f>IF('147760_Franklin_2'!G177=-9999,-9999,ROUND('147760_Franklin_2'!G177/254,2))</f>
        <v>0</v>
      </c>
      <c r="C185" s="19">
        <f>IF('147760_Franklin_2'!V177=-9999,-9999,ROUND((9/5)*('147760_Franklin_2'!V177/10)+32,0))</f>
        <v>102</v>
      </c>
      <c r="D185" s="19">
        <f>IF('147760_Franklin_2'!AA177=-9999,-9999,ROUND((9/5)*('147760_Franklin_2'!AA177/10)+32,0))</f>
        <v>68</v>
      </c>
    </row>
    <row r="186" spans="1:4" x14ac:dyDescent="0.2">
      <c r="A186">
        <f>'147760_Franklin_2'!F178</f>
        <v>20120625</v>
      </c>
      <c r="B186" s="19">
        <f>IF('147760_Franklin_2'!G178=-9999,-9999,ROUND('147760_Franklin_2'!G178/254,2))</f>
        <v>0</v>
      </c>
      <c r="C186" s="19">
        <f>IF('147760_Franklin_2'!V178=-9999,-9999,ROUND((9/5)*('147760_Franklin_2'!V178/10)+32,0))</f>
        <v>99</v>
      </c>
      <c r="D186" s="19">
        <f>IF('147760_Franklin_2'!AA178=-9999,-9999,ROUND((9/5)*('147760_Franklin_2'!AA178/10)+32,0))</f>
        <v>66</v>
      </c>
    </row>
    <row r="187" spans="1:4" x14ac:dyDescent="0.2">
      <c r="A187">
        <f>'147760_Franklin_2'!F179</f>
        <v>20120626</v>
      </c>
      <c r="B187" s="19">
        <f>IF('147760_Franklin_2'!G179=-9999,-9999,ROUND('147760_Franklin_2'!G179/254,2))</f>
        <v>0</v>
      </c>
      <c r="C187" s="19">
        <f>IF('147760_Franklin_2'!V179=-9999,-9999,ROUND((9/5)*('147760_Franklin_2'!V179/10)+32,0))</f>
        <v>92</v>
      </c>
      <c r="D187" s="19">
        <f>IF('147760_Franklin_2'!AA179=-9999,-9999,ROUND((9/5)*('147760_Franklin_2'!AA179/10)+32,0))</f>
        <v>70</v>
      </c>
    </row>
    <row r="188" spans="1:4" x14ac:dyDescent="0.2">
      <c r="A188">
        <f>'147760_Franklin_2'!F180</f>
        <v>20120627</v>
      </c>
      <c r="B188" s="19">
        <f>IF('147760_Franklin_2'!G180=-9999,-9999,ROUND('147760_Franklin_2'!G180/254,2))</f>
        <v>0</v>
      </c>
      <c r="C188" s="19">
        <f>IF('147760_Franklin_2'!V180=-9999,-9999,ROUND((9/5)*('147760_Franklin_2'!V180/10)+32,0))</f>
        <v>111</v>
      </c>
      <c r="D188" s="19">
        <f>IF('147760_Franklin_2'!AA180=-9999,-9999,ROUND((9/5)*('147760_Franklin_2'!AA180/10)+32,0))</f>
        <v>72</v>
      </c>
    </row>
    <row r="189" spans="1:4" x14ac:dyDescent="0.2">
      <c r="A189">
        <f>'147760_Franklin_2'!F181</f>
        <v>20120628</v>
      </c>
      <c r="B189" s="19">
        <f>IF('147760_Franklin_2'!G181=-9999,-9999,ROUND('147760_Franklin_2'!G181/254,2))</f>
        <v>0</v>
      </c>
      <c r="C189" s="19">
        <f>IF('147760_Franklin_2'!V181=-9999,-9999,ROUND((9/5)*('147760_Franklin_2'!V181/10)+32,0))</f>
        <v>112</v>
      </c>
      <c r="D189" s="19">
        <f>IF('147760_Franklin_2'!AA181=-9999,-9999,ROUND((9/5)*('147760_Franklin_2'!AA181/10)+32,0))</f>
        <v>69</v>
      </c>
    </row>
    <row r="190" spans="1:4" x14ac:dyDescent="0.2">
      <c r="A190">
        <f>'147760_Franklin_2'!F182</f>
        <v>20120629</v>
      </c>
      <c r="B190" s="19">
        <f>IF('147760_Franklin_2'!G182=-9999,-9999,ROUND('147760_Franklin_2'!G182/254,2))</f>
        <v>0</v>
      </c>
      <c r="C190" s="19">
        <f>IF('147760_Franklin_2'!V182=-9999,-9999,ROUND((9/5)*('147760_Franklin_2'!V182/10)+32,0))</f>
        <v>101</v>
      </c>
      <c r="D190" s="19">
        <f>IF('147760_Franklin_2'!AA182=-9999,-9999,ROUND((9/5)*('147760_Franklin_2'!AA182/10)+32,0))</f>
        <v>70</v>
      </c>
    </row>
    <row r="191" spans="1:4" x14ac:dyDescent="0.2">
      <c r="A191">
        <f>'147760_Franklin_2'!F183</f>
        <v>20120630</v>
      </c>
      <c r="B191" s="19">
        <f>IF('147760_Franklin_2'!G183=-9999,-9999,ROUND('147760_Franklin_2'!G183/254,2))</f>
        <v>0</v>
      </c>
      <c r="C191" s="19">
        <f>IF('147760_Franklin_2'!V183=-9999,-9999,ROUND((9/5)*('147760_Franklin_2'!V183/10)+32,0))</f>
        <v>101</v>
      </c>
      <c r="D191" s="19">
        <f>IF('147760_Franklin_2'!AA183=-9999,-9999,ROUND((9/5)*('147760_Franklin_2'!AA183/10)+32,0))</f>
        <v>65</v>
      </c>
    </row>
    <row r="192" spans="1:4" x14ac:dyDescent="0.2">
      <c r="A192">
        <f>'147760_Franklin_2'!F184</f>
        <v>20120701</v>
      </c>
      <c r="B192" s="19">
        <f>IF('147760_Franklin_2'!G184=-9999,-9999,ROUND('147760_Franklin_2'!G184/254,2))</f>
        <v>0.44</v>
      </c>
      <c r="C192" s="19">
        <f>IF('147760_Franklin_2'!V184=-9999,-9999,ROUND((9/5)*('147760_Franklin_2'!V184/10)+32,0))</f>
        <v>88</v>
      </c>
      <c r="D192" s="19">
        <f>IF('147760_Franklin_2'!AA184=-9999,-9999,ROUND((9/5)*('147760_Franklin_2'!AA184/10)+32,0))</f>
        <v>63</v>
      </c>
    </row>
    <row r="193" spans="1:4" x14ac:dyDescent="0.2">
      <c r="A193">
        <f>'147760_Franklin_2'!F185</f>
        <v>20120702</v>
      </c>
      <c r="B193" s="19">
        <f>IF('147760_Franklin_2'!G185=-9999,-9999,ROUND('147760_Franklin_2'!G185/254,2))</f>
        <v>0</v>
      </c>
      <c r="C193" s="19">
        <f>IF('147760_Franklin_2'!V185=-9999,-9999,ROUND((9/5)*('147760_Franklin_2'!V185/10)+32,0))</f>
        <v>95</v>
      </c>
      <c r="D193" s="19">
        <f>IF('147760_Franklin_2'!AA185=-9999,-9999,ROUND((9/5)*('147760_Franklin_2'!AA185/10)+32,0))</f>
        <v>66</v>
      </c>
    </row>
    <row r="194" spans="1:4" x14ac:dyDescent="0.2">
      <c r="A194">
        <f>'147760_Franklin_2'!F186</f>
        <v>20120703</v>
      </c>
      <c r="B194" s="19">
        <f>IF('147760_Franklin_2'!G186=-9999,-9999,ROUND('147760_Franklin_2'!G186/254,2))</f>
        <v>0</v>
      </c>
      <c r="C194" s="19">
        <f>IF('147760_Franklin_2'!V186=-9999,-9999,ROUND((9/5)*('147760_Franklin_2'!V186/10)+32,0))</f>
        <v>97</v>
      </c>
      <c r="D194" s="19">
        <f>IF('147760_Franklin_2'!AA186=-9999,-9999,ROUND((9/5)*('147760_Franklin_2'!AA186/10)+32,0))</f>
        <v>72</v>
      </c>
    </row>
    <row r="195" spans="1:4" x14ac:dyDescent="0.2">
      <c r="A195">
        <f>'147760_Franklin_2'!F187</f>
        <v>20120704</v>
      </c>
      <c r="B195" s="19">
        <f>IF('147760_Franklin_2'!G187=-9999,-9999,ROUND('147760_Franklin_2'!G187/254,2))</f>
        <v>0</v>
      </c>
      <c r="C195" s="19">
        <f>IF('147760_Franklin_2'!V187=-9999,-9999,ROUND((9/5)*('147760_Franklin_2'!V187/10)+32,0))</f>
        <v>100</v>
      </c>
      <c r="D195" s="19">
        <f>IF('147760_Franklin_2'!AA187=-9999,-9999,ROUND((9/5)*('147760_Franklin_2'!AA187/10)+32,0))</f>
        <v>72</v>
      </c>
    </row>
    <row r="196" spans="1:4" x14ac:dyDescent="0.2">
      <c r="A196">
        <f>'147760_Franklin_2'!F188</f>
        <v>20120705</v>
      </c>
      <c r="B196" s="19">
        <f>IF('147760_Franklin_2'!G188=-9999,-9999,ROUND('147760_Franklin_2'!G188/254,2))</f>
        <v>0</v>
      </c>
      <c r="C196" s="19">
        <f>IF('147760_Franklin_2'!V188=-9999,-9999,ROUND((9/5)*('147760_Franklin_2'!V188/10)+32,0))</f>
        <v>102</v>
      </c>
      <c r="D196" s="19">
        <f>IF('147760_Franklin_2'!AA188=-9999,-9999,ROUND((9/5)*('147760_Franklin_2'!AA188/10)+32,0))</f>
        <v>71</v>
      </c>
    </row>
    <row r="197" spans="1:4" x14ac:dyDescent="0.2">
      <c r="A197">
        <f>'147760_Franklin_2'!F189</f>
        <v>20120706</v>
      </c>
      <c r="B197" s="19">
        <f>IF('147760_Franklin_2'!G189=-9999,-9999,ROUND('147760_Franklin_2'!G189/254,2))</f>
        <v>0</v>
      </c>
      <c r="C197" s="19">
        <f>IF('147760_Franklin_2'!V189=-9999,-9999,ROUND((9/5)*('147760_Franklin_2'!V189/10)+32,0))</f>
        <v>101</v>
      </c>
      <c r="D197" s="19">
        <f>IF('147760_Franklin_2'!AA189=-9999,-9999,ROUND((9/5)*('147760_Franklin_2'!AA189/10)+32,0))</f>
        <v>72</v>
      </c>
    </row>
    <row r="198" spans="1:4" x14ac:dyDescent="0.2">
      <c r="A198">
        <f>'147760_Franklin_2'!F190</f>
        <v>20120707</v>
      </c>
      <c r="B198" s="19">
        <f>IF('147760_Franklin_2'!G190=-9999,-9999,ROUND('147760_Franklin_2'!G190/254,2))</f>
        <v>0</v>
      </c>
      <c r="C198" s="19">
        <f>IF('147760_Franklin_2'!V190=-9999,-9999,ROUND((9/5)*('147760_Franklin_2'!V190/10)+32,0))</f>
        <v>103</v>
      </c>
      <c r="D198" s="19">
        <f>IF('147760_Franklin_2'!AA190=-9999,-9999,ROUND((9/5)*('147760_Franklin_2'!AA190/10)+32,0))</f>
        <v>69</v>
      </c>
    </row>
    <row r="199" spans="1:4" x14ac:dyDescent="0.2">
      <c r="A199">
        <f>'147760_Franklin_2'!F191</f>
        <v>20120708</v>
      </c>
      <c r="B199" s="19">
        <f>IF('147760_Franklin_2'!G191=-9999,-9999,ROUND('147760_Franklin_2'!G191/254,2))</f>
        <v>0.22</v>
      </c>
      <c r="C199" s="19">
        <f>IF('147760_Franklin_2'!V191=-9999,-9999,ROUND((9/5)*('147760_Franklin_2'!V191/10)+32,0))</f>
        <v>89</v>
      </c>
      <c r="D199" s="19">
        <f>IF('147760_Franklin_2'!AA191=-9999,-9999,ROUND((9/5)*('147760_Franklin_2'!AA191/10)+32,0))</f>
        <v>69</v>
      </c>
    </row>
    <row r="200" spans="1:4" x14ac:dyDescent="0.2">
      <c r="A200">
        <f>'147760_Franklin_2'!F192</f>
        <v>20120709</v>
      </c>
      <c r="B200" s="19">
        <f>IF('147760_Franklin_2'!G192=-9999,-9999,ROUND('147760_Franklin_2'!G192/254,2))</f>
        <v>0.33</v>
      </c>
      <c r="C200" s="19">
        <f>IF('147760_Franklin_2'!V192=-9999,-9999,ROUND((9/5)*('147760_Franklin_2'!V192/10)+32,0))</f>
        <v>82</v>
      </c>
      <c r="D200" s="19">
        <f>IF('147760_Franklin_2'!AA192=-9999,-9999,ROUND((9/5)*('147760_Franklin_2'!AA192/10)+32,0))</f>
        <v>66</v>
      </c>
    </row>
    <row r="201" spans="1:4" x14ac:dyDescent="0.2">
      <c r="A201">
        <f>'147760_Franklin_2'!F193</f>
        <v>20120710</v>
      </c>
      <c r="B201" s="19">
        <f>IF('147760_Franklin_2'!G193=-9999,-9999,ROUND('147760_Franklin_2'!G193/254,2))</f>
        <v>0</v>
      </c>
      <c r="C201" s="19">
        <f>IF('147760_Franklin_2'!V193=-9999,-9999,ROUND((9/5)*('147760_Franklin_2'!V193/10)+32,0))</f>
        <v>82</v>
      </c>
      <c r="D201" s="19">
        <f>IF('147760_Franklin_2'!AA193=-9999,-9999,ROUND((9/5)*('147760_Franklin_2'!AA193/10)+32,0))</f>
        <v>60</v>
      </c>
    </row>
    <row r="202" spans="1:4" x14ac:dyDescent="0.2">
      <c r="A202">
        <f>'147760_Franklin_2'!F194</f>
        <v>20120711</v>
      </c>
      <c r="B202" s="19">
        <f>IF('147760_Franklin_2'!G194=-9999,-9999,ROUND('147760_Franklin_2'!G194/254,2))</f>
        <v>0</v>
      </c>
      <c r="C202" s="19">
        <f>IF('147760_Franklin_2'!V194=-9999,-9999,ROUND((9/5)*('147760_Franklin_2'!V194/10)+32,0))</f>
        <v>87</v>
      </c>
      <c r="D202" s="19">
        <f>IF('147760_Franklin_2'!AA194=-9999,-9999,ROUND((9/5)*('147760_Franklin_2'!AA194/10)+32,0))</f>
        <v>55</v>
      </c>
    </row>
    <row r="203" spans="1:4" x14ac:dyDescent="0.2">
      <c r="A203">
        <f>'147760_Franklin_2'!F195</f>
        <v>20120712</v>
      </c>
      <c r="B203" s="19">
        <f>IF('147760_Franklin_2'!G195=-9999,-9999,ROUND('147760_Franklin_2'!G195/254,2))</f>
        <v>0</v>
      </c>
      <c r="C203" s="19">
        <f>IF('147760_Franklin_2'!V195=-9999,-9999,ROUND((9/5)*('147760_Franklin_2'!V195/10)+32,0))</f>
        <v>86</v>
      </c>
      <c r="D203" s="19">
        <f>IF('147760_Franklin_2'!AA195=-9999,-9999,ROUND((9/5)*('147760_Franklin_2'!AA195/10)+32,0))</f>
        <v>56</v>
      </c>
    </row>
    <row r="204" spans="1:4" x14ac:dyDescent="0.2">
      <c r="A204">
        <f>'147760_Franklin_2'!F196</f>
        <v>20120713</v>
      </c>
      <c r="B204" s="19">
        <f>IF('147760_Franklin_2'!G196=-9999,-9999,ROUND('147760_Franklin_2'!G196/254,2))</f>
        <v>0.04</v>
      </c>
      <c r="C204" s="19">
        <f>IF('147760_Franklin_2'!V196=-9999,-9999,ROUND((9/5)*('147760_Franklin_2'!V196/10)+32,0))</f>
        <v>95</v>
      </c>
      <c r="D204" s="19">
        <f>IF('147760_Franklin_2'!AA196=-9999,-9999,ROUND((9/5)*('147760_Franklin_2'!AA196/10)+32,0))</f>
        <v>57</v>
      </c>
    </row>
    <row r="205" spans="1:4" x14ac:dyDescent="0.2">
      <c r="A205">
        <f>'147760_Franklin_2'!F197</f>
        <v>20120714</v>
      </c>
      <c r="B205" s="19">
        <f>IF('147760_Franklin_2'!G197=-9999,-9999,ROUND('147760_Franklin_2'!G197/254,2))</f>
        <v>0</v>
      </c>
      <c r="C205" s="19">
        <f>IF('147760_Franklin_2'!V197=-9999,-9999,ROUND((9/5)*('147760_Franklin_2'!V197/10)+32,0))</f>
        <v>96</v>
      </c>
      <c r="D205" s="19">
        <f>IF('147760_Franklin_2'!AA197=-9999,-9999,ROUND((9/5)*('147760_Franklin_2'!AA197/10)+32,0))</f>
        <v>63</v>
      </c>
    </row>
    <row r="206" spans="1:4" x14ac:dyDescent="0.2">
      <c r="A206">
        <f>'147760_Franklin_2'!F198</f>
        <v>20120715</v>
      </c>
      <c r="B206" s="19">
        <f>IF('147760_Franklin_2'!G198=-9999,-9999,ROUND('147760_Franklin_2'!G198/254,2))</f>
        <v>0</v>
      </c>
      <c r="C206" s="19">
        <f>IF('147760_Franklin_2'!V198=-9999,-9999,ROUND((9/5)*('147760_Franklin_2'!V198/10)+32,0))</f>
        <v>97</v>
      </c>
      <c r="D206" s="19">
        <f>IF('147760_Franklin_2'!AA198=-9999,-9999,ROUND((9/5)*('147760_Franklin_2'!AA198/10)+32,0))</f>
        <v>67</v>
      </c>
    </row>
    <row r="207" spans="1:4" x14ac:dyDescent="0.2">
      <c r="A207">
        <f>'147760_Franklin_2'!F199</f>
        <v>20120716</v>
      </c>
      <c r="B207" s="19">
        <f>IF('147760_Franklin_2'!G199=-9999,-9999,ROUND('147760_Franklin_2'!G199/254,2))</f>
        <v>0</v>
      </c>
      <c r="C207" s="19">
        <f>IF('147760_Franklin_2'!V199=-9999,-9999,ROUND((9/5)*('147760_Franklin_2'!V199/10)+32,0))</f>
        <v>101</v>
      </c>
      <c r="D207" s="19">
        <f>IF('147760_Franklin_2'!AA199=-9999,-9999,ROUND((9/5)*('147760_Franklin_2'!AA199/10)+32,0))</f>
        <v>68</v>
      </c>
    </row>
    <row r="208" spans="1:4" x14ac:dyDescent="0.2">
      <c r="A208">
        <f>'147760_Franklin_2'!F200</f>
        <v>20120717</v>
      </c>
      <c r="B208" s="19">
        <f>IF('147760_Franklin_2'!G200=-9999,-9999,ROUND('147760_Franklin_2'!G200/254,2))</f>
        <v>0</v>
      </c>
      <c r="C208" s="19">
        <f>IF('147760_Franklin_2'!V200=-9999,-9999,ROUND((9/5)*('147760_Franklin_2'!V200/10)+32,0))</f>
        <v>97</v>
      </c>
      <c r="D208" s="19">
        <f>IF('147760_Franklin_2'!AA200=-9999,-9999,ROUND((9/5)*('147760_Franklin_2'!AA200/10)+32,0))</f>
        <v>68</v>
      </c>
    </row>
    <row r="209" spans="1:4" x14ac:dyDescent="0.2">
      <c r="A209">
        <f>'147760_Franklin_2'!F201</f>
        <v>20120718</v>
      </c>
      <c r="B209" s="19">
        <f>IF('147760_Franklin_2'!G201=-9999,-9999,ROUND('147760_Franklin_2'!G201/254,2))</f>
        <v>0.01</v>
      </c>
      <c r="C209" s="19">
        <f>IF('147760_Franklin_2'!V201=-9999,-9999,ROUND((9/5)*('147760_Franklin_2'!V201/10)+32,0))</f>
        <v>103</v>
      </c>
      <c r="D209" s="19">
        <f>IF('147760_Franklin_2'!AA201=-9999,-9999,ROUND((9/5)*('147760_Franklin_2'!AA201/10)+32,0))</f>
        <v>73</v>
      </c>
    </row>
    <row r="210" spans="1:4" x14ac:dyDescent="0.2">
      <c r="A210">
        <f>'147760_Franklin_2'!F202</f>
        <v>20120719</v>
      </c>
      <c r="B210" s="19">
        <f>IF('147760_Franklin_2'!G202=-9999,-9999,ROUND('147760_Franklin_2'!G202/254,2))</f>
        <v>0</v>
      </c>
      <c r="C210" s="19">
        <f>IF('147760_Franklin_2'!V202=-9999,-9999,ROUND((9/5)*('147760_Franklin_2'!V202/10)+32,0))</f>
        <v>99</v>
      </c>
      <c r="D210" s="19">
        <f>IF('147760_Franklin_2'!AA202=-9999,-9999,ROUND((9/5)*('147760_Franklin_2'!AA202/10)+32,0))</f>
        <v>65</v>
      </c>
    </row>
    <row r="211" spans="1:4" x14ac:dyDescent="0.2">
      <c r="A211">
        <f>'147760_Franklin_2'!F203</f>
        <v>20120720</v>
      </c>
      <c r="B211" s="19">
        <f>IF('147760_Franklin_2'!G203=-9999,-9999,ROUND('147760_Franklin_2'!G203/254,2))</f>
        <v>0</v>
      </c>
      <c r="C211" s="19">
        <f>IF('147760_Franklin_2'!V203=-9999,-9999,ROUND((9/5)*('147760_Franklin_2'!V203/10)+32,0))</f>
        <v>98</v>
      </c>
      <c r="D211" s="19">
        <f>IF('147760_Franklin_2'!AA203=-9999,-9999,ROUND((9/5)*('147760_Franklin_2'!AA203/10)+32,0))</f>
        <v>63</v>
      </c>
    </row>
    <row r="212" spans="1:4" x14ac:dyDescent="0.2">
      <c r="A212">
        <f>'147760_Franklin_2'!F204</f>
        <v>20120721</v>
      </c>
      <c r="B212" s="19">
        <f>IF('147760_Franklin_2'!G204=-9999,-9999,ROUND('147760_Franklin_2'!G204/254,2))</f>
        <v>0</v>
      </c>
      <c r="C212" s="19">
        <f>IF('147760_Franklin_2'!V204=-9999,-9999,ROUND((9/5)*('147760_Franklin_2'!V204/10)+32,0))</f>
        <v>102</v>
      </c>
      <c r="D212" s="19">
        <f>IF('147760_Franklin_2'!AA204=-9999,-9999,ROUND((9/5)*('147760_Franklin_2'!AA204/10)+32,0))</f>
        <v>68</v>
      </c>
    </row>
    <row r="213" spans="1:4" x14ac:dyDescent="0.2">
      <c r="A213">
        <f>'147760_Franklin_2'!F205</f>
        <v>20120722</v>
      </c>
      <c r="B213" s="19">
        <f>IF('147760_Franklin_2'!G205=-9999,-9999,ROUND('147760_Franklin_2'!G205/254,2))</f>
        <v>0</v>
      </c>
      <c r="C213" s="19">
        <f>IF('147760_Franklin_2'!V205=-9999,-9999,ROUND((9/5)*('147760_Franklin_2'!V205/10)+32,0))</f>
        <v>103</v>
      </c>
      <c r="D213" s="19">
        <f>IF('147760_Franklin_2'!AA205=-9999,-9999,ROUND((9/5)*('147760_Franklin_2'!AA205/10)+32,0))</f>
        <v>70</v>
      </c>
    </row>
    <row r="214" spans="1:4" x14ac:dyDescent="0.2">
      <c r="A214">
        <f>'147760_Franklin_2'!F206</f>
        <v>20120723</v>
      </c>
      <c r="B214" s="19">
        <f>IF('147760_Franklin_2'!G206=-9999,-9999,ROUND('147760_Franklin_2'!G206/254,2))</f>
        <v>0</v>
      </c>
      <c r="C214" s="19">
        <f>IF('147760_Franklin_2'!V206=-9999,-9999,ROUND((9/5)*('147760_Franklin_2'!V206/10)+32,0))</f>
        <v>105</v>
      </c>
      <c r="D214" s="19">
        <f>IF('147760_Franklin_2'!AA206=-9999,-9999,ROUND((9/5)*('147760_Franklin_2'!AA206/10)+32,0))</f>
        <v>72</v>
      </c>
    </row>
    <row r="215" spans="1:4" x14ac:dyDescent="0.2">
      <c r="A215">
        <f>'147760_Franklin_2'!F207</f>
        <v>20120724</v>
      </c>
      <c r="B215" s="19">
        <f>IF('147760_Franklin_2'!G207=-9999,-9999,ROUND('147760_Franklin_2'!G207/254,2))</f>
        <v>0</v>
      </c>
      <c r="C215" s="19">
        <f>IF('147760_Franklin_2'!V207=-9999,-9999,ROUND((9/5)*('147760_Franklin_2'!V207/10)+32,0))</f>
        <v>102</v>
      </c>
      <c r="D215" s="19">
        <f>IF('147760_Franklin_2'!AA207=-9999,-9999,ROUND((9/5)*('147760_Franklin_2'!AA207/10)+32,0))</f>
        <v>72</v>
      </c>
    </row>
    <row r="216" spans="1:4" x14ac:dyDescent="0.2">
      <c r="A216">
        <f>'147760_Franklin_2'!F208</f>
        <v>20120725</v>
      </c>
      <c r="B216" s="19">
        <f>IF('147760_Franklin_2'!G208=-9999,-9999,ROUND('147760_Franklin_2'!G208/254,2))</f>
        <v>0</v>
      </c>
      <c r="C216" s="19">
        <f>IF('147760_Franklin_2'!V208=-9999,-9999,ROUND((9/5)*('147760_Franklin_2'!V208/10)+32,0))</f>
        <v>105</v>
      </c>
      <c r="D216" s="19">
        <f>IF('147760_Franklin_2'!AA208=-9999,-9999,ROUND((9/5)*('147760_Franklin_2'!AA208/10)+32,0))</f>
        <v>72</v>
      </c>
    </row>
    <row r="217" spans="1:4" x14ac:dyDescent="0.2">
      <c r="A217">
        <f>'147760_Franklin_2'!F209</f>
        <v>20120726</v>
      </c>
      <c r="B217" s="19">
        <f>IF('147760_Franklin_2'!G209=-9999,-9999,ROUND('147760_Franklin_2'!G209/254,2))</f>
        <v>0</v>
      </c>
      <c r="C217" s="19">
        <f>IF('147760_Franklin_2'!V209=-9999,-9999,ROUND((9/5)*('147760_Franklin_2'!V209/10)+32,0))</f>
        <v>101</v>
      </c>
      <c r="D217" s="19">
        <f>IF('147760_Franklin_2'!AA209=-9999,-9999,ROUND((9/5)*('147760_Franklin_2'!AA209/10)+32,0))</f>
        <v>66</v>
      </c>
    </row>
    <row r="218" spans="1:4" x14ac:dyDescent="0.2">
      <c r="A218">
        <f>'147760_Franklin_2'!F210</f>
        <v>20120727</v>
      </c>
      <c r="B218" s="19">
        <f>IF('147760_Franklin_2'!G210=-9999,-9999,ROUND('147760_Franklin_2'!G210/254,2))</f>
        <v>0</v>
      </c>
      <c r="C218" s="19">
        <f>IF('147760_Franklin_2'!V210=-9999,-9999,ROUND((9/5)*('147760_Franklin_2'!V210/10)+32,0))</f>
        <v>98</v>
      </c>
      <c r="D218" s="19">
        <f>IF('147760_Franklin_2'!AA210=-9999,-9999,ROUND((9/5)*('147760_Franklin_2'!AA210/10)+32,0))</f>
        <v>64</v>
      </c>
    </row>
    <row r="219" spans="1:4" x14ac:dyDescent="0.2">
      <c r="A219">
        <f>'147760_Franklin_2'!F211</f>
        <v>20120728</v>
      </c>
      <c r="B219" s="19">
        <f>IF('147760_Franklin_2'!G211=-9999,-9999,ROUND('147760_Franklin_2'!G211/254,2))</f>
        <v>0</v>
      </c>
      <c r="C219" s="19">
        <f>IF('147760_Franklin_2'!V211=-9999,-9999,ROUND((9/5)*('147760_Franklin_2'!V211/10)+32,0))</f>
        <v>92</v>
      </c>
      <c r="D219" s="19">
        <f>IF('147760_Franklin_2'!AA211=-9999,-9999,ROUND((9/5)*('147760_Franklin_2'!AA211/10)+32,0))</f>
        <v>65</v>
      </c>
    </row>
    <row r="220" spans="1:4" x14ac:dyDescent="0.2">
      <c r="A220">
        <f>'147760_Franklin_2'!F212</f>
        <v>20120729</v>
      </c>
      <c r="B220" s="19">
        <f>IF('147760_Franklin_2'!G212=-9999,-9999,ROUND('147760_Franklin_2'!G212/254,2))</f>
        <v>0</v>
      </c>
      <c r="C220" s="19">
        <f>IF('147760_Franklin_2'!V212=-9999,-9999,ROUND((9/5)*('147760_Franklin_2'!V212/10)+32,0))</f>
        <v>105</v>
      </c>
      <c r="D220" s="19">
        <f>IF('147760_Franklin_2'!AA212=-9999,-9999,ROUND((9/5)*('147760_Franklin_2'!AA212/10)+32,0))</f>
        <v>66</v>
      </c>
    </row>
    <row r="221" spans="1:4" x14ac:dyDescent="0.2">
      <c r="A221">
        <f>'147760_Franklin_2'!F213</f>
        <v>20120730</v>
      </c>
      <c r="B221" s="19">
        <f>IF('147760_Franklin_2'!G213=-9999,-9999,ROUND('147760_Franklin_2'!G213/254,2))</f>
        <v>0.16</v>
      </c>
      <c r="C221" s="19">
        <f>IF('147760_Franklin_2'!V213=-9999,-9999,ROUND((9/5)*('147760_Franklin_2'!V213/10)+32,0))</f>
        <v>101</v>
      </c>
      <c r="D221" s="19">
        <f>IF('147760_Franklin_2'!AA213=-9999,-9999,ROUND((9/5)*('147760_Franklin_2'!AA213/10)+32,0))</f>
        <v>66</v>
      </c>
    </row>
    <row r="222" spans="1:4" x14ac:dyDescent="0.2">
      <c r="A222">
        <f>'147760_Franklin_2'!F214</f>
        <v>20120731</v>
      </c>
      <c r="B222" s="19">
        <f>IF('147760_Franklin_2'!G214=-9999,-9999,ROUND('147760_Franklin_2'!G214/254,2))</f>
        <v>0</v>
      </c>
      <c r="C222" s="19">
        <f>IF('147760_Franklin_2'!V214=-9999,-9999,ROUND((9/5)*('147760_Franklin_2'!V214/10)+32,0))</f>
        <v>94</v>
      </c>
      <c r="D222" s="19">
        <f>IF('147760_Franklin_2'!AA214=-9999,-9999,ROUND((9/5)*('147760_Franklin_2'!AA214/10)+32,0))</f>
        <v>66</v>
      </c>
    </row>
    <row r="223" spans="1:4" x14ac:dyDescent="0.2">
      <c r="A223">
        <f>'147760_Franklin_2'!F215</f>
        <v>20120801</v>
      </c>
      <c r="B223" s="19">
        <f>IF('147760_Franklin_2'!G215=-9999,-9999,ROUND('147760_Franklin_2'!G215/254,2))</f>
        <v>0.4</v>
      </c>
      <c r="C223" s="19">
        <f>IF('147760_Franklin_2'!V215=-9999,-9999,ROUND((9/5)*('147760_Franklin_2'!V215/10)+32,0))</f>
        <v>98</v>
      </c>
      <c r="D223" s="19">
        <f>IF('147760_Franklin_2'!AA215=-9999,-9999,ROUND((9/5)*('147760_Franklin_2'!AA215/10)+32,0))</f>
        <v>69</v>
      </c>
    </row>
    <row r="224" spans="1:4" x14ac:dyDescent="0.2">
      <c r="A224">
        <f>'147760_Franklin_2'!F216</f>
        <v>20120802</v>
      </c>
      <c r="B224" s="19">
        <f>IF('147760_Franklin_2'!G216=-9999,-9999,ROUND('147760_Franklin_2'!G216/254,2))</f>
        <v>0.64</v>
      </c>
      <c r="C224" s="19">
        <f>IF('147760_Franklin_2'!V216=-9999,-9999,ROUND((9/5)*('147760_Franklin_2'!V216/10)+32,0))</f>
        <v>97</v>
      </c>
      <c r="D224" s="19">
        <f>IF('147760_Franklin_2'!AA216=-9999,-9999,ROUND((9/5)*('147760_Franklin_2'!AA216/10)+32,0))</f>
        <v>67</v>
      </c>
    </row>
    <row r="225" spans="1:4" x14ac:dyDescent="0.2">
      <c r="A225">
        <f>'147760_Franklin_2'!F217</f>
        <v>20120803</v>
      </c>
      <c r="B225" s="19">
        <f>IF('147760_Franklin_2'!G217=-9999,-9999,ROUND('147760_Franklin_2'!G217/254,2))</f>
        <v>0</v>
      </c>
      <c r="C225" s="19">
        <f>IF('147760_Franklin_2'!V217=-9999,-9999,ROUND((9/5)*('147760_Franklin_2'!V217/10)+32,0))</f>
        <v>90</v>
      </c>
      <c r="D225" s="19">
        <f>IF('147760_Franklin_2'!AA217=-9999,-9999,ROUND((9/5)*('147760_Franklin_2'!AA217/10)+32,0))</f>
        <v>68</v>
      </c>
    </row>
    <row r="226" spans="1:4" x14ac:dyDescent="0.2">
      <c r="A226">
        <f>'147760_Franklin_2'!F218</f>
        <v>20120804</v>
      </c>
      <c r="B226" s="19">
        <f>IF('147760_Franklin_2'!G218=-9999,-9999,ROUND('147760_Franklin_2'!G218/254,2))</f>
        <v>0</v>
      </c>
      <c r="C226" s="19">
        <f>IF('147760_Franklin_2'!V218=-9999,-9999,ROUND((9/5)*('147760_Franklin_2'!V218/10)+32,0))</f>
        <v>95</v>
      </c>
      <c r="D226" s="19">
        <f>IF('147760_Franklin_2'!AA218=-9999,-9999,ROUND((9/5)*('147760_Franklin_2'!AA218/10)+32,0))</f>
        <v>64</v>
      </c>
    </row>
    <row r="227" spans="1:4" x14ac:dyDescent="0.2">
      <c r="A227">
        <f>'147760_Franklin_2'!F219</f>
        <v>20120805</v>
      </c>
      <c r="B227" s="19">
        <f>IF('147760_Franklin_2'!G219=-9999,-9999,ROUND('147760_Franklin_2'!G219/254,2))</f>
        <v>0</v>
      </c>
      <c r="C227" s="19">
        <f>IF('147760_Franklin_2'!V219=-9999,-9999,ROUND((9/5)*('147760_Franklin_2'!V219/10)+32,0))</f>
        <v>81</v>
      </c>
      <c r="D227" s="19">
        <f>IF('147760_Franklin_2'!AA219=-9999,-9999,ROUND((9/5)*('147760_Franklin_2'!AA219/10)+32,0))</f>
        <v>52</v>
      </c>
    </row>
    <row r="228" spans="1:4" x14ac:dyDescent="0.2">
      <c r="A228">
        <f>'147760_Franklin_2'!F220</f>
        <v>20120806</v>
      </c>
      <c r="B228" s="19">
        <f>IF('147760_Franklin_2'!G220=-9999,-9999,ROUND('147760_Franklin_2'!G220/254,2))</f>
        <v>0</v>
      </c>
      <c r="C228" s="19">
        <f>IF('147760_Franklin_2'!V220=-9999,-9999,ROUND((9/5)*('147760_Franklin_2'!V220/10)+32,0))</f>
        <v>89</v>
      </c>
      <c r="D228" s="19">
        <f>IF('147760_Franklin_2'!AA220=-9999,-9999,ROUND((9/5)*('147760_Franklin_2'!AA220/10)+32,0))</f>
        <v>52</v>
      </c>
    </row>
    <row r="229" spans="1:4" x14ac:dyDescent="0.2">
      <c r="A229">
        <f>'147760_Franklin_2'!F221</f>
        <v>20120807</v>
      </c>
      <c r="B229" s="19">
        <f>IF('147760_Franklin_2'!G221=-9999,-9999,ROUND('147760_Franklin_2'!G221/254,2))</f>
        <v>0.15</v>
      </c>
      <c r="C229" s="19">
        <f>IF('147760_Franklin_2'!V221=-9999,-9999,ROUND((9/5)*('147760_Franklin_2'!V221/10)+32,0))</f>
        <v>99</v>
      </c>
      <c r="D229" s="19">
        <f>IF('147760_Franklin_2'!AA221=-9999,-9999,ROUND((9/5)*('147760_Franklin_2'!AA221/10)+32,0))</f>
        <v>61</v>
      </c>
    </row>
    <row r="230" spans="1:4" x14ac:dyDescent="0.2">
      <c r="A230">
        <f>'147760_Franklin_2'!F222</f>
        <v>20120808</v>
      </c>
      <c r="B230" s="19">
        <f>IF('147760_Franklin_2'!G222=-9999,-9999,ROUND('147760_Franklin_2'!G222/254,2))</f>
        <v>0</v>
      </c>
      <c r="C230" s="19">
        <f>IF('147760_Franklin_2'!V222=-9999,-9999,ROUND((9/5)*('147760_Franklin_2'!V222/10)+32,0))</f>
        <v>90</v>
      </c>
      <c r="D230" s="19">
        <f>IF('147760_Franklin_2'!AA222=-9999,-9999,ROUND((9/5)*('147760_Franklin_2'!AA222/10)+32,0))</f>
        <v>61</v>
      </c>
    </row>
    <row r="231" spans="1:4" x14ac:dyDescent="0.2">
      <c r="A231">
        <f>'147760_Franklin_2'!F223</f>
        <v>20120809</v>
      </c>
      <c r="B231" s="19">
        <f>IF('147760_Franklin_2'!G223=-9999,-9999,ROUND('147760_Franklin_2'!G223/254,2))</f>
        <v>0</v>
      </c>
      <c r="C231" s="19">
        <f>IF('147760_Franklin_2'!V223=-9999,-9999,ROUND((9/5)*('147760_Franklin_2'!V223/10)+32,0))</f>
        <v>99</v>
      </c>
      <c r="D231" s="19">
        <f>IF('147760_Franklin_2'!AA223=-9999,-9999,ROUND((9/5)*('147760_Franklin_2'!AA223/10)+32,0))</f>
        <v>60</v>
      </c>
    </row>
    <row r="232" spans="1:4" x14ac:dyDescent="0.2">
      <c r="A232">
        <f>'147760_Franklin_2'!F224</f>
        <v>20120810</v>
      </c>
      <c r="B232" s="19">
        <f>IF('147760_Franklin_2'!G224=-9999,-9999,ROUND('147760_Franklin_2'!G224/254,2))</f>
        <v>0</v>
      </c>
      <c r="C232" s="19">
        <f>IF('147760_Franklin_2'!V224=-9999,-9999,ROUND((9/5)*('147760_Franklin_2'!V224/10)+32,0))</f>
        <v>84</v>
      </c>
      <c r="D232" s="19">
        <f>IF('147760_Franklin_2'!AA224=-9999,-9999,ROUND((9/5)*('147760_Franklin_2'!AA224/10)+32,0))</f>
        <v>55</v>
      </c>
    </row>
    <row r="233" spans="1:4" x14ac:dyDescent="0.2">
      <c r="A233">
        <f>'147760_Franklin_2'!F225</f>
        <v>20120811</v>
      </c>
      <c r="B233" s="19">
        <f>IF('147760_Franklin_2'!G225=-9999,-9999,ROUND('147760_Franklin_2'!G225/254,2))</f>
        <v>0</v>
      </c>
      <c r="C233" s="19">
        <f>IF('147760_Franklin_2'!V225=-9999,-9999,ROUND((9/5)*('147760_Franklin_2'!V225/10)+32,0))</f>
        <v>85</v>
      </c>
      <c r="D233" s="19">
        <f>IF('147760_Franklin_2'!AA225=-9999,-9999,ROUND((9/5)*('147760_Franklin_2'!AA225/10)+32,0))</f>
        <v>55</v>
      </c>
    </row>
    <row r="234" spans="1:4" x14ac:dyDescent="0.2">
      <c r="A234">
        <f>'147760_Franklin_2'!F226</f>
        <v>20120812</v>
      </c>
      <c r="B234" s="19">
        <f>IF('147760_Franklin_2'!G226=-9999,-9999,ROUND('147760_Franklin_2'!G226/254,2))</f>
        <v>0</v>
      </c>
      <c r="C234" s="19">
        <f>IF('147760_Franklin_2'!V226=-9999,-9999,ROUND((9/5)*('147760_Franklin_2'!V226/10)+32,0))</f>
        <v>85</v>
      </c>
      <c r="D234" s="19">
        <f>IF('147760_Franklin_2'!AA226=-9999,-9999,ROUND((9/5)*('147760_Franklin_2'!AA226/10)+32,0))</f>
        <v>56</v>
      </c>
    </row>
    <row r="235" spans="1:4" x14ac:dyDescent="0.2">
      <c r="A235">
        <f>'147760_Franklin_2'!F227</f>
        <v>20120813</v>
      </c>
      <c r="B235" s="19">
        <f>IF('147760_Franklin_2'!G227=-9999,-9999,ROUND('147760_Franklin_2'!G227/254,2))</f>
        <v>0.09</v>
      </c>
      <c r="C235" s="19">
        <f>IF('147760_Franklin_2'!V227=-9999,-9999,ROUND((9/5)*('147760_Franklin_2'!V227/10)+32,0))</f>
        <v>88</v>
      </c>
      <c r="D235" s="19">
        <f>IF('147760_Franklin_2'!AA227=-9999,-9999,ROUND((9/5)*('147760_Franklin_2'!AA227/10)+32,0))</f>
        <v>53</v>
      </c>
    </row>
    <row r="236" spans="1:4" x14ac:dyDescent="0.2">
      <c r="A236">
        <f>'147760_Franklin_2'!F228</f>
        <v>20120814</v>
      </c>
      <c r="B236" s="19">
        <f>IF('147760_Franklin_2'!G228=-9999,-9999,ROUND('147760_Franklin_2'!G228/254,2))</f>
        <v>0</v>
      </c>
      <c r="C236" s="19">
        <f>IF('147760_Franklin_2'!V228=-9999,-9999,ROUND((9/5)*('147760_Franklin_2'!V228/10)+32,0))</f>
        <v>81</v>
      </c>
      <c r="D236" s="19">
        <f>IF('147760_Franklin_2'!AA228=-9999,-9999,ROUND((9/5)*('147760_Franklin_2'!AA228/10)+32,0))</f>
        <v>55</v>
      </c>
    </row>
    <row r="237" spans="1:4" x14ac:dyDescent="0.2">
      <c r="A237">
        <f>'147760_Franklin_2'!F229</f>
        <v>20120815</v>
      </c>
      <c r="B237" s="19">
        <f>IF('147760_Franklin_2'!G229=-9999,-9999,ROUND('147760_Franklin_2'!G229/254,2))</f>
        <v>0</v>
      </c>
      <c r="C237" s="19">
        <f>IF('147760_Franklin_2'!V229=-9999,-9999,ROUND((9/5)*('147760_Franklin_2'!V229/10)+32,0))</f>
        <v>82</v>
      </c>
      <c r="D237" s="19">
        <f>IF('147760_Franklin_2'!AA229=-9999,-9999,ROUND((9/5)*('147760_Franklin_2'!AA229/10)+32,0))</f>
        <v>60</v>
      </c>
    </row>
    <row r="238" spans="1:4" x14ac:dyDescent="0.2">
      <c r="A238">
        <f>'147760_Franklin_2'!F230</f>
        <v>20120816</v>
      </c>
      <c r="B238" s="19">
        <f>IF('147760_Franklin_2'!G230=-9999,-9999,ROUND('147760_Franklin_2'!G230/254,2))</f>
        <v>0</v>
      </c>
      <c r="C238" s="19">
        <f>IF('147760_Franklin_2'!V230=-9999,-9999,ROUND((9/5)*('147760_Franklin_2'!V230/10)+32,0))</f>
        <v>95</v>
      </c>
      <c r="D238" s="19">
        <f>IF('147760_Franklin_2'!AA230=-9999,-9999,ROUND((9/5)*('147760_Franklin_2'!AA230/10)+32,0))</f>
        <v>60</v>
      </c>
    </row>
    <row r="239" spans="1:4" x14ac:dyDescent="0.2">
      <c r="A239">
        <f>'147760_Franklin_2'!F231</f>
        <v>20120817</v>
      </c>
      <c r="B239" s="19">
        <f>IF('147760_Franklin_2'!G231=-9999,-9999,ROUND('147760_Franklin_2'!G231/254,2))</f>
        <v>0</v>
      </c>
      <c r="C239" s="19">
        <f>IF('147760_Franklin_2'!V231=-9999,-9999,ROUND((9/5)*('147760_Franklin_2'!V231/10)+32,0))</f>
        <v>74</v>
      </c>
      <c r="D239" s="19">
        <f>IF('147760_Franklin_2'!AA231=-9999,-9999,ROUND((9/5)*('147760_Franklin_2'!AA231/10)+32,0))</f>
        <v>46</v>
      </c>
    </row>
    <row r="240" spans="1:4" x14ac:dyDescent="0.2">
      <c r="A240">
        <f>'147760_Franklin_2'!F232</f>
        <v>20120818</v>
      </c>
      <c r="B240" s="19">
        <f>IF('147760_Franklin_2'!G232=-9999,-9999,ROUND('147760_Franklin_2'!G232/254,2))</f>
        <v>0.02</v>
      </c>
      <c r="C240" s="19">
        <f>IF('147760_Franklin_2'!V232=-9999,-9999,ROUND((9/5)*('147760_Franklin_2'!V232/10)+32,0))</f>
        <v>81</v>
      </c>
      <c r="D240" s="19">
        <f>IF('147760_Franklin_2'!AA232=-9999,-9999,ROUND((9/5)*('147760_Franklin_2'!AA232/10)+32,0))</f>
        <v>48</v>
      </c>
    </row>
    <row r="241" spans="1:4" x14ac:dyDescent="0.2">
      <c r="A241">
        <f>'147760_Franklin_2'!F233</f>
        <v>20120819</v>
      </c>
      <c r="B241" s="19">
        <f>IF('147760_Franklin_2'!G233=-9999,-9999,ROUND('147760_Franklin_2'!G233/254,2))</f>
        <v>0</v>
      </c>
      <c r="C241" s="19">
        <f>IF('147760_Franklin_2'!V233=-9999,-9999,ROUND((9/5)*('147760_Franklin_2'!V233/10)+32,0))</f>
        <v>87</v>
      </c>
      <c r="D241" s="19">
        <f>IF('147760_Franklin_2'!AA233=-9999,-9999,ROUND((9/5)*('147760_Franklin_2'!AA233/10)+32,0))</f>
        <v>47</v>
      </c>
    </row>
    <row r="242" spans="1:4" x14ac:dyDescent="0.2">
      <c r="A242">
        <f>'147760_Franklin_2'!F234</f>
        <v>20120820</v>
      </c>
      <c r="B242" s="19">
        <f>IF('147760_Franklin_2'!G234=-9999,-9999,ROUND('147760_Franklin_2'!G234/254,2))</f>
        <v>0</v>
      </c>
      <c r="C242" s="19">
        <f>IF('147760_Franklin_2'!V234=-9999,-9999,ROUND((9/5)*('147760_Franklin_2'!V234/10)+32,0))</f>
        <v>80</v>
      </c>
      <c r="D242" s="19">
        <f>IF('147760_Franklin_2'!AA234=-9999,-9999,ROUND((9/5)*('147760_Franklin_2'!AA234/10)+32,0))</f>
        <v>45</v>
      </c>
    </row>
    <row r="243" spans="1:4" x14ac:dyDescent="0.2">
      <c r="A243">
        <f>'147760_Franklin_2'!F235</f>
        <v>20120821</v>
      </c>
      <c r="B243" s="19">
        <f>IF('147760_Franklin_2'!G235=-9999,-9999,ROUND('147760_Franklin_2'!G235/254,2))</f>
        <v>0</v>
      </c>
      <c r="C243" s="19">
        <f>IF('147760_Franklin_2'!V235=-9999,-9999,ROUND((9/5)*('147760_Franklin_2'!V235/10)+32,0))</f>
        <v>89</v>
      </c>
      <c r="D243" s="19">
        <f>IF('147760_Franklin_2'!AA235=-9999,-9999,ROUND((9/5)*('147760_Franklin_2'!AA235/10)+32,0))</f>
        <v>45</v>
      </c>
    </row>
    <row r="244" spans="1:4" x14ac:dyDescent="0.2">
      <c r="A244">
        <f>'147760_Franklin_2'!F236</f>
        <v>20120822</v>
      </c>
      <c r="B244" s="19">
        <f>IF('147760_Franklin_2'!G236=-9999,-9999,ROUND('147760_Franklin_2'!G236/254,2))</f>
        <v>0</v>
      </c>
      <c r="C244" s="19">
        <f>IF('147760_Franklin_2'!V236=-9999,-9999,ROUND((9/5)*('147760_Franklin_2'!V236/10)+32,0))</f>
        <v>93</v>
      </c>
      <c r="D244" s="19">
        <f>IF('147760_Franklin_2'!AA236=-9999,-9999,ROUND((9/5)*('147760_Franklin_2'!AA236/10)+32,0))</f>
        <v>52</v>
      </c>
    </row>
    <row r="245" spans="1:4" x14ac:dyDescent="0.2">
      <c r="A245">
        <f>'147760_Franklin_2'!F237</f>
        <v>20120823</v>
      </c>
      <c r="B245" s="19">
        <f>IF('147760_Franklin_2'!G237=-9999,-9999,ROUND('147760_Franklin_2'!G237/254,2))</f>
        <v>0</v>
      </c>
      <c r="C245" s="19">
        <f>IF('147760_Franklin_2'!V237=-9999,-9999,ROUND((9/5)*('147760_Franklin_2'!V237/10)+32,0))</f>
        <v>92</v>
      </c>
      <c r="D245" s="19">
        <f>IF('147760_Franklin_2'!AA237=-9999,-9999,ROUND((9/5)*('147760_Franklin_2'!AA237/10)+32,0))</f>
        <v>63</v>
      </c>
    </row>
    <row r="246" spans="1:4" x14ac:dyDescent="0.2">
      <c r="A246">
        <f>'147760_Franklin_2'!F238</f>
        <v>20120824</v>
      </c>
      <c r="B246" s="19">
        <f>IF('147760_Franklin_2'!G238=-9999,-9999,ROUND('147760_Franklin_2'!G238/254,2))</f>
        <v>0.14000000000000001</v>
      </c>
      <c r="C246" s="19">
        <f>IF('147760_Franklin_2'!V238=-9999,-9999,ROUND((9/5)*('147760_Franklin_2'!V238/10)+32,0))</f>
        <v>85</v>
      </c>
      <c r="D246" s="19">
        <f>IF('147760_Franklin_2'!AA238=-9999,-9999,ROUND((9/5)*('147760_Franklin_2'!AA238/10)+32,0))</f>
        <v>65</v>
      </c>
    </row>
    <row r="247" spans="1:4" x14ac:dyDescent="0.2">
      <c r="A247">
        <f>'147760_Franklin_2'!F239</f>
        <v>20120825</v>
      </c>
      <c r="B247" s="19">
        <f>IF('147760_Franklin_2'!G239=-9999,-9999,ROUND('147760_Franklin_2'!G239/254,2))</f>
        <v>0.19</v>
      </c>
      <c r="C247" s="19">
        <f>IF('147760_Franklin_2'!V239=-9999,-9999,ROUND((9/5)*('147760_Franklin_2'!V239/10)+32,0))</f>
        <v>72</v>
      </c>
      <c r="D247" s="19">
        <f>IF('147760_Franklin_2'!AA239=-9999,-9999,ROUND((9/5)*('147760_Franklin_2'!AA239/10)+32,0))</f>
        <v>66</v>
      </c>
    </row>
    <row r="248" spans="1:4" x14ac:dyDescent="0.2">
      <c r="A248">
        <f>'147760_Franklin_2'!F240</f>
        <v>20120826</v>
      </c>
      <c r="B248" s="19">
        <f>IF('147760_Franklin_2'!G240=-9999,-9999,ROUND('147760_Franklin_2'!G240/254,2))</f>
        <v>0.03</v>
      </c>
      <c r="C248" s="19">
        <f>IF('147760_Franklin_2'!V240=-9999,-9999,ROUND((9/5)*('147760_Franklin_2'!V240/10)+32,0))</f>
        <v>81</v>
      </c>
      <c r="D248" s="19">
        <f>IF('147760_Franklin_2'!AA240=-9999,-9999,ROUND((9/5)*('147760_Franklin_2'!AA240/10)+32,0))</f>
        <v>62</v>
      </c>
    </row>
    <row r="249" spans="1:4" x14ac:dyDescent="0.2">
      <c r="A249">
        <f>'147760_Franklin_2'!F241</f>
        <v>20120827</v>
      </c>
      <c r="B249" s="19">
        <f>IF('147760_Franklin_2'!G241=-9999,-9999,ROUND('147760_Franklin_2'!G241/254,2))</f>
        <v>0</v>
      </c>
      <c r="C249" s="19">
        <f>IF('147760_Franklin_2'!V241=-9999,-9999,ROUND((9/5)*('147760_Franklin_2'!V241/10)+32,0))</f>
        <v>87</v>
      </c>
      <c r="D249" s="19">
        <f>IF('147760_Franklin_2'!AA241=-9999,-9999,ROUND((9/5)*('147760_Franklin_2'!AA241/10)+32,0))</f>
        <v>60</v>
      </c>
    </row>
    <row r="250" spans="1:4" x14ac:dyDescent="0.2">
      <c r="A250">
        <f>'147760_Franklin_2'!F242</f>
        <v>20120828</v>
      </c>
      <c r="B250" s="19">
        <f>IF('147760_Franklin_2'!G242=-9999,-9999,ROUND('147760_Franklin_2'!G242/254,2))</f>
        <v>0</v>
      </c>
      <c r="C250" s="19">
        <f>IF('147760_Franklin_2'!V242=-9999,-9999,ROUND((9/5)*('147760_Franklin_2'!V242/10)+32,0))</f>
        <v>90</v>
      </c>
      <c r="D250" s="19">
        <f>IF('147760_Franklin_2'!AA242=-9999,-9999,ROUND((9/5)*('147760_Franklin_2'!AA242/10)+32,0))</f>
        <v>60</v>
      </c>
    </row>
    <row r="251" spans="1:4" x14ac:dyDescent="0.2">
      <c r="A251">
        <f>'147760_Franklin_2'!F243</f>
        <v>20120829</v>
      </c>
      <c r="B251" s="19">
        <f>IF('147760_Franklin_2'!G243=-9999,-9999,ROUND('147760_Franklin_2'!G243/254,2))</f>
        <v>0</v>
      </c>
      <c r="C251" s="19">
        <f>IF('147760_Franklin_2'!V243=-9999,-9999,ROUND((9/5)*('147760_Franklin_2'!V243/10)+32,0))</f>
        <v>96</v>
      </c>
      <c r="D251" s="19">
        <f>IF('147760_Franklin_2'!AA243=-9999,-9999,ROUND((9/5)*('147760_Franklin_2'!AA243/10)+32,0))</f>
        <v>57</v>
      </c>
    </row>
    <row r="252" spans="1:4" x14ac:dyDescent="0.2">
      <c r="A252">
        <f>'147760_Franklin_2'!F244</f>
        <v>20120830</v>
      </c>
      <c r="B252" s="19">
        <f>IF('147760_Franklin_2'!G244=-9999,-9999,ROUND('147760_Franklin_2'!G244/254,2))</f>
        <v>0</v>
      </c>
      <c r="C252" s="19">
        <f>IF('147760_Franklin_2'!V244=-9999,-9999,ROUND((9/5)*('147760_Franklin_2'!V244/10)+32,0))</f>
        <v>97</v>
      </c>
      <c r="D252" s="19">
        <f>IF('147760_Franklin_2'!AA244=-9999,-9999,ROUND((9/5)*('147760_Franklin_2'!AA244/10)+32,0))</f>
        <v>55</v>
      </c>
    </row>
    <row r="253" spans="1:4" x14ac:dyDescent="0.2">
      <c r="A253">
        <f>'147760_Franklin_2'!F245</f>
        <v>20120831</v>
      </c>
      <c r="B253" s="19">
        <f>IF('147760_Franklin_2'!G245=-9999,-9999,ROUND('147760_Franklin_2'!G245/254,2))</f>
        <v>0</v>
      </c>
      <c r="C253" s="19">
        <f>IF('147760_Franklin_2'!V245=-9999,-9999,ROUND((9/5)*('147760_Franklin_2'!V245/10)+32,0))</f>
        <v>100</v>
      </c>
      <c r="D253" s="19">
        <f>IF('147760_Franklin_2'!AA245=-9999,-9999,ROUND((9/5)*('147760_Franklin_2'!AA245/10)+32,0))</f>
        <v>56</v>
      </c>
    </row>
    <row r="254" spans="1:4" x14ac:dyDescent="0.2">
      <c r="A254">
        <f>'147760_Franklin_2'!F246</f>
        <v>20120901</v>
      </c>
      <c r="B254" s="19">
        <f>IF('147760_Franklin_2'!G246=-9999,-9999,ROUND('147760_Franklin_2'!G246/254,2))</f>
        <v>0</v>
      </c>
      <c r="C254" s="19">
        <f>IF('147760_Franklin_2'!V246=-9999,-9999,ROUND((9/5)*('147760_Franklin_2'!V246/10)+32,0))</f>
        <v>96</v>
      </c>
      <c r="D254" s="19">
        <f>IF('147760_Franklin_2'!AA246=-9999,-9999,ROUND((9/5)*('147760_Franklin_2'!AA246/10)+32,0))</f>
        <v>56</v>
      </c>
    </row>
    <row r="255" spans="1:4" x14ac:dyDescent="0.2">
      <c r="A255">
        <f>'147760_Franklin_2'!F247</f>
        <v>20120902</v>
      </c>
      <c r="B255" s="19">
        <f>IF('147760_Franklin_2'!G247=-9999,-9999,ROUND('147760_Franklin_2'!G247/254,2))</f>
        <v>0</v>
      </c>
      <c r="C255" s="19">
        <f>IF('147760_Franklin_2'!V247=-9999,-9999,ROUND((9/5)*('147760_Franklin_2'!V247/10)+32,0))</f>
        <v>95</v>
      </c>
      <c r="D255" s="19">
        <f>IF('147760_Franklin_2'!AA247=-9999,-9999,ROUND((9/5)*('147760_Franklin_2'!AA247/10)+32,0))</f>
        <v>64</v>
      </c>
    </row>
    <row r="256" spans="1:4" x14ac:dyDescent="0.2">
      <c r="A256">
        <f>'147760_Franklin_2'!F248</f>
        <v>20120903</v>
      </c>
      <c r="B256" s="19">
        <f>IF('147760_Franklin_2'!G248=-9999,-9999,ROUND('147760_Franklin_2'!G248/254,2))</f>
        <v>0</v>
      </c>
      <c r="C256" s="19">
        <f>IF('147760_Franklin_2'!V248=-9999,-9999,ROUND((9/5)*('147760_Franklin_2'!V248/10)+32,0))</f>
        <v>102</v>
      </c>
      <c r="D256" s="19">
        <f>IF('147760_Franklin_2'!AA248=-9999,-9999,ROUND((9/5)*('147760_Franklin_2'!AA248/10)+32,0))</f>
        <v>64</v>
      </c>
    </row>
    <row r="257" spans="1:4" x14ac:dyDescent="0.2">
      <c r="A257">
        <f>'147760_Franklin_2'!F249</f>
        <v>20120904</v>
      </c>
      <c r="B257" s="19">
        <f>IF('147760_Franklin_2'!G249=-9999,-9999,ROUND('147760_Franklin_2'!G249/254,2))</f>
        <v>0</v>
      </c>
      <c r="C257" s="19">
        <f>IF('147760_Franklin_2'!V249=-9999,-9999,ROUND((9/5)*('147760_Franklin_2'!V249/10)+32,0))</f>
        <v>85</v>
      </c>
      <c r="D257" s="19">
        <f>IF('147760_Franklin_2'!AA249=-9999,-9999,ROUND((9/5)*('147760_Franklin_2'!AA249/10)+32,0))</f>
        <v>56</v>
      </c>
    </row>
    <row r="258" spans="1:4" x14ac:dyDescent="0.2">
      <c r="A258">
        <f>'147760_Franklin_2'!F250</f>
        <v>20120905</v>
      </c>
      <c r="B258" s="19">
        <f>IF('147760_Franklin_2'!G250=-9999,-9999,ROUND('147760_Franklin_2'!G250/254,2))</f>
        <v>0</v>
      </c>
      <c r="C258" s="19">
        <f>IF('147760_Franklin_2'!V250=-9999,-9999,ROUND((9/5)*('147760_Franklin_2'!V250/10)+32,0))</f>
        <v>102</v>
      </c>
      <c r="D258" s="19">
        <f>IF('147760_Franklin_2'!AA250=-9999,-9999,ROUND((9/5)*('147760_Franklin_2'!AA250/10)+32,0))</f>
        <v>55</v>
      </c>
    </row>
    <row r="259" spans="1:4" x14ac:dyDescent="0.2">
      <c r="A259">
        <f>'147760_Franklin_2'!F251</f>
        <v>20120906</v>
      </c>
      <c r="B259" s="19">
        <f>IF('147760_Franklin_2'!G251=-9999,-9999,ROUND('147760_Franklin_2'!G251/254,2))</f>
        <v>0</v>
      </c>
      <c r="C259" s="19">
        <f>IF('147760_Franklin_2'!V251=-9999,-9999,ROUND((9/5)*('147760_Franklin_2'!V251/10)+32,0))</f>
        <v>87</v>
      </c>
      <c r="D259" s="19">
        <f>IF('147760_Franklin_2'!AA251=-9999,-9999,ROUND((9/5)*('147760_Franklin_2'!AA251/10)+32,0))</f>
        <v>47</v>
      </c>
    </row>
    <row r="260" spans="1:4" x14ac:dyDescent="0.2">
      <c r="A260">
        <f>'147760_Franklin_2'!F252</f>
        <v>20120907</v>
      </c>
      <c r="B260" s="19">
        <f>IF('147760_Franklin_2'!G252=-9999,-9999,ROUND('147760_Franklin_2'!G252/254,2))</f>
        <v>0.2</v>
      </c>
      <c r="C260" s="19">
        <f>IF('147760_Franklin_2'!V252=-9999,-9999,ROUND((9/5)*('147760_Franklin_2'!V252/10)+32,0))</f>
        <v>93</v>
      </c>
      <c r="D260" s="19">
        <f>IF('147760_Franklin_2'!AA252=-9999,-9999,ROUND((9/5)*('147760_Franklin_2'!AA252/10)+32,0))</f>
        <v>47</v>
      </c>
    </row>
    <row r="261" spans="1:4" x14ac:dyDescent="0.2">
      <c r="A261">
        <f>'147760_Franklin_2'!F253</f>
        <v>20120908</v>
      </c>
      <c r="B261" s="19">
        <f>IF('147760_Franklin_2'!G253=-9999,-9999,ROUND('147760_Franklin_2'!G253/254,2))</f>
        <v>0</v>
      </c>
      <c r="C261" s="19">
        <f>IF('147760_Franklin_2'!V253=-9999,-9999,ROUND((9/5)*('147760_Franklin_2'!V253/10)+32,0))</f>
        <v>73</v>
      </c>
      <c r="D261" s="19">
        <f>IF('147760_Franklin_2'!AA253=-9999,-9999,ROUND((9/5)*('147760_Franklin_2'!AA253/10)+32,0))</f>
        <v>43</v>
      </c>
    </row>
    <row r="262" spans="1:4" x14ac:dyDescent="0.2">
      <c r="A262">
        <f>'147760_Franklin_2'!F254</f>
        <v>20120909</v>
      </c>
      <c r="B262" s="19">
        <f>IF('147760_Franklin_2'!G254=-9999,-9999,ROUND('147760_Franklin_2'!G254/254,2))</f>
        <v>0</v>
      </c>
      <c r="C262" s="19">
        <f>IF('147760_Franklin_2'!V254=-9999,-9999,ROUND((9/5)*('147760_Franklin_2'!V254/10)+32,0))</f>
        <v>85</v>
      </c>
      <c r="D262" s="19">
        <f>IF('147760_Franklin_2'!AA254=-9999,-9999,ROUND((9/5)*('147760_Franklin_2'!AA254/10)+32,0))</f>
        <v>43</v>
      </c>
    </row>
    <row r="263" spans="1:4" x14ac:dyDescent="0.2">
      <c r="A263">
        <f>'147760_Franklin_2'!F255</f>
        <v>20120910</v>
      </c>
      <c r="B263" s="19">
        <f>IF('147760_Franklin_2'!G255=-9999,-9999,ROUND('147760_Franklin_2'!G255/254,2))</f>
        <v>0</v>
      </c>
      <c r="C263" s="19">
        <f>IF('147760_Franklin_2'!V255=-9999,-9999,ROUND((9/5)*('147760_Franklin_2'!V255/10)+32,0))</f>
        <v>77</v>
      </c>
      <c r="D263" s="19">
        <f>IF('147760_Franklin_2'!AA255=-9999,-9999,ROUND((9/5)*('147760_Franklin_2'!AA255/10)+32,0))</f>
        <v>53</v>
      </c>
    </row>
    <row r="264" spans="1:4" x14ac:dyDescent="0.2">
      <c r="A264">
        <f>'147760_Franklin_2'!F256</f>
        <v>20120911</v>
      </c>
      <c r="B264" s="19">
        <f>IF('147760_Franklin_2'!G256=-9999,-9999,ROUND('147760_Franklin_2'!G256/254,2))</f>
        <v>0</v>
      </c>
      <c r="C264" s="19">
        <f>IF('147760_Franklin_2'!V256=-9999,-9999,ROUND((9/5)*('147760_Franklin_2'!V256/10)+32,0))</f>
        <v>91</v>
      </c>
      <c r="D264" s="19">
        <f>IF('147760_Franklin_2'!AA256=-9999,-9999,ROUND((9/5)*('147760_Franklin_2'!AA256/10)+32,0))</f>
        <v>53</v>
      </c>
    </row>
    <row r="265" spans="1:4" x14ac:dyDescent="0.2">
      <c r="A265">
        <f>'147760_Franklin_2'!F257</f>
        <v>20120912</v>
      </c>
      <c r="B265" s="19">
        <f>IF('147760_Franklin_2'!G257=-9999,-9999,ROUND('147760_Franklin_2'!G257/254,2))</f>
        <v>0</v>
      </c>
      <c r="C265" s="19">
        <f>IF('147760_Franklin_2'!V257=-9999,-9999,ROUND((9/5)*('147760_Franklin_2'!V257/10)+32,0))</f>
        <v>96</v>
      </c>
      <c r="D265" s="19">
        <f>IF('147760_Franklin_2'!AA257=-9999,-9999,ROUND((9/5)*('147760_Franklin_2'!AA257/10)+32,0))</f>
        <v>63</v>
      </c>
    </row>
    <row r="266" spans="1:4" x14ac:dyDescent="0.2">
      <c r="A266">
        <f>'147760_Franklin_2'!F258</f>
        <v>20120913</v>
      </c>
      <c r="B266" s="19">
        <f>IF('147760_Franklin_2'!G258=-9999,-9999,ROUND('147760_Franklin_2'!G258/254,2))</f>
        <v>0.67</v>
      </c>
      <c r="C266" s="19">
        <f>IF('147760_Franklin_2'!V258=-9999,-9999,ROUND((9/5)*('147760_Franklin_2'!V258/10)+32,0))</f>
        <v>77</v>
      </c>
      <c r="D266" s="19">
        <f>IF('147760_Franklin_2'!AA258=-9999,-9999,ROUND((9/5)*('147760_Franklin_2'!AA258/10)+32,0))</f>
        <v>50</v>
      </c>
    </row>
    <row r="267" spans="1:4" x14ac:dyDescent="0.2">
      <c r="A267">
        <f>'147760_Franklin_2'!F259</f>
        <v>20120914</v>
      </c>
      <c r="B267" s="19">
        <f>IF('147760_Franklin_2'!G259=-9999,-9999,ROUND('147760_Franklin_2'!G259/254,2))</f>
        <v>0</v>
      </c>
      <c r="C267" s="19">
        <f>IF('147760_Franklin_2'!V259=-9999,-9999,ROUND((9/5)*('147760_Franklin_2'!V259/10)+32,0))</f>
        <v>68</v>
      </c>
      <c r="D267" s="19">
        <f>IF('147760_Franklin_2'!AA259=-9999,-9999,ROUND((9/5)*('147760_Franklin_2'!AA259/10)+32,0))</f>
        <v>42</v>
      </c>
    </row>
    <row r="268" spans="1:4" x14ac:dyDescent="0.2">
      <c r="A268">
        <f>'147760_Franklin_2'!F260</f>
        <v>20120915</v>
      </c>
      <c r="B268" s="19">
        <f>IF('147760_Franklin_2'!G260=-9999,-9999,ROUND('147760_Franklin_2'!G260/254,2))</f>
        <v>0</v>
      </c>
      <c r="C268" s="19">
        <f>IF('147760_Franklin_2'!V260=-9999,-9999,ROUND((9/5)*('147760_Franklin_2'!V260/10)+32,0))</f>
        <v>78</v>
      </c>
      <c r="D268" s="19">
        <f>IF('147760_Franklin_2'!AA260=-9999,-9999,ROUND((9/5)*('147760_Franklin_2'!AA260/10)+32,0))</f>
        <v>39</v>
      </c>
    </row>
    <row r="269" spans="1:4" x14ac:dyDescent="0.2">
      <c r="A269">
        <f>'147760_Franklin_2'!F261</f>
        <v>20120916</v>
      </c>
      <c r="B269" s="19">
        <f>IF('147760_Franklin_2'!G261=-9999,-9999,ROUND('147760_Franklin_2'!G261/254,2))</f>
        <v>0</v>
      </c>
      <c r="C269" s="19">
        <f>IF('147760_Franklin_2'!V261=-9999,-9999,ROUND((9/5)*('147760_Franklin_2'!V261/10)+32,0))</f>
        <v>78</v>
      </c>
      <c r="D269" s="19">
        <f>IF('147760_Franklin_2'!AA261=-9999,-9999,ROUND((9/5)*('147760_Franklin_2'!AA261/10)+32,0))</f>
        <v>39</v>
      </c>
    </row>
    <row r="270" spans="1:4" x14ac:dyDescent="0.2">
      <c r="A270">
        <f>'147760_Franklin_2'!F262</f>
        <v>20120917</v>
      </c>
      <c r="B270" s="19">
        <f>IF('147760_Franklin_2'!G262=-9999,-9999,ROUND('147760_Franklin_2'!G262/254,2))</f>
        <v>0</v>
      </c>
      <c r="C270" s="19">
        <f>IF('147760_Franklin_2'!V262=-9999,-9999,ROUND((9/5)*('147760_Franklin_2'!V262/10)+32,0))</f>
        <v>75</v>
      </c>
      <c r="D270" s="19">
        <f>IF('147760_Franklin_2'!AA262=-9999,-9999,ROUND((9/5)*('147760_Franklin_2'!AA262/10)+32,0))</f>
        <v>53</v>
      </c>
    </row>
    <row r="271" spans="1:4" x14ac:dyDescent="0.2">
      <c r="A271">
        <f>'147760_Franklin_2'!F263</f>
        <v>20120918</v>
      </c>
      <c r="B271" s="19">
        <f>IF('147760_Franklin_2'!G263=-9999,-9999,ROUND('147760_Franklin_2'!G263/254,2))</f>
        <v>0</v>
      </c>
      <c r="C271" s="19">
        <f>IF('147760_Franklin_2'!V263=-9999,-9999,ROUND((9/5)*('147760_Franklin_2'!V263/10)+32,0))</f>
        <v>68</v>
      </c>
      <c r="D271" s="19">
        <f>IF('147760_Franklin_2'!AA263=-9999,-9999,ROUND((9/5)*('147760_Franklin_2'!AA263/10)+32,0))</f>
        <v>35</v>
      </c>
    </row>
    <row r="272" spans="1:4" x14ac:dyDescent="0.2">
      <c r="A272">
        <f>'147760_Franklin_2'!F264</f>
        <v>20120919</v>
      </c>
      <c r="B272" s="19">
        <f>IF('147760_Franklin_2'!G264=-9999,-9999,ROUND('147760_Franklin_2'!G264/254,2))</f>
        <v>0</v>
      </c>
      <c r="C272" s="19">
        <f>IF('147760_Franklin_2'!V264=-9999,-9999,ROUND((9/5)*('147760_Franklin_2'!V264/10)+32,0))</f>
        <v>82</v>
      </c>
      <c r="D272" s="19">
        <f>IF('147760_Franklin_2'!AA264=-9999,-9999,ROUND((9/5)*('147760_Franklin_2'!AA264/10)+32,0))</f>
        <v>35</v>
      </c>
    </row>
    <row r="273" spans="1:4" x14ac:dyDescent="0.2">
      <c r="A273">
        <f>'147760_Franklin_2'!F265</f>
        <v>20120920</v>
      </c>
      <c r="B273" s="19">
        <f>IF('147760_Franklin_2'!G265=-9999,-9999,ROUND('147760_Franklin_2'!G265/254,2))</f>
        <v>0</v>
      </c>
      <c r="C273" s="19">
        <f>IF('147760_Franklin_2'!V265=-9999,-9999,ROUND((9/5)*('147760_Franklin_2'!V265/10)+32,0))</f>
        <v>93</v>
      </c>
      <c r="D273" s="19">
        <f>IF('147760_Franklin_2'!AA265=-9999,-9999,ROUND((9/5)*('147760_Franklin_2'!AA265/10)+32,0))</f>
        <v>42</v>
      </c>
    </row>
    <row r="274" spans="1:4" x14ac:dyDescent="0.2">
      <c r="A274">
        <f>'147760_Franklin_2'!F266</f>
        <v>20120921</v>
      </c>
      <c r="B274" s="19">
        <f>IF('147760_Franklin_2'!G266=-9999,-9999,ROUND('147760_Franklin_2'!G266/254,2))</f>
        <v>0</v>
      </c>
      <c r="C274" s="19">
        <f>IF('147760_Franklin_2'!V266=-9999,-9999,ROUND((9/5)*('147760_Franklin_2'!V266/10)+32,0))</f>
        <v>77</v>
      </c>
      <c r="D274" s="19">
        <f>IF('147760_Franklin_2'!AA266=-9999,-9999,ROUND((9/5)*('147760_Franklin_2'!AA266/10)+32,0))</f>
        <v>41</v>
      </c>
    </row>
    <row r="275" spans="1:4" x14ac:dyDescent="0.2">
      <c r="A275">
        <f>'147760_Franklin_2'!F267</f>
        <v>20120922</v>
      </c>
      <c r="B275" s="19">
        <f>IF('147760_Franklin_2'!G267=-9999,-9999,ROUND('147760_Franklin_2'!G267/254,2))</f>
        <v>0</v>
      </c>
      <c r="C275" s="19">
        <f>IF('147760_Franklin_2'!V267=-9999,-9999,ROUND((9/5)*('147760_Franklin_2'!V267/10)+32,0))</f>
        <v>81</v>
      </c>
      <c r="D275" s="19">
        <f>IF('147760_Franklin_2'!AA267=-9999,-9999,ROUND((9/5)*('147760_Franklin_2'!AA267/10)+32,0))</f>
        <v>45</v>
      </c>
    </row>
    <row r="276" spans="1:4" x14ac:dyDescent="0.2">
      <c r="A276">
        <f>'147760_Franklin_2'!F268</f>
        <v>20120923</v>
      </c>
      <c r="B276" s="19">
        <f>IF('147760_Franklin_2'!G268=-9999,-9999,ROUND('147760_Franklin_2'!G268/254,2))</f>
        <v>0</v>
      </c>
      <c r="C276" s="19">
        <f>IF('147760_Franklin_2'!V268=-9999,-9999,ROUND((9/5)*('147760_Franklin_2'!V268/10)+32,0))</f>
        <v>70</v>
      </c>
      <c r="D276" s="19">
        <f>IF('147760_Franklin_2'!AA268=-9999,-9999,ROUND((9/5)*('147760_Franklin_2'!AA268/10)+32,0))</f>
        <v>34</v>
      </c>
    </row>
    <row r="277" spans="1:4" x14ac:dyDescent="0.2">
      <c r="A277">
        <f>'147760_Franklin_2'!F269</f>
        <v>20120924</v>
      </c>
      <c r="B277" s="19">
        <f>IF('147760_Franklin_2'!G269=-9999,-9999,ROUND('147760_Franklin_2'!G269/254,2))</f>
        <v>0</v>
      </c>
      <c r="C277" s="19">
        <f>IF('147760_Franklin_2'!V269=-9999,-9999,ROUND((9/5)*('147760_Franklin_2'!V269/10)+32,0))</f>
        <v>72</v>
      </c>
      <c r="D277" s="19">
        <f>IF('147760_Franklin_2'!AA269=-9999,-9999,ROUND((9/5)*('147760_Franklin_2'!AA269/10)+32,0))</f>
        <v>34</v>
      </c>
    </row>
    <row r="278" spans="1:4" x14ac:dyDescent="0.2">
      <c r="A278">
        <f>'147760_Franklin_2'!F270</f>
        <v>20120925</v>
      </c>
      <c r="B278" s="19">
        <f>IF('147760_Franklin_2'!G270=-9999,-9999,ROUND('147760_Franklin_2'!G270/254,2))</f>
        <v>0</v>
      </c>
      <c r="C278" s="19">
        <f>IF('147760_Franklin_2'!V270=-9999,-9999,ROUND((9/5)*('147760_Franklin_2'!V270/10)+32,0))</f>
        <v>74</v>
      </c>
      <c r="D278" s="19">
        <f>IF('147760_Franklin_2'!AA270=-9999,-9999,ROUND((9/5)*('147760_Franklin_2'!AA270/10)+32,0))</f>
        <v>42</v>
      </c>
    </row>
    <row r="279" spans="1:4" x14ac:dyDescent="0.2">
      <c r="A279">
        <f>'147760_Franklin_2'!F271</f>
        <v>20120926</v>
      </c>
      <c r="B279" s="19">
        <f>IF('147760_Franklin_2'!G271=-9999,-9999,ROUND('147760_Franklin_2'!G271/254,2))</f>
        <v>0</v>
      </c>
      <c r="C279" s="19">
        <f>IF('147760_Franklin_2'!V271=-9999,-9999,ROUND((9/5)*('147760_Franklin_2'!V271/10)+32,0))</f>
        <v>80</v>
      </c>
      <c r="D279" s="19">
        <f>IF('147760_Franklin_2'!AA271=-9999,-9999,ROUND((9/5)*('147760_Franklin_2'!AA271/10)+32,0))</f>
        <v>45</v>
      </c>
    </row>
    <row r="280" spans="1:4" x14ac:dyDescent="0.2">
      <c r="A280">
        <f>'147760_Franklin_2'!F272</f>
        <v>20120927</v>
      </c>
      <c r="B280" s="19">
        <f>IF('147760_Franklin_2'!G272=-9999,-9999,ROUND('147760_Franklin_2'!G272/254,2))</f>
        <v>0</v>
      </c>
      <c r="C280" s="19">
        <f>IF('147760_Franklin_2'!V272=-9999,-9999,ROUND((9/5)*('147760_Franklin_2'!V272/10)+32,0))</f>
        <v>78</v>
      </c>
      <c r="D280" s="19">
        <f>IF('147760_Franklin_2'!AA272=-9999,-9999,ROUND((9/5)*('147760_Franklin_2'!AA272/10)+32,0))</f>
        <v>40</v>
      </c>
    </row>
    <row r="281" spans="1:4" x14ac:dyDescent="0.2">
      <c r="A281">
        <f>'147760_Franklin_2'!F273</f>
        <v>20120928</v>
      </c>
      <c r="B281" s="19">
        <f>IF('147760_Franklin_2'!G273=-9999,-9999,ROUND('147760_Franklin_2'!G273/254,2))</f>
        <v>0</v>
      </c>
      <c r="C281" s="19">
        <f>IF('147760_Franklin_2'!V273=-9999,-9999,ROUND((9/5)*('147760_Franklin_2'!V273/10)+32,0))</f>
        <v>79</v>
      </c>
      <c r="D281" s="19">
        <f>IF('147760_Franklin_2'!AA273=-9999,-9999,ROUND((9/5)*('147760_Franklin_2'!AA273/10)+32,0))</f>
        <v>40</v>
      </c>
    </row>
    <row r="282" spans="1:4" x14ac:dyDescent="0.2">
      <c r="A282">
        <f>'147760_Franklin_2'!F274</f>
        <v>20120929</v>
      </c>
      <c r="B282" s="19">
        <f>IF('147760_Franklin_2'!G274=-9999,-9999,ROUND('147760_Franklin_2'!G274/254,2))</f>
        <v>0</v>
      </c>
      <c r="C282" s="19">
        <f>IF('147760_Franklin_2'!V274=-9999,-9999,ROUND((9/5)*('147760_Franklin_2'!V274/10)+32,0))</f>
        <v>78</v>
      </c>
      <c r="D282" s="19">
        <f>IF('147760_Franklin_2'!AA274=-9999,-9999,ROUND((9/5)*('147760_Franklin_2'!AA274/10)+32,0))</f>
        <v>38</v>
      </c>
    </row>
    <row r="283" spans="1:4" x14ac:dyDescent="0.2">
      <c r="A283">
        <f>'147760_Franklin_2'!F275</f>
        <v>20120930</v>
      </c>
      <c r="B283" s="19">
        <f>IF('147760_Franklin_2'!G275=-9999,-9999,ROUND('147760_Franklin_2'!G275/254,2))</f>
        <v>0</v>
      </c>
      <c r="C283" s="19">
        <f>IF('147760_Franklin_2'!V275=-9999,-9999,ROUND((9/5)*('147760_Franklin_2'!V275/10)+32,0))</f>
        <v>76</v>
      </c>
      <c r="D283" s="19">
        <f>IF('147760_Franklin_2'!AA275=-9999,-9999,ROUND((9/5)*('147760_Franklin_2'!AA275/10)+32,0))</f>
        <v>39</v>
      </c>
    </row>
    <row r="284" spans="1:4" x14ac:dyDescent="0.2">
      <c r="A284">
        <f>'147760_Franklin_2'!F276</f>
        <v>20121001</v>
      </c>
      <c r="B284" s="19">
        <f>IF('147760_Franklin_2'!G276=-9999,-9999,ROUND('147760_Franklin_2'!G276/254,2))</f>
        <v>0</v>
      </c>
      <c r="C284" s="19">
        <f>IF('147760_Franklin_2'!V276=-9999,-9999,ROUND((9/5)*('147760_Franklin_2'!V276/10)+32,0))</f>
        <v>79</v>
      </c>
      <c r="D284" s="19">
        <f>IF('147760_Franklin_2'!AA276=-9999,-9999,ROUND((9/5)*('147760_Franklin_2'!AA276/10)+32,0))</f>
        <v>40</v>
      </c>
    </row>
    <row r="285" spans="1:4" x14ac:dyDescent="0.2">
      <c r="A285">
        <f>'147760_Franklin_2'!F277</f>
        <v>20121002</v>
      </c>
      <c r="B285" s="19">
        <f>IF('147760_Franklin_2'!G277=-9999,-9999,ROUND('147760_Franklin_2'!G277/254,2))</f>
        <v>0</v>
      </c>
      <c r="C285" s="19">
        <f>IF('147760_Franklin_2'!V277=-9999,-9999,ROUND((9/5)*('147760_Franklin_2'!V277/10)+32,0))</f>
        <v>73</v>
      </c>
      <c r="D285" s="19">
        <f>IF('147760_Franklin_2'!AA277=-9999,-9999,ROUND((9/5)*('147760_Franklin_2'!AA277/10)+32,0))</f>
        <v>34</v>
      </c>
    </row>
    <row r="286" spans="1:4" x14ac:dyDescent="0.2">
      <c r="A286">
        <f>'147760_Franklin_2'!F278</f>
        <v>20121003</v>
      </c>
      <c r="B286" s="19">
        <f>IF('147760_Franklin_2'!G278=-9999,-9999,ROUND('147760_Franklin_2'!G278/254,2))</f>
        <v>0</v>
      </c>
      <c r="C286" s="19">
        <f>IF('147760_Franklin_2'!V278=-9999,-9999,ROUND((9/5)*('147760_Franklin_2'!V278/10)+32,0))</f>
        <v>75</v>
      </c>
      <c r="D286" s="19">
        <f>IF('147760_Franklin_2'!AA278=-9999,-9999,ROUND((9/5)*('147760_Franklin_2'!AA278/10)+32,0))</f>
        <v>34</v>
      </c>
    </row>
    <row r="287" spans="1:4" x14ac:dyDescent="0.2">
      <c r="A287">
        <f>'147760_Franklin_2'!F279</f>
        <v>20121004</v>
      </c>
      <c r="B287" s="19">
        <f>IF('147760_Franklin_2'!G279=-9999,-9999,ROUND('147760_Franklin_2'!G279/254,2))</f>
        <v>0.02</v>
      </c>
      <c r="C287" s="19">
        <f>IF('147760_Franklin_2'!V279=-9999,-9999,ROUND((9/5)*('147760_Franklin_2'!V279/10)+32,0))</f>
        <v>86</v>
      </c>
      <c r="D287" s="19">
        <f>IF('147760_Franklin_2'!AA279=-9999,-9999,ROUND((9/5)*('147760_Franklin_2'!AA279/10)+32,0))</f>
        <v>41</v>
      </c>
    </row>
    <row r="288" spans="1:4" x14ac:dyDescent="0.2">
      <c r="A288">
        <f>'147760_Franklin_2'!F280</f>
        <v>20121005</v>
      </c>
      <c r="B288" s="19">
        <f>IF('147760_Franklin_2'!G280=-9999,-9999,ROUND('147760_Franklin_2'!G280/254,2))</f>
        <v>0</v>
      </c>
      <c r="C288" s="19">
        <f>IF('147760_Franklin_2'!V280=-9999,-9999,ROUND((9/5)*('147760_Franklin_2'!V280/10)+32,0))</f>
        <v>58</v>
      </c>
      <c r="D288" s="19">
        <f>IF('147760_Franklin_2'!AA280=-9999,-9999,ROUND((9/5)*('147760_Franklin_2'!AA280/10)+32,0))</f>
        <v>31</v>
      </c>
    </row>
    <row r="289" spans="1:4" x14ac:dyDescent="0.2">
      <c r="A289">
        <f>'147760_Franklin_2'!F281</f>
        <v>20121006</v>
      </c>
      <c r="B289" s="19">
        <f>IF('147760_Franklin_2'!G281=-9999,-9999,ROUND('147760_Franklin_2'!G281/254,2))</f>
        <v>0</v>
      </c>
      <c r="C289" s="19">
        <f>IF('147760_Franklin_2'!V281=-9999,-9999,ROUND((9/5)*('147760_Franklin_2'!V281/10)+32,0))</f>
        <v>45</v>
      </c>
      <c r="D289" s="19">
        <f>IF('147760_Franklin_2'!AA281=-9999,-9999,ROUND((9/5)*('147760_Franklin_2'!AA281/10)+32,0))</f>
        <v>35</v>
      </c>
    </row>
    <row r="290" spans="1:4" x14ac:dyDescent="0.2">
      <c r="A290">
        <f>'147760_Franklin_2'!F282</f>
        <v>20121007</v>
      </c>
      <c r="B290" s="19">
        <f>IF('147760_Franklin_2'!G282=-9999,-9999,ROUND('147760_Franklin_2'!G282/254,2))</f>
        <v>0</v>
      </c>
      <c r="C290" s="19">
        <f>IF('147760_Franklin_2'!V282=-9999,-9999,ROUND((9/5)*('147760_Franklin_2'!V282/10)+32,0))</f>
        <v>46</v>
      </c>
      <c r="D290" s="19">
        <f>IF('147760_Franklin_2'!AA282=-9999,-9999,ROUND((9/5)*('147760_Franklin_2'!AA282/10)+32,0))</f>
        <v>26</v>
      </c>
    </row>
    <row r="291" spans="1:4" x14ac:dyDescent="0.2">
      <c r="A291">
        <f>'147760_Franklin_2'!F283</f>
        <v>20121008</v>
      </c>
      <c r="B291" s="19">
        <f>IF('147760_Franklin_2'!G283=-9999,-9999,ROUND('147760_Franklin_2'!G283/254,2))</f>
        <v>0</v>
      </c>
      <c r="C291" s="19">
        <f>IF('147760_Franklin_2'!V283=-9999,-9999,ROUND((9/5)*('147760_Franklin_2'!V283/10)+32,0))</f>
        <v>54</v>
      </c>
      <c r="D291" s="19">
        <f>IF('147760_Franklin_2'!AA283=-9999,-9999,ROUND((9/5)*('147760_Franklin_2'!AA283/10)+32,0))</f>
        <v>28</v>
      </c>
    </row>
    <row r="292" spans="1:4" x14ac:dyDescent="0.2">
      <c r="A292">
        <f>'147760_Franklin_2'!F284</f>
        <v>20121009</v>
      </c>
      <c r="B292" s="19">
        <f>IF('147760_Franklin_2'!G284=-9999,-9999,ROUND('147760_Franklin_2'!G284/254,2))</f>
        <v>0</v>
      </c>
      <c r="C292" s="19">
        <f>IF('147760_Franklin_2'!V284=-9999,-9999,ROUND((9/5)*('147760_Franklin_2'!V284/10)+32,0))</f>
        <v>77</v>
      </c>
      <c r="D292" s="19">
        <f>IF('147760_Franklin_2'!AA284=-9999,-9999,ROUND((9/5)*('147760_Franklin_2'!AA284/10)+32,0))</f>
        <v>27</v>
      </c>
    </row>
    <row r="293" spans="1:4" x14ac:dyDescent="0.2">
      <c r="A293">
        <f>'147760_Franklin_2'!F285</f>
        <v>20121010</v>
      </c>
      <c r="B293" s="19">
        <f>IF('147760_Franklin_2'!G285=-9999,-9999,ROUND('147760_Franklin_2'!G285/254,2))</f>
        <v>0</v>
      </c>
      <c r="C293" s="19">
        <f>IF('147760_Franklin_2'!V285=-9999,-9999,ROUND((9/5)*('147760_Franklin_2'!V285/10)+32,0))</f>
        <v>60</v>
      </c>
      <c r="D293" s="19">
        <f>IF('147760_Franklin_2'!AA285=-9999,-9999,ROUND((9/5)*('147760_Franklin_2'!AA285/10)+32,0))</f>
        <v>26</v>
      </c>
    </row>
    <row r="294" spans="1:4" x14ac:dyDescent="0.2">
      <c r="A294">
        <f>'147760_Franklin_2'!F286</f>
        <v>20121011</v>
      </c>
      <c r="B294" s="19">
        <f>IF('147760_Franklin_2'!G286=-9999,-9999,ROUND('147760_Franklin_2'!G286/254,2))</f>
        <v>0</v>
      </c>
      <c r="C294" s="19">
        <f>IF('147760_Franklin_2'!V286=-9999,-9999,ROUND((9/5)*('147760_Franklin_2'!V286/10)+32,0))</f>
        <v>66</v>
      </c>
      <c r="D294" s="19">
        <f>IF('147760_Franklin_2'!AA286=-9999,-9999,ROUND((9/5)*('147760_Franklin_2'!AA286/10)+32,0))</f>
        <v>25</v>
      </c>
    </row>
    <row r="295" spans="1:4" x14ac:dyDescent="0.2">
      <c r="A295">
        <f>'147760_Franklin_2'!F287</f>
        <v>20121012</v>
      </c>
      <c r="B295" s="19">
        <f>IF('147760_Franklin_2'!G287=-9999,-9999,ROUND('147760_Franklin_2'!G287/254,2))</f>
        <v>0</v>
      </c>
      <c r="C295" s="19">
        <f>IF('147760_Franklin_2'!V287=-9999,-9999,ROUND((9/5)*('147760_Franklin_2'!V287/10)+32,0))</f>
        <v>64</v>
      </c>
      <c r="D295" s="19">
        <f>IF('147760_Franklin_2'!AA287=-9999,-9999,ROUND((9/5)*('147760_Franklin_2'!AA287/10)+32,0))</f>
        <v>36</v>
      </c>
    </row>
    <row r="296" spans="1:4" x14ac:dyDescent="0.2">
      <c r="A296">
        <f>'147760_Franklin_2'!F288</f>
        <v>20121013</v>
      </c>
      <c r="B296" s="19">
        <f>IF('147760_Franklin_2'!G288=-9999,-9999,ROUND('147760_Franklin_2'!G288/254,2))</f>
        <v>1.2</v>
      </c>
      <c r="C296" s="19">
        <f>IF('147760_Franklin_2'!V288=-9999,-9999,ROUND((9/5)*('147760_Franklin_2'!V288/10)+32,0))</f>
        <v>51</v>
      </c>
      <c r="D296" s="19">
        <f>IF('147760_Franklin_2'!AA288=-9999,-9999,ROUND((9/5)*('147760_Franklin_2'!AA288/10)+32,0))</f>
        <v>37</v>
      </c>
    </row>
    <row r="297" spans="1:4" x14ac:dyDescent="0.2">
      <c r="A297">
        <f>'147760_Franklin_2'!F289</f>
        <v>20121014</v>
      </c>
      <c r="B297" s="19">
        <f>IF('147760_Franklin_2'!G289=-9999,-9999,ROUND('147760_Franklin_2'!G289/254,2))</f>
        <v>0.21</v>
      </c>
      <c r="C297" s="19">
        <f>IF('147760_Franklin_2'!V289=-9999,-9999,ROUND((9/5)*('147760_Franklin_2'!V289/10)+32,0))</f>
        <v>77</v>
      </c>
      <c r="D297" s="19">
        <f>IF('147760_Franklin_2'!AA289=-9999,-9999,ROUND((9/5)*('147760_Franklin_2'!AA289/10)+32,0))</f>
        <v>47</v>
      </c>
    </row>
    <row r="298" spans="1:4" x14ac:dyDescent="0.2">
      <c r="A298">
        <f>'147760_Franklin_2'!F290</f>
        <v>20121015</v>
      </c>
      <c r="B298" s="19">
        <f>IF('147760_Franklin_2'!G290=-9999,-9999,ROUND('147760_Franklin_2'!G290/254,2))</f>
        <v>0</v>
      </c>
      <c r="C298" s="19">
        <f>IF('147760_Franklin_2'!V290=-9999,-9999,ROUND((9/5)*('147760_Franklin_2'!V290/10)+32,0))</f>
        <v>76</v>
      </c>
      <c r="D298" s="19">
        <f>IF('147760_Franklin_2'!AA290=-9999,-9999,ROUND((9/5)*('147760_Franklin_2'!AA290/10)+32,0))</f>
        <v>38</v>
      </c>
    </row>
    <row r="299" spans="1:4" x14ac:dyDescent="0.2">
      <c r="A299">
        <f>'147760_Franklin_2'!F291</f>
        <v>20121016</v>
      </c>
      <c r="B299" s="19">
        <f>IF('147760_Franklin_2'!G291=-9999,-9999,ROUND('147760_Franklin_2'!G291/254,2))</f>
        <v>0</v>
      </c>
      <c r="C299" s="19">
        <f>IF('147760_Franklin_2'!V291=-9999,-9999,ROUND((9/5)*('147760_Franklin_2'!V291/10)+32,0))</f>
        <v>81</v>
      </c>
      <c r="D299" s="19">
        <f>IF('147760_Franklin_2'!AA291=-9999,-9999,ROUND((9/5)*('147760_Franklin_2'!AA291/10)+32,0))</f>
        <v>38</v>
      </c>
    </row>
    <row r="300" spans="1:4" x14ac:dyDescent="0.2">
      <c r="A300">
        <f>'147760_Franklin_2'!F292</f>
        <v>20121017</v>
      </c>
      <c r="B300" s="19">
        <f>IF('147760_Franklin_2'!G292=-9999,-9999,ROUND('147760_Franklin_2'!G292/254,2))</f>
        <v>0.01</v>
      </c>
      <c r="C300" s="19">
        <f>IF('147760_Franklin_2'!V292=-9999,-9999,ROUND((9/5)*('147760_Franklin_2'!V292/10)+32,0))</f>
        <v>79</v>
      </c>
      <c r="D300" s="19">
        <f>IF('147760_Franklin_2'!AA292=-9999,-9999,ROUND((9/5)*('147760_Franklin_2'!AA292/10)+32,0))</f>
        <v>47</v>
      </c>
    </row>
    <row r="301" spans="1:4" x14ac:dyDescent="0.2">
      <c r="A301">
        <f>'147760_Franklin_2'!F293</f>
        <v>20121018</v>
      </c>
      <c r="B301" s="19">
        <f>IF('147760_Franklin_2'!G293=-9999,-9999,ROUND('147760_Franklin_2'!G293/254,2))</f>
        <v>0</v>
      </c>
      <c r="C301" s="19">
        <f>IF('147760_Franklin_2'!V293=-9999,-9999,ROUND((9/5)*('147760_Franklin_2'!V293/10)+32,0))</f>
        <v>63</v>
      </c>
      <c r="D301" s="19">
        <f>IF('147760_Franklin_2'!AA293=-9999,-9999,ROUND((9/5)*('147760_Franklin_2'!AA293/10)+32,0))</f>
        <v>40</v>
      </c>
    </row>
    <row r="302" spans="1:4" x14ac:dyDescent="0.2">
      <c r="A302">
        <f>'147760_Franklin_2'!F294</f>
        <v>20121019</v>
      </c>
      <c r="B302" s="19">
        <f>IF('147760_Franklin_2'!G294=-9999,-9999,ROUND('147760_Franklin_2'!G294/254,2))</f>
        <v>0</v>
      </c>
      <c r="C302" s="19">
        <f>IF('147760_Franklin_2'!V294=-9999,-9999,ROUND((9/5)*('147760_Franklin_2'!V294/10)+32,0))</f>
        <v>59</v>
      </c>
      <c r="D302" s="19">
        <f>IF('147760_Franklin_2'!AA294=-9999,-9999,ROUND((9/5)*('147760_Franklin_2'!AA294/10)+32,0))</f>
        <v>40</v>
      </c>
    </row>
    <row r="303" spans="1:4" x14ac:dyDescent="0.2">
      <c r="A303">
        <f>'147760_Franklin_2'!F295</f>
        <v>20121020</v>
      </c>
      <c r="B303" s="19">
        <f>IF('147760_Franklin_2'!G295=-9999,-9999,ROUND('147760_Franklin_2'!G295/254,2))</f>
        <v>0</v>
      </c>
      <c r="C303" s="19">
        <f>IF('147760_Franklin_2'!V295=-9999,-9999,ROUND((9/5)*('147760_Franklin_2'!V295/10)+32,0))</f>
        <v>64</v>
      </c>
      <c r="D303" s="19">
        <f>IF('147760_Franklin_2'!AA295=-9999,-9999,ROUND((9/5)*('147760_Franklin_2'!AA295/10)+32,0))</f>
        <v>32</v>
      </c>
    </row>
    <row r="304" spans="1:4" x14ac:dyDescent="0.2">
      <c r="A304">
        <f>'147760_Franklin_2'!F296</f>
        <v>20121021</v>
      </c>
      <c r="B304" s="19">
        <f>IF('147760_Franklin_2'!G296=-9999,-9999,ROUND('147760_Franklin_2'!G296/254,2))</f>
        <v>0</v>
      </c>
      <c r="C304" s="19">
        <f>IF('147760_Franklin_2'!V296=-9999,-9999,ROUND((9/5)*('147760_Franklin_2'!V296/10)+32,0))</f>
        <v>78</v>
      </c>
      <c r="D304" s="19">
        <f>IF('147760_Franklin_2'!AA296=-9999,-9999,ROUND((9/5)*('147760_Franklin_2'!AA296/10)+32,0))</f>
        <v>32</v>
      </c>
    </row>
    <row r="305" spans="1:4" x14ac:dyDescent="0.2">
      <c r="A305">
        <f>'147760_Franklin_2'!F297</f>
        <v>20121022</v>
      </c>
      <c r="B305" s="19">
        <f>IF('147760_Franklin_2'!G297=-9999,-9999,ROUND('147760_Franklin_2'!G297/254,2))</f>
        <v>0</v>
      </c>
      <c r="C305" s="19">
        <f>IF('147760_Franklin_2'!V297=-9999,-9999,ROUND((9/5)*('147760_Franklin_2'!V297/10)+32,0))</f>
        <v>81</v>
      </c>
      <c r="D305" s="19">
        <f>IF('147760_Franklin_2'!AA297=-9999,-9999,ROUND((9/5)*('147760_Franklin_2'!AA297/10)+32,0))</f>
        <v>44</v>
      </c>
    </row>
    <row r="306" spans="1:4" x14ac:dyDescent="0.2">
      <c r="A306">
        <f>'147760_Franklin_2'!F298</f>
        <v>20121023</v>
      </c>
      <c r="B306" s="19">
        <f>IF('147760_Franklin_2'!G298=-9999,-9999,ROUND('147760_Franklin_2'!G298/254,2))</f>
        <v>0.01</v>
      </c>
      <c r="C306" s="19">
        <f>IF('147760_Franklin_2'!V298=-9999,-9999,ROUND((9/5)*('147760_Franklin_2'!V298/10)+32,0))</f>
        <v>57</v>
      </c>
      <c r="D306" s="19">
        <f>IF('147760_Franklin_2'!AA298=-9999,-9999,ROUND((9/5)*('147760_Franklin_2'!AA298/10)+32,0))</f>
        <v>48</v>
      </c>
    </row>
    <row r="307" spans="1:4" x14ac:dyDescent="0.2">
      <c r="A307">
        <f>'147760_Franklin_2'!F299</f>
        <v>20121024</v>
      </c>
      <c r="B307" s="19">
        <f>IF('147760_Franklin_2'!G299=-9999,-9999,ROUND('147760_Franklin_2'!G299/254,2))</f>
        <v>0</v>
      </c>
      <c r="C307" s="19">
        <f>IF('147760_Franklin_2'!V299=-9999,-9999,ROUND((9/5)*('147760_Franklin_2'!V299/10)+32,0))</f>
        <v>64</v>
      </c>
      <c r="D307" s="19">
        <f>IF('147760_Franklin_2'!AA299=-9999,-9999,ROUND((9/5)*('147760_Franklin_2'!AA299/10)+32,0))</f>
        <v>47</v>
      </c>
    </row>
    <row r="308" spans="1:4" x14ac:dyDescent="0.2">
      <c r="A308">
        <f>'147760_Franklin_2'!F300</f>
        <v>20121025</v>
      </c>
      <c r="B308" s="19">
        <f>IF('147760_Franklin_2'!G300=-9999,-9999,ROUND('147760_Franklin_2'!G300/254,2))</f>
        <v>0.12</v>
      </c>
      <c r="C308" s="19">
        <f>IF('147760_Franklin_2'!V300=-9999,-9999,ROUND((9/5)*('147760_Franklin_2'!V300/10)+32,0))</f>
        <v>53</v>
      </c>
      <c r="D308" s="19">
        <f>IF('147760_Franklin_2'!AA300=-9999,-9999,ROUND((9/5)*('147760_Franklin_2'!AA300/10)+32,0))</f>
        <v>35</v>
      </c>
    </row>
    <row r="309" spans="1:4" x14ac:dyDescent="0.2">
      <c r="A309">
        <f>'147760_Franklin_2'!F301</f>
        <v>20121026</v>
      </c>
      <c r="B309" s="19">
        <f>IF('147760_Franklin_2'!G301=-9999,-9999,ROUND('147760_Franklin_2'!G301/254,2))</f>
        <v>0</v>
      </c>
      <c r="C309" s="19">
        <f>IF('147760_Franklin_2'!V301=-9999,-9999,ROUND((9/5)*('147760_Franklin_2'!V301/10)+32,0))</f>
        <v>47</v>
      </c>
      <c r="D309" s="19">
        <f>IF('147760_Franklin_2'!AA301=-9999,-9999,ROUND((9/5)*('147760_Franklin_2'!AA301/10)+32,0))</f>
        <v>26</v>
      </c>
    </row>
    <row r="310" spans="1:4" x14ac:dyDescent="0.2">
      <c r="A310">
        <f>'147760_Franklin_2'!F302</f>
        <v>20121027</v>
      </c>
      <c r="B310" s="19">
        <f>IF('147760_Franklin_2'!G302=-9999,-9999,ROUND('147760_Franklin_2'!G302/254,2))</f>
        <v>0</v>
      </c>
      <c r="C310" s="19">
        <f>IF('147760_Franklin_2'!V302=-9999,-9999,ROUND((9/5)*('147760_Franklin_2'!V302/10)+32,0))</f>
        <v>43</v>
      </c>
      <c r="D310" s="19">
        <f>IF('147760_Franklin_2'!AA302=-9999,-9999,ROUND((9/5)*('147760_Franklin_2'!AA302/10)+32,0))</f>
        <v>18</v>
      </c>
    </row>
    <row r="311" spans="1:4" x14ac:dyDescent="0.2">
      <c r="A311">
        <f>'147760_Franklin_2'!F303</f>
        <v>20121028</v>
      </c>
      <c r="B311" s="19">
        <f>IF('147760_Franklin_2'!G303=-9999,-9999,ROUND('147760_Franklin_2'!G303/254,2))</f>
        <v>0</v>
      </c>
      <c r="C311" s="19">
        <f>IF('147760_Franklin_2'!V303=-9999,-9999,ROUND((9/5)*('147760_Franklin_2'!V303/10)+32,0))</f>
        <v>49</v>
      </c>
      <c r="D311" s="19">
        <f>IF('147760_Franklin_2'!AA303=-9999,-9999,ROUND((9/5)*('147760_Franklin_2'!AA303/10)+32,0))</f>
        <v>20</v>
      </c>
    </row>
    <row r="312" spans="1:4" x14ac:dyDescent="0.2">
      <c r="A312">
        <f>'147760_Franklin_2'!F304</f>
        <v>20121029</v>
      </c>
      <c r="B312" s="19">
        <f>IF('147760_Franklin_2'!G304=-9999,-9999,ROUND('147760_Franklin_2'!G304/254,2))</f>
        <v>0</v>
      </c>
      <c r="C312" s="19">
        <f>IF('147760_Franklin_2'!V304=-9999,-9999,ROUND((9/5)*('147760_Franklin_2'!V304/10)+32,0))</f>
        <v>49</v>
      </c>
      <c r="D312" s="19">
        <f>IF('147760_Franklin_2'!AA304=-9999,-9999,ROUND((9/5)*('147760_Franklin_2'!AA304/10)+32,0))</f>
        <v>26</v>
      </c>
    </row>
    <row r="313" spans="1:4" x14ac:dyDescent="0.2">
      <c r="A313">
        <f>'147760_Franklin_2'!F305</f>
        <v>20121030</v>
      </c>
      <c r="B313" s="19">
        <f>IF('147760_Franklin_2'!G305=-9999,-9999,ROUND('147760_Franklin_2'!G305/254,2))</f>
        <v>0</v>
      </c>
      <c r="C313" s="19">
        <f>IF('147760_Franklin_2'!V305=-9999,-9999,ROUND((9/5)*('147760_Franklin_2'!V305/10)+32,0))</f>
        <v>66</v>
      </c>
      <c r="D313" s="19">
        <f>IF('147760_Franklin_2'!AA305=-9999,-9999,ROUND((9/5)*('147760_Franklin_2'!AA305/10)+32,0))</f>
        <v>37</v>
      </c>
    </row>
    <row r="314" spans="1:4" x14ac:dyDescent="0.2">
      <c r="A314">
        <f>'147760_Franklin_2'!F306</f>
        <v>20121031</v>
      </c>
      <c r="B314" s="19">
        <f>IF('147760_Franklin_2'!G306=-9999,-9999,ROUND('147760_Franklin_2'!G306/254,2))</f>
        <v>0</v>
      </c>
      <c r="C314" s="19">
        <f>IF('147760_Franklin_2'!V306=-9999,-9999,ROUND((9/5)*('147760_Franklin_2'!V306/10)+32,0))</f>
        <v>65</v>
      </c>
      <c r="D314" s="19">
        <f>IF('147760_Franklin_2'!AA306=-9999,-9999,ROUND((9/5)*('147760_Franklin_2'!AA306/10)+32,0))</f>
        <v>30</v>
      </c>
    </row>
    <row r="315" spans="1:4" x14ac:dyDescent="0.2">
      <c r="A315">
        <f>'147760_Franklin_2'!F307</f>
        <v>20121101</v>
      </c>
      <c r="B315" s="19">
        <f>IF('147760_Franklin_2'!G307=-9999,-9999,ROUND('147760_Franklin_2'!G307/254,2))</f>
        <v>0</v>
      </c>
      <c r="C315" s="19">
        <f>IF('147760_Franklin_2'!V307=-9999,-9999,ROUND((9/5)*('147760_Franklin_2'!V307/10)+32,0))</f>
        <v>70</v>
      </c>
      <c r="D315" s="19">
        <f>IF('147760_Franklin_2'!AA307=-9999,-9999,ROUND((9/5)*('147760_Franklin_2'!AA307/10)+32,0))</f>
        <v>29</v>
      </c>
    </row>
    <row r="316" spans="1:4" x14ac:dyDescent="0.2">
      <c r="A316">
        <f>'147760_Franklin_2'!F308</f>
        <v>20121102</v>
      </c>
      <c r="B316" s="19">
        <f>IF('147760_Franklin_2'!G308=-9999,-9999,ROUND('147760_Franklin_2'!G308/254,2))</f>
        <v>0</v>
      </c>
      <c r="C316" s="19">
        <f>IF('147760_Franklin_2'!V308=-9999,-9999,ROUND((9/5)*('147760_Franklin_2'!V308/10)+32,0))</f>
        <v>69</v>
      </c>
      <c r="D316" s="19">
        <f>IF('147760_Franklin_2'!AA308=-9999,-9999,ROUND((9/5)*('147760_Franklin_2'!AA308/10)+32,0))</f>
        <v>37</v>
      </c>
    </row>
    <row r="317" spans="1:4" x14ac:dyDescent="0.2">
      <c r="A317">
        <f>'147760_Franklin_2'!F309</f>
        <v>20121103</v>
      </c>
      <c r="B317" s="19">
        <f>IF('147760_Franklin_2'!G309=-9999,-9999,ROUND('147760_Franklin_2'!G309/254,2))</f>
        <v>0</v>
      </c>
      <c r="C317" s="19">
        <f>IF('147760_Franklin_2'!V309=-9999,-9999,ROUND((9/5)*('147760_Franklin_2'!V309/10)+32,0))</f>
        <v>59</v>
      </c>
      <c r="D317" s="19">
        <f>IF('147760_Franklin_2'!AA309=-9999,-9999,ROUND((9/5)*('147760_Franklin_2'!AA309/10)+32,0))</f>
        <v>26</v>
      </c>
    </row>
    <row r="318" spans="1:4" x14ac:dyDescent="0.2">
      <c r="A318">
        <f>'147760_Franklin_2'!F310</f>
        <v>20121104</v>
      </c>
      <c r="B318" s="19">
        <f>IF('147760_Franklin_2'!G310=-9999,-9999,ROUND('147760_Franklin_2'!G310/254,2))</f>
        <v>0</v>
      </c>
      <c r="C318" s="19">
        <f>IF('147760_Franklin_2'!V310=-9999,-9999,ROUND((9/5)*('147760_Franklin_2'!V310/10)+32,0))</f>
        <v>63</v>
      </c>
      <c r="D318" s="19">
        <f>IF('147760_Franklin_2'!AA310=-9999,-9999,ROUND((9/5)*('147760_Franklin_2'!AA310/10)+32,0))</f>
        <v>28</v>
      </c>
    </row>
    <row r="319" spans="1:4" x14ac:dyDescent="0.2">
      <c r="A319">
        <f>'147760_Franklin_2'!F311</f>
        <v>20121105</v>
      </c>
      <c r="B319" s="19">
        <f>IF('147760_Franklin_2'!G311=-9999,-9999,ROUND('147760_Franklin_2'!G311/254,2))</f>
        <v>0</v>
      </c>
      <c r="C319" s="19">
        <f>IF('147760_Franklin_2'!V311=-9999,-9999,ROUND((9/5)*('147760_Franklin_2'!V311/10)+32,0))</f>
        <v>60</v>
      </c>
      <c r="D319" s="19">
        <f>IF('147760_Franklin_2'!AA311=-9999,-9999,ROUND((9/5)*('147760_Franklin_2'!AA311/10)+32,0))</f>
        <v>36</v>
      </c>
    </row>
    <row r="320" spans="1:4" x14ac:dyDescent="0.2">
      <c r="A320">
        <f>'147760_Franklin_2'!F312</f>
        <v>20121106</v>
      </c>
      <c r="B320" s="19">
        <f>IF('147760_Franklin_2'!G312=-9999,-9999,ROUND('147760_Franklin_2'!G312/254,2))</f>
        <v>0</v>
      </c>
      <c r="C320" s="19">
        <f>IF('147760_Franklin_2'!V312=-9999,-9999,ROUND((9/5)*('147760_Franklin_2'!V312/10)+32,0))</f>
        <v>52</v>
      </c>
      <c r="D320" s="19">
        <f>IF('147760_Franklin_2'!AA312=-9999,-9999,ROUND((9/5)*('147760_Franklin_2'!AA312/10)+32,0))</f>
        <v>33</v>
      </c>
    </row>
    <row r="321" spans="1:4" x14ac:dyDescent="0.2">
      <c r="A321">
        <f>'147760_Franklin_2'!F313</f>
        <v>20121107</v>
      </c>
      <c r="B321" s="19">
        <f>IF('147760_Franklin_2'!G313=-9999,-9999,ROUND('147760_Franklin_2'!G313/254,2))</f>
        <v>0</v>
      </c>
      <c r="C321" s="19">
        <f>IF('147760_Franklin_2'!V313=-9999,-9999,ROUND((9/5)*('147760_Franklin_2'!V313/10)+32,0))</f>
        <v>62</v>
      </c>
      <c r="D321" s="19">
        <f>IF('147760_Franklin_2'!AA313=-9999,-9999,ROUND((9/5)*('147760_Franklin_2'!AA313/10)+32,0))</f>
        <v>24</v>
      </c>
    </row>
    <row r="322" spans="1:4" x14ac:dyDescent="0.2">
      <c r="A322">
        <f>'147760_Franklin_2'!F314</f>
        <v>20121108</v>
      </c>
      <c r="B322" s="19">
        <f>IF('147760_Franklin_2'!G314=-9999,-9999,ROUND('147760_Franklin_2'!G314/254,2))</f>
        <v>0</v>
      </c>
      <c r="C322" s="19">
        <f>IF('147760_Franklin_2'!V314=-9999,-9999,ROUND((9/5)*('147760_Franklin_2'!V314/10)+32,0))</f>
        <v>60</v>
      </c>
      <c r="D322" s="19">
        <f>IF('147760_Franklin_2'!AA314=-9999,-9999,ROUND((9/5)*('147760_Franklin_2'!AA314/10)+32,0))</f>
        <v>25</v>
      </c>
    </row>
    <row r="323" spans="1:4" x14ac:dyDescent="0.2">
      <c r="A323">
        <f>'147760_Franklin_2'!F315</f>
        <v>20121109</v>
      </c>
      <c r="B323" s="19">
        <f>IF('147760_Franklin_2'!G315=-9999,-9999,ROUND('147760_Franklin_2'!G315/254,2))</f>
        <v>0</v>
      </c>
      <c r="C323" s="19">
        <f>IF('147760_Franklin_2'!V315=-9999,-9999,ROUND((9/5)*('147760_Franklin_2'!V315/10)+32,0))</f>
        <v>65</v>
      </c>
      <c r="D323" s="19">
        <f>IF('147760_Franklin_2'!AA315=-9999,-9999,ROUND((9/5)*('147760_Franklin_2'!AA315/10)+32,0))</f>
        <v>25</v>
      </c>
    </row>
    <row r="324" spans="1:4" x14ac:dyDescent="0.2">
      <c r="A324">
        <f>'147760_Franklin_2'!F316</f>
        <v>20121110</v>
      </c>
      <c r="B324" s="19">
        <f>IF('147760_Franklin_2'!G316=-9999,-9999,ROUND('147760_Franklin_2'!G316/254,2))</f>
        <v>0</v>
      </c>
      <c r="C324" s="19">
        <f>IF('147760_Franklin_2'!V316=-9999,-9999,ROUND((9/5)*('147760_Franklin_2'!V316/10)+32,0))</f>
        <v>53</v>
      </c>
      <c r="D324" s="19">
        <f>IF('147760_Franklin_2'!AA316=-9999,-9999,ROUND((9/5)*('147760_Franklin_2'!AA316/10)+32,0))</f>
        <v>28</v>
      </c>
    </row>
    <row r="325" spans="1:4" x14ac:dyDescent="0.2">
      <c r="A325">
        <f>'147760_Franklin_2'!F317</f>
        <v>20121111</v>
      </c>
      <c r="B325" s="19">
        <f>IF('147760_Franklin_2'!G317=-9999,-9999,ROUND('147760_Franklin_2'!G317/254,2))</f>
        <v>0.13</v>
      </c>
      <c r="C325" s="19">
        <f>IF('147760_Franklin_2'!V317=-9999,-9999,ROUND((9/5)*('147760_Franklin_2'!V317/10)+32,0))</f>
        <v>80</v>
      </c>
      <c r="D325" s="19">
        <f>IF('147760_Franklin_2'!AA317=-9999,-9999,ROUND((9/5)*('147760_Franklin_2'!AA317/10)+32,0))</f>
        <v>19</v>
      </c>
    </row>
    <row r="326" spans="1:4" x14ac:dyDescent="0.2">
      <c r="A326">
        <f>'147760_Franklin_2'!F318</f>
        <v>20121112</v>
      </c>
      <c r="B326" s="19">
        <f>IF('147760_Franklin_2'!G318=-9999,-9999,ROUND('147760_Franklin_2'!G318/254,2))</f>
        <v>0</v>
      </c>
      <c r="C326" s="19">
        <f>IF('147760_Franklin_2'!V318=-9999,-9999,ROUND((9/5)*('147760_Franklin_2'!V318/10)+32,0))</f>
        <v>36</v>
      </c>
      <c r="D326" s="19">
        <f>IF('147760_Franklin_2'!AA318=-9999,-9999,ROUND((9/5)*('147760_Franklin_2'!AA318/10)+32,0))</f>
        <v>14</v>
      </c>
    </row>
    <row r="327" spans="1:4" x14ac:dyDescent="0.2">
      <c r="A327">
        <f>'147760_Franklin_2'!F319</f>
        <v>20121113</v>
      </c>
      <c r="B327" s="19">
        <f>IF('147760_Franklin_2'!G319=-9999,-9999,ROUND('147760_Franklin_2'!G319/254,2))</f>
        <v>0</v>
      </c>
      <c r="C327" s="19">
        <f>IF('147760_Franklin_2'!V319=-9999,-9999,ROUND((9/5)*('147760_Franklin_2'!V319/10)+32,0))</f>
        <v>48</v>
      </c>
      <c r="D327" s="19">
        <f>IF('147760_Franklin_2'!AA319=-9999,-9999,ROUND((9/5)*('147760_Franklin_2'!AA319/10)+32,0))</f>
        <v>14</v>
      </c>
    </row>
    <row r="328" spans="1:4" x14ac:dyDescent="0.2">
      <c r="A328">
        <f>'147760_Franklin_2'!F320</f>
        <v>20121114</v>
      </c>
      <c r="B328" s="19">
        <f>IF('147760_Franklin_2'!G320=-9999,-9999,ROUND('147760_Franklin_2'!G320/254,2))</f>
        <v>0</v>
      </c>
      <c r="C328" s="19">
        <f>IF('147760_Franklin_2'!V320=-9999,-9999,ROUND((9/5)*('147760_Franklin_2'!V320/10)+32,0))</f>
        <v>56</v>
      </c>
      <c r="D328" s="19">
        <f>IF('147760_Franklin_2'!AA320=-9999,-9999,ROUND((9/5)*('147760_Franklin_2'!AA320/10)+32,0))</f>
        <v>16</v>
      </c>
    </row>
    <row r="329" spans="1:4" x14ac:dyDescent="0.2">
      <c r="A329">
        <f>'147760_Franklin_2'!F321</f>
        <v>20121115</v>
      </c>
      <c r="B329" s="19">
        <f>IF('147760_Franklin_2'!G321=-9999,-9999,ROUND('147760_Franklin_2'!G321/254,2))</f>
        <v>0</v>
      </c>
      <c r="C329" s="19">
        <f>IF('147760_Franklin_2'!V321=-9999,-9999,ROUND((9/5)*('147760_Franklin_2'!V321/10)+32,0))</f>
        <v>57</v>
      </c>
      <c r="D329" s="19">
        <f>IF('147760_Franklin_2'!AA321=-9999,-9999,ROUND((9/5)*('147760_Franklin_2'!AA321/10)+32,0))</f>
        <v>19</v>
      </c>
    </row>
    <row r="330" spans="1:4" x14ac:dyDescent="0.2">
      <c r="A330">
        <f>'147760_Franklin_2'!F322</f>
        <v>20121116</v>
      </c>
      <c r="B330" s="19">
        <f>IF('147760_Franklin_2'!G322=-9999,-9999,ROUND('147760_Franklin_2'!G322/254,2))</f>
        <v>0</v>
      </c>
      <c r="C330" s="19">
        <f>IF('147760_Franklin_2'!V322=-9999,-9999,ROUND((9/5)*('147760_Franklin_2'!V322/10)+32,0))</f>
        <v>61</v>
      </c>
      <c r="D330" s="19">
        <f>IF('147760_Franklin_2'!AA322=-9999,-9999,ROUND((9/5)*('147760_Franklin_2'!AA322/10)+32,0))</f>
        <v>19</v>
      </c>
    </row>
    <row r="331" spans="1:4" x14ac:dyDescent="0.2">
      <c r="A331">
        <f>'147760_Franklin_2'!F323</f>
        <v>20121117</v>
      </c>
      <c r="B331" s="19">
        <f>IF('147760_Franklin_2'!G323=-9999,-9999,ROUND('147760_Franklin_2'!G323/254,2))</f>
        <v>0</v>
      </c>
      <c r="C331" s="19">
        <f>IF('147760_Franklin_2'!V323=-9999,-9999,ROUND((9/5)*('147760_Franklin_2'!V323/10)+32,0))</f>
        <v>57</v>
      </c>
      <c r="D331" s="19">
        <f>IF('147760_Franklin_2'!AA323=-9999,-9999,ROUND((9/5)*('147760_Franklin_2'!AA323/10)+32,0))</f>
        <v>19</v>
      </c>
    </row>
    <row r="332" spans="1:4" x14ac:dyDescent="0.2">
      <c r="A332">
        <f>'147760_Franklin_2'!F324</f>
        <v>20121118</v>
      </c>
      <c r="B332" s="19">
        <f>IF('147760_Franklin_2'!G324=-9999,-9999,ROUND('147760_Franklin_2'!G324/254,2))</f>
        <v>0</v>
      </c>
      <c r="C332" s="19">
        <f>IF('147760_Franklin_2'!V324=-9999,-9999,ROUND((9/5)*('147760_Franklin_2'!V324/10)+32,0))</f>
        <v>65</v>
      </c>
      <c r="D332" s="19">
        <f>IF('147760_Franklin_2'!AA324=-9999,-9999,ROUND((9/5)*('147760_Franklin_2'!AA324/10)+32,0))</f>
        <v>36</v>
      </c>
    </row>
    <row r="333" spans="1:4" x14ac:dyDescent="0.2">
      <c r="A333">
        <f>'147760_Franklin_2'!F325</f>
        <v>20121119</v>
      </c>
      <c r="B333" s="19">
        <f>IF('147760_Franklin_2'!G325=-9999,-9999,ROUND('147760_Franklin_2'!G325/254,2))</f>
        <v>0</v>
      </c>
      <c r="C333" s="19">
        <f>IF('147760_Franklin_2'!V325=-9999,-9999,ROUND((9/5)*('147760_Franklin_2'!V325/10)+32,0))</f>
        <v>62</v>
      </c>
      <c r="D333" s="19">
        <f>IF('147760_Franklin_2'!AA325=-9999,-9999,ROUND((9/5)*('147760_Franklin_2'!AA325/10)+32,0))</f>
        <v>32</v>
      </c>
    </row>
    <row r="334" spans="1:4" x14ac:dyDescent="0.2">
      <c r="A334">
        <f>'147760_Franklin_2'!F326</f>
        <v>20121120</v>
      </c>
      <c r="B334" s="19">
        <f>IF('147760_Franklin_2'!G326=-9999,-9999,ROUND('147760_Franklin_2'!G326/254,2))</f>
        <v>0</v>
      </c>
      <c r="C334" s="19">
        <f>IF('147760_Franklin_2'!V326=-9999,-9999,ROUND((9/5)*('147760_Franklin_2'!V326/10)+32,0))</f>
        <v>67</v>
      </c>
      <c r="D334" s="19">
        <f>IF('147760_Franklin_2'!AA326=-9999,-9999,ROUND((9/5)*('147760_Franklin_2'!AA326/10)+32,0))</f>
        <v>26</v>
      </c>
    </row>
    <row r="335" spans="1:4" x14ac:dyDescent="0.2">
      <c r="A335">
        <f>'147760_Franklin_2'!F327</f>
        <v>20121121</v>
      </c>
      <c r="B335" s="19">
        <f>IF('147760_Franklin_2'!G327=-9999,-9999,ROUND('147760_Franklin_2'!G327/254,2))</f>
        <v>0</v>
      </c>
      <c r="C335" s="19">
        <f>IF('147760_Franklin_2'!V327=-9999,-9999,ROUND((9/5)*('147760_Franklin_2'!V327/10)+32,0))</f>
        <v>68</v>
      </c>
      <c r="D335" s="19">
        <f>IF('147760_Franklin_2'!AA327=-9999,-9999,ROUND((9/5)*('147760_Franklin_2'!AA327/10)+32,0))</f>
        <v>26</v>
      </c>
    </row>
    <row r="336" spans="1:4" x14ac:dyDescent="0.2">
      <c r="A336">
        <f>'147760_Franklin_2'!F328</f>
        <v>20121122</v>
      </c>
      <c r="B336" s="19">
        <f>IF('147760_Franklin_2'!G328=-9999,-9999,ROUND('147760_Franklin_2'!G328/254,2))</f>
        <v>0</v>
      </c>
      <c r="C336" s="19">
        <f>IF('147760_Franklin_2'!V328=-9999,-9999,ROUND((9/5)*('147760_Franklin_2'!V328/10)+32,0))</f>
        <v>74</v>
      </c>
      <c r="D336" s="19">
        <f>IF('147760_Franklin_2'!AA328=-9999,-9999,ROUND((9/5)*('147760_Franklin_2'!AA328/10)+32,0))</f>
        <v>32</v>
      </c>
    </row>
    <row r="337" spans="1:4" x14ac:dyDescent="0.2">
      <c r="A337">
        <f>'147760_Franklin_2'!F329</f>
        <v>20121123</v>
      </c>
      <c r="B337" s="19">
        <f>IF('147760_Franklin_2'!G329=-9999,-9999,ROUND('147760_Franklin_2'!G329/254,2))</f>
        <v>0</v>
      </c>
      <c r="C337" s="19">
        <f>IF('147760_Franklin_2'!V329=-9999,-9999,ROUND((9/5)*('147760_Franklin_2'!V329/10)+32,0))</f>
        <v>62</v>
      </c>
      <c r="D337" s="19">
        <f>IF('147760_Franklin_2'!AA329=-9999,-9999,ROUND((9/5)*('147760_Franklin_2'!AA329/10)+32,0))</f>
        <v>21</v>
      </c>
    </row>
    <row r="338" spans="1:4" x14ac:dyDescent="0.2">
      <c r="A338">
        <f>'147760_Franklin_2'!F330</f>
        <v>20121124</v>
      </c>
      <c r="B338" s="19">
        <f>IF('147760_Franklin_2'!G330=-9999,-9999,ROUND('147760_Franklin_2'!G330/254,2))</f>
        <v>0</v>
      </c>
      <c r="C338" s="19">
        <f>IF('147760_Franklin_2'!V330=-9999,-9999,ROUND((9/5)*('147760_Franklin_2'!V330/10)+32,0))</f>
        <v>41</v>
      </c>
      <c r="D338" s="19">
        <f>IF('147760_Franklin_2'!AA330=-9999,-9999,ROUND((9/5)*('147760_Franklin_2'!AA330/10)+32,0))</f>
        <v>20</v>
      </c>
    </row>
    <row r="339" spans="1:4" x14ac:dyDescent="0.2">
      <c r="A339">
        <f>'147760_Franklin_2'!F331</f>
        <v>20121125</v>
      </c>
      <c r="B339" s="19">
        <f>IF('147760_Franklin_2'!G331=-9999,-9999,ROUND('147760_Franklin_2'!G331/254,2))</f>
        <v>0</v>
      </c>
      <c r="C339" s="19">
        <f>IF('147760_Franklin_2'!V331=-9999,-9999,ROUND((9/5)*('147760_Franklin_2'!V331/10)+32,0))</f>
        <v>54</v>
      </c>
      <c r="D339" s="19">
        <f>IF('147760_Franklin_2'!AA331=-9999,-9999,ROUND((9/5)*('147760_Franklin_2'!AA331/10)+32,0))</f>
        <v>28</v>
      </c>
    </row>
    <row r="340" spans="1:4" x14ac:dyDescent="0.2">
      <c r="A340">
        <f>'147760_Franklin_2'!F332</f>
        <v>20121126</v>
      </c>
      <c r="B340" s="19">
        <f>IF('147760_Franklin_2'!G332=-9999,-9999,ROUND('147760_Franklin_2'!G332/254,2))</f>
        <v>0</v>
      </c>
      <c r="C340" s="19">
        <f>IF('147760_Franklin_2'!V332=-9999,-9999,ROUND((9/5)*('147760_Franklin_2'!V332/10)+32,0))</f>
        <v>53</v>
      </c>
      <c r="D340" s="19">
        <f>IF('147760_Franklin_2'!AA332=-9999,-9999,ROUND((9/5)*('147760_Franklin_2'!AA332/10)+32,0))</f>
        <v>26</v>
      </c>
    </row>
    <row r="341" spans="1:4" x14ac:dyDescent="0.2">
      <c r="A341">
        <f>'147760_Franklin_2'!F333</f>
        <v>20121127</v>
      </c>
      <c r="B341" s="19">
        <f>IF('147760_Franklin_2'!G333=-9999,-9999,ROUND('147760_Franklin_2'!G333/254,2))</f>
        <v>0</v>
      </c>
      <c r="C341" s="19">
        <f>IF('147760_Franklin_2'!V333=-9999,-9999,ROUND((9/5)*('147760_Franklin_2'!V333/10)+32,0))</f>
        <v>36</v>
      </c>
      <c r="D341" s="19">
        <f>IF('147760_Franklin_2'!AA333=-9999,-9999,ROUND((9/5)*('147760_Franklin_2'!AA333/10)+32,0))</f>
        <v>10</v>
      </c>
    </row>
    <row r="342" spans="1:4" x14ac:dyDescent="0.2">
      <c r="A342">
        <f>'147760_Franklin_2'!F334</f>
        <v>20121128</v>
      </c>
      <c r="B342" s="19">
        <f>IF('147760_Franklin_2'!G334=-9999,-9999,ROUND('147760_Franklin_2'!G334/254,2))</f>
        <v>0</v>
      </c>
      <c r="C342" s="19">
        <f>IF('147760_Franklin_2'!V334=-9999,-9999,ROUND((9/5)*('147760_Franklin_2'!V334/10)+32,0))</f>
        <v>49</v>
      </c>
      <c r="D342" s="19">
        <f>IF('147760_Franklin_2'!AA334=-9999,-9999,ROUND((9/5)*('147760_Franklin_2'!AA334/10)+32,0))</f>
        <v>12</v>
      </c>
    </row>
    <row r="343" spans="1:4" x14ac:dyDescent="0.2">
      <c r="A343">
        <f>'147760_Franklin_2'!F335</f>
        <v>20121129</v>
      </c>
      <c r="B343" s="19">
        <f>IF('147760_Franklin_2'!G335=-9999,-9999,ROUND('147760_Franklin_2'!G335/254,2))</f>
        <v>0</v>
      </c>
      <c r="C343" s="19">
        <f>IF('147760_Franklin_2'!V335=-9999,-9999,ROUND((9/5)*('147760_Franklin_2'!V335/10)+32,0))</f>
        <v>50</v>
      </c>
      <c r="D343" s="19">
        <f>IF('147760_Franklin_2'!AA335=-9999,-9999,ROUND((9/5)*('147760_Franklin_2'!AA335/10)+32,0))</f>
        <v>12</v>
      </c>
    </row>
    <row r="344" spans="1:4" x14ac:dyDescent="0.2">
      <c r="A344">
        <f>'147760_Franklin_2'!F336</f>
        <v>20121130</v>
      </c>
      <c r="B344" s="19">
        <f>IF('147760_Franklin_2'!G336=-9999,-9999,ROUND('147760_Franklin_2'!G336/254,2))</f>
        <v>0</v>
      </c>
      <c r="C344" s="19">
        <f>IF('147760_Franklin_2'!V336=-9999,-9999,ROUND((9/5)*('147760_Franklin_2'!V336/10)+32,0))</f>
        <v>62</v>
      </c>
      <c r="D344" s="19">
        <f>IF('147760_Franklin_2'!AA336=-9999,-9999,ROUND((9/5)*('147760_Franklin_2'!AA336/10)+32,0))</f>
        <v>17</v>
      </c>
    </row>
    <row r="345" spans="1:4" x14ac:dyDescent="0.2">
      <c r="A345">
        <f>'147760_Franklin_2'!F337</f>
        <v>20121201</v>
      </c>
      <c r="B345" s="19">
        <f>IF('147760_Franklin_2'!G337=-9999,-9999,ROUND('147760_Franklin_2'!G337/254,2))</f>
        <v>0</v>
      </c>
      <c r="C345" s="19">
        <f>IF('147760_Franklin_2'!V337=-9999,-9999,ROUND((9/5)*('147760_Franklin_2'!V337/10)+32,0))</f>
        <v>54</v>
      </c>
      <c r="D345" s="19">
        <f>IF('147760_Franklin_2'!AA337=-9999,-9999,ROUND((9/5)*('147760_Franklin_2'!AA337/10)+32,0))</f>
        <v>28</v>
      </c>
    </row>
    <row r="346" spans="1:4" x14ac:dyDescent="0.2">
      <c r="A346">
        <f>'147760_Franklin_2'!F338</f>
        <v>20121202</v>
      </c>
      <c r="B346" s="19">
        <f>IF('147760_Franklin_2'!G338=-9999,-9999,ROUND('147760_Franklin_2'!G338/254,2))</f>
        <v>0</v>
      </c>
      <c r="C346" s="19">
        <f>IF('147760_Franklin_2'!V338=-9999,-9999,ROUND((9/5)*('147760_Franklin_2'!V338/10)+32,0))</f>
        <v>58</v>
      </c>
      <c r="D346" s="19">
        <f>IF('147760_Franklin_2'!AA338=-9999,-9999,ROUND((9/5)*('147760_Franklin_2'!AA338/10)+32,0))</f>
        <v>30</v>
      </c>
    </row>
    <row r="347" spans="1:4" x14ac:dyDescent="0.2">
      <c r="A347">
        <f>'147760_Franklin_2'!F339</f>
        <v>20121203</v>
      </c>
      <c r="B347" s="19">
        <f>IF('147760_Franklin_2'!G339=-9999,-9999,ROUND('147760_Franklin_2'!G339/254,2))</f>
        <v>0</v>
      </c>
      <c r="C347" s="19">
        <f>IF('147760_Franklin_2'!V339=-9999,-9999,ROUND((9/5)*('147760_Franklin_2'!V339/10)+32,0))</f>
        <v>68</v>
      </c>
      <c r="D347" s="19">
        <f>IF('147760_Franklin_2'!AA339=-9999,-9999,ROUND((9/5)*('147760_Franklin_2'!AA339/10)+32,0))</f>
        <v>27</v>
      </c>
    </row>
    <row r="348" spans="1:4" x14ac:dyDescent="0.2">
      <c r="A348">
        <f>'147760_Franklin_2'!F340</f>
        <v>20121204</v>
      </c>
      <c r="B348" s="19">
        <f>IF('147760_Franklin_2'!G340=-9999,-9999,ROUND('147760_Franklin_2'!G340/254,2))</f>
        <v>0</v>
      </c>
      <c r="C348" s="19">
        <f>IF('147760_Franklin_2'!V340=-9999,-9999,ROUND((9/5)*('147760_Franklin_2'!V340/10)+32,0))</f>
        <v>61</v>
      </c>
      <c r="D348" s="19">
        <f>IF('147760_Franklin_2'!AA340=-9999,-9999,ROUND((9/5)*('147760_Franklin_2'!AA340/10)+32,0))</f>
        <v>23</v>
      </c>
    </row>
    <row r="349" spans="1:4" x14ac:dyDescent="0.2">
      <c r="A349">
        <f>'147760_Franklin_2'!F341</f>
        <v>20121205</v>
      </c>
      <c r="B349" s="19">
        <f>IF('147760_Franklin_2'!G341=-9999,-9999,ROUND('147760_Franklin_2'!G341/254,2))</f>
        <v>0</v>
      </c>
      <c r="C349" s="19">
        <f>IF('147760_Franklin_2'!V341=-9999,-9999,ROUND((9/5)*('147760_Franklin_2'!V341/10)+32,0))</f>
        <v>59</v>
      </c>
      <c r="D349" s="19">
        <f>IF('147760_Franklin_2'!AA341=-9999,-9999,ROUND((9/5)*('147760_Franklin_2'!AA341/10)+32,0))</f>
        <v>22</v>
      </c>
    </row>
    <row r="350" spans="1:4" x14ac:dyDescent="0.2">
      <c r="A350">
        <f>'147760_Franklin_2'!F342</f>
        <v>20121206</v>
      </c>
      <c r="B350" s="19">
        <f>IF('147760_Franklin_2'!G342=-9999,-9999,ROUND('147760_Franklin_2'!G342/254,2))</f>
        <v>0</v>
      </c>
      <c r="C350" s="19">
        <f>IF('147760_Franklin_2'!V342=-9999,-9999,ROUND((9/5)*('147760_Franklin_2'!V342/10)+32,0))</f>
        <v>61</v>
      </c>
      <c r="D350" s="19">
        <f>IF('147760_Franklin_2'!AA342=-9999,-9999,ROUND((9/5)*('147760_Franklin_2'!AA342/10)+32,0))</f>
        <v>35</v>
      </c>
    </row>
    <row r="351" spans="1:4" x14ac:dyDescent="0.2">
      <c r="A351">
        <f>'147760_Franklin_2'!F343</f>
        <v>20121207</v>
      </c>
      <c r="B351" s="19">
        <f>IF('147760_Franklin_2'!G343=-9999,-9999,ROUND('147760_Franklin_2'!G343/254,2))</f>
        <v>0</v>
      </c>
      <c r="C351" s="19">
        <f>IF('147760_Franklin_2'!V343=-9999,-9999,ROUND((9/5)*('147760_Franklin_2'!V343/10)+32,0))</f>
        <v>51</v>
      </c>
      <c r="D351" s="19">
        <f>IF('147760_Franklin_2'!AA343=-9999,-9999,ROUND((9/5)*('147760_Franklin_2'!AA343/10)+32,0))</f>
        <v>18</v>
      </c>
    </row>
    <row r="352" spans="1:4" x14ac:dyDescent="0.2">
      <c r="A352">
        <f>'147760_Franklin_2'!F344</f>
        <v>20121208</v>
      </c>
      <c r="B352" s="19">
        <f>IF('147760_Franklin_2'!G344=-9999,-9999,ROUND('147760_Franklin_2'!G344/254,2))</f>
        <v>0.04</v>
      </c>
      <c r="C352" s="19">
        <f>IF('147760_Franklin_2'!V344=-9999,-9999,ROUND((9/5)*('147760_Franklin_2'!V344/10)+32,0))</f>
        <v>44</v>
      </c>
      <c r="D352" s="19">
        <f>IF('147760_Franklin_2'!AA344=-9999,-9999,ROUND((9/5)*('147760_Franklin_2'!AA344/10)+32,0))</f>
        <v>21</v>
      </c>
    </row>
    <row r="353" spans="1:4" x14ac:dyDescent="0.2">
      <c r="A353">
        <f>'147760_Franklin_2'!F345</f>
        <v>20121209</v>
      </c>
      <c r="B353" s="19">
        <f>IF('147760_Franklin_2'!G345=-9999,-9999,ROUND('147760_Franklin_2'!G345/254,2))</f>
        <v>0</v>
      </c>
      <c r="C353" s="19">
        <f>IF('147760_Franklin_2'!V345=-9999,-9999,ROUND((9/5)*('147760_Franklin_2'!V345/10)+32,0))</f>
        <v>37</v>
      </c>
      <c r="D353" s="19">
        <f>IF('147760_Franklin_2'!AA345=-9999,-9999,ROUND((9/5)*('147760_Franklin_2'!AA345/10)+32,0))</f>
        <v>25</v>
      </c>
    </row>
    <row r="354" spans="1:4" x14ac:dyDescent="0.2">
      <c r="A354">
        <f>'147760_Franklin_2'!F346</f>
        <v>20121210</v>
      </c>
      <c r="B354" s="19">
        <f>IF('147760_Franklin_2'!G346=-9999,-9999,ROUND('147760_Franklin_2'!G346/254,2))</f>
        <v>0</v>
      </c>
      <c r="C354" s="19">
        <f>IF('147760_Franklin_2'!V346=-9999,-9999,ROUND((9/5)*('147760_Franklin_2'!V346/10)+32,0))</f>
        <v>26</v>
      </c>
      <c r="D354" s="19">
        <f>IF('147760_Franklin_2'!AA346=-9999,-9999,ROUND((9/5)*('147760_Franklin_2'!AA346/10)+32,0))</f>
        <v>0</v>
      </c>
    </row>
    <row r="355" spans="1:4" x14ac:dyDescent="0.2">
      <c r="A355">
        <f>'147760_Franklin_2'!F347</f>
        <v>20121211</v>
      </c>
      <c r="B355" s="19">
        <f>IF('147760_Franklin_2'!G347=-9999,-9999,ROUND('147760_Franklin_2'!G347/254,2))</f>
        <v>0</v>
      </c>
      <c r="C355" s="19">
        <f>IF('147760_Franklin_2'!V347=-9999,-9999,ROUND((9/5)*('147760_Franklin_2'!V347/10)+32,0))</f>
        <v>42</v>
      </c>
      <c r="D355" s="19">
        <f>IF('147760_Franklin_2'!AA347=-9999,-9999,ROUND((9/5)*('147760_Franklin_2'!AA347/10)+32,0))</f>
        <v>0</v>
      </c>
    </row>
    <row r="356" spans="1:4" x14ac:dyDescent="0.2">
      <c r="A356">
        <f>'147760_Franklin_2'!F348</f>
        <v>20121212</v>
      </c>
      <c r="B356" s="19">
        <f>IF('147760_Franklin_2'!G348=-9999,-9999,ROUND('147760_Franklin_2'!G348/254,2))</f>
        <v>0</v>
      </c>
      <c r="C356" s="19">
        <f>IF('147760_Franklin_2'!V348=-9999,-9999,ROUND((9/5)*('147760_Franklin_2'!V348/10)+32,0))</f>
        <v>46</v>
      </c>
      <c r="D356" s="19">
        <f>IF('147760_Franklin_2'!AA348=-9999,-9999,ROUND((9/5)*('147760_Franklin_2'!AA348/10)+32,0))</f>
        <v>16</v>
      </c>
    </row>
    <row r="357" spans="1:4" x14ac:dyDescent="0.2">
      <c r="A357">
        <f>'147760_Franklin_2'!F349</f>
        <v>20121213</v>
      </c>
      <c r="B357" s="19">
        <f>IF('147760_Franklin_2'!G349=-9999,-9999,ROUND('147760_Franklin_2'!G349/254,2))</f>
        <v>0</v>
      </c>
      <c r="C357" s="19">
        <f>IF('147760_Franklin_2'!V349=-9999,-9999,ROUND((9/5)*('147760_Franklin_2'!V349/10)+32,0))</f>
        <v>52</v>
      </c>
      <c r="D357" s="19">
        <f>IF('147760_Franklin_2'!AA349=-9999,-9999,ROUND((9/5)*('147760_Franklin_2'!AA349/10)+32,0))</f>
        <v>20</v>
      </c>
    </row>
    <row r="358" spans="1:4" x14ac:dyDescent="0.2">
      <c r="A358">
        <f>'147760_Franklin_2'!F350</f>
        <v>20121214</v>
      </c>
      <c r="B358" s="19">
        <f>IF('147760_Franklin_2'!G350=-9999,-9999,ROUND('147760_Franklin_2'!G350/254,2))</f>
        <v>0</v>
      </c>
      <c r="C358" s="19">
        <f>IF('147760_Franklin_2'!V350=-9999,-9999,ROUND((9/5)*('147760_Franklin_2'!V350/10)+32,0))</f>
        <v>58</v>
      </c>
      <c r="D358" s="19">
        <f>IF('147760_Franklin_2'!AA350=-9999,-9999,ROUND((9/5)*('147760_Franklin_2'!AA350/10)+32,0))</f>
        <v>16</v>
      </c>
    </row>
    <row r="359" spans="1:4" x14ac:dyDescent="0.2">
      <c r="A359">
        <f>'147760_Franklin_2'!F351</f>
        <v>20121215</v>
      </c>
      <c r="B359" s="19">
        <f>IF('147760_Franklin_2'!G351=-9999,-9999,ROUND('147760_Franklin_2'!G351/254,2))</f>
        <v>0.63</v>
      </c>
      <c r="C359" s="19">
        <f>IF('147760_Franklin_2'!V351=-9999,-9999,ROUND((9/5)*('147760_Franklin_2'!V351/10)+32,0))</f>
        <v>53</v>
      </c>
      <c r="D359" s="19">
        <f>IF('147760_Franklin_2'!AA351=-9999,-9999,ROUND((9/5)*('147760_Franklin_2'!AA351/10)+32,0))</f>
        <v>16</v>
      </c>
    </row>
    <row r="360" spans="1:4" x14ac:dyDescent="0.2">
      <c r="A360">
        <f>'147760_Franklin_2'!F352</f>
        <v>20121216</v>
      </c>
      <c r="B360" s="19">
        <f>IF('147760_Franklin_2'!G352=-9999,-9999,ROUND('147760_Franklin_2'!G352/254,2))</f>
        <v>0.01</v>
      </c>
      <c r="C360" s="19">
        <f>IF('147760_Franklin_2'!V352=-9999,-9999,ROUND((9/5)*('147760_Franklin_2'!V352/10)+32,0))</f>
        <v>49</v>
      </c>
      <c r="D360" s="19">
        <f>IF('147760_Franklin_2'!AA352=-9999,-9999,ROUND((9/5)*('147760_Franklin_2'!AA352/10)+32,0))</f>
        <v>27</v>
      </c>
    </row>
    <row r="361" spans="1:4" x14ac:dyDescent="0.2">
      <c r="A361">
        <f>'147760_Franklin_2'!F353</f>
        <v>20121217</v>
      </c>
      <c r="B361" s="19">
        <f>IF('147760_Franklin_2'!G353=-9999,-9999,ROUND('147760_Franklin_2'!G353/254,2))</f>
        <v>0</v>
      </c>
      <c r="C361" s="19">
        <f>IF('147760_Franklin_2'!V353=-9999,-9999,ROUND((9/5)*('147760_Franklin_2'!V353/10)+32,0))</f>
        <v>42</v>
      </c>
      <c r="D361" s="19">
        <f>IF('147760_Franklin_2'!AA353=-9999,-9999,ROUND((9/5)*('147760_Franklin_2'!AA353/10)+32,0))</f>
        <v>22</v>
      </c>
    </row>
    <row r="362" spans="1:4" x14ac:dyDescent="0.2">
      <c r="A362">
        <f>'147760_Franklin_2'!F354</f>
        <v>20121218</v>
      </c>
      <c r="B362" s="19">
        <f>IF('147760_Franklin_2'!G354=-9999,-9999,ROUND('147760_Franklin_2'!G354/254,2))</f>
        <v>0</v>
      </c>
      <c r="C362" s="19">
        <f>IF('147760_Franklin_2'!V354=-9999,-9999,ROUND((9/5)*('147760_Franklin_2'!V354/10)+32,0))</f>
        <v>47</v>
      </c>
      <c r="D362" s="19">
        <f>IF('147760_Franklin_2'!AA354=-9999,-9999,ROUND((9/5)*('147760_Franklin_2'!AA354/10)+32,0))</f>
        <v>21</v>
      </c>
    </row>
    <row r="363" spans="1:4" x14ac:dyDescent="0.2">
      <c r="A363">
        <f>'147760_Franklin_2'!F355</f>
        <v>20121219</v>
      </c>
      <c r="B363" s="19">
        <f>IF('147760_Franklin_2'!G355=-9999,-9999,ROUND('147760_Franklin_2'!G355/254,2))</f>
        <v>0</v>
      </c>
      <c r="C363" s="19">
        <f>IF('147760_Franklin_2'!V355=-9999,-9999,ROUND((9/5)*('147760_Franklin_2'!V355/10)+32,0))</f>
        <v>53</v>
      </c>
      <c r="D363" s="19">
        <f>IF('147760_Franklin_2'!AA355=-9999,-9999,ROUND((9/5)*('147760_Franklin_2'!AA355/10)+32,0))</f>
        <v>27</v>
      </c>
    </row>
    <row r="364" spans="1:4" x14ac:dyDescent="0.2">
      <c r="A364">
        <f>'147760_Franklin_2'!F356</f>
        <v>20121220</v>
      </c>
      <c r="B364" s="19">
        <f>IF('147760_Franklin_2'!G356=-9999,-9999,ROUND('147760_Franklin_2'!G356/254,2))</f>
        <v>0.75</v>
      </c>
      <c r="C364" s="19">
        <f>IF('147760_Franklin_2'!V356=-9999,-9999,ROUND((9/5)*('147760_Franklin_2'!V356/10)+32,0))</f>
        <v>38</v>
      </c>
      <c r="D364" s="19">
        <f>IF('147760_Franklin_2'!AA356=-9999,-9999,ROUND((9/5)*('147760_Franklin_2'!AA356/10)+32,0))</f>
        <v>17</v>
      </c>
    </row>
    <row r="365" spans="1:4" x14ac:dyDescent="0.2">
      <c r="A365">
        <f>'147760_Franklin_2'!F357</f>
        <v>20121221</v>
      </c>
      <c r="B365" s="19">
        <f>IF('147760_Franklin_2'!G357=-9999,-9999,ROUND('147760_Franklin_2'!G357/254,2))</f>
        <v>0</v>
      </c>
      <c r="C365" s="19">
        <f>IF('147760_Franklin_2'!V357=-9999,-9999,ROUND((9/5)*('147760_Franklin_2'!V357/10)+32,0))</f>
        <v>26</v>
      </c>
      <c r="D365" s="19">
        <f>IF('147760_Franklin_2'!AA357=-9999,-9999,ROUND((9/5)*('147760_Franklin_2'!AA357/10)+32,0))</f>
        <v>8</v>
      </c>
    </row>
    <row r="366" spans="1:4" x14ac:dyDescent="0.2">
      <c r="A366">
        <f>'147760_Franklin_2'!F358</f>
        <v>20121222</v>
      </c>
      <c r="B366" s="19">
        <f>IF('147760_Franklin_2'!G358=-9999,-9999,ROUND('147760_Franklin_2'!G358/254,2))</f>
        <v>0</v>
      </c>
      <c r="C366" s="19">
        <f>IF('147760_Franklin_2'!V358=-9999,-9999,ROUND((9/5)*('147760_Franklin_2'!V358/10)+32,0))</f>
        <v>29</v>
      </c>
      <c r="D366" s="19">
        <f>IF('147760_Franklin_2'!AA358=-9999,-9999,ROUND((9/5)*('147760_Franklin_2'!AA358/10)+32,0))</f>
        <v>5</v>
      </c>
    </row>
    <row r="367" spans="1:4" x14ac:dyDescent="0.2">
      <c r="A367">
        <f>'147760_Franklin_2'!F359</f>
        <v>20121223</v>
      </c>
      <c r="B367" s="19">
        <f>IF('147760_Franklin_2'!G359=-9999,-9999,ROUND('147760_Franklin_2'!G359/254,2))</f>
        <v>0</v>
      </c>
      <c r="C367" s="19">
        <f>IF('147760_Franklin_2'!V359=-9999,-9999,ROUND((9/5)*('147760_Franklin_2'!V359/10)+32,0))</f>
        <v>36</v>
      </c>
      <c r="D367" s="19">
        <f>IF('147760_Franklin_2'!AA359=-9999,-9999,ROUND((9/5)*('147760_Franklin_2'!AA359/10)+32,0))</f>
        <v>6</v>
      </c>
    </row>
    <row r="368" spans="1:4" x14ac:dyDescent="0.2">
      <c r="A368">
        <f>'147760_Franklin_2'!F360</f>
        <v>20121224</v>
      </c>
      <c r="B368" s="19">
        <f>IF('147760_Franklin_2'!G360=-9999,-9999,ROUND('147760_Franklin_2'!G360/254,2))</f>
        <v>0</v>
      </c>
      <c r="C368" s="19">
        <f>IF('147760_Franklin_2'!V360=-9999,-9999,ROUND((9/5)*('147760_Franklin_2'!V360/10)+32,0))</f>
        <v>36</v>
      </c>
      <c r="D368" s="19">
        <f>IF('147760_Franklin_2'!AA360=-9999,-9999,ROUND((9/5)*('147760_Franklin_2'!AA360/10)+32,0))</f>
        <v>7</v>
      </c>
    </row>
    <row r="369" spans="1:4" x14ac:dyDescent="0.2">
      <c r="A369">
        <f>'147760_Franklin_2'!F361</f>
        <v>20121225</v>
      </c>
      <c r="B369" s="19">
        <f>IF('147760_Franklin_2'!G361=-9999,-9999,ROUND('147760_Franklin_2'!G361/254,2))</f>
        <v>0</v>
      </c>
      <c r="C369" s="19">
        <f>IF('147760_Franklin_2'!V361=-9999,-9999,ROUND((9/5)*('147760_Franklin_2'!V361/10)+32,0))</f>
        <v>20</v>
      </c>
      <c r="D369" s="19">
        <f>IF('147760_Franklin_2'!AA361=-9999,-9999,ROUND((9/5)*('147760_Franklin_2'!AA361/10)+32,0))</f>
        <v>3</v>
      </c>
    </row>
    <row r="370" spans="1:4" x14ac:dyDescent="0.2">
      <c r="A370">
        <f>'147760_Franklin_2'!F362</f>
        <v>20121226</v>
      </c>
      <c r="B370" s="19">
        <f>IF('147760_Franklin_2'!G362=-9999,-9999,ROUND('147760_Franklin_2'!G362/254,2))</f>
        <v>0</v>
      </c>
      <c r="C370" s="19">
        <f>IF('147760_Franklin_2'!V362=-9999,-9999,ROUND((9/5)*('147760_Franklin_2'!V362/10)+32,0))</f>
        <v>15</v>
      </c>
      <c r="D370" s="19">
        <f>IF('147760_Franklin_2'!AA362=-9999,-9999,ROUND((9/5)*('147760_Franklin_2'!AA362/10)+32,0))</f>
        <v>-3</v>
      </c>
    </row>
    <row r="371" spans="1:4" x14ac:dyDescent="0.2">
      <c r="A371">
        <f>'147760_Franklin_2'!F363</f>
        <v>20121227</v>
      </c>
      <c r="B371" s="19">
        <f>IF('147760_Franklin_2'!G363=-9999,-9999,ROUND('147760_Franklin_2'!G363/254,2))</f>
        <v>0</v>
      </c>
      <c r="C371" s="19">
        <f>IF('147760_Franklin_2'!V363=-9999,-9999,ROUND((9/5)*('147760_Franklin_2'!V363/10)+32,0))</f>
        <v>19</v>
      </c>
      <c r="D371" s="19">
        <f>IF('147760_Franklin_2'!AA363=-9999,-9999,ROUND((9/5)*('147760_Franklin_2'!AA363/10)+32,0))</f>
        <v>-3</v>
      </c>
    </row>
    <row r="372" spans="1:4" x14ac:dyDescent="0.2">
      <c r="A372">
        <f>'147760_Franklin_2'!F364</f>
        <v>20121228</v>
      </c>
      <c r="B372" s="19">
        <f>IF('147760_Franklin_2'!G364=-9999,-9999,ROUND('147760_Franklin_2'!G364/254,2))</f>
        <v>0.01</v>
      </c>
      <c r="C372" s="19">
        <f>IF('147760_Franklin_2'!V364=-9999,-9999,ROUND((9/5)*('147760_Franklin_2'!V364/10)+32,0))</f>
        <v>23</v>
      </c>
      <c r="D372" s="19">
        <f>IF('147760_Franklin_2'!AA364=-9999,-9999,ROUND((9/5)*('147760_Franklin_2'!AA364/10)+32,0))</f>
        <v>3</v>
      </c>
    </row>
    <row r="373" spans="1:4" x14ac:dyDescent="0.2">
      <c r="A373">
        <f>'147760_Franklin_2'!F365</f>
        <v>20121229</v>
      </c>
      <c r="B373" s="19">
        <f>IF('147760_Franklin_2'!G365=-9999,-9999,ROUND('147760_Franklin_2'!G365/254,2))</f>
        <v>0</v>
      </c>
      <c r="C373" s="19">
        <f>IF('147760_Franklin_2'!V365=-9999,-9999,ROUND((9/5)*('147760_Franklin_2'!V365/10)+32,0))</f>
        <v>19</v>
      </c>
      <c r="D373" s="19">
        <f>IF('147760_Franklin_2'!AA365=-9999,-9999,ROUND((9/5)*('147760_Franklin_2'!AA365/10)+32,0))</f>
        <v>2</v>
      </c>
    </row>
    <row r="374" spans="1:4" x14ac:dyDescent="0.2">
      <c r="A374">
        <f>'147760_Franklin_2'!F366</f>
        <v>20121230</v>
      </c>
      <c r="B374" s="19">
        <f>IF('147760_Franklin_2'!G366=-9999,-9999,ROUND('147760_Franklin_2'!G366/254,2))</f>
        <v>0</v>
      </c>
      <c r="C374" s="19">
        <f>IF('147760_Franklin_2'!V366=-9999,-9999,ROUND((9/5)*('147760_Franklin_2'!V366/10)+32,0))</f>
        <v>31</v>
      </c>
      <c r="D374" s="19">
        <f>IF('147760_Franklin_2'!AA366=-9999,-9999,ROUND((9/5)*('147760_Franklin_2'!AA366/10)+32,0))</f>
        <v>4</v>
      </c>
    </row>
    <row r="375" spans="1:4" x14ac:dyDescent="0.2">
      <c r="A375">
        <f>'147760_Franklin_2'!F367</f>
        <v>20121231</v>
      </c>
      <c r="B375" s="19">
        <f>IF('147760_Franklin_2'!G367=-9999,-9999,ROUND('147760_Franklin_2'!G367/254,2))</f>
        <v>0</v>
      </c>
      <c r="C375" s="19">
        <f>IF('147760_Franklin_2'!V367=-9999,-9999,ROUND((9/5)*('147760_Franklin_2'!V367/10)+32,0))</f>
        <v>35</v>
      </c>
      <c r="D375" s="19">
        <f>IF('147760_Franklin_2'!AA367=-9999,-9999,ROUND((9/5)*('147760_Franklin_2'!AA367/10)+32,0))</f>
        <v>21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5"/>
  <sheetViews>
    <sheetView workbookViewId="0">
      <selection activeCell="C10" sqref="C10"/>
    </sheetView>
  </sheetViews>
  <sheetFormatPr defaultRowHeight="12.75" x14ac:dyDescent="0.2"/>
  <cols>
    <col min="10" max="10" width="20.28515625" bestFit="1" customWidth="1"/>
    <col min="11" max="11" width="23.85546875" bestFit="1" customWidth="1"/>
    <col min="12" max="12" width="10.85546875" bestFit="1" customWidth="1"/>
    <col min="13" max="13" width="9.28515625" bestFit="1" customWidth="1"/>
    <col min="14" max="14" width="11.140625" bestFit="1" customWidth="1"/>
    <col min="15" max="15" width="9" bestFit="1" customWidth="1"/>
    <col min="16" max="16" width="9.28515625" bestFit="1" customWidth="1"/>
    <col min="17" max="17" width="9.42578125" bestFit="1" customWidth="1"/>
    <col min="18" max="18" width="8.85546875" bestFit="1" customWidth="1"/>
  </cols>
  <sheetData>
    <row r="1" spans="1:18" x14ac:dyDescent="0.2">
      <c r="A1" s="6" t="s">
        <v>0</v>
      </c>
      <c r="B1" t="s">
        <v>11</v>
      </c>
    </row>
    <row r="2" spans="1:18" x14ac:dyDescent="0.2">
      <c r="A2" t="s">
        <v>1</v>
      </c>
      <c r="B2" t="s">
        <v>12</v>
      </c>
    </row>
    <row r="3" spans="1:18" x14ac:dyDescent="0.2">
      <c r="A3" t="s">
        <v>2</v>
      </c>
      <c r="B3">
        <v>609.6</v>
      </c>
      <c r="G3" s="1" t="s">
        <v>24</v>
      </c>
    </row>
    <row r="4" spans="1:18" x14ac:dyDescent="0.2">
      <c r="A4" t="s">
        <v>3</v>
      </c>
      <c r="B4">
        <v>40.089199999999998</v>
      </c>
    </row>
    <row r="5" spans="1:18" x14ac:dyDescent="0.2">
      <c r="A5" t="s">
        <v>4</v>
      </c>
      <c r="B5">
        <v>-99.213300000000004</v>
      </c>
    </row>
    <row r="9" spans="1:18" ht="15" x14ac:dyDescent="0.25">
      <c r="A9" t="s">
        <v>5</v>
      </c>
      <c r="B9" t="s">
        <v>8</v>
      </c>
      <c r="C9" t="s">
        <v>9</v>
      </c>
      <c r="D9" t="s">
        <v>10</v>
      </c>
      <c r="F9" t="s">
        <v>5</v>
      </c>
      <c r="G9" t="s">
        <v>8</v>
      </c>
      <c r="H9" t="s">
        <v>9</v>
      </c>
      <c r="I9" t="s">
        <v>10</v>
      </c>
      <c r="J9" s="5" t="s">
        <v>0</v>
      </c>
      <c r="K9" s="5" t="s">
        <v>1</v>
      </c>
      <c r="L9" s="5" t="s">
        <v>2</v>
      </c>
      <c r="M9" s="5" t="s">
        <v>3</v>
      </c>
      <c r="N9" s="5" t="s">
        <v>4</v>
      </c>
      <c r="O9" t="s">
        <v>5</v>
      </c>
      <c r="P9" t="s">
        <v>8</v>
      </c>
      <c r="Q9" t="s">
        <v>9</v>
      </c>
      <c r="R9" t="s">
        <v>10</v>
      </c>
    </row>
    <row r="10" spans="1:18" x14ac:dyDescent="0.2">
      <c r="A10">
        <v>20120103</v>
      </c>
      <c r="B10">
        <v>0</v>
      </c>
      <c r="C10">
        <v>61</v>
      </c>
      <c r="D10">
        <v>13</v>
      </c>
      <c r="F10">
        <f t="shared" ref="F10:F73" si="0">O10</f>
        <v>20120103</v>
      </c>
      <c r="G10">
        <f t="shared" ref="G10:G73" si="1">IF(P10=-9999,-9999,P10/254)</f>
        <v>-9999</v>
      </c>
      <c r="H10">
        <f t="shared" ref="H10:I73" si="2">IF(Q10=-9999,-9999,(9/5)*(Q10/10)+32)</f>
        <v>60.980000000000004</v>
      </c>
      <c r="I10">
        <f t="shared" si="2"/>
        <v>12.920000000000002</v>
      </c>
      <c r="J10" t="str">
        <f>'147557'!A1069</f>
        <v>GHCND:USC00253595</v>
      </c>
      <c r="K10" t="str">
        <f>'147557'!B1069</f>
        <v>HARLAN CO LAKE NE US</v>
      </c>
      <c r="L10">
        <f>'147557'!C1069</f>
        <v>609.6</v>
      </c>
      <c r="M10">
        <f>'147557'!D1069</f>
        <v>40.089199999999998</v>
      </c>
      <c r="N10">
        <f>'147557'!E1069</f>
        <v>-99.213300000000004</v>
      </c>
      <c r="O10">
        <f>'147557'!F1069</f>
        <v>20120103</v>
      </c>
      <c r="P10">
        <f>'147557'!Q1069</f>
        <v>-9999</v>
      </c>
      <c r="Q10">
        <f>'147557'!AF1069</f>
        <v>161</v>
      </c>
      <c r="R10">
        <f>'147557'!AK1069</f>
        <v>-106</v>
      </c>
    </row>
    <row r="11" spans="1:18" x14ac:dyDescent="0.2">
      <c r="A11">
        <v>20120104</v>
      </c>
      <c r="B11">
        <v>0</v>
      </c>
      <c r="C11">
        <v>50</v>
      </c>
      <c r="D11">
        <v>19</v>
      </c>
      <c r="F11">
        <f t="shared" si="0"/>
        <v>20120104</v>
      </c>
      <c r="G11">
        <f t="shared" si="1"/>
        <v>-9999</v>
      </c>
      <c r="H11">
        <f t="shared" si="2"/>
        <v>50</v>
      </c>
      <c r="I11">
        <f t="shared" si="2"/>
        <v>19.04</v>
      </c>
      <c r="J11" t="str">
        <f>'147557'!A1070</f>
        <v>GHCND:USC00253595</v>
      </c>
      <c r="K11" t="str">
        <f>'147557'!B1070</f>
        <v>HARLAN CO LAKE NE US</v>
      </c>
      <c r="L11">
        <f>'147557'!C1070</f>
        <v>609.6</v>
      </c>
      <c r="M11">
        <f>'147557'!D1070</f>
        <v>40.089199999999998</v>
      </c>
      <c r="N11">
        <f>'147557'!E1070</f>
        <v>-99.213300000000004</v>
      </c>
      <c r="O11">
        <f>'147557'!F1070</f>
        <v>20120104</v>
      </c>
      <c r="P11">
        <f>'147557'!Q1070</f>
        <v>-9999</v>
      </c>
      <c r="Q11">
        <f>'147557'!AF1070</f>
        <v>100</v>
      </c>
      <c r="R11">
        <f>'147557'!AK1070</f>
        <v>-72</v>
      </c>
    </row>
    <row r="12" spans="1:18" x14ac:dyDescent="0.2">
      <c r="A12">
        <v>20120105</v>
      </c>
      <c r="B12">
        <v>0</v>
      </c>
      <c r="C12">
        <v>56</v>
      </c>
      <c r="D12">
        <v>25</v>
      </c>
      <c r="F12">
        <f t="shared" si="0"/>
        <v>20120105</v>
      </c>
      <c r="G12">
        <f t="shared" si="1"/>
        <v>-9999</v>
      </c>
      <c r="H12">
        <f t="shared" si="2"/>
        <v>55.94</v>
      </c>
      <c r="I12">
        <f t="shared" si="2"/>
        <v>24.98</v>
      </c>
      <c r="J12" t="str">
        <f>'147557'!A1071</f>
        <v>GHCND:USC00253595</v>
      </c>
      <c r="K12" t="str">
        <f>'147557'!B1071</f>
        <v>HARLAN CO LAKE NE US</v>
      </c>
      <c r="L12">
        <f>'147557'!C1071</f>
        <v>609.6</v>
      </c>
      <c r="M12">
        <f>'147557'!D1071</f>
        <v>40.089199999999998</v>
      </c>
      <c r="N12">
        <f>'147557'!E1071</f>
        <v>-99.213300000000004</v>
      </c>
      <c r="O12">
        <f>'147557'!F1071</f>
        <v>20120105</v>
      </c>
      <c r="P12">
        <f>'147557'!Q1071</f>
        <v>-9999</v>
      </c>
      <c r="Q12">
        <f>'147557'!AF1071</f>
        <v>133</v>
      </c>
      <c r="R12">
        <f>'147557'!AK1071</f>
        <v>-39</v>
      </c>
    </row>
    <row r="13" spans="1:18" x14ac:dyDescent="0.2">
      <c r="A13">
        <v>20120106</v>
      </c>
      <c r="B13">
        <v>0</v>
      </c>
      <c r="C13">
        <v>68</v>
      </c>
      <c r="D13">
        <v>28</v>
      </c>
      <c r="F13">
        <f t="shared" si="0"/>
        <v>20120106</v>
      </c>
      <c r="G13">
        <f t="shared" si="1"/>
        <v>-9999</v>
      </c>
      <c r="H13">
        <f t="shared" si="2"/>
        <v>68</v>
      </c>
      <c r="I13">
        <f t="shared" si="2"/>
        <v>28.04</v>
      </c>
      <c r="J13" t="str">
        <f>'147557'!A1072</f>
        <v>GHCND:USC00253595</v>
      </c>
      <c r="K13" t="str">
        <f>'147557'!B1072</f>
        <v>HARLAN CO LAKE NE US</v>
      </c>
      <c r="L13">
        <f>'147557'!C1072</f>
        <v>609.6</v>
      </c>
      <c r="M13">
        <f>'147557'!D1072</f>
        <v>40.089199999999998</v>
      </c>
      <c r="N13">
        <f>'147557'!E1072</f>
        <v>-99.213300000000004</v>
      </c>
      <c r="O13">
        <f>'147557'!F1072</f>
        <v>20120106</v>
      </c>
      <c r="P13">
        <f>'147557'!Q1072</f>
        <v>-9999</v>
      </c>
      <c r="Q13">
        <f>'147557'!AF1072</f>
        <v>200</v>
      </c>
      <c r="R13">
        <f>'147557'!AK1072</f>
        <v>-22</v>
      </c>
    </row>
    <row r="14" spans="1:18" x14ac:dyDescent="0.2">
      <c r="A14">
        <v>20120109</v>
      </c>
      <c r="B14">
        <v>0</v>
      </c>
      <c r="C14">
        <v>51</v>
      </c>
      <c r="D14">
        <v>17</v>
      </c>
      <c r="F14">
        <f t="shared" si="0"/>
        <v>20120109</v>
      </c>
      <c r="G14">
        <f t="shared" si="1"/>
        <v>-9999</v>
      </c>
      <c r="H14">
        <f t="shared" si="2"/>
        <v>51.08</v>
      </c>
      <c r="I14">
        <f t="shared" si="2"/>
        <v>17.059999999999999</v>
      </c>
      <c r="J14" t="str">
        <f>'147557'!A1073</f>
        <v>GHCND:USC00253595</v>
      </c>
      <c r="K14" t="str">
        <f>'147557'!B1073</f>
        <v>HARLAN CO LAKE NE US</v>
      </c>
      <c r="L14">
        <f>'147557'!C1073</f>
        <v>609.6</v>
      </c>
      <c r="M14">
        <f>'147557'!D1073</f>
        <v>40.089199999999998</v>
      </c>
      <c r="N14">
        <f>'147557'!E1073</f>
        <v>-99.213300000000004</v>
      </c>
      <c r="O14">
        <f>'147557'!F1073</f>
        <v>20120109</v>
      </c>
      <c r="P14">
        <f>'147557'!Q1073</f>
        <v>-9999</v>
      </c>
      <c r="Q14">
        <f>'147557'!AF1073</f>
        <v>106</v>
      </c>
      <c r="R14">
        <f>'147557'!AK1073</f>
        <v>-83</v>
      </c>
    </row>
    <row r="15" spans="1:18" x14ac:dyDescent="0.2">
      <c r="A15">
        <v>20120110</v>
      </c>
      <c r="B15">
        <v>0</v>
      </c>
      <c r="C15">
        <v>50</v>
      </c>
      <c r="D15">
        <v>20</v>
      </c>
      <c r="F15">
        <f t="shared" si="0"/>
        <v>20120110</v>
      </c>
      <c r="G15">
        <f t="shared" si="1"/>
        <v>-9999</v>
      </c>
      <c r="H15">
        <f t="shared" si="2"/>
        <v>50</v>
      </c>
      <c r="I15">
        <f t="shared" si="2"/>
        <v>19.939999999999998</v>
      </c>
      <c r="J15" t="str">
        <f>'147557'!A1074</f>
        <v>GHCND:USC00253595</v>
      </c>
      <c r="K15" t="str">
        <f>'147557'!B1074</f>
        <v>HARLAN CO LAKE NE US</v>
      </c>
      <c r="L15">
        <f>'147557'!C1074</f>
        <v>609.6</v>
      </c>
      <c r="M15">
        <f>'147557'!D1074</f>
        <v>40.089199999999998</v>
      </c>
      <c r="N15">
        <f>'147557'!E1074</f>
        <v>-99.213300000000004</v>
      </c>
      <c r="O15">
        <f>'147557'!F1074</f>
        <v>20120110</v>
      </c>
      <c r="P15">
        <f>'147557'!Q1074</f>
        <v>-9999</v>
      </c>
      <c r="Q15">
        <f>'147557'!AF1074</f>
        <v>100</v>
      </c>
      <c r="R15">
        <f>'147557'!AK1074</f>
        <v>-67</v>
      </c>
    </row>
    <row r="16" spans="1:18" x14ac:dyDescent="0.2">
      <c r="A16">
        <v>20120111</v>
      </c>
      <c r="B16">
        <v>0</v>
      </c>
      <c r="C16">
        <v>58</v>
      </c>
      <c r="D16">
        <v>25</v>
      </c>
      <c r="F16">
        <f t="shared" si="0"/>
        <v>20120111</v>
      </c>
      <c r="G16">
        <f t="shared" si="1"/>
        <v>-9999</v>
      </c>
      <c r="H16">
        <f t="shared" si="2"/>
        <v>57.92</v>
      </c>
      <c r="I16">
        <f t="shared" si="2"/>
        <v>24.98</v>
      </c>
      <c r="J16" t="str">
        <f>'147557'!A1075</f>
        <v>GHCND:USC00253595</v>
      </c>
      <c r="K16" t="str">
        <f>'147557'!B1075</f>
        <v>HARLAN CO LAKE NE US</v>
      </c>
      <c r="L16">
        <f>'147557'!C1075</f>
        <v>609.6</v>
      </c>
      <c r="M16">
        <f>'147557'!D1075</f>
        <v>40.089199999999998</v>
      </c>
      <c r="N16">
        <f>'147557'!E1075</f>
        <v>-99.213300000000004</v>
      </c>
      <c r="O16">
        <f>'147557'!F1075</f>
        <v>20120111</v>
      </c>
      <c r="P16">
        <f>'147557'!Q1075</f>
        <v>-9999</v>
      </c>
      <c r="Q16">
        <f>'147557'!AF1075</f>
        <v>144</v>
      </c>
      <c r="R16">
        <f>'147557'!AK1075</f>
        <v>-39</v>
      </c>
    </row>
    <row r="17" spans="1:18" x14ac:dyDescent="0.2">
      <c r="A17">
        <v>20120112</v>
      </c>
      <c r="B17">
        <v>0</v>
      </c>
      <c r="C17">
        <v>36</v>
      </c>
      <c r="D17">
        <v>11</v>
      </c>
      <c r="F17">
        <f t="shared" si="0"/>
        <v>20120112</v>
      </c>
      <c r="G17">
        <f t="shared" si="1"/>
        <v>-9999</v>
      </c>
      <c r="H17">
        <f t="shared" si="2"/>
        <v>35.96</v>
      </c>
      <c r="I17">
        <f t="shared" si="2"/>
        <v>10.940000000000001</v>
      </c>
      <c r="J17" t="str">
        <f>'147557'!A1076</f>
        <v>GHCND:USC00253595</v>
      </c>
      <c r="K17" t="str">
        <f>'147557'!B1076</f>
        <v>HARLAN CO LAKE NE US</v>
      </c>
      <c r="L17">
        <f>'147557'!C1076</f>
        <v>609.6</v>
      </c>
      <c r="M17">
        <f>'147557'!D1076</f>
        <v>40.089199999999998</v>
      </c>
      <c r="N17">
        <f>'147557'!E1076</f>
        <v>-99.213300000000004</v>
      </c>
      <c r="O17">
        <f>'147557'!F1076</f>
        <v>20120112</v>
      </c>
      <c r="P17">
        <f>'147557'!Q1076</f>
        <v>-9999</v>
      </c>
      <c r="Q17">
        <f>'147557'!AF1076</f>
        <v>22</v>
      </c>
      <c r="R17">
        <f>'147557'!AK1076</f>
        <v>-117</v>
      </c>
    </row>
    <row r="18" spans="1:18" x14ac:dyDescent="0.2">
      <c r="A18">
        <v>20120113</v>
      </c>
      <c r="B18">
        <v>0</v>
      </c>
      <c r="C18">
        <v>28</v>
      </c>
      <c r="D18">
        <v>11</v>
      </c>
      <c r="F18">
        <f t="shared" si="0"/>
        <v>20120113</v>
      </c>
      <c r="G18">
        <f t="shared" si="1"/>
        <v>-9999</v>
      </c>
      <c r="H18">
        <f t="shared" si="2"/>
        <v>28.04</v>
      </c>
      <c r="I18">
        <f t="shared" si="2"/>
        <v>10.940000000000001</v>
      </c>
      <c r="J18" t="str">
        <f>'147557'!A1077</f>
        <v>GHCND:USC00253595</v>
      </c>
      <c r="K18" t="str">
        <f>'147557'!B1077</f>
        <v>HARLAN CO LAKE NE US</v>
      </c>
      <c r="L18">
        <f>'147557'!C1077</f>
        <v>609.6</v>
      </c>
      <c r="M18">
        <f>'147557'!D1077</f>
        <v>40.089199999999998</v>
      </c>
      <c r="N18">
        <f>'147557'!E1077</f>
        <v>-99.213300000000004</v>
      </c>
      <c r="O18">
        <f>'147557'!F1077</f>
        <v>20120113</v>
      </c>
      <c r="P18">
        <f>'147557'!Q1077</f>
        <v>-9999</v>
      </c>
      <c r="Q18">
        <f>'147557'!AF1077</f>
        <v>-22</v>
      </c>
      <c r="R18">
        <f>'147557'!AK1077</f>
        <v>-117</v>
      </c>
    </row>
    <row r="19" spans="1:18" x14ac:dyDescent="0.2">
      <c r="A19">
        <v>20120117</v>
      </c>
      <c r="B19">
        <v>0.02</v>
      </c>
      <c r="C19">
        <v>59</v>
      </c>
      <c r="D19">
        <v>5</v>
      </c>
      <c r="F19">
        <f t="shared" si="0"/>
        <v>20120117</v>
      </c>
      <c r="G19">
        <f t="shared" si="1"/>
        <v>1.968503937007874E-2</v>
      </c>
      <c r="H19">
        <f t="shared" si="2"/>
        <v>59</v>
      </c>
      <c r="I19">
        <f t="shared" si="2"/>
        <v>5</v>
      </c>
      <c r="J19" t="str">
        <f>'147557'!A1078</f>
        <v>GHCND:USC00253595</v>
      </c>
      <c r="K19" t="str">
        <f>'147557'!B1078</f>
        <v>HARLAN CO LAKE NE US</v>
      </c>
      <c r="L19">
        <f>'147557'!C1078</f>
        <v>609.6</v>
      </c>
      <c r="M19">
        <f>'147557'!D1078</f>
        <v>40.089199999999998</v>
      </c>
      <c r="N19">
        <f>'147557'!E1078</f>
        <v>-99.213300000000004</v>
      </c>
      <c r="O19">
        <f>'147557'!F1078</f>
        <v>20120117</v>
      </c>
      <c r="P19">
        <f>'147557'!Q1078</f>
        <v>5</v>
      </c>
      <c r="Q19">
        <f>'147557'!AF1078</f>
        <v>150</v>
      </c>
      <c r="R19">
        <f>'147557'!AK1078</f>
        <v>-150</v>
      </c>
    </row>
    <row r="20" spans="1:18" x14ac:dyDescent="0.2">
      <c r="A20">
        <v>20120118</v>
      </c>
      <c r="B20">
        <v>0</v>
      </c>
      <c r="C20">
        <v>23</v>
      </c>
      <c r="D20">
        <v>3</v>
      </c>
      <c r="F20">
        <f t="shared" si="0"/>
        <v>20120118</v>
      </c>
      <c r="G20">
        <f t="shared" si="1"/>
        <v>-9999</v>
      </c>
      <c r="H20">
        <f t="shared" si="2"/>
        <v>23</v>
      </c>
      <c r="I20">
        <f t="shared" si="2"/>
        <v>3.019999999999996</v>
      </c>
      <c r="J20" t="str">
        <f>'147557'!A1079</f>
        <v>GHCND:USC00253595</v>
      </c>
      <c r="K20" t="str">
        <f>'147557'!B1079</f>
        <v>HARLAN CO LAKE NE US</v>
      </c>
      <c r="L20">
        <f>'147557'!C1079</f>
        <v>609.6</v>
      </c>
      <c r="M20">
        <f>'147557'!D1079</f>
        <v>40.089199999999998</v>
      </c>
      <c r="N20">
        <f>'147557'!E1079</f>
        <v>-99.213300000000004</v>
      </c>
      <c r="O20">
        <f>'147557'!F1079</f>
        <v>20120118</v>
      </c>
      <c r="P20">
        <f>'147557'!Q1079</f>
        <v>-9999</v>
      </c>
      <c r="Q20">
        <f>'147557'!AF1079</f>
        <v>-50</v>
      </c>
      <c r="R20">
        <f>'147557'!AK1079</f>
        <v>-161</v>
      </c>
    </row>
    <row r="21" spans="1:18" x14ac:dyDescent="0.2">
      <c r="A21">
        <v>20120119</v>
      </c>
      <c r="B21">
        <v>0</v>
      </c>
      <c r="C21">
        <v>43</v>
      </c>
      <c r="D21">
        <v>5</v>
      </c>
      <c r="F21">
        <f t="shared" si="0"/>
        <v>20120119</v>
      </c>
      <c r="G21">
        <f t="shared" si="1"/>
        <v>-9999</v>
      </c>
      <c r="H21">
        <f t="shared" si="2"/>
        <v>42.980000000000004</v>
      </c>
      <c r="I21">
        <f t="shared" si="2"/>
        <v>5</v>
      </c>
      <c r="J21" t="str">
        <f>'147557'!A1080</f>
        <v>GHCND:USC00253595</v>
      </c>
      <c r="K21" t="str">
        <f>'147557'!B1080</f>
        <v>HARLAN CO LAKE NE US</v>
      </c>
      <c r="L21">
        <f>'147557'!C1080</f>
        <v>609.6</v>
      </c>
      <c r="M21">
        <f>'147557'!D1080</f>
        <v>40.089199999999998</v>
      </c>
      <c r="N21">
        <f>'147557'!E1080</f>
        <v>-99.213300000000004</v>
      </c>
      <c r="O21">
        <f>'147557'!F1080</f>
        <v>20120119</v>
      </c>
      <c r="P21">
        <f>'147557'!Q1080</f>
        <v>-9999</v>
      </c>
      <c r="Q21">
        <f>'147557'!AF1080</f>
        <v>61</v>
      </c>
      <c r="R21">
        <f>'147557'!AK1080</f>
        <v>-150</v>
      </c>
    </row>
    <row r="22" spans="1:18" x14ac:dyDescent="0.2">
      <c r="A22">
        <v>20120120</v>
      </c>
      <c r="B22">
        <v>0</v>
      </c>
      <c r="C22">
        <v>20</v>
      </c>
      <c r="D22">
        <v>5</v>
      </c>
      <c r="F22">
        <f t="shared" si="0"/>
        <v>20120120</v>
      </c>
      <c r="G22">
        <f t="shared" si="1"/>
        <v>-9999</v>
      </c>
      <c r="H22">
        <f t="shared" si="2"/>
        <v>19.939999999999998</v>
      </c>
      <c r="I22">
        <f t="shared" si="2"/>
        <v>5</v>
      </c>
      <c r="J22" t="str">
        <f>'147557'!A1081</f>
        <v>GHCND:USC00253595</v>
      </c>
      <c r="K22" t="str">
        <f>'147557'!B1081</f>
        <v>HARLAN CO LAKE NE US</v>
      </c>
      <c r="L22">
        <f>'147557'!C1081</f>
        <v>609.6</v>
      </c>
      <c r="M22">
        <f>'147557'!D1081</f>
        <v>40.089199999999998</v>
      </c>
      <c r="N22">
        <f>'147557'!E1081</f>
        <v>-99.213300000000004</v>
      </c>
      <c r="O22">
        <f>'147557'!F1081</f>
        <v>20120120</v>
      </c>
      <c r="P22">
        <f>'147557'!Q1081</f>
        <v>-9999</v>
      </c>
      <c r="Q22">
        <f>'147557'!AF1081</f>
        <v>-67</v>
      </c>
      <c r="R22">
        <f>'147557'!AK1081</f>
        <v>-150</v>
      </c>
    </row>
    <row r="23" spans="1:18" x14ac:dyDescent="0.2">
      <c r="A23">
        <v>20120123</v>
      </c>
      <c r="B23">
        <v>0</v>
      </c>
      <c r="C23">
        <v>44</v>
      </c>
      <c r="D23">
        <v>5</v>
      </c>
      <c r="F23">
        <f t="shared" si="0"/>
        <v>20120123</v>
      </c>
      <c r="G23">
        <f t="shared" si="1"/>
        <v>-9999</v>
      </c>
      <c r="H23">
        <f t="shared" si="2"/>
        <v>44.06</v>
      </c>
      <c r="I23">
        <f t="shared" si="2"/>
        <v>5</v>
      </c>
      <c r="J23" t="str">
        <f>'147557'!A1082</f>
        <v>GHCND:USC00253595</v>
      </c>
      <c r="K23" t="str">
        <f>'147557'!B1082</f>
        <v>HARLAN CO LAKE NE US</v>
      </c>
      <c r="L23">
        <f>'147557'!C1082</f>
        <v>609.6</v>
      </c>
      <c r="M23">
        <f>'147557'!D1082</f>
        <v>40.089199999999998</v>
      </c>
      <c r="N23">
        <f>'147557'!E1082</f>
        <v>-99.213300000000004</v>
      </c>
      <c r="O23">
        <f>'147557'!F1082</f>
        <v>20120123</v>
      </c>
      <c r="P23">
        <f>'147557'!Q1082</f>
        <v>-9999</v>
      </c>
      <c r="Q23">
        <f>'147557'!AF1082</f>
        <v>67</v>
      </c>
      <c r="R23">
        <f>'147557'!AK1082</f>
        <v>-150</v>
      </c>
    </row>
    <row r="24" spans="1:18" x14ac:dyDescent="0.2">
      <c r="A24">
        <v>20120124</v>
      </c>
      <c r="B24">
        <v>0</v>
      </c>
      <c r="C24">
        <v>52</v>
      </c>
      <c r="D24">
        <v>20</v>
      </c>
      <c r="F24">
        <f t="shared" si="0"/>
        <v>20120124</v>
      </c>
      <c r="G24">
        <f t="shared" si="1"/>
        <v>-9999</v>
      </c>
      <c r="H24">
        <f t="shared" si="2"/>
        <v>51.980000000000004</v>
      </c>
      <c r="I24">
        <f t="shared" si="2"/>
        <v>19.939999999999998</v>
      </c>
      <c r="J24" t="str">
        <f>'147557'!A1083</f>
        <v>GHCND:USC00253595</v>
      </c>
      <c r="K24" t="str">
        <f>'147557'!B1083</f>
        <v>HARLAN CO LAKE NE US</v>
      </c>
      <c r="L24">
        <f>'147557'!C1083</f>
        <v>609.6</v>
      </c>
      <c r="M24">
        <f>'147557'!D1083</f>
        <v>40.089199999999998</v>
      </c>
      <c r="N24">
        <f>'147557'!E1083</f>
        <v>-99.213300000000004</v>
      </c>
      <c r="O24">
        <f>'147557'!F1083</f>
        <v>20120124</v>
      </c>
      <c r="P24">
        <f>'147557'!Q1083</f>
        <v>-9999</v>
      </c>
      <c r="Q24">
        <f>'147557'!AF1083</f>
        <v>111</v>
      </c>
      <c r="R24">
        <f>'147557'!AK1083</f>
        <v>-67</v>
      </c>
    </row>
    <row r="25" spans="1:18" x14ac:dyDescent="0.2">
      <c r="A25">
        <v>20120125</v>
      </c>
      <c r="B25">
        <v>0</v>
      </c>
      <c r="C25">
        <v>48</v>
      </c>
      <c r="D25">
        <v>20</v>
      </c>
      <c r="F25">
        <f t="shared" si="0"/>
        <v>20120125</v>
      </c>
      <c r="G25">
        <f t="shared" si="1"/>
        <v>-9999</v>
      </c>
      <c r="H25">
        <f t="shared" si="2"/>
        <v>48.019999999999996</v>
      </c>
      <c r="I25">
        <f t="shared" si="2"/>
        <v>19.939999999999998</v>
      </c>
      <c r="J25" t="str">
        <f>'147557'!A1084</f>
        <v>GHCND:USC00253595</v>
      </c>
      <c r="K25" t="str">
        <f>'147557'!B1084</f>
        <v>HARLAN CO LAKE NE US</v>
      </c>
      <c r="L25">
        <f>'147557'!C1084</f>
        <v>609.6</v>
      </c>
      <c r="M25">
        <f>'147557'!D1084</f>
        <v>40.089199999999998</v>
      </c>
      <c r="N25">
        <f>'147557'!E1084</f>
        <v>-99.213300000000004</v>
      </c>
      <c r="O25">
        <f>'147557'!F1084</f>
        <v>20120125</v>
      </c>
      <c r="P25">
        <f>'147557'!Q1084</f>
        <v>-9999</v>
      </c>
      <c r="Q25">
        <f>'147557'!AF1084</f>
        <v>89</v>
      </c>
      <c r="R25">
        <f>'147557'!AK1084</f>
        <v>-67</v>
      </c>
    </row>
    <row r="26" spans="1:18" x14ac:dyDescent="0.2">
      <c r="A26">
        <v>20120126</v>
      </c>
      <c r="B26">
        <v>0</v>
      </c>
      <c r="C26">
        <v>48</v>
      </c>
      <c r="D26">
        <v>20</v>
      </c>
      <c r="F26">
        <f t="shared" si="0"/>
        <v>20120126</v>
      </c>
      <c r="G26">
        <f t="shared" si="1"/>
        <v>-9999</v>
      </c>
      <c r="H26">
        <f t="shared" si="2"/>
        <v>48.019999999999996</v>
      </c>
      <c r="I26">
        <f t="shared" si="2"/>
        <v>19.939999999999998</v>
      </c>
      <c r="J26" t="str">
        <f>'147557'!A1085</f>
        <v>GHCND:USC00253595</v>
      </c>
      <c r="K26" t="str">
        <f>'147557'!B1085</f>
        <v>HARLAN CO LAKE NE US</v>
      </c>
      <c r="L26">
        <f>'147557'!C1085</f>
        <v>609.6</v>
      </c>
      <c r="M26">
        <f>'147557'!D1085</f>
        <v>40.089199999999998</v>
      </c>
      <c r="N26">
        <f>'147557'!E1085</f>
        <v>-99.213300000000004</v>
      </c>
      <c r="O26">
        <f>'147557'!F1085</f>
        <v>20120126</v>
      </c>
      <c r="P26">
        <f>'147557'!Q1085</f>
        <v>-9999</v>
      </c>
      <c r="Q26">
        <f>'147557'!AF1085</f>
        <v>89</v>
      </c>
      <c r="R26">
        <f>'147557'!AK1085</f>
        <v>-67</v>
      </c>
    </row>
    <row r="27" spans="1:18" x14ac:dyDescent="0.2">
      <c r="A27">
        <v>20120127</v>
      </c>
      <c r="B27">
        <v>0</v>
      </c>
      <c r="C27">
        <v>53</v>
      </c>
      <c r="D27">
        <v>29</v>
      </c>
      <c r="F27">
        <f t="shared" si="0"/>
        <v>20120127</v>
      </c>
      <c r="G27">
        <f t="shared" si="1"/>
        <v>-9999</v>
      </c>
      <c r="H27">
        <f t="shared" si="2"/>
        <v>53.06</v>
      </c>
      <c r="I27">
        <f t="shared" si="2"/>
        <v>28.94</v>
      </c>
      <c r="J27" t="str">
        <f>'147557'!A1086</f>
        <v>GHCND:USC00253595</v>
      </c>
      <c r="K27" t="str">
        <f>'147557'!B1086</f>
        <v>HARLAN CO LAKE NE US</v>
      </c>
      <c r="L27">
        <f>'147557'!C1086</f>
        <v>609.6</v>
      </c>
      <c r="M27">
        <f>'147557'!D1086</f>
        <v>40.089199999999998</v>
      </c>
      <c r="N27">
        <f>'147557'!E1086</f>
        <v>-99.213300000000004</v>
      </c>
      <c r="O27">
        <f>'147557'!F1086</f>
        <v>20120127</v>
      </c>
      <c r="P27">
        <f>'147557'!Q1086</f>
        <v>-9999</v>
      </c>
      <c r="Q27">
        <f>'147557'!AF1086</f>
        <v>117</v>
      </c>
      <c r="R27">
        <f>'147557'!AK1086</f>
        <v>-17</v>
      </c>
    </row>
    <row r="28" spans="1:18" x14ac:dyDescent="0.2">
      <c r="A28">
        <v>20120131</v>
      </c>
      <c r="B28">
        <v>0</v>
      </c>
      <c r="C28">
        <v>69</v>
      </c>
      <c r="D28">
        <v>13</v>
      </c>
      <c r="F28">
        <f t="shared" si="0"/>
        <v>20120131</v>
      </c>
      <c r="G28">
        <f t="shared" si="1"/>
        <v>-9999</v>
      </c>
      <c r="H28">
        <f t="shared" si="2"/>
        <v>69.080000000000013</v>
      </c>
      <c r="I28">
        <f t="shared" si="2"/>
        <v>12.920000000000002</v>
      </c>
      <c r="J28" t="str">
        <f>'147557'!A1087</f>
        <v>GHCND:USC00253595</v>
      </c>
      <c r="K28" t="str">
        <f>'147557'!B1087</f>
        <v>HARLAN CO LAKE NE US</v>
      </c>
      <c r="L28">
        <f>'147557'!C1087</f>
        <v>609.6</v>
      </c>
      <c r="M28">
        <f>'147557'!D1087</f>
        <v>40.089199999999998</v>
      </c>
      <c r="N28">
        <f>'147557'!E1087</f>
        <v>-99.213300000000004</v>
      </c>
      <c r="O28">
        <f>'147557'!F1087</f>
        <v>20120131</v>
      </c>
      <c r="P28">
        <f>'147557'!Q1087</f>
        <v>-9999</v>
      </c>
      <c r="Q28">
        <f>'147557'!AF1087</f>
        <v>206</v>
      </c>
      <c r="R28">
        <f>'147557'!AK1087</f>
        <v>-106</v>
      </c>
    </row>
    <row r="29" spans="1:18" x14ac:dyDescent="0.2">
      <c r="A29">
        <v>20120201</v>
      </c>
      <c r="B29">
        <v>0</v>
      </c>
      <c r="C29">
        <v>60</v>
      </c>
      <c r="D29">
        <v>23</v>
      </c>
      <c r="F29">
        <f t="shared" si="0"/>
        <v>20120201</v>
      </c>
      <c r="G29">
        <f t="shared" si="1"/>
        <v>-9999</v>
      </c>
      <c r="H29">
        <f t="shared" si="2"/>
        <v>60.08</v>
      </c>
      <c r="I29">
        <f t="shared" si="2"/>
        <v>23</v>
      </c>
      <c r="J29" t="str">
        <f>'147557'!A1088</f>
        <v>GHCND:USC00253595</v>
      </c>
      <c r="K29" t="str">
        <f>'147557'!B1088</f>
        <v>HARLAN CO LAKE NE US</v>
      </c>
      <c r="L29">
        <f>'147557'!C1088</f>
        <v>609.6</v>
      </c>
      <c r="M29">
        <f>'147557'!D1088</f>
        <v>40.089199999999998</v>
      </c>
      <c r="N29">
        <f>'147557'!E1088</f>
        <v>-99.213300000000004</v>
      </c>
      <c r="O29">
        <f>'147557'!F1088</f>
        <v>20120201</v>
      </c>
      <c r="P29">
        <f>'147557'!Q1088</f>
        <v>-9999</v>
      </c>
      <c r="Q29">
        <f>'147557'!AF1088</f>
        <v>156</v>
      </c>
      <c r="R29">
        <f>'147557'!AK1088</f>
        <v>-50</v>
      </c>
    </row>
    <row r="30" spans="1:18" x14ac:dyDescent="0.2">
      <c r="A30">
        <v>20120202</v>
      </c>
      <c r="B30">
        <v>0</v>
      </c>
      <c r="C30">
        <v>60</v>
      </c>
      <c r="D30">
        <v>23</v>
      </c>
      <c r="F30">
        <f t="shared" si="0"/>
        <v>20120202</v>
      </c>
      <c r="G30">
        <f t="shared" si="1"/>
        <v>-9999</v>
      </c>
      <c r="H30">
        <f t="shared" si="2"/>
        <v>60.08</v>
      </c>
      <c r="I30">
        <f t="shared" si="2"/>
        <v>23</v>
      </c>
      <c r="J30" t="str">
        <f>'147557'!A1089</f>
        <v>GHCND:USC00253595</v>
      </c>
      <c r="K30" t="str">
        <f>'147557'!B1089</f>
        <v>HARLAN CO LAKE NE US</v>
      </c>
      <c r="L30">
        <f>'147557'!C1089</f>
        <v>609.6</v>
      </c>
      <c r="M30">
        <f>'147557'!D1089</f>
        <v>40.089199999999998</v>
      </c>
      <c r="N30">
        <f>'147557'!E1089</f>
        <v>-99.213300000000004</v>
      </c>
      <c r="O30">
        <f>'147557'!F1089</f>
        <v>20120202</v>
      </c>
      <c r="P30">
        <f>'147557'!Q1089</f>
        <v>-9999</v>
      </c>
      <c r="Q30">
        <f>'147557'!AF1089</f>
        <v>156</v>
      </c>
      <c r="R30">
        <f>'147557'!AK1089</f>
        <v>-50</v>
      </c>
    </row>
    <row r="31" spans="1:18" x14ac:dyDescent="0.2">
      <c r="A31">
        <v>20120203</v>
      </c>
      <c r="B31">
        <v>0.1</v>
      </c>
      <c r="C31">
        <v>56</v>
      </c>
      <c r="D31">
        <v>24</v>
      </c>
      <c r="F31">
        <f t="shared" si="0"/>
        <v>20120203</v>
      </c>
      <c r="G31">
        <f t="shared" si="1"/>
        <v>9.8425196850393706E-2</v>
      </c>
      <c r="H31">
        <f t="shared" si="2"/>
        <v>55.94</v>
      </c>
      <c r="I31">
        <f t="shared" si="2"/>
        <v>24.08</v>
      </c>
      <c r="J31" t="str">
        <f>'147557'!A1090</f>
        <v>GHCND:USC00253595</v>
      </c>
      <c r="K31" t="str">
        <f>'147557'!B1090</f>
        <v>HARLAN CO LAKE NE US</v>
      </c>
      <c r="L31">
        <f>'147557'!C1090</f>
        <v>609.6</v>
      </c>
      <c r="M31">
        <f>'147557'!D1090</f>
        <v>40.089199999999998</v>
      </c>
      <c r="N31">
        <f>'147557'!E1090</f>
        <v>-99.213300000000004</v>
      </c>
      <c r="O31">
        <f>'147557'!F1090</f>
        <v>20120203</v>
      </c>
      <c r="P31">
        <f>'147557'!Q1090</f>
        <v>25</v>
      </c>
      <c r="Q31">
        <f>'147557'!AF1090</f>
        <v>133</v>
      </c>
      <c r="R31">
        <f>'147557'!AK1090</f>
        <v>-44</v>
      </c>
    </row>
    <row r="32" spans="1:18" x14ac:dyDescent="0.2">
      <c r="A32">
        <v>20120204</v>
      </c>
      <c r="B32">
        <v>0.56999999999999995</v>
      </c>
      <c r="C32" s="2">
        <f>Benkelman!C68</f>
        <v>49</v>
      </c>
      <c r="D32" s="2">
        <f>Benkelman!D68</f>
        <v>13</v>
      </c>
      <c r="F32">
        <f t="shared" si="0"/>
        <v>20120204</v>
      </c>
      <c r="G32">
        <f t="shared" si="1"/>
        <v>0.57086614173228345</v>
      </c>
      <c r="H32">
        <f t="shared" si="2"/>
        <v>-9999</v>
      </c>
      <c r="I32">
        <f t="shared" si="2"/>
        <v>-9999</v>
      </c>
      <c r="J32" t="str">
        <f>'147557'!A1091</f>
        <v>GHCND:USC00253595</v>
      </c>
      <c r="K32" t="str">
        <f>'147557'!B1091</f>
        <v>HARLAN CO LAKE NE US</v>
      </c>
      <c r="L32">
        <f>'147557'!C1091</f>
        <v>609.6</v>
      </c>
      <c r="M32">
        <f>'147557'!D1091</f>
        <v>40.089199999999998</v>
      </c>
      <c r="N32">
        <f>'147557'!E1091</f>
        <v>-99.213300000000004</v>
      </c>
      <c r="O32">
        <f>'147557'!F1091</f>
        <v>20120204</v>
      </c>
      <c r="P32">
        <f>'147557'!Q1091</f>
        <v>145</v>
      </c>
      <c r="Q32">
        <f>'147557'!AF1091</f>
        <v>-9999</v>
      </c>
      <c r="R32">
        <f>'147557'!AK1091</f>
        <v>-9999</v>
      </c>
    </row>
    <row r="33" spans="1:18" x14ac:dyDescent="0.2">
      <c r="A33">
        <v>20120206</v>
      </c>
      <c r="B33">
        <v>0</v>
      </c>
      <c r="C33">
        <v>56</v>
      </c>
      <c r="D33">
        <v>12</v>
      </c>
      <c r="F33">
        <f t="shared" si="0"/>
        <v>20120206</v>
      </c>
      <c r="G33">
        <f t="shared" si="1"/>
        <v>-9999</v>
      </c>
      <c r="H33">
        <f t="shared" si="2"/>
        <v>55.94</v>
      </c>
      <c r="I33">
        <f t="shared" si="2"/>
        <v>12.02</v>
      </c>
      <c r="J33" t="str">
        <f>'147557'!A1092</f>
        <v>GHCND:USC00253595</v>
      </c>
      <c r="K33" t="str">
        <f>'147557'!B1092</f>
        <v>HARLAN CO LAKE NE US</v>
      </c>
      <c r="L33">
        <f>'147557'!C1092</f>
        <v>609.6</v>
      </c>
      <c r="M33">
        <f>'147557'!D1092</f>
        <v>40.089199999999998</v>
      </c>
      <c r="N33">
        <f>'147557'!E1092</f>
        <v>-99.213300000000004</v>
      </c>
      <c r="O33">
        <f>'147557'!F1092</f>
        <v>20120206</v>
      </c>
      <c r="P33">
        <f>'147557'!Q1092</f>
        <v>-9999</v>
      </c>
      <c r="Q33">
        <f>'147557'!AF1092</f>
        <v>133</v>
      </c>
      <c r="R33">
        <f>'147557'!AK1092</f>
        <v>-111</v>
      </c>
    </row>
    <row r="34" spans="1:18" x14ac:dyDescent="0.2">
      <c r="A34">
        <v>20120207</v>
      </c>
      <c r="B34">
        <v>0.02</v>
      </c>
      <c r="C34">
        <v>37</v>
      </c>
      <c r="D34">
        <v>11</v>
      </c>
      <c r="F34">
        <f t="shared" si="0"/>
        <v>20120207</v>
      </c>
      <c r="G34">
        <f t="shared" si="1"/>
        <v>1.968503937007874E-2</v>
      </c>
      <c r="H34">
        <f t="shared" si="2"/>
        <v>37.04</v>
      </c>
      <c r="I34">
        <f t="shared" si="2"/>
        <v>10.940000000000001</v>
      </c>
      <c r="J34" t="str">
        <f>'147557'!A1093</f>
        <v>GHCND:USC00253595</v>
      </c>
      <c r="K34" t="str">
        <f>'147557'!B1093</f>
        <v>HARLAN CO LAKE NE US</v>
      </c>
      <c r="L34">
        <f>'147557'!C1093</f>
        <v>609.6</v>
      </c>
      <c r="M34">
        <f>'147557'!D1093</f>
        <v>40.089199999999998</v>
      </c>
      <c r="N34">
        <f>'147557'!E1093</f>
        <v>-99.213300000000004</v>
      </c>
      <c r="O34">
        <f>'147557'!F1093</f>
        <v>20120207</v>
      </c>
      <c r="P34">
        <f>'147557'!Q1093</f>
        <v>5</v>
      </c>
      <c r="Q34">
        <f>'147557'!AF1093</f>
        <v>28</v>
      </c>
      <c r="R34">
        <f>'147557'!AK1093</f>
        <v>-117</v>
      </c>
    </row>
    <row r="35" spans="1:18" x14ac:dyDescent="0.2">
      <c r="A35">
        <v>20120208</v>
      </c>
      <c r="B35">
        <v>0</v>
      </c>
      <c r="C35">
        <v>25</v>
      </c>
      <c r="D35">
        <v>18</v>
      </c>
      <c r="F35">
        <f t="shared" si="0"/>
        <v>20120208</v>
      </c>
      <c r="G35">
        <f t="shared" si="1"/>
        <v>0</v>
      </c>
      <c r="H35">
        <f t="shared" si="2"/>
        <v>24.98</v>
      </c>
      <c r="I35">
        <f t="shared" si="2"/>
        <v>17.96</v>
      </c>
      <c r="J35" t="str">
        <f>'147557'!A1094</f>
        <v>GHCND:USC00253595</v>
      </c>
      <c r="K35" t="str">
        <f>'147557'!B1094</f>
        <v>HARLAN CO LAKE NE US</v>
      </c>
      <c r="L35">
        <f>'147557'!C1094</f>
        <v>609.6</v>
      </c>
      <c r="M35">
        <f>'147557'!D1094</f>
        <v>40.089199999999998</v>
      </c>
      <c r="N35">
        <f>'147557'!E1094</f>
        <v>-99.213300000000004</v>
      </c>
      <c r="O35">
        <f>'147557'!F1094</f>
        <v>20120208</v>
      </c>
      <c r="P35">
        <f>'147557'!Q1094</f>
        <v>0</v>
      </c>
      <c r="Q35">
        <f>'147557'!AF1094</f>
        <v>-39</v>
      </c>
      <c r="R35">
        <f>'147557'!AK1094</f>
        <v>-78</v>
      </c>
    </row>
    <row r="36" spans="1:18" x14ac:dyDescent="0.2">
      <c r="A36">
        <v>20120209</v>
      </c>
      <c r="B36">
        <v>0</v>
      </c>
      <c r="C36">
        <v>25</v>
      </c>
      <c r="D36">
        <v>18</v>
      </c>
      <c r="F36">
        <f t="shared" si="0"/>
        <v>20120209</v>
      </c>
      <c r="G36">
        <f t="shared" si="1"/>
        <v>-9999</v>
      </c>
      <c r="H36">
        <f t="shared" si="2"/>
        <v>24.98</v>
      </c>
      <c r="I36">
        <f t="shared" si="2"/>
        <v>17.96</v>
      </c>
      <c r="J36" t="str">
        <f>'147557'!A1095</f>
        <v>GHCND:USC00253595</v>
      </c>
      <c r="K36" t="str">
        <f>'147557'!B1095</f>
        <v>HARLAN CO LAKE NE US</v>
      </c>
      <c r="L36">
        <f>'147557'!C1095</f>
        <v>609.6</v>
      </c>
      <c r="M36">
        <f>'147557'!D1095</f>
        <v>40.089199999999998</v>
      </c>
      <c r="N36">
        <f>'147557'!E1095</f>
        <v>-99.213300000000004</v>
      </c>
      <c r="O36">
        <f>'147557'!F1095</f>
        <v>20120209</v>
      </c>
      <c r="P36">
        <f>'147557'!Q1095</f>
        <v>-9999</v>
      </c>
      <c r="Q36">
        <f>'147557'!AF1095</f>
        <v>-39</v>
      </c>
      <c r="R36">
        <f>'147557'!AK1095</f>
        <v>-78</v>
      </c>
    </row>
    <row r="37" spans="1:18" x14ac:dyDescent="0.2">
      <c r="A37">
        <v>20120210</v>
      </c>
      <c r="B37">
        <v>0</v>
      </c>
      <c r="C37">
        <v>37</v>
      </c>
      <c r="D37">
        <v>20</v>
      </c>
      <c r="F37">
        <f t="shared" si="0"/>
        <v>20120210</v>
      </c>
      <c r="G37">
        <f t="shared" si="1"/>
        <v>-9999</v>
      </c>
      <c r="H37">
        <f t="shared" si="2"/>
        <v>37.04</v>
      </c>
      <c r="I37">
        <f t="shared" si="2"/>
        <v>19.939999999999998</v>
      </c>
      <c r="J37" t="str">
        <f>'147557'!A1096</f>
        <v>GHCND:USC00253595</v>
      </c>
      <c r="K37" t="str">
        <f>'147557'!B1096</f>
        <v>HARLAN CO LAKE NE US</v>
      </c>
      <c r="L37">
        <f>'147557'!C1096</f>
        <v>609.6</v>
      </c>
      <c r="M37">
        <f>'147557'!D1096</f>
        <v>40.089199999999998</v>
      </c>
      <c r="N37">
        <f>'147557'!E1096</f>
        <v>-99.213300000000004</v>
      </c>
      <c r="O37">
        <f>'147557'!F1096</f>
        <v>20120210</v>
      </c>
      <c r="P37">
        <f>'147557'!Q1096</f>
        <v>-9999</v>
      </c>
      <c r="Q37">
        <f>'147557'!AF1096</f>
        <v>28</v>
      </c>
      <c r="R37">
        <f>'147557'!AK1096</f>
        <v>-67</v>
      </c>
    </row>
    <row r="38" spans="1:18" x14ac:dyDescent="0.2">
      <c r="A38">
        <v>20120213</v>
      </c>
      <c r="B38">
        <v>0</v>
      </c>
      <c r="C38">
        <v>28</v>
      </c>
      <c r="D38">
        <v>-2</v>
      </c>
      <c r="F38">
        <f t="shared" si="0"/>
        <v>20120213</v>
      </c>
      <c r="G38">
        <f t="shared" si="1"/>
        <v>0</v>
      </c>
      <c r="H38">
        <f t="shared" si="2"/>
        <v>28.04</v>
      </c>
      <c r="I38">
        <f t="shared" si="2"/>
        <v>-2.019999999999996</v>
      </c>
      <c r="J38" t="str">
        <f>'147557'!A1097</f>
        <v>GHCND:USC00253595</v>
      </c>
      <c r="K38" t="str">
        <f>'147557'!B1097</f>
        <v>HARLAN CO LAKE NE US</v>
      </c>
      <c r="L38">
        <f>'147557'!C1097</f>
        <v>609.6</v>
      </c>
      <c r="M38">
        <f>'147557'!D1097</f>
        <v>40.089199999999998</v>
      </c>
      <c r="N38">
        <f>'147557'!E1097</f>
        <v>-99.213300000000004</v>
      </c>
      <c r="O38">
        <f>'147557'!F1097</f>
        <v>20120213</v>
      </c>
      <c r="P38">
        <f>'147557'!Q1097</f>
        <v>0</v>
      </c>
      <c r="Q38">
        <f>'147557'!AF1097</f>
        <v>-22</v>
      </c>
      <c r="R38">
        <f>'147557'!AK1097</f>
        <v>-189</v>
      </c>
    </row>
    <row r="39" spans="1:18" x14ac:dyDescent="0.2">
      <c r="A39">
        <v>20120214</v>
      </c>
      <c r="B39">
        <v>0</v>
      </c>
      <c r="C39">
        <v>33</v>
      </c>
      <c r="D39">
        <v>16</v>
      </c>
      <c r="F39">
        <f t="shared" si="0"/>
        <v>20120214</v>
      </c>
      <c r="G39">
        <f t="shared" si="1"/>
        <v>-9999</v>
      </c>
      <c r="H39">
        <f t="shared" si="2"/>
        <v>33.08</v>
      </c>
      <c r="I39">
        <f t="shared" si="2"/>
        <v>15.98</v>
      </c>
      <c r="J39" t="str">
        <f>'147557'!A1098</f>
        <v>GHCND:USC00253595</v>
      </c>
      <c r="K39" t="str">
        <f>'147557'!B1098</f>
        <v>HARLAN CO LAKE NE US</v>
      </c>
      <c r="L39">
        <f>'147557'!C1098</f>
        <v>609.6</v>
      </c>
      <c r="M39">
        <f>'147557'!D1098</f>
        <v>40.089199999999998</v>
      </c>
      <c r="N39">
        <f>'147557'!E1098</f>
        <v>-99.213300000000004</v>
      </c>
      <c r="O39">
        <f>'147557'!F1098</f>
        <v>20120214</v>
      </c>
      <c r="P39">
        <f>'147557'!Q1098</f>
        <v>-9999</v>
      </c>
      <c r="Q39">
        <f>'147557'!AF1098</f>
        <v>6</v>
      </c>
      <c r="R39">
        <f>'147557'!AK1098</f>
        <v>-89</v>
      </c>
    </row>
    <row r="40" spans="1:18" x14ac:dyDescent="0.2">
      <c r="A40">
        <v>20120215</v>
      </c>
      <c r="B40">
        <v>0</v>
      </c>
      <c r="C40">
        <v>47</v>
      </c>
      <c r="D40">
        <v>16</v>
      </c>
      <c r="F40">
        <f t="shared" si="0"/>
        <v>20120215</v>
      </c>
      <c r="G40">
        <f t="shared" si="1"/>
        <v>-9999</v>
      </c>
      <c r="H40">
        <f t="shared" si="2"/>
        <v>46.94</v>
      </c>
      <c r="I40">
        <f t="shared" si="2"/>
        <v>15.98</v>
      </c>
      <c r="J40" t="str">
        <f>'147557'!A1099</f>
        <v>GHCND:USC00253595</v>
      </c>
      <c r="K40" t="str">
        <f>'147557'!B1099</f>
        <v>HARLAN CO LAKE NE US</v>
      </c>
      <c r="L40">
        <f>'147557'!C1099</f>
        <v>609.6</v>
      </c>
      <c r="M40">
        <f>'147557'!D1099</f>
        <v>40.089199999999998</v>
      </c>
      <c r="N40">
        <f>'147557'!E1099</f>
        <v>-99.213300000000004</v>
      </c>
      <c r="O40">
        <f>'147557'!F1099</f>
        <v>20120215</v>
      </c>
      <c r="P40">
        <f>'147557'!Q1099</f>
        <v>-9999</v>
      </c>
      <c r="Q40">
        <f>'147557'!AF1099</f>
        <v>83</v>
      </c>
      <c r="R40">
        <f>'147557'!AK1099</f>
        <v>-89</v>
      </c>
    </row>
    <row r="41" spans="1:18" x14ac:dyDescent="0.2">
      <c r="A41">
        <v>20120216</v>
      </c>
      <c r="B41">
        <v>0</v>
      </c>
      <c r="C41">
        <v>42</v>
      </c>
      <c r="D41">
        <v>19</v>
      </c>
      <c r="F41">
        <f t="shared" si="0"/>
        <v>20120216</v>
      </c>
      <c r="G41">
        <f t="shared" si="1"/>
        <v>-9999</v>
      </c>
      <c r="H41">
        <f t="shared" si="2"/>
        <v>42.08</v>
      </c>
      <c r="I41">
        <f t="shared" si="2"/>
        <v>19.04</v>
      </c>
      <c r="J41" t="str">
        <f>'147557'!A1100</f>
        <v>GHCND:USC00253595</v>
      </c>
      <c r="K41" t="str">
        <f>'147557'!B1100</f>
        <v>HARLAN CO LAKE NE US</v>
      </c>
      <c r="L41">
        <f>'147557'!C1100</f>
        <v>609.6</v>
      </c>
      <c r="M41">
        <f>'147557'!D1100</f>
        <v>40.089199999999998</v>
      </c>
      <c r="N41">
        <f>'147557'!E1100</f>
        <v>-99.213300000000004</v>
      </c>
      <c r="O41">
        <f>'147557'!F1100</f>
        <v>20120216</v>
      </c>
      <c r="P41">
        <f>'147557'!Q1100</f>
        <v>-9999</v>
      </c>
      <c r="Q41">
        <f>'147557'!AF1100</f>
        <v>56</v>
      </c>
      <c r="R41">
        <f>'147557'!AK1100</f>
        <v>-72</v>
      </c>
    </row>
    <row r="42" spans="1:18" x14ac:dyDescent="0.2">
      <c r="A42">
        <v>20120217</v>
      </c>
      <c r="B42">
        <v>0</v>
      </c>
      <c r="C42">
        <v>47</v>
      </c>
      <c r="D42">
        <v>18</v>
      </c>
      <c r="F42">
        <f t="shared" si="0"/>
        <v>20120217</v>
      </c>
      <c r="G42">
        <f t="shared" si="1"/>
        <v>-9999</v>
      </c>
      <c r="H42">
        <f t="shared" si="2"/>
        <v>46.94</v>
      </c>
      <c r="I42">
        <f t="shared" si="2"/>
        <v>17.96</v>
      </c>
      <c r="J42" t="str">
        <f>'147557'!A1101</f>
        <v>GHCND:USC00253595</v>
      </c>
      <c r="K42" t="str">
        <f>'147557'!B1101</f>
        <v>HARLAN CO LAKE NE US</v>
      </c>
      <c r="L42">
        <f>'147557'!C1101</f>
        <v>609.6</v>
      </c>
      <c r="M42">
        <f>'147557'!D1101</f>
        <v>40.089199999999998</v>
      </c>
      <c r="N42">
        <f>'147557'!E1101</f>
        <v>-99.213300000000004</v>
      </c>
      <c r="O42">
        <f>'147557'!F1101</f>
        <v>20120217</v>
      </c>
      <c r="P42">
        <f>'147557'!Q1101</f>
        <v>-9999</v>
      </c>
      <c r="Q42">
        <f>'147557'!AF1101</f>
        <v>83</v>
      </c>
      <c r="R42">
        <f>'147557'!AK1101</f>
        <v>-78</v>
      </c>
    </row>
    <row r="43" spans="1:18" x14ac:dyDescent="0.2">
      <c r="A43">
        <v>20120221</v>
      </c>
      <c r="B43">
        <v>0</v>
      </c>
      <c r="C43">
        <v>51</v>
      </c>
      <c r="D43">
        <v>18</v>
      </c>
      <c r="F43">
        <f t="shared" si="0"/>
        <v>20120221</v>
      </c>
      <c r="G43">
        <f t="shared" si="1"/>
        <v>-9999</v>
      </c>
      <c r="H43">
        <f t="shared" si="2"/>
        <v>51.08</v>
      </c>
      <c r="I43">
        <f t="shared" si="2"/>
        <v>17.96</v>
      </c>
      <c r="J43" t="str">
        <f>'147557'!A1102</f>
        <v>GHCND:USC00253595</v>
      </c>
      <c r="K43" t="str">
        <f>'147557'!B1102</f>
        <v>HARLAN CO LAKE NE US</v>
      </c>
      <c r="L43">
        <f>'147557'!C1102</f>
        <v>609.6</v>
      </c>
      <c r="M43">
        <f>'147557'!D1102</f>
        <v>40.089199999999998</v>
      </c>
      <c r="N43">
        <f>'147557'!E1102</f>
        <v>-99.213300000000004</v>
      </c>
      <c r="O43">
        <f>'147557'!F1102</f>
        <v>20120221</v>
      </c>
      <c r="P43">
        <f>'147557'!Q1102</f>
        <v>-9999</v>
      </c>
      <c r="Q43">
        <f>'147557'!AF1102</f>
        <v>106</v>
      </c>
      <c r="R43">
        <f>'147557'!AK1102</f>
        <v>-78</v>
      </c>
    </row>
    <row r="44" spans="1:18" x14ac:dyDescent="0.2">
      <c r="A44">
        <v>20120222</v>
      </c>
      <c r="B44">
        <v>0</v>
      </c>
      <c r="C44">
        <v>53</v>
      </c>
      <c r="D44">
        <v>29</v>
      </c>
      <c r="F44">
        <f t="shared" si="0"/>
        <v>20120222</v>
      </c>
      <c r="G44">
        <f t="shared" si="1"/>
        <v>-9999</v>
      </c>
      <c r="H44">
        <f t="shared" si="2"/>
        <v>53.06</v>
      </c>
      <c r="I44">
        <f t="shared" si="2"/>
        <v>28.94</v>
      </c>
      <c r="J44" t="str">
        <f>'147557'!A1103</f>
        <v>GHCND:USC00253595</v>
      </c>
      <c r="K44" t="str">
        <f>'147557'!B1103</f>
        <v>HARLAN CO LAKE NE US</v>
      </c>
      <c r="L44">
        <f>'147557'!C1103</f>
        <v>609.6</v>
      </c>
      <c r="M44">
        <f>'147557'!D1103</f>
        <v>40.089199999999998</v>
      </c>
      <c r="N44">
        <f>'147557'!E1103</f>
        <v>-99.213300000000004</v>
      </c>
      <c r="O44">
        <f>'147557'!F1103</f>
        <v>20120222</v>
      </c>
      <c r="P44">
        <f>'147557'!Q1103</f>
        <v>-9999</v>
      </c>
      <c r="Q44">
        <f>'147557'!AF1103</f>
        <v>117</v>
      </c>
      <c r="R44">
        <f>'147557'!AK1103</f>
        <v>-17</v>
      </c>
    </row>
    <row r="45" spans="1:18" x14ac:dyDescent="0.2">
      <c r="A45">
        <v>20120223</v>
      </c>
      <c r="B45">
        <v>0</v>
      </c>
      <c r="C45">
        <v>59</v>
      </c>
      <c r="D45">
        <v>32</v>
      </c>
      <c r="F45">
        <f t="shared" si="0"/>
        <v>20120223</v>
      </c>
      <c r="G45">
        <f t="shared" si="1"/>
        <v>-9999</v>
      </c>
      <c r="H45">
        <f t="shared" si="2"/>
        <v>59</v>
      </c>
      <c r="I45">
        <f t="shared" si="2"/>
        <v>32</v>
      </c>
      <c r="J45" t="str">
        <f>'147557'!A1104</f>
        <v>GHCND:USC00253595</v>
      </c>
      <c r="K45" t="str">
        <f>'147557'!B1104</f>
        <v>HARLAN CO LAKE NE US</v>
      </c>
      <c r="L45">
        <f>'147557'!C1104</f>
        <v>609.6</v>
      </c>
      <c r="M45">
        <f>'147557'!D1104</f>
        <v>40.089199999999998</v>
      </c>
      <c r="N45">
        <f>'147557'!E1104</f>
        <v>-99.213300000000004</v>
      </c>
      <c r="O45">
        <f>'147557'!F1104</f>
        <v>20120223</v>
      </c>
      <c r="P45">
        <f>'147557'!Q1104</f>
        <v>-9999</v>
      </c>
      <c r="Q45">
        <f>'147557'!AF1104</f>
        <v>150</v>
      </c>
      <c r="R45">
        <f>'147557'!AK1104</f>
        <v>0</v>
      </c>
    </row>
    <row r="46" spans="1:18" x14ac:dyDescent="0.2">
      <c r="A46">
        <v>20120224</v>
      </c>
      <c r="B46">
        <v>0</v>
      </c>
      <c r="C46">
        <v>46</v>
      </c>
      <c r="D46">
        <v>22</v>
      </c>
      <c r="F46">
        <f t="shared" si="0"/>
        <v>20120224</v>
      </c>
      <c r="G46">
        <f t="shared" si="1"/>
        <v>-9999</v>
      </c>
      <c r="H46">
        <f t="shared" si="2"/>
        <v>46.04</v>
      </c>
      <c r="I46">
        <f t="shared" si="2"/>
        <v>21.92</v>
      </c>
      <c r="J46" t="str">
        <f>'147557'!A1105</f>
        <v>GHCND:USC00253595</v>
      </c>
      <c r="K46" t="str">
        <f>'147557'!B1105</f>
        <v>HARLAN CO LAKE NE US</v>
      </c>
      <c r="L46">
        <f>'147557'!C1105</f>
        <v>609.6</v>
      </c>
      <c r="M46">
        <f>'147557'!D1105</f>
        <v>40.089199999999998</v>
      </c>
      <c r="N46">
        <f>'147557'!E1105</f>
        <v>-99.213300000000004</v>
      </c>
      <c r="O46">
        <f>'147557'!F1105</f>
        <v>20120224</v>
      </c>
      <c r="P46">
        <f>'147557'!Q1105</f>
        <v>-9999</v>
      </c>
      <c r="Q46">
        <f>'147557'!AF1105</f>
        <v>78</v>
      </c>
      <c r="R46">
        <f>'147557'!AK1105</f>
        <v>-56</v>
      </c>
    </row>
    <row r="47" spans="1:18" x14ac:dyDescent="0.2">
      <c r="A47">
        <v>20120227</v>
      </c>
      <c r="B47">
        <v>0</v>
      </c>
      <c r="C47">
        <v>55</v>
      </c>
      <c r="D47">
        <v>14</v>
      </c>
      <c r="F47">
        <f t="shared" si="0"/>
        <v>20120227</v>
      </c>
      <c r="G47">
        <f t="shared" si="1"/>
        <v>-9999</v>
      </c>
      <c r="H47">
        <f t="shared" si="2"/>
        <v>55.040000000000006</v>
      </c>
      <c r="I47">
        <f t="shared" si="2"/>
        <v>14</v>
      </c>
      <c r="J47" t="str">
        <f>'147557'!A1106</f>
        <v>GHCND:USC00253595</v>
      </c>
      <c r="K47" t="str">
        <f>'147557'!B1106</f>
        <v>HARLAN CO LAKE NE US</v>
      </c>
      <c r="L47">
        <f>'147557'!C1106</f>
        <v>609.6</v>
      </c>
      <c r="M47">
        <f>'147557'!D1106</f>
        <v>40.089199999999998</v>
      </c>
      <c r="N47">
        <f>'147557'!E1106</f>
        <v>-99.213300000000004</v>
      </c>
      <c r="O47">
        <f>'147557'!F1106</f>
        <v>20120227</v>
      </c>
      <c r="P47">
        <f>'147557'!Q1106</f>
        <v>-9999</v>
      </c>
      <c r="Q47">
        <f>'147557'!AF1106</f>
        <v>128</v>
      </c>
      <c r="R47">
        <f>'147557'!AK1106</f>
        <v>-100</v>
      </c>
    </row>
    <row r="48" spans="1:18" x14ac:dyDescent="0.2">
      <c r="A48">
        <v>20120228</v>
      </c>
      <c r="B48">
        <v>0</v>
      </c>
      <c r="C48">
        <v>44</v>
      </c>
      <c r="D48">
        <v>15</v>
      </c>
      <c r="F48">
        <f t="shared" si="0"/>
        <v>20120228</v>
      </c>
      <c r="G48">
        <f t="shared" si="1"/>
        <v>-9999</v>
      </c>
      <c r="H48">
        <f t="shared" si="2"/>
        <v>44.06</v>
      </c>
      <c r="I48">
        <f t="shared" si="2"/>
        <v>15.079999999999998</v>
      </c>
      <c r="J48" t="str">
        <f>'147557'!A1107</f>
        <v>GHCND:USC00253595</v>
      </c>
      <c r="K48" t="str">
        <f>'147557'!B1107</f>
        <v>HARLAN CO LAKE NE US</v>
      </c>
      <c r="L48">
        <f>'147557'!C1107</f>
        <v>609.6</v>
      </c>
      <c r="M48">
        <f>'147557'!D1107</f>
        <v>40.089199999999998</v>
      </c>
      <c r="N48">
        <f>'147557'!E1107</f>
        <v>-99.213300000000004</v>
      </c>
      <c r="O48">
        <f>'147557'!F1107</f>
        <v>20120228</v>
      </c>
      <c r="P48">
        <f>'147557'!Q1107</f>
        <v>-9999</v>
      </c>
      <c r="Q48">
        <f>'147557'!AF1107</f>
        <v>67</v>
      </c>
      <c r="R48">
        <f>'147557'!AK1107</f>
        <v>-94</v>
      </c>
    </row>
    <row r="49" spans="1:18" x14ac:dyDescent="0.2">
      <c r="A49">
        <v>20120229</v>
      </c>
      <c r="B49">
        <v>0</v>
      </c>
      <c r="C49">
        <v>64</v>
      </c>
      <c r="D49">
        <v>32</v>
      </c>
      <c r="F49">
        <f t="shared" si="0"/>
        <v>20120229</v>
      </c>
      <c r="G49">
        <f t="shared" si="1"/>
        <v>-9999</v>
      </c>
      <c r="H49">
        <f t="shared" si="2"/>
        <v>64.039999999999992</v>
      </c>
      <c r="I49">
        <f t="shared" si="2"/>
        <v>32</v>
      </c>
      <c r="J49" t="str">
        <f>'147557'!A1108</f>
        <v>GHCND:USC00253595</v>
      </c>
      <c r="K49" t="str">
        <f>'147557'!B1108</f>
        <v>HARLAN CO LAKE NE US</v>
      </c>
      <c r="L49">
        <f>'147557'!C1108</f>
        <v>609.6</v>
      </c>
      <c r="M49">
        <f>'147557'!D1108</f>
        <v>40.089199999999998</v>
      </c>
      <c r="N49">
        <f>'147557'!E1108</f>
        <v>-99.213300000000004</v>
      </c>
      <c r="O49">
        <f>'147557'!F1108</f>
        <v>20120229</v>
      </c>
      <c r="P49">
        <f>'147557'!Q1108</f>
        <v>-9999</v>
      </c>
      <c r="Q49">
        <f>'147557'!AF1108</f>
        <v>178</v>
      </c>
      <c r="R49">
        <f>'147557'!AK1108</f>
        <v>0</v>
      </c>
    </row>
    <row r="50" spans="1:18" x14ac:dyDescent="0.2">
      <c r="A50">
        <v>20120301</v>
      </c>
      <c r="B50">
        <v>0</v>
      </c>
      <c r="C50">
        <v>54</v>
      </c>
      <c r="D50">
        <v>25</v>
      </c>
      <c r="F50">
        <f t="shared" si="0"/>
        <v>20120301</v>
      </c>
      <c r="G50">
        <f t="shared" si="1"/>
        <v>0</v>
      </c>
      <c r="H50">
        <f t="shared" si="2"/>
        <v>53.96</v>
      </c>
      <c r="I50">
        <f t="shared" si="2"/>
        <v>24.98</v>
      </c>
      <c r="J50" t="str">
        <f>'147557'!A1109</f>
        <v>GHCND:USC00253595</v>
      </c>
      <c r="K50" t="str">
        <f>'147557'!B1109</f>
        <v>HARLAN CO LAKE NE US</v>
      </c>
      <c r="L50">
        <f>'147557'!C1109</f>
        <v>609.6</v>
      </c>
      <c r="M50">
        <f>'147557'!D1109</f>
        <v>40.089199999999998</v>
      </c>
      <c r="N50">
        <f>'147557'!E1109</f>
        <v>-99.213300000000004</v>
      </c>
      <c r="O50">
        <f>'147557'!F1109</f>
        <v>20120301</v>
      </c>
      <c r="P50">
        <f>'147557'!Q1109</f>
        <v>0</v>
      </c>
      <c r="Q50">
        <f>'147557'!AF1109</f>
        <v>122</v>
      </c>
      <c r="R50">
        <f>'147557'!AK1109</f>
        <v>-39</v>
      </c>
    </row>
    <row r="51" spans="1:18" x14ac:dyDescent="0.2">
      <c r="A51">
        <v>20120302</v>
      </c>
      <c r="B51">
        <v>0</v>
      </c>
      <c r="C51">
        <v>52</v>
      </c>
      <c r="D51">
        <v>26</v>
      </c>
      <c r="F51">
        <f t="shared" si="0"/>
        <v>20120302</v>
      </c>
      <c r="G51">
        <f t="shared" si="1"/>
        <v>0</v>
      </c>
      <c r="H51">
        <f t="shared" si="2"/>
        <v>51.980000000000004</v>
      </c>
      <c r="I51">
        <f t="shared" si="2"/>
        <v>26.060000000000002</v>
      </c>
      <c r="J51" t="str">
        <f>'147557'!A1110</f>
        <v>GHCND:USC00253595</v>
      </c>
      <c r="K51" t="str">
        <f>'147557'!B1110</f>
        <v>HARLAN CO LAKE NE US</v>
      </c>
      <c r="L51">
        <f>'147557'!C1110</f>
        <v>609.6</v>
      </c>
      <c r="M51">
        <f>'147557'!D1110</f>
        <v>40.089199999999998</v>
      </c>
      <c r="N51">
        <f>'147557'!E1110</f>
        <v>-99.213300000000004</v>
      </c>
      <c r="O51">
        <f>'147557'!F1110</f>
        <v>20120302</v>
      </c>
      <c r="P51">
        <f>'147557'!Q1110</f>
        <v>0</v>
      </c>
      <c r="Q51">
        <f>'147557'!AF1110</f>
        <v>111</v>
      </c>
      <c r="R51">
        <f>'147557'!AK1110</f>
        <v>-33</v>
      </c>
    </row>
    <row r="52" spans="1:18" x14ac:dyDescent="0.2">
      <c r="A52">
        <v>20120305</v>
      </c>
      <c r="B52">
        <v>0</v>
      </c>
      <c r="C52">
        <v>64</v>
      </c>
      <c r="D52">
        <v>17</v>
      </c>
      <c r="F52">
        <f t="shared" si="0"/>
        <v>20120303</v>
      </c>
      <c r="G52">
        <f t="shared" si="1"/>
        <v>-9999</v>
      </c>
      <c r="H52">
        <f t="shared" si="2"/>
        <v>-9999</v>
      </c>
      <c r="I52">
        <f t="shared" si="2"/>
        <v>-9999</v>
      </c>
      <c r="J52" t="str">
        <f>'147557'!A1111</f>
        <v>GHCND:USC00253595</v>
      </c>
      <c r="K52" t="str">
        <f>'147557'!B1111</f>
        <v>HARLAN CO LAKE NE US</v>
      </c>
      <c r="L52">
        <f>'147557'!C1111</f>
        <v>609.6</v>
      </c>
      <c r="M52">
        <f>'147557'!D1111</f>
        <v>40.089199999999998</v>
      </c>
      <c r="N52">
        <f>'147557'!E1111</f>
        <v>-99.213300000000004</v>
      </c>
      <c r="O52">
        <f>'147557'!F1111</f>
        <v>20120303</v>
      </c>
      <c r="P52">
        <f>'147557'!Q1111</f>
        <v>-9999</v>
      </c>
      <c r="Q52">
        <f>'147557'!AF1111</f>
        <v>-9999</v>
      </c>
      <c r="R52">
        <f>'147557'!AK1111</f>
        <v>-9999</v>
      </c>
    </row>
    <row r="53" spans="1:18" x14ac:dyDescent="0.2">
      <c r="A53">
        <v>20120306</v>
      </c>
      <c r="B53">
        <v>0</v>
      </c>
      <c r="C53">
        <v>69</v>
      </c>
      <c r="D53">
        <v>28</v>
      </c>
      <c r="F53">
        <f t="shared" si="0"/>
        <v>20120304</v>
      </c>
      <c r="G53">
        <f t="shared" si="1"/>
        <v>-9999</v>
      </c>
      <c r="H53">
        <f t="shared" si="2"/>
        <v>-9999</v>
      </c>
      <c r="I53">
        <f t="shared" si="2"/>
        <v>-9999</v>
      </c>
      <c r="J53" t="str">
        <f>'147557'!A1112</f>
        <v>GHCND:USC00253595</v>
      </c>
      <c r="K53" t="str">
        <f>'147557'!B1112</f>
        <v>HARLAN CO LAKE NE US</v>
      </c>
      <c r="L53">
        <f>'147557'!C1112</f>
        <v>609.6</v>
      </c>
      <c r="M53">
        <f>'147557'!D1112</f>
        <v>40.089199999999998</v>
      </c>
      <c r="N53">
        <f>'147557'!E1112</f>
        <v>-99.213300000000004</v>
      </c>
      <c r="O53">
        <f>'147557'!F1112</f>
        <v>20120304</v>
      </c>
      <c r="P53">
        <f>'147557'!Q1112</f>
        <v>-9999</v>
      </c>
      <c r="Q53">
        <f>'147557'!AF1112</f>
        <v>-9999</v>
      </c>
      <c r="R53">
        <f>'147557'!AK1112</f>
        <v>-9999</v>
      </c>
    </row>
    <row r="54" spans="1:18" x14ac:dyDescent="0.2">
      <c r="A54">
        <v>20120307</v>
      </c>
      <c r="B54">
        <v>0</v>
      </c>
      <c r="C54">
        <v>76</v>
      </c>
      <c r="D54">
        <v>32</v>
      </c>
      <c r="F54">
        <f t="shared" si="0"/>
        <v>20120305</v>
      </c>
      <c r="G54">
        <f t="shared" si="1"/>
        <v>0</v>
      </c>
      <c r="H54">
        <f t="shared" si="2"/>
        <v>64.039999999999992</v>
      </c>
      <c r="I54">
        <f t="shared" si="2"/>
        <v>17.059999999999999</v>
      </c>
      <c r="J54" t="str">
        <f>'147557'!A1113</f>
        <v>GHCND:USC00253595</v>
      </c>
      <c r="K54" t="str">
        <f>'147557'!B1113</f>
        <v>HARLAN CO LAKE NE US</v>
      </c>
      <c r="L54">
        <f>'147557'!C1113</f>
        <v>609.6</v>
      </c>
      <c r="M54">
        <f>'147557'!D1113</f>
        <v>40.089199999999998</v>
      </c>
      <c r="N54">
        <f>'147557'!E1113</f>
        <v>-99.213300000000004</v>
      </c>
      <c r="O54">
        <f>'147557'!F1113</f>
        <v>20120305</v>
      </c>
      <c r="P54">
        <f>'147557'!Q1113</f>
        <v>0</v>
      </c>
      <c r="Q54">
        <f>'147557'!AF1113</f>
        <v>178</v>
      </c>
      <c r="R54">
        <f>'147557'!AK1113</f>
        <v>-83</v>
      </c>
    </row>
    <row r="55" spans="1:18" x14ac:dyDescent="0.2">
      <c r="A55">
        <v>20120308</v>
      </c>
      <c r="B55">
        <v>0</v>
      </c>
      <c r="C55">
        <v>47</v>
      </c>
      <c r="D55">
        <v>24</v>
      </c>
      <c r="F55">
        <f t="shared" si="0"/>
        <v>20120306</v>
      </c>
      <c r="G55">
        <f t="shared" si="1"/>
        <v>0</v>
      </c>
      <c r="H55">
        <f t="shared" si="2"/>
        <v>69.080000000000013</v>
      </c>
      <c r="I55">
        <f t="shared" si="2"/>
        <v>28.04</v>
      </c>
      <c r="J55" t="str">
        <f>'147557'!A1114</f>
        <v>GHCND:USC00253595</v>
      </c>
      <c r="K55" t="str">
        <f>'147557'!B1114</f>
        <v>HARLAN CO LAKE NE US</v>
      </c>
      <c r="L55">
        <f>'147557'!C1114</f>
        <v>609.6</v>
      </c>
      <c r="M55">
        <f>'147557'!D1114</f>
        <v>40.089199999999998</v>
      </c>
      <c r="N55">
        <f>'147557'!E1114</f>
        <v>-99.213300000000004</v>
      </c>
      <c r="O55">
        <f>'147557'!F1114</f>
        <v>20120306</v>
      </c>
      <c r="P55">
        <f>'147557'!Q1114</f>
        <v>0</v>
      </c>
      <c r="Q55">
        <f>'147557'!AF1114</f>
        <v>206</v>
      </c>
      <c r="R55">
        <f>'147557'!AK1114</f>
        <v>-22</v>
      </c>
    </row>
    <row r="56" spans="1:18" x14ac:dyDescent="0.2">
      <c r="A56">
        <v>20120309</v>
      </c>
      <c r="B56">
        <v>0</v>
      </c>
      <c r="C56">
        <v>53</v>
      </c>
      <c r="D56">
        <v>22</v>
      </c>
      <c r="F56">
        <f t="shared" si="0"/>
        <v>20120307</v>
      </c>
      <c r="G56">
        <f t="shared" si="1"/>
        <v>0</v>
      </c>
      <c r="H56">
        <f t="shared" si="2"/>
        <v>75.92</v>
      </c>
      <c r="I56">
        <f t="shared" si="2"/>
        <v>32</v>
      </c>
      <c r="J56" t="str">
        <f>'147557'!A1115</f>
        <v>GHCND:USC00253595</v>
      </c>
      <c r="K56" t="str">
        <f>'147557'!B1115</f>
        <v>HARLAN CO LAKE NE US</v>
      </c>
      <c r="L56">
        <f>'147557'!C1115</f>
        <v>609.6</v>
      </c>
      <c r="M56">
        <f>'147557'!D1115</f>
        <v>40.089199999999998</v>
      </c>
      <c r="N56">
        <f>'147557'!E1115</f>
        <v>-99.213300000000004</v>
      </c>
      <c r="O56">
        <f>'147557'!F1115</f>
        <v>20120307</v>
      </c>
      <c r="P56">
        <f>'147557'!Q1115</f>
        <v>0</v>
      </c>
      <c r="Q56">
        <f>'147557'!AF1115</f>
        <v>244</v>
      </c>
      <c r="R56">
        <f>'147557'!AK1115</f>
        <v>0</v>
      </c>
    </row>
    <row r="57" spans="1:18" x14ac:dyDescent="0.2">
      <c r="A57">
        <v>20120312</v>
      </c>
      <c r="B57">
        <v>0</v>
      </c>
      <c r="C57">
        <v>65</v>
      </c>
      <c r="D57">
        <v>23</v>
      </c>
      <c r="F57">
        <f t="shared" si="0"/>
        <v>20120308</v>
      </c>
      <c r="G57">
        <f t="shared" si="1"/>
        <v>0</v>
      </c>
      <c r="H57">
        <f t="shared" si="2"/>
        <v>46.94</v>
      </c>
      <c r="I57">
        <f t="shared" si="2"/>
        <v>24.08</v>
      </c>
      <c r="J57" t="str">
        <f>'147557'!A1116</f>
        <v>GHCND:USC00253595</v>
      </c>
      <c r="K57" t="str">
        <f>'147557'!B1116</f>
        <v>HARLAN CO LAKE NE US</v>
      </c>
      <c r="L57">
        <f>'147557'!C1116</f>
        <v>609.6</v>
      </c>
      <c r="M57">
        <f>'147557'!D1116</f>
        <v>40.089199999999998</v>
      </c>
      <c r="N57">
        <f>'147557'!E1116</f>
        <v>-99.213300000000004</v>
      </c>
      <c r="O57">
        <f>'147557'!F1116</f>
        <v>20120308</v>
      </c>
      <c r="P57">
        <f>'147557'!Q1116</f>
        <v>0</v>
      </c>
      <c r="Q57">
        <f>'147557'!AF1116</f>
        <v>83</v>
      </c>
      <c r="R57">
        <f>'147557'!AK1116</f>
        <v>-44</v>
      </c>
    </row>
    <row r="58" spans="1:18" x14ac:dyDescent="0.2">
      <c r="A58">
        <v>20120313</v>
      </c>
      <c r="B58">
        <v>0</v>
      </c>
      <c r="C58">
        <v>77</v>
      </c>
      <c r="D58">
        <v>36</v>
      </c>
      <c r="F58">
        <f t="shared" si="0"/>
        <v>20120309</v>
      </c>
      <c r="G58">
        <f t="shared" si="1"/>
        <v>0</v>
      </c>
      <c r="H58">
        <f t="shared" si="2"/>
        <v>53.06</v>
      </c>
      <c r="I58">
        <f t="shared" si="2"/>
        <v>21.92</v>
      </c>
      <c r="J58" t="str">
        <f>'147557'!A1117</f>
        <v>GHCND:USC00253595</v>
      </c>
      <c r="K58" t="str">
        <f>'147557'!B1117</f>
        <v>HARLAN CO LAKE NE US</v>
      </c>
      <c r="L58">
        <f>'147557'!C1117</f>
        <v>609.6</v>
      </c>
      <c r="M58">
        <f>'147557'!D1117</f>
        <v>40.089199999999998</v>
      </c>
      <c r="N58">
        <f>'147557'!E1117</f>
        <v>-99.213300000000004</v>
      </c>
      <c r="O58">
        <f>'147557'!F1117</f>
        <v>20120309</v>
      </c>
      <c r="P58">
        <f>'147557'!Q1117</f>
        <v>0</v>
      </c>
      <c r="Q58">
        <f>'147557'!AF1117</f>
        <v>117</v>
      </c>
      <c r="R58">
        <f>'147557'!AK1117</f>
        <v>-56</v>
      </c>
    </row>
    <row r="59" spans="1:18" x14ac:dyDescent="0.2">
      <c r="A59">
        <v>20120314</v>
      </c>
      <c r="B59">
        <v>0</v>
      </c>
      <c r="C59">
        <v>79</v>
      </c>
      <c r="D59">
        <v>37</v>
      </c>
      <c r="F59">
        <f t="shared" si="0"/>
        <v>20120310</v>
      </c>
      <c r="G59">
        <f t="shared" si="1"/>
        <v>-9999</v>
      </c>
      <c r="H59">
        <f t="shared" si="2"/>
        <v>-9999</v>
      </c>
      <c r="I59">
        <f t="shared" si="2"/>
        <v>-9999</v>
      </c>
      <c r="J59" t="str">
        <f>'147557'!A1118</f>
        <v>GHCND:USC00253595</v>
      </c>
      <c r="K59" t="str">
        <f>'147557'!B1118</f>
        <v>HARLAN CO LAKE NE US</v>
      </c>
      <c r="L59">
        <f>'147557'!C1118</f>
        <v>609.6</v>
      </c>
      <c r="M59">
        <f>'147557'!D1118</f>
        <v>40.089199999999998</v>
      </c>
      <c r="N59">
        <f>'147557'!E1118</f>
        <v>-99.213300000000004</v>
      </c>
      <c r="O59">
        <f>'147557'!F1118</f>
        <v>20120310</v>
      </c>
      <c r="P59">
        <f>'147557'!Q1118</f>
        <v>-9999</v>
      </c>
      <c r="Q59">
        <f>'147557'!AF1118</f>
        <v>-9999</v>
      </c>
      <c r="R59">
        <f>'147557'!AK1118</f>
        <v>-9999</v>
      </c>
    </row>
    <row r="60" spans="1:18" x14ac:dyDescent="0.2">
      <c r="A60">
        <v>20120315</v>
      </c>
      <c r="B60">
        <v>0</v>
      </c>
      <c r="C60">
        <v>81</v>
      </c>
      <c r="D60">
        <v>36</v>
      </c>
      <c r="F60">
        <f t="shared" si="0"/>
        <v>20120311</v>
      </c>
      <c r="G60">
        <f t="shared" si="1"/>
        <v>-9999</v>
      </c>
      <c r="H60">
        <f t="shared" si="2"/>
        <v>-9999</v>
      </c>
      <c r="I60">
        <f t="shared" si="2"/>
        <v>-9999</v>
      </c>
      <c r="J60" t="str">
        <f>'147557'!A1119</f>
        <v>GHCND:USC00253595</v>
      </c>
      <c r="K60" t="str">
        <f>'147557'!B1119</f>
        <v>HARLAN CO LAKE NE US</v>
      </c>
      <c r="L60">
        <f>'147557'!C1119</f>
        <v>609.6</v>
      </c>
      <c r="M60">
        <f>'147557'!D1119</f>
        <v>40.089199999999998</v>
      </c>
      <c r="N60">
        <f>'147557'!E1119</f>
        <v>-99.213300000000004</v>
      </c>
      <c r="O60">
        <f>'147557'!F1119</f>
        <v>20120311</v>
      </c>
      <c r="P60">
        <f>'147557'!Q1119</f>
        <v>-9999</v>
      </c>
      <c r="Q60">
        <f>'147557'!AF1119</f>
        <v>-9999</v>
      </c>
      <c r="R60">
        <f>'147557'!AK1119</f>
        <v>-9999</v>
      </c>
    </row>
    <row r="61" spans="1:18" x14ac:dyDescent="0.2">
      <c r="A61">
        <v>20120316</v>
      </c>
      <c r="B61">
        <v>0</v>
      </c>
      <c r="C61">
        <v>81</v>
      </c>
      <c r="D61">
        <v>40</v>
      </c>
      <c r="F61">
        <f t="shared" si="0"/>
        <v>20120312</v>
      </c>
      <c r="G61">
        <f t="shared" si="1"/>
        <v>-9999</v>
      </c>
      <c r="H61">
        <f t="shared" si="2"/>
        <v>64.94</v>
      </c>
      <c r="I61">
        <f t="shared" si="2"/>
        <v>23</v>
      </c>
      <c r="J61" t="str">
        <f>'147557'!A1120</f>
        <v>GHCND:USC00253595</v>
      </c>
      <c r="K61" t="str">
        <f>'147557'!B1120</f>
        <v>HARLAN CO LAKE NE US</v>
      </c>
      <c r="L61">
        <f>'147557'!C1120</f>
        <v>609.6</v>
      </c>
      <c r="M61">
        <f>'147557'!D1120</f>
        <v>40.089199999999998</v>
      </c>
      <c r="N61">
        <f>'147557'!E1120</f>
        <v>-99.213300000000004</v>
      </c>
      <c r="O61">
        <f>'147557'!F1120</f>
        <v>20120312</v>
      </c>
      <c r="P61">
        <f>'147557'!Q1120</f>
        <v>-9999</v>
      </c>
      <c r="Q61">
        <f>'147557'!AF1120</f>
        <v>183</v>
      </c>
      <c r="R61">
        <f>'147557'!AK1120</f>
        <v>-50</v>
      </c>
    </row>
    <row r="62" spans="1:18" x14ac:dyDescent="0.2">
      <c r="A62">
        <v>20120319</v>
      </c>
      <c r="B62">
        <v>0</v>
      </c>
      <c r="C62">
        <v>84</v>
      </c>
      <c r="D62">
        <v>39</v>
      </c>
      <c r="F62">
        <f t="shared" si="0"/>
        <v>20120313</v>
      </c>
      <c r="G62">
        <f t="shared" si="1"/>
        <v>0</v>
      </c>
      <c r="H62">
        <f t="shared" si="2"/>
        <v>77</v>
      </c>
      <c r="I62">
        <f t="shared" si="2"/>
        <v>35.96</v>
      </c>
      <c r="J62" t="str">
        <f>'147557'!A1121</f>
        <v>GHCND:USC00253595</v>
      </c>
      <c r="K62" t="str">
        <f>'147557'!B1121</f>
        <v>HARLAN CO LAKE NE US</v>
      </c>
      <c r="L62">
        <f>'147557'!C1121</f>
        <v>609.6</v>
      </c>
      <c r="M62">
        <f>'147557'!D1121</f>
        <v>40.089199999999998</v>
      </c>
      <c r="N62">
        <f>'147557'!E1121</f>
        <v>-99.213300000000004</v>
      </c>
      <c r="O62">
        <f>'147557'!F1121</f>
        <v>20120313</v>
      </c>
      <c r="P62">
        <f>'147557'!Q1121</f>
        <v>0</v>
      </c>
      <c r="Q62">
        <f>'147557'!AF1121</f>
        <v>250</v>
      </c>
      <c r="R62">
        <f>'147557'!AK1121</f>
        <v>22</v>
      </c>
    </row>
    <row r="63" spans="1:18" x14ac:dyDescent="0.2">
      <c r="A63">
        <v>20120320</v>
      </c>
      <c r="B63">
        <v>0</v>
      </c>
      <c r="C63">
        <v>60</v>
      </c>
      <c r="D63">
        <v>44</v>
      </c>
      <c r="F63">
        <f t="shared" si="0"/>
        <v>20120314</v>
      </c>
      <c r="G63">
        <f t="shared" si="1"/>
        <v>0</v>
      </c>
      <c r="H63">
        <f t="shared" si="2"/>
        <v>78.98</v>
      </c>
      <c r="I63">
        <f t="shared" si="2"/>
        <v>37.04</v>
      </c>
      <c r="J63" t="str">
        <f>'147557'!A1122</f>
        <v>GHCND:USC00253595</v>
      </c>
      <c r="K63" t="str">
        <f>'147557'!B1122</f>
        <v>HARLAN CO LAKE NE US</v>
      </c>
      <c r="L63">
        <f>'147557'!C1122</f>
        <v>609.6</v>
      </c>
      <c r="M63">
        <f>'147557'!D1122</f>
        <v>40.089199999999998</v>
      </c>
      <c r="N63">
        <f>'147557'!E1122</f>
        <v>-99.213300000000004</v>
      </c>
      <c r="O63">
        <f>'147557'!F1122</f>
        <v>20120314</v>
      </c>
      <c r="P63">
        <f>'147557'!Q1122</f>
        <v>0</v>
      </c>
      <c r="Q63">
        <f>'147557'!AF1122</f>
        <v>261</v>
      </c>
      <c r="R63">
        <f>'147557'!AK1122</f>
        <v>28</v>
      </c>
    </row>
    <row r="64" spans="1:18" x14ac:dyDescent="0.2">
      <c r="A64">
        <v>20120321</v>
      </c>
      <c r="B64">
        <v>0.14000000000000001</v>
      </c>
      <c r="C64">
        <v>57</v>
      </c>
      <c r="D64">
        <v>44</v>
      </c>
      <c r="F64">
        <f t="shared" si="0"/>
        <v>20120315</v>
      </c>
      <c r="G64">
        <f t="shared" si="1"/>
        <v>0</v>
      </c>
      <c r="H64">
        <f t="shared" si="2"/>
        <v>80.960000000000008</v>
      </c>
      <c r="I64">
        <f t="shared" si="2"/>
        <v>35.96</v>
      </c>
      <c r="J64" t="str">
        <f>'147557'!A1123</f>
        <v>GHCND:USC00253595</v>
      </c>
      <c r="K64" t="str">
        <f>'147557'!B1123</f>
        <v>HARLAN CO LAKE NE US</v>
      </c>
      <c r="L64">
        <f>'147557'!C1123</f>
        <v>609.6</v>
      </c>
      <c r="M64">
        <f>'147557'!D1123</f>
        <v>40.089199999999998</v>
      </c>
      <c r="N64">
        <f>'147557'!E1123</f>
        <v>-99.213300000000004</v>
      </c>
      <c r="O64">
        <f>'147557'!F1123</f>
        <v>20120315</v>
      </c>
      <c r="P64">
        <f>'147557'!Q1123</f>
        <v>0</v>
      </c>
      <c r="Q64">
        <f>'147557'!AF1123</f>
        <v>272</v>
      </c>
      <c r="R64">
        <f>'147557'!AK1123</f>
        <v>22</v>
      </c>
    </row>
    <row r="65" spans="1:18" x14ac:dyDescent="0.2">
      <c r="A65">
        <v>20120322</v>
      </c>
      <c r="B65">
        <v>0.61</v>
      </c>
      <c r="C65">
        <v>59</v>
      </c>
      <c r="D65">
        <v>42</v>
      </c>
      <c r="F65">
        <f t="shared" si="0"/>
        <v>20120316</v>
      </c>
      <c r="G65">
        <f t="shared" si="1"/>
        <v>0</v>
      </c>
      <c r="H65">
        <f t="shared" si="2"/>
        <v>80.960000000000008</v>
      </c>
      <c r="I65">
        <f t="shared" si="2"/>
        <v>39.92</v>
      </c>
      <c r="J65" t="str">
        <f>'147557'!A1124</f>
        <v>GHCND:USC00253595</v>
      </c>
      <c r="K65" t="str">
        <f>'147557'!B1124</f>
        <v>HARLAN CO LAKE NE US</v>
      </c>
      <c r="L65">
        <f>'147557'!C1124</f>
        <v>609.6</v>
      </c>
      <c r="M65">
        <f>'147557'!D1124</f>
        <v>40.089199999999998</v>
      </c>
      <c r="N65">
        <f>'147557'!E1124</f>
        <v>-99.213300000000004</v>
      </c>
      <c r="O65">
        <f>'147557'!F1124</f>
        <v>20120316</v>
      </c>
      <c r="P65">
        <f>'147557'!Q1124</f>
        <v>0</v>
      </c>
      <c r="Q65">
        <f>'147557'!AF1124</f>
        <v>272</v>
      </c>
      <c r="R65">
        <f>'147557'!AK1124</f>
        <v>44</v>
      </c>
    </row>
    <row r="66" spans="1:18" x14ac:dyDescent="0.2">
      <c r="A66">
        <v>20120323</v>
      </c>
      <c r="B66">
        <v>0</v>
      </c>
      <c r="C66">
        <v>57</v>
      </c>
      <c r="D66">
        <v>36</v>
      </c>
      <c r="F66">
        <f t="shared" si="0"/>
        <v>20120317</v>
      </c>
      <c r="G66">
        <f t="shared" si="1"/>
        <v>-9999</v>
      </c>
      <c r="H66">
        <f t="shared" si="2"/>
        <v>-9999</v>
      </c>
      <c r="I66">
        <f t="shared" si="2"/>
        <v>-9999</v>
      </c>
      <c r="J66" t="str">
        <f>'147557'!A1125</f>
        <v>GHCND:USC00253595</v>
      </c>
      <c r="K66" t="str">
        <f>'147557'!B1125</f>
        <v>HARLAN CO LAKE NE US</v>
      </c>
      <c r="L66">
        <f>'147557'!C1125</f>
        <v>609.6</v>
      </c>
      <c r="M66">
        <f>'147557'!D1125</f>
        <v>40.089199999999998</v>
      </c>
      <c r="N66">
        <f>'147557'!E1125</f>
        <v>-99.213300000000004</v>
      </c>
      <c r="O66">
        <f>'147557'!F1125</f>
        <v>20120317</v>
      </c>
      <c r="P66">
        <f>'147557'!Q1125</f>
        <v>-9999</v>
      </c>
      <c r="Q66">
        <f>'147557'!AF1125</f>
        <v>-9999</v>
      </c>
      <c r="R66">
        <f>'147557'!AK1125</f>
        <v>-9999</v>
      </c>
    </row>
    <row r="67" spans="1:18" x14ac:dyDescent="0.2">
      <c r="A67">
        <v>20120326</v>
      </c>
      <c r="B67">
        <v>0</v>
      </c>
      <c r="C67">
        <v>78</v>
      </c>
      <c r="D67">
        <v>35</v>
      </c>
      <c r="F67">
        <f t="shared" si="0"/>
        <v>20120318</v>
      </c>
      <c r="G67">
        <f t="shared" si="1"/>
        <v>-9999</v>
      </c>
      <c r="H67">
        <f t="shared" si="2"/>
        <v>-9999</v>
      </c>
      <c r="I67">
        <f t="shared" si="2"/>
        <v>-9999</v>
      </c>
      <c r="J67" t="str">
        <f>'147557'!A1126</f>
        <v>GHCND:USC00253595</v>
      </c>
      <c r="K67" t="str">
        <f>'147557'!B1126</f>
        <v>HARLAN CO LAKE NE US</v>
      </c>
      <c r="L67">
        <f>'147557'!C1126</f>
        <v>609.6</v>
      </c>
      <c r="M67">
        <f>'147557'!D1126</f>
        <v>40.089199999999998</v>
      </c>
      <c r="N67">
        <f>'147557'!E1126</f>
        <v>-99.213300000000004</v>
      </c>
      <c r="O67">
        <f>'147557'!F1126</f>
        <v>20120318</v>
      </c>
      <c r="P67">
        <f>'147557'!Q1126</f>
        <v>-9999</v>
      </c>
      <c r="Q67">
        <f>'147557'!AF1126</f>
        <v>-9999</v>
      </c>
      <c r="R67">
        <f>'147557'!AK1126</f>
        <v>-9999</v>
      </c>
    </row>
    <row r="68" spans="1:18" x14ac:dyDescent="0.2">
      <c r="A68">
        <v>20120327</v>
      </c>
      <c r="B68">
        <v>0</v>
      </c>
      <c r="C68">
        <v>82</v>
      </c>
      <c r="D68">
        <v>48</v>
      </c>
      <c r="F68">
        <f t="shared" si="0"/>
        <v>20120319</v>
      </c>
      <c r="G68">
        <f t="shared" si="1"/>
        <v>-9999</v>
      </c>
      <c r="H68">
        <f t="shared" si="2"/>
        <v>84.02</v>
      </c>
      <c r="I68">
        <f t="shared" si="2"/>
        <v>39.019999999999996</v>
      </c>
      <c r="J68" t="str">
        <f>'147557'!A1127</f>
        <v>GHCND:USC00253595</v>
      </c>
      <c r="K68" t="str">
        <f>'147557'!B1127</f>
        <v>HARLAN CO LAKE NE US</v>
      </c>
      <c r="L68">
        <f>'147557'!C1127</f>
        <v>609.6</v>
      </c>
      <c r="M68">
        <f>'147557'!D1127</f>
        <v>40.089199999999998</v>
      </c>
      <c r="N68">
        <f>'147557'!E1127</f>
        <v>-99.213300000000004</v>
      </c>
      <c r="O68">
        <f>'147557'!F1127</f>
        <v>20120319</v>
      </c>
      <c r="P68">
        <f>'147557'!Q1127</f>
        <v>-9999</v>
      </c>
      <c r="Q68">
        <f>'147557'!AF1127</f>
        <v>289</v>
      </c>
      <c r="R68">
        <f>'147557'!AK1127</f>
        <v>39</v>
      </c>
    </row>
    <row r="69" spans="1:18" x14ac:dyDescent="0.2">
      <c r="A69">
        <v>20120328</v>
      </c>
      <c r="B69">
        <v>0</v>
      </c>
      <c r="C69">
        <v>77</v>
      </c>
      <c r="D69">
        <v>41</v>
      </c>
      <c r="F69">
        <f t="shared" si="0"/>
        <v>20120320</v>
      </c>
      <c r="G69">
        <f t="shared" si="1"/>
        <v>0</v>
      </c>
      <c r="H69">
        <f t="shared" si="2"/>
        <v>60.08</v>
      </c>
      <c r="I69">
        <f t="shared" si="2"/>
        <v>44.06</v>
      </c>
      <c r="J69" t="str">
        <f>'147557'!A1128</f>
        <v>GHCND:USC00253595</v>
      </c>
      <c r="K69" t="str">
        <f>'147557'!B1128</f>
        <v>HARLAN CO LAKE NE US</v>
      </c>
      <c r="L69">
        <f>'147557'!C1128</f>
        <v>609.6</v>
      </c>
      <c r="M69">
        <f>'147557'!D1128</f>
        <v>40.089199999999998</v>
      </c>
      <c r="N69">
        <f>'147557'!E1128</f>
        <v>-99.213300000000004</v>
      </c>
      <c r="O69">
        <f>'147557'!F1128</f>
        <v>20120320</v>
      </c>
      <c r="P69">
        <f>'147557'!Q1128</f>
        <v>0</v>
      </c>
      <c r="Q69">
        <f>'147557'!AF1128</f>
        <v>156</v>
      </c>
      <c r="R69">
        <f>'147557'!AK1128</f>
        <v>67</v>
      </c>
    </row>
    <row r="70" spans="1:18" x14ac:dyDescent="0.2">
      <c r="A70">
        <v>20120329</v>
      </c>
      <c r="B70">
        <v>0</v>
      </c>
      <c r="C70">
        <v>73</v>
      </c>
      <c r="D70">
        <v>41</v>
      </c>
      <c r="F70">
        <f t="shared" si="0"/>
        <v>20120321</v>
      </c>
      <c r="G70">
        <f t="shared" si="1"/>
        <v>0.14173228346456693</v>
      </c>
      <c r="H70">
        <f t="shared" si="2"/>
        <v>57.019999999999996</v>
      </c>
      <c r="I70">
        <f t="shared" si="2"/>
        <v>44.06</v>
      </c>
      <c r="J70" t="str">
        <f>'147557'!A1129</f>
        <v>GHCND:USC00253595</v>
      </c>
      <c r="K70" t="str">
        <f>'147557'!B1129</f>
        <v>HARLAN CO LAKE NE US</v>
      </c>
      <c r="L70">
        <f>'147557'!C1129</f>
        <v>609.6</v>
      </c>
      <c r="M70">
        <f>'147557'!D1129</f>
        <v>40.089199999999998</v>
      </c>
      <c r="N70">
        <f>'147557'!E1129</f>
        <v>-99.213300000000004</v>
      </c>
      <c r="O70">
        <f>'147557'!F1129</f>
        <v>20120321</v>
      </c>
      <c r="P70">
        <f>'147557'!Q1129</f>
        <v>36</v>
      </c>
      <c r="Q70">
        <f>'147557'!AF1129</f>
        <v>139</v>
      </c>
      <c r="R70">
        <f>'147557'!AK1129</f>
        <v>67</v>
      </c>
    </row>
    <row r="71" spans="1:18" x14ac:dyDescent="0.2">
      <c r="A71">
        <v>20120330</v>
      </c>
      <c r="B71">
        <v>0</v>
      </c>
      <c r="C71">
        <v>67</v>
      </c>
      <c r="D71">
        <v>38</v>
      </c>
      <c r="F71">
        <f t="shared" si="0"/>
        <v>20120322</v>
      </c>
      <c r="G71">
        <f t="shared" si="1"/>
        <v>0.61023622047244097</v>
      </c>
      <c r="H71">
        <f t="shared" si="2"/>
        <v>59</v>
      </c>
      <c r="I71">
        <f t="shared" si="2"/>
        <v>42.08</v>
      </c>
      <c r="J71" t="str">
        <f>'147557'!A1130</f>
        <v>GHCND:USC00253595</v>
      </c>
      <c r="K71" t="str">
        <f>'147557'!B1130</f>
        <v>HARLAN CO LAKE NE US</v>
      </c>
      <c r="L71">
        <f>'147557'!C1130</f>
        <v>609.6</v>
      </c>
      <c r="M71">
        <f>'147557'!D1130</f>
        <v>40.089199999999998</v>
      </c>
      <c r="N71">
        <f>'147557'!E1130</f>
        <v>-99.213300000000004</v>
      </c>
      <c r="O71">
        <f>'147557'!F1130</f>
        <v>20120322</v>
      </c>
      <c r="P71">
        <f>'147557'!Q1130</f>
        <v>155</v>
      </c>
      <c r="Q71">
        <f>'147557'!AF1130</f>
        <v>150</v>
      </c>
      <c r="R71">
        <f>'147557'!AK1130</f>
        <v>56</v>
      </c>
    </row>
    <row r="72" spans="1:18" x14ac:dyDescent="0.2">
      <c r="A72">
        <v>20120402</v>
      </c>
      <c r="B72">
        <v>0</v>
      </c>
      <c r="C72">
        <v>87</v>
      </c>
      <c r="D72">
        <v>38</v>
      </c>
      <c r="F72">
        <f t="shared" si="0"/>
        <v>20120323</v>
      </c>
      <c r="G72">
        <f t="shared" si="1"/>
        <v>0</v>
      </c>
      <c r="H72">
        <f t="shared" si="2"/>
        <v>57.019999999999996</v>
      </c>
      <c r="I72">
        <f t="shared" si="2"/>
        <v>35.96</v>
      </c>
      <c r="J72" t="str">
        <f>'147557'!A1131</f>
        <v>GHCND:USC00253595</v>
      </c>
      <c r="K72" t="str">
        <f>'147557'!B1131</f>
        <v>HARLAN CO LAKE NE US</v>
      </c>
      <c r="L72">
        <f>'147557'!C1131</f>
        <v>609.6</v>
      </c>
      <c r="M72">
        <f>'147557'!D1131</f>
        <v>40.089199999999998</v>
      </c>
      <c r="N72">
        <f>'147557'!E1131</f>
        <v>-99.213300000000004</v>
      </c>
      <c r="O72">
        <f>'147557'!F1131</f>
        <v>20120323</v>
      </c>
      <c r="P72">
        <f>'147557'!Q1131</f>
        <v>0</v>
      </c>
      <c r="Q72">
        <f>'147557'!AF1131</f>
        <v>139</v>
      </c>
      <c r="R72">
        <f>'147557'!AK1131</f>
        <v>22</v>
      </c>
    </row>
    <row r="73" spans="1:18" x14ac:dyDescent="0.2">
      <c r="A73">
        <v>20120403</v>
      </c>
      <c r="B73">
        <v>0.38</v>
      </c>
      <c r="C73">
        <v>76</v>
      </c>
      <c r="D73">
        <v>44</v>
      </c>
      <c r="F73">
        <f t="shared" si="0"/>
        <v>20120326</v>
      </c>
      <c r="G73">
        <f t="shared" si="1"/>
        <v>0</v>
      </c>
      <c r="H73">
        <f t="shared" si="2"/>
        <v>78.080000000000013</v>
      </c>
      <c r="I73">
        <f t="shared" si="2"/>
        <v>35.06</v>
      </c>
      <c r="J73" t="str">
        <f>'147557'!A1132</f>
        <v>GHCND:USC00253595</v>
      </c>
      <c r="K73" t="str">
        <f>'147557'!B1132</f>
        <v>HARLAN CO LAKE NE US</v>
      </c>
      <c r="L73">
        <f>'147557'!C1132</f>
        <v>609.6</v>
      </c>
      <c r="M73">
        <f>'147557'!D1132</f>
        <v>40.089199999999998</v>
      </c>
      <c r="N73">
        <f>'147557'!E1132</f>
        <v>-99.213300000000004</v>
      </c>
      <c r="O73">
        <f>'147557'!F1132</f>
        <v>20120326</v>
      </c>
      <c r="P73">
        <f>'147557'!Q1132</f>
        <v>0</v>
      </c>
      <c r="Q73">
        <f>'147557'!AF1132</f>
        <v>256</v>
      </c>
      <c r="R73">
        <f>'147557'!AK1132</f>
        <v>17</v>
      </c>
    </row>
    <row r="74" spans="1:18" x14ac:dyDescent="0.2">
      <c r="A74">
        <v>20120404</v>
      </c>
      <c r="B74">
        <v>0.47</v>
      </c>
      <c r="C74">
        <v>53</v>
      </c>
      <c r="D74">
        <v>44</v>
      </c>
      <c r="F74">
        <f t="shared" ref="F74:F137" si="3">O74</f>
        <v>20120327</v>
      </c>
      <c r="G74">
        <f t="shared" ref="G74:G137" si="4">IF(P74=-9999,-9999,P74/254)</f>
        <v>0</v>
      </c>
      <c r="H74">
        <f t="shared" ref="H74:I137" si="5">IF(Q74=-9999,-9999,(9/5)*(Q74/10)+32)</f>
        <v>82.039999999999992</v>
      </c>
      <c r="I74">
        <f t="shared" si="5"/>
        <v>48.019999999999996</v>
      </c>
      <c r="J74" t="str">
        <f>'147557'!A1133</f>
        <v>GHCND:USC00253595</v>
      </c>
      <c r="K74" t="str">
        <f>'147557'!B1133</f>
        <v>HARLAN CO LAKE NE US</v>
      </c>
      <c r="L74">
        <f>'147557'!C1133</f>
        <v>609.6</v>
      </c>
      <c r="M74">
        <f>'147557'!D1133</f>
        <v>40.089199999999998</v>
      </c>
      <c r="N74">
        <f>'147557'!E1133</f>
        <v>-99.213300000000004</v>
      </c>
      <c r="O74">
        <f>'147557'!F1133</f>
        <v>20120327</v>
      </c>
      <c r="P74">
        <f>'147557'!Q1133</f>
        <v>0</v>
      </c>
      <c r="Q74">
        <f>'147557'!AF1133</f>
        <v>278</v>
      </c>
      <c r="R74">
        <f>'147557'!AK1133</f>
        <v>89</v>
      </c>
    </row>
    <row r="75" spans="1:18" x14ac:dyDescent="0.2">
      <c r="A75">
        <v>20120405</v>
      </c>
      <c r="B75">
        <v>0.36</v>
      </c>
      <c r="C75">
        <v>48</v>
      </c>
      <c r="D75">
        <v>44</v>
      </c>
      <c r="F75">
        <f t="shared" si="3"/>
        <v>20120328</v>
      </c>
      <c r="G75">
        <f t="shared" si="4"/>
        <v>0</v>
      </c>
      <c r="H75">
        <f t="shared" si="5"/>
        <v>77</v>
      </c>
      <c r="I75">
        <f t="shared" si="5"/>
        <v>41</v>
      </c>
      <c r="J75" t="str">
        <f>'147557'!A1134</f>
        <v>GHCND:USC00253595</v>
      </c>
      <c r="K75" t="str">
        <f>'147557'!B1134</f>
        <v>HARLAN CO LAKE NE US</v>
      </c>
      <c r="L75">
        <f>'147557'!C1134</f>
        <v>609.6</v>
      </c>
      <c r="M75">
        <f>'147557'!D1134</f>
        <v>40.089199999999998</v>
      </c>
      <c r="N75">
        <f>'147557'!E1134</f>
        <v>-99.213300000000004</v>
      </c>
      <c r="O75">
        <f>'147557'!F1134</f>
        <v>20120328</v>
      </c>
      <c r="P75">
        <f>'147557'!Q1134</f>
        <v>0</v>
      </c>
      <c r="Q75">
        <f>'147557'!AF1134</f>
        <v>250</v>
      </c>
      <c r="R75">
        <f>'147557'!AK1134</f>
        <v>50</v>
      </c>
    </row>
    <row r="76" spans="1:18" x14ac:dyDescent="0.2">
      <c r="A76">
        <v>20120406</v>
      </c>
      <c r="B76">
        <v>0</v>
      </c>
      <c r="C76">
        <v>64</v>
      </c>
      <c r="D76">
        <v>42</v>
      </c>
      <c r="F76">
        <f t="shared" si="3"/>
        <v>20120329</v>
      </c>
      <c r="G76">
        <f t="shared" si="4"/>
        <v>0</v>
      </c>
      <c r="H76">
        <f t="shared" si="5"/>
        <v>73.039999999999992</v>
      </c>
      <c r="I76">
        <f t="shared" si="5"/>
        <v>41</v>
      </c>
      <c r="J76" t="str">
        <f>'147557'!A1135</f>
        <v>GHCND:USC00253595</v>
      </c>
      <c r="K76" t="str">
        <f>'147557'!B1135</f>
        <v>HARLAN CO LAKE NE US</v>
      </c>
      <c r="L76">
        <f>'147557'!C1135</f>
        <v>609.6</v>
      </c>
      <c r="M76">
        <f>'147557'!D1135</f>
        <v>40.089199999999998</v>
      </c>
      <c r="N76">
        <f>'147557'!E1135</f>
        <v>-99.213300000000004</v>
      </c>
      <c r="O76">
        <f>'147557'!F1135</f>
        <v>20120329</v>
      </c>
      <c r="P76">
        <f>'147557'!Q1135</f>
        <v>0</v>
      </c>
      <c r="Q76">
        <f>'147557'!AF1135</f>
        <v>228</v>
      </c>
      <c r="R76">
        <f>'147557'!AK1135</f>
        <v>50</v>
      </c>
    </row>
    <row r="77" spans="1:18" x14ac:dyDescent="0.2">
      <c r="A77">
        <v>20120409</v>
      </c>
      <c r="B77">
        <v>0</v>
      </c>
      <c r="C77">
        <v>70</v>
      </c>
      <c r="D77">
        <v>40</v>
      </c>
      <c r="F77">
        <f t="shared" si="3"/>
        <v>20120330</v>
      </c>
      <c r="G77">
        <f t="shared" si="4"/>
        <v>0</v>
      </c>
      <c r="H77">
        <f t="shared" si="5"/>
        <v>66.92</v>
      </c>
      <c r="I77">
        <f t="shared" si="5"/>
        <v>37.94</v>
      </c>
      <c r="J77" t="str">
        <f>'147557'!A1136</f>
        <v>GHCND:USC00253595</v>
      </c>
      <c r="K77" t="str">
        <f>'147557'!B1136</f>
        <v>HARLAN CO LAKE NE US</v>
      </c>
      <c r="L77">
        <f>'147557'!C1136</f>
        <v>609.6</v>
      </c>
      <c r="M77">
        <f>'147557'!D1136</f>
        <v>40.089199999999998</v>
      </c>
      <c r="N77">
        <f>'147557'!E1136</f>
        <v>-99.213300000000004</v>
      </c>
      <c r="O77">
        <f>'147557'!F1136</f>
        <v>20120330</v>
      </c>
      <c r="P77">
        <f>'147557'!Q1136</f>
        <v>0</v>
      </c>
      <c r="Q77">
        <f>'147557'!AF1136</f>
        <v>194</v>
      </c>
      <c r="R77">
        <f>'147557'!AK1136</f>
        <v>33</v>
      </c>
    </row>
    <row r="78" spans="1:18" x14ac:dyDescent="0.2">
      <c r="A78">
        <v>20120410</v>
      </c>
      <c r="B78">
        <v>0</v>
      </c>
      <c r="C78">
        <v>69</v>
      </c>
      <c r="D78">
        <v>36</v>
      </c>
      <c r="F78">
        <f t="shared" si="3"/>
        <v>20120402</v>
      </c>
      <c r="G78">
        <f t="shared" si="4"/>
        <v>0</v>
      </c>
      <c r="H78">
        <f t="shared" si="5"/>
        <v>87.080000000000013</v>
      </c>
      <c r="I78">
        <f t="shared" si="5"/>
        <v>37.94</v>
      </c>
      <c r="J78" t="str">
        <f>'147557'!A1137</f>
        <v>GHCND:USC00253595</v>
      </c>
      <c r="K78" t="str">
        <f>'147557'!B1137</f>
        <v>HARLAN CO LAKE NE US</v>
      </c>
      <c r="L78">
        <f>'147557'!C1137</f>
        <v>609.6</v>
      </c>
      <c r="M78">
        <f>'147557'!D1137</f>
        <v>40.089199999999998</v>
      </c>
      <c r="N78">
        <f>'147557'!E1137</f>
        <v>-99.213300000000004</v>
      </c>
      <c r="O78">
        <f>'147557'!F1137</f>
        <v>20120402</v>
      </c>
      <c r="P78">
        <f>'147557'!Q1137</f>
        <v>0</v>
      </c>
      <c r="Q78">
        <f>'147557'!AF1137</f>
        <v>306</v>
      </c>
      <c r="R78">
        <f>'147557'!AK1137</f>
        <v>33</v>
      </c>
    </row>
    <row r="79" spans="1:18" x14ac:dyDescent="0.2">
      <c r="A79">
        <v>20120411</v>
      </c>
      <c r="B79">
        <v>0</v>
      </c>
      <c r="C79">
        <v>63</v>
      </c>
      <c r="D79">
        <v>36</v>
      </c>
      <c r="F79">
        <f t="shared" si="3"/>
        <v>20120403</v>
      </c>
      <c r="G79">
        <f t="shared" si="4"/>
        <v>0.38188976377952755</v>
      </c>
      <c r="H79">
        <f t="shared" si="5"/>
        <v>75.92</v>
      </c>
      <c r="I79">
        <f t="shared" si="5"/>
        <v>44.06</v>
      </c>
      <c r="J79" t="str">
        <f>'147557'!A1138</f>
        <v>GHCND:USC00253595</v>
      </c>
      <c r="K79" t="str">
        <f>'147557'!B1138</f>
        <v>HARLAN CO LAKE NE US</v>
      </c>
      <c r="L79">
        <f>'147557'!C1138</f>
        <v>609.6</v>
      </c>
      <c r="M79">
        <f>'147557'!D1138</f>
        <v>40.089199999999998</v>
      </c>
      <c r="N79">
        <f>'147557'!E1138</f>
        <v>-99.213300000000004</v>
      </c>
      <c r="O79">
        <f>'147557'!F1138</f>
        <v>20120403</v>
      </c>
      <c r="P79">
        <f>'147557'!Q1138</f>
        <v>97</v>
      </c>
      <c r="Q79">
        <f>'147557'!AF1138</f>
        <v>244</v>
      </c>
      <c r="R79">
        <f>'147557'!AK1138</f>
        <v>67</v>
      </c>
    </row>
    <row r="80" spans="1:18" x14ac:dyDescent="0.2">
      <c r="A80">
        <v>20120412</v>
      </c>
      <c r="B80">
        <v>0.19</v>
      </c>
      <c r="C80">
        <v>55</v>
      </c>
      <c r="D80">
        <v>41</v>
      </c>
      <c r="F80">
        <f t="shared" si="3"/>
        <v>20120404</v>
      </c>
      <c r="G80">
        <f t="shared" si="4"/>
        <v>0.46850393700787402</v>
      </c>
      <c r="H80">
        <f t="shared" si="5"/>
        <v>53.06</v>
      </c>
      <c r="I80">
        <f t="shared" si="5"/>
        <v>44.06</v>
      </c>
      <c r="J80" t="str">
        <f>'147557'!A1139</f>
        <v>GHCND:USC00253595</v>
      </c>
      <c r="K80" t="str">
        <f>'147557'!B1139</f>
        <v>HARLAN CO LAKE NE US</v>
      </c>
      <c r="L80">
        <f>'147557'!C1139</f>
        <v>609.6</v>
      </c>
      <c r="M80">
        <f>'147557'!D1139</f>
        <v>40.089199999999998</v>
      </c>
      <c r="N80">
        <f>'147557'!E1139</f>
        <v>-99.213300000000004</v>
      </c>
      <c r="O80">
        <f>'147557'!F1139</f>
        <v>20120404</v>
      </c>
      <c r="P80">
        <f>'147557'!Q1139</f>
        <v>119</v>
      </c>
      <c r="Q80">
        <f>'147557'!AF1139</f>
        <v>117</v>
      </c>
      <c r="R80">
        <f>'147557'!AK1139</f>
        <v>67</v>
      </c>
    </row>
    <row r="81" spans="1:18" x14ac:dyDescent="0.2">
      <c r="A81">
        <v>20120413</v>
      </c>
      <c r="B81">
        <v>0.08</v>
      </c>
      <c r="C81">
        <v>62</v>
      </c>
      <c r="D81">
        <v>43</v>
      </c>
      <c r="F81">
        <f t="shared" si="3"/>
        <v>20120405</v>
      </c>
      <c r="G81">
        <f t="shared" si="4"/>
        <v>0.35826771653543305</v>
      </c>
      <c r="H81">
        <f t="shared" si="5"/>
        <v>48.019999999999996</v>
      </c>
      <c r="I81">
        <f t="shared" si="5"/>
        <v>44.06</v>
      </c>
      <c r="J81" t="str">
        <f>'147557'!A1140</f>
        <v>GHCND:USC00253595</v>
      </c>
      <c r="K81" t="str">
        <f>'147557'!B1140</f>
        <v>HARLAN CO LAKE NE US</v>
      </c>
      <c r="L81">
        <f>'147557'!C1140</f>
        <v>609.6</v>
      </c>
      <c r="M81">
        <f>'147557'!D1140</f>
        <v>40.089199999999998</v>
      </c>
      <c r="N81">
        <f>'147557'!E1140</f>
        <v>-99.213300000000004</v>
      </c>
      <c r="O81">
        <f>'147557'!F1140</f>
        <v>20120405</v>
      </c>
      <c r="P81">
        <f>'147557'!Q1140</f>
        <v>91</v>
      </c>
      <c r="Q81">
        <f>'147557'!AF1140</f>
        <v>89</v>
      </c>
      <c r="R81">
        <f>'147557'!AK1140</f>
        <v>67</v>
      </c>
    </row>
    <row r="82" spans="1:18" x14ac:dyDescent="0.2">
      <c r="A82">
        <v>20120414</v>
      </c>
      <c r="B82">
        <v>0</v>
      </c>
      <c r="C82">
        <v>71</v>
      </c>
      <c r="D82">
        <v>44</v>
      </c>
      <c r="F82">
        <f t="shared" si="3"/>
        <v>20120406</v>
      </c>
      <c r="G82">
        <f t="shared" si="4"/>
        <v>0</v>
      </c>
      <c r="H82">
        <f t="shared" si="5"/>
        <v>64.039999999999992</v>
      </c>
      <c r="I82">
        <f t="shared" si="5"/>
        <v>42.08</v>
      </c>
      <c r="J82" t="str">
        <f>'147557'!A1141</f>
        <v>GHCND:USC00253595</v>
      </c>
      <c r="K82" t="str">
        <f>'147557'!B1141</f>
        <v>HARLAN CO LAKE NE US</v>
      </c>
      <c r="L82">
        <f>'147557'!C1141</f>
        <v>609.6</v>
      </c>
      <c r="M82">
        <f>'147557'!D1141</f>
        <v>40.089199999999998</v>
      </c>
      <c r="N82">
        <f>'147557'!E1141</f>
        <v>-99.213300000000004</v>
      </c>
      <c r="O82">
        <f>'147557'!F1141</f>
        <v>20120406</v>
      </c>
      <c r="P82">
        <f>'147557'!Q1141</f>
        <v>0</v>
      </c>
      <c r="Q82">
        <f>'147557'!AF1141</f>
        <v>178</v>
      </c>
      <c r="R82">
        <f>'147557'!AK1141</f>
        <v>56</v>
      </c>
    </row>
    <row r="83" spans="1:18" x14ac:dyDescent="0.2">
      <c r="A83">
        <v>20120415</v>
      </c>
      <c r="B83">
        <v>1.05</v>
      </c>
      <c r="C83">
        <v>70</v>
      </c>
      <c r="D83">
        <v>49</v>
      </c>
      <c r="F83">
        <f t="shared" si="3"/>
        <v>20120409</v>
      </c>
      <c r="G83">
        <f t="shared" si="4"/>
        <v>0</v>
      </c>
      <c r="H83">
        <f t="shared" si="5"/>
        <v>69.98</v>
      </c>
      <c r="I83">
        <f t="shared" si="5"/>
        <v>39.92</v>
      </c>
      <c r="J83" t="str">
        <f>'147557'!A1142</f>
        <v>GHCND:USC00253595</v>
      </c>
      <c r="K83" t="str">
        <f>'147557'!B1142</f>
        <v>HARLAN CO LAKE NE US</v>
      </c>
      <c r="L83">
        <f>'147557'!C1142</f>
        <v>609.6</v>
      </c>
      <c r="M83">
        <f>'147557'!D1142</f>
        <v>40.089199999999998</v>
      </c>
      <c r="N83">
        <f>'147557'!E1142</f>
        <v>-99.213300000000004</v>
      </c>
      <c r="O83">
        <f>'147557'!F1142</f>
        <v>20120409</v>
      </c>
      <c r="P83">
        <f>'147557'!Q1142</f>
        <v>0</v>
      </c>
      <c r="Q83">
        <f>'147557'!AF1142</f>
        <v>211</v>
      </c>
      <c r="R83">
        <f>'147557'!AK1142</f>
        <v>44</v>
      </c>
    </row>
    <row r="84" spans="1:18" x14ac:dyDescent="0.2">
      <c r="A84">
        <v>20120416</v>
      </c>
      <c r="B84">
        <v>0.03</v>
      </c>
      <c r="C84">
        <v>58</v>
      </c>
      <c r="D84">
        <v>38</v>
      </c>
      <c r="F84">
        <f t="shared" si="3"/>
        <v>20120410</v>
      </c>
      <c r="G84">
        <f t="shared" si="4"/>
        <v>0</v>
      </c>
      <c r="H84">
        <f t="shared" si="5"/>
        <v>69.080000000000013</v>
      </c>
      <c r="I84">
        <f t="shared" si="5"/>
        <v>35.96</v>
      </c>
      <c r="J84" t="str">
        <f>'147557'!A1143</f>
        <v>GHCND:USC00253595</v>
      </c>
      <c r="K84" t="str">
        <f>'147557'!B1143</f>
        <v>HARLAN CO LAKE NE US</v>
      </c>
      <c r="L84">
        <f>'147557'!C1143</f>
        <v>609.6</v>
      </c>
      <c r="M84">
        <f>'147557'!D1143</f>
        <v>40.089199999999998</v>
      </c>
      <c r="N84">
        <f>'147557'!E1143</f>
        <v>-99.213300000000004</v>
      </c>
      <c r="O84">
        <f>'147557'!F1143</f>
        <v>20120410</v>
      </c>
      <c r="P84">
        <f>'147557'!Q1143</f>
        <v>0</v>
      </c>
      <c r="Q84">
        <f>'147557'!AF1143</f>
        <v>206</v>
      </c>
      <c r="R84">
        <f>'147557'!AK1143</f>
        <v>22</v>
      </c>
    </row>
    <row r="85" spans="1:18" x14ac:dyDescent="0.2">
      <c r="A85">
        <v>20120417</v>
      </c>
      <c r="B85">
        <v>0</v>
      </c>
      <c r="C85">
        <v>57</v>
      </c>
      <c r="D85">
        <v>38</v>
      </c>
      <c r="F85">
        <f t="shared" si="3"/>
        <v>20120411</v>
      </c>
      <c r="G85">
        <f t="shared" si="4"/>
        <v>0</v>
      </c>
      <c r="H85">
        <f t="shared" si="5"/>
        <v>62.96</v>
      </c>
      <c r="I85">
        <f t="shared" si="5"/>
        <v>35.96</v>
      </c>
      <c r="J85" t="str">
        <f>'147557'!A1144</f>
        <v>GHCND:USC00253595</v>
      </c>
      <c r="K85" t="str">
        <f>'147557'!B1144</f>
        <v>HARLAN CO LAKE NE US</v>
      </c>
      <c r="L85">
        <f>'147557'!C1144</f>
        <v>609.6</v>
      </c>
      <c r="M85">
        <f>'147557'!D1144</f>
        <v>40.089199999999998</v>
      </c>
      <c r="N85">
        <f>'147557'!E1144</f>
        <v>-99.213300000000004</v>
      </c>
      <c r="O85">
        <f>'147557'!F1144</f>
        <v>20120411</v>
      </c>
      <c r="P85">
        <f>'147557'!Q1144</f>
        <v>0</v>
      </c>
      <c r="Q85">
        <f>'147557'!AF1144</f>
        <v>172</v>
      </c>
      <c r="R85">
        <f>'147557'!AK1144</f>
        <v>22</v>
      </c>
    </row>
    <row r="86" spans="1:18" x14ac:dyDescent="0.2">
      <c r="A86">
        <v>20120418</v>
      </c>
      <c r="B86">
        <v>0</v>
      </c>
      <c r="C86">
        <v>73</v>
      </c>
      <c r="D86">
        <v>39</v>
      </c>
      <c r="F86">
        <f t="shared" si="3"/>
        <v>20120412</v>
      </c>
      <c r="G86">
        <f t="shared" si="4"/>
        <v>0.1889763779527559</v>
      </c>
      <c r="H86">
        <f t="shared" si="5"/>
        <v>55.040000000000006</v>
      </c>
      <c r="I86">
        <f t="shared" si="5"/>
        <v>41</v>
      </c>
      <c r="J86" t="str">
        <f>'147557'!A1145</f>
        <v>GHCND:USC00253595</v>
      </c>
      <c r="K86" t="str">
        <f>'147557'!B1145</f>
        <v>HARLAN CO LAKE NE US</v>
      </c>
      <c r="L86">
        <f>'147557'!C1145</f>
        <v>609.6</v>
      </c>
      <c r="M86">
        <f>'147557'!D1145</f>
        <v>40.089199999999998</v>
      </c>
      <c r="N86">
        <f>'147557'!E1145</f>
        <v>-99.213300000000004</v>
      </c>
      <c r="O86">
        <f>'147557'!F1145</f>
        <v>20120412</v>
      </c>
      <c r="P86">
        <f>'147557'!Q1145</f>
        <v>48</v>
      </c>
      <c r="Q86">
        <f>'147557'!AF1145</f>
        <v>128</v>
      </c>
      <c r="R86">
        <f>'147557'!AK1145</f>
        <v>50</v>
      </c>
    </row>
    <row r="87" spans="1:18" x14ac:dyDescent="0.2">
      <c r="A87">
        <v>20120419</v>
      </c>
      <c r="B87">
        <v>0</v>
      </c>
      <c r="C87">
        <v>73</v>
      </c>
      <c r="D87">
        <v>48</v>
      </c>
      <c r="F87">
        <f t="shared" si="3"/>
        <v>20120413</v>
      </c>
      <c r="G87">
        <f t="shared" si="4"/>
        <v>7.874015748031496E-2</v>
      </c>
      <c r="H87">
        <f t="shared" si="5"/>
        <v>62.06</v>
      </c>
      <c r="I87">
        <f t="shared" si="5"/>
        <v>42.980000000000004</v>
      </c>
      <c r="J87" t="str">
        <f>'147557'!A1146</f>
        <v>GHCND:USC00253595</v>
      </c>
      <c r="K87" t="str">
        <f>'147557'!B1146</f>
        <v>HARLAN CO LAKE NE US</v>
      </c>
      <c r="L87">
        <f>'147557'!C1146</f>
        <v>609.6</v>
      </c>
      <c r="M87">
        <f>'147557'!D1146</f>
        <v>40.089199999999998</v>
      </c>
      <c r="N87">
        <f>'147557'!E1146</f>
        <v>-99.213300000000004</v>
      </c>
      <c r="O87">
        <f>'147557'!F1146</f>
        <v>20120413</v>
      </c>
      <c r="P87">
        <f>'147557'!Q1146</f>
        <v>20</v>
      </c>
      <c r="Q87">
        <f>'147557'!AF1146</f>
        <v>167</v>
      </c>
      <c r="R87">
        <f>'147557'!AK1146</f>
        <v>61</v>
      </c>
    </row>
    <row r="88" spans="1:18" x14ac:dyDescent="0.2">
      <c r="A88">
        <v>20120420</v>
      </c>
      <c r="B88">
        <v>0</v>
      </c>
      <c r="C88">
        <v>67</v>
      </c>
      <c r="D88">
        <v>43</v>
      </c>
      <c r="F88">
        <f t="shared" si="3"/>
        <v>20120414</v>
      </c>
      <c r="G88">
        <f t="shared" si="4"/>
        <v>0</v>
      </c>
      <c r="H88">
        <f t="shared" si="5"/>
        <v>71.06</v>
      </c>
      <c r="I88">
        <f t="shared" si="5"/>
        <v>44.06</v>
      </c>
      <c r="J88" t="str">
        <f>'147557'!A1147</f>
        <v>GHCND:USC00253595</v>
      </c>
      <c r="K88" t="str">
        <f>'147557'!B1147</f>
        <v>HARLAN CO LAKE NE US</v>
      </c>
      <c r="L88">
        <f>'147557'!C1147</f>
        <v>609.6</v>
      </c>
      <c r="M88">
        <f>'147557'!D1147</f>
        <v>40.089199999999998</v>
      </c>
      <c r="N88">
        <f>'147557'!E1147</f>
        <v>-99.213300000000004</v>
      </c>
      <c r="O88">
        <f>'147557'!F1147</f>
        <v>20120414</v>
      </c>
      <c r="P88">
        <f>'147557'!Q1147</f>
        <v>0</v>
      </c>
      <c r="Q88">
        <f>'147557'!AF1147</f>
        <v>217</v>
      </c>
      <c r="R88">
        <f>'147557'!AK1147</f>
        <v>67</v>
      </c>
    </row>
    <row r="89" spans="1:18" x14ac:dyDescent="0.2">
      <c r="A89">
        <v>20120421</v>
      </c>
      <c r="B89">
        <v>0</v>
      </c>
      <c r="C89">
        <v>62</v>
      </c>
      <c r="D89">
        <v>39</v>
      </c>
      <c r="F89">
        <f t="shared" si="3"/>
        <v>20120415</v>
      </c>
      <c r="G89">
        <f t="shared" si="4"/>
        <v>1.0511811023622046</v>
      </c>
      <c r="H89">
        <f t="shared" si="5"/>
        <v>69.98</v>
      </c>
      <c r="I89">
        <f t="shared" si="5"/>
        <v>48.92</v>
      </c>
      <c r="J89" t="str">
        <f>'147557'!A1148</f>
        <v>GHCND:USC00253595</v>
      </c>
      <c r="K89" t="str">
        <f>'147557'!B1148</f>
        <v>HARLAN CO LAKE NE US</v>
      </c>
      <c r="L89">
        <f>'147557'!C1148</f>
        <v>609.6</v>
      </c>
      <c r="M89">
        <f>'147557'!D1148</f>
        <v>40.089199999999998</v>
      </c>
      <c r="N89">
        <f>'147557'!E1148</f>
        <v>-99.213300000000004</v>
      </c>
      <c r="O89">
        <f>'147557'!F1148</f>
        <v>20120415</v>
      </c>
      <c r="P89">
        <f>'147557'!Q1148</f>
        <v>267</v>
      </c>
      <c r="Q89">
        <f>'147557'!AF1148</f>
        <v>211</v>
      </c>
      <c r="R89">
        <f>'147557'!AK1148</f>
        <v>94</v>
      </c>
    </row>
    <row r="90" spans="1:18" x14ac:dyDescent="0.2">
      <c r="A90">
        <v>20120422</v>
      </c>
      <c r="B90">
        <v>0</v>
      </c>
      <c r="C90">
        <v>74</v>
      </c>
      <c r="D90">
        <v>41</v>
      </c>
      <c r="F90">
        <f t="shared" si="3"/>
        <v>20120416</v>
      </c>
      <c r="G90">
        <f t="shared" si="4"/>
        <v>3.1496062992125984E-2</v>
      </c>
      <c r="H90">
        <f t="shared" si="5"/>
        <v>57.92</v>
      </c>
      <c r="I90">
        <f t="shared" si="5"/>
        <v>37.94</v>
      </c>
      <c r="J90" t="str">
        <f>'147557'!A1149</f>
        <v>GHCND:USC00253595</v>
      </c>
      <c r="K90" t="str">
        <f>'147557'!B1149</f>
        <v>HARLAN CO LAKE NE US</v>
      </c>
      <c r="L90">
        <f>'147557'!C1149</f>
        <v>609.6</v>
      </c>
      <c r="M90">
        <f>'147557'!D1149</f>
        <v>40.089199999999998</v>
      </c>
      <c r="N90">
        <f>'147557'!E1149</f>
        <v>-99.213300000000004</v>
      </c>
      <c r="O90">
        <f>'147557'!F1149</f>
        <v>20120416</v>
      </c>
      <c r="P90">
        <f>'147557'!Q1149</f>
        <v>8</v>
      </c>
      <c r="Q90">
        <f>'147557'!AF1149</f>
        <v>144</v>
      </c>
      <c r="R90">
        <f>'147557'!AK1149</f>
        <v>33</v>
      </c>
    </row>
    <row r="91" spans="1:18" x14ac:dyDescent="0.2">
      <c r="A91">
        <v>20120423</v>
      </c>
      <c r="B91">
        <v>0</v>
      </c>
      <c r="C91">
        <v>65</v>
      </c>
      <c r="D91">
        <v>35</v>
      </c>
      <c r="F91">
        <f t="shared" si="3"/>
        <v>20120417</v>
      </c>
      <c r="G91">
        <f t="shared" si="4"/>
        <v>0</v>
      </c>
      <c r="H91">
        <f t="shared" si="5"/>
        <v>57.019999999999996</v>
      </c>
      <c r="I91">
        <f t="shared" si="5"/>
        <v>37.94</v>
      </c>
      <c r="J91" t="str">
        <f>'147557'!A1150</f>
        <v>GHCND:USC00253595</v>
      </c>
      <c r="K91" t="str">
        <f>'147557'!B1150</f>
        <v>HARLAN CO LAKE NE US</v>
      </c>
      <c r="L91">
        <f>'147557'!C1150</f>
        <v>609.6</v>
      </c>
      <c r="M91">
        <f>'147557'!D1150</f>
        <v>40.089199999999998</v>
      </c>
      <c r="N91">
        <f>'147557'!E1150</f>
        <v>-99.213300000000004</v>
      </c>
      <c r="O91">
        <f>'147557'!F1150</f>
        <v>20120417</v>
      </c>
      <c r="P91">
        <f>'147557'!Q1150</f>
        <v>0</v>
      </c>
      <c r="Q91">
        <f>'147557'!AF1150</f>
        <v>139</v>
      </c>
      <c r="R91">
        <f>'147557'!AK1150</f>
        <v>33</v>
      </c>
    </row>
    <row r="92" spans="1:18" x14ac:dyDescent="0.2">
      <c r="A92">
        <v>20120424</v>
      </c>
      <c r="B92">
        <v>0</v>
      </c>
      <c r="C92">
        <v>72</v>
      </c>
      <c r="D92">
        <v>37</v>
      </c>
      <c r="F92">
        <f t="shared" si="3"/>
        <v>20120418</v>
      </c>
      <c r="G92">
        <f t="shared" si="4"/>
        <v>0</v>
      </c>
      <c r="H92">
        <f t="shared" si="5"/>
        <v>73.039999999999992</v>
      </c>
      <c r="I92">
        <f t="shared" si="5"/>
        <v>39.019999999999996</v>
      </c>
      <c r="J92" t="str">
        <f>'147557'!A1151</f>
        <v>GHCND:USC00253595</v>
      </c>
      <c r="K92" t="str">
        <f>'147557'!B1151</f>
        <v>HARLAN CO LAKE NE US</v>
      </c>
      <c r="L92">
        <f>'147557'!C1151</f>
        <v>609.6</v>
      </c>
      <c r="M92">
        <f>'147557'!D1151</f>
        <v>40.089199999999998</v>
      </c>
      <c r="N92">
        <f>'147557'!E1151</f>
        <v>-99.213300000000004</v>
      </c>
      <c r="O92">
        <f>'147557'!F1151</f>
        <v>20120418</v>
      </c>
      <c r="P92">
        <f>'147557'!Q1151</f>
        <v>0</v>
      </c>
      <c r="Q92">
        <f>'147557'!AF1151</f>
        <v>228</v>
      </c>
      <c r="R92">
        <f>'147557'!AK1151</f>
        <v>39</v>
      </c>
    </row>
    <row r="93" spans="1:18" x14ac:dyDescent="0.2">
      <c r="A93">
        <v>20120425</v>
      </c>
      <c r="B93">
        <v>0</v>
      </c>
      <c r="C93">
        <v>91</v>
      </c>
      <c r="D93">
        <v>45</v>
      </c>
      <c r="F93">
        <f t="shared" si="3"/>
        <v>20120419</v>
      </c>
      <c r="G93">
        <f t="shared" si="4"/>
        <v>0</v>
      </c>
      <c r="H93">
        <f t="shared" si="5"/>
        <v>73.039999999999992</v>
      </c>
      <c r="I93">
        <f t="shared" si="5"/>
        <v>48.019999999999996</v>
      </c>
      <c r="J93" t="str">
        <f>'147557'!A1152</f>
        <v>GHCND:USC00253595</v>
      </c>
      <c r="K93" t="str">
        <f>'147557'!B1152</f>
        <v>HARLAN CO LAKE NE US</v>
      </c>
      <c r="L93">
        <f>'147557'!C1152</f>
        <v>609.6</v>
      </c>
      <c r="M93">
        <f>'147557'!D1152</f>
        <v>40.089199999999998</v>
      </c>
      <c r="N93">
        <f>'147557'!E1152</f>
        <v>-99.213300000000004</v>
      </c>
      <c r="O93">
        <f>'147557'!F1152</f>
        <v>20120419</v>
      </c>
      <c r="P93">
        <f>'147557'!Q1152</f>
        <v>0</v>
      </c>
      <c r="Q93">
        <f>'147557'!AF1152</f>
        <v>228</v>
      </c>
      <c r="R93">
        <f>'147557'!AK1152</f>
        <v>89</v>
      </c>
    </row>
    <row r="94" spans="1:18" x14ac:dyDescent="0.2">
      <c r="A94">
        <v>20120426</v>
      </c>
      <c r="B94">
        <v>0</v>
      </c>
      <c r="C94">
        <v>88</v>
      </c>
      <c r="D94">
        <v>54</v>
      </c>
      <c r="F94">
        <f t="shared" si="3"/>
        <v>20120420</v>
      </c>
      <c r="G94">
        <f t="shared" si="4"/>
        <v>0</v>
      </c>
      <c r="H94">
        <f t="shared" si="5"/>
        <v>66.92</v>
      </c>
      <c r="I94">
        <f t="shared" si="5"/>
        <v>42.980000000000004</v>
      </c>
      <c r="J94" t="str">
        <f>'147557'!A1153</f>
        <v>GHCND:USC00253595</v>
      </c>
      <c r="K94" t="str">
        <f>'147557'!B1153</f>
        <v>HARLAN CO LAKE NE US</v>
      </c>
      <c r="L94">
        <f>'147557'!C1153</f>
        <v>609.6</v>
      </c>
      <c r="M94">
        <f>'147557'!D1153</f>
        <v>40.089199999999998</v>
      </c>
      <c r="N94">
        <f>'147557'!E1153</f>
        <v>-99.213300000000004</v>
      </c>
      <c r="O94">
        <f>'147557'!F1153</f>
        <v>20120420</v>
      </c>
      <c r="P94">
        <f>'147557'!Q1153</f>
        <v>0</v>
      </c>
      <c r="Q94">
        <f>'147557'!AF1153</f>
        <v>194</v>
      </c>
      <c r="R94">
        <f>'147557'!AK1153</f>
        <v>61</v>
      </c>
    </row>
    <row r="95" spans="1:18" x14ac:dyDescent="0.2">
      <c r="A95">
        <v>20120427</v>
      </c>
      <c r="B95">
        <v>0.08</v>
      </c>
      <c r="C95">
        <v>71</v>
      </c>
      <c r="D95">
        <v>55</v>
      </c>
      <c r="F95">
        <f t="shared" si="3"/>
        <v>20120421</v>
      </c>
      <c r="G95">
        <f t="shared" si="4"/>
        <v>0</v>
      </c>
      <c r="H95">
        <f t="shared" si="5"/>
        <v>62.06</v>
      </c>
      <c r="I95">
        <f t="shared" si="5"/>
        <v>39.019999999999996</v>
      </c>
      <c r="J95" t="str">
        <f>'147557'!A1154</f>
        <v>GHCND:USC00253595</v>
      </c>
      <c r="K95" t="str">
        <f>'147557'!B1154</f>
        <v>HARLAN CO LAKE NE US</v>
      </c>
      <c r="L95">
        <f>'147557'!C1154</f>
        <v>609.6</v>
      </c>
      <c r="M95">
        <f>'147557'!D1154</f>
        <v>40.089199999999998</v>
      </c>
      <c r="N95">
        <f>'147557'!E1154</f>
        <v>-99.213300000000004</v>
      </c>
      <c r="O95">
        <f>'147557'!F1154</f>
        <v>20120421</v>
      </c>
      <c r="P95">
        <f>'147557'!Q1154</f>
        <v>0</v>
      </c>
      <c r="Q95">
        <f>'147557'!AF1154</f>
        <v>167</v>
      </c>
      <c r="R95">
        <f>'147557'!AK1154</f>
        <v>39</v>
      </c>
    </row>
    <row r="96" spans="1:18" x14ac:dyDescent="0.2">
      <c r="A96">
        <v>20120428</v>
      </c>
      <c r="B96">
        <v>1.89</v>
      </c>
      <c r="C96" s="2">
        <f>Benkelman!C132</f>
        <v>85</v>
      </c>
      <c r="D96" s="2">
        <f>Benkelman!D132</f>
        <v>45</v>
      </c>
      <c r="F96">
        <f t="shared" si="3"/>
        <v>20120422</v>
      </c>
      <c r="G96">
        <f t="shared" si="4"/>
        <v>0</v>
      </c>
      <c r="H96">
        <f t="shared" si="5"/>
        <v>73.94</v>
      </c>
      <c r="I96">
        <f t="shared" si="5"/>
        <v>41</v>
      </c>
      <c r="J96" t="str">
        <f>'147557'!A1155</f>
        <v>GHCND:USC00253595</v>
      </c>
      <c r="K96" t="str">
        <f>'147557'!B1155</f>
        <v>HARLAN CO LAKE NE US</v>
      </c>
      <c r="L96">
        <f>'147557'!C1155</f>
        <v>609.6</v>
      </c>
      <c r="M96">
        <f>'147557'!D1155</f>
        <v>40.089199999999998</v>
      </c>
      <c r="N96">
        <f>'147557'!E1155</f>
        <v>-99.213300000000004</v>
      </c>
      <c r="O96">
        <f>'147557'!F1155</f>
        <v>20120422</v>
      </c>
      <c r="P96">
        <f>'147557'!Q1155</f>
        <v>0</v>
      </c>
      <c r="Q96">
        <f>'147557'!AF1155</f>
        <v>233</v>
      </c>
      <c r="R96">
        <f>'147557'!AK1155</f>
        <v>50</v>
      </c>
    </row>
    <row r="97" spans="1:18" x14ac:dyDescent="0.2">
      <c r="A97">
        <v>20120429</v>
      </c>
      <c r="B97">
        <v>0</v>
      </c>
      <c r="C97">
        <v>64</v>
      </c>
      <c r="D97">
        <v>45</v>
      </c>
      <c r="F97">
        <f t="shared" si="3"/>
        <v>20120423</v>
      </c>
      <c r="G97">
        <f t="shared" si="4"/>
        <v>0</v>
      </c>
      <c r="H97">
        <f t="shared" si="5"/>
        <v>64.94</v>
      </c>
      <c r="I97">
        <f t="shared" si="5"/>
        <v>35.06</v>
      </c>
      <c r="J97" t="str">
        <f>'147557'!A1156</f>
        <v>GHCND:USC00253595</v>
      </c>
      <c r="K97" t="str">
        <f>'147557'!B1156</f>
        <v>HARLAN CO LAKE NE US</v>
      </c>
      <c r="L97">
        <f>'147557'!C1156</f>
        <v>609.6</v>
      </c>
      <c r="M97">
        <f>'147557'!D1156</f>
        <v>40.089199999999998</v>
      </c>
      <c r="N97">
        <f>'147557'!E1156</f>
        <v>-99.213300000000004</v>
      </c>
      <c r="O97">
        <f>'147557'!F1156</f>
        <v>20120423</v>
      </c>
      <c r="P97">
        <f>'147557'!Q1156</f>
        <v>0</v>
      </c>
      <c r="Q97">
        <f>'147557'!AF1156</f>
        <v>183</v>
      </c>
      <c r="R97">
        <f>'147557'!AK1156</f>
        <v>17</v>
      </c>
    </row>
    <row r="98" spans="1:18" x14ac:dyDescent="0.2">
      <c r="A98">
        <v>20120430</v>
      </c>
      <c r="B98">
        <v>0</v>
      </c>
      <c r="C98">
        <v>62</v>
      </c>
      <c r="D98">
        <v>44</v>
      </c>
      <c r="F98">
        <f t="shared" si="3"/>
        <v>20120424</v>
      </c>
      <c r="G98">
        <f t="shared" si="4"/>
        <v>0</v>
      </c>
      <c r="H98">
        <f t="shared" si="5"/>
        <v>71.960000000000008</v>
      </c>
      <c r="I98">
        <f t="shared" si="5"/>
        <v>37.04</v>
      </c>
      <c r="J98" t="str">
        <f>'147557'!A1157</f>
        <v>GHCND:USC00253595</v>
      </c>
      <c r="K98" t="str">
        <f>'147557'!B1157</f>
        <v>HARLAN CO LAKE NE US</v>
      </c>
      <c r="L98">
        <f>'147557'!C1157</f>
        <v>609.6</v>
      </c>
      <c r="M98">
        <f>'147557'!D1157</f>
        <v>40.089199999999998</v>
      </c>
      <c r="N98">
        <f>'147557'!E1157</f>
        <v>-99.213300000000004</v>
      </c>
      <c r="O98">
        <f>'147557'!F1157</f>
        <v>20120424</v>
      </c>
      <c r="P98">
        <f>'147557'!Q1157</f>
        <v>0</v>
      </c>
      <c r="Q98">
        <f>'147557'!AF1157</f>
        <v>222</v>
      </c>
      <c r="R98">
        <f>'147557'!AK1157</f>
        <v>28</v>
      </c>
    </row>
    <row r="99" spans="1:18" x14ac:dyDescent="0.2">
      <c r="A99">
        <v>20120501</v>
      </c>
      <c r="B99">
        <v>0</v>
      </c>
      <c r="C99">
        <v>71</v>
      </c>
      <c r="D99">
        <v>49</v>
      </c>
      <c r="F99">
        <f t="shared" si="3"/>
        <v>20120425</v>
      </c>
      <c r="G99">
        <f t="shared" si="4"/>
        <v>0</v>
      </c>
      <c r="H99">
        <f t="shared" si="5"/>
        <v>91.039999999999992</v>
      </c>
      <c r="I99">
        <f t="shared" si="5"/>
        <v>44.96</v>
      </c>
      <c r="J99" t="str">
        <f>'147557'!A1158</f>
        <v>GHCND:USC00253595</v>
      </c>
      <c r="K99" t="str">
        <f>'147557'!B1158</f>
        <v>HARLAN CO LAKE NE US</v>
      </c>
      <c r="L99">
        <f>'147557'!C1158</f>
        <v>609.6</v>
      </c>
      <c r="M99">
        <f>'147557'!D1158</f>
        <v>40.089199999999998</v>
      </c>
      <c r="N99">
        <f>'147557'!E1158</f>
        <v>-99.213300000000004</v>
      </c>
      <c r="O99">
        <f>'147557'!F1158</f>
        <v>20120425</v>
      </c>
      <c r="P99">
        <f>'147557'!Q1158</f>
        <v>0</v>
      </c>
      <c r="Q99">
        <f>'147557'!AF1158</f>
        <v>328</v>
      </c>
      <c r="R99">
        <f>'147557'!AK1158</f>
        <v>72</v>
      </c>
    </row>
    <row r="100" spans="1:18" x14ac:dyDescent="0.2">
      <c r="A100">
        <v>20120502</v>
      </c>
      <c r="B100">
        <v>0</v>
      </c>
      <c r="C100">
        <v>82</v>
      </c>
      <c r="D100">
        <v>53</v>
      </c>
      <c r="F100">
        <f t="shared" si="3"/>
        <v>20120426</v>
      </c>
      <c r="G100">
        <f t="shared" si="4"/>
        <v>0</v>
      </c>
      <c r="H100">
        <f t="shared" si="5"/>
        <v>87.98</v>
      </c>
      <c r="I100">
        <f t="shared" si="5"/>
        <v>53.96</v>
      </c>
      <c r="J100" t="str">
        <f>'147557'!A1159</f>
        <v>GHCND:USC00253595</v>
      </c>
      <c r="K100" t="str">
        <f>'147557'!B1159</f>
        <v>HARLAN CO LAKE NE US</v>
      </c>
      <c r="L100">
        <f>'147557'!C1159</f>
        <v>609.6</v>
      </c>
      <c r="M100">
        <f>'147557'!D1159</f>
        <v>40.089199999999998</v>
      </c>
      <c r="N100">
        <f>'147557'!E1159</f>
        <v>-99.213300000000004</v>
      </c>
      <c r="O100">
        <f>'147557'!F1159</f>
        <v>20120426</v>
      </c>
      <c r="P100">
        <f>'147557'!Q1159</f>
        <v>0</v>
      </c>
      <c r="Q100">
        <f>'147557'!AF1159</f>
        <v>311</v>
      </c>
      <c r="R100">
        <f>'147557'!AK1159</f>
        <v>122</v>
      </c>
    </row>
    <row r="101" spans="1:18" x14ac:dyDescent="0.2">
      <c r="A101">
        <v>20120503</v>
      </c>
      <c r="B101">
        <v>0</v>
      </c>
      <c r="C101">
        <v>84</v>
      </c>
      <c r="D101">
        <v>59</v>
      </c>
      <c r="F101">
        <f t="shared" si="3"/>
        <v>20120427</v>
      </c>
      <c r="G101">
        <f t="shared" si="4"/>
        <v>7.874015748031496E-2</v>
      </c>
      <c r="H101">
        <f t="shared" si="5"/>
        <v>71.06</v>
      </c>
      <c r="I101">
        <f t="shared" si="5"/>
        <v>55.040000000000006</v>
      </c>
      <c r="J101" t="str">
        <f>'147557'!A1160</f>
        <v>GHCND:USC00253595</v>
      </c>
      <c r="K101" t="str">
        <f>'147557'!B1160</f>
        <v>HARLAN CO LAKE NE US</v>
      </c>
      <c r="L101">
        <f>'147557'!C1160</f>
        <v>609.6</v>
      </c>
      <c r="M101">
        <f>'147557'!D1160</f>
        <v>40.089199999999998</v>
      </c>
      <c r="N101">
        <f>'147557'!E1160</f>
        <v>-99.213300000000004</v>
      </c>
      <c r="O101">
        <f>'147557'!F1160</f>
        <v>20120427</v>
      </c>
      <c r="P101">
        <f>'147557'!Q1160</f>
        <v>20</v>
      </c>
      <c r="Q101">
        <f>'147557'!AF1160</f>
        <v>217</v>
      </c>
      <c r="R101">
        <f>'147557'!AK1160</f>
        <v>128</v>
      </c>
    </row>
    <row r="102" spans="1:18" x14ac:dyDescent="0.2">
      <c r="A102">
        <v>20120504</v>
      </c>
      <c r="B102">
        <v>0.14000000000000001</v>
      </c>
      <c r="C102">
        <v>82</v>
      </c>
      <c r="D102">
        <v>61</v>
      </c>
      <c r="F102">
        <f t="shared" si="3"/>
        <v>20120428</v>
      </c>
      <c r="G102">
        <f t="shared" si="4"/>
        <v>1.889763779527559</v>
      </c>
      <c r="H102">
        <f t="shared" si="5"/>
        <v>-9999</v>
      </c>
      <c r="I102">
        <f t="shared" si="5"/>
        <v>-9999</v>
      </c>
      <c r="J102" t="str">
        <f>'147557'!A1161</f>
        <v>GHCND:USC00253595</v>
      </c>
      <c r="K102" t="str">
        <f>'147557'!B1161</f>
        <v>HARLAN CO LAKE NE US</v>
      </c>
      <c r="L102">
        <f>'147557'!C1161</f>
        <v>609.6</v>
      </c>
      <c r="M102">
        <f>'147557'!D1161</f>
        <v>40.089199999999998</v>
      </c>
      <c r="N102">
        <f>'147557'!E1161</f>
        <v>-99.213300000000004</v>
      </c>
      <c r="O102">
        <f>'147557'!F1161</f>
        <v>20120428</v>
      </c>
      <c r="P102">
        <f>'147557'!Q1161</f>
        <v>480</v>
      </c>
      <c r="Q102">
        <f>'147557'!AF1161</f>
        <v>-9999</v>
      </c>
      <c r="R102">
        <f>'147557'!AK1161</f>
        <v>-9999</v>
      </c>
    </row>
    <row r="103" spans="1:18" x14ac:dyDescent="0.2">
      <c r="A103">
        <v>20120505</v>
      </c>
      <c r="B103">
        <v>0</v>
      </c>
      <c r="C103">
        <v>88</v>
      </c>
      <c r="D103">
        <v>60</v>
      </c>
      <c r="F103">
        <f t="shared" si="3"/>
        <v>20120429</v>
      </c>
      <c r="G103">
        <f t="shared" si="4"/>
        <v>0</v>
      </c>
      <c r="H103">
        <f t="shared" si="5"/>
        <v>64.039999999999992</v>
      </c>
      <c r="I103">
        <f t="shared" si="5"/>
        <v>44.96</v>
      </c>
      <c r="J103" t="str">
        <f>'147557'!A1162</f>
        <v>GHCND:USC00253595</v>
      </c>
      <c r="K103" t="str">
        <f>'147557'!B1162</f>
        <v>HARLAN CO LAKE NE US</v>
      </c>
      <c r="L103">
        <f>'147557'!C1162</f>
        <v>609.6</v>
      </c>
      <c r="M103">
        <f>'147557'!D1162</f>
        <v>40.089199999999998</v>
      </c>
      <c r="N103">
        <f>'147557'!E1162</f>
        <v>-99.213300000000004</v>
      </c>
      <c r="O103">
        <f>'147557'!F1162</f>
        <v>20120429</v>
      </c>
      <c r="P103">
        <f>'147557'!Q1162</f>
        <v>0</v>
      </c>
      <c r="Q103">
        <f>'147557'!AF1162</f>
        <v>178</v>
      </c>
      <c r="R103">
        <f>'147557'!AK1162</f>
        <v>72</v>
      </c>
    </row>
    <row r="104" spans="1:18" x14ac:dyDescent="0.2">
      <c r="A104">
        <v>20120506</v>
      </c>
      <c r="B104">
        <v>0</v>
      </c>
      <c r="C104">
        <v>89</v>
      </c>
      <c r="D104">
        <v>57</v>
      </c>
      <c r="F104">
        <f t="shared" si="3"/>
        <v>20120430</v>
      </c>
      <c r="G104">
        <f t="shared" si="4"/>
        <v>0</v>
      </c>
      <c r="H104">
        <f t="shared" si="5"/>
        <v>62.06</v>
      </c>
      <c r="I104">
        <f t="shared" si="5"/>
        <v>44.06</v>
      </c>
      <c r="J104" t="str">
        <f>'147557'!A1163</f>
        <v>GHCND:USC00253595</v>
      </c>
      <c r="K104" t="str">
        <f>'147557'!B1163</f>
        <v>HARLAN CO LAKE NE US</v>
      </c>
      <c r="L104">
        <f>'147557'!C1163</f>
        <v>609.6</v>
      </c>
      <c r="M104">
        <f>'147557'!D1163</f>
        <v>40.089199999999998</v>
      </c>
      <c r="N104">
        <f>'147557'!E1163</f>
        <v>-99.213300000000004</v>
      </c>
      <c r="O104">
        <f>'147557'!F1163</f>
        <v>20120430</v>
      </c>
      <c r="P104">
        <f>'147557'!Q1163</f>
        <v>0</v>
      </c>
      <c r="Q104">
        <f>'147557'!AF1163</f>
        <v>167</v>
      </c>
      <c r="R104">
        <f>'147557'!AK1163</f>
        <v>67</v>
      </c>
    </row>
    <row r="105" spans="1:18" x14ac:dyDescent="0.2">
      <c r="A105">
        <v>20120507</v>
      </c>
      <c r="B105">
        <v>0</v>
      </c>
      <c r="C105">
        <v>67</v>
      </c>
      <c r="D105">
        <v>49</v>
      </c>
      <c r="F105">
        <f t="shared" si="3"/>
        <v>20120501</v>
      </c>
      <c r="G105">
        <f t="shared" si="4"/>
        <v>-9999</v>
      </c>
      <c r="H105">
        <f t="shared" si="5"/>
        <v>71.06</v>
      </c>
      <c r="I105">
        <f t="shared" si="5"/>
        <v>48.92</v>
      </c>
      <c r="J105" t="str">
        <f>'147557'!A1164</f>
        <v>GHCND:USC00253595</v>
      </c>
      <c r="K105" t="str">
        <f>'147557'!B1164</f>
        <v>HARLAN CO LAKE NE US</v>
      </c>
      <c r="L105">
        <f>'147557'!C1164</f>
        <v>609.6</v>
      </c>
      <c r="M105">
        <f>'147557'!D1164</f>
        <v>40.089199999999998</v>
      </c>
      <c r="N105">
        <f>'147557'!E1164</f>
        <v>-99.213300000000004</v>
      </c>
      <c r="O105">
        <f>'147557'!F1164</f>
        <v>20120501</v>
      </c>
      <c r="P105">
        <f>'147557'!Q1164</f>
        <v>-9999</v>
      </c>
      <c r="Q105">
        <f>'147557'!AF1164</f>
        <v>217</v>
      </c>
      <c r="R105">
        <f>'147557'!AK1164</f>
        <v>94</v>
      </c>
    </row>
    <row r="106" spans="1:18" x14ac:dyDescent="0.2">
      <c r="A106">
        <v>20120508</v>
      </c>
      <c r="B106">
        <v>0.02</v>
      </c>
      <c r="C106">
        <v>63</v>
      </c>
      <c r="D106">
        <v>43</v>
      </c>
      <c r="F106">
        <f t="shared" si="3"/>
        <v>20120502</v>
      </c>
      <c r="G106">
        <f t="shared" si="4"/>
        <v>-9999</v>
      </c>
      <c r="H106">
        <f t="shared" si="5"/>
        <v>82.039999999999992</v>
      </c>
      <c r="I106">
        <f t="shared" si="5"/>
        <v>53.06</v>
      </c>
      <c r="J106" t="str">
        <f>'147557'!A1165</f>
        <v>GHCND:USC00253595</v>
      </c>
      <c r="K106" t="str">
        <f>'147557'!B1165</f>
        <v>HARLAN CO LAKE NE US</v>
      </c>
      <c r="L106">
        <f>'147557'!C1165</f>
        <v>609.6</v>
      </c>
      <c r="M106">
        <f>'147557'!D1165</f>
        <v>40.089199999999998</v>
      </c>
      <c r="N106">
        <f>'147557'!E1165</f>
        <v>-99.213300000000004</v>
      </c>
      <c r="O106">
        <f>'147557'!F1165</f>
        <v>20120502</v>
      </c>
      <c r="P106">
        <f>'147557'!Q1165</f>
        <v>-9999</v>
      </c>
      <c r="Q106">
        <f>'147557'!AF1165</f>
        <v>278</v>
      </c>
      <c r="R106">
        <f>'147557'!AK1165</f>
        <v>117</v>
      </c>
    </row>
    <row r="107" spans="1:18" x14ac:dyDescent="0.2">
      <c r="A107">
        <v>20120509</v>
      </c>
      <c r="B107">
        <v>0</v>
      </c>
      <c r="C107">
        <v>71</v>
      </c>
      <c r="D107">
        <v>38</v>
      </c>
      <c r="F107">
        <f t="shared" si="3"/>
        <v>20120503</v>
      </c>
      <c r="G107">
        <f t="shared" si="4"/>
        <v>-9999</v>
      </c>
      <c r="H107">
        <f t="shared" si="5"/>
        <v>84.02</v>
      </c>
      <c r="I107">
        <f t="shared" si="5"/>
        <v>59</v>
      </c>
      <c r="J107" t="str">
        <f>'147557'!A1166</f>
        <v>GHCND:USC00253595</v>
      </c>
      <c r="K107" t="str">
        <f>'147557'!B1166</f>
        <v>HARLAN CO LAKE NE US</v>
      </c>
      <c r="L107">
        <f>'147557'!C1166</f>
        <v>609.6</v>
      </c>
      <c r="M107">
        <f>'147557'!D1166</f>
        <v>40.089199999999998</v>
      </c>
      <c r="N107">
        <f>'147557'!E1166</f>
        <v>-99.213300000000004</v>
      </c>
      <c r="O107">
        <f>'147557'!F1166</f>
        <v>20120503</v>
      </c>
      <c r="P107">
        <f>'147557'!Q1166</f>
        <v>-9999</v>
      </c>
      <c r="Q107">
        <f>'147557'!AF1166</f>
        <v>289</v>
      </c>
      <c r="R107">
        <f>'147557'!AK1166</f>
        <v>150</v>
      </c>
    </row>
    <row r="108" spans="1:18" x14ac:dyDescent="0.2">
      <c r="A108">
        <v>20120510</v>
      </c>
      <c r="B108">
        <v>0</v>
      </c>
      <c r="C108">
        <v>73</v>
      </c>
      <c r="D108">
        <v>40</v>
      </c>
      <c r="F108">
        <f t="shared" si="3"/>
        <v>20120504</v>
      </c>
      <c r="G108">
        <f t="shared" si="4"/>
        <v>0.14173228346456693</v>
      </c>
      <c r="H108">
        <f t="shared" si="5"/>
        <v>82.039999999999992</v>
      </c>
      <c r="I108">
        <f t="shared" si="5"/>
        <v>60.980000000000004</v>
      </c>
      <c r="J108" t="str">
        <f>'147557'!A1167</f>
        <v>GHCND:USC00253595</v>
      </c>
      <c r="K108" t="str">
        <f>'147557'!B1167</f>
        <v>HARLAN CO LAKE NE US</v>
      </c>
      <c r="L108">
        <f>'147557'!C1167</f>
        <v>609.6</v>
      </c>
      <c r="M108">
        <f>'147557'!D1167</f>
        <v>40.089199999999998</v>
      </c>
      <c r="N108">
        <f>'147557'!E1167</f>
        <v>-99.213300000000004</v>
      </c>
      <c r="O108">
        <f>'147557'!F1167</f>
        <v>20120504</v>
      </c>
      <c r="P108">
        <f>'147557'!Q1167</f>
        <v>36</v>
      </c>
      <c r="Q108">
        <f>'147557'!AF1167</f>
        <v>278</v>
      </c>
      <c r="R108">
        <f>'147557'!AK1167</f>
        <v>161</v>
      </c>
    </row>
    <row r="109" spans="1:18" x14ac:dyDescent="0.2">
      <c r="A109">
        <v>20120511</v>
      </c>
      <c r="B109">
        <v>0</v>
      </c>
      <c r="C109">
        <v>86</v>
      </c>
      <c r="D109">
        <v>48</v>
      </c>
      <c r="F109">
        <f t="shared" si="3"/>
        <v>20120505</v>
      </c>
      <c r="G109">
        <f t="shared" si="4"/>
        <v>-9999</v>
      </c>
      <c r="H109">
        <f t="shared" si="5"/>
        <v>87.98</v>
      </c>
      <c r="I109">
        <f t="shared" si="5"/>
        <v>60.08</v>
      </c>
      <c r="J109" t="str">
        <f>'147557'!A1168</f>
        <v>GHCND:USC00253595</v>
      </c>
      <c r="K109" t="str">
        <f>'147557'!B1168</f>
        <v>HARLAN CO LAKE NE US</v>
      </c>
      <c r="L109">
        <f>'147557'!C1168</f>
        <v>609.6</v>
      </c>
      <c r="M109">
        <f>'147557'!D1168</f>
        <v>40.089199999999998</v>
      </c>
      <c r="N109">
        <f>'147557'!E1168</f>
        <v>-99.213300000000004</v>
      </c>
      <c r="O109">
        <f>'147557'!F1168</f>
        <v>20120505</v>
      </c>
      <c r="P109">
        <f>'147557'!Q1168</f>
        <v>-9999</v>
      </c>
      <c r="Q109">
        <f>'147557'!AF1168</f>
        <v>311</v>
      </c>
      <c r="R109">
        <f>'147557'!AK1168</f>
        <v>156</v>
      </c>
    </row>
    <row r="110" spans="1:18" x14ac:dyDescent="0.2">
      <c r="A110">
        <v>20120512</v>
      </c>
      <c r="B110">
        <v>0</v>
      </c>
      <c r="C110">
        <v>72</v>
      </c>
      <c r="D110">
        <v>47</v>
      </c>
      <c r="F110">
        <f t="shared" si="3"/>
        <v>20120506</v>
      </c>
      <c r="G110">
        <f t="shared" si="4"/>
        <v>-9999</v>
      </c>
      <c r="H110">
        <f t="shared" si="5"/>
        <v>89.06</v>
      </c>
      <c r="I110">
        <f t="shared" si="5"/>
        <v>57.019999999999996</v>
      </c>
      <c r="J110" t="str">
        <f>'147557'!A1169</f>
        <v>GHCND:USC00253595</v>
      </c>
      <c r="K110" t="str">
        <f>'147557'!B1169</f>
        <v>HARLAN CO LAKE NE US</v>
      </c>
      <c r="L110">
        <f>'147557'!C1169</f>
        <v>609.6</v>
      </c>
      <c r="M110">
        <f>'147557'!D1169</f>
        <v>40.089199999999998</v>
      </c>
      <c r="N110">
        <f>'147557'!E1169</f>
        <v>-99.213300000000004</v>
      </c>
      <c r="O110">
        <f>'147557'!F1169</f>
        <v>20120506</v>
      </c>
      <c r="P110">
        <f>'147557'!Q1169</f>
        <v>-9999</v>
      </c>
      <c r="Q110">
        <f>'147557'!AF1169</f>
        <v>317</v>
      </c>
      <c r="R110">
        <f>'147557'!AK1169</f>
        <v>139</v>
      </c>
    </row>
    <row r="111" spans="1:18" x14ac:dyDescent="0.2">
      <c r="A111">
        <v>20120513</v>
      </c>
      <c r="B111">
        <v>0</v>
      </c>
      <c r="C111">
        <v>69</v>
      </c>
      <c r="D111">
        <v>44</v>
      </c>
      <c r="F111">
        <f t="shared" si="3"/>
        <v>20120507</v>
      </c>
      <c r="G111">
        <f t="shared" si="4"/>
        <v>-9999</v>
      </c>
      <c r="H111">
        <f t="shared" si="5"/>
        <v>66.92</v>
      </c>
      <c r="I111">
        <f t="shared" si="5"/>
        <v>48.92</v>
      </c>
      <c r="J111" t="str">
        <f>'147557'!A1170</f>
        <v>GHCND:USC00253595</v>
      </c>
      <c r="K111" t="str">
        <f>'147557'!B1170</f>
        <v>HARLAN CO LAKE NE US</v>
      </c>
      <c r="L111">
        <f>'147557'!C1170</f>
        <v>609.6</v>
      </c>
      <c r="M111">
        <f>'147557'!D1170</f>
        <v>40.089199999999998</v>
      </c>
      <c r="N111">
        <f>'147557'!E1170</f>
        <v>-99.213300000000004</v>
      </c>
      <c r="O111">
        <f>'147557'!F1170</f>
        <v>20120507</v>
      </c>
      <c r="P111">
        <f>'147557'!Q1170</f>
        <v>-9999</v>
      </c>
      <c r="Q111">
        <f>'147557'!AF1170</f>
        <v>194</v>
      </c>
      <c r="R111">
        <f>'147557'!AK1170</f>
        <v>94</v>
      </c>
    </row>
    <row r="112" spans="1:18" x14ac:dyDescent="0.2">
      <c r="A112">
        <v>20120514</v>
      </c>
      <c r="B112">
        <v>0</v>
      </c>
      <c r="C112">
        <v>71</v>
      </c>
      <c r="D112">
        <v>44</v>
      </c>
      <c r="F112">
        <f t="shared" si="3"/>
        <v>20120508</v>
      </c>
      <c r="G112">
        <f t="shared" si="4"/>
        <v>1.968503937007874E-2</v>
      </c>
      <c r="H112">
        <f t="shared" si="5"/>
        <v>62.96</v>
      </c>
      <c r="I112">
        <f t="shared" si="5"/>
        <v>42.980000000000004</v>
      </c>
      <c r="J112" t="str">
        <f>'147557'!A1171</f>
        <v>GHCND:USC00253595</v>
      </c>
      <c r="K112" t="str">
        <f>'147557'!B1171</f>
        <v>HARLAN CO LAKE NE US</v>
      </c>
      <c r="L112">
        <f>'147557'!C1171</f>
        <v>609.6</v>
      </c>
      <c r="M112">
        <f>'147557'!D1171</f>
        <v>40.089199999999998</v>
      </c>
      <c r="N112">
        <f>'147557'!E1171</f>
        <v>-99.213300000000004</v>
      </c>
      <c r="O112">
        <f>'147557'!F1171</f>
        <v>20120508</v>
      </c>
      <c r="P112">
        <f>'147557'!Q1171</f>
        <v>5</v>
      </c>
      <c r="Q112">
        <f>'147557'!AF1171</f>
        <v>172</v>
      </c>
      <c r="R112">
        <f>'147557'!AK1171</f>
        <v>61</v>
      </c>
    </row>
    <row r="113" spans="1:18" x14ac:dyDescent="0.2">
      <c r="A113">
        <v>20120515</v>
      </c>
      <c r="B113">
        <v>0</v>
      </c>
      <c r="C113">
        <v>78</v>
      </c>
      <c r="D113">
        <v>46</v>
      </c>
      <c r="F113">
        <f t="shared" si="3"/>
        <v>20120509</v>
      </c>
      <c r="G113">
        <f t="shared" si="4"/>
        <v>-9999</v>
      </c>
      <c r="H113">
        <f t="shared" si="5"/>
        <v>71.06</v>
      </c>
      <c r="I113">
        <f t="shared" si="5"/>
        <v>37.94</v>
      </c>
      <c r="J113" t="str">
        <f>'147557'!A1172</f>
        <v>GHCND:USC00253595</v>
      </c>
      <c r="K113" t="str">
        <f>'147557'!B1172</f>
        <v>HARLAN CO LAKE NE US</v>
      </c>
      <c r="L113">
        <f>'147557'!C1172</f>
        <v>609.6</v>
      </c>
      <c r="M113">
        <f>'147557'!D1172</f>
        <v>40.089199999999998</v>
      </c>
      <c r="N113">
        <f>'147557'!E1172</f>
        <v>-99.213300000000004</v>
      </c>
      <c r="O113">
        <f>'147557'!F1172</f>
        <v>20120509</v>
      </c>
      <c r="P113">
        <f>'147557'!Q1172</f>
        <v>-9999</v>
      </c>
      <c r="Q113">
        <f>'147557'!AF1172</f>
        <v>217</v>
      </c>
      <c r="R113">
        <f>'147557'!AK1172</f>
        <v>33</v>
      </c>
    </row>
    <row r="114" spans="1:18" x14ac:dyDescent="0.2">
      <c r="A114">
        <v>20120517</v>
      </c>
      <c r="B114">
        <v>0</v>
      </c>
      <c r="C114">
        <v>84</v>
      </c>
      <c r="D114">
        <v>48</v>
      </c>
      <c r="F114">
        <f t="shared" si="3"/>
        <v>20120510</v>
      </c>
      <c r="G114">
        <f t="shared" si="4"/>
        <v>-9999</v>
      </c>
      <c r="H114">
        <f t="shared" si="5"/>
        <v>73.039999999999992</v>
      </c>
      <c r="I114">
        <f t="shared" si="5"/>
        <v>39.92</v>
      </c>
      <c r="J114" t="str">
        <f>'147557'!A1173</f>
        <v>GHCND:USC00253595</v>
      </c>
      <c r="K114" t="str">
        <f>'147557'!B1173</f>
        <v>HARLAN CO LAKE NE US</v>
      </c>
      <c r="L114">
        <f>'147557'!C1173</f>
        <v>609.6</v>
      </c>
      <c r="M114">
        <f>'147557'!D1173</f>
        <v>40.089199999999998</v>
      </c>
      <c r="N114">
        <f>'147557'!E1173</f>
        <v>-99.213300000000004</v>
      </c>
      <c r="O114">
        <f>'147557'!F1173</f>
        <v>20120510</v>
      </c>
      <c r="P114">
        <f>'147557'!Q1173</f>
        <v>-9999</v>
      </c>
      <c r="Q114">
        <f>'147557'!AF1173</f>
        <v>228</v>
      </c>
      <c r="R114">
        <f>'147557'!AK1173</f>
        <v>44</v>
      </c>
    </row>
    <row r="115" spans="1:18" x14ac:dyDescent="0.2">
      <c r="A115">
        <v>20120518</v>
      </c>
      <c r="B115">
        <v>0</v>
      </c>
      <c r="C115">
        <v>89</v>
      </c>
      <c r="D115">
        <v>59</v>
      </c>
      <c r="F115">
        <f t="shared" si="3"/>
        <v>20120511</v>
      </c>
      <c r="G115">
        <f t="shared" si="4"/>
        <v>-9999</v>
      </c>
      <c r="H115">
        <f t="shared" si="5"/>
        <v>86</v>
      </c>
      <c r="I115">
        <f t="shared" si="5"/>
        <v>48.019999999999996</v>
      </c>
      <c r="J115" t="str">
        <f>'147557'!A1174</f>
        <v>GHCND:USC00253595</v>
      </c>
      <c r="K115" t="str">
        <f>'147557'!B1174</f>
        <v>HARLAN CO LAKE NE US</v>
      </c>
      <c r="L115">
        <f>'147557'!C1174</f>
        <v>609.6</v>
      </c>
      <c r="M115">
        <f>'147557'!D1174</f>
        <v>40.089199999999998</v>
      </c>
      <c r="N115">
        <f>'147557'!E1174</f>
        <v>-99.213300000000004</v>
      </c>
      <c r="O115">
        <f>'147557'!F1174</f>
        <v>20120511</v>
      </c>
      <c r="P115">
        <f>'147557'!Q1174</f>
        <v>-9999</v>
      </c>
      <c r="Q115">
        <f>'147557'!AF1174</f>
        <v>300</v>
      </c>
      <c r="R115">
        <f>'147557'!AK1174</f>
        <v>89</v>
      </c>
    </row>
    <row r="116" spans="1:18" x14ac:dyDescent="0.2">
      <c r="A116">
        <v>20120519</v>
      </c>
      <c r="B116">
        <v>0</v>
      </c>
      <c r="C116">
        <v>91</v>
      </c>
      <c r="D116">
        <v>64</v>
      </c>
      <c r="F116">
        <f t="shared" si="3"/>
        <v>20120512</v>
      </c>
      <c r="G116">
        <f t="shared" si="4"/>
        <v>-9999</v>
      </c>
      <c r="H116">
        <f t="shared" si="5"/>
        <v>71.960000000000008</v>
      </c>
      <c r="I116">
        <f t="shared" si="5"/>
        <v>46.94</v>
      </c>
      <c r="J116" t="str">
        <f>'147557'!A1175</f>
        <v>GHCND:USC00253595</v>
      </c>
      <c r="K116" t="str">
        <f>'147557'!B1175</f>
        <v>HARLAN CO LAKE NE US</v>
      </c>
      <c r="L116">
        <f>'147557'!C1175</f>
        <v>609.6</v>
      </c>
      <c r="M116">
        <f>'147557'!D1175</f>
        <v>40.089199999999998</v>
      </c>
      <c r="N116">
        <f>'147557'!E1175</f>
        <v>-99.213300000000004</v>
      </c>
      <c r="O116">
        <f>'147557'!F1175</f>
        <v>20120512</v>
      </c>
      <c r="P116">
        <f>'147557'!Q1175</f>
        <v>-9999</v>
      </c>
      <c r="Q116">
        <f>'147557'!AF1175</f>
        <v>222</v>
      </c>
      <c r="R116">
        <f>'147557'!AK1175</f>
        <v>83</v>
      </c>
    </row>
    <row r="117" spans="1:18" x14ac:dyDescent="0.2">
      <c r="A117">
        <v>20120520</v>
      </c>
      <c r="B117">
        <v>0</v>
      </c>
      <c r="C117">
        <v>81</v>
      </c>
      <c r="D117">
        <v>47</v>
      </c>
      <c r="F117">
        <f t="shared" si="3"/>
        <v>20120513</v>
      </c>
      <c r="G117">
        <f t="shared" si="4"/>
        <v>-9999</v>
      </c>
      <c r="H117">
        <f t="shared" si="5"/>
        <v>69.080000000000013</v>
      </c>
      <c r="I117">
        <f t="shared" si="5"/>
        <v>44.06</v>
      </c>
      <c r="J117" t="str">
        <f>'147557'!A1176</f>
        <v>GHCND:USC00253595</v>
      </c>
      <c r="K117" t="str">
        <f>'147557'!B1176</f>
        <v>HARLAN CO LAKE NE US</v>
      </c>
      <c r="L117">
        <f>'147557'!C1176</f>
        <v>609.6</v>
      </c>
      <c r="M117">
        <f>'147557'!D1176</f>
        <v>40.089199999999998</v>
      </c>
      <c r="N117">
        <f>'147557'!E1176</f>
        <v>-99.213300000000004</v>
      </c>
      <c r="O117">
        <f>'147557'!F1176</f>
        <v>20120513</v>
      </c>
      <c r="P117">
        <f>'147557'!Q1176</f>
        <v>-9999</v>
      </c>
      <c r="Q117">
        <f>'147557'!AF1176</f>
        <v>206</v>
      </c>
      <c r="R117">
        <f>'147557'!AK1176</f>
        <v>67</v>
      </c>
    </row>
    <row r="118" spans="1:18" x14ac:dyDescent="0.2">
      <c r="A118">
        <v>20120521</v>
      </c>
      <c r="B118">
        <v>0</v>
      </c>
      <c r="C118">
        <v>73</v>
      </c>
      <c r="D118">
        <v>44</v>
      </c>
      <c r="F118">
        <f t="shared" si="3"/>
        <v>20120514</v>
      </c>
      <c r="G118">
        <f t="shared" si="4"/>
        <v>-9999</v>
      </c>
      <c r="H118">
        <f t="shared" si="5"/>
        <v>71.06</v>
      </c>
      <c r="I118">
        <f t="shared" si="5"/>
        <v>44.06</v>
      </c>
      <c r="J118" t="str">
        <f>'147557'!A1177</f>
        <v>GHCND:USC00253595</v>
      </c>
      <c r="K118" t="str">
        <f>'147557'!B1177</f>
        <v>HARLAN CO LAKE NE US</v>
      </c>
      <c r="L118">
        <f>'147557'!C1177</f>
        <v>609.6</v>
      </c>
      <c r="M118">
        <f>'147557'!D1177</f>
        <v>40.089199999999998</v>
      </c>
      <c r="N118">
        <f>'147557'!E1177</f>
        <v>-99.213300000000004</v>
      </c>
      <c r="O118">
        <f>'147557'!F1177</f>
        <v>20120514</v>
      </c>
      <c r="P118">
        <f>'147557'!Q1177</f>
        <v>-9999</v>
      </c>
      <c r="Q118">
        <f>'147557'!AF1177</f>
        <v>217</v>
      </c>
      <c r="R118">
        <f>'147557'!AK1177</f>
        <v>67</v>
      </c>
    </row>
    <row r="119" spans="1:18" x14ac:dyDescent="0.2">
      <c r="A119">
        <v>20120522</v>
      </c>
      <c r="B119">
        <v>0</v>
      </c>
      <c r="C119">
        <v>80</v>
      </c>
      <c r="D119">
        <v>46</v>
      </c>
      <c r="F119">
        <f t="shared" si="3"/>
        <v>20120515</v>
      </c>
      <c r="G119">
        <f t="shared" si="4"/>
        <v>-9999</v>
      </c>
      <c r="H119">
        <f t="shared" si="5"/>
        <v>78.080000000000013</v>
      </c>
      <c r="I119">
        <f t="shared" si="5"/>
        <v>46.04</v>
      </c>
      <c r="J119" t="str">
        <f>'147557'!A1178</f>
        <v>GHCND:USC00253595</v>
      </c>
      <c r="K119" t="str">
        <f>'147557'!B1178</f>
        <v>HARLAN CO LAKE NE US</v>
      </c>
      <c r="L119">
        <f>'147557'!C1178</f>
        <v>609.6</v>
      </c>
      <c r="M119">
        <f>'147557'!D1178</f>
        <v>40.089199999999998</v>
      </c>
      <c r="N119">
        <f>'147557'!E1178</f>
        <v>-99.213300000000004</v>
      </c>
      <c r="O119">
        <f>'147557'!F1178</f>
        <v>20120515</v>
      </c>
      <c r="P119">
        <f>'147557'!Q1178</f>
        <v>-9999</v>
      </c>
      <c r="Q119">
        <f>'147557'!AF1178</f>
        <v>256</v>
      </c>
      <c r="R119">
        <f>'147557'!AK1178</f>
        <v>78</v>
      </c>
    </row>
    <row r="120" spans="1:18" x14ac:dyDescent="0.2">
      <c r="A120">
        <v>20120523</v>
      </c>
      <c r="B120">
        <v>0</v>
      </c>
      <c r="C120">
        <v>89</v>
      </c>
      <c r="D120">
        <v>60</v>
      </c>
      <c r="F120">
        <f t="shared" si="3"/>
        <v>20120516</v>
      </c>
      <c r="G120">
        <f t="shared" si="4"/>
        <v>-9999</v>
      </c>
      <c r="H120">
        <f t="shared" si="5"/>
        <v>-9999</v>
      </c>
      <c r="I120">
        <f t="shared" si="5"/>
        <v>-9999</v>
      </c>
      <c r="J120" t="str">
        <f>'147557'!A1179</f>
        <v>GHCND:USC00253595</v>
      </c>
      <c r="K120" t="str">
        <f>'147557'!B1179</f>
        <v>HARLAN CO LAKE NE US</v>
      </c>
      <c r="L120">
        <f>'147557'!C1179</f>
        <v>609.6</v>
      </c>
      <c r="M120">
        <f>'147557'!D1179</f>
        <v>40.089199999999998</v>
      </c>
      <c r="N120">
        <f>'147557'!E1179</f>
        <v>-99.213300000000004</v>
      </c>
      <c r="O120">
        <f>'147557'!F1179</f>
        <v>20120516</v>
      </c>
      <c r="P120">
        <f>'147557'!Q1179</f>
        <v>-9999</v>
      </c>
      <c r="Q120">
        <f>'147557'!AF1179</f>
        <v>-9999</v>
      </c>
      <c r="R120">
        <f>'147557'!AK1179</f>
        <v>-9999</v>
      </c>
    </row>
    <row r="121" spans="1:18" x14ac:dyDescent="0.2">
      <c r="A121">
        <v>20120524</v>
      </c>
      <c r="B121">
        <v>0.17</v>
      </c>
      <c r="C121">
        <v>89</v>
      </c>
      <c r="D121">
        <v>53</v>
      </c>
      <c r="F121">
        <f t="shared" si="3"/>
        <v>20120517</v>
      </c>
      <c r="G121">
        <f t="shared" si="4"/>
        <v>-9999</v>
      </c>
      <c r="H121">
        <f t="shared" si="5"/>
        <v>84.02</v>
      </c>
      <c r="I121">
        <f t="shared" si="5"/>
        <v>48.019999999999996</v>
      </c>
      <c r="J121" t="str">
        <f>'147557'!A1180</f>
        <v>GHCND:USC00253595</v>
      </c>
      <c r="K121" t="str">
        <f>'147557'!B1180</f>
        <v>HARLAN CO LAKE NE US</v>
      </c>
      <c r="L121">
        <f>'147557'!C1180</f>
        <v>609.6</v>
      </c>
      <c r="M121">
        <f>'147557'!D1180</f>
        <v>40.089199999999998</v>
      </c>
      <c r="N121">
        <f>'147557'!E1180</f>
        <v>-99.213300000000004</v>
      </c>
      <c r="O121">
        <f>'147557'!F1180</f>
        <v>20120517</v>
      </c>
      <c r="P121">
        <f>'147557'!Q1180</f>
        <v>-9999</v>
      </c>
      <c r="Q121">
        <f>'147557'!AF1180</f>
        <v>289</v>
      </c>
      <c r="R121">
        <f>'147557'!AK1180</f>
        <v>89</v>
      </c>
    </row>
    <row r="122" spans="1:18" x14ac:dyDescent="0.2">
      <c r="A122">
        <v>20120525</v>
      </c>
      <c r="B122">
        <v>0.14000000000000001</v>
      </c>
      <c r="C122">
        <v>78</v>
      </c>
      <c r="D122">
        <v>52</v>
      </c>
      <c r="F122">
        <f t="shared" si="3"/>
        <v>20120518</v>
      </c>
      <c r="G122">
        <f t="shared" si="4"/>
        <v>-9999</v>
      </c>
      <c r="H122">
        <f t="shared" si="5"/>
        <v>89.06</v>
      </c>
      <c r="I122">
        <f t="shared" si="5"/>
        <v>59</v>
      </c>
      <c r="J122" t="str">
        <f>'147557'!A1181</f>
        <v>GHCND:USC00253595</v>
      </c>
      <c r="K122" t="str">
        <f>'147557'!B1181</f>
        <v>HARLAN CO LAKE NE US</v>
      </c>
      <c r="L122">
        <f>'147557'!C1181</f>
        <v>609.6</v>
      </c>
      <c r="M122">
        <f>'147557'!D1181</f>
        <v>40.089199999999998</v>
      </c>
      <c r="N122">
        <f>'147557'!E1181</f>
        <v>-99.213300000000004</v>
      </c>
      <c r="O122">
        <f>'147557'!F1181</f>
        <v>20120518</v>
      </c>
      <c r="P122">
        <f>'147557'!Q1181</f>
        <v>-9999</v>
      </c>
      <c r="Q122">
        <f>'147557'!AF1181</f>
        <v>317</v>
      </c>
      <c r="R122">
        <f>'147557'!AK1181</f>
        <v>150</v>
      </c>
    </row>
    <row r="123" spans="1:18" x14ac:dyDescent="0.2">
      <c r="A123">
        <v>20120526</v>
      </c>
      <c r="B123">
        <v>0.11</v>
      </c>
      <c r="C123">
        <v>74</v>
      </c>
      <c r="D123">
        <v>53</v>
      </c>
      <c r="F123">
        <f t="shared" si="3"/>
        <v>20120519</v>
      </c>
      <c r="G123">
        <f t="shared" si="4"/>
        <v>-9999</v>
      </c>
      <c r="H123">
        <f t="shared" si="5"/>
        <v>91.039999999999992</v>
      </c>
      <c r="I123">
        <f t="shared" si="5"/>
        <v>64.039999999999992</v>
      </c>
      <c r="J123" t="str">
        <f>'147557'!A1182</f>
        <v>GHCND:USC00253595</v>
      </c>
      <c r="K123" t="str">
        <f>'147557'!B1182</f>
        <v>HARLAN CO LAKE NE US</v>
      </c>
      <c r="L123">
        <f>'147557'!C1182</f>
        <v>609.6</v>
      </c>
      <c r="M123">
        <f>'147557'!D1182</f>
        <v>40.089199999999998</v>
      </c>
      <c r="N123">
        <f>'147557'!E1182</f>
        <v>-99.213300000000004</v>
      </c>
      <c r="O123">
        <f>'147557'!F1182</f>
        <v>20120519</v>
      </c>
      <c r="P123">
        <f>'147557'!Q1182</f>
        <v>-9999</v>
      </c>
      <c r="Q123">
        <f>'147557'!AF1182</f>
        <v>328</v>
      </c>
      <c r="R123">
        <f>'147557'!AK1182</f>
        <v>178</v>
      </c>
    </row>
    <row r="124" spans="1:18" x14ac:dyDescent="0.2">
      <c r="A124">
        <v>20120527</v>
      </c>
      <c r="B124">
        <v>0</v>
      </c>
      <c r="C124">
        <v>99</v>
      </c>
      <c r="D124">
        <v>70</v>
      </c>
      <c r="F124">
        <f t="shared" si="3"/>
        <v>20120520</v>
      </c>
      <c r="G124">
        <f t="shared" si="4"/>
        <v>-9999</v>
      </c>
      <c r="H124">
        <f t="shared" si="5"/>
        <v>80.960000000000008</v>
      </c>
      <c r="I124">
        <f t="shared" si="5"/>
        <v>46.94</v>
      </c>
      <c r="J124" t="str">
        <f>'147557'!A1183</f>
        <v>GHCND:USC00253595</v>
      </c>
      <c r="K124" t="str">
        <f>'147557'!B1183</f>
        <v>HARLAN CO LAKE NE US</v>
      </c>
      <c r="L124">
        <f>'147557'!C1183</f>
        <v>609.6</v>
      </c>
      <c r="M124">
        <f>'147557'!D1183</f>
        <v>40.089199999999998</v>
      </c>
      <c r="N124">
        <f>'147557'!E1183</f>
        <v>-99.213300000000004</v>
      </c>
      <c r="O124">
        <f>'147557'!F1183</f>
        <v>20120520</v>
      </c>
      <c r="P124">
        <f>'147557'!Q1183</f>
        <v>-9999</v>
      </c>
      <c r="Q124">
        <f>'147557'!AF1183</f>
        <v>272</v>
      </c>
      <c r="R124">
        <f>'147557'!AK1183</f>
        <v>83</v>
      </c>
    </row>
    <row r="125" spans="1:18" x14ac:dyDescent="0.2">
      <c r="A125">
        <v>20120528</v>
      </c>
      <c r="B125">
        <v>2.2200000000000002</v>
      </c>
      <c r="C125">
        <v>91</v>
      </c>
      <c r="D125">
        <v>53</v>
      </c>
      <c r="F125">
        <f t="shared" si="3"/>
        <v>20120521</v>
      </c>
      <c r="G125">
        <f t="shared" si="4"/>
        <v>-9999</v>
      </c>
      <c r="H125">
        <f t="shared" si="5"/>
        <v>73.039999999999992</v>
      </c>
      <c r="I125">
        <f t="shared" si="5"/>
        <v>44.06</v>
      </c>
      <c r="J125" t="str">
        <f>'147557'!A1184</f>
        <v>GHCND:USC00253595</v>
      </c>
      <c r="K125" t="str">
        <f>'147557'!B1184</f>
        <v>HARLAN CO LAKE NE US</v>
      </c>
      <c r="L125">
        <f>'147557'!C1184</f>
        <v>609.6</v>
      </c>
      <c r="M125">
        <f>'147557'!D1184</f>
        <v>40.089199999999998</v>
      </c>
      <c r="N125">
        <f>'147557'!E1184</f>
        <v>-99.213300000000004</v>
      </c>
      <c r="O125">
        <f>'147557'!F1184</f>
        <v>20120521</v>
      </c>
      <c r="P125">
        <f>'147557'!Q1184</f>
        <v>-9999</v>
      </c>
      <c r="Q125">
        <f>'147557'!AF1184</f>
        <v>228</v>
      </c>
      <c r="R125">
        <f>'147557'!AK1184</f>
        <v>67</v>
      </c>
    </row>
    <row r="126" spans="1:18" x14ac:dyDescent="0.2">
      <c r="A126">
        <v>20120529</v>
      </c>
      <c r="B126">
        <v>0</v>
      </c>
      <c r="C126">
        <v>81</v>
      </c>
      <c r="D126">
        <v>52</v>
      </c>
      <c r="F126">
        <f t="shared" si="3"/>
        <v>20120522</v>
      </c>
      <c r="G126">
        <f t="shared" si="4"/>
        <v>-9999</v>
      </c>
      <c r="H126">
        <f t="shared" si="5"/>
        <v>80.06</v>
      </c>
      <c r="I126">
        <f t="shared" si="5"/>
        <v>46.04</v>
      </c>
      <c r="J126" t="str">
        <f>'147557'!A1185</f>
        <v>GHCND:USC00253595</v>
      </c>
      <c r="K126" t="str">
        <f>'147557'!B1185</f>
        <v>HARLAN CO LAKE NE US</v>
      </c>
      <c r="L126">
        <f>'147557'!C1185</f>
        <v>609.6</v>
      </c>
      <c r="M126">
        <f>'147557'!D1185</f>
        <v>40.089199999999998</v>
      </c>
      <c r="N126">
        <f>'147557'!E1185</f>
        <v>-99.213300000000004</v>
      </c>
      <c r="O126">
        <f>'147557'!F1185</f>
        <v>20120522</v>
      </c>
      <c r="P126">
        <f>'147557'!Q1185</f>
        <v>-9999</v>
      </c>
      <c r="Q126">
        <f>'147557'!AF1185</f>
        <v>267</v>
      </c>
      <c r="R126">
        <f>'147557'!AK1185</f>
        <v>78</v>
      </c>
    </row>
    <row r="127" spans="1:18" x14ac:dyDescent="0.2">
      <c r="A127">
        <v>20120530</v>
      </c>
      <c r="B127">
        <v>0</v>
      </c>
      <c r="C127">
        <v>76</v>
      </c>
      <c r="D127">
        <v>52</v>
      </c>
      <c r="F127">
        <f t="shared" si="3"/>
        <v>20120523</v>
      </c>
      <c r="G127">
        <f t="shared" si="4"/>
        <v>-9999</v>
      </c>
      <c r="H127">
        <f t="shared" si="5"/>
        <v>89.06</v>
      </c>
      <c r="I127">
        <f t="shared" si="5"/>
        <v>60.08</v>
      </c>
      <c r="J127" t="str">
        <f>'147557'!A1186</f>
        <v>GHCND:USC00253595</v>
      </c>
      <c r="K127" t="str">
        <f>'147557'!B1186</f>
        <v>HARLAN CO LAKE NE US</v>
      </c>
      <c r="L127">
        <f>'147557'!C1186</f>
        <v>609.6</v>
      </c>
      <c r="M127">
        <f>'147557'!D1186</f>
        <v>40.089199999999998</v>
      </c>
      <c r="N127">
        <f>'147557'!E1186</f>
        <v>-99.213300000000004</v>
      </c>
      <c r="O127">
        <f>'147557'!F1186</f>
        <v>20120523</v>
      </c>
      <c r="P127">
        <f>'147557'!Q1186</f>
        <v>-9999</v>
      </c>
      <c r="Q127">
        <f>'147557'!AF1186</f>
        <v>317</v>
      </c>
      <c r="R127">
        <f>'147557'!AK1186</f>
        <v>156</v>
      </c>
    </row>
    <row r="128" spans="1:18" x14ac:dyDescent="0.2">
      <c r="A128">
        <v>20120531</v>
      </c>
      <c r="B128">
        <v>0.18</v>
      </c>
      <c r="C128">
        <v>67</v>
      </c>
      <c r="D128">
        <v>45</v>
      </c>
      <c r="F128">
        <f t="shared" si="3"/>
        <v>20120524</v>
      </c>
      <c r="G128">
        <f t="shared" si="4"/>
        <v>0.16929133858267717</v>
      </c>
      <c r="H128">
        <f t="shared" si="5"/>
        <v>89.06</v>
      </c>
      <c r="I128">
        <f t="shared" si="5"/>
        <v>53.06</v>
      </c>
      <c r="J128" t="str">
        <f>'147557'!A1187</f>
        <v>GHCND:USC00253595</v>
      </c>
      <c r="K128" t="str">
        <f>'147557'!B1187</f>
        <v>HARLAN CO LAKE NE US</v>
      </c>
      <c r="L128">
        <f>'147557'!C1187</f>
        <v>609.6</v>
      </c>
      <c r="M128">
        <f>'147557'!D1187</f>
        <v>40.089199999999998</v>
      </c>
      <c r="N128">
        <f>'147557'!E1187</f>
        <v>-99.213300000000004</v>
      </c>
      <c r="O128">
        <f>'147557'!F1187</f>
        <v>20120524</v>
      </c>
      <c r="P128">
        <f>'147557'!Q1187</f>
        <v>43</v>
      </c>
      <c r="Q128">
        <f>'147557'!AF1187</f>
        <v>317</v>
      </c>
      <c r="R128">
        <f>'147557'!AK1187</f>
        <v>117</v>
      </c>
    </row>
    <row r="129" spans="1:18" x14ac:dyDescent="0.2">
      <c r="A129">
        <v>20120601</v>
      </c>
      <c r="B129">
        <v>0</v>
      </c>
      <c r="C129">
        <v>63</v>
      </c>
      <c r="D129">
        <v>43</v>
      </c>
      <c r="F129">
        <f t="shared" si="3"/>
        <v>20120525</v>
      </c>
      <c r="G129">
        <f t="shared" si="4"/>
        <v>0.14173228346456693</v>
      </c>
      <c r="H129">
        <f t="shared" si="5"/>
        <v>78.080000000000013</v>
      </c>
      <c r="I129">
        <f t="shared" si="5"/>
        <v>51.980000000000004</v>
      </c>
      <c r="J129" t="str">
        <f>'147557'!A1188</f>
        <v>GHCND:USC00253595</v>
      </c>
      <c r="K129" t="str">
        <f>'147557'!B1188</f>
        <v>HARLAN CO LAKE NE US</v>
      </c>
      <c r="L129">
        <f>'147557'!C1188</f>
        <v>609.6</v>
      </c>
      <c r="M129">
        <f>'147557'!D1188</f>
        <v>40.089199999999998</v>
      </c>
      <c r="N129">
        <f>'147557'!E1188</f>
        <v>-99.213300000000004</v>
      </c>
      <c r="O129">
        <f>'147557'!F1188</f>
        <v>20120525</v>
      </c>
      <c r="P129">
        <f>'147557'!Q1188</f>
        <v>36</v>
      </c>
      <c r="Q129">
        <f>'147557'!AF1188</f>
        <v>256</v>
      </c>
      <c r="R129">
        <f>'147557'!AK1188</f>
        <v>111</v>
      </c>
    </row>
    <row r="130" spans="1:18" x14ac:dyDescent="0.2">
      <c r="A130">
        <v>20120602</v>
      </c>
      <c r="B130">
        <v>0.19</v>
      </c>
      <c r="C130">
        <v>66</v>
      </c>
      <c r="D130">
        <v>47</v>
      </c>
      <c r="F130">
        <f t="shared" si="3"/>
        <v>20120526</v>
      </c>
      <c r="G130">
        <f t="shared" si="4"/>
        <v>0.11023622047244094</v>
      </c>
      <c r="H130">
        <f t="shared" si="5"/>
        <v>73.94</v>
      </c>
      <c r="I130">
        <f t="shared" si="5"/>
        <v>53.06</v>
      </c>
      <c r="J130" t="str">
        <f>'147557'!A1189</f>
        <v>GHCND:USC00253595</v>
      </c>
      <c r="K130" t="str">
        <f>'147557'!B1189</f>
        <v>HARLAN CO LAKE NE US</v>
      </c>
      <c r="L130">
        <f>'147557'!C1189</f>
        <v>609.6</v>
      </c>
      <c r="M130">
        <f>'147557'!D1189</f>
        <v>40.089199999999998</v>
      </c>
      <c r="N130">
        <f>'147557'!E1189</f>
        <v>-99.213300000000004</v>
      </c>
      <c r="O130">
        <f>'147557'!F1189</f>
        <v>20120526</v>
      </c>
      <c r="P130">
        <f>'147557'!Q1189</f>
        <v>28</v>
      </c>
      <c r="Q130">
        <f>'147557'!AF1189</f>
        <v>233</v>
      </c>
      <c r="R130">
        <f>'147557'!AK1189</f>
        <v>117</v>
      </c>
    </row>
    <row r="131" spans="1:18" x14ac:dyDescent="0.2">
      <c r="A131">
        <v>20120603</v>
      </c>
      <c r="B131">
        <v>0</v>
      </c>
      <c r="C131">
        <v>85</v>
      </c>
      <c r="D131">
        <v>48</v>
      </c>
      <c r="F131">
        <f t="shared" si="3"/>
        <v>20120527</v>
      </c>
      <c r="G131">
        <f t="shared" si="4"/>
        <v>-9999</v>
      </c>
      <c r="H131">
        <f t="shared" si="5"/>
        <v>98.960000000000008</v>
      </c>
      <c r="I131">
        <f t="shared" si="5"/>
        <v>69.98</v>
      </c>
      <c r="J131" t="str">
        <f>'147557'!A1190</f>
        <v>GHCND:USC00253595</v>
      </c>
      <c r="K131" t="str">
        <f>'147557'!B1190</f>
        <v>HARLAN CO LAKE NE US</v>
      </c>
      <c r="L131">
        <f>'147557'!C1190</f>
        <v>609.6</v>
      </c>
      <c r="M131">
        <f>'147557'!D1190</f>
        <v>40.089199999999998</v>
      </c>
      <c r="N131">
        <f>'147557'!E1190</f>
        <v>-99.213300000000004</v>
      </c>
      <c r="O131">
        <f>'147557'!F1190</f>
        <v>20120527</v>
      </c>
      <c r="P131">
        <f>'147557'!Q1190</f>
        <v>-9999</v>
      </c>
      <c r="Q131">
        <f>'147557'!AF1190</f>
        <v>372</v>
      </c>
      <c r="R131">
        <f>'147557'!AK1190</f>
        <v>211</v>
      </c>
    </row>
    <row r="132" spans="1:18" x14ac:dyDescent="0.2">
      <c r="A132">
        <v>20120604</v>
      </c>
      <c r="B132">
        <v>0</v>
      </c>
      <c r="C132">
        <v>92</v>
      </c>
      <c r="D132">
        <v>63</v>
      </c>
      <c r="F132">
        <f t="shared" si="3"/>
        <v>20120528</v>
      </c>
      <c r="G132">
        <f t="shared" si="4"/>
        <v>2.2204724409448819</v>
      </c>
      <c r="H132">
        <f t="shared" si="5"/>
        <v>91.039999999999992</v>
      </c>
      <c r="I132">
        <f t="shared" si="5"/>
        <v>53.06</v>
      </c>
      <c r="J132" t="str">
        <f>'147557'!A1191</f>
        <v>GHCND:USC00253595</v>
      </c>
      <c r="K132" t="str">
        <f>'147557'!B1191</f>
        <v>HARLAN CO LAKE NE US</v>
      </c>
      <c r="L132">
        <f>'147557'!C1191</f>
        <v>609.6</v>
      </c>
      <c r="M132">
        <f>'147557'!D1191</f>
        <v>40.089199999999998</v>
      </c>
      <c r="N132">
        <f>'147557'!E1191</f>
        <v>-99.213300000000004</v>
      </c>
      <c r="O132">
        <f>'147557'!F1191</f>
        <v>20120528</v>
      </c>
      <c r="P132">
        <f>'147557'!Q1191</f>
        <v>564</v>
      </c>
      <c r="Q132">
        <f>'147557'!AF1191</f>
        <v>328</v>
      </c>
      <c r="R132">
        <f>'147557'!AK1191</f>
        <v>117</v>
      </c>
    </row>
    <row r="133" spans="1:18" x14ac:dyDescent="0.2">
      <c r="A133">
        <v>20120605</v>
      </c>
      <c r="B133">
        <v>0</v>
      </c>
      <c r="C133">
        <v>88</v>
      </c>
      <c r="D133">
        <v>58</v>
      </c>
      <c r="F133">
        <f t="shared" si="3"/>
        <v>20120529</v>
      </c>
      <c r="G133">
        <f t="shared" si="4"/>
        <v>-9999</v>
      </c>
      <c r="H133">
        <f t="shared" si="5"/>
        <v>80.960000000000008</v>
      </c>
      <c r="I133">
        <f t="shared" si="5"/>
        <v>51.980000000000004</v>
      </c>
      <c r="J133" t="str">
        <f>'147557'!A1192</f>
        <v>GHCND:USC00253595</v>
      </c>
      <c r="K133" t="str">
        <f>'147557'!B1192</f>
        <v>HARLAN CO LAKE NE US</v>
      </c>
      <c r="L133">
        <f>'147557'!C1192</f>
        <v>609.6</v>
      </c>
      <c r="M133">
        <f>'147557'!D1192</f>
        <v>40.089199999999998</v>
      </c>
      <c r="N133">
        <f>'147557'!E1192</f>
        <v>-99.213300000000004</v>
      </c>
      <c r="O133">
        <f>'147557'!F1192</f>
        <v>20120529</v>
      </c>
      <c r="P133">
        <f>'147557'!Q1192</f>
        <v>-9999</v>
      </c>
      <c r="Q133">
        <f>'147557'!AF1192</f>
        <v>272</v>
      </c>
      <c r="R133">
        <f>'147557'!AK1192</f>
        <v>111</v>
      </c>
    </row>
    <row r="134" spans="1:18" x14ac:dyDescent="0.2">
      <c r="A134">
        <v>20120606</v>
      </c>
      <c r="B134">
        <v>0</v>
      </c>
      <c r="C134">
        <v>88</v>
      </c>
      <c r="D134">
        <v>60</v>
      </c>
      <c r="F134">
        <f t="shared" si="3"/>
        <v>20120530</v>
      </c>
      <c r="G134">
        <f t="shared" si="4"/>
        <v>-9999</v>
      </c>
      <c r="H134">
        <f t="shared" si="5"/>
        <v>75.92</v>
      </c>
      <c r="I134">
        <f t="shared" si="5"/>
        <v>51.980000000000004</v>
      </c>
      <c r="J134" t="str">
        <f>'147557'!A1193</f>
        <v>GHCND:USC00253595</v>
      </c>
      <c r="K134" t="str">
        <f>'147557'!B1193</f>
        <v>HARLAN CO LAKE NE US</v>
      </c>
      <c r="L134">
        <f>'147557'!C1193</f>
        <v>609.6</v>
      </c>
      <c r="M134">
        <f>'147557'!D1193</f>
        <v>40.089199999999998</v>
      </c>
      <c r="N134">
        <f>'147557'!E1193</f>
        <v>-99.213300000000004</v>
      </c>
      <c r="O134">
        <f>'147557'!F1193</f>
        <v>20120530</v>
      </c>
      <c r="P134">
        <f>'147557'!Q1193</f>
        <v>-9999</v>
      </c>
      <c r="Q134">
        <f>'147557'!AF1193</f>
        <v>244</v>
      </c>
      <c r="R134">
        <f>'147557'!AK1193</f>
        <v>111</v>
      </c>
    </row>
    <row r="135" spans="1:18" x14ac:dyDescent="0.2">
      <c r="A135">
        <v>20120607</v>
      </c>
      <c r="B135">
        <v>0</v>
      </c>
      <c r="C135">
        <v>85</v>
      </c>
      <c r="D135">
        <v>58</v>
      </c>
      <c r="F135">
        <f t="shared" si="3"/>
        <v>20120531</v>
      </c>
      <c r="G135">
        <f t="shared" si="4"/>
        <v>0.18110236220472442</v>
      </c>
      <c r="H135">
        <f t="shared" si="5"/>
        <v>66.92</v>
      </c>
      <c r="I135">
        <f t="shared" si="5"/>
        <v>44.96</v>
      </c>
      <c r="J135" t="str">
        <f>'147557'!A1194</f>
        <v>GHCND:USC00253595</v>
      </c>
      <c r="K135" t="str">
        <f>'147557'!B1194</f>
        <v>HARLAN CO LAKE NE US</v>
      </c>
      <c r="L135">
        <f>'147557'!C1194</f>
        <v>609.6</v>
      </c>
      <c r="M135">
        <f>'147557'!D1194</f>
        <v>40.089199999999998</v>
      </c>
      <c r="N135">
        <f>'147557'!E1194</f>
        <v>-99.213300000000004</v>
      </c>
      <c r="O135">
        <f>'147557'!F1194</f>
        <v>20120531</v>
      </c>
      <c r="P135">
        <f>'147557'!Q1194</f>
        <v>46</v>
      </c>
      <c r="Q135">
        <f>'147557'!AF1194</f>
        <v>194</v>
      </c>
      <c r="R135">
        <f>'147557'!AK1194</f>
        <v>72</v>
      </c>
    </row>
    <row r="136" spans="1:18" x14ac:dyDescent="0.2">
      <c r="A136">
        <v>20120608</v>
      </c>
      <c r="B136">
        <v>0</v>
      </c>
      <c r="C136">
        <v>86</v>
      </c>
      <c r="D136">
        <v>59</v>
      </c>
      <c r="F136">
        <f t="shared" si="3"/>
        <v>20120601</v>
      </c>
      <c r="G136">
        <f t="shared" si="4"/>
        <v>0</v>
      </c>
      <c r="H136">
        <f t="shared" si="5"/>
        <v>62.96</v>
      </c>
      <c r="I136">
        <f t="shared" si="5"/>
        <v>42.980000000000004</v>
      </c>
      <c r="J136" t="str">
        <f>'147557'!A1195</f>
        <v>GHCND:USC00253595</v>
      </c>
      <c r="K136" t="str">
        <f>'147557'!B1195</f>
        <v>HARLAN CO LAKE NE US</v>
      </c>
      <c r="L136">
        <f>'147557'!C1195</f>
        <v>609.6</v>
      </c>
      <c r="M136">
        <f>'147557'!D1195</f>
        <v>40.089199999999998</v>
      </c>
      <c r="N136">
        <f>'147557'!E1195</f>
        <v>-99.213300000000004</v>
      </c>
      <c r="O136">
        <f>'147557'!F1195</f>
        <v>20120601</v>
      </c>
      <c r="P136">
        <f>'147557'!Q1195</f>
        <v>0</v>
      </c>
      <c r="Q136">
        <f>'147557'!AF1195</f>
        <v>172</v>
      </c>
      <c r="R136">
        <f>'147557'!AK1195</f>
        <v>61</v>
      </c>
    </row>
    <row r="137" spans="1:18" x14ac:dyDescent="0.2">
      <c r="A137">
        <v>20120609</v>
      </c>
      <c r="B137">
        <v>0</v>
      </c>
      <c r="C137">
        <v>85</v>
      </c>
      <c r="D137">
        <v>60</v>
      </c>
      <c r="F137">
        <f t="shared" si="3"/>
        <v>20120602</v>
      </c>
      <c r="G137">
        <f t="shared" si="4"/>
        <v>0.1889763779527559</v>
      </c>
      <c r="H137">
        <f t="shared" si="5"/>
        <v>66.02</v>
      </c>
      <c r="I137">
        <f t="shared" si="5"/>
        <v>46.94</v>
      </c>
      <c r="J137" t="str">
        <f>'147557'!A1196</f>
        <v>GHCND:USC00253595</v>
      </c>
      <c r="K137" t="str">
        <f>'147557'!B1196</f>
        <v>HARLAN CO LAKE NE US</v>
      </c>
      <c r="L137">
        <f>'147557'!C1196</f>
        <v>609.6</v>
      </c>
      <c r="M137">
        <f>'147557'!D1196</f>
        <v>40.089199999999998</v>
      </c>
      <c r="N137">
        <f>'147557'!E1196</f>
        <v>-99.213300000000004</v>
      </c>
      <c r="O137">
        <f>'147557'!F1196</f>
        <v>20120602</v>
      </c>
      <c r="P137">
        <f>'147557'!Q1196</f>
        <v>48</v>
      </c>
      <c r="Q137">
        <f>'147557'!AF1196</f>
        <v>189</v>
      </c>
      <c r="R137">
        <f>'147557'!AK1196</f>
        <v>83</v>
      </c>
    </row>
    <row r="138" spans="1:18" x14ac:dyDescent="0.2">
      <c r="A138">
        <v>20120610</v>
      </c>
      <c r="B138">
        <v>0</v>
      </c>
      <c r="C138">
        <v>92</v>
      </c>
      <c r="D138">
        <v>70</v>
      </c>
      <c r="F138">
        <f t="shared" ref="F138:F201" si="6">O138</f>
        <v>20120603</v>
      </c>
      <c r="G138">
        <f t="shared" ref="G138:G201" si="7">IF(P138=-9999,-9999,P138/254)</f>
        <v>0</v>
      </c>
      <c r="H138">
        <f t="shared" ref="H138:I201" si="8">IF(Q138=-9999,-9999,(9/5)*(Q138/10)+32)</f>
        <v>84.92</v>
      </c>
      <c r="I138">
        <f t="shared" si="8"/>
        <v>48.019999999999996</v>
      </c>
      <c r="J138" t="str">
        <f>'147557'!A1197</f>
        <v>GHCND:USC00253595</v>
      </c>
      <c r="K138" t="str">
        <f>'147557'!B1197</f>
        <v>HARLAN CO LAKE NE US</v>
      </c>
      <c r="L138">
        <f>'147557'!C1197</f>
        <v>609.6</v>
      </c>
      <c r="M138">
        <f>'147557'!D1197</f>
        <v>40.089199999999998</v>
      </c>
      <c r="N138">
        <f>'147557'!E1197</f>
        <v>-99.213300000000004</v>
      </c>
      <c r="O138">
        <f>'147557'!F1197</f>
        <v>20120603</v>
      </c>
      <c r="P138">
        <f>'147557'!Q1197</f>
        <v>0</v>
      </c>
      <c r="Q138">
        <f>'147557'!AF1197</f>
        <v>294</v>
      </c>
      <c r="R138">
        <f>'147557'!AK1197</f>
        <v>89</v>
      </c>
    </row>
    <row r="139" spans="1:18" x14ac:dyDescent="0.2">
      <c r="A139">
        <v>20120611</v>
      </c>
      <c r="B139">
        <v>0</v>
      </c>
      <c r="C139">
        <v>79</v>
      </c>
      <c r="D139">
        <v>53</v>
      </c>
      <c r="F139">
        <f t="shared" si="6"/>
        <v>20120604</v>
      </c>
      <c r="G139">
        <f t="shared" si="7"/>
        <v>0</v>
      </c>
      <c r="H139">
        <f t="shared" si="8"/>
        <v>91.94</v>
      </c>
      <c r="I139">
        <f t="shared" si="8"/>
        <v>62.96</v>
      </c>
      <c r="J139" t="str">
        <f>'147557'!A1198</f>
        <v>GHCND:USC00253595</v>
      </c>
      <c r="K139" t="str">
        <f>'147557'!B1198</f>
        <v>HARLAN CO LAKE NE US</v>
      </c>
      <c r="L139">
        <f>'147557'!C1198</f>
        <v>609.6</v>
      </c>
      <c r="M139">
        <f>'147557'!D1198</f>
        <v>40.089199999999998</v>
      </c>
      <c r="N139">
        <f>'147557'!E1198</f>
        <v>-99.213300000000004</v>
      </c>
      <c r="O139">
        <f>'147557'!F1198</f>
        <v>20120604</v>
      </c>
      <c r="P139">
        <f>'147557'!Q1198</f>
        <v>0</v>
      </c>
      <c r="Q139">
        <f>'147557'!AF1198</f>
        <v>333</v>
      </c>
      <c r="R139">
        <f>'147557'!AK1198</f>
        <v>172</v>
      </c>
    </row>
    <row r="140" spans="1:18" x14ac:dyDescent="0.2">
      <c r="A140">
        <v>20120612</v>
      </c>
      <c r="B140">
        <v>0</v>
      </c>
      <c r="C140">
        <v>82</v>
      </c>
      <c r="D140">
        <v>53</v>
      </c>
      <c r="F140">
        <f t="shared" si="6"/>
        <v>20120605</v>
      </c>
      <c r="G140">
        <f t="shared" si="7"/>
        <v>0</v>
      </c>
      <c r="H140">
        <f t="shared" si="8"/>
        <v>87.98</v>
      </c>
      <c r="I140">
        <f t="shared" si="8"/>
        <v>57.92</v>
      </c>
      <c r="J140" t="str">
        <f>'147557'!A1199</f>
        <v>GHCND:USC00253595</v>
      </c>
      <c r="K140" t="str">
        <f>'147557'!B1199</f>
        <v>HARLAN CO LAKE NE US</v>
      </c>
      <c r="L140">
        <f>'147557'!C1199</f>
        <v>609.6</v>
      </c>
      <c r="M140">
        <f>'147557'!D1199</f>
        <v>40.089199999999998</v>
      </c>
      <c r="N140">
        <f>'147557'!E1199</f>
        <v>-99.213300000000004</v>
      </c>
      <c r="O140">
        <f>'147557'!F1199</f>
        <v>20120605</v>
      </c>
      <c r="P140">
        <f>'147557'!Q1199</f>
        <v>0</v>
      </c>
      <c r="Q140">
        <f>'147557'!AF1199</f>
        <v>311</v>
      </c>
      <c r="R140">
        <f>'147557'!AK1199</f>
        <v>144</v>
      </c>
    </row>
    <row r="141" spans="1:18" x14ac:dyDescent="0.2">
      <c r="A141">
        <v>20120613</v>
      </c>
      <c r="B141">
        <v>0</v>
      </c>
      <c r="C141">
        <v>85</v>
      </c>
      <c r="D141">
        <v>53</v>
      </c>
      <c r="F141">
        <f t="shared" si="6"/>
        <v>20120606</v>
      </c>
      <c r="G141">
        <f t="shared" si="7"/>
        <v>0</v>
      </c>
      <c r="H141">
        <f t="shared" si="8"/>
        <v>87.98</v>
      </c>
      <c r="I141">
        <f t="shared" si="8"/>
        <v>60.08</v>
      </c>
      <c r="J141" t="str">
        <f>'147557'!A1200</f>
        <v>GHCND:USC00253595</v>
      </c>
      <c r="K141" t="str">
        <f>'147557'!B1200</f>
        <v>HARLAN CO LAKE NE US</v>
      </c>
      <c r="L141">
        <f>'147557'!C1200</f>
        <v>609.6</v>
      </c>
      <c r="M141">
        <f>'147557'!D1200</f>
        <v>40.089199999999998</v>
      </c>
      <c r="N141">
        <f>'147557'!E1200</f>
        <v>-99.213300000000004</v>
      </c>
      <c r="O141">
        <f>'147557'!F1200</f>
        <v>20120606</v>
      </c>
      <c r="P141">
        <f>'147557'!Q1200</f>
        <v>0</v>
      </c>
      <c r="Q141">
        <f>'147557'!AF1200</f>
        <v>311</v>
      </c>
      <c r="R141">
        <f>'147557'!AK1200</f>
        <v>156</v>
      </c>
    </row>
    <row r="142" spans="1:18" x14ac:dyDescent="0.2">
      <c r="A142">
        <v>20120614</v>
      </c>
      <c r="B142">
        <v>0</v>
      </c>
      <c r="C142">
        <v>94</v>
      </c>
      <c r="D142">
        <v>64</v>
      </c>
      <c r="F142">
        <f t="shared" si="6"/>
        <v>20120607</v>
      </c>
      <c r="G142">
        <f t="shared" si="7"/>
        <v>0</v>
      </c>
      <c r="H142">
        <f t="shared" si="8"/>
        <v>84.92</v>
      </c>
      <c r="I142">
        <f t="shared" si="8"/>
        <v>57.92</v>
      </c>
      <c r="J142" t="str">
        <f>'147557'!A1201</f>
        <v>GHCND:USC00253595</v>
      </c>
      <c r="K142" t="str">
        <f>'147557'!B1201</f>
        <v>HARLAN CO LAKE NE US</v>
      </c>
      <c r="L142">
        <f>'147557'!C1201</f>
        <v>609.6</v>
      </c>
      <c r="M142">
        <f>'147557'!D1201</f>
        <v>40.089199999999998</v>
      </c>
      <c r="N142">
        <f>'147557'!E1201</f>
        <v>-99.213300000000004</v>
      </c>
      <c r="O142">
        <f>'147557'!F1201</f>
        <v>20120607</v>
      </c>
      <c r="P142">
        <f>'147557'!Q1201</f>
        <v>0</v>
      </c>
      <c r="Q142">
        <f>'147557'!AF1201</f>
        <v>294</v>
      </c>
      <c r="R142">
        <f>'147557'!AK1201</f>
        <v>144</v>
      </c>
    </row>
    <row r="143" spans="1:18" x14ac:dyDescent="0.2">
      <c r="A143">
        <v>20120615</v>
      </c>
      <c r="B143">
        <v>0.41</v>
      </c>
      <c r="C143" s="2">
        <f>Benkelman!C179</f>
        <v>101</v>
      </c>
      <c r="D143" s="2">
        <f>Benkelman!D179</f>
        <v>64</v>
      </c>
      <c r="F143">
        <f t="shared" si="6"/>
        <v>20120608</v>
      </c>
      <c r="G143">
        <f t="shared" si="7"/>
        <v>0</v>
      </c>
      <c r="H143">
        <f t="shared" si="8"/>
        <v>86</v>
      </c>
      <c r="I143">
        <f t="shared" si="8"/>
        <v>59</v>
      </c>
      <c r="J143" t="str">
        <f>'147557'!A1202</f>
        <v>GHCND:USC00253595</v>
      </c>
      <c r="K143" t="str">
        <f>'147557'!B1202</f>
        <v>HARLAN CO LAKE NE US</v>
      </c>
      <c r="L143">
        <f>'147557'!C1202</f>
        <v>609.6</v>
      </c>
      <c r="M143">
        <f>'147557'!D1202</f>
        <v>40.089199999999998</v>
      </c>
      <c r="N143">
        <f>'147557'!E1202</f>
        <v>-99.213300000000004</v>
      </c>
      <c r="O143">
        <f>'147557'!F1202</f>
        <v>20120608</v>
      </c>
      <c r="P143">
        <f>'147557'!Q1202</f>
        <v>0</v>
      </c>
      <c r="Q143">
        <f>'147557'!AF1202</f>
        <v>300</v>
      </c>
      <c r="R143">
        <f>'147557'!AK1202</f>
        <v>150</v>
      </c>
    </row>
    <row r="144" spans="1:18" x14ac:dyDescent="0.2">
      <c r="A144">
        <v>20120616</v>
      </c>
      <c r="B144">
        <v>1.95</v>
      </c>
      <c r="C144">
        <v>85</v>
      </c>
      <c r="D144">
        <v>62</v>
      </c>
      <c r="F144">
        <f t="shared" si="6"/>
        <v>20120609</v>
      </c>
      <c r="G144">
        <f t="shared" si="7"/>
        <v>0</v>
      </c>
      <c r="H144">
        <f t="shared" si="8"/>
        <v>84.92</v>
      </c>
      <c r="I144">
        <f t="shared" si="8"/>
        <v>60.08</v>
      </c>
      <c r="J144" t="str">
        <f>'147557'!A1203</f>
        <v>GHCND:USC00253595</v>
      </c>
      <c r="K144" t="str">
        <f>'147557'!B1203</f>
        <v>HARLAN CO LAKE NE US</v>
      </c>
      <c r="L144">
        <f>'147557'!C1203</f>
        <v>609.6</v>
      </c>
      <c r="M144">
        <f>'147557'!D1203</f>
        <v>40.089199999999998</v>
      </c>
      <c r="N144">
        <f>'147557'!E1203</f>
        <v>-99.213300000000004</v>
      </c>
      <c r="O144">
        <f>'147557'!F1203</f>
        <v>20120609</v>
      </c>
      <c r="P144">
        <f>'147557'!Q1203</f>
        <v>0</v>
      </c>
      <c r="Q144">
        <f>'147557'!AF1203</f>
        <v>294</v>
      </c>
      <c r="R144">
        <f>'147557'!AK1203</f>
        <v>156</v>
      </c>
    </row>
    <row r="145" spans="1:18" x14ac:dyDescent="0.2">
      <c r="A145">
        <v>20120617</v>
      </c>
      <c r="B145">
        <v>0</v>
      </c>
      <c r="C145">
        <v>83</v>
      </c>
      <c r="D145">
        <v>64</v>
      </c>
      <c r="F145">
        <f t="shared" si="6"/>
        <v>20120610</v>
      </c>
      <c r="G145">
        <f t="shared" si="7"/>
        <v>0</v>
      </c>
      <c r="H145">
        <f t="shared" si="8"/>
        <v>91.94</v>
      </c>
      <c r="I145">
        <f t="shared" si="8"/>
        <v>69.98</v>
      </c>
      <c r="J145" t="str">
        <f>'147557'!A1204</f>
        <v>GHCND:USC00253595</v>
      </c>
      <c r="K145" t="str">
        <f>'147557'!B1204</f>
        <v>HARLAN CO LAKE NE US</v>
      </c>
      <c r="L145">
        <f>'147557'!C1204</f>
        <v>609.6</v>
      </c>
      <c r="M145">
        <f>'147557'!D1204</f>
        <v>40.089199999999998</v>
      </c>
      <c r="N145">
        <f>'147557'!E1204</f>
        <v>-99.213300000000004</v>
      </c>
      <c r="O145">
        <f>'147557'!F1204</f>
        <v>20120610</v>
      </c>
      <c r="P145">
        <f>'147557'!Q1204</f>
        <v>0</v>
      </c>
      <c r="Q145">
        <f>'147557'!AF1204</f>
        <v>333</v>
      </c>
      <c r="R145">
        <f>'147557'!AK1204</f>
        <v>211</v>
      </c>
    </row>
    <row r="146" spans="1:18" x14ac:dyDescent="0.2">
      <c r="A146">
        <v>20120618</v>
      </c>
      <c r="B146">
        <v>0</v>
      </c>
      <c r="C146">
        <v>91</v>
      </c>
      <c r="D146">
        <v>69</v>
      </c>
      <c r="F146">
        <f t="shared" si="6"/>
        <v>20120611</v>
      </c>
      <c r="G146">
        <f t="shared" si="7"/>
        <v>0</v>
      </c>
      <c r="H146">
        <f t="shared" si="8"/>
        <v>78.98</v>
      </c>
      <c r="I146">
        <f t="shared" si="8"/>
        <v>53.06</v>
      </c>
      <c r="J146" t="str">
        <f>'147557'!A1205</f>
        <v>GHCND:USC00253595</v>
      </c>
      <c r="K146" t="str">
        <f>'147557'!B1205</f>
        <v>HARLAN CO LAKE NE US</v>
      </c>
      <c r="L146">
        <f>'147557'!C1205</f>
        <v>609.6</v>
      </c>
      <c r="M146">
        <f>'147557'!D1205</f>
        <v>40.089199999999998</v>
      </c>
      <c r="N146">
        <f>'147557'!E1205</f>
        <v>-99.213300000000004</v>
      </c>
      <c r="O146">
        <f>'147557'!F1205</f>
        <v>20120611</v>
      </c>
      <c r="P146">
        <f>'147557'!Q1205</f>
        <v>0</v>
      </c>
      <c r="Q146">
        <f>'147557'!AF1205</f>
        <v>261</v>
      </c>
      <c r="R146">
        <f>'147557'!AK1205</f>
        <v>117</v>
      </c>
    </row>
    <row r="147" spans="1:18" x14ac:dyDescent="0.2">
      <c r="A147">
        <v>20120619</v>
      </c>
      <c r="B147">
        <v>0</v>
      </c>
      <c r="C147">
        <v>97</v>
      </c>
      <c r="D147">
        <v>72</v>
      </c>
      <c r="F147">
        <f t="shared" si="6"/>
        <v>20120612</v>
      </c>
      <c r="G147">
        <f t="shared" si="7"/>
        <v>0</v>
      </c>
      <c r="H147">
        <f t="shared" si="8"/>
        <v>82.039999999999992</v>
      </c>
      <c r="I147">
        <f t="shared" si="8"/>
        <v>53.06</v>
      </c>
      <c r="J147" t="str">
        <f>'147557'!A1206</f>
        <v>GHCND:USC00253595</v>
      </c>
      <c r="K147" t="str">
        <f>'147557'!B1206</f>
        <v>HARLAN CO LAKE NE US</v>
      </c>
      <c r="L147">
        <f>'147557'!C1206</f>
        <v>609.6</v>
      </c>
      <c r="M147">
        <f>'147557'!D1206</f>
        <v>40.089199999999998</v>
      </c>
      <c r="N147">
        <f>'147557'!E1206</f>
        <v>-99.213300000000004</v>
      </c>
      <c r="O147">
        <f>'147557'!F1206</f>
        <v>20120612</v>
      </c>
      <c r="P147">
        <f>'147557'!Q1206</f>
        <v>0</v>
      </c>
      <c r="Q147">
        <f>'147557'!AF1206</f>
        <v>278</v>
      </c>
      <c r="R147">
        <f>'147557'!AK1206</f>
        <v>117</v>
      </c>
    </row>
    <row r="148" spans="1:18" x14ac:dyDescent="0.2">
      <c r="A148">
        <v>20120620</v>
      </c>
      <c r="B148">
        <v>0</v>
      </c>
      <c r="C148">
        <v>94</v>
      </c>
      <c r="D148">
        <v>72</v>
      </c>
      <c r="F148">
        <f t="shared" si="6"/>
        <v>20120613</v>
      </c>
      <c r="G148">
        <f t="shared" si="7"/>
        <v>0</v>
      </c>
      <c r="H148">
        <f t="shared" si="8"/>
        <v>84.92</v>
      </c>
      <c r="I148">
        <f t="shared" si="8"/>
        <v>53.06</v>
      </c>
      <c r="J148" t="str">
        <f>'147557'!A1207</f>
        <v>GHCND:USC00253595</v>
      </c>
      <c r="K148" t="str">
        <f>'147557'!B1207</f>
        <v>HARLAN CO LAKE NE US</v>
      </c>
      <c r="L148">
        <f>'147557'!C1207</f>
        <v>609.6</v>
      </c>
      <c r="M148">
        <f>'147557'!D1207</f>
        <v>40.089199999999998</v>
      </c>
      <c r="N148">
        <f>'147557'!E1207</f>
        <v>-99.213300000000004</v>
      </c>
      <c r="O148">
        <f>'147557'!F1207</f>
        <v>20120613</v>
      </c>
      <c r="P148">
        <f>'147557'!Q1207</f>
        <v>0</v>
      </c>
      <c r="Q148">
        <f>'147557'!AF1207</f>
        <v>294</v>
      </c>
      <c r="R148">
        <f>'147557'!AK1207</f>
        <v>117</v>
      </c>
    </row>
    <row r="149" spans="1:18" x14ac:dyDescent="0.2">
      <c r="A149">
        <v>20120621</v>
      </c>
      <c r="B149">
        <v>0</v>
      </c>
      <c r="C149">
        <v>81</v>
      </c>
      <c r="D149">
        <v>55</v>
      </c>
      <c r="F149">
        <f t="shared" si="6"/>
        <v>20120614</v>
      </c>
      <c r="G149">
        <f t="shared" si="7"/>
        <v>0</v>
      </c>
      <c r="H149">
        <f t="shared" si="8"/>
        <v>93.92</v>
      </c>
      <c r="I149">
        <f t="shared" si="8"/>
        <v>64.039999999999992</v>
      </c>
      <c r="J149" t="str">
        <f>'147557'!A1208</f>
        <v>GHCND:USC00253595</v>
      </c>
      <c r="K149" t="str">
        <f>'147557'!B1208</f>
        <v>HARLAN CO LAKE NE US</v>
      </c>
      <c r="L149">
        <f>'147557'!C1208</f>
        <v>609.6</v>
      </c>
      <c r="M149">
        <f>'147557'!D1208</f>
        <v>40.089199999999998</v>
      </c>
      <c r="N149">
        <f>'147557'!E1208</f>
        <v>-99.213300000000004</v>
      </c>
      <c r="O149">
        <f>'147557'!F1208</f>
        <v>20120614</v>
      </c>
      <c r="P149">
        <f>'147557'!Q1208</f>
        <v>0</v>
      </c>
      <c r="Q149">
        <f>'147557'!AF1208</f>
        <v>344</v>
      </c>
      <c r="R149">
        <f>'147557'!AK1208</f>
        <v>178</v>
      </c>
    </row>
    <row r="150" spans="1:18" x14ac:dyDescent="0.2">
      <c r="A150">
        <v>20120622</v>
      </c>
      <c r="B150">
        <v>0</v>
      </c>
      <c r="C150">
        <v>81</v>
      </c>
      <c r="D150">
        <v>56</v>
      </c>
      <c r="F150">
        <f t="shared" si="6"/>
        <v>20120615</v>
      </c>
      <c r="G150">
        <f t="shared" si="7"/>
        <v>0.40944881889763779</v>
      </c>
      <c r="H150">
        <f t="shared" si="8"/>
        <v>-9999</v>
      </c>
      <c r="I150">
        <f t="shared" si="8"/>
        <v>-9999</v>
      </c>
      <c r="J150" t="str">
        <f>'147557'!A1209</f>
        <v>GHCND:USC00253595</v>
      </c>
      <c r="K150" t="str">
        <f>'147557'!B1209</f>
        <v>HARLAN CO LAKE NE US</v>
      </c>
      <c r="L150">
        <f>'147557'!C1209</f>
        <v>609.6</v>
      </c>
      <c r="M150">
        <f>'147557'!D1209</f>
        <v>40.089199999999998</v>
      </c>
      <c r="N150">
        <f>'147557'!E1209</f>
        <v>-99.213300000000004</v>
      </c>
      <c r="O150">
        <f>'147557'!F1209</f>
        <v>20120615</v>
      </c>
      <c r="P150">
        <f>'147557'!Q1209</f>
        <v>104</v>
      </c>
      <c r="Q150">
        <f>'147557'!AF1209</f>
        <v>-9999</v>
      </c>
      <c r="R150">
        <f>'147557'!AK1209</f>
        <v>-9999</v>
      </c>
    </row>
    <row r="151" spans="1:18" x14ac:dyDescent="0.2">
      <c r="A151">
        <v>20120623</v>
      </c>
      <c r="B151">
        <v>0</v>
      </c>
      <c r="C151">
        <v>88</v>
      </c>
      <c r="D151">
        <v>60</v>
      </c>
      <c r="F151">
        <f t="shared" si="6"/>
        <v>20120616</v>
      </c>
      <c r="G151">
        <f t="shared" si="7"/>
        <v>1.9488188976377954</v>
      </c>
      <c r="H151">
        <f t="shared" si="8"/>
        <v>84.92</v>
      </c>
      <c r="I151">
        <f t="shared" si="8"/>
        <v>62.06</v>
      </c>
      <c r="J151" t="str">
        <f>'147557'!A1210</f>
        <v>GHCND:USC00253595</v>
      </c>
      <c r="K151" t="str">
        <f>'147557'!B1210</f>
        <v>HARLAN CO LAKE NE US</v>
      </c>
      <c r="L151">
        <f>'147557'!C1210</f>
        <v>609.6</v>
      </c>
      <c r="M151">
        <f>'147557'!D1210</f>
        <v>40.089199999999998</v>
      </c>
      <c r="N151">
        <f>'147557'!E1210</f>
        <v>-99.213300000000004</v>
      </c>
      <c r="O151">
        <f>'147557'!F1210</f>
        <v>20120616</v>
      </c>
      <c r="P151">
        <f>'147557'!Q1210</f>
        <v>495</v>
      </c>
      <c r="Q151">
        <f>'147557'!AF1210</f>
        <v>294</v>
      </c>
      <c r="R151">
        <f>'147557'!AK1210</f>
        <v>167</v>
      </c>
    </row>
    <row r="152" spans="1:18" x14ac:dyDescent="0.2">
      <c r="A152">
        <v>20120624</v>
      </c>
      <c r="B152">
        <v>0</v>
      </c>
      <c r="C152">
        <v>100</v>
      </c>
      <c r="D152">
        <v>71</v>
      </c>
      <c r="F152">
        <f t="shared" si="6"/>
        <v>20120617</v>
      </c>
      <c r="G152">
        <f t="shared" si="7"/>
        <v>0</v>
      </c>
      <c r="H152">
        <f t="shared" si="8"/>
        <v>82.94</v>
      </c>
      <c r="I152">
        <f t="shared" si="8"/>
        <v>64.039999999999992</v>
      </c>
      <c r="J152" t="str">
        <f>'147557'!A1211</f>
        <v>GHCND:USC00253595</v>
      </c>
      <c r="K152" t="str">
        <f>'147557'!B1211</f>
        <v>HARLAN CO LAKE NE US</v>
      </c>
      <c r="L152">
        <f>'147557'!C1211</f>
        <v>609.6</v>
      </c>
      <c r="M152">
        <f>'147557'!D1211</f>
        <v>40.089199999999998</v>
      </c>
      <c r="N152">
        <f>'147557'!E1211</f>
        <v>-99.213300000000004</v>
      </c>
      <c r="O152">
        <f>'147557'!F1211</f>
        <v>20120617</v>
      </c>
      <c r="P152">
        <f>'147557'!Q1211</f>
        <v>0</v>
      </c>
      <c r="Q152">
        <f>'147557'!AF1211</f>
        <v>283</v>
      </c>
      <c r="R152">
        <f>'147557'!AK1211</f>
        <v>178</v>
      </c>
    </row>
    <row r="153" spans="1:18" x14ac:dyDescent="0.2">
      <c r="A153">
        <v>20120625</v>
      </c>
      <c r="B153">
        <v>0</v>
      </c>
      <c r="C153">
        <v>98</v>
      </c>
      <c r="D153">
        <v>69</v>
      </c>
      <c r="F153">
        <f t="shared" si="6"/>
        <v>20120618</v>
      </c>
      <c r="G153">
        <f t="shared" si="7"/>
        <v>0</v>
      </c>
      <c r="H153">
        <f t="shared" si="8"/>
        <v>91.039999999999992</v>
      </c>
      <c r="I153">
        <f t="shared" si="8"/>
        <v>69.080000000000013</v>
      </c>
      <c r="J153" t="str">
        <f>'147557'!A1212</f>
        <v>GHCND:USC00253595</v>
      </c>
      <c r="K153" t="str">
        <f>'147557'!B1212</f>
        <v>HARLAN CO LAKE NE US</v>
      </c>
      <c r="L153">
        <f>'147557'!C1212</f>
        <v>609.6</v>
      </c>
      <c r="M153">
        <f>'147557'!D1212</f>
        <v>40.089199999999998</v>
      </c>
      <c r="N153">
        <f>'147557'!E1212</f>
        <v>-99.213300000000004</v>
      </c>
      <c r="O153">
        <f>'147557'!F1212</f>
        <v>20120618</v>
      </c>
      <c r="P153">
        <f>'147557'!Q1212</f>
        <v>0</v>
      </c>
      <c r="Q153">
        <f>'147557'!AF1212</f>
        <v>328</v>
      </c>
      <c r="R153">
        <f>'147557'!AK1212</f>
        <v>206</v>
      </c>
    </row>
    <row r="154" spans="1:18" x14ac:dyDescent="0.2">
      <c r="A154">
        <v>20120626</v>
      </c>
      <c r="B154">
        <v>0</v>
      </c>
      <c r="C154">
        <v>91</v>
      </c>
      <c r="D154">
        <v>70</v>
      </c>
      <c r="F154">
        <f t="shared" si="6"/>
        <v>20120619</v>
      </c>
      <c r="G154">
        <f t="shared" si="7"/>
        <v>0</v>
      </c>
      <c r="H154">
        <f t="shared" si="8"/>
        <v>96.98</v>
      </c>
      <c r="I154">
        <f t="shared" si="8"/>
        <v>71.960000000000008</v>
      </c>
      <c r="J154" t="str">
        <f>'147557'!A1213</f>
        <v>GHCND:USC00253595</v>
      </c>
      <c r="K154" t="str">
        <f>'147557'!B1213</f>
        <v>HARLAN CO LAKE NE US</v>
      </c>
      <c r="L154">
        <f>'147557'!C1213</f>
        <v>609.6</v>
      </c>
      <c r="M154">
        <f>'147557'!D1213</f>
        <v>40.089199999999998</v>
      </c>
      <c r="N154">
        <f>'147557'!E1213</f>
        <v>-99.213300000000004</v>
      </c>
      <c r="O154">
        <f>'147557'!F1213</f>
        <v>20120619</v>
      </c>
      <c r="P154">
        <f>'147557'!Q1213</f>
        <v>0</v>
      </c>
      <c r="Q154">
        <f>'147557'!AF1213</f>
        <v>361</v>
      </c>
      <c r="R154">
        <f>'147557'!AK1213</f>
        <v>222</v>
      </c>
    </row>
    <row r="155" spans="1:18" x14ac:dyDescent="0.2">
      <c r="A155">
        <v>20120627</v>
      </c>
      <c r="B155">
        <v>0</v>
      </c>
      <c r="C155">
        <v>106</v>
      </c>
      <c r="D155">
        <v>71</v>
      </c>
      <c r="F155">
        <f t="shared" si="6"/>
        <v>20120620</v>
      </c>
      <c r="G155">
        <f t="shared" si="7"/>
        <v>0</v>
      </c>
      <c r="H155">
        <f t="shared" si="8"/>
        <v>93.92</v>
      </c>
      <c r="I155">
        <f t="shared" si="8"/>
        <v>71.960000000000008</v>
      </c>
      <c r="J155" t="str">
        <f>'147557'!A1214</f>
        <v>GHCND:USC00253595</v>
      </c>
      <c r="K155" t="str">
        <f>'147557'!B1214</f>
        <v>HARLAN CO LAKE NE US</v>
      </c>
      <c r="L155">
        <f>'147557'!C1214</f>
        <v>609.6</v>
      </c>
      <c r="M155">
        <f>'147557'!D1214</f>
        <v>40.089199999999998</v>
      </c>
      <c r="N155">
        <f>'147557'!E1214</f>
        <v>-99.213300000000004</v>
      </c>
      <c r="O155">
        <f>'147557'!F1214</f>
        <v>20120620</v>
      </c>
      <c r="P155">
        <f>'147557'!Q1214</f>
        <v>0</v>
      </c>
      <c r="Q155">
        <f>'147557'!AF1214</f>
        <v>344</v>
      </c>
      <c r="R155">
        <f>'147557'!AK1214</f>
        <v>222</v>
      </c>
    </row>
    <row r="156" spans="1:18" x14ac:dyDescent="0.2">
      <c r="A156">
        <v>20120628</v>
      </c>
      <c r="B156">
        <v>0</v>
      </c>
      <c r="C156">
        <v>108</v>
      </c>
      <c r="D156">
        <v>70</v>
      </c>
      <c r="F156">
        <f t="shared" si="6"/>
        <v>20120621</v>
      </c>
      <c r="G156">
        <f t="shared" si="7"/>
        <v>0</v>
      </c>
      <c r="H156">
        <f t="shared" si="8"/>
        <v>80.960000000000008</v>
      </c>
      <c r="I156">
        <f t="shared" si="8"/>
        <v>55.040000000000006</v>
      </c>
      <c r="J156" t="str">
        <f>'147557'!A1215</f>
        <v>GHCND:USC00253595</v>
      </c>
      <c r="K156" t="str">
        <f>'147557'!B1215</f>
        <v>HARLAN CO LAKE NE US</v>
      </c>
      <c r="L156">
        <f>'147557'!C1215</f>
        <v>609.6</v>
      </c>
      <c r="M156">
        <f>'147557'!D1215</f>
        <v>40.089199999999998</v>
      </c>
      <c r="N156">
        <f>'147557'!E1215</f>
        <v>-99.213300000000004</v>
      </c>
      <c r="O156">
        <f>'147557'!F1215</f>
        <v>20120621</v>
      </c>
      <c r="P156">
        <f>'147557'!Q1215</f>
        <v>0</v>
      </c>
      <c r="Q156">
        <f>'147557'!AF1215</f>
        <v>272</v>
      </c>
      <c r="R156">
        <f>'147557'!AK1215</f>
        <v>128</v>
      </c>
    </row>
    <row r="157" spans="1:18" x14ac:dyDescent="0.2">
      <c r="A157">
        <v>20120629</v>
      </c>
      <c r="B157">
        <v>0</v>
      </c>
      <c r="C157" s="2">
        <f>Benkelman!C193</f>
        <v>97</v>
      </c>
      <c r="D157" s="2">
        <f>Benkelman!D193</f>
        <v>61</v>
      </c>
      <c r="F157">
        <f t="shared" si="6"/>
        <v>20120622</v>
      </c>
      <c r="G157">
        <f t="shared" si="7"/>
        <v>0</v>
      </c>
      <c r="H157">
        <f t="shared" si="8"/>
        <v>80.960000000000008</v>
      </c>
      <c r="I157">
        <f t="shared" si="8"/>
        <v>55.94</v>
      </c>
      <c r="J157" t="str">
        <f>'147557'!A1216</f>
        <v>GHCND:USC00253595</v>
      </c>
      <c r="K157" t="str">
        <f>'147557'!B1216</f>
        <v>HARLAN CO LAKE NE US</v>
      </c>
      <c r="L157">
        <f>'147557'!C1216</f>
        <v>609.6</v>
      </c>
      <c r="M157">
        <f>'147557'!D1216</f>
        <v>40.089199999999998</v>
      </c>
      <c r="N157">
        <f>'147557'!E1216</f>
        <v>-99.213300000000004</v>
      </c>
      <c r="O157">
        <f>'147557'!F1216</f>
        <v>20120622</v>
      </c>
      <c r="P157">
        <f>'147557'!Q1216</f>
        <v>0</v>
      </c>
      <c r="Q157">
        <f>'147557'!AF1216</f>
        <v>272</v>
      </c>
      <c r="R157">
        <f>'147557'!AK1216</f>
        <v>133</v>
      </c>
    </row>
    <row r="158" spans="1:18" x14ac:dyDescent="0.2">
      <c r="A158">
        <v>20120630</v>
      </c>
      <c r="B158">
        <v>0</v>
      </c>
      <c r="C158">
        <v>99</v>
      </c>
      <c r="D158">
        <v>66</v>
      </c>
      <c r="F158">
        <f t="shared" si="6"/>
        <v>20120623</v>
      </c>
      <c r="G158">
        <f t="shared" si="7"/>
        <v>0</v>
      </c>
      <c r="H158">
        <f t="shared" si="8"/>
        <v>87.98</v>
      </c>
      <c r="I158">
        <f t="shared" si="8"/>
        <v>60.08</v>
      </c>
      <c r="J158" t="str">
        <f>'147557'!A1217</f>
        <v>GHCND:USC00253595</v>
      </c>
      <c r="K158" t="str">
        <f>'147557'!B1217</f>
        <v>HARLAN CO LAKE NE US</v>
      </c>
      <c r="L158">
        <f>'147557'!C1217</f>
        <v>609.6</v>
      </c>
      <c r="M158">
        <f>'147557'!D1217</f>
        <v>40.089199999999998</v>
      </c>
      <c r="N158">
        <f>'147557'!E1217</f>
        <v>-99.213300000000004</v>
      </c>
      <c r="O158">
        <f>'147557'!F1217</f>
        <v>20120623</v>
      </c>
      <c r="P158">
        <f>'147557'!Q1217</f>
        <v>0</v>
      </c>
      <c r="Q158">
        <f>'147557'!AF1217</f>
        <v>311</v>
      </c>
      <c r="R158">
        <f>'147557'!AK1217</f>
        <v>156</v>
      </c>
    </row>
    <row r="159" spans="1:18" x14ac:dyDescent="0.2">
      <c r="A159">
        <v>20120701</v>
      </c>
      <c r="B159">
        <v>0.61</v>
      </c>
      <c r="C159">
        <v>85</v>
      </c>
      <c r="D159">
        <v>64</v>
      </c>
      <c r="F159">
        <f t="shared" si="6"/>
        <v>20120624</v>
      </c>
      <c r="G159">
        <f t="shared" si="7"/>
        <v>0</v>
      </c>
      <c r="H159">
        <f t="shared" si="8"/>
        <v>100.03999999999999</v>
      </c>
      <c r="I159">
        <f t="shared" si="8"/>
        <v>71.06</v>
      </c>
      <c r="J159" t="str">
        <f>'147557'!A1218</f>
        <v>GHCND:USC00253595</v>
      </c>
      <c r="K159" t="str">
        <f>'147557'!B1218</f>
        <v>HARLAN CO LAKE NE US</v>
      </c>
      <c r="L159">
        <f>'147557'!C1218</f>
        <v>609.6</v>
      </c>
      <c r="M159">
        <f>'147557'!D1218</f>
        <v>40.089199999999998</v>
      </c>
      <c r="N159">
        <f>'147557'!E1218</f>
        <v>-99.213300000000004</v>
      </c>
      <c r="O159">
        <f>'147557'!F1218</f>
        <v>20120624</v>
      </c>
      <c r="P159">
        <f>'147557'!Q1218</f>
        <v>0</v>
      </c>
      <c r="Q159">
        <f>'147557'!AF1218</f>
        <v>378</v>
      </c>
      <c r="R159">
        <f>'147557'!AK1218</f>
        <v>217</v>
      </c>
    </row>
    <row r="160" spans="1:18" x14ac:dyDescent="0.2">
      <c r="A160">
        <v>20120702</v>
      </c>
      <c r="B160">
        <v>0</v>
      </c>
      <c r="C160">
        <v>95</v>
      </c>
      <c r="D160">
        <v>64</v>
      </c>
      <c r="F160">
        <f t="shared" si="6"/>
        <v>20120625</v>
      </c>
      <c r="G160">
        <f t="shared" si="7"/>
        <v>0</v>
      </c>
      <c r="H160">
        <f t="shared" si="8"/>
        <v>98.06</v>
      </c>
      <c r="I160">
        <f t="shared" si="8"/>
        <v>69.080000000000013</v>
      </c>
      <c r="J160" t="str">
        <f>'147557'!A1219</f>
        <v>GHCND:USC00253595</v>
      </c>
      <c r="K160" t="str">
        <f>'147557'!B1219</f>
        <v>HARLAN CO LAKE NE US</v>
      </c>
      <c r="L160">
        <f>'147557'!C1219</f>
        <v>609.6</v>
      </c>
      <c r="M160">
        <f>'147557'!D1219</f>
        <v>40.089199999999998</v>
      </c>
      <c r="N160">
        <f>'147557'!E1219</f>
        <v>-99.213300000000004</v>
      </c>
      <c r="O160">
        <f>'147557'!F1219</f>
        <v>20120625</v>
      </c>
      <c r="P160">
        <f>'147557'!Q1219</f>
        <v>0</v>
      </c>
      <c r="Q160">
        <f>'147557'!AF1219</f>
        <v>367</v>
      </c>
      <c r="R160">
        <f>'147557'!AK1219</f>
        <v>206</v>
      </c>
    </row>
    <row r="161" spans="1:18" x14ac:dyDescent="0.2">
      <c r="A161">
        <v>20120703</v>
      </c>
      <c r="B161">
        <v>0</v>
      </c>
      <c r="C161">
        <v>97</v>
      </c>
      <c r="D161">
        <v>69</v>
      </c>
      <c r="F161">
        <f t="shared" si="6"/>
        <v>20120626</v>
      </c>
      <c r="G161">
        <f t="shared" si="7"/>
        <v>0</v>
      </c>
      <c r="H161">
        <f t="shared" si="8"/>
        <v>91.039999999999992</v>
      </c>
      <c r="I161">
        <f t="shared" si="8"/>
        <v>69.98</v>
      </c>
      <c r="J161" t="str">
        <f>'147557'!A1220</f>
        <v>GHCND:USC00253595</v>
      </c>
      <c r="K161" t="str">
        <f>'147557'!B1220</f>
        <v>HARLAN CO LAKE NE US</v>
      </c>
      <c r="L161">
        <f>'147557'!C1220</f>
        <v>609.6</v>
      </c>
      <c r="M161">
        <f>'147557'!D1220</f>
        <v>40.089199999999998</v>
      </c>
      <c r="N161">
        <f>'147557'!E1220</f>
        <v>-99.213300000000004</v>
      </c>
      <c r="O161">
        <f>'147557'!F1220</f>
        <v>20120626</v>
      </c>
      <c r="P161">
        <f>'147557'!Q1220</f>
        <v>0</v>
      </c>
      <c r="Q161">
        <f>'147557'!AF1220</f>
        <v>328</v>
      </c>
      <c r="R161">
        <f>'147557'!AK1220</f>
        <v>211</v>
      </c>
    </row>
    <row r="162" spans="1:18" x14ac:dyDescent="0.2">
      <c r="A162">
        <v>20120704</v>
      </c>
      <c r="B162">
        <v>0</v>
      </c>
      <c r="C162">
        <v>99</v>
      </c>
      <c r="D162">
        <v>70</v>
      </c>
      <c r="F162">
        <f t="shared" si="6"/>
        <v>20120627</v>
      </c>
      <c r="G162">
        <f t="shared" si="7"/>
        <v>0</v>
      </c>
      <c r="H162">
        <f t="shared" si="8"/>
        <v>105.98</v>
      </c>
      <c r="I162">
        <f t="shared" si="8"/>
        <v>71.06</v>
      </c>
      <c r="J162" t="str">
        <f>'147557'!A1221</f>
        <v>GHCND:USC00253595</v>
      </c>
      <c r="K162" t="str">
        <f>'147557'!B1221</f>
        <v>HARLAN CO LAKE NE US</v>
      </c>
      <c r="L162">
        <f>'147557'!C1221</f>
        <v>609.6</v>
      </c>
      <c r="M162">
        <f>'147557'!D1221</f>
        <v>40.089199999999998</v>
      </c>
      <c r="N162">
        <f>'147557'!E1221</f>
        <v>-99.213300000000004</v>
      </c>
      <c r="O162">
        <f>'147557'!F1221</f>
        <v>20120627</v>
      </c>
      <c r="P162">
        <f>'147557'!Q1221</f>
        <v>0</v>
      </c>
      <c r="Q162">
        <f>'147557'!AF1221</f>
        <v>411</v>
      </c>
      <c r="R162">
        <f>'147557'!AK1221</f>
        <v>217</v>
      </c>
    </row>
    <row r="163" spans="1:18" x14ac:dyDescent="0.2">
      <c r="A163">
        <v>20120705</v>
      </c>
      <c r="B163">
        <v>0</v>
      </c>
      <c r="C163">
        <v>102</v>
      </c>
      <c r="D163">
        <v>72</v>
      </c>
      <c r="F163">
        <f t="shared" si="6"/>
        <v>20120628</v>
      </c>
      <c r="G163">
        <f t="shared" si="7"/>
        <v>0</v>
      </c>
      <c r="H163">
        <f t="shared" si="8"/>
        <v>107.96000000000001</v>
      </c>
      <c r="I163">
        <f t="shared" si="8"/>
        <v>69.98</v>
      </c>
      <c r="J163" t="str">
        <f>'147557'!A1222</f>
        <v>GHCND:USC00253595</v>
      </c>
      <c r="K163" t="str">
        <f>'147557'!B1222</f>
        <v>HARLAN CO LAKE NE US</v>
      </c>
      <c r="L163">
        <f>'147557'!C1222</f>
        <v>609.6</v>
      </c>
      <c r="M163">
        <f>'147557'!D1222</f>
        <v>40.089199999999998</v>
      </c>
      <c r="N163">
        <f>'147557'!E1222</f>
        <v>-99.213300000000004</v>
      </c>
      <c r="O163">
        <f>'147557'!F1222</f>
        <v>20120628</v>
      </c>
      <c r="P163">
        <f>'147557'!Q1222</f>
        <v>0</v>
      </c>
      <c r="Q163">
        <f>'147557'!AF1222</f>
        <v>422</v>
      </c>
      <c r="R163">
        <f>'147557'!AK1222</f>
        <v>211</v>
      </c>
    </row>
    <row r="164" spans="1:18" x14ac:dyDescent="0.2">
      <c r="A164">
        <v>20120706</v>
      </c>
      <c r="B164">
        <v>0</v>
      </c>
      <c r="C164">
        <v>101</v>
      </c>
      <c r="D164">
        <v>72</v>
      </c>
      <c r="F164">
        <f t="shared" si="6"/>
        <v>20120629</v>
      </c>
      <c r="G164">
        <f t="shared" si="7"/>
        <v>0</v>
      </c>
      <c r="H164">
        <f t="shared" si="8"/>
        <v>-9999</v>
      </c>
      <c r="I164">
        <f t="shared" si="8"/>
        <v>-9999</v>
      </c>
      <c r="J164" t="str">
        <f>'147557'!A1223</f>
        <v>GHCND:USC00253595</v>
      </c>
      <c r="K164" t="str">
        <f>'147557'!B1223</f>
        <v>HARLAN CO LAKE NE US</v>
      </c>
      <c r="L164">
        <f>'147557'!C1223</f>
        <v>609.6</v>
      </c>
      <c r="M164">
        <f>'147557'!D1223</f>
        <v>40.089199999999998</v>
      </c>
      <c r="N164">
        <f>'147557'!E1223</f>
        <v>-99.213300000000004</v>
      </c>
      <c r="O164">
        <f>'147557'!F1223</f>
        <v>20120629</v>
      </c>
      <c r="P164">
        <f>'147557'!Q1223</f>
        <v>0</v>
      </c>
      <c r="Q164">
        <f>'147557'!AF1223</f>
        <v>-9999</v>
      </c>
      <c r="R164">
        <f>'147557'!AK1223</f>
        <v>-9999</v>
      </c>
    </row>
    <row r="165" spans="1:18" x14ac:dyDescent="0.2">
      <c r="A165">
        <v>20120707</v>
      </c>
      <c r="B165">
        <v>0</v>
      </c>
      <c r="C165">
        <v>101</v>
      </c>
      <c r="D165">
        <v>68</v>
      </c>
      <c r="F165">
        <f t="shared" si="6"/>
        <v>20120630</v>
      </c>
      <c r="G165">
        <f t="shared" si="7"/>
        <v>0</v>
      </c>
      <c r="H165">
        <f t="shared" si="8"/>
        <v>98.960000000000008</v>
      </c>
      <c r="I165">
        <f t="shared" si="8"/>
        <v>66.02</v>
      </c>
      <c r="J165" t="str">
        <f>'147557'!A1224</f>
        <v>GHCND:USC00253595</v>
      </c>
      <c r="K165" t="str">
        <f>'147557'!B1224</f>
        <v>HARLAN CO LAKE NE US</v>
      </c>
      <c r="L165">
        <f>'147557'!C1224</f>
        <v>609.6</v>
      </c>
      <c r="M165">
        <f>'147557'!D1224</f>
        <v>40.089199999999998</v>
      </c>
      <c r="N165">
        <f>'147557'!E1224</f>
        <v>-99.213300000000004</v>
      </c>
      <c r="O165">
        <f>'147557'!F1224</f>
        <v>20120630</v>
      </c>
      <c r="P165">
        <f>'147557'!Q1224</f>
        <v>0</v>
      </c>
      <c r="Q165">
        <f>'147557'!AF1224</f>
        <v>372</v>
      </c>
      <c r="R165">
        <f>'147557'!AK1224</f>
        <v>189</v>
      </c>
    </row>
    <row r="166" spans="1:18" x14ac:dyDescent="0.2">
      <c r="A166">
        <v>20120708</v>
      </c>
      <c r="B166">
        <v>1.24</v>
      </c>
      <c r="C166">
        <v>86</v>
      </c>
      <c r="D166">
        <v>67</v>
      </c>
      <c r="F166">
        <f t="shared" si="6"/>
        <v>20120701</v>
      </c>
      <c r="G166">
        <f t="shared" si="7"/>
        <v>0.61023622047244097</v>
      </c>
      <c r="H166">
        <f t="shared" si="8"/>
        <v>84.92</v>
      </c>
      <c r="I166">
        <f t="shared" si="8"/>
        <v>64.039999999999992</v>
      </c>
      <c r="J166" t="str">
        <f>'147557'!A1225</f>
        <v>GHCND:USC00253595</v>
      </c>
      <c r="K166" t="str">
        <f>'147557'!B1225</f>
        <v>HARLAN CO LAKE NE US</v>
      </c>
      <c r="L166">
        <f>'147557'!C1225</f>
        <v>609.6</v>
      </c>
      <c r="M166">
        <f>'147557'!D1225</f>
        <v>40.089199999999998</v>
      </c>
      <c r="N166">
        <f>'147557'!E1225</f>
        <v>-99.213300000000004</v>
      </c>
      <c r="O166">
        <f>'147557'!F1225</f>
        <v>20120701</v>
      </c>
      <c r="P166">
        <f>'147557'!Q1225</f>
        <v>155</v>
      </c>
      <c r="Q166">
        <f>'147557'!AF1225</f>
        <v>294</v>
      </c>
      <c r="R166">
        <f>'147557'!AK1225</f>
        <v>178</v>
      </c>
    </row>
    <row r="167" spans="1:18" x14ac:dyDescent="0.2">
      <c r="A167">
        <v>20120709</v>
      </c>
      <c r="B167">
        <v>0.12</v>
      </c>
      <c r="C167">
        <v>79</v>
      </c>
      <c r="D167">
        <v>66</v>
      </c>
      <c r="F167">
        <f t="shared" si="6"/>
        <v>20120702</v>
      </c>
      <c r="G167">
        <f t="shared" si="7"/>
        <v>0</v>
      </c>
      <c r="H167">
        <f t="shared" si="8"/>
        <v>95</v>
      </c>
      <c r="I167">
        <f t="shared" si="8"/>
        <v>64.039999999999992</v>
      </c>
      <c r="J167" t="str">
        <f>'147557'!A1226</f>
        <v>GHCND:USC00253595</v>
      </c>
      <c r="K167" t="str">
        <f>'147557'!B1226</f>
        <v>HARLAN CO LAKE NE US</v>
      </c>
      <c r="L167">
        <f>'147557'!C1226</f>
        <v>609.6</v>
      </c>
      <c r="M167">
        <f>'147557'!D1226</f>
        <v>40.089199999999998</v>
      </c>
      <c r="N167">
        <f>'147557'!E1226</f>
        <v>-99.213300000000004</v>
      </c>
      <c r="O167">
        <f>'147557'!F1226</f>
        <v>20120702</v>
      </c>
      <c r="P167">
        <f>'147557'!Q1226</f>
        <v>0</v>
      </c>
      <c r="Q167">
        <f>'147557'!AF1226</f>
        <v>350</v>
      </c>
      <c r="R167">
        <f>'147557'!AK1226</f>
        <v>178</v>
      </c>
    </row>
    <row r="168" spans="1:18" x14ac:dyDescent="0.2">
      <c r="A168">
        <v>20120710</v>
      </c>
      <c r="B168">
        <v>0</v>
      </c>
      <c r="C168">
        <v>80</v>
      </c>
      <c r="D168">
        <v>61</v>
      </c>
      <c r="F168">
        <f t="shared" si="6"/>
        <v>20120703</v>
      </c>
      <c r="G168">
        <f t="shared" si="7"/>
        <v>0</v>
      </c>
      <c r="H168">
        <f t="shared" si="8"/>
        <v>96.98</v>
      </c>
      <c r="I168">
        <f t="shared" si="8"/>
        <v>69.080000000000013</v>
      </c>
      <c r="J168" t="str">
        <f>'147557'!A1227</f>
        <v>GHCND:USC00253595</v>
      </c>
      <c r="K168" t="str">
        <f>'147557'!B1227</f>
        <v>HARLAN CO LAKE NE US</v>
      </c>
      <c r="L168">
        <f>'147557'!C1227</f>
        <v>609.6</v>
      </c>
      <c r="M168">
        <f>'147557'!D1227</f>
        <v>40.089199999999998</v>
      </c>
      <c r="N168">
        <f>'147557'!E1227</f>
        <v>-99.213300000000004</v>
      </c>
      <c r="O168">
        <f>'147557'!F1227</f>
        <v>20120703</v>
      </c>
      <c r="P168">
        <f>'147557'!Q1227</f>
        <v>0</v>
      </c>
      <c r="Q168">
        <f>'147557'!AF1227</f>
        <v>361</v>
      </c>
      <c r="R168">
        <f>'147557'!AK1227</f>
        <v>206</v>
      </c>
    </row>
    <row r="169" spans="1:18" x14ac:dyDescent="0.2">
      <c r="A169">
        <v>20120711</v>
      </c>
      <c r="B169">
        <v>0</v>
      </c>
      <c r="C169">
        <v>86</v>
      </c>
      <c r="D169">
        <v>57</v>
      </c>
      <c r="F169">
        <f t="shared" si="6"/>
        <v>20120704</v>
      </c>
      <c r="G169">
        <f t="shared" si="7"/>
        <v>0</v>
      </c>
      <c r="H169">
        <f t="shared" si="8"/>
        <v>98.960000000000008</v>
      </c>
      <c r="I169">
        <f t="shared" si="8"/>
        <v>69.98</v>
      </c>
      <c r="J169" t="str">
        <f>'147557'!A1228</f>
        <v>GHCND:USC00253595</v>
      </c>
      <c r="K169" t="str">
        <f>'147557'!B1228</f>
        <v>HARLAN CO LAKE NE US</v>
      </c>
      <c r="L169">
        <f>'147557'!C1228</f>
        <v>609.6</v>
      </c>
      <c r="M169">
        <f>'147557'!D1228</f>
        <v>40.089199999999998</v>
      </c>
      <c r="N169">
        <f>'147557'!E1228</f>
        <v>-99.213300000000004</v>
      </c>
      <c r="O169">
        <f>'147557'!F1228</f>
        <v>20120704</v>
      </c>
      <c r="P169">
        <f>'147557'!Q1228</f>
        <v>0</v>
      </c>
      <c r="Q169">
        <f>'147557'!AF1228</f>
        <v>372</v>
      </c>
      <c r="R169">
        <f>'147557'!AK1228</f>
        <v>211</v>
      </c>
    </row>
    <row r="170" spans="1:18" x14ac:dyDescent="0.2">
      <c r="A170">
        <v>20120712</v>
      </c>
      <c r="B170">
        <v>0</v>
      </c>
      <c r="C170">
        <v>86</v>
      </c>
      <c r="D170">
        <v>59</v>
      </c>
      <c r="F170">
        <f t="shared" si="6"/>
        <v>20120705</v>
      </c>
      <c r="G170">
        <f t="shared" si="7"/>
        <v>0</v>
      </c>
      <c r="H170">
        <f t="shared" si="8"/>
        <v>102.02</v>
      </c>
      <c r="I170">
        <f t="shared" si="8"/>
        <v>71.960000000000008</v>
      </c>
      <c r="J170" t="str">
        <f>'147557'!A1229</f>
        <v>GHCND:USC00253595</v>
      </c>
      <c r="K170" t="str">
        <f>'147557'!B1229</f>
        <v>HARLAN CO LAKE NE US</v>
      </c>
      <c r="L170">
        <f>'147557'!C1229</f>
        <v>609.6</v>
      </c>
      <c r="M170">
        <f>'147557'!D1229</f>
        <v>40.089199999999998</v>
      </c>
      <c r="N170">
        <f>'147557'!E1229</f>
        <v>-99.213300000000004</v>
      </c>
      <c r="O170">
        <f>'147557'!F1229</f>
        <v>20120705</v>
      </c>
      <c r="P170">
        <f>'147557'!Q1229</f>
        <v>0</v>
      </c>
      <c r="Q170">
        <f>'147557'!AF1229</f>
        <v>389</v>
      </c>
      <c r="R170">
        <f>'147557'!AK1229</f>
        <v>222</v>
      </c>
    </row>
    <row r="171" spans="1:18" x14ac:dyDescent="0.2">
      <c r="A171">
        <v>20120713</v>
      </c>
      <c r="B171">
        <v>0</v>
      </c>
      <c r="C171">
        <v>94</v>
      </c>
      <c r="D171">
        <v>63</v>
      </c>
      <c r="F171">
        <f t="shared" si="6"/>
        <v>20120706</v>
      </c>
      <c r="G171">
        <f t="shared" si="7"/>
        <v>0</v>
      </c>
      <c r="H171">
        <f t="shared" si="8"/>
        <v>100.94</v>
      </c>
      <c r="I171">
        <f t="shared" si="8"/>
        <v>71.960000000000008</v>
      </c>
      <c r="J171" t="str">
        <f>'147557'!A1230</f>
        <v>GHCND:USC00253595</v>
      </c>
      <c r="K171" t="str">
        <f>'147557'!B1230</f>
        <v>HARLAN CO LAKE NE US</v>
      </c>
      <c r="L171">
        <f>'147557'!C1230</f>
        <v>609.6</v>
      </c>
      <c r="M171">
        <f>'147557'!D1230</f>
        <v>40.089199999999998</v>
      </c>
      <c r="N171">
        <f>'147557'!E1230</f>
        <v>-99.213300000000004</v>
      </c>
      <c r="O171">
        <f>'147557'!F1230</f>
        <v>20120706</v>
      </c>
      <c r="P171">
        <f>'147557'!Q1230</f>
        <v>0</v>
      </c>
      <c r="Q171">
        <f>'147557'!AF1230</f>
        <v>383</v>
      </c>
      <c r="R171">
        <f>'147557'!AK1230</f>
        <v>222</v>
      </c>
    </row>
    <row r="172" spans="1:18" x14ac:dyDescent="0.2">
      <c r="A172">
        <v>20120714</v>
      </c>
      <c r="B172">
        <v>0</v>
      </c>
      <c r="C172">
        <v>96</v>
      </c>
      <c r="D172">
        <v>66</v>
      </c>
      <c r="F172">
        <f t="shared" si="6"/>
        <v>20120707</v>
      </c>
      <c r="G172">
        <f t="shared" si="7"/>
        <v>0</v>
      </c>
      <c r="H172">
        <f t="shared" si="8"/>
        <v>100.94</v>
      </c>
      <c r="I172">
        <f t="shared" si="8"/>
        <v>68</v>
      </c>
      <c r="J172" t="str">
        <f>'147557'!A1231</f>
        <v>GHCND:USC00253595</v>
      </c>
      <c r="K172" t="str">
        <f>'147557'!B1231</f>
        <v>HARLAN CO LAKE NE US</v>
      </c>
      <c r="L172">
        <f>'147557'!C1231</f>
        <v>609.6</v>
      </c>
      <c r="M172">
        <f>'147557'!D1231</f>
        <v>40.089199999999998</v>
      </c>
      <c r="N172">
        <f>'147557'!E1231</f>
        <v>-99.213300000000004</v>
      </c>
      <c r="O172">
        <f>'147557'!F1231</f>
        <v>20120707</v>
      </c>
      <c r="P172">
        <f>'147557'!Q1231</f>
        <v>0</v>
      </c>
      <c r="Q172">
        <f>'147557'!AF1231</f>
        <v>383</v>
      </c>
      <c r="R172">
        <f>'147557'!AK1231</f>
        <v>200</v>
      </c>
    </row>
    <row r="173" spans="1:18" x14ac:dyDescent="0.2">
      <c r="A173">
        <v>20120715</v>
      </c>
      <c r="B173">
        <v>0</v>
      </c>
      <c r="C173">
        <v>97</v>
      </c>
      <c r="D173">
        <v>69</v>
      </c>
      <c r="F173">
        <f t="shared" si="6"/>
        <v>20120708</v>
      </c>
      <c r="G173">
        <f t="shared" si="7"/>
        <v>1.2401574803149606</v>
      </c>
      <c r="H173">
        <f t="shared" si="8"/>
        <v>86</v>
      </c>
      <c r="I173">
        <f t="shared" si="8"/>
        <v>66.92</v>
      </c>
      <c r="J173" t="str">
        <f>'147557'!A1232</f>
        <v>GHCND:USC00253595</v>
      </c>
      <c r="K173" t="str">
        <f>'147557'!B1232</f>
        <v>HARLAN CO LAKE NE US</v>
      </c>
      <c r="L173">
        <f>'147557'!C1232</f>
        <v>609.6</v>
      </c>
      <c r="M173">
        <f>'147557'!D1232</f>
        <v>40.089199999999998</v>
      </c>
      <c r="N173">
        <f>'147557'!E1232</f>
        <v>-99.213300000000004</v>
      </c>
      <c r="O173">
        <f>'147557'!F1232</f>
        <v>20120708</v>
      </c>
      <c r="P173">
        <f>'147557'!Q1232</f>
        <v>315</v>
      </c>
      <c r="Q173">
        <f>'147557'!AF1232</f>
        <v>300</v>
      </c>
      <c r="R173">
        <f>'147557'!AK1232</f>
        <v>194</v>
      </c>
    </row>
    <row r="174" spans="1:18" x14ac:dyDescent="0.2">
      <c r="A174">
        <v>20120716</v>
      </c>
      <c r="B174">
        <v>0</v>
      </c>
      <c r="C174">
        <v>101</v>
      </c>
      <c r="D174">
        <v>70</v>
      </c>
      <c r="F174">
        <f t="shared" si="6"/>
        <v>20120709</v>
      </c>
      <c r="G174">
        <f t="shared" si="7"/>
        <v>0.11811023622047244</v>
      </c>
      <c r="H174">
        <f t="shared" si="8"/>
        <v>78.98</v>
      </c>
      <c r="I174">
        <f t="shared" si="8"/>
        <v>66.02</v>
      </c>
      <c r="J174" t="str">
        <f>'147557'!A1233</f>
        <v>GHCND:USC00253595</v>
      </c>
      <c r="K174" t="str">
        <f>'147557'!B1233</f>
        <v>HARLAN CO LAKE NE US</v>
      </c>
      <c r="L174">
        <f>'147557'!C1233</f>
        <v>609.6</v>
      </c>
      <c r="M174">
        <f>'147557'!D1233</f>
        <v>40.089199999999998</v>
      </c>
      <c r="N174">
        <f>'147557'!E1233</f>
        <v>-99.213300000000004</v>
      </c>
      <c r="O174">
        <f>'147557'!F1233</f>
        <v>20120709</v>
      </c>
      <c r="P174">
        <f>'147557'!Q1233</f>
        <v>30</v>
      </c>
      <c r="Q174">
        <f>'147557'!AF1233</f>
        <v>261</v>
      </c>
      <c r="R174">
        <f>'147557'!AK1233</f>
        <v>189</v>
      </c>
    </row>
    <row r="175" spans="1:18" x14ac:dyDescent="0.2">
      <c r="A175">
        <v>20120717</v>
      </c>
      <c r="B175">
        <v>0</v>
      </c>
      <c r="C175">
        <v>98</v>
      </c>
      <c r="D175">
        <v>70</v>
      </c>
      <c r="F175">
        <f t="shared" si="6"/>
        <v>20120710</v>
      </c>
      <c r="G175">
        <f t="shared" si="7"/>
        <v>0</v>
      </c>
      <c r="H175">
        <f t="shared" si="8"/>
        <v>80.06</v>
      </c>
      <c r="I175">
        <f t="shared" si="8"/>
        <v>60.980000000000004</v>
      </c>
      <c r="J175" t="str">
        <f>'147557'!A1234</f>
        <v>GHCND:USC00253595</v>
      </c>
      <c r="K175" t="str">
        <f>'147557'!B1234</f>
        <v>HARLAN CO LAKE NE US</v>
      </c>
      <c r="L175">
        <f>'147557'!C1234</f>
        <v>609.6</v>
      </c>
      <c r="M175">
        <f>'147557'!D1234</f>
        <v>40.089199999999998</v>
      </c>
      <c r="N175">
        <f>'147557'!E1234</f>
        <v>-99.213300000000004</v>
      </c>
      <c r="O175">
        <f>'147557'!F1234</f>
        <v>20120710</v>
      </c>
      <c r="P175">
        <f>'147557'!Q1234</f>
        <v>0</v>
      </c>
      <c r="Q175">
        <f>'147557'!AF1234</f>
        <v>267</v>
      </c>
      <c r="R175">
        <f>'147557'!AK1234</f>
        <v>161</v>
      </c>
    </row>
    <row r="176" spans="1:18" x14ac:dyDescent="0.2">
      <c r="A176">
        <v>20120718</v>
      </c>
      <c r="B176">
        <v>0.16</v>
      </c>
      <c r="C176">
        <v>100</v>
      </c>
      <c r="D176">
        <v>68</v>
      </c>
      <c r="F176">
        <f t="shared" si="6"/>
        <v>20120711</v>
      </c>
      <c r="G176">
        <f t="shared" si="7"/>
        <v>0</v>
      </c>
      <c r="H176">
        <f t="shared" si="8"/>
        <v>86</v>
      </c>
      <c r="I176">
        <f t="shared" si="8"/>
        <v>57.019999999999996</v>
      </c>
      <c r="J176" t="str">
        <f>'147557'!A1235</f>
        <v>GHCND:USC00253595</v>
      </c>
      <c r="K176" t="str">
        <f>'147557'!B1235</f>
        <v>HARLAN CO LAKE NE US</v>
      </c>
      <c r="L176">
        <f>'147557'!C1235</f>
        <v>609.6</v>
      </c>
      <c r="M176">
        <f>'147557'!D1235</f>
        <v>40.089199999999998</v>
      </c>
      <c r="N176">
        <f>'147557'!E1235</f>
        <v>-99.213300000000004</v>
      </c>
      <c r="O176">
        <f>'147557'!F1235</f>
        <v>20120711</v>
      </c>
      <c r="P176">
        <f>'147557'!Q1235</f>
        <v>0</v>
      </c>
      <c r="Q176">
        <f>'147557'!AF1235</f>
        <v>300</v>
      </c>
      <c r="R176">
        <f>'147557'!AK1235</f>
        <v>139</v>
      </c>
    </row>
    <row r="177" spans="1:18" x14ac:dyDescent="0.2">
      <c r="A177">
        <v>20120719</v>
      </c>
      <c r="B177">
        <v>0</v>
      </c>
      <c r="C177">
        <v>96</v>
      </c>
      <c r="D177">
        <v>68</v>
      </c>
      <c r="F177">
        <f t="shared" si="6"/>
        <v>20120712</v>
      </c>
      <c r="G177">
        <f t="shared" si="7"/>
        <v>0</v>
      </c>
      <c r="H177">
        <f t="shared" si="8"/>
        <v>86</v>
      </c>
      <c r="I177">
        <f t="shared" si="8"/>
        <v>59</v>
      </c>
      <c r="J177" t="str">
        <f>'147557'!A1236</f>
        <v>GHCND:USC00253595</v>
      </c>
      <c r="K177" t="str">
        <f>'147557'!B1236</f>
        <v>HARLAN CO LAKE NE US</v>
      </c>
      <c r="L177">
        <f>'147557'!C1236</f>
        <v>609.6</v>
      </c>
      <c r="M177">
        <f>'147557'!D1236</f>
        <v>40.089199999999998</v>
      </c>
      <c r="N177">
        <f>'147557'!E1236</f>
        <v>-99.213300000000004</v>
      </c>
      <c r="O177">
        <f>'147557'!F1236</f>
        <v>20120712</v>
      </c>
      <c r="P177">
        <f>'147557'!Q1236</f>
        <v>0</v>
      </c>
      <c r="Q177">
        <f>'147557'!AF1236</f>
        <v>300</v>
      </c>
      <c r="R177">
        <f>'147557'!AK1236</f>
        <v>150</v>
      </c>
    </row>
    <row r="178" spans="1:18" x14ac:dyDescent="0.2">
      <c r="A178">
        <v>20120720</v>
      </c>
      <c r="B178">
        <v>0</v>
      </c>
      <c r="C178">
        <v>100</v>
      </c>
      <c r="D178">
        <v>68</v>
      </c>
      <c r="F178">
        <f t="shared" si="6"/>
        <v>20120713</v>
      </c>
      <c r="G178">
        <f t="shared" si="7"/>
        <v>0</v>
      </c>
      <c r="H178">
        <f t="shared" si="8"/>
        <v>93.92</v>
      </c>
      <c r="I178">
        <f t="shared" si="8"/>
        <v>62.96</v>
      </c>
      <c r="J178" t="str">
        <f>'147557'!A1237</f>
        <v>GHCND:USC00253595</v>
      </c>
      <c r="K178" t="str">
        <f>'147557'!B1237</f>
        <v>HARLAN CO LAKE NE US</v>
      </c>
      <c r="L178">
        <f>'147557'!C1237</f>
        <v>609.6</v>
      </c>
      <c r="M178">
        <f>'147557'!D1237</f>
        <v>40.089199999999998</v>
      </c>
      <c r="N178">
        <f>'147557'!E1237</f>
        <v>-99.213300000000004</v>
      </c>
      <c r="O178">
        <f>'147557'!F1237</f>
        <v>20120713</v>
      </c>
      <c r="P178">
        <f>'147557'!Q1237</f>
        <v>0</v>
      </c>
      <c r="Q178">
        <f>'147557'!AF1237</f>
        <v>344</v>
      </c>
      <c r="R178">
        <f>'147557'!AK1237</f>
        <v>172</v>
      </c>
    </row>
    <row r="179" spans="1:18" x14ac:dyDescent="0.2">
      <c r="A179">
        <v>20120721</v>
      </c>
      <c r="B179">
        <v>0</v>
      </c>
      <c r="C179">
        <v>102</v>
      </c>
      <c r="D179">
        <v>70</v>
      </c>
      <c r="F179">
        <f t="shared" si="6"/>
        <v>20120714</v>
      </c>
      <c r="G179">
        <f t="shared" si="7"/>
        <v>0</v>
      </c>
      <c r="H179">
        <f t="shared" si="8"/>
        <v>96.08</v>
      </c>
      <c r="I179">
        <f t="shared" si="8"/>
        <v>66.02</v>
      </c>
      <c r="J179" t="str">
        <f>'147557'!A1238</f>
        <v>GHCND:USC00253595</v>
      </c>
      <c r="K179" t="str">
        <f>'147557'!B1238</f>
        <v>HARLAN CO LAKE NE US</v>
      </c>
      <c r="L179">
        <f>'147557'!C1238</f>
        <v>609.6</v>
      </c>
      <c r="M179">
        <f>'147557'!D1238</f>
        <v>40.089199999999998</v>
      </c>
      <c r="N179">
        <f>'147557'!E1238</f>
        <v>-99.213300000000004</v>
      </c>
      <c r="O179">
        <f>'147557'!F1238</f>
        <v>20120714</v>
      </c>
      <c r="P179">
        <f>'147557'!Q1238</f>
        <v>0</v>
      </c>
      <c r="Q179">
        <f>'147557'!AF1238</f>
        <v>356</v>
      </c>
      <c r="R179">
        <f>'147557'!AK1238</f>
        <v>189</v>
      </c>
    </row>
    <row r="180" spans="1:18" x14ac:dyDescent="0.2">
      <c r="A180">
        <v>20120722</v>
      </c>
      <c r="B180">
        <v>0</v>
      </c>
      <c r="C180">
        <v>105</v>
      </c>
      <c r="D180">
        <v>70</v>
      </c>
      <c r="F180">
        <f t="shared" si="6"/>
        <v>20120715</v>
      </c>
      <c r="G180">
        <f t="shared" si="7"/>
        <v>0</v>
      </c>
      <c r="H180">
        <f t="shared" si="8"/>
        <v>96.98</v>
      </c>
      <c r="I180">
        <f t="shared" si="8"/>
        <v>69.080000000000013</v>
      </c>
      <c r="J180" t="str">
        <f>'147557'!A1239</f>
        <v>GHCND:USC00253595</v>
      </c>
      <c r="K180" t="str">
        <f>'147557'!B1239</f>
        <v>HARLAN CO LAKE NE US</v>
      </c>
      <c r="L180">
        <f>'147557'!C1239</f>
        <v>609.6</v>
      </c>
      <c r="M180">
        <f>'147557'!D1239</f>
        <v>40.089199999999998</v>
      </c>
      <c r="N180">
        <f>'147557'!E1239</f>
        <v>-99.213300000000004</v>
      </c>
      <c r="O180">
        <f>'147557'!F1239</f>
        <v>20120715</v>
      </c>
      <c r="P180">
        <f>'147557'!Q1239</f>
        <v>0</v>
      </c>
      <c r="Q180">
        <f>'147557'!AF1239</f>
        <v>361</v>
      </c>
      <c r="R180">
        <f>'147557'!AK1239</f>
        <v>206</v>
      </c>
    </row>
    <row r="181" spans="1:18" x14ac:dyDescent="0.2">
      <c r="A181">
        <v>20120723</v>
      </c>
      <c r="B181">
        <v>0</v>
      </c>
      <c r="C181">
        <v>104</v>
      </c>
      <c r="D181">
        <v>70</v>
      </c>
      <c r="F181">
        <f t="shared" si="6"/>
        <v>20120716</v>
      </c>
      <c r="G181">
        <f t="shared" si="7"/>
        <v>0</v>
      </c>
      <c r="H181">
        <f t="shared" si="8"/>
        <v>100.94</v>
      </c>
      <c r="I181">
        <f t="shared" si="8"/>
        <v>69.98</v>
      </c>
      <c r="J181" t="str">
        <f>'147557'!A1240</f>
        <v>GHCND:USC00253595</v>
      </c>
      <c r="K181" t="str">
        <f>'147557'!B1240</f>
        <v>HARLAN CO LAKE NE US</v>
      </c>
      <c r="L181">
        <f>'147557'!C1240</f>
        <v>609.6</v>
      </c>
      <c r="M181">
        <f>'147557'!D1240</f>
        <v>40.089199999999998</v>
      </c>
      <c r="N181">
        <f>'147557'!E1240</f>
        <v>-99.213300000000004</v>
      </c>
      <c r="O181">
        <f>'147557'!F1240</f>
        <v>20120716</v>
      </c>
      <c r="P181">
        <f>'147557'!Q1240</f>
        <v>0</v>
      </c>
      <c r="Q181">
        <f>'147557'!AF1240</f>
        <v>383</v>
      </c>
      <c r="R181">
        <f>'147557'!AK1240</f>
        <v>211</v>
      </c>
    </row>
    <row r="182" spans="1:18" x14ac:dyDescent="0.2">
      <c r="A182">
        <v>20120724</v>
      </c>
      <c r="B182">
        <v>0</v>
      </c>
      <c r="C182">
        <v>102</v>
      </c>
      <c r="D182">
        <v>74</v>
      </c>
      <c r="F182">
        <f t="shared" si="6"/>
        <v>20120717</v>
      </c>
      <c r="G182">
        <f t="shared" si="7"/>
        <v>0</v>
      </c>
      <c r="H182">
        <f t="shared" si="8"/>
        <v>98.06</v>
      </c>
      <c r="I182">
        <f t="shared" si="8"/>
        <v>69.98</v>
      </c>
      <c r="J182" t="str">
        <f>'147557'!A1241</f>
        <v>GHCND:USC00253595</v>
      </c>
      <c r="K182" t="str">
        <f>'147557'!B1241</f>
        <v>HARLAN CO LAKE NE US</v>
      </c>
      <c r="L182">
        <f>'147557'!C1241</f>
        <v>609.6</v>
      </c>
      <c r="M182">
        <f>'147557'!D1241</f>
        <v>40.089199999999998</v>
      </c>
      <c r="N182">
        <f>'147557'!E1241</f>
        <v>-99.213300000000004</v>
      </c>
      <c r="O182">
        <f>'147557'!F1241</f>
        <v>20120717</v>
      </c>
      <c r="P182">
        <f>'147557'!Q1241</f>
        <v>0</v>
      </c>
      <c r="Q182">
        <f>'147557'!AF1241</f>
        <v>367</v>
      </c>
      <c r="R182">
        <f>'147557'!AK1241</f>
        <v>211</v>
      </c>
    </row>
    <row r="183" spans="1:18" x14ac:dyDescent="0.2">
      <c r="A183">
        <v>20120725</v>
      </c>
      <c r="B183">
        <v>0</v>
      </c>
      <c r="C183">
        <v>104</v>
      </c>
      <c r="D183">
        <v>75</v>
      </c>
      <c r="F183">
        <f t="shared" si="6"/>
        <v>20120718</v>
      </c>
      <c r="G183">
        <f t="shared" si="7"/>
        <v>0.16141732283464566</v>
      </c>
      <c r="H183">
        <f t="shared" si="8"/>
        <v>100.03999999999999</v>
      </c>
      <c r="I183">
        <f t="shared" si="8"/>
        <v>68</v>
      </c>
      <c r="J183" t="str">
        <f>'147557'!A1242</f>
        <v>GHCND:USC00253595</v>
      </c>
      <c r="K183" t="str">
        <f>'147557'!B1242</f>
        <v>HARLAN CO LAKE NE US</v>
      </c>
      <c r="L183">
        <f>'147557'!C1242</f>
        <v>609.6</v>
      </c>
      <c r="M183">
        <f>'147557'!D1242</f>
        <v>40.089199999999998</v>
      </c>
      <c r="N183">
        <f>'147557'!E1242</f>
        <v>-99.213300000000004</v>
      </c>
      <c r="O183">
        <f>'147557'!F1242</f>
        <v>20120718</v>
      </c>
      <c r="P183">
        <f>'147557'!Q1242</f>
        <v>41</v>
      </c>
      <c r="Q183">
        <f>'147557'!AF1242</f>
        <v>378</v>
      </c>
      <c r="R183">
        <f>'147557'!AK1242</f>
        <v>200</v>
      </c>
    </row>
    <row r="184" spans="1:18" x14ac:dyDescent="0.2">
      <c r="A184">
        <v>20120726</v>
      </c>
      <c r="B184">
        <v>0</v>
      </c>
      <c r="C184">
        <v>98</v>
      </c>
      <c r="D184">
        <v>67</v>
      </c>
      <c r="F184">
        <f t="shared" si="6"/>
        <v>20120719</v>
      </c>
      <c r="G184">
        <f t="shared" si="7"/>
        <v>0</v>
      </c>
      <c r="H184">
        <f t="shared" si="8"/>
        <v>96.08</v>
      </c>
      <c r="I184">
        <f t="shared" si="8"/>
        <v>68</v>
      </c>
      <c r="J184" t="str">
        <f>'147557'!A1243</f>
        <v>GHCND:USC00253595</v>
      </c>
      <c r="K184" t="str">
        <f>'147557'!B1243</f>
        <v>HARLAN CO LAKE NE US</v>
      </c>
      <c r="L184">
        <f>'147557'!C1243</f>
        <v>609.6</v>
      </c>
      <c r="M184">
        <f>'147557'!D1243</f>
        <v>40.089199999999998</v>
      </c>
      <c r="N184">
        <f>'147557'!E1243</f>
        <v>-99.213300000000004</v>
      </c>
      <c r="O184">
        <f>'147557'!F1243</f>
        <v>20120719</v>
      </c>
      <c r="P184">
        <f>'147557'!Q1243</f>
        <v>0</v>
      </c>
      <c r="Q184">
        <f>'147557'!AF1243</f>
        <v>356</v>
      </c>
      <c r="R184">
        <f>'147557'!AK1243</f>
        <v>200</v>
      </c>
    </row>
    <row r="185" spans="1:18" x14ac:dyDescent="0.2">
      <c r="A185">
        <v>20120727</v>
      </c>
      <c r="B185">
        <v>0</v>
      </c>
      <c r="C185">
        <v>94</v>
      </c>
      <c r="D185">
        <v>65</v>
      </c>
      <c r="F185">
        <f t="shared" si="6"/>
        <v>20120720</v>
      </c>
      <c r="G185">
        <f t="shared" si="7"/>
        <v>0</v>
      </c>
      <c r="H185">
        <f t="shared" si="8"/>
        <v>100.03999999999999</v>
      </c>
      <c r="I185">
        <f t="shared" si="8"/>
        <v>68</v>
      </c>
      <c r="J185" t="str">
        <f>'147557'!A1244</f>
        <v>GHCND:USC00253595</v>
      </c>
      <c r="K185" t="str">
        <f>'147557'!B1244</f>
        <v>HARLAN CO LAKE NE US</v>
      </c>
      <c r="L185">
        <f>'147557'!C1244</f>
        <v>609.6</v>
      </c>
      <c r="M185">
        <f>'147557'!D1244</f>
        <v>40.089199999999998</v>
      </c>
      <c r="N185">
        <f>'147557'!E1244</f>
        <v>-99.213300000000004</v>
      </c>
      <c r="O185">
        <f>'147557'!F1244</f>
        <v>20120720</v>
      </c>
      <c r="P185">
        <f>'147557'!Q1244</f>
        <v>0</v>
      </c>
      <c r="Q185">
        <f>'147557'!AF1244</f>
        <v>378</v>
      </c>
      <c r="R185">
        <f>'147557'!AK1244</f>
        <v>200</v>
      </c>
    </row>
    <row r="186" spans="1:18" x14ac:dyDescent="0.2">
      <c r="A186">
        <v>20120728</v>
      </c>
      <c r="B186">
        <v>0</v>
      </c>
      <c r="C186">
        <v>93</v>
      </c>
      <c r="D186">
        <v>65</v>
      </c>
      <c r="F186">
        <f t="shared" si="6"/>
        <v>20120721</v>
      </c>
      <c r="G186">
        <f t="shared" si="7"/>
        <v>0</v>
      </c>
      <c r="H186">
        <f t="shared" si="8"/>
        <v>102.02</v>
      </c>
      <c r="I186">
        <f t="shared" si="8"/>
        <v>69.98</v>
      </c>
      <c r="J186" t="str">
        <f>'147557'!A1245</f>
        <v>GHCND:USC00253595</v>
      </c>
      <c r="K186" t="str">
        <f>'147557'!B1245</f>
        <v>HARLAN CO LAKE NE US</v>
      </c>
      <c r="L186">
        <f>'147557'!C1245</f>
        <v>609.6</v>
      </c>
      <c r="M186">
        <f>'147557'!D1245</f>
        <v>40.089199999999998</v>
      </c>
      <c r="N186">
        <f>'147557'!E1245</f>
        <v>-99.213300000000004</v>
      </c>
      <c r="O186">
        <f>'147557'!F1245</f>
        <v>20120721</v>
      </c>
      <c r="P186">
        <f>'147557'!Q1245</f>
        <v>0</v>
      </c>
      <c r="Q186">
        <f>'147557'!AF1245</f>
        <v>389</v>
      </c>
      <c r="R186">
        <f>'147557'!AK1245</f>
        <v>211</v>
      </c>
    </row>
    <row r="187" spans="1:18" x14ac:dyDescent="0.2">
      <c r="A187">
        <v>20120729</v>
      </c>
      <c r="B187">
        <v>0</v>
      </c>
      <c r="C187">
        <v>103</v>
      </c>
      <c r="D187">
        <v>69</v>
      </c>
      <c r="F187">
        <f t="shared" si="6"/>
        <v>20120722</v>
      </c>
      <c r="G187">
        <f t="shared" si="7"/>
        <v>0</v>
      </c>
      <c r="H187">
        <f t="shared" si="8"/>
        <v>105.08</v>
      </c>
      <c r="I187">
        <f t="shared" si="8"/>
        <v>69.98</v>
      </c>
      <c r="J187" t="str">
        <f>'147557'!A1246</f>
        <v>GHCND:USC00253595</v>
      </c>
      <c r="K187" t="str">
        <f>'147557'!B1246</f>
        <v>HARLAN CO LAKE NE US</v>
      </c>
      <c r="L187">
        <f>'147557'!C1246</f>
        <v>609.6</v>
      </c>
      <c r="M187">
        <f>'147557'!D1246</f>
        <v>40.089199999999998</v>
      </c>
      <c r="N187">
        <f>'147557'!E1246</f>
        <v>-99.213300000000004</v>
      </c>
      <c r="O187">
        <f>'147557'!F1246</f>
        <v>20120722</v>
      </c>
      <c r="P187">
        <f>'147557'!Q1246</f>
        <v>0</v>
      </c>
      <c r="Q187">
        <f>'147557'!AF1246</f>
        <v>406</v>
      </c>
      <c r="R187">
        <f>'147557'!AK1246</f>
        <v>211</v>
      </c>
    </row>
    <row r="188" spans="1:18" x14ac:dyDescent="0.2">
      <c r="A188">
        <v>20120730</v>
      </c>
      <c r="B188">
        <v>0.13</v>
      </c>
      <c r="C188">
        <v>101</v>
      </c>
      <c r="D188">
        <v>66</v>
      </c>
      <c r="F188">
        <f t="shared" si="6"/>
        <v>20120723</v>
      </c>
      <c r="G188">
        <f t="shared" si="7"/>
        <v>0</v>
      </c>
      <c r="H188">
        <f t="shared" si="8"/>
        <v>104</v>
      </c>
      <c r="I188">
        <f t="shared" si="8"/>
        <v>69.98</v>
      </c>
      <c r="J188" t="str">
        <f>'147557'!A1247</f>
        <v>GHCND:USC00253595</v>
      </c>
      <c r="K188" t="str">
        <f>'147557'!B1247</f>
        <v>HARLAN CO LAKE NE US</v>
      </c>
      <c r="L188">
        <f>'147557'!C1247</f>
        <v>609.6</v>
      </c>
      <c r="M188">
        <f>'147557'!D1247</f>
        <v>40.089199999999998</v>
      </c>
      <c r="N188">
        <f>'147557'!E1247</f>
        <v>-99.213300000000004</v>
      </c>
      <c r="O188">
        <f>'147557'!F1247</f>
        <v>20120723</v>
      </c>
      <c r="P188">
        <f>'147557'!Q1247</f>
        <v>0</v>
      </c>
      <c r="Q188">
        <f>'147557'!AF1247</f>
        <v>400</v>
      </c>
      <c r="R188">
        <f>'147557'!AK1247</f>
        <v>211</v>
      </c>
    </row>
    <row r="189" spans="1:18" x14ac:dyDescent="0.2">
      <c r="A189">
        <v>20120731</v>
      </c>
      <c r="B189">
        <v>0</v>
      </c>
      <c r="C189">
        <v>101</v>
      </c>
      <c r="D189">
        <v>67</v>
      </c>
      <c r="F189">
        <f t="shared" si="6"/>
        <v>20120724</v>
      </c>
      <c r="G189">
        <f t="shared" si="7"/>
        <v>0</v>
      </c>
      <c r="H189">
        <f t="shared" si="8"/>
        <v>102.02</v>
      </c>
      <c r="I189">
        <f t="shared" si="8"/>
        <v>73.94</v>
      </c>
      <c r="J189" t="str">
        <f>'147557'!A1248</f>
        <v>GHCND:USC00253595</v>
      </c>
      <c r="K189" t="str">
        <f>'147557'!B1248</f>
        <v>HARLAN CO LAKE NE US</v>
      </c>
      <c r="L189">
        <f>'147557'!C1248</f>
        <v>609.6</v>
      </c>
      <c r="M189">
        <f>'147557'!D1248</f>
        <v>40.089199999999998</v>
      </c>
      <c r="N189">
        <f>'147557'!E1248</f>
        <v>-99.213300000000004</v>
      </c>
      <c r="O189">
        <f>'147557'!F1248</f>
        <v>20120724</v>
      </c>
      <c r="P189">
        <f>'147557'!Q1248</f>
        <v>0</v>
      </c>
      <c r="Q189">
        <f>'147557'!AF1248</f>
        <v>389</v>
      </c>
      <c r="R189">
        <f>'147557'!AK1248</f>
        <v>233</v>
      </c>
    </row>
    <row r="190" spans="1:18" x14ac:dyDescent="0.2">
      <c r="A190">
        <v>20120801</v>
      </c>
      <c r="B190">
        <v>0.16</v>
      </c>
      <c r="C190">
        <v>97</v>
      </c>
      <c r="D190">
        <v>69</v>
      </c>
      <c r="F190">
        <f t="shared" si="6"/>
        <v>20120725</v>
      </c>
      <c r="G190">
        <f t="shared" si="7"/>
        <v>0</v>
      </c>
      <c r="H190">
        <f t="shared" si="8"/>
        <v>104</v>
      </c>
      <c r="I190">
        <f t="shared" si="8"/>
        <v>75.02</v>
      </c>
      <c r="J190" t="str">
        <f>'147557'!A1249</f>
        <v>GHCND:USC00253595</v>
      </c>
      <c r="K190" t="str">
        <f>'147557'!B1249</f>
        <v>HARLAN CO LAKE NE US</v>
      </c>
      <c r="L190">
        <f>'147557'!C1249</f>
        <v>609.6</v>
      </c>
      <c r="M190">
        <f>'147557'!D1249</f>
        <v>40.089199999999998</v>
      </c>
      <c r="N190">
        <f>'147557'!E1249</f>
        <v>-99.213300000000004</v>
      </c>
      <c r="O190">
        <f>'147557'!F1249</f>
        <v>20120725</v>
      </c>
      <c r="P190">
        <f>'147557'!Q1249</f>
        <v>0</v>
      </c>
      <c r="Q190">
        <f>'147557'!AF1249</f>
        <v>400</v>
      </c>
      <c r="R190">
        <f>'147557'!AK1249</f>
        <v>239</v>
      </c>
    </row>
    <row r="191" spans="1:18" x14ac:dyDescent="0.2">
      <c r="A191">
        <v>20120802</v>
      </c>
      <c r="B191">
        <v>0.6</v>
      </c>
      <c r="C191">
        <v>98</v>
      </c>
      <c r="D191">
        <v>67</v>
      </c>
      <c r="F191">
        <f t="shared" si="6"/>
        <v>20120726</v>
      </c>
      <c r="G191">
        <f t="shared" si="7"/>
        <v>0</v>
      </c>
      <c r="H191">
        <f t="shared" si="8"/>
        <v>98.06</v>
      </c>
      <c r="I191">
        <f t="shared" si="8"/>
        <v>66.92</v>
      </c>
      <c r="J191" t="str">
        <f>'147557'!A1250</f>
        <v>GHCND:USC00253595</v>
      </c>
      <c r="K191" t="str">
        <f>'147557'!B1250</f>
        <v>HARLAN CO LAKE NE US</v>
      </c>
      <c r="L191">
        <f>'147557'!C1250</f>
        <v>609.6</v>
      </c>
      <c r="M191">
        <f>'147557'!D1250</f>
        <v>40.089199999999998</v>
      </c>
      <c r="N191">
        <f>'147557'!E1250</f>
        <v>-99.213300000000004</v>
      </c>
      <c r="O191">
        <f>'147557'!F1250</f>
        <v>20120726</v>
      </c>
      <c r="P191">
        <f>'147557'!Q1250</f>
        <v>0</v>
      </c>
      <c r="Q191">
        <f>'147557'!AF1250</f>
        <v>367</v>
      </c>
      <c r="R191">
        <f>'147557'!AK1250</f>
        <v>194</v>
      </c>
    </row>
    <row r="192" spans="1:18" x14ac:dyDescent="0.2">
      <c r="A192">
        <v>20120803</v>
      </c>
      <c r="B192">
        <v>0</v>
      </c>
      <c r="C192">
        <v>87</v>
      </c>
      <c r="D192">
        <v>69</v>
      </c>
      <c r="F192">
        <f t="shared" si="6"/>
        <v>20120727</v>
      </c>
      <c r="G192">
        <f t="shared" si="7"/>
        <v>0</v>
      </c>
      <c r="H192">
        <f t="shared" si="8"/>
        <v>93.92</v>
      </c>
      <c r="I192">
        <f t="shared" si="8"/>
        <v>64.94</v>
      </c>
      <c r="J192" t="str">
        <f>'147557'!A1251</f>
        <v>GHCND:USC00253595</v>
      </c>
      <c r="K192" t="str">
        <f>'147557'!B1251</f>
        <v>HARLAN CO LAKE NE US</v>
      </c>
      <c r="L192">
        <f>'147557'!C1251</f>
        <v>609.6</v>
      </c>
      <c r="M192">
        <f>'147557'!D1251</f>
        <v>40.089199999999998</v>
      </c>
      <c r="N192">
        <f>'147557'!E1251</f>
        <v>-99.213300000000004</v>
      </c>
      <c r="O192">
        <f>'147557'!F1251</f>
        <v>20120727</v>
      </c>
      <c r="P192">
        <f>'147557'!Q1251</f>
        <v>0</v>
      </c>
      <c r="Q192">
        <f>'147557'!AF1251</f>
        <v>344</v>
      </c>
      <c r="R192">
        <f>'147557'!AK1251</f>
        <v>183</v>
      </c>
    </row>
    <row r="193" spans="1:18" x14ac:dyDescent="0.2">
      <c r="A193">
        <v>20120804</v>
      </c>
      <c r="B193">
        <v>0</v>
      </c>
      <c r="C193">
        <v>96</v>
      </c>
      <c r="D193">
        <v>62</v>
      </c>
      <c r="F193">
        <f t="shared" si="6"/>
        <v>20120728</v>
      </c>
      <c r="G193">
        <f t="shared" si="7"/>
        <v>0</v>
      </c>
      <c r="H193">
        <f t="shared" si="8"/>
        <v>93.02</v>
      </c>
      <c r="I193">
        <f t="shared" si="8"/>
        <v>64.94</v>
      </c>
      <c r="J193" t="str">
        <f>'147557'!A1252</f>
        <v>GHCND:USC00253595</v>
      </c>
      <c r="K193" t="str">
        <f>'147557'!B1252</f>
        <v>HARLAN CO LAKE NE US</v>
      </c>
      <c r="L193">
        <f>'147557'!C1252</f>
        <v>609.6</v>
      </c>
      <c r="M193">
        <f>'147557'!D1252</f>
        <v>40.089199999999998</v>
      </c>
      <c r="N193">
        <f>'147557'!E1252</f>
        <v>-99.213300000000004</v>
      </c>
      <c r="O193">
        <f>'147557'!F1252</f>
        <v>20120728</v>
      </c>
      <c r="P193">
        <f>'147557'!Q1252</f>
        <v>0</v>
      </c>
      <c r="Q193">
        <f>'147557'!AF1252</f>
        <v>339</v>
      </c>
      <c r="R193">
        <f>'147557'!AK1252</f>
        <v>183</v>
      </c>
    </row>
    <row r="194" spans="1:18" x14ac:dyDescent="0.2">
      <c r="A194">
        <v>20120805</v>
      </c>
      <c r="B194">
        <v>0</v>
      </c>
      <c r="C194">
        <v>80</v>
      </c>
      <c r="D194">
        <v>54</v>
      </c>
      <c r="F194">
        <f t="shared" si="6"/>
        <v>20120729</v>
      </c>
      <c r="G194">
        <f t="shared" si="7"/>
        <v>0</v>
      </c>
      <c r="H194">
        <f t="shared" si="8"/>
        <v>102.92</v>
      </c>
      <c r="I194">
        <f t="shared" si="8"/>
        <v>69.080000000000013</v>
      </c>
      <c r="J194" t="str">
        <f>'147557'!A1253</f>
        <v>GHCND:USC00253595</v>
      </c>
      <c r="K194" t="str">
        <f>'147557'!B1253</f>
        <v>HARLAN CO LAKE NE US</v>
      </c>
      <c r="L194">
        <f>'147557'!C1253</f>
        <v>609.6</v>
      </c>
      <c r="M194">
        <f>'147557'!D1253</f>
        <v>40.089199999999998</v>
      </c>
      <c r="N194">
        <f>'147557'!E1253</f>
        <v>-99.213300000000004</v>
      </c>
      <c r="O194">
        <f>'147557'!F1253</f>
        <v>20120729</v>
      </c>
      <c r="P194">
        <f>'147557'!Q1253</f>
        <v>0</v>
      </c>
      <c r="Q194">
        <f>'147557'!AF1253</f>
        <v>394</v>
      </c>
      <c r="R194">
        <f>'147557'!AK1253</f>
        <v>206</v>
      </c>
    </row>
    <row r="195" spans="1:18" x14ac:dyDescent="0.2">
      <c r="A195">
        <v>20120806</v>
      </c>
      <c r="B195">
        <v>0</v>
      </c>
      <c r="C195">
        <v>90</v>
      </c>
      <c r="D195">
        <v>58</v>
      </c>
      <c r="F195">
        <f t="shared" si="6"/>
        <v>20120730</v>
      </c>
      <c r="G195">
        <f t="shared" si="7"/>
        <v>0.12992125984251968</v>
      </c>
      <c r="H195">
        <f t="shared" si="8"/>
        <v>100.94</v>
      </c>
      <c r="I195">
        <f t="shared" si="8"/>
        <v>66.02</v>
      </c>
      <c r="J195" t="str">
        <f>'147557'!A1254</f>
        <v>GHCND:USC00253595</v>
      </c>
      <c r="K195" t="str">
        <f>'147557'!B1254</f>
        <v>HARLAN CO LAKE NE US</v>
      </c>
      <c r="L195">
        <f>'147557'!C1254</f>
        <v>609.6</v>
      </c>
      <c r="M195">
        <f>'147557'!D1254</f>
        <v>40.089199999999998</v>
      </c>
      <c r="N195">
        <f>'147557'!E1254</f>
        <v>-99.213300000000004</v>
      </c>
      <c r="O195">
        <f>'147557'!F1254</f>
        <v>20120730</v>
      </c>
      <c r="P195">
        <f>'147557'!Q1254</f>
        <v>33</v>
      </c>
      <c r="Q195">
        <f>'147557'!AF1254</f>
        <v>383</v>
      </c>
      <c r="R195">
        <f>'147557'!AK1254</f>
        <v>189</v>
      </c>
    </row>
    <row r="196" spans="1:18" x14ac:dyDescent="0.2">
      <c r="A196">
        <v>20120807</v>
      </c>
      <c r="B196">
        <v>0.04</v>
      </c>
      <c r="C196">
        <v>100</v>
      </c>
      <c r="D196">
        <v>63</v>
      </c>
      <c r="F196">
        <f t="shared" si="6"/>
        <v>20120731</v>
      </c>
      <c r="G196">
        <f t="shared" si="7"/>
        <v>0</v>
      </c>
      <c r="H196">
        <f t="shared" si="8"/>
        <v>100.94</v>
      </c>
      <c r="I196">
        <f t="shared" si="8"/>
        <v>66.92</v>
      </c>
      <c r="J196" t="str">
        <f>'147557'!A1255</f>
        <v>GHCND:USC00253595</v>
      </c>
      <c r="K196" t="str">
        <f>'147557'!B1255</f>
        <v>HARLAN CO LAKE NE US</v>
      </c>
      <c r="L196">
        <f>'147557'!C1255</f>
        <v>609.6</v>
      </c>
      <c r="M196">
        <f>'147557'!D1255</f>
        <v>40.089199999999998</v>
      </c>
      <c r="N196">
        <f>'147557'!E1255</f>
        <v>-99.213300000000004</v>
      </c>
      <c r="O196">
        <f>'147557'!F1255</f>
        <v>20120731</v>
      </c>
      <c r="P196">
        <f>'147557'!Q1255</f>
        <v>0</v>
      </c>
      <c r="Q196">
        <f>'147557'!AF1255</f>
        <v>383</v>
      </c>
      <c r="R196">
        <f>'147557'!AK1255</f>
        <v>194</v>
      </c>
    </row>
    <row r="197" spans="1:18" x14ac:dyDescent="0.2">
      <c r="A197">
        <v>20120808</v>
      </c>
      <c r="B197">
        <v>0</v>
      </c>
      <c r="C197">
        <v>89</v>
      </c>
      <c r="D197">
        <v>63</v>
      </c>
      <c r="F197">
        <f t="shared" si="6"/>
        <v>20120801</v>
      </c>
      <c r="G197">
        <f t="shared" si="7"/>
        <v>0.16141732283464566</v>
      </c>
      <c r="H197">
        <f t="shared" si="8"/>
        <v>96.98</v>
      </c>
      <c r="I197">
        <f t="shared" si="8"/>
        <v>69.080000000000013</v>
      </c>
      <c r="J197" t="str">
        <f>'147557'!A1256</f>
        <v>GHCND:USC00253595</v>
      </c>
      <c r="K197" t="str">
        <f>'147557'!B1256</f>
        <v>HARLAN CO LAKE NE US</v>
      </c>
      <c r="L197">
        <f>'147557'!C1256</f>
        <v>609.6</v>
      </c>
      <c r="M197">
        <f>'147557'!D1256</f>
        <v>40.089199999999998</v>
      </c>
      <c r="N197">
        <f>'147557'!E1256</f>
        <v>-99.213300000000004</v>
      </c>
      <c r="O197">
        <f>'147557'!F1256</f>
        <v>20120801</v>
      </c>
      <c r="P197">
        <f>'147557'!Q1256</f>
        <v>41</v>
      </c>
      <c r="Q197">
        <f>'147557'!AF1256</f>
        <v>361</v>
      </c>
      <c r="R197">
        <f>'147557'!AK1256</f>
        <v>206</v>
      </c>
    </row>
    <row r="198" spans="1:18" x14ac:dyDescent="0.2">
      <c r="A198">
        <v>20120809</v>
      </c>
      <c r="B198">
        <v>0</v>
      </c>
      <c r="C198">
        <v>99</v>
      </c>
      <c r="D198">
        <v>63</v>
      </c>
      <c r="F198">
        <f t="shared" si="6"/>
        <v>20120802</v>
      </c>
      <c r="G198">
        <f t="shared" si="7"/>
        <v>0.59842519685039375</v>
      </c>
      <c r="H198">
        <f t="shared" si="8"/>
        <v>98.06</v>
      </c>
      <c r="I198">
        <f t="shared" si="8"/>
        <v>66.92</v>
      </c>
      <c r="J198" t="str">
        <f>'147557'!A1257</f>
        <v>GHCND:USC00253595</v>
      </c>
      <c r="K198" t="str">
        <f>'147557'!B1257</f>
        <v>HARLAN CO LAKE NE US</v>
      </c>
      <c r="L198">
        <f>'147557'!C1257</f>
        <v>609.6</v>
      </c>
      <c r="M198">
        <f>'147557'!D1257</f>
        <v>40.089199999999998</v>
      </c>
      <c r="N198">
        <f>'147557'!E1257</f>
        <v>-99.213300000000004</v>
      </c>
      <c r="O198">
        <f>'147557'!F1257</f>
        <v>20120802</v>
      </c>
      <c r="P198">
        <f>'147557'!Q1257</f>
        <v>152</v>
      </c>
      <c r="Q198">
        <f>'147557'!AF1257</f>
        <v>367</v>
      </c>
      <c r="R198">
        <f>'147557'!AK1257</f>
        <v>194</v>
      </c>
    </row>
    <row r="199" spans="1:18" x14ac:dyDescent="0.2">
      <c r="A199">
        <v>20120810</v>
      </c>
      <c r="B199">
        <v>0</v>
      </c>
      <c r="C199">
        <v>83</v>
      </c>
      <c r="D199">
        <v>57</v>
      </c>
      <c r="F199">
        <f t="shared" si="6"/>
        <v>20120803</v>
      </c>
      <c r="G199">
        <f t="shared" si="7"/>
        <v>0</v>
      </c>
      <c r="H199">
        <f t="shared" si="8"/>
        <v>87.080000000000013</v>
      </c>
      <c r="I199">
        <f t="shared" si="8"/>
        <v>69.080000000000013</v>
      </c>
      <c r="J199" t="str">
        <f>'147557'!A1258</f>
        <v>GHCND:USC00253595</v>
      </c>
      <c r="K199" t="str">
        <f>'147557'!B1258</f>
        <v>HARLAN CO LAKE NE US</v>
      </c>
      <c r="L199">
        <f>'147557'!C1258</f>
        <v>609.6</v>
      </c>
      <c r="M199">
        <f>'147557'!D1258</f>
        <v>40.089199999999998</v>
      </c>
      <c r="N199">
        <f>'147557'!E1258</f>
        <v>-99.213300000000004</v>
      </c>
      <c r="O199">
        <f>'147557'!F1258</f>
        <v>20120803</v>
      </c>
      <c r="P199">
        <f>'147557'!Q1258</f>
        <v>0</v>
      </c>
      <c r="Q199">
        <f>'147557'!AF1258</f>
        <v>306</v>
      </c>
      <c r="R199">
        <f>'147557'!AK1258</f>
        <v>206</v>
      </c>
    </row>
    <row r="200" spans="1:18" x14ac:dyDescent="0.2">
      <c r="A200">
        <v>20120811</v>
      </c>
      <c r="B200">
        <v>0</v>
      </c>
      <c r="C200">
        <v>84</v>
      </c>
      <c r="D200">
        <v>57</v>
      </c>
      <c r="F200">
        <f t="shared" si="6"/>
        <v>20120804</v>
      </c>
      <c r="G200">
        <f t="shared" si="7"/>
        <v>0</v>
      </c>
      <c r="H200">
        <f t="shared" si="8"/>
        <v>96.08</v>
      </c>
      <c r="I200">
        <f t="shared" si="8"/>
        <v>62.06</v>
      </c>
      <c r="J200" t="str">
        <f>'147557'!A1259</f>
        <v>GHCND:USC00253595</v>
      </c>
      <c r="K200" t="str">
        <f>'147557'!B1259</f>
        <v>HARLAN CO LAKE NE US</v>
      </c>
      <c r="L200">
        <f>'147557'!C1259</f>
        <v>609.6</v>
      </c>
      <c r="M200">
        <f>'147557'!D1259</f>
        <v>40.089199999999998</v>
      </c>
      <c r="N200">
        <f>'147557'!E1259</f>
        <v>-99.213300000000004</v>
      </c>
      <c r="O200">
        <f>'147557'!F1259</f>
        <v>20120804</v>
      </c>
      <c r="P200">
        <f>'147557'!Q1259</f>
        <v>0</v>
      </c>
      <c r="Q200">
        <f>'147557'!AF1259</f>
        <v>356</v>
      </c>
      <c r="R200">
        <f>'147557'!AK1259</f>
        <v>167</v>
      </c>
    </row>
    <row r="201" spans="1:18" x14ac:dyDescent="0.2">
      <c r="A201">
        <v>20120812</v>
      </c>
      <c r="B201">
        <v>0</v>
      </c>
      <c r="C201">
        <v>86</v>
      </c>
      <c r="D201">
        <v>59</v>
      </c>
      <c r="F201">
        <f t="shared" si="6"/>
        <v>20120805</v>
      </c>
      <c r="G201">
        <f t="shared" si="7"/>
        <v>0</v>
      </c>
      <c r="H201">
        <f t="shared" si="8"/>
        <v>80.06</v>
      </c>
      <c r="I201">
        <f t="shared" si="8"/>
        <v>53.96</v>
      </c>
      <c r="J201" t="str">
        <f>'147557'!A1260</f>
        <v>GHCND:USC00253595</v>
      </c>
      <c r="K201" t="str">
        <f>'147557'!B1260</f>
        <v>HARLAN CO LAKE NE US</v>
      </c>
      <c r="L201">
        <f>'147557'!C1260</f>
        <v>609.6</v>
      </c>
      <c r="M201">
        <f>'147557'!D1260</f>
        <v>40.089199999999998</v>
      </c>
      <c r="N201">
        <f>'147557'!E1260</f>
        <v>-99.213300000000004</v>
      </c>
      <c r="O201">
        <f>'147557'!F1260</f>
        <v>20120805</v>
      </c>
      <c r="P201">
        <f>'147557'!Q1260</f>
        <v>0</v>
      </c>
      <c r="Q201">
        <f>'147557'!AF1260</f>
        <v>267</v>
      </c>
      <c r="R201">
        <f>'147557'!AK1260</f>
        <v>122</v>
      </c>
    </row>
    <row r="202" spans="1:18" x14ac:dyDescent="0.2">
      <c r="A202">
        <v>20120813</v>
      </c>
      <c r="B202">
        <v>0</v>
      </c>
      <c r="C202">
        <v>88</v>
      </c>
      <c r="D202">
        <v>52</v>
      </c>
      <c r="F202">
        <f t="shared" ref="F202:F265" si="9">O202</f>
        <v>20120806</v>
      </c>
      <c r="G202">
        <f t="shared" ref="G202:G265" si="10">IF(P202=-9999,-9999,P202/254)</f>
        <v>0</v>
      </c>
      <c r="H202">
        <f t="shared" ref="H202:I265" si="11">IF(Q202=-9999,-9999,(9/5)*(Q202/10)+32)</f>
        <v>89.960000000000008</v>
      </c>
      <c r="I202">
        <f t="shared" si="11"/>
        <v>57.92</v>
      </c>
      <c r="J202" t="str">
        <f>'147557'!A1261</f>
        <v>GHCND:USC00253595</v>
      </c>
      <c r="K202" t="str">
        <f>'147557'!B1261</f>
        <v>HARLAN CO LAKE NE US</v>
      </c>
      <c r="L202">
        <f>'147557'!C1261</f>
        <v>609.6</v>
      </c>
      <c r="M202">
        <f>'147557'!D1261</f>
        <v>40.089199999999998</v>
      </c>
      <c r="N202">
        <f>'147557'!E1261</f>
        <v>-99.213300000000004</v>
      </c>
      <c r="O202">
        <f>'147557'!F1261</f>
        <v>20120806</v>
      </c>
      <c r="P202">
        <f>'147557'!Q1261</f>
        <v>0</v>
      </c>
      <c r="Q202">
        <f>'147557'!AF1261</f>
        <v>322</v>
      </c>
      <c r="R202">
        <f>'147557'!AK1261</f>
        <v>144</v>
      </c>
    </row>
    <row r="203" spans="1:18" x14ac:dyDescent="0.2">
      <c r="A203">
        <v>20120814</v>
      </c>
      <c r="B203">
        <v>0</v>
      </c>
      <c r="C203">
        <v>82</v>
      </c>
      <c r="D203">
        <v>53</v>
      </c>
      <c r="F203">
        <f t="shared" si="9"/>
        <v>20120807</v>
      </c>
      <c r="G203">
        <f t="shared" si="10"/>
        <v>3.937007874015748E-2</v>
      </c>
      <c r="H203">
        <f t="shared" si="11"/>
        <v>100.03999999999999</v>
      </c>
      <c r="I203">
        <f t="shared" si="11"/>
        <v>62.96</v>
      </c>
      <c r="J203" t="str">
        <f>'147557'!A1262</f>
        <v>GHCND:USC00253595</v>
      </c>
      <c r="K203" t="str">
        <f>'147557'!B1262</f>
        <v>HARLAN CO LAKE NE US</v>
      </c>
      <c r="L203">
        <f>'147557'!C1262</f>
        <v>609.6</v>
      </c>
      <c r="M203">
        <f>'147557'!D1262</f>
        <v>40.089199999999998</v>
      </c>
      <c r="N203">
        <f>'147557'!E1262</f>
        <v>-99.213300000000004</v>
      </c>
      <c r="O203">
        <f>'147557'!F1262</f>
        <v>20120807</v>
      </c>
      <c r="P203">
        <f>'147557'!Q1262</f>
        <v>10</v>
      </c>
      <c r="Q203">
        <f>'147557'!AF1262</f>
        <v>378</v>
      </c>
      <c r="R203">
        <f>'147557'!AK1262</f>
        <v>172</v>
      </c>
    </row>
    <row r="204" spans="1:18" x14ac:dyDescent="0.2">
      <c r="A204">
        <v>20120815</v>
      </c>
      <c r="B204">
        <v>0</v>
      </c>
      <c r="C204">
        <v>81</v>
      </c>
      <c r="D204">
        <v>60</v>
      </c>
      <c r="F204">
        <f t="shared" si="9"/>
        <v>20120808</v>
      </c>
      <c r="G204">
        <f t="shared" si="10"/>
        <v>0</v>
      </c>
      <c r="H204">
        <f t="shared" si="11"/>
        <v>89.06</v>
      </c>
      <c r="I204">
        <f t="shared" si="11"/>
        <v>62.96</v>
      </c>
      <c r="J204" t="str">
        <f>'147557'!A1263</f>
        <v>GHCND:USC00253595</v>
      </c>
      <c r="K204" t="str">
        <f>'147557'!B1263</f>
        <v>HARLAN CO LAKE NE US</v>
      </c>
      <c r="L204">
        <f>'147557'!C1263</f>
        <v>609.6</v>
      </c>
      <c r="M204">
        <f>'147557'!D1263</f>
        <v>40.089199999999998</v>
      </c>
      <c r="N204">
        <f>'147557'!E1263</f>
        <v>-99.213300000000004</v>
      </c>
      <c r="O204">
        <f>'147557'!F1263</f>
        <v>20120808</v>
      </c>
      <c r="P204">
        <f>'147557'!Q1263</f>
        <v>0</v>
      </c>
      <c r="Q204">
        <f>'147557'!AF1263</f>
        <v>317</v>
      </c>
      <c r="R204">
        <f>'147557'!AK1263</f>
        <v>172</v>
      </c>
    </row>
    <row r="205" spans="1:18" x14ac:dyDescent="0.2">
      <c r="A205">
        <v>20120816</v>
      </c>
      <c r="B205">
        <v>0</v>
      </c>
      <c r="C205">
        <v>95</v>
      </c>
      <c r="D205">
        <v>60</v>
      </c>
      <c r="F205">
        <f t="shared" si="9"/>
        <v>20120809</v>
      </c>
      <c r="G205">
        <f t="shared" si="10"/>
        <v>0</v>
      </c>
      <c r="H205">
        <f t="shared" si="11"/>
        <v>98.960000000000008</v>
      </c>
      <c r="I205">
        <f t="shared" si="11"/>
        <v>62.96</v>
      </c>
      <c r="J205" t="str">
        <f>'147557'!A1264</f>
        <v>GHCND:USC00253595</v>
      </c>
      <c r="K205" t="str">
        <f>'147557'!B1264</f>
        <v>HARLAN CO LAKE NE US</v>
      </c>
      <c r="L205">
        <f>'147557'!C1264</f>
        <v>609.6</v>
      </c>
      <c r="M205">
        <f>'147557'!D1264</f>
        <v>40.089199999999998</v>
      </c>
      <c r="N205">
        <f>'147557'!E1264</f>
        <v>-99.213300000000004</v>
      </c>
      <c r="O205">
        <f>'147557'!F1264</f>
        <v>20120809</v>
      </c>
      <c r="P205">
        <f>'147557'!Q1264</f>
        <v>0</v>
      </c>
      <c r="Q205">
        <f>'147557'!AF1264</f>
        <v>372</v>
      </c>
      <c r="R205">
        <f>'147557'!AK1264</f>
        <v>172</v>
      </c>
    </row>
    <row r="206" spans="1:18" x14ac:dyDescent="0.2">
      <c r="A206">
        <v>20120817</v>
      </c>
      <c r="B206">
        <v>0</v>
      </c>
      <c r="C206">
        <v>74</v>
      </c>
      <c r="D206">
        <v>50</v>
      </c>
      <c r="F206">
        <f t="shared" si="9"/>
        <v>20120810</v>
      </c>
      <c r="G206">
        <f t="shared" si="10"/>
        <v>0</v>
      </c>
      <c r="H206">
        <f t="shared" si="11"/>
        <v>82.94</v>
      </c>
      <c r="I206">
        <f t="shared" si="11"/>
        <v>57.019999999999996</v>
      </c>
      <c r="J206" t="str">
        <f>'147557'!A1265</f>
        <v>GHCND:USC00253595</v>
      </c>
      <c r="K206" t="str">
        <f>'147557'!B1265</f>
        <v>HARLAN CO LAKE NE US</v>
      </c>
      <c r="L206">
        <f>'147557'!C1265</f>
        <v>609.6</v>
      </c>
      <c r="M206">
        <f>'147557'!D1265</f>
        <v>40.089199999999998</v>
      </c>
      <c r="N206">
        <f>'147557'!E1265</f>
        <v>-99.213300000000004</v>
      </c>
      <c r="O206">
        <f>'147557'!F1265</f>
        <v>20120810</v>
      </c>
      <c r="P206">
        <f>'147557'!Q1265</f>
        <v>0</v>
      </c>
      <c r="Q206">
        <f>'147557'!AF1265</f>
        <v>283</v>
      </c>
      <c r="R206">
        <f>'147557'!AK1265</f>
        <v>139</v>
      </c>
    </row>
    <row r="207" spans="1:18" x14ac:dyDescent="0.2">
      <c r="A207">
        <v>20120818</v>
      </c>
      <c r="B207">
        <v>0</v>
      </c>
      <c r="C207">
        <v>80</v>
      </c>
      <c r="D207">
        <v>51</v>
      </c>
      <c r="F207">
        <f t="shared" si="9"/>
        <v>20120811</v>
      </c>
      <c r="G207">
        <f t="shared" si="10"/>
        <v>0</v>
      </c>
      <c r="H207">
        <f t="shared" si="11"/>
        <v>84.02</v>
      </c>
      <c r="I207">
        <f t="shared" si="11"/>
        <v>57.019999999999996</v>
      </c>
      <c r="J207" t="str">
        <f>'147557'!A1266</f>
        <v>GHCND:USC00253595</v>
      </c>
      <c r="K207" t="str">
        <f>'147557'!B1266</f>
        <v>HARLAN CO LAKE NE US</v>
      </c>
      <c r="L207">
        <f>'147557'!C1266</f>
        <v>609.6</v>
      </c>
      <c r="M207">
        <f>'147557'!D1266</f>
        <v>40.089199999999998</v>
      </c>
      <c r="N207">
        <f>'147557'!E1266</f>
        <v>-99.213300000000004</v>
      </c>
      <c r="O207">
        <f>'147557'!F1266</f>
        <v>20120811</v>
      </c>
      <c r="P207">
        <f>'147557'!Q1266</f>
        <v>0</v>
      </c>
      <c r="Q207">
        <f>'147557'!AF1266</f>
        <v>289</v>
      </c>
      <c r="R207">
        <f>'147557'!AK1266</f>
        <v>139</v>
      </c>
    </row>
    <row r="208" spans="1:18" x14ac:dyDescent="0.2">
      <c r="A208">
        <v>20120819</v>
      </c>
      <c r="B208">
        <v>0</v>
      </c>
      <c r="C208">
        <v>86</v>
      </c>
      <c r="D208">
        <v>49</v>
      </c>
      <c r="F208">
        <f t="shared" si="9"/>
        <v>20120812</v>
      </c>
      <c r="G208">
        <f t="shared" si="10"/>
        <v>0</v>
      </c>
      <c r="H208">
        <f t="shared" si="11"/>
        <v>86</v>
      </c>
      <c r="I208">
        <f t="shared" si="11"/>
        <v>59</v>
      </c>
      <c r="J208" t="str">
        <f>'147557'!A1267</f>
        <v>GHCND:USC00253595</v>
      </c>
      <c r="K208" t="str">
        <f>'147557'!B1267</f>
        <v>HARLAN CO LAKE NE US</v>
      </c>
      <c r="L208">
        <f>'147557'!C1267</f>
        <v>609.6</v>
      </c>
      <c r="M208">
        <f>'147557'!D1267</f>
        <v>40.089199999999998</v>
      </c>
      <c r="N208">
        <f>'147557'!E1267</f>
        <v>-99.213300000000004</v>
      </c>
      <c r="O208">
        <f>'147557'!F1267</f>
        <v>20120812</v>
      </c>
      <c r="P208">
        <f>'147557'!Q1267</f>
        <v>0</v>
      </c>
      <c r="Q208">
        <f>'147557'!AF1267</f>
        <v>300</v>
      </c>
      <c r="R208">
        <f>'147557'!AK1267</f>
        <v>150</v>
      </c>
    </row>
    <row r="209" spans="1:18" x14ac:dyDescent="0.2">
      <c r="A209">
        <v>20120820</v>
      </c>
      <c r="B209">
        <v>0</v>
      </c>
      <c r="C209">
        <v>79</v>
      </c>
      <c r="D209">
        <v>47</v>
      </c>
      <c r="F209">
        <f t="shared" si="9"/>
        <v>20120813</v>
      </c>
      <c r="G209">
        <f t="shared" si="10"/>
        <v>0</v>
      </c>
      <c r="H209">
        <f t="shared" si="11"/>
        <v>87.98</v>
      </c>
      <c r="I209">
        <f t="shared" si="11"/>
        <v>51.980000000000004</v>
      </c>
      <c r="J209" t="str">
        <f>'147557'!A1268</f>
        <v>GHCND:USC00253595</v>
      </c>
      <c r="K209" t="str">
        <f>'147557'!B1268</f>
        <v>HARLAN CO LAKE NE US</v>
      </c>
      <c r="L209">
        <f>'147557'!C1268</f>
        <v>609.6</v>
      </c>
      <c r="M209">
        <f>'147557'!D1268</f>
        <v>40.089199999999998</v>
      </c>
      <c r="N209">
        <f>'147557'!E1268</f>
        <v>-99.213300000000004</v>
      </c>
      <c r="O209">
        <f>'147557'!F1268</f>
        <v>20120813</v>
      </c>
      <c r="P209">
        <f>'147557'!Q1268</f>
        <v>0</v>
      </c>
      <c r="Q209">
        <f>'147557'!AF1268</f>
        <v>311</v>
      </c>
      <c r="R209">
        <f>'147557'!AK1268</f>
        <v>111</v>
      </c>
    </row>
    <row r="210" spans="1:18" x14ac:dyDescent="0.2">
      <c r="A210">
        <v>20120821</v>
      </c>
      <c r="B210">
        <v>0</v>
      </c>
      <c r="C210">
        <v>87</v>
      </c>
      <c r="D210">
        <v>49</v>
      </c>
      <c r="F210">
        <f t="shared" si="9"/>
        <v>20120814</v>
      </c>
      <c r="G210">
        <f t="shared" si="10"/>
        <v>0</v>
      </c>
      <c r="H210">
        <f t="shared" si="11"/>
        <v>82.039999999999992</v>
      </c>
      <c r="I210">
        <f t="shared" si="11"/>
        <v>53.06</v>
      </c>
      <c r="J210" t="str">
        <f>'147557'!A1269</f>
        <v>GHCND:USC00253595</v>
      </c>
      <c r="K210" t="str">
        <f>'147557'!B1269</f>
        <v>HARLAN CO LAKE NE US</v>
      </c>
      <c r="L210">
        <f>'147557'!C1269</f>
        <v>609.6</v>
      </c>
      <c r="M210">
        <f>'147557'!D1269</f>
        <v>40.089199999999998</v>
      </c>
      <c r="N210">
        <f>'147557'!E1269</f>
        <v>-99.213300000000004</v>
      </c>
      <c r="O210">
        <f>'147557'!F1269</f>
        <v>20120814</v>
      </c>
      <c r="P210">
        <f>'147557'!Q1269</f>
        <v>0</v>
      </c>
      <c r="Q210">
        <f>'147557'!AF1269</f>
        <v>278</v>
      </c>
      <c r="R210">
        <f>'147557'!AK1269</f>
        <v>117</v>
      </c>
    </row>
    <row r="211" spans="1:18" x14ac:dyDescent="0.2">
      <c r="A211">
        <v>20120822</v>
      </c>
      <c r="B211">
        <v>0</v>
      </c>
      <c r="C211">
        <v>93</v>
      </c>
      <c r="D211">
        <v>61</v>
      </c>
      <c r="F211">
        <f t="shared" si="9"/>
        <v>20120815</v>
      </c>
      <c r="G211">
        <f t="shared" si="10"/>
        <v>0</v>
      </c>
      <c r="H211">
        <f t="shared" si="11"/>
        <v>80.960000000000008</v>
      </c>
      <c r="I211">
        <f t="shared" si="11"/>
        <v>60.08</v>
      </c>
      <c r="J211" t="str">
        <f>'147557'!A1270</f>
        <v>GHCND:USC00253595</v>
      </c>
      <c r="K211" t="str">
        <f>'147557'!B1270</f>
        <v>HARLAN CO LAKE NE US</v>
      </c>
      <c r="L211">
        <f>'147557'!C1270</f>
        <v>609.6</v>
      </c>
      <c r="M211">
        <f>'147557'!D1270</f>
        <v>40.089199999999998</v>
      </c>
      <c r="N211">
        <f>'147557'!E1270</f>
        <v>-99.213300000000004</v>
      </c>
      <c r="O211">
        <f>'147557'!F1270</f>
        <v>20120815</v>
      </c>
      <c r="P211">
        <f>'147557'!Q1270</f>
        <v>0</v>
      </c>
      <c r="Q211">
        <f>'147557'!AF1270</f>
        <v>272</v>
      </c>
      <c r="R211">
        <f>'147557'!AK1270</f>
        <v>156</v>
      </c>
    </row>
    <row r="212" spans="1:18" x14ac:dyDescent="0.2">
      <c r="A212">
        <v>20120823</v>
      </c>
      <c r="B212">
        <v>0</v>
      </c>
      <c r="C212">
        <v>92</v>
      </c>
      <c r="D212">
        <v>62</v>
      </c>
      <c r="F212">
        <f t="shared" si="9"/>
        <v>20120816</v>
      </c>
      <c r="G212">
        <f t="shared" si="10"/>
        <v>0</v>
      </c>
      <c r="H212">
        <f t="shared" si="11"/>
        <v>95</v>
      </c>
      <c r="I212">
        <f t="shared" si="11"/>
        <v>60.08</v>
      </c>
      <c r="J212" t="str">
        <f>'147557'!A1271</f>
        <v>GHCND:USC00253595</v>
      </c>
      <c r="K212" t="str">
        <f>'147557'!B1271</f>
        <v>HARLAN CO LAKE NE US</v>
      </c>
      <c r="L212">
        <f>'147557'!C1271</f>
        <v>609.6</v>
      </c>
      <c r="M212">
        <f>'147557'!D1271</f>
        <v>40.089199999999998</v>
      </c>
      <c r="N212">
        <f>'147557'!E1271</f>
        <v>-99.213300000000004</v>
      </c>
      <c r="O212">
        <f>'147557'!F1271</f>
        <v>20120816</v>
      </c>
      <c r="P212">
        <f>'147557'!Q1271</f>
        <v>0</v>
      </c>
      <c r="Q212">
        <f>'147557'!AF1271</f>
        <v>350</v>
      </c>
      <c r="R212">
        <f>'147557'!AK1271</f>
        <v>156</v>
      </c>
    </row>
    <row r="213" spans="1:18" x14ac:dyDescent="0.2">
      <c r="A213">
        <v>20120824</v>
      </c>
      <c r="B213">
        <v>0.08</v>
      </c>
      <c r="C213">
        <v>86</v>
      </c>
      <c r="D213">
        <v>65</v>
      </c>
      <c r="F213">
        <f t="shared" si="9"/>
        <v>20120817</v>
      </c>
      <c r="G213">
        <f t="shared" si="10"/>
        <v>0</v>
      </c>
      <c r="H213">
        <f t="shared" si="11"/>
        <v>73.94</v>
      </c>
      <c r="I213">
        <f t="shared" si="11"/>
        <v>50</v>
      </c>
      <c r="J213" t="str">
        <f>'147557'!A1272</f>
        <v>GHCND:USC00253595</v>
      </c>
      <c r="K213" t="str">
        <f>'147557'!B1272</f>
        <v>HARLAN CO LAKE NE US</v>
      </c>
      <c r="L213">
        <f>'147557'!C1272</f>
        <v>609.6</v>
      </c>
      <c r="M213">
        <f>'147557'!D1272</f>
        <v>40.089199999999998</v>
      </c>
      <c r="N213">
        <f>'147557'!E1272</f>
        <v>-99.213300000000004</v>
      </c>
      <c r="O213">
        <f>'147557'!F1272</f>
        <v>20120817</v>
      </c>
      <c r="P213">
        <f>'147557'!Q1272</f>
        <v>0</v>
      </c>
      <c r="Q213">
        <f>'147557'!AF1272</f>
        <v>233</v>
      </c>
      <c r="R213">
        <f>'147557'!AK1272</f>
        <v>100</v>
      </c>
    </row>
    <row r="214" spans="1:18" x14ac:dyDescent="0.2">
      <c r="A214">
        <v>20120825</v>
      </c>
      <c r="B214">
        <v>0.62</v>
      </c>
      <c r="C214">
        <v>74</v>
      </c>
      <c r="D214">
        <v>65</v>
      </c>
      <c r="F214">
        <f t="shared" si="9"/>
        <v>20120818</v>
      </c>
      <c r="G214">
        <f t="shared" si="10"/>
        <v>0</v>
      </c>
      <c r="H214">
        <f t="shared" si="11"/>
        <v>80.06</v>
      </c>
      <c r="I214">
        <f t="shared" si="11"/>
        <v>51.08</v>
      </c>
      <c r="J214" t="str">
        <f>'147557'!A1273</f>
        <v>GHCND:USC00253595</v>
      </c>
      <c r="K214" t="str">
        <f>'147557'!B1273</f>
        <v>HARLAN CO LAKE NE US</v>
      </c>
      <c r="L214">
        <f>'147557'!C1273</f>
        <v>609.6</v>
      </c>
      <c r="M214">
        <f>'147557'!D1273</f>
        <v>40.089199999999998</v>
      </c>
      <c r="N214">
        <f>'147557'!E1273</f>
        <v>-99.213300000000004</v>
      </c>
      <c r="O214">
        <f>'147557'!F1273</f>
        <v>20120818</v>
      </c>
      <c r="P214">
        <f>'147557'!Q1273</f>
        <v>0</v>
      </c>
      <c r="Q214">
        <f>'147557'!AF1273</f>
        <v>267</v>
      </c>
      <c r="R214">
        <f>'147557'!AK1273</f>
        <v>106</v>
      </c>
    </row>
    <row r="215" spans="1:18" x14ac:dyDescent="0.2">
      <c r="A215">
        <v>20120826</v>
      </c>
      <c r="B215">
        <v>0.22</v>
      </c>
      <c r="C215">
        <v>82</v>
      </c>
      <c r="D215">
        <v>63</v>
      </c>
      <c r="F215">
        <f t="shared" si="9"/>
        <v>20120819</v>
      </c>
      <c r="G215">
        <f t="shared" si="10"/>
        <v>0</v>
      </c>
      <c r="H215">
        <f t="shared" si="11"/>
        <v>86</v>
      </c>
      <c r="I215">
        <f t="shared" si="11"/>
        <v>48.92</v>
      </c>
      <c r="J215" t="str">
        <f>'147557'!A1274</f>
        <v>GHCND:USC00253595</v>
      </c>
      <c r="K215" t="str">
        <f>'147557'!B1274</f>
        <v>HARLAN CO LAKE NE US</v>
      </c>
      <c r="L215">
        <f>'147557'!C1274</f>
        <v>609.6</v>
      </c>
      <c r="M215">
        <f>'147557'!D1274</f>
        <v>40.089199999999998</v>
      </c>
      <c r="N215">
        <f>'147557'!E1274</f>
        <v>-99.213300000000004</v>
      </c>
      <c r="O215">
        <f>'147557'!F1274</f>
        <v>20120819</v>
      </c>
      <c r="P215">
        <f>'147557'!Q1274</f>
        <v>0</v>
      </c>
      <c r="Q215">
        <f>'147557'!AF1274</f>
        <v>300</v>
      </c>
      <c r="R215">
        <f>'147557'!AK1274</f>
        <v>94</v>
      </c>
    </row>
    <row r="216" spans="1:18" x14ac:dyDescent="0.2">
      <c r="A216">
        <v>20120827</v>
      </c>
      <c r="B216">
        <v>0</v>
      </c>
      <c r="C216">
        <v>87</v>
      </c>
      <c r="D216">
        <v>63</v>
      </c>
      <c r="F216">
        <f t="shared" si="9"/>
        <v>20120820</v>
      </c>
      <c r="G216">
        <f t="shared" si="10"/>
        <v>0</v>
      </c>
      <c r="H216">
        <f t="shared" si="11"/>
        <v>78.98</v>
      </c>
      <c r="I216">
        <f t="shared" si="11"/>
        <v>46.94</v>
      </c>
      <c r="J216" t="str">
        <f>'147557'!A1275</f>
        <v>GHCND:USC00253595</v>
      </c>
      <c r="K216" t="str">
        <f>'147557'!B1275</f>
        <v>HARLAN CO LAKE NE US</v>
      </c>
      <c r="L216">
        <f>'147557'!C1275</f>
        <v>609.6</v>
      </c>
      <c r="M216">
        <f>'147557'!D1275</f>
        <v>40.089199999999998</v>
      </c>
      <c r="N216">
        <f>'147557'!E1275</f>
        <v>-99.213300000000004</v>
      </c>
      <c r="O216">
        <f>'147557'!F1275</f>
        <v>20120820</v>
      </c>
      <c r="P216">
        <f>'147557'!Q1275</f>
        <v>0</v>
      </c>
      <c r="Q216">
        <f>'147557'!AF1275</f>
        <v>261</v>
      </c>
      <c r="R216">
        <f>'147557'!AK1275</f>
        <v>83</v>
      </c>
    </row>
    <row r="217" spans="1:18" x14ac:dyDescent="0.2">
      <c r="A217">
        <v>20120828</v>
      </c>
      <c r="B217">
        <v>0</v>
      </c>
      <c r="C217">
        <v>92</v>
      </c>
      <c r="D217">
        <v>66</v>
      </c>
      <c r="F217">
        <f t="shared" si="9"/>
        <v>20120821</v>
      </c>
      <c r="G217">
        <f t="shared" si="10"/>
        <v>0</v>
      </c>
      <c r="H217">
        <f t="shared" si="11"/>
        <v>87.080000000000013</v>
      </c>
      <c r="I217">
        <f t="shared" si="11"/>
        <v>48.92</v>
      </c>
      <c r="J217" t="str">
        <f>'147557'!A1276</f>
        <v>GHCND:USC00253595</v>
      </c>
      <c r="K217" t="str">
        <f>'147557'!B1276</f>
        <v>HARLAN CO LAKE NE US</v>
      </c>
      <c r="L217">
        <f>'147557'!C1276</f>
        <v>609.6</v>
      </c>
      <c r="M217">
        <f>'147557'!D1276</f>
        <v>40.089199999999998</v>
      </c>
      <c r="N217">
        <f>'147557'!E1276</f>
        <v>-99.213300000000004</v>
      </c>
      <c r="O217">
        <f>'147557'!F1276</f>
        <v>20120821</v>
      </c>
      <c r="P217">
        <f>'147557'!Q1276</f>
        <v>0</v>
      </c>
      <c r="Q217">
        <f>'147557'!AF1276</f>
        <v>306</v>
      </c>
      <c r="R217">
        <f>'147557'!AK1276</f>
        <v>94</v>
      </c>
    </row>
    <row r="218" spans="1:18" x14ac:dyDescent="0.2">
      <c r="A218">
        <v>20120829</v>
      </c>
      <c r="B218">
        <v>0</v>
      </c>
      <c r="C218">
        <v>95</v>
      </c>
      <c r="D218">
        <v>64</v>
      </c>
      <c r="F218">
        <f t="shared" si="9"/>
        <v>20120822</v>
      </c>
      <c r="G218">
        <f t="shared" si="10"/>
        <v>0</v>
      </c>
      <c r="H218">
        <f t="shared" si="11"/>
        <v>93.02</v>
      </c>
      <c r="I218">
        <f t="shared" si="11"/>
        <v>60.980000000000004</v>
      </c>
      <c r="J218" t="str">
        <f>'147557'!A1277</f>
        <v>GHCND:USC00253595</v>
      </c>
      <c r="K218" t="str">
        <f>'147557'!B1277</f>
        <v>HARLAN CO LAKE NE US</v>
      </c>
      <c r="L218">
        <f>'147557'!C1277</f>
        <v>609.6</v>
      </c>
      <c r="M218">
        <f>'147557'!D1277</f>
        <v>40.089199999999998</v>
      </c>
      <c r="N218">
        <f>'147557'!E1277</f>
        <v>-99.213300000000004</v>
      </c>
      <c r="O218">
        <f>'147557'!F1277</f>
        <v>20120822</v>
      </c>
      <c r="P218">
        <f>'147557'!Q1277</f>
        <v>0</v>
      </c>
      <c r="Q218">
        <f>'147557'!AF1277</f>
        <v>339</v>
      </c>
      <c r="R218">
        <f>'147557'!AK1277</f>
        <v>161</v>
      </c>
    </row>
    <row r="219" spans="1:18" x14ac:dyDescent="0.2">
      <c r="A219">
        <v>20120830</v>
      </c>
      <c r="B219">
        <v>0</v>
      </c>
      <c r="C219">
        <v>96</v>
      </c>
      <c r="D219">
        <v>58</v>
      </c>
      <c r="F219">
        <f t="shared" si="9"/>
        <v>20120823</v>
      </c>
      <c r="G219">
        <f t="shared" si="10"/>
        <v>0</v>
      </c>
      <c r="H219">
        <f t="shared" si="11"/>
        <v>91.94</v>
      </c>
      <c r="I219">
        <f t="shared" si="11"/>
        <v>62.06</v>
      </c>
      <c r="J219" t="str">
        <f>'147557'!A1278</f>
        <v>GHCND:USC00253595</v>
      </c>
      <c r="K219" t="str">
        <f>'147557'!B1278</f>
        <v>HARLAN CO LAKE NE US</v>
      </c>
      <c r="L219">
        <f>'147557'!C1278</f>
        <v>609.6</v>
      </c>
      <c r="M219">
        <f>'147557'!D1278</f>
        <v>40.089199999999998</v>
      </c>
      <c r="N219">
        <f>'147557'!E1278</f>
        <v>-99.213300000000004</v>
      </c>
      <c r="O219">
        <f>'147557'!F1278</f>
        <v>20120823</v>
      </c>
      <c r="P219">
        <f>'147557'!Q1278</f>
        <v>0</v>
      </c>
      <c r="Q219">
        <f>'147557'!AF1278</f>
        <v>333</v>
      </c>
      <c r="R219">
        <f>'147557'!AK1278</f>
        <v>167</v>
      </c>
    </row>
    <row r="220" spans="1:18" x14ac:dyDescent="0.2">
      <c r="A220">
        <v>20120831</v>
      </c>
      <c r="B220">
        <v>0</v>
      </c>
      <c r="C220">
        <v>98</v>
      </c>
      <c r="D220">
        <v>58</v>
      </c>
      <c r="F220">
        <f t="shared" si="9"/>
        <v>20120824</v>
      </c>
      <c r="G220">
        <f t="shared" si="10"/>
        <v>7.874015748031496E-2</v>
      </c>
      <c r="H220">
        <f t="shared" si="11"/>
        <v>86</v>
      </c>
      <c r="I220">
        <f t="shared" si="11"/>
        <v>64.94</v>
      </c>
      <c r="J220" t="str">
        <f>'147557'!A1279</f>
        <v>GHCND:USC00253595</v>
      </c>
      <c r="K220" t="str">
        <f>'147557'!B1279</f>
        <v>HARLAN CO LAKE NE US</v>
      </c>
      <c r="L220">
        <f>'147557'!C1279</f>
        <v>609.6</v>
      </c>
      <c r="M220">
        <f>'147557'!D1279</f>
        <v>40.089199999999998</v>
      </c>
      <c r="N220">
        <f>'147557'!E1279</f>
        <v>-99.213300000000004</v>
      </c>
      <c r="O220">
        <f>'147557'!F1279</f>
        <v>20120824</v>
      </c>
      <c r="P220">
        <f>'147557'!Q1279</f>
        <v>20</v>
      </c>
      <c r="Q220">
        <f>'147557'!AF1279</f>
        <v>300</v>
      </c>
      <c r="R220">
        <f>'147557'!AK1279</f>
        <v>183</v>
      </c>
    </row>
    <row r="221" spans="1:18" x14ac:dyDescent="0.2">
      <c r="A221">
        <v>20120901</v>
      </c>
      <c r="B221">
        <v>0</v>
      </c>
      <c r="C221">
        <v>95</v>
      </c>
      <c r="D221">
        <v>58</v>
      </c>
      <c r="F221">
        <f t="shared" si="9"/>
        <v>20120825</v>
      </c>
      <c r="G221">
        <f t="shared" si="10"/>
        <v>0.61811023622047245</v>
      </c>
      <c r="H221">
        <f t="shared" si="11"/>
        <v>73.94</v>
      </c>
      <c r="I221">
        <f t="shared" si="11"/>
        <v>64.94</v>
      </c>
      <c r="J221" t="str">
        <f>'147557'!A1280</f>
        <v>GHCND:USC00253595</v>
      </c>
      <c r="K221" t="str">
        <f>'147557'!B1280</f>
        <v>HARLAN CO LAKE NE US</v>
      </c>
      <c r="L221">
        <f>'147557'!C1280</f>
        <v>609.6</v>
      </c>
      <c r="M221">
        <f>'147557'!D1280</f>
        <v>40.089199999999998</v>
      </c>
      <c r="N221">
        <f>'147557'!E1280</f>
        <v>-99.213300000000004</v>
      </c>
      <c r="O221">
        <f>'147557'!F1280</f>
        <v>20120825</v>
      </c>
      <c r="P221">
        <f>'147557'!Q1280</f>
        <v>157</v>
      </c>
      <c r="Q221">
        <f>'147557'!AF1280</f>
        <v>233</v>
      </c>
      <c r="R221">
        <f>'147557'!AK1280</f>
        <v>183</v>
      </c>
    </row>
    <row r="222" spans="1:18" x14ac:dyDescent="0.2">
      <c r="A222">
        <v>20120902</v>
      </c>
      <c r="B222">
        <v>0</v>
      </c>
      <c r="C222">
        <v>94</v>
      </c>
      <c r="D222">
        <v>63</v>
      </c>
      <c r="F222">
        <f t="shared" si="9"/>
        <v>20120826</v>
      </c>
      <c r="G222">
        <f t="shared" si="10"/>
        <v>0.22047244094488189</v>
      </c>
      <c r="H222">
        <f t="shared" si="11"/>
        <v>82.039999999999992</v>
      </c>
      <c r="I222">
        <f t="shared" si="11"/>
        <v>62.96</v>
      </c>
      <c r="J222" t="str">
        <f>'147557'!A1281</f>
        <v>GHCND:USC00253595</v>
      </c>
      <c r="K222" t="str">
        <f>'147557'!B1281</f>
        <v>HARLAN CO LAKE NE US</v>
      </c>
      <c r="L222">
        <f>'147557'!C1281</f>
        <v>609.6</v>
      </c>
      <c r="M222">
        <f>'147557'!D1281</f>
        <v>40.089199999999998</v>
      </c>
      <c r="N222">
        <f>'147557'!E1281</f>
        <v>-99.213300000000004</v>
      </c>
      <c r="O222">
        <f>'147557'!F1281</f>
        <v>20120826</v>
      </c>
      <c r="P222">
        <f>'147557'!Q1281</f>
        <v>56</v>
      </c>
      <c r="Q222">
        <f>'147557'!AF1281</f>
        <v>278</v>
      </c>
      <c r="R222">
        <f>'147557'!AK1281</f>
        <v>172</v>
      </c>
    </row>
    <row r="223" spans="1:18" x14ac:dyDescent="0.2">
      <c r="A223">
        <v>20120903</v>
      </c>
      <c r="B223">
        <v>0</v>
      </c>
      <c r="C223">
        <v>99</v>
      </c>
      <c r="D223">
        <v>66</v>
      </c>
      <c r="F223">
        <f t="shared" si="9"/>
        <v>20120827</v>
      </c>
      <c r="G223">
        <f t="shared" si="10"/>
        <v>0</v>
      </c>
      <c r="H223">
        <f t="shared" si="11"/>
        <v>87.080000000000013</v>
      </c>
      <c r="I223">
        <f t="shared" si="11"/>
        <v>62.96</v>
      </c>
      <c r="J223" t="str">
        <f>'147557'!A1282</f>
        <v>GHCND:USC00253595</v>
      </c>
      <c r="K223" t="str">
        <f>'147557'!B1282</f>
        <v>HARLAN CO LAKE NE US</v>
      </c>
      <c r="L223">
        <f>'147557'!C1282</f>
        <v>609.6</v>
      </c>
      <c r="M223">
        <f>'147557'!D1282</f>
        <v>40.089199999999998</v>
      </c>
      <c r="N223">
        <f>'147557'!E1282</f>
        <v>-99.213300000000004</v>
      </c>
      <c r="O223">
        <f>'147557'!F1282</f>
        <v>20120827</v>
      </c>
      <c r="P223">
        <f>'147557'!Q1282</f>
        <v>0</v>
      </c>
      <c r="Q223">
        <f>'147557'!AF1282</f>
        <v>306</v>
      </c>
      <c r="R223">
        <f>'147557'!AK1282</f>
        <v>172</v>
      </c>
    </row>
    <row r="224" spans="1:18" x14ac:dyDescent="0.2">
      <c r="A224">
        <v>20120904</v>
      </c>
      <c r="B224">
        <v>0</v>
      </c>
      <c r="C224">
        <v>85</v>
      </c>
      <c r="D224">
        <v>59</v>
      </c>
      <c r="F224">
        <f t="shared" si="9"/>
        <v>20120828</v>
      </c>
      <c r="G224">
        <f t="shared" si="10"/>
        <v>0</v>
      </c>
      <c r="H224">
        <f t="shared" si="11"/>
        <v>91.94</v>
      </c>
      <c r="I224">
        <f t="shared" si="11"/>
        <v>66.02</v>
      </c>
      <c r="J224" t="str">
        <f>'147557'!A1283</f>
        <v>GHCND:USC00253595</v>
      </c>
      <c r="K224" t="str">
        <f>'147557'!B1283</f>
        <v>HARLAN CO LAKE NE US</v>
      </c>
      <c r="L224">
        <f>'147557'!C1283</f>
        <v>609.6</v>
      </c>
      <c r="M224">
        <f>'147557'!D1283</f>
        <v>40.089199999999998</v>
      </c>
      <c r="N224">
        <f>'147557'!E1283</f>
        <v>-99.213300000000004</v>
      </c>
      <c r="O224">
        <f>'147557'!F1283</f>
        <v>20120828</v>
      </c>
      <c r="P224">
        <f>'147557'!Q1283</f>
        <v>0</v>
      </c>
      <c r="Q224">
        <f>'147557'!AF1283</f>
        <v>333</v>
      </c>
      <c r="R224">
        <f>'147557'!AK1283</f>
        <v>189</v>
      </c>
    </row>
    <row r="225" spans="1:18" x14ac:dyDescent="0.2">
      <c r="A225">
        <v>20120905</v>
      </c>
      <c r="B225">
        <v>0</v>
      </c>
      <c r="C225">
        <v>100</v>
      </c>
      <c r="D225">
        <v>60</v>
      </c>
      <c r="F225">
        <f t="shared" si="9"/>
        <v>20120829</v>
      </c>
      <c r="G225">
        <f t="shared" si="10"/>
        <v>0</v>
      </c>
      <c r="H225">
        <f t="shared" si="11"/>
        <v>95</v>
      </c>
      <c r="I225">
        <f t="shared" si="11"/>
        <v>64.039999999999992</v>
      </c>
      <c r="J225" t="str">
        <f>'147557'!A1284</f>
        <v>GHCND:USC00253595</v>
      </c>
      <c r="K225" t="str">
        <f>'147557'!B1284</f>
        <v>HARLAN CO LAKE NE US</v>
      </c>
      <c r="L225">
        <f>'147557'!C1284</f>
        <v>609.6</v>
      </c>
      <c r="M225">
        <f>'147557'!D1284</f>
        <v>40.089199999999998</v>
      </c>
      <c r="N225">
        <f>'147557'!E1284</f>
        <v>-99.213300000000004</v>
      </c>
      <c r="O225">
        <f>'147557'!F1284</f>
        <v>20120829</v>
      </c>
      <c r="P225">
        <f>'147557'!Q1284</f>
        <v>0</v>
      </c>
      <c r="Q225">
        <f>'147557'!AF1284</f>
        <v>350</v>
      </c>
      <c r="R225">
        <f>'147557'!AK1284</f>
        <v>178</v>
      </c>
    </row>
    <row r="226" spans="1:18" x14ac:dyDescent="0.2">
      <c r="A226">
        <v>20120906</v>
      </c>
      <c r="B226">
        <v>0</v>
      </c>
      <c r="C226">
        <v>85</v>
      </c>
      <c r="D226">
        <v>52</v>
      </c>
      <c r="F226">
        <f t="shared" si="9"/>
        <v>20120830</v>
      </c>
      <c r="G226">
        <f t="shared" si="10"/>
        <v>0</v>
      </c>
      <c r="H226">
        <f t="shared" si="11"/>
        <v>96.08</v>
      </c>
      <c r="I226">
        <f t="shared" si="11"/>
        <v>57.92</v>
      </c>
      <c r="J226" t="str">
        <f>'147557'!A1285</f>
        <v>GHCND:USC00253595</v>
      </c>
      <c r="K226" t="str">
        <f>'147557'!B1285</f>
        <v>HARLAN CO LAKE NE US</v>
      </c>
      <c r="L226">
        <f>'147557'!C1285</f>
        <v>609.6</v>
      </c>
      <c r="M226">
        <f>'147557'!D1285</f>
        <v>40.089199999999998</v>
      </c>
      <c r="N226">
        <f>'147557'!E1285</f>
        <v>-99.213300000000004</v>
      </c>
      <c r="O226">
        <f>'147557'!F1285</f>
        <v>20120830</v>
      </c>
      <c r="P226">
        <f>'147557'!Q1285</f>
        <v>0</v>
      </c>
      <c r="Q226">
        <f>'147557'!AF1285</f>
        <v>356</v>
      </c>
      <c r="R226">
        <f>'147557'!AK1285</f>
        <v>144</v>
      </c>
    </row>
    <row r="227" spans="1:18" x14ac:dyDescent="0.2">
      <c r="A227">
        <v>20120907</v>
      </c>
      <c r="B227">
        <v>0</v>
      </c>
      <c r="C227">
        <v>94</v>
      </c>
      <c r="D227">
        <v>53</v>
      </c>
      <c r="F227">
        <f t="shared" si="9"/>
        <v>20120831</v>
      </c>
      <c r="G227">
        <f t="shared" si="10"/>
        <v>0</v>
      </c>
      <c r="H227">
        <f t="shared" si="11"/>
        <v>98.06</v>
      </c>
      <c r="I227">
        <f t="shared" si="11"/>
        <v>57.92</v>
      </c>
      <c r="J227" t="str">
        <f>'147557'!A1286</f>
        <v>GHCND:USC00253595</v>
      </c>
      <c r="K227" t="str">
        <f>'147557'!B1286</f>
        <v>HARLAN CO LAKE NE US</v>
      </c>
      <c r="L227">
        <f>'147557'!C1286</f>
        <v>609.6</v>
      </c>
      <c r="M227">
        <f>'147557'!D1286</f>
        <v>40.089199999999998</v>
      </c>
      <c r="N227">
        <f>'147557'!E1286</f>
        <v>-99.213300000000004</v>
      </c>
      <c r="O227">
        <f>'147557'!F1286</f>
        <v>20120831</v>
      </c>
      <c r="P227">
        <f>'147557'!Q1286</f>
        <v>0</v>
      </c>
      <c r="Q227">
        <f>'147557'!AF1286</f>
        <v>367</v>
      </c>
      <c r="R227">
        <f>'147557'!AK1286</f>
        <v>144</v>
      </c>
    </row>
    <row r="228" spans="1:18" x14ac:dyDescent="0.2">
      <c r="A228">
        <v>20120908</v>
      </c>
      <c r="B228">
        <v>0</v>
      </c>
      <c r="C228">
        <v>72</v>
      </c>
      <c r="D228">
        <v>42</v>
      </c>
      <c r="F228">
        <f t="shared" si="9"/>
        <v>20120901</v>
      </c>
      <c r="G228">
        <f t="shared" si="10"/>
        <v>0</v>
      </c>
      <c r="H228">
        <f t="shared" si="11"/>
        <v>95</v>
      </c>
      <c r="I228">
        <f t="shared" si="11"/>
        <v>57.92</v>
      </c>
      <c r="J228" t="str">
        <f>'147557'!A1287</f>
        <v>GHCND:USC00253595</v>
      </c>
      <c r="K228" t="str">
        <f>'147557'!B1287</f>
        <v>HARLAN CO LAKE NE US</v>
      </c>
      <c r="L228">
        <f>'147557'!C1287</f>
        <v>609.6</v>
      </c>
      <c r="M228">
        <f>'147557'!D1287</f>
        <v>40.089199999999998</v>
      </c>
      <c r="N228">
        <f>'147557'!E1287</f>
        <v>-99.213300000000004</v>
      </c>
      <c r="O228">
        <f>'147557'!F1287</f>
        <v>20120901</v>
      </c>
      <c r="P228">
        <f>'147557'!Q1287</f>
        <v>0</v>
      </c>
      <c r="Q228">
        <f>'147557'!AF1287</f>
        <v>350</v>
      </c>
      <c r="R228">
        <f>'147557'!AK1287</f>
        <v>144</v>
      </c>
    </row>
    <row r="229" spans="1:18" x14ac:dyDescent="0.2">
      <c r="A229">
        <v>20120909</v>
      </c>
      <c r="B229">
        <v>0</v>
      </c>
      <c r="C229">
        <v>85</v>
      </c>
      <c r="D229">
        <v>42</v>
      </c>
      <c r="F229">
        <f t="shared" si="9"/>
        <v>20120902</v>
      </c>
      <c r="G229">
        <f t="shared" si="10"/>
        <v>0</v>
      </c>
      <c r="H229">
        <f t="shared" si="11"/>
        <v>93.92</v>
      </c>
      <c r="I229">
        <f t="shared" si="11"/>
        <v>62.96</v>
      </c>
      <c r="J229" t="str">
        <f>'147557'!A1288</f>
        <v>GHCND:USC00253595</v>
      </c>
      <c r="K229" t="str">
        <f>'147557'!B1288</f>
        <v>HARLAN CO LAKE NE US</v>
      </c>
      <c r="L229">
        <f>'147557'!C1288</f>
        <v>609.6</v>
      </c>
      <c r="M229">
        <f>'147557'!D1288</f>
        <v>40.089199999999998</v>
      </c>
      <c r="N229">
        <f>'147557'!E1288</f>
        <v>-99.213300000000004</v>
      </c>
      <c r="O229">
        <f>'147557'!F1288</f>
        <v>20120902</v>
      </c>
      <c r="P229">
        <f>'147557'!Q1288</f>
        <v>0</v>
      </c>
      <c r="Q229">
        <f>'147557'!AF1288</f>
        <v>344</v>
      </c>
      <c r="R229">
        <f>'147557'!AK1288</f>
        <v>172</v>
      </c>
    </row>
    <row r="230" spans="1:18" x14ac:dyDescent="0.2">
      <c r="A230">
        <v>20120910</v>
      </c>
      <c r="B230">
        <v>0</v>
      </c>
      <c r="C230">
        <v>80</v>
      </c>
      <c r="D230">
        <v>48</v>
      </c>
      <c r="F230">
        <f t="shared" si="9"/>
        <v>20120903</v>
      </c>
      <c r="G230">
        <f t="shared" si="10"/>
        <v>0</v>
      </c>
      <c r="H230">
        <f t="shared" si="11"/>
        <v>98.960000000000008</v>
      </c>
      <c r="I230">
        <f t="shared" si="11"/>
        <v>66.02</v>
      </c>
      <c r="J230" t="str">
        <f>'147557'!A1289</f>
        <v>GHCND:USC00253595</v>
      </c>
      <c r="K230" t="str">
        <f>'147557'!B1289</f>
        <v>HARLAN CO LAKE NE US</v>
      </c>
      <c r="L230">
        <f>'147557'!C1289</f>
        <v>609.6</v>
      </c>
      <c r="M230">
        <f>'147557'!D1289</f>
        <v>40.089199999999998</v>
      </c>
      <c r="N230">
        <f>'147557'!E1289</f>
        <v>-99.213300000000004</v>
      </c>
      <c r="O230">
        <f>'147557'!F1289</f>
        <v>20120903</v>
      </c>
      <c r="P230">
        <f>'147557'!Q1289</f>
        <v>0</v>
      </c>
      <c r="Q230">
        <f>'147557'!AF1289</f>
        <v>372</v>
      </c>
      <c r="R230">
        <f>'147557'!AK1289</f>
        <v>189</v>
      </c>
    </row>
    <row r="231" spans="1:18" x14ac:dyDescent="0.2">
      <c r="A231">
        <v>20120911</v>
      </c>
      <c r="B231">
        <v>0</v>
      </c>
      <c r="C231">
        <v>90</v>
      </c>
      <c r="D231">
        <v>55</v>
      </c>
      <c r="F231">
        <f t="shared" si="9"/>
        <v>20120904</v>
      </c>
      <c r="G231">
        <f t="shared" si="10"/>
        <v>0</v>
      </c>
      <c r="H231">
        <f t="shared" si="11"/>
        <v>84.92</v>
      </c>
      <c r="I231">
        <f t="shared" si="11"/>
        <v>59</v>
      </c>
      <c r="J231" t="str">
        <f>'147557'!A1290</f>
        <v>GHCND:USC00253595</v>
      </c>
      <c r="K231" t="str">
        <f>'147557'!B1290</f>
        <v>HARLAN CO LAKE NE US</v>
      </c>
      <c r="L231">
        <f>'147557'!C1290</f>
        <v>609.6</v>
      </c>
      <c r="M231">
        <f>'147557'!D1290</f>
        <v>40.089199999999998</v>
      </c>
      <c r="N231">
        <f>'147557'!E1290</f>
        <v>-99.213300000000004</v>
      </c>
      <c r="O231">
        <f>'147557'!F1290</f>
        <v>20120904</v>
      </c>
      <c r="P231">
        <f>'147557'!Q1290</f>
        <v>0</v>
      </c>
      <c r="Q231">
        <f>'147557'!AF1290</f>
        <v>294</v>
      </c>
      <c r="R231">
        <f>'147557'!AK1290</f>
        <v>150</v>
      </c>
    </row>
    <row r="232" spans="1:18" x14ac:dyDescent="0.2">
      <c r="A232">
        <v>20120912</v>
      </c>
      <c r="B232">
        <v>0</v>
      </c>
      <c r="C232">
        <v>96</v>
      </c>
      <c r="D232">
        <v>63</v>
      </c>
      <c r="F232">
        <f t="shared" si="9"/>
        <v>20120905</v>
      </c>
      <c r="G232">
        <f t="shared" si="10"/>
        <v>0</v>
      </c>
      <c r="H232">
        <f t="shared" si="11"/>
        <v>100.03999999999999</v>
      </c>
      <c r="I232">
        <f t="shared" si="11"/>
        <v>60.08</v>
      </c>
      <c r="J232" t="str">
        <f>'147557'!A1291</f>
        <v>GHCND:USC00253595</v>
      </c>
      <c r="K232" t="str">
        <f>'147557'!B1291</f>
        <v>HARLAN CO LAKE NE US</v>
      </c>
      <c r="L232">
        <f>'147557'!C1291</f>
        <v>609.6</v>
      </c>
      <c r="M232">
        <f>'147557'!D1291</f>
        <v>40.089199999999998</v>
      </c>
      <c r="N232">
        <f>'147557'!E1291</f>
        <v>-99.213300000000004</v>
      </c>
      <c r="O232">
        <f>'147557'!F1291</f>
        <v>20120905</v>
      </c>
      <c r="P232">
        <f>'147557'!Q1291</f>
        <v>0</v>
      </c>
      <c r="Q232">
        <f>'147557'!AF1291</f>
        <v>378</v>
      </c>
      <c r="R232">
        <f>'147557'!AK1291</f>
        <v>156</v>
      </c>
    </row>
    <row r="233" spans="1:18" x14ac:dyDescent="0.2">
      <c r="A233">
        <v>20120913</v>
      </c>
      <c r="B233">
        <v>0.56000000000000005</v>
      </c>
      <c r="C233">
        <v>74</v>
      </c>
      <c r="D233">
        <v>49</v>
      </c>
      <c r="F233">
        <f t="shared" si="9"/>
        <v>20120906</v>
      </c>
      <c r="G233">
        <f t="shared" si="10"/>
        <v>0</v>
      </c>
      <c r="H233">
        <f t="shared" si="11"/>
        <v>84.92</v>
      </c>
      <c r="I233">
        <f t="shared" si="11"/>
        <v>51.980000000000004</v>
      </c>
      <c r="J233" t="str">
        <f>'147557'!A1292</f>
        <v>GHCND:USC00253595</v>
      </c>
      <c r="K233" t="str">
        <f>'147557'!B1292</f>
        <v>HARLAN CO LAKE NE US</v>
      </c>
      <c r="L233">
        <f>'147557'!C1292</f>
        <v>609.6</v>
      </c>
      <c r="M233">
        <f>'147557'!D1292</f>
        <v>40.089199999999998</v>
      </c>
      <c r="N233">
        <f>'147557'!E1292</f>
        <v>-99.213300000000004</v>
      </c>
      <c r="O233">
        <f>'147557'!F1292</f>
        <v>20120906</v>
      </c>
      <c r="P233">
        <f>'147557'!Q1292</f>
        <v>0</v>
      </c>
      <c r="Q233">
        <f>'147557'!AF1292</f>
        <v>294</v>
      </c>
      <c r="R233">
        <f>'147557'!AK1292</f>
        <v>111</v>
      </c>
    </row>
    <row r="234" spans="1:18" x14ac:dyDescent="0.2">
      <c r="A234">
        <v>20120914</v>
      </c>
      <c r="B234">
        <v>0</v>
      </c>
      <c r="C234">
        <v>68</v>
      </c>
      <c r="D234">
        <v>42</v>
      </c>
      <c r="F234">
        <f t="shared" si="9"/>
        <v>20120907</v>
      </c>
      <c r="G234">
        <f t="shared" si="10"/>
        <v>0</v>
      </c>
      <c r="H234">
        <f t="shared" si="11"/>
        <v>93.92</v>
      </c>
      <c r="I234">
        <f t="shared" si="11"/>
        <v>53.06</v>
      </c>
      <c r="J234" t="str">
        <f>'147557'!A1293</f>
        <v>GHCND:USC00253595</v>
      </c>
      <c r="K234" t="str">
        <f>'147557'!B1293</f>
        <v>HARLAN CO LAKE NE US</v>
      </c>
      <c r="L234">
        <f>'147557'!C1293</f>
        <v>609.6</v>
      </c>
      <c r="M234">
        <f>'147557'!D1293</f>
        <v>40.089199999999998</v>
      </c>
      <c r="N234">
        <f>'147557'!E1293</f>
        <v>-99.213300000000004</v>
      </c>
      <c r="O234">
        <f>'147557'!F1293</f>
        <v>20120907</v>
      </c>
      <c r="P234">
        <f>'147557'!Q1293</f>
        <v>0</v>
      </c>
      <c r="Q234">
        <f>'147557'!AF1293</f>
        <v>344</v>
      </c>
      <c r="R234">
        <f>'147557'!AK1293</f>
        <v>117</v>
      </c>
    </row>
    <row r="235" spans="1:18" x14ac:dyDescent="0.2">
      <c r="A235">
        <v>20120915</v>
      </c>
      <c r="B235">
        <v>0</v>
      </c>
      <c r="C235">
        <v>78</v>
      </c>
      <c r="D235">
        <v>42</v>
      </c>
      <c r="F235">
        <f t="shared" si="9"/>
        <v>20120908</v>
      </c>
      <c r="G235">
        <f t="shared" si="10"/>
        <v>0</v>
      </c>
      <c r="H235">
        <f t="shared" si="11"/>
        <v>71.960000000000008</v>
      </c>
      <c r="I235">
        <f t="shared" si="11"/>
        <v>42.08</v>
      </c>
      <c r="J235" t="str">
        <f>'147557'!A1294</f>
        <v>GHCND:USC00253595</v>
      </c>
      <c r="K235" t="str">
        <f>'147557'!B1294</f>
        <v>HARLAN CO LAKE NE US</v>
      </c>
      <c r="L235">
        <f>'147557'!C1294</f>
        <v>609.6</v>
      </c>
      <c r="M235">
        <f>'147557'!D1294</f>
        <v>40.089199999999998</v>
      </c>
      <c r="N235">
        <f>'147557'!E1294</f>
        <v>-99.213300000000004</v>
      </c>
      <c r="O235">
        <f>'147557'!F1294</f>
        <v>20120908</v>
      </c>
      <c r="P235">
        <f>'147557'!Q1294</f>
        <v>0</v>
      </c>
      <c r="Q235">
        <f>'147557'!AF1294</f>
        <v>222</v>
      </c>
      <c r="R235">
        <f>'147557'!AK1294</f>
        <v>56</v>
      </c>
    </row>
    <row r="236" spans="1:18" x14ac:dyDescent="0.2">
      <c r="A236">
        <v>20120916</v>
      </c>
      <c r="B236">
        <v>0</v>
      </c>
      <c r="C236">
        <v>79</v>
      </c>
      <c r="D236">
        <v>43</v>
      </c>
      <c r="F236">
        <f t="shared" si="9"/>
        <v>20120909</v>
      </c>
      <c r="G236">
        <f t="shared" si="10"/>
        <v>0</v>
      </c>
      <c r="H236">
        <f t="shared" si="11"/>
        <v>84.92</v>
      </c>
      <c r="I236">
        <f t="shared" si="11"/>
        <v>42.08</v>
      </c>
      <c r="J236" t="str">
        <f>'147557'!A1295</f>
        <v>GHCND:USC00253595</v>
      </c>
      <c r="K236" t="str">
        <f>'147557'!B1295</f>
        <v>HARLAN CO LAKE NE US</v>
      </c>
      <c r="L236">
        <f>'147557'!C1295</f>
        <v>609.6</v>
      </c>
      <c r="M236">
        <f>'147557'!D1295</f>
        <v>40.089199999999998</v>
      </c>
      <c r="N236">
        <f>'147557'!E1295</f>
        <v>-99.213300000000004</v>
      </c>
      <c r="O236">
        <f>'147557'!F1295</f>
        <v>20120909</v>
      </c>
      <c r="P236">
        <f>'147557'!Q1295</f>
        <v>0</v>
      </c>
      <c r="Q236">
        <f>'147557'!AF1295</f>
        <v>294</v>
      </c>
      <c r="R236">
        <f>'147557'!AK1295</f>
        <v>56</v>
      </c>
    </row>
    <row r="237" spans="1:18" x14ac:dyDescent="0.2">
      <c r="A237">
        <v>20120917</v>
      </c>
      <c r="B237">
        <v>0</v>
      </c>
      <c r="C237">
        <v>79</v>
      </c>
      <c r="D237">
        <v>53</v>
      </c>
      <c r="F237">
        <f t="shared" si="9"/>
        <v>20120910</v>
      </c>
      <c r="G237">
        <f t="shared" si="10"/>
        <v>0</v>
      </c>
      <c r="H237">
        <f t="shared" si="11"/>
        <v>80.06</v>
      </c>
      <c r="I237">
        <f t="shared" si="11"/>
        <v>48.019999999999996</v>
      </c>
      <c r="J237" t="str">
        <f>'147557'!A1296</f>
        <v>GHCND:USC00253595</v>
      </c>
      <c r="K237" t="str">
        <f>'147557'!B1296</f>
        <v>HARLAN CO LAKE NE US</v>
      </c>
      <c r="L237">
        <f>'147557'!C1296</f>
        <v>609.6</v>
      </c>
      <c r="M237">
        <f>'147557'!D1296</f>
        <v>40.089199999999998</v>
      </c>
      <c r="N237">
        <f>'147557'!E1296</f>
        <v>-99.213300000000004</v>
      </c>
      <c r="O237">
        <f>'147557'!F1296</f>
        <v>20120910</v>
      </c>
      <c r="P237">
        <f>'147557'!Q1296</f>
        <v>0</v>
      </c>
      <c r="Q237">
        <f>'147557'!AF1296</f>
        <v>267</v>
      </c>
      <c r="R237">
        <f>'147557'!AK1296</f>
        <v>89</v>
      </c>
    </row>
    <row r="238" spans="1:18" x14ac:dyDescent="0.2">
      <c r="A238">
        <v>20120918</v>
      </c>
      <c r="B238">
        <v>0</v>
      </c>
      <c r="C238">
        <v>68</v>
      </c>
      <c r="D238">
        <v>38</v>
      </c>
      <c r="F238">
        <f t="shared" si="9"/>
        <v>20120911</v>
      </c>
      <c r="G238">
        <f t="shared" si="10"/>
        <v>0</v>
      </c>
      <c r="H238">
        <f t="shared" si="11"/>
        <v>89.960000000000008</v>
      </c>
      <c r="I238">
        <f t="shared" si="11"/>
        <v>55.040000000000006</v>
      </c>
      <c r="J238" t="str">
        <f>'147557'!A1297</f>
        <v>GHCND:USC00253595</v>
      </c>
      <c r="K238" t="str">
        <f>'147557'!B1297</f>
        <v>HARLAN CO LAKE NE US</v>
      </c>
      <c r="L238">
        <f>'147557'!C1297</f>
        <v>609.6</v>
      </c>
      <c r="M238">
        <f>'147557'!D1297</f>
        <v>40.089199999999998</v>
      </c>
      <c r="N238">
        <f>'147557'!E1297</f>
        <v>-99.213300000000004</v>
      </c>
      <c r="O238">
        <f>'147557'!F1297</f>
        <v>20120911</v>
      </c>
      <c r="P238">
        <f>'147557'!Q1297</f>
        <v>0</v>
      </c>
      <c r="Q238">
        <f>'147557'!AF1297</f>
        <v>322</v>
      </c>
      <c r="R238">
        <f>'147557'!AK1297</f>
        <v>128</v>
      </c>
    </row>
    <row r="239" spans="1:18" x14ac:dyDescent="0.2">
      <c r="A239">
        <v>20120919</v>
      </c>
      <c r="B239">
        <v>0</v>
      </c>
      <c r="C239">
        <v>81</v>
      </c>
      <c r="D239">
        <v>39</v>
      </c>
      <c r="F239">
        <f t="shared" si="9"/>
        <v>20120912</v>
      </c>
      <c r="G239">
        <f t="shared" si="10"/>
        <v>0</v>
      </c>
      <c r="H239">
        <f t="shared" si="11"/>
        <v>96.08</v>
      </c>
      <c r="I239">
        <f t="shared" si="11"/>
        <v>62.96</v>
      </c>
      <c r="J239" t="str">
        <f>'147557'!A1298</f>
        <v>GHCND:USC00253595</v>
      </c>
      <c r="K239" t="str">
        <f>'147557'!B1298</f>
        <v>HARLAN CO LAKE NE US</v>
      </c>
      <c r="L239">
        <f>'147557'!C1298</f>
        <v>609.6</v>
      </c>
      <c r="M239">
        <f>'147557'!D1298</f>
        <v>40.089199999999998</v>
      </c>
      <c r="N239">
        <f>'147557'!E1298</f>
        <v>-99.213300000000004</v>
      </c>
      <c r="O239">
        <f>'147557'!F1298</f>
        <v>20120912</v>
      </c>
      <c r="P239">
        <f>'147557'!Q1298</f>
        <v>0</v>
      </c>
      <c r="Q239">
        <f>'147557'!AF1298</f>
        <v>356</v>
      </c>
      <c r="R239">
        <f>'147557'!AK1298</f>
        <v>172</v>
      </c>
    </row>
    <row r="240" spans="1:18" x14ac:dyDescent="0.2">
      <c r="A240">
        <v>20120920</v>
      </c>
      <c r="B240">
        <v>0</v>
      </c>
      <c r="C240">
        <v>90</v>
      </c>
      <c r="D240">
        <v>44</v>
      </c>
      <c r="F240">
        <f t="shared" si="9"/>
        <v>20120913</v>
      </c>
      <c r="G240">
        <f t="shared" si="10"/>
        <v>0.55905511811023623</v>
      </c>
      <c r="H240">
        <f t="shared" si="11"/>
        <v>73.94</v>
      </c>
      <c r="I240">
        <f t="shared" si="11"/>
        <v>48.92</v>
      </c>
      <c r="J240" t="str">
        <f>'147557'!A1299</f>
        <v>GHCND:USC00253595</v>
      </c>
      <c r="K240" t="str">
        <f>'147557'!B1299</f>
        <v>HARLAN CO LAKE NE US</v>
      </c>
      <c r="L240">
        <f>'147557'!C1299</f>
        <v>609.6</v>
      </c>
      <c r="M240">
        <f>'147557'!D1299</f>
        <v>40.089199999999998</v>
      </c>
      <c r="N240">
        <f>'147557'!E1299</f>
        <v>-99.213300000000004</v>
      </c>
      <c r="O240">
        <f>'147557'!F1299</f>
        <v>20120913</v>
      </c>
      <c r="P240">
        <f>'147557'!Q1299</f>
        <v>142</v>
      </c>
      <c r="Q240">
        <f>'147557'!AF1299</f>
        <v>233</v>
      </c>
      <c r="R240">
        <f>'147557'!AK1299</f>
        <v>94</v>
      </c>
    </row>
    <row r="241" spans="1:18" x14ac:dyDescent="0.2">
      <c r="A241">
        <v>20120921</v>
      </c>
      <c r="B241">
        <v>0</v>
      </c>
      <c r="C241">
        <v>77</v>
      </c>
      <c r="D241">
        <v>44</v>
      </c>
      <c r="F241">
        <f t="shared" si="9"/>
        <v>20120914</v>
      </c>
      <c r="G241">
        <f t="shared" si="10"/>
        <v>0</v>
      </c>
      <c r="H241">
        <f t="shared" si="11"/>
        <v>68</v>
      </c>
      <c r="I241">
        <f t="shared" si="11"/>
        <v>42.08</v>
      </c>
      <c r="J241" t="str">
        <f>'147557'!A1300</f>
        <v>GHCND:USC00253595</v>
      </c>
      <c r="K241" t="str">
        <f>'147557'!B1300</f>
        <v>HARLAN CO LAKE NE US</v>
      </c>
      <c r="L241">
        <f>'147557'!C1300</f>
        <v>609.6</v>
      </c>
      <c r="M241">
        <f>'147557'!D1300</f>
        <v>40.089199999999998</v>
      </c>
      <c r="N241">
        <f>'147557'!E1300</f>
        <v>-99.213300000000004</v>
      </c>
      <c r="O241">
        <f>'147557'!F1300</f>
        <v>20120914</v>
      </c>
      <c r="P241">
        <f>'147557'!Q1300</f>
        <v>0</v>
      </c>
      <c r="Q241">
        <f>'147557'!AF1300</f>
        <v>200</v>
      </c>
      <c r="R241">
        <f>'147557'!AK1300</f>
        <v>56</v>
      </c>
    </row>
    <row r="242" spans="1:18" x14ac:dyDescent="0.2">
      <c r="A242">
        <v>20120922</v>
      </c>
      <c r="B242">
        <v>0</v>
      </c>
      <c r="C242">
        <v>81</v>
      </c>
      <c r="D242">
        <v>48</v>
      </c>
      <c r="F242">
        <f t="shared" si="9"/>
        <v>20120915</v>
      </c>
      <c r="G242">
        <f t="shared" si="10"/>
        <v>0</v>
      </c>
      <c r="H242">
        <f t="shared" si="11"/>
        <v>78.080000000000013</v>
      </c>
      <c r="I242">
        <f t="shared" si="11"/>
        <v>42.08</v>
      </c>
      <c r="J242" t="str">
        <f>'147557'!A1301</f>
        <v>GHCND:USC00253595</v>
      </c>
      <c r="K242" t="str">
        <f>'147557'!B1301</f>
        <v>HARLAN CO LAKE NE US</v>
      </c>
      <c r="L242">
        <f>'147557'!C1301</f>
        <v>609.6</v>
      </c>
      <c r="M242">
        <f>'147557'!D1301</f>
        <v>40.089199999999998</v>
      </c>
      <c r="N242">
        <f>'147557'!E1301</f>
        <v>-99.213300000000004</v>
      </c>
      <c r="O242">
        <f>'147557'!F1301</f>
        <v>20120915</v>
      </c>
      <c r="P242">
        <f>'147557'!Q1301</f>
        <v>0</v>
      </c>
      <c r="Q242">
        <f>'147557'!AF1301</f>
        <v>256</v>
      </c>
      <c r="R242">
        <f>'147557'!AK1301</f>
        <v>56</v>
      </c>
    </row>
    <row r="243" spans="1:18" x14ac:dyDescent="0.2">
      <c r="A243">
        <v>20120923</v>
      </c>
      <c r="B243">
        <v>0</v>
      </c>
      <c r="C243">
        <v>71</v>
      </c>
      <c r="D243">
        <v>40</v>
      </c>
      <c r="F243">
        <f t="shared" si="9"/>
        <v>20120916</v>
      </c>
      <c r="G243">
        <f t="shared" si="10"/>
        <v>0</v>
      </c>
      <c r="H243">
        <f t="shared" si="11"/>
        <v>78.98</v>
      </c>
      <c r="I243">
        <f t="shared" si="11"/>
        <v>42.980000000000004</v>
      </c>
      <c r="J243" t="str">
        <f>'147557'!A1302</f>
        <v>GHCND:USC00253595</v>
      </c>
      <c r="K243" t="str">
        <f>'147557'!B1302</f>
        <v>HARLAN CO LAKE NE US</v>
      </c>
      <c r="L243">
        <f>'147557'!C1302</f>
        <v>609.6</v>
      </c>
      <c r="M243">
        <f>'147557'!D1302</f>
        <v>40.089199999999998</v>
      </c>
      <c r="N243">
        <f>'147557'!E1302</f>
        <v>-99.213300000000004</v>
      </c>
      <c r="O243">
        <f>'147557'!F1302</f>
        <v>20120916</v>
      </c>
      <c r="P243">
        <f>'147557'!Q1302</f>
        <v>0</v>
      </c>
      <c r="Q243">
        <f>'147557'!AF1302</f>
        <v>261</v>
      </c>
      <c r="R243">
        <f>'147557'!AK1302</f>
        <v>61</v>
      </c>
    </row>
    <row r="244" spans="1:18" x14ac:dyDescent="0.2">
      <c r="A244">
        <v>20120924</v>
      </c>
      <c r="B244">
        <v>0</v>
      </c>
      <c r="C244">
        <v>72</v>
      </c>
      <c r="D244">
        <v>40</v>
      </c>
      <c r="F244">
        <f t="shared" si="9"/>
        <v>20120917</v>
      </c>
      <c r="G244">
        <f t="shared" si="10"/>
        <v>0</v>
      </c>
      <c r="H244">
        <f t="shared" si="11"/>
        <v>78.98</v>
      </c>
      <c r="I244">
        <f t="shared" si="11"/>
        <v>53.06</v>
      </c>
      <c r="J244" t="str">
        <f>'147557'!A1303</f>
        <v>GHCND:USC00253595</v>
      </c>
      <c r="K244" t="str">
        <f>'147557'!B1303</f>
        <v>HARLAN CO LAKE NE US</v>
      </c>
      <c r="L244">
        <f>'147557'!C1303</f>
        <v>609.6</v>
      </c>
      <c r="M244">
        <f>'147557'!D1303</f>
        <v>40.089199999999998</v>
      </c>
      <c r="N244">
        <f>'147557'!E1303</f>
        <v>-99.213300000000004</v>
      </c>
      <c r="O244">
        <f>'147557'!F1303</f>
        <v>20120917</v>
      </c>
      <c r="P244">
        <f>'147557'!Q1303</f>
        <v>0</v>
      </c>
      <c r="Q244">
        <f>'147557'!AF1303</f>
        <v>261</v>
      </c>
      <c r="R244">
        <f>'147557'!AK1303</f>
        <v>117</v>
      </c>
    </row>
    <row r="245" spans="1:18" x14ac:dyDescent="0.2">
      <c r="A245">
        <v>20120925</v>
      </c>
      <c r="B245">
        <v>0</v>
      </c>
      <c r="C245">
        <v>74</v>
      </c>
      <c r="D245">
        <v>44</v>
      </c>
      <c r="F245">
        <f t="shared" si="9"/>
        <v>20120918</v>
      </c>
      <c r="G245">
        <f t="shared" si="10"/>
        <v>0</v>
      </c>
      <c r="H245">
        <f t="shared" si="11"/>
        <v>68</v>
      </c>
      <c r="I245">
        <f t="shared" si="11"/>
        <v>37.94</v>
      </c>
      <c r="J245" t="str">
        <f>'147557'!A1304</f>
        <v>GHCND:USC00253595</v>
      </c>
      <c r="K245" t="str">
        <f>'147557'!B1304</f>
        <v>HARLAN CO LAKE NE US</v>
      </c>
      <c r="L245">
        <f>'147557'!C1304</f>
        <v>609.6</v>
      </c>
      <c r="M245">
        <f>'147557'!D1304</f>
        <v>40.089199999999998</v>
      </c>
      <c r="N245">
        <f>'147557'!E1304</f>
        <v>-99.213300000000004</v>
      </c>
      <c r="O245">
        <f>'147557'!F1304</f>
        <v>20120918</v>
      </c>
      <c r="P245">
        <f>'147557'!Q1304</f>
        <v>0</v>
      </c>
      <c r="Q245">
        <f>'147557'!AF1304</f>
        <v>200</v>
      </c>
      <c r="R245">
        <f>'147557'!AK1304</f>
        <v>33</v>
      </c>
    </row>
    <row r="246" spans="1:18" x14ac:dyDescent="0.2">
      <c r="A246">
        <v>20120926</v>
      </c>
      <c r="B246">
        <v>0</v>
      </c>
      <c r="C246">
        <v>79</v>
      </c>
      <c r="D246">
        <v>46</v>
      </c>
      <c r="F246">
        <f t="shared" si="9"/>
        <v>20120919</v>
      </c>
      <c r="G246">
        <f t="shared" si="10"/>
        <v>0</v>
      </c>
      <c r="H246">
        <f t="shared" si="11"/>
        <v>80.960000000000008</v>
      </c>
      <c r="I246">
        <f t="shared" si="11"/>
        <v>39.019999999999996</v>
      </c>
      <c r="J246" t="str">
        <f>'147557'!A1305</f>
        <v>GHCND:USC00253595</v>
      </c>
      <c r="K246" t="str">
        <f>'147557'!B1305</f>
        <v>HARLAN CO LAKE NE US</v>
      </c>
      <c r="L246">
        <f>'147557'!C1305</f>
        <v>609.6</v>
      </c>
      <c r="M246">
        <f>'147557'!D1305</f>
        <v>40.089199999999998</v>
      </c>
      <c r="N246">
        <f>'147557'!E1305</f>
        <v>-99.213300000000004</v>
      </c>
      <c r="O246">
        <f>'147557'!F1305</f>
        <v>20120919</v>
      </c>
      <c r="P246">
        <f>'147557'!Q1305</f>
        <v>0</v>
      </c>
      <c r="Q246">
        <f>'147557'!AF1305</f>
        <v>272</v>
      </c>
      <c r="R246">
        <f>'147557'!AK1305</f>
        <v>39</v>
      </c>
    </row>
    <row r="247" spans="1:18" x14ac:dyDescent="0.2">
      <c r="A247">
        <v>20120927</v>
      </c>
      <c r="B247">
        <v>0</v>
      </c>
      <c r="C247">
        <v>78</v>
      </c>
      <c r="D247">
        <v>44</v>
      </c>
      <c r="F247">
        <f t="shared" si="9"/>
        <v>20120920</v>
      </c>
      <c r="G247">
        <f t="shared" si="10"/>
        <v>0</v>
      </c>
      <c r="H247">
        <f t="shared" si="11"/>
        <v>89.960000000000008</v>
      </c>
      <c r="I247">
        <f t="shared" si="11"/>
        <v>44.06</v>
      </c>
      <c r="J247" t="str">
        <f>'147557'!A1306</f>
        <v>GHCND:USC00253595</v>
      </c>
      <c r="K247" t="str">
        <f>'147557'!B1306</f>
        <v>HARLAN CO LAKE NE US</v>
      </c>
      <c r="L247">
        <f>'147557'!C1306</f>
        <v>609.6</v>
      </c>
      <c r="M247">
        <f>'147557'!D1306</f>
        <v>40.089199999999998</v>
      </c>
      <c r="N247">
        <f>'147557'!E1306</f>
        <v>-99.213300000000004</v>
      </c>
      <c r="O247">
        <f>'147557'!F1306</f>
        <v>20120920</v>
      </c>
      <c r="P247">
        <f>'147557'!Q1306</f>
        <v>0</v>
      </c>
      <c r="Q247">
        <f>'147557'!AF1306</f>
        <v>322</v>
      </c>
      <c r="R247">
        <f>'147557'!AK1306</f>
        <v>67</v>
      </c>
    </row>
    <row r="248" spans="1:18" x14ac:dyDescent="0.2">
      <c r="A248">
        <v>20120928</v>
      </c>
      <c r="B248">
        <v>0</v>
      </c>
      <c r="C248">
        <v>78</v>
      </c>
      <c r="D248">
        <v>45</v>
      </c>
      <c r="F248">
        <f t="shared" si="9"/>
        <v>20120921</v>
      </c>
      <c r="G248">
        <f t="shared" si="10"/>
        <v>0</v>
      </c>
      <c r="H248">
        <f t="shared" si="11"/>
        <v>77</v>
      </c>
      <c r="I248">
        <f t="shared" si="11"/>
        <v>44.06</v>
      </c>
      <c r="J248" t="str">
        <f>'147557'!A1307</f>
        <v>GHCND:USC00253595</v>
      </c>
      <c r="K248" t="str">
        <f>'147557'!B1307</f>
        <v>HARLAN CO LAKE NE US</v>
      </c>
      <c r="L248">
        <f>'147557'!C1307</f>
        <v>609.6</v>
      </c>
      <c r="M248">
        <f>'147557'!D1307</f>
        <v>40.089199999999998</v>
      </c>
      <c r="N248">
        <f>'147557'!E1307</f>
        <v>-99.213300000000004</v>
      </c>
      <c r="O248">
        <f>'147557'!F1307</f>
        <v>20120921</v>
      </c>
      <c r="P248">
        <f>'147557'!Q1307</f>
        <v>0</v>
      </c>
      <c r="Q248">
        <f>'147557'!AF1307</f>
        <v>250</v>
      </c>
      <c r="R248">
        <f>'147557'!AK1307</f>
        <v>67</v>
      </c>
    </row>
    <row r="249" spans="1:18" x14ac:dyDescent="0.2">
      <c r="A249">
        <v>20120929</v>
      </c>
      <c r="B249">
        <v>0</v>
      </c>
      <c r="C249">
        <v>77</v>
      </c>
      <c r="D249">
        <v>43</v>
      </c>
      <c r="F249">
        <f t="shared" si="9"/>
        <v>20120922</v>
      </c>
      <c r="G249">
        <f t="shared" si="10"/>
        <v>0</v>
      </c>
      <c r="H249">
        <f t="shared" si="11"/>
        <v>80.960000000000008</v>
      </c>
      <c r="I249">
        <f t="shared" si="11"/>
        <v>48.019999999999996</v>
      </c>
      <c r="J249" t="str">
        <f>'147557'!A1308</f>
        <v>GHCND:USC00253595</v>
      </c>
      <c r="K249" t="str">
        <f>'147557'!B1308</f>
        <v>HARLAN CO LAKE NE US</v>
      </c>
      <c r="L249">
        <f>'147557'!C1308</f>
        <v>609.6</v>
      </c>
      <c r="M249">
        <f>'147557'!D1308</f>
        <v>40.089199999999998</v>
      </c>
      <c r="N249">
        <f>'147557'!E1308</f>
        <v>-99.213300000000004</v>
      </c>
      <c r="O249">
        <f>'147557'!F1308</f>
        <v>20120922</v>
      </c>
      <c r="P249">
        <f>'147557'!Q1308</f>
        <v>0</v>
      </c>
      <c r="Q249">
        <f>'147557'!AF1308</f>
        <v>272</v>
      </c>
      <c r="R249">
        <f>'147557'!AK1308</f>
        <v>89</v>
      </c>
    </row>
    <row r="250" spans="1:18" x14ac:dyDescent="0.2">
      <c r="A250">
        <v>20120930</v>
      </c>
      <c r="B250">
        <v>0</v>
      </c>
      <c r="C250">
        <v>76</v>
      </c>
      <c r="D250">
        <v>44</v>
      </c>
      <c r="F250">
        <f t="shared" si="9"/>
        <v>20120923</v>
      </c>
      <c r="G250">
        <f t="shared" si="10"/>
        <v>0</v>
      </c>
      <c r="H250">
        <f t="shared" si="11"/>
        <v>71.06</v>
      </c>
      <c r="I250">
        <f t="shared" si="11"/>
        <v>39.92</v>
      </c>
      <c r="J250" t="str">
        <f>'147557'!A1309</f>
        <v>GHCND:USC00253595</v>
      </c>
      <c r="K250" t="str">
        <f>'147557'!B1309</f>
        <v>HARLAN CO LAKE NE US</v>
      </c>
      <c r="L250">
        <f>'147557'!C1309</f>
        <v>609.6</v>
      </c>
      <c r="M250">
        <f>'147557'!D1309</f>
        <v>40.089199999999998</v>
      </c>
      <c r="N250">
        <f>'147557'!E1309</f>
        <v>-99.213300000000004</v>
      </c>
      <c r="O250">
        <f>'147557'!F1309</f>
        <v>20120923</v>
      </c>
      <c r="P250">
        <f>'147557'!Q1309</f>
        <v>0</v>
      </c>
      <c r="Q250">
        <f>'147557'!AF1309</f>
        <v>217</v>
      </c>
      <c r="R250">
        <f>'147557'!AK1309</f>
        <v>44</v>
      </c>
    </row>
    <row r="251" spans="1:18" x14ac:dyDescent="0.2">
      <c r="A251">
        <v>20121001</v>
      </c>
      <c r="B251">
        <v>0</v>
      </c>
      <c r="C251">
        <v>79</v>
      </c>
      <c r="D251">
        <v>44</v>
      </c>
      <c r="F251">
        <f t="shared" si="9"/>
        <v>20120924</v>
      </c>
      <c r="G251">
        <f t="shared" si="10"/>
        <v>0</v>
      </c>
      <c r="H251">
        <f t="shared" si="11"/>
        <v>71.960000000000008</v>
      </c>
      <c r="I251">
        <f t="shared" si="11"/>
        <v>39.92</v>
      </c>
      <c r="J251" t="str">
        <f>'147557'!A1310</f>
        <v>GHCND:USC00253595</v>
      </c>
      <c r="K251" t="str">
        <f>'147557'!B1310</f>
        <v>HARLAN CO LAKE NE US</v>
      </c>
      <c r="L251">
        <f>'147557'!C1310</f>
        <v>609.6</v>
      </c>
      <c r="M251">
        <f>'147557'!D1310</f>
        <v>40.089199999999998</v>
      </c>
      <c r="N251">
        <f>'147557'!E1310</f>
        <v>-99.213300000000004</v>
      </c>
      <c r="O251">
        <f>'147557'!F1310</f>
        <v>20120924</v>
      </c>
      <c r="P251">
        <f>'147557'!Q1310</f>
        <v>0</v>
      </c>
      <c r="Q251">
        <f>'147557'!AF1310</f>
        <v>222</v>
      </c>
      <c r="R251">
        <f>'147557'!AK1310</f>
        <v>44</v>
      </c>
    </row>
    <row r="252" spans="1:18" x14ac:dyDescent="0.2">
      <c r="A252">
        <v>20121002</v>
      </c>
      <c r="B252">
        <v>0</v>
      </c>
      <c r="C252">
        <v>72</v>
      </c>
      <c r="D252">
        <v>33</v>
      </c>
      <c r="F252">
        <f t="shared" si="9"/>
        <v>20120925</v>
      </c>
      <c r="G252">
        <f t="shared" si="10"/>
        <v>0</v>
      </c>
      <c r="H252">
        <f t="shared" si="11"/>
        <v>73.94</v>
      </c>
      <c r="I252">
        <f t="shared" si="11"/>
        <v>44.06</v>
      </c>
      <c r="J252" t="str">
        <f>'147557'!A1311</f>
        <v>GHCND:USC00253595</v>
      </c>
      <c r="K252" t="str">
        <f>'147557'!B1311</f>
        <v>HARLAN CO LAKE NE US</v>
      </c>
      <c r="L252">
        <f>'147557'!C1311</f>
        <v>609.6</v>
      </c>
      <c r="M252">
        <f>'147557'!D1311</f>
        <v>40.089199999999998</v>
      </c>
      <c r="N252">
        <f>'147557'!E1311</f>
        <v>-99.213300000000004</v>
      </c>
      <c r="O252">
        <f>'147557'!F1311</f>
        <v>20120925</v>
      </c>
      <c r="P252">
        <f>'147557'!Q1311</f>
        <v>0</v>
      </c>
      <c r="Q252">
        <f>'147557'!AF1311</f>
        <v>233</v>
      </c>
      <c r="R252">
        <f>'147557'!AK1311</f>
        <v>67</v>
      </c>
    </row>
    <row r="253" spans="1:18" x14ac:dyDescent="0.2">
      <c r="A253">
        <v>20121003</v>
      </c>
      <c r="B253">
        <v>0</v>
      </c>
      <c r="C253">
        <v>76</v>
      </c>
      <c r="D253">
        <v>33</v>
      </c>
      <c r="F253">
        <f t="shared" si="9"/>
        <v>20120926</v>
      </c>
      <c r="G253">
        <f t="shared" si="10"/>
        <v>0</v>
      </c>
      <c r="H253">
        <f t="shared" si="11"/>
        <v>78.98</v>
      </c>
      <c r="I253">
        <f t="shared" si="11"/>
        <v>46.04</v>
      </c>
      <c r="J253" t="str">
        <f>'147557'!A1312</f>
        <v>GHCND:USC00253595</v>
      </c>
      <c r="K253" t="str">
        <f>'147557'!B1312</f>
        <v>HARLAN CO LAKE NE US</v>
      </c>
      <c r="L253">
        <f>'147557'!C1312</f>
        <v>609.6</v>
      </c>
      <c r="M253">
        <f>'147557'!D1312</f>
        <v>40.089199999999998</v>
      </c>
      <c r="N253">
        <f>'147557'!E1312</f>
        <v>-99.213300000000004</v>
      </c>
      <c r="O253">
        <f>'147557'!F1312</f>
        <v>20120926</v>
      </c>
      <c r="P253">
        <f>'147557'!Q1312</f>
        <v>0</v>
      </c>
      <c r="Q253">
        <f>'147557'!AF1312</f>
        <v>261</v>
      </c>
      <c r="R253">
        <f>'147557'!AK1312</f>
        <v>78</v>
      </c>
    </row>
    <row r="254" spans="1:18" x14ac:dyDescent="0.2">
      <c r="A254">
        <v>20121004</v>
      </c>
      <c r="B254">
        <v>0.03</v>
      </c>
      <c r="C254">
        <v>84</v>
      </c>
      <c r="D254">
        <v>41</v>
      </c>
      <c r="F254">
        <f t="shared" si="9"/>
        <v>20120927</v>
      </c>
      <c r="G254">
        <f t="shared" si="10"/>
        <v>0</v>
      </c>
      <c r="H254">
        <f t="shared" si="11"/>
        <v>78.080000000000013</v>
      </c>
      <c r="I254">
        <f t="shared" si="11"/>
        <v>44.06</v>
      </c>
      <c r="J254" t="str">
        <f>'147557'!A1313</f>
        <v>GHCND:USC00253595</v>
      </c>
      <c r="K254" t="str">
        <f>'147557'!B1313</f>
        <v>HARLAN CO LAKE NE US</v>
      </c>
      <c r="L254">
        <f>'147557'!C1313</f>
        <v>609.6</v>
      </c>
      <c r="M254">
        <f>'147557'!D1313</f>
        <v>40.089199999999998</v>
      </c>
      <c r="N254">
        <f>'147557'!E1313</f>
        <v>-99.213300000000004</v>
      </c>
      <c r="O254">
        <f>'147557'!F1313</f>
        <v>20120927</v>
      </c>
      <c r="P254">
        <f>'147557'!Q1313</f>
        <v>0</v>
      </c>
      <c r="Q254">
        <f>'147557'!AF1313</f>
        <v>256</v>
      </c>
      <c r="R254">
        <f>'147557'!AK1313</f>
        <v>67</v>
      </c>
    </row>
    <row r="255" spans="1:18" x14ac:dyDescent="0.2">
      <c r="A255">
        <v>20121005</v>
      </c>
      <c r="B255">
        <v>0</v>
      </c>
      <c r="C255">
        <v>57</v>
      </c>
      <c r="D255">
        <v>35</v>
      </c>
      <c r="F255">
        <f t="shared" si="9"/>
        <v>20120928</v>
      </c>
      <c r="G255">
        <f t="shared" si="10"/>
        <v>0</v>
      </c>
      <c r="H255">
        <f t="shared" si="11"/>
        <v>78.080000000000013</v>
      </c>
      <c r="I255">
        <f t="shared" si="11"/>
        <v>44.96</v>
      </c>
      <c r="J255" t="str">
        <f>'147557'!A1314</f>
        <v>GHCND:USC00253595</v>
      </c>
      <c r="K255" t="str">
        <f>'147557'!B1314</f>
        <v>HARLAN CO LAKE NE US</v>
      </c>
      <c r="L255">
        <f>'147557'!C1314</f>
        <v>609.6</v>
      </c>
      <c r="M255">
        <f>'147557'!D1314</f>
        <v>40.089199999999998</v>
      </c>
      <c r="N255">
        <f>'147557'!E1314</f>
        <v>-99.213300000000004</v>
      </c>
      <c r="O255">
        <f>'147557'!F1314</f>
        <v>20120928</v>
      </c>
      <c r="P255">
        <f>'147557'!Q1314</f>
        <v>0</v>
      </c>
      <c r="Q255">
        <f>'147557'!AF1314</f>
        <v>256</v>
      </c>
      <c r="R255">
        <f>'147557'!AK1314</f>
        <v>72</v>
      </c>
    </row>
    <row r="256" spans="1:18" x14ac:dyDescent="0.2">
      <c r="A256">
        <v>20121006</v>
      </c>
      <c r="B256">
        <v>0</v>
      </c>
      <c r="C256">
        <v>43</v>
      </c>
      <c r="D256">
        <v>37</v>
      </c>
      <c r="F256">
        <f t="shared" si="9"/>
        <v>20120929</v>
      </c>
      <c r="G256">
        <f t="shared" si="10"/>
        <v>0</v>
      </c>
      <c r="H256">
        <f t="shared" si="11"/>
        <v>77</v>
      </c>
      <c r="I256">
        <f t="shared" si="11"/>
        <v>42.980000000000004</v>
      </c>
      <c r="J256" t="str">
        <f>'147557'!A1315</f>
        <v>GHCND:USC00253595</v>
      </c>
      <c r="K256" t="str">
        <f>'147557'!B1315</f>
        <v>HARLAN CO LAKE NE US</v>
      </c>
      <c r="L256">
        <f>'147557'!C1315</f>
        <v>609.6</v>
      </c>
      <c r="M256">
        <f>'147557'!D1315</f>
        <v>40.089199999999998</v>
      </c>
      <c r="N256">
        <f>'147557'!E1315</f>
        <v>-99.213300000000004</v>
      </c>
      <c r="O256">
        <f>'147557'!F1315</f>
        <v>20120929</v>
      </c>
      <c r="P256">
        <f>'147557'!Q1315</f>
        <v>0</v>
      </c>
      <c r="Q256">
        <f>'147557'!AF1315</f>
        <v>250</v>
      </c>
      <c r="R256">
        <f>'147557'!AK1315</f>
        <v>61</v>
      </c>
    </row>
    <row r="257" spans="1:18" x14ac:dyDescent="0.2">
      <c r="A257">
        <v>20121007</v>
      </c>
      <c r="B257">
        <v>0.03</v>
      </c>
      <c r="C257">
        <v>43</v>
      </c>
      <c r="D257">
        <v>26</v>
      </c>
      <c r="F257">
        <f t="shared" si="9"/>
        <v>20120930</v>
      </c>
      <c r="G257">
        <f t="shared" si="10"/>
        <v>0</v>
      </c>
      <c r="H257">
        <f t="shared" si="11"/>
        <v>75.92</v>
      </c>
      <c r="I257">
        <f t="shared" si="11"/>
        <v>44.06</v>
      </c>
      <c r="J257" t="str">
        <f>'147557'!A1316</f>
        <v>GHCND:USC00253595</v>
      </c>
      <c r="K257" t="str">
        <f>'147557'!B1316</f>
        <v>HARLAN CO LAKE NE US</v>
      </c>
      <c r="L257">
        <f>'147557'!C1316</f>
        <v>609.6</v>
      </c>
      <c r="M257">
        <f>'147557'!D1316</f>
        <v>40.089199999999998</v>
      </c>
      <c r="N257">
        <f>'147557'!E1316</f>
        <v>-99.213300000000004</v>
      </c>
      <c r="O257">
        <f>'147557'!F1316</f>
        <v>20120930</v>
      </c>
      <c r="P257">
        <f>'147557'!Q1316</f>
        <v>0</v>
      </c>
      <c r="Q257">
        <f>'147557'!AF1316</f>
        <v>244</v>
      </c>
      <c r="R257">
        <f>'147557'!AK1316</f>
        <v>67</v>
      </c>
    </row>
    <row r="258" spans="1:18" x14ac:dyDescent="0.2">
      <c r="A258">
        <v>20121009</v>
      </c>
      <c r="B258">
        <v>0</v>
      </c>
      <c r="C258">
        <v>75</v>
      </c>
      <c r="D258">
        <v>29</v>
      </c>
      <c r="F258">
        <f t="shared" si="9"/>
        <v>20121001</v>
      </c>
      <c r="G258">
        <f t="shared" si="10"/>
        <v>0</v>
      </c>
      <c r="H258">
        <f t="shared" si="11"/>
        <v>78.98</v>
      </c>
      <c r="I258">
        <f t="shared" si="11"/>
        <v>44.06</v>
      </c>
      <c r="J258" t="str">
        <f>'147557'!A1317</f>
        <v>GHCND:USC00253595</v>
      </c>
      <c r="K258" t="str">
        <f>'147557'!B1317</f>
        <v>HARLAN CO LAKE NE US</v>
      </c>
      <c r="L258">
        <f>'147557'!C1317</f>
        <v>609.6</v>
      </c>
      <c r="M258">
        <f>'147557'!D1317</f>
        <v>40.089199999999998</v>
      </c>
      <c r="N258">
        <f>'147557'!E1317</f>
        <v>-99.213300000000004</v>
      </c>
      <c r="O258">
        <f>'147557'!F1317</f>
        <v>20121001</v>
      </c>
      <c r="P258">
        <f>'147557'!Q1317</f>
        <v>0</v>
      </c>
      <c r="Q258">
        <f>'147557'!AF1317</f>
        <v>261</v>
      </c>
      <c r="R258">
        <f>'147557'!AK1317</f>
        <v>67</v>
      </c>
    </row>
    <row r="259" spans="1:18" x14ac:dyDescent="0.2">
      <c r="A259">
        <v>20121010</v>
      </c>
      <c r="B259">
        <v>0</v>
      </c>
      <c r="C259">
        <v>59</v>
      </c>
      <c r="D259">
        <v>26</v>
      </c>
      <c r="F259">
        <f t="shared" si="9"/>
        <v>20121002</v>
      </c>
      <c r="G259">
        <f t="shared" si="10"/>
        <v>0</v>
      </c>
      <c r="H259">
        <f t="shared" si="11"/>
        <v>71.960000000000008</v>
      </c>
      <c r="I259">
        <f t="shared" si="11"/>
        <v>33.08</v>
      </c>
      <c r="J259" t="str">
        <f>'147557'!A1318</f>
        <v>GHCND:USC00253595</v>
      </c>
      <c r="K259" t="str">
        <f>'147557'!B1318</f>
        <v>HARLAN CO LAKE NE US</v>
      </c>
      <c r="L259">
        <f>'147557'!C1318</f>
        <v>609.6</v>
      </c>
      <c r="M259">
        <f>'147557'!D1318</f>
        <v>40.089199999999998</v>
      </c>
      <c r="N259">
        <f>'147557'!E1318</f>
        <v>-99.213300000000004</v>
      </c>
      <c r="O259">
        <f>'147557'!F1318</f>
        <v>20121002</v>
      </c>
      <c r="P259">
        <f>'147557'!Q1318</f>
        <v>0</v>
      </c>
      <c r="Q259">
        <f>'147557'!AF1318</f>
        <v>222</v>
      </c>
      <c r="R259">
        <f>'147557'!AK1318</f>
        <v>6</v>
      </c>
    </row>
    <row r="260" spans="1:18" x14ac:dyDescent="0.2">
      <c r="A260">
        <v>20121011</v>
      </c>
      <c r="B260">
        <v>0</v>
      </c>
      <c r="C260">
        <v>65</v>
      </c>
      <c r="D260">
        <v>27</v>
      </c>
      <c r="F260">
        <f t="shared" si="9"/>
        <v>20121003</v>
      </c>
      <c r="G260">
        <f t="shared" si="10"/>
        <v>0</v>
      </c>
      <c r="H260">
        <f t="shared" si="11"/>
        <v>75.92</v>
      </c>
      <c r="I260">
        <f t="shared" si="11"/>
        <v>33.08</v>
      </c>
      <c r="J260" t="str">
        <f>'147557'!A1319</f>
        <v>GHCND:USC00253595</v>
      </c>
      <c r="K260" t="str">
        <f>'147557'!B1319</f>
        <v>HARLAN CO LAKE NE US</v>
      </c>
      <c r="L260">
        <f>'147557'!C1319</f>
        <v>609.6</v>
      </c>
      <c r="M260">
        <f>'147557'!D1319</f>
        <v>40.089199999999998</v>
      </c>
      <c r="N260">
        <f>'147557'!E1319</f>
        <v>-99.213300000000004</v>
      </c>
      <c r="O260">
        <f>'147557'!F1319</f>
        <v>20121003</v>
      </c>
      <c r="P260">
        <f>'147557'!Q1319</f>
        <v>0</v>
      </c>
      <c r="Q260">
        <f>'147557'!AF1319</f>
        <v>244</v>
      </c>
      <c r="R260">
        <f>'147557'!AK1319</f>
        <v>6</v>
      </c>
    </row>
    <row r="261" spans="1:18" x14ac:dyDescent="0.2">
      <c r="A261">
        <v>20121012</v>
      </c>
      <c r="B261">
        <v>0</v>
      </c>
      <c r="C261">
        <v>64</v>
      </c>
      <c r="D261">
        <v>36</v>
      </c>
      <c r="F261">
        <f t="shared" si="9"/>
        <v>20121004</v>
      </c>
      <c r="G261">
        <f t="shared" si="10"/>
        <v>3.1496062992125984E-2</v>
      </c>
      <c r="H261">
        <f t="shared" si="11"/>
        <v>84.02</v>
      </c>
      <c r="I261">
        <f t="shared" si="11"/>
        <v>41</v>
      </c>
      <c r="J261" t="str">
        <f>'147557'!A1320</f>
        <v>GHCND:USC00253595</v>
      </c>
      <c r="K261" t="str">
        <f>'147557'!B1320</f>
        <v>HARLAN CO LAKE NE US</v>
      </c>
      <c r="L261">
        <f>'147557'!C1320</f>
        <v>609.6</v>
      </c>
      <c r="M261">
        <f>'147557'!D1320</f>
        <v>40.089199999999998</v>
      </c>
      <c r="N261">
        <f>'147557'!E1320</f>
        <v>-99.213300000000004</v>
      </c>
      <c r="O261">
        <f>'147557'!F1320</f>
        <v>20121004</v>
      </c>
      <c r="P261">
        <f>'147557'!Q1320</f>
        <v>8</v>
      </c>
      <c r="Q261">
        <f>'147557'!AF1320</f>
        <v>289</v>
      </c>
      <c r="R261">
        <f>'147557'!AK1320</f>
        <v>50</v>
      </c>
    </row>
    <row r="262" spans="1:18" x14ac:dyDescent="0.2">
      <c r="A262">
        <v>20121013</v>
      </c>
      <c r="B262">
        <v>0.55000000000000004</v>
      </c>
      <c r="C262">
        <v>52</v>
      </c>
      <c r="D262">
        <v>35</v>
      </c>
      <c r="F262">
        <f t="shared" si="9"/>
        <v>20121005</v>
      </c>
      <c r="G262">
        <f t="shared" si="10"/>
        <v>0</v>
      </c>
      <c r="H262">
        <f t="shared" si="11"/>
        <v>57.019999999999996</v>
      </c>
      <c r="I262">
        <f t="shared" si="11"/>
        <v>35.06</v>
      </c>
      <c r="J262" t="str">
        <f>'147557'!A1321</f>
        <v>GHCND:USC00253595</v>
      </c>
      <c r="K262" t="str">
        <f>'147557'!B1321</f>
        <v>HARLAN CO LAKE NE US</v>
      </c>
      <c r="L262">
        <f>'147557'!C1321</f>
        <v>609.6</v>
      </c>
      <c r="M262">
        <f>'147557'!D1321</f>
        <v>40.089199999999998</v>
      </c>
      <c r="N262">
        <f>'147557'!E1321</f>
        <v>-99.213300000000004</v>
      </c>
      <c r="O262">
        <f>'147557'!F1321</f>
        <v>20121005</v>
      </c>
      <c r="P262">
        <f>'147557'!Q1321</f>
        <v>0</v>
      </c>
      <c r="Q262">
        <f>'147557'!AF1321</f>
        <v>139</v>
      </c>
      <c r="R262">
        <f>'147557'!AK1321</f>
        <v>17</v>
      </c>
    </row>
    <row r="263" spans="1:18" x14ac:dyDescent="0.2">
      <c r="A263">
        <v>20121015</v>
      </c>
      <c r="B263">
        <v>0</v>
      </c>
      <c r="C263">
        <v>75</v>
      </c>
      <c r="D263">
        <v>36</v>
      </c>
      <c r="F263">
        <f t="shared" si="9"/>
        <v>20121006</v>
      </c>
      <c r="G263">
        <f t="shared" si="10"/>
        <v>0</v>
      </c>
      <c r="H263">
        <f t="shared" si="11"/>
        <v>42.980000000000004</v>
      </c>
      <c r="I263">
        <f t="shared" si="11"/>
        <v>37.04</v>
      </c>
      <c r="J263" t="str">
        <f>'147557'!A1322</f>
        <v>GHCND:USC00253595</v>
      </c>
      <c r="K263" t="str">
        <f>'147557'!B1322</f>
        <v>HARLAN CO LAKE NE US</v>
      </c>
      <c r="L263">
        <f>'147557'!C1322</f>
        <v>609.6</v>
      </c>
      <c r="M263">
        <f>'147557'!D1322</f>
        <v>40.089199999999998</v>
      </c>
      <c r="N263">
        <f>'147557'!E1322</f>
        <v>-99.213300000000004</v>
      </c>
      <c r="O263">
        <f>'147557'!F1322</f>
        <v>20121006</v>
      </c>
      <c r="P263">
        <f>'147557'!Q1322</f>
        <v>0</v>
      </c>
      <c r="Q263">
        <f>'147557'!AF1322</f>
        <v>61</v>
      </c>
      <c r="R263">
        <f>'147557'!AK1322</f>
        <v>28</v>
      </c>
    </row>
    <row r="264" spans="1:18" x14ac:dyDescent="0.2">
      <c r="A264">
        <v>20121016</v>
      </c>
      <c r="B264">
        <v>0</v>
      </c>
      <c r="C264">
        <v>80</v>
      </c>
      <c r="D264">
        <v>40</v>
      </c>
      <c r="F264">
        <f t="shared" si="9"/>
        <v>20121007</v>
      </c>
      <c r="G264">
        <f t="shared" si="10"/>
        <v>3.1496062992125984E-2</v>
      </c>
      <c r="H264">
        <f t="shared" si="11"/>
        <v>42.980000000000004</v>
      </c>
      <c r="I264">
        <f t="shared" si="11"/>
        <v>26.060000000000002</v>
      </c>
      <c r="J264" t="str">
        <f>'147557'!A1323</f>
        <v>GHCND:USC00253595</v>
      </c>
      <c r="K264" t="str">
        <f>'147557'!B1323</f>
        <v>HARLAN CO LAKE NE US</v>
      </c>
      <c r="L264">
        <f>'147557'!C1323</f>
        <v>609.6</v>
      </c>
      <c r="M264">
        <f>'147557'!D1323</f>
        <v>40.089199999999998</v>
      </c>
      <c r="N264">
        <f>'147557'!E1323</f>
        <v>-99.213300000000004</v>
      </c>
      <c r="O264">
        <f>'147557'!F1323</f>
        <v>20121007</v>
      </c>
      <c r="P264">
        <f>'147557'!Q1323</f>
        <v>8</v>
      </c>
      <c r="Q264">
        <f>'147557'!AF1323</f>
        <v>61</v>
      </c>
      <c r="R264">
        <f>'147557'!AK1323</f>
        <v>-33</v>
      </c>
    </row>
    <row r="265" spans="1:18" x14ac:dyDescent="0.2">
      <c r="A265">
        <v>20121017</v>
      </c>
      <c r="B265">
        <v>0</v>
      </c>
      <c r="C265">
        <v>78</v>
      </c>
      <c r="D265">
        <v>46</v>
      </c>
      <c r="F265">
        <f t="shared" si="9"/>
        <v>20121009</v>
      </c>
      <c r="G265">
        <f t="shared" si="10"/>
        <v>0</v>
      </c>
      <c r="H265">
        <f t="shared" si="11"/>
        <v>75.02</v>
      </c>
      <c r="I265">
        <f t="shared" si="11"/>
        <v>28.94</v>
      </c>
      <c r="J265" t="str">
        <f>'147557'!A1324</f>
        <v>GHCND:USC00253595</v>
      </c>
      <c r="K265" t="str">
        <f>'147557'!B1324</f>
        <v>HARLAN CO LAKE NE US</v>
      </c>
      <c r="L265">
        <f>'147557'!C1324</f>
        <v>609.6</v>
      </c>
      <c r="M265">
        <f>'147557'!D1324</f>
        <v>40.089199999999998</v>
      </c>
      <c r="N265">
        <f>'147557'!E1324</f>
        <v>-99.213300000000004</v>
      </c>
      <c r="O265">
        <f>'147557'!F1324</f>
        <v>20121009</v>
      </c>
      <c r="P265">
        <f>'147557'!Q1324</f>
        <v>0</v>
      </c>
      <c r="Q265">
        <f>'147557'!AF1324</f>
        <v>239</v>
      </c>
      <c r="R265">
        <f>'147557'!AK1324</f>
        <v>-17</v>
      </c>
    </row>
    <row r="266" spans="1:18" x14ac:dyDescent="0.2">
      <c r="A266">
        <v>20121018</v>
      </c>
      <c r="B266">
        <v>0</v>
      </c>
      <c r="C266">
        <v>64</v>
      </c>
      <c r="D266">
        <v>40</v>
      </c>
      <c r="F266">
        <f t="shared" ref="F266:F329" si="12">O266</f>
        <v>20121010</v>
      </c>
      <c r="G266">
        <f t="shared" ref="G266:G329" si="13">IF(P266=-9999,-9999,P266/254)</f>
        <v>0</v>
      </c>
      <c r="H266">
        <f t="shared" ref="H266:I329" si="14">IF(Q266=-9999,-9999,(9/5)*(Q266/10)+32)</f>
        <v>59</v>
      </c>
      <c r="I266">
        <f t="shared" si="14"/>
        <v>26.060000000000002</v>
      </c>
      <c r="J266" t="str">
        <f>'147557'!A1325</f>
        <v>GHCND:USC00253595</v>
      </c>
      <c r="K266" t="str">
        <f>'147557'!B1325</f>
        <v>HARLAN CO LAKE NE US</v>
      </c>
      <c r="L266">
        <f>'147557'!C1325</f>
        <v>609.6</v>
      </c>
      <c r="M266">
        <f>'147557'!D1325</f>
        <v>40.089199999999998</v>
      </c>
      <c r="N266">
        <f>'147557'!E1325</f>
        <v>-99.213300000000004</v>
      </c>
      <c r="O266">
        <f>'147557'!F1325</f>
        <v>20121010</v>
      </c>
      <c r="P266">
        <f>'147557'!Q1325</f>
        <v>0</v>
      </c>
      <c r="Q266">
        <f>'147557'!AF1325</f>
        <v>150</v>
      </c>
      <c r="R266">
        <f>'147557'!AK1325</f>
        <v>-33</v>
      </c>
    </row>
    <row r="267" spans="1:18" x14ac:dyDescent="0.2">
      <c r="A267">
        <v>20121019</v>
      </c>
      <c r="B267">
        <v>0</v>
      </c>
      <c r="C267">
        <v>60</v>
      </c>
      <c r="D267">
        <v>36</v>
      </c>
      <c r="F267">
        <f t="shared" si="12"/>
        <v>20121011</v>
      </c>
      <c r="G267">
        <f t="shared" si="13"/>
        <v>0</v>
      </c>
      <c r="H267">
        <f t="shared" si="14"/>
        <v>64.94</v>
      </c>
      <c r="I267">
        <f t="shared" si="14"/>
        <v>26.96</v>
      </c>
      <c r="J267" t="str">
        <f>'147557'!A1326</f>
        <v>GHCND:USC00253595</v>
      </c>
      <c r="K267" t="str">
        <f>'147557'!B1326</f>
        <v>HARLAN CO LAKE NE US</v>
      </c>
      <c r="L267">
        <f>'147557'!C1326</f>
        <v>609.6</v>
      </c>
      <c r="M267">
        <f>'147557'!D1326</f>
        <v>40.089199999999998</v>
      </c>
      <c r="N267">
        <f>'147557'!E1326</f>
        <v>-99.213300000000004</v>
      </c>
      <c r="O267">
        <f>'147557'!F1326</f>
        <v>20121011</v>
      </c>
      <c r="P267">
        <f>'147557'!Q1326</f>
        <v>0</v>
      </c>
      <c r="Q267">
        <f>'147557'!AF1326</f>
        <v>183</v>
      </c>
      <c r="R267">
        <f>'147557'!AK1326</f>
        <v>-28</v>
      </c>
    </row>
    <row r="268" spans="1:18" x14ac:dyDescent="0.2">
      <c r="A268">
        <v>20121021</v>
      </c>
      <c r="B268">
        <v>0</v>
      </c>
      <c r="C268">
        <v>78</v>
      </c>
      <c r="D268">
        <v>35</v>
      </c>
      <c r="F268">
        <f t="shared" si="12"/>
        <v>20121012</v>
      </c>
      <c r="G268">
        <f t="shared" si="13"/>
        <v>0</v>
      </c>
      <c r="H268">
        <f t="shared" si="14"/>
        <v>64.039999999999992</v>
      </c>
      <c r="I268">
        <f t="shared" si="14"/>
        <v>35.96</v>
      </c>
      <c r="J268" t="str">
        <f>'147557'!A1327</f>
        <v>GHCND:USC00253595</v>
      </c>
      <c r="K268" t="str">
        <f>'147557'!B1327</f>
        <v>HARLAN CO LAKE NE US</v>
      </c>
      <c r="L268">
        <f>'147557'!C1327</f>
        <v>609.6</v>
      </c>
      <c r="M268">
        <f>'147557'!D1327</f>
        <v>40.089199999999998</v>
      </c>
      <c r="N268">
        <f>'147557'!E1327</f>
        <v>-99.213300000000004</v>
      </c>
      <c r="O268">
        <f>'147557'!F1327</f>
        <v>20121012</v>
      </c>
      <c r="P268">
        <f>'147557'!Q1327</f>
        <v>0</v>
      </c>
      <c r="Q268">
        <f>'147557'!AF1327</f>
        <v>178</v>
      </c>
      <c r="R268">
        <f>'147557'!AK1327</f>
        <v>22</v>
      </c>
    </row>
    <row r="269" spans="1:18" x14ac:dyDescent="0.2">
      <c r="A269">
        <v>20121022</v>
      </c>
      <c r="B269">
        <v>0</v>
      </c>
      <c r="C269">
        <v>80</v>
      </c>
      <c r="D269">
        <v>35</v>
      </c>
      <c r="F269">
        <f t="shared" si="12"/>
        <v>20121013</v>
      </c>
      <c r="G269">
        <f t="shared" si="13"/>
        <v>0.55118110236220474</v>
      </c>
      <c r="H269">
        <f t="shared" si="14"/>
        <v>51.980000000000004</v>
      </c>
      <c r="I269">
        <f t="shared" si="14"/>
        <v>35.06</v>
      </c>
      <c r="J269" t="str">
        <f>'147557'!A1328</f>
        <v>GHCND:USC00253595</v>
      </c>
      <c r="K269" t="str">
        <f>'147557'!B1328</f>
        <v>HARLAN CO LAKE NE US</v>
      </c>
      <c r="L269">
        <f>'147557'!C1328</f>
        <v>609.6</v>
      </c>
      <c r="M269">
        <f>'147557'!D1328</f>
        <v>40.089199999999998</v>
      </c>
      <c r="N269">
        <f>'147557'!E1328</f>
        <v>-99.213300000000004</v>
      </c>
      <c r="O269">
        <f>'147557'!F1328</f>
        <v>20121013</v>
      </c>
      <c r="P269">
        <f>'147557'!Q1328</f>
        <v>140</v>
      </c>
      <c r="Q269">
        <f>'147557'!AF1328</f>
        <v>111</v>
      </c>
      <c r="R269">
        <f>'147557'!AK1328</f>
        <v>17</v>
      </c>
    </row>
    <row r="270" spans="1:18" x14ac:dyDescent="0.2">
      <c r="A270">
        <v>20121023</v>
      </c>
      <c r="B270">
        <v>0</v>
      </c>
      <c r="C270">
        <v>58</v>
      </c>
      <c r="D270">
        <v>48</v>
      </c>
      <c r="F270">
        <f t="shared" si="12"/>
        <v>20121015</v>
      </c>
      <c r="G270">
        <f t="shared" si="13"/>
        <v>-9999</v>
      </c>
      <c r="H270">
        <f t="shared" si="14"/>
        <v>75.02</v>
      </c>
      <c r="I270">
        <f t="shared" si="14"/>
        <v>35.96</v>
      </c>
      <c r="J270" t="str">
        <f>'147557'!A1329</f>
        <v>GHCND:USC00253595</v>
      </c>
      <c r="K270" t="str">
        <f>'147557'!B1329</f>
        <v>HARLAN CO LAKE NE US</v>
      </c>
      <c r="L270">
        <f>'147557'!C1329</f>
        <v>609.6</v>
      </c>
      <c r="M270">
        <f>'147557'!D1329</f>
        <v>40.089199999999998</v>
      </c>
      <c r="N270">
        <f>'147557'!E1329</f>
        <v>-99.213300000000004</v>
      </c>
      <c r="O270">
        <f>'147557'!F1329</f>
        <v>20121015</v>
      </c>
      <c r="P270">
        <f>'147557'!Q1329</f>
        <v>-9999</v>
      </c>
      <c r="Q270">
        <f>'147557'!AF1329</f>
        <v>239</v>
      </c>
      <c r="R270">
        <f>'147557'!AK1329</f>
        <v>22</v>
      </c>
    </row>
    <row r="271" spans="1:18" x14ac:dyDescent="0.2">
      <c r="A271">
        <v>20121024</v>
      </c>
      <c r="B271">
        <v>0</v>
      </c>
      <c r="C271" s="2">
        <f>Benkelman!C307</f>
        <v>82</v>
      </c>
      <c r="D271" s="2">
        <f>Benkelman!D307</f>
        <v>43</v>
      </c>
      <c r="F271">
        <f t="shared" si="12"/>
        <v>20121016</v>
      </c>
      <c r="G271">
        <f t="shared" si="13"/>
        <v>0</v>
      </c>
      <c r="H271">
        <f t="shared" si="14"/>
        <v>80.06</v>
      </c>
      <c r="I271">
        <f t="shared" si="14"/>
        <v>39.92</v>
      </c>
      <c r="J271" t="str">
        <f>'147557'!A1330</f>
        <v>GHCND:USC00253595</v>
      </c>
      <c r="K271" t="str">
        <f>'147557'!B1330</f>
        <v>HARLAN CO LAKE NE US</v>
      </c>
      <c r="L271">
        <f>'147557'!C1330</f>
        <v>609.6</v>
      </c>
      <c r="M271">
        <f>'147557'!D1330</f>
        <v>40.089199999999998</v>
      </c>
      <c r="N271">
        <f>'147557'!E1330</f>
        <v>-99.213300000000004</v>
      </c>
      <c r="O271">
        <f>'147557'!F1330</f>
        <v>20121016</v>
      </c>
      <c r="P271">
        <f>'147557'!Q1330</f>
        <v>0</v>
      </c>
      <c r="Q271">
        <f>'147557'!AF1330</f>
        <v>267</v>
      </c>
      <c r="R271">
        <f>'147557'!AK1330</f>
        <v>44</v>
      </c>
    </row>
    <row r="272" spans="1:18" x14ac:dyDescent="0.2">
      <c r="A272">
        <v>20121025</v>
      </c>
      <c r="B272">
        <v>0.06</v>
      </c>
      <c r="C272">
        <v>61</v>
      </c>
      <c r="D272">
        <v>34</v>
      </c>
      <c r="F272">
        <f t="shared" si="12"/>
        <v>20121017</v>
      </c>
      <c r="G272">
        <f t="shared" si="13"/>
        <v>0</v>
      </c>
      <c r="H272">
        <f t="shared" si="14"/>
        <v>78.080000000000013</v>
      </c>
      <c r="I272">
        <f t="shared" si="14"/>
        <v>46.04</v>
      </c>
      <c r="J272" t="str">
        <f>'147557'!A1331</f>
        <v>GHCND:USC00253595</v>
      </c>
      <c r="K272" t="str">
        <f>'147557'!B1331</f>
        <v>HARLAN CO LAKE NE US</v>
      </c>
      <c r="L272">
        <f>'147557'!C1331</f>
        <v>609.6</v>
      </c>
      <c r="M272">
        <f>'147557'!D1331</f>
        <v>40.089199999999998</v>
      </c>
      <c r="N272">
        <f>'147557'!E1331</f>
        <v>-99.213300000000004</v>
      </c>
      <c r="O272">
        <f>'147557'!F1331</f>
        <v>20121017</v>
      </c>
      <c r="P272">
        <f>'147557'!Q1331</f>
        <v>0</v>
      </c>
      <c r="Q272">
        <f>'147557'!AF1331</f>
        <v>256</v>
      </c>
      <c r="R272">
        <f>'147557'!AK1331</f>
        <v>78</v>
      </c>
    </row>
    <row r="273" spans="1:18" x14ac:dyDescent="0.2">
      <c r="A273">
        <v>20121026</v>
      </c>
      <c r="B273">
        <v>0</v>
      </c>
      <c r="C273">
        <v>47</v>
      </c>
      <c r="D273">
        <v>23</v>
      </c>
      <c r="F273">
        <f t="shared" si="12"/>
        <v>20121018</v>
      </c>
      <c r="G273">
        <f t="shared" si="13"/>
        <v>0</v>
      </c>
      <c r="H273">
        <f t="shared" si="14"/>
        <v>64.039999999999992</v>
      </c>
      <c r="I273">
        <f t="shared" si="14"/>
        <v>39.92</v>
      </c>
      <c r="J273" t="str">
        <f>'147557'!A1332</f>
        <v>GHCND:USC00253595</v>
      </c>
      <c r="K273" t="str">
        <f>'147557'!B1332</f>
        <v>HARLAN CO LAKE NE US</v>
      </c>
      <c r="L273">
        <f>'147557'!C1332</f>
        <v>609.6</v>
      </c>
      <c r="M273">
        <f>'147557'!D1332</f>
        <v>40.089199999999998</v>
      </c>
      <c r="N273">
        <f>'147557'!E1332</f>
        <v>-99.213300000000004</v>
      </c>
      <c r="O273">
        <f>'147557'!F1332</f>
        <v>20121018</v>
      </c>
      <c r="P273">
        <f>'147557'!Q1332</f>
        <v>0</v>
      </c>
      <c r="Q273">
        <f>'147557'!AF1332</f>
        <v>178</v>
      </c>
      <c r="R273">
        <f>'147557'!AK1332</f>
        <v>44</v>
      </c>
    </row>
    <row r="274" spans="1:18" x14ac:dyDescent="0.2">
      <c r="A274">
        <v>20121027</v>
      </c>
      <c r="B274">
        <v>0</v>
      </c>
      <c r="C274">
        <v>42</v>
      </c>
      <c r="D274">
        <v>19</v>
      </c>
      <c r="F274">
        <f t="shared" si="12"/>
        <v>20121019</v>
      </c>
      <c r="G274">
        <f t="shared" si="13"/>
        <v>0</v>
      </c>
      <c r="H274">
        <f t="shared" si="14"/>
        <v>60.08</v>
      </c>
      <c r="I274">
        <f t="shared" si="14"/>
        <v>35.96</v>
      </c>
      <c r="J274" t="str">
        <f>'147557'!A1333</f>
        <v>GHCND:USC00253595</v>
      </c>
      <c r="K274" t="str">
        <f>'147557'!B1333</f>
        <v>HARLAN CO LAKE NE US</v>
      </c>
      <c r="L274">
        <f>'147557'!C1333</f>
        <v>609.6</v>
      </c>
      <c r="M274">
        <f>'147557'!D1333</f>
        <v>40.089199999999998</v>
      </c>
      <c r="N274">
        <f>'147557'!E1333</f>
        <v>-99.213300000000004</v>
      </c>
      <c r="O274">
        <f>'147557'!F1333</f>
        <v>20121019</v>
      </c>
      <c r="P274">
        <f>'147557'!Q1333</f>
        <v>0</v>
      </c>
      <c r="Q274">
        <f>'147557'!AF1333</f>
        <v>156</v>
      </c>
      <c r="R274">
        <f>'147557'!AK1333</f>
        <v>22</v>
      </c>
    </row>
    <row r="275" spans="1:18" x14ac:dyDescent="0.2">
      <c r="A275">
        <v>20121028</v>
      </c>
      <c r="B275">
        <v>0</v>
      </c>
      <c r="C275">
        <v>47</v>
      </c>
      <c r="D275">
        <v>20</v>
      </c>
      <c r="F275">
        <f t="shared" si="12"/>
        <v>20121021</v>
      </c>
      <c r="G275">
        <f t="shared" si="13"/>
        <v>0</v>
      </c>
      <c r="H275">
        <f t="shared" si="14"/>
        <v>78.080000000000013</v>
      </c>
      <c r="I275">
        <f t="shared" si="14"/>
        <v>35.06</v>
      </c>
      <c r="J275" t="str">
        <f>'147557'!A1334</f>
        <v>GHCND:USC00253595</v>
      </c>
      <c r="K275" t="str">
        <f>'147557'!B1334</f>
        <v>HARLAN CO LAKE NE US</v>
      </c>
      <c r="L275">
        <f>'147557'!C1334</f>
        <v>609.6</v>
      </c>
      <c r="M275">
        <f>'147557'!D1334</f>
        <v>40.089199999999998</v>
      </c>
      <c r="N275">
        <f>'147557'!E1334</f>
        <v>-99.213300000000004</v>
      </c>
      <c r="O275">
        <f>'147557'!F1334</f>
        <v>20121021</v>
      </c>
      <c r="P275">
        <f>'147557'!Q1334</f>
        <v>0</v>
      </c>
      <c r="Q275">
        <f>'147557'!AF1334</f>
        <v>256</v>
      </c>
      <c r="R275">
        <f>'147557'!AK1334</f>
        <v>17</v>
      </c>
    </row>
    <row r="276" spans="1:18" x14ac:dyDescent="0.2">
      <c r="A276">
        <v>20121029</v>
      </c>
      <c r="B276">
        <v>0</v>
      </c>
      <c r="C276">
        <v>48</v>
      </c>
      <c r="D276">
        <v>26</v>
      </c>
      <c r="F276">
        <f t="shared" si="12"/>
        <v>20121022</v>
      </c>
      <c r="G276">
        <f t="shared" si="13"/>
        <v>0</v>
      </c>
      <c r="H276">
        <f t="shared" si="14"/>
        <v>80.06</v>
      </c>
      <c r="I276">
        <f t="shared" si="14"/>
        <v>35.06</v>
      </c>
      <c r="J276" t="str">
        <f>'147557'!A1335</f>
        <v>GHCND:USC00253595</v>
      </c>
      <c r="K276" t="str">
        <f>'147557'!B1335</f>
        <v>HARLAN CO LAKE NE US</v>
      </c>
      <c r="L276">
        <f>'147557'!C1335</f>
        <v>609.6</v>
      </c>
      <c r="M276">
        <f>'147557'!D1335</f>
        <v>40.089199999999998</v>
      </c>
      <c r="N276">
        <f>'147557'!E1335</f>
        <v>-99.213300000000004</v>
      </c>
      <c r="O276">
        <f>'147557'!F1335</f>
        <v>20121022</v>
      </c>
      <c r="P276">
        <f>'147557'!Q1335</f>
        <v>0</v>
      </c>
      <c r="Q276">
        <f>'147557'!AF1335</f>
        <v>267</v>
      </c>
      <c r="R276">
        <f>'147557'!AK1335</f>
        <v>17</v>
      </c>
    </row>
    <row r="277" spans="1:18" x14ac:dyDescent="0.2">
      <c r="A277">
        <v>20121030</v>
      </c>
      <c r="B277">
        <v>0</v>
      </c>
      <c r="C277">
        <v>68</v>
      </c>
      <c r="D277">
        <v>35</v>
      </c>
      <c r="F277">
        <f t="shared" si="12"/>
        <v>20121023</v>
      </c>
      <c r="G277">
        <f t="shared" si="13"/>
        <v>0</v>
      </c>
      <c r="H277">
        <f t="shared" si="14"/>
        <v>57.92</v>
      </c>
      <c r="I277">
        <f t="shared" si="14"/>
        <v>48.019999999999996</v>
      </c>
      <c r="J277" t="str">
        <f>'147557'!A1336</f>
        <v>GHCND:USC00253595</v>
      </c>
      <c r="K277" t="str">
        <f>'147557'!B1336</f>
        <v>HARLAN CO LAKE NE US</v>
      </c>
      <c r="L277">
        <f>'147557'!C1336</f>
        <v>609.6</v>
      </c>
      <c r="M277">
        <f>'147557'!D1336</f>
        <v>40.089199999999998</v>
      </c>
      <c r="N277">
        <f>'147557'!E1336</f>
        <v>-99.213300000000004</v>
      </c>
      <c r="O277">
        <f>'147557'!F1336</f>
        <v>20121023</v>
      </c>
      <c r="P277">
        <f>'147557'!Q1336</f>
        <v>0</v>
      </c>
      <c r="Q277">
        <f>'147557'!AF1336</f>
        <v>144</v>
      </c>
      <c r="R277">
        <f>'147557'!AK1336</f>
        <v>89</v>
      </c>
    </row>
    <row r="278" spans="1:18" x14ac:dyDescent="0.2">
      <c r="A278">
        <v>20121031</v>
      </c>
      <c r="B278">
        <v>0</v>
      </c>
      <c r="C278">
        <v>66</v>
      </c>
      <c r="D278">
        <v>32</v>
      </c>
      <c r="F278">
        <f t="shared" si="12"/>
        <v>20121024</v>
      </c>
      <c r="G278">
        <f t="shared" si="13"/>
        <v>0</v>
      </c>
      <c r="H278">
        <f t="shared" si="14"/>
        <v>-9999</v>
      </c>
      <c r="I278">
        <f t="shared" si="14"/>
        <v>-9999</v>
      </c>
      <c r="J278" t="str">
        <f>'147557'!A1337</f>
        <v>GHCND:USC00253595</v>
      </c>
      <c r="K278" t="str">
        <f>'147557'!B1337</f>
        <v>HARLAN CO LAKE NE US</v>
      </c>
      <c r="L278">
        <f>'147557'!C1337</f>
        <v>609.6</v>
      </c>
      <c r="M278">
        <f>'147557'!D1337</f>
        <v>40.089199999999998</v>
      </c>
      <c r="N278">
        <f>'147557'!E1337</f>
        <v>-99.213300000000004</v>
      </c>
      <c r="O278">
        <f>'147557'!F1337</f>
        <v>20121024</v>
      </c>
      <c r="P278">
        <f>'147557'!Q1337</f>
        <v>0</v>
      </c>
      <c r="Q278">
        <f>'147557'!AF1337</f>
        <v>-9999</v>
      </c>
      <c r="R278">
        <f>'147557'!AK1337</f>
        <v>-9999</v>
      </c>
    </row>
    <row r="279" spans="1:18" x14ac:dyDescent="0.2">
      <c r="A279">
        <v>20121101</v>
      </c>
      <c r="B279">
        <v>0</v>
      </c>
      <c r="C279">
        <v>69</v>
      </c>
      <c r="D279">
        <v>32</v>
      </c>
      <c r="F279">
        <f t="shared" si="12"/>
        <v>20121025</v>
      </c>
      <c r="G279">
        <f t="shared" si="13"/>
        <v>5.905511811023622E-2</v>
      </c>
      <c r="H279">
        <f t="shared" si="14"/>
        <v>60.980000000000004</v>
      </c>
      <c r="I279">
        <f t="shared" si="14"/>
        <v>33.979999999999997</v>
      </c>
      <c r="J279" t="str">
        <f>'147557'!A1338</f>
        <v>GHCND:USC00253595</v>
      </c>
      <c r="K279" t="str">
        <f>'147557'!B1338</f>
        <v>HARLAN CO LAKE NE US</v>
      </c>
      <c r="L279">
        <f>'147557'!C1338</f>
        <v>609.6</v>
      </c>
      <c r="M279">
        <f>'147557'!D1338</f>
        <v>40.089199999999998</v>
      </c>
      <c r="N279">
        <f>'147557'!E1338</f>
        <v>-99.213300000000004</v>
      </c>
      <c r="O279">
        <f>'147557'!F1338</f>
        <v>20121025</v>
      </c>
      <c r="P279">
        <f>'147557'!Q1338</f>
        <v>15</v>
      </c>
      <c r="Q279">
        <f>'147557'!AF1338</f>
        <v>161</v>
      </c>
      <c r="R279">
        <f>'147557'!AK1338</f>
        <v>11</v>
      </c>
    </row>
    <row r="280" spans="1:18" x14ac:dyDescent="0.2">
      <c r="A280">
        <v>20121102</v>
      </c>
      <c r="B280">
        <v>0</v>
      </c>
      <c r="C280">
        <v>70</v>
      </c>
      <c r="D280">
        <v>32</v>
      </c>
      <c r="F280">
        <f t="shared" si="12"/>
        <v>20121026</v>
      </c>
      <c r="G280">
        <f t="shared" si="13"/>
        <v>0</v>
      </c>
      <c r="H280">
        <f t="shared" si="14"/>
        <v>46.94</v>
      </c>
      <c r="I280">
        <f t="shared" si="14"/>
        <v>23</v>
      </c>
      <c r="J280" t="str">
        <f>'147557'!A1339</f>
        <v>GHCND:USC00253595</v>
      </c>
      <c r="K280" t="str">
        <f>'147557'!B1339</f>
        <v>HARLAN CO LAKE NE US</v>
      </c>
      <c r="L280">
        <f>'147557'!C1339</f>
        <v>609.6</v>
      </c>
      <c r="M280">
        <f>'147557'!D1339</f>
        <v>40.089199999999998</v>
      </c>
      <c r="N280">
        <f>'147557'!E1339</f>
        <v>-99.213300000000004</v>
      </c>
      <c r="O280">
        <f>'147557'!F1339</f>
        <v>20121026</v>
      </c>
      <c r="P280">
        <f>'147557'!Q1339</f>
        <v>0</v>
      </c>
      <c r="Q280">
        <f>'147557'!AF1339</f>
        <v>83</v>
      </c>
      <c r="R280">
        <f>'147557'!AK1339</f>
        <v>-50</v>
      </c>
    </row>
    <row r="281" spans="1:18" x14ac:dyDescent="0.2">
      <c r="A281">
        <v>20121103</v>
      </c>
      <c r="B281">
        <v>0</v>
      </c>
      <c r="C281">
        <v>61</v>
      </c>
      <c r="D281">
        <v>25</v>
      </c>
      <c r="F281">
        <f t="shared" si="12"/>
        <v>20121027</v>
      </c>
      <c r="G281">
        <f t="shared" si="13"/>
        <v>0</v>
      </c>
      <c r="H281">
        <f t="shared" si="14"/>
        <v>42.08</v>
      </c>
      <c r="I281">
        <f t="shared" si="14"/>
        <v>19.04</v>
      </c>
      <c r="J281" t="str">
        <f>'147557'!A1340</f>
        <v>GHCND:USC00253595</v>
      </c>
      <c r="K281" t="str">
        <f>'147557'!B1340</f>
        <v>HARLAN CO LAKE NE US</v>
      </c>
      <c r="L281">
        <f>'147557'!C1340</f>
        <v>609.6</v>
      </c>
      <c r="M281">
        <f>'147557'!D1340</f>
        <v>40.089199999999998</v>
      </c>
      <c r="N281">
        <f>'147557'!E1340</f>
        <v>-99.213300000000004</v>
      </c>
      <c r="O281">
        <f>'147557'!F1340</f>
        <v>20121027</v>
      </c>
      <c r="P281">
        <f>'147557'!Q1340</f>
        <v>0</v>
      </c>
      <c r="Q281">
        <f>'147557'!AF1340</f>
        <v>56</v>
      </c>
      <c r="R281">
        <f>'147557'!AK1340</f>
        <v>-72</v>
      </c>
    </row>
    <row r="282" spans="1:18" x14ac:dyDescent="0.2">
      <c r="A282">
        <v>20121104</v>
      </c>
      <c r="B282">
        <v>0</v>
      </c>
      <c r="C282">
        <v>61</v>
      </c>
      <c r="D282">
        <v>25</v>
      </c>
      <c r="F282">
        <f t="shared" si="12"/>
        <v>20121028</v>
      </c>
      <c r="G282">
        <f t="shared" si="13"/>
        <v>0</v>
      </c>
      <c r="H282">
        <f t="shared" si="14"/>
        <v>46.94</v>
      </c>
      <c r="I282">
        <f t="shared" si="14"/>
        <v>19.939999999999998</v>
      </c>
      <c r="J282" t="str">
        <f>'147557'!A1341</f>
        <v>GHCND:USC00253595</v>
      </c>
      <c r="K282" t="str">
        <f>'147557'!B1341</f>
        <v>HARLAN CO LAKE NE US</v>
      </c>
      <c r="L282">
        <f>'147557'!C1341</f>
        <v>609.6</v>
      </c>
      <c r="M282">
        <f>'147557'!D1341</f>
        <v>40.089199999999998</v>
      </c>
      <c r="N282">
        <f>'147557'!E1341</f>
        <v>-99.213300000000004</v>
      </c>
      <c r="O282">
        <f>'147557'!F1341</f>
        <v>20121028</v>
      </c>
      <c r="P282">
        <f>'147557'!Q1341</f>
        <v>0</v>
      </c>
      <c r="Q282">
        <f>'147557'!AF1341</f>
        <v>83</v>
      </c>
      <c r="R282">
        <f>'147557'!AK1341</f>
        <v>-67</v>
      </c>
    </row>
    <row r="283" spans="1:18" x14ac:dyDescent="0.2">
      <c r="A283">
        <v>20121105</v>
      </c>
      <c r="B283">
        <v>0</v>
      </c>
      <c r="C283">
        <v>60</v>
      </c>
      <c r="D283">
        <v>37</v>
      </c>
      <c r="F283">
        <f t="shared" si="12"/>
        <v>20121029</v>
      </c>
      <c r="G283">
        <f t="shared" si="13"/>
        <v>0</v>
      </c>
      <c r="H283">
        <f t="shared" si="14"/>
        <v>48.019999999999996</v>
      </c>
      <c r="I283">
        <f t="shared" si="14"/>
        <v>26.060000000000002</v>
      </c>
      <c r="J283" t="str">
        <f>'147557'!A1342</f>
        <v>GHCND:USC00253595</v>
      </c>
      <c r="K283" t="str">
        <f>'147557'!B1342</f>
        <v>HARLAN CO LAKE NE US</v>
      </c>
      <c r="L283">
        <f>'147557'!C1342</f>
        <v>609.6</v>
      </c>
      <c r="M283">
        <f>'147557'!D1342</f>
        <v>40.089199999999998</v>
      </c>
      <c r="N283">
        <f>'147557'!E1342</f>
        <v>-99.213300000000004</v>
      </c>
      <c r="O283">
        <f>'147557'!F1342</f>
        <v>20121029</v>
      </c>
      <c r="P283">
        <f>'147557'!Q1342</f>
        <v>0</v>
      </c>
      <c r="Q283">
        <f>'147557'!AF1342</f>
        <v>89</v>
      </c>
      <c r="R283">
        <f>'147557'!AK1342</f>
        <v>-33</v>
      </c>
    </row>
    <row r="284" spans="1:18" x14ac:dyDescent="0.2">
      <c r="A284">
        <v>20121106</v>
      </c>
      <c r="B284">
        <v>0</v>
      </c>
      <c r="C284">
        <v>53</v>
      </c>
      <c r="D284">
        <v>35</v>
      </c>
      <c r="F284">
        <f t="shared" si="12"/>
        <v>20121030</v>
      </c>
      <c r="G284">
        <f t="shared" si="13"/>
        <v>0</v>
      </c>
      <c r="H284">
        <f t="shared" si="14"/>
        <v>68</v>
      </c>
      <c r="I284">
        <f t="shared" si="14"/>
        <v>35.06</v>
      </c>
      <c r="J284" t="str">
        <f>'147557'!A1343</f>
        <v>GHCND:USC00253595</v>
      </c>
      <c r="K284" t="str">
        <f>'147557'!B1343</f>
        <v>HARLAN CO LAKE NE US</v>
      </c>
      <c r="L284">
        <f>'147557'!C1343</f>
        <v>609.6</v>
      </c>
      <c r="M284">
        <f>'147557'!D1343</f>
        <v>40.089199999999998</v>
      </c>
      <c r="N284">
        <f>'147557'!E1343</f>
        <v>-99.213300000000004</v>
      </c>
      <c r="O284">
        <f>'147557'!F1343</f>
        <v>20121030</v>
      </c>
      <c r="P284">
        <f>'147557'!Q1343</f>
        <v>0</v>
      </c>
      <c r="Q284">
        <f>'147557'!AF1343</f>
        <v>200</v>
      </c>
      <c r="R284">
        <f>'147557'!AK1343</f>
        <v>17</v>
      </c>
    </row>
    <row r="285" spans="1:18" x14ac:dyDescent="0.2">
      <c r="A285">
        <v>20121107</v>
      </c>
      <c r="B285">
        <v>0</v>
      </c>
      <c r="C285">
        <v>63</v>
      </c>
      <c r="D285">
        <v>26</v>
      </c>
      <c r="F285">
        <f t="shared" si="12"/>
        <v>20121031</v>
      </c>
      <c r="G285">
        <f t="shared" si="13"/>
        <v>0</v>
      </c>
      <c r="H285">
        <f t="shared" si="14"/>
        <v>66.02</v>
      </c>
      <c r="I285">
        <f t="shared" si="14"/>
        <v>32</v>
      </c>
      <c r="J285" t="str">
        <f>'147557'!A1344</f>
        <v>GHCND:USC00253595</v>
      </c>
      <c r="K285" t="str">
        <f>'147557'!B1344</f>
        <v>HARLAN CO LAKE NE US</v>
      </c>
      <c r="L285">
        <f>'147557'!C1344</f>
        <v>609.6</v>
      </c>
      <c r="M285">
        <f>'147557'!D1344</f>
        <v>40.089199999999998</v>
      </c>
      <c r="N285">
        <f>'147557'!E1344</f>
        <v>-99.213300000000004</v>
      </c>
      <c r="O285">
        <f>'147557'!F1344</f>
        <v>20121031</v>
      </c>
      <c r="P285">
        <f>'147557'!Q1344</f>
        <v>0</v>
      </c>
      <c r="Q285">
        <f>'147557'!AF1344</f>
        <v>189</v>
      </c>
      <c r="R285">
        <f>'147557'!AK1344</f>
        <v>0</v>
      </c>
    </row>
    <row r="286" spans="1:18" x14ac:dyDescent="0.2">
      <c r="A286">
        <v>20121108</v>
      </c>
      <c r="B286">
        <v>0</v>
      </c>
      <c r="C286">
        <v>62</v>
      </c>
      <c r="D286">
        <v>27</v>
      </c>
      <c r="F286">
        <f t="shared" si="12"/>
        <v>20121101</v>
      </c>
      <c r="G286">
        <f t="shared" si="13"/>
        <v>0</v>
      </c>
      <c r="H286">
        <f t="shared" si="14"/>
        <v>69.080000000000013</v>
      </c>
      <c r="I286">
        <f t="shared" si="14"/>
        <v>32</v>
      </c>
      <c r="J286" t="str">
        <f>'147557'!A1345</f>
        <v>GHCND:USC00253595</v>
      </c>
      <c r="K286" t="str">
        <f>'147557'!B1345</f>
        <v>HARLAN CO LAKE NE US</v>
      </c>
      <c r="L286">
        <f>'147557'!C1345</f>
        <v>609.6</v>
      </c>
      <c r="M286">
        <f>'147557'!D1345</f>
        <v>40.089199999999998</v>
      </c>
      <c r="N286">
        <f>'147557'!E1345</f>
        <v>-99.213300000000004</v>
      </c>
      <c r="O286">
        <f>'147557'!F1345</f>
        <v>20121101</v>
      </c>
      <c r="P286">
        <f>'147557'!Q1345</f>
        <v>0</v>
      </c>
      <c r="Q286">
        <f>'147557'!AF1345</f>
        <v>206</v>
      </c>
      <c r="R286">
        <f>'147557'!AK1345</f>
        <v>0</v>
      </c>
    </row>
    <row r="287" spans="1:18" x14ac:dyDescent="0.2">
      <c r="A287">
        <v>20121109</v>
      </c>
      <c r="B287">
        <v>0</v>
      </c>
      <c r="C287">
        <v>64</v>
      </c>
      <c r="D287">
        <v>33</v>
      </c>
      <c r="F287">
        <f t="shared" si="12"/>
        <v>20121102</v>
      </c>
      <c r="G287">
        <f t="shared" si="13"/>
        <v>0</v>
      </c>
      <c r="H287">
        <f t="shared" si="14"/>
        <v>69.98</v>
      </c>
      <c r="I287">
        <f t="shared" si="14"/>
        <v>32</v>
      </c>
      <c r="J287" t="str">
        <f>'147557'!A1346</f>
        <v>GHCND:USC00253595</v>
      </c>
      <c r="K287" t="str">
        <f>'147557'!B1346</f>
        <v>HARLAN CO LAKE NE US</v>
      </c>
      <c r="L287">
        <f>'147557'!C1346</f>
        <v>609.6</v>
      </c>
      <c r="M287">
        <f>'147557'!D1346</f>
        <v>40.089199999999998</v>
      </c>
      <c r="N287">
        <f>'147557'!E1346</f>
        <v>-99.213300000000004</v>
      </c>
      <c r="O287">
        <f>'147557'!F1346</f>
        <v>20121102</v>
      </c>
      <c r="P287">
        <f>'147557'!Q1346</f>
        <v>0</v>
      </c>
      <c r="Q287">
        <f>'147557'!AF1346</f>
        <v>211</v>
      </c>
      <c r="R287">
        <f>'147557'!AK1346</f>
        <v>0</v>
      </c>
    </row>
    <row r="288" spans="1:18" x14ac:dyDescent="0.2">
      <c r="A288">
        <v>20121110</v>
      </c>
      <c r="B288">
        <v>0</v>
      </c>
      <c r="C288">
        <v>50</v>
      </c>
      <c r="D288">
        <v>31</v>
      </c>
      <c r="F288">
        <f t="shared" si="12"/>
        <v>20121103</v>
      </c>
      <c r="G288">
        <f t="shared" si="13"/>
        <v>0</v>
      </c>
      <c r="H288">
        <f t="shared" si="14"/>
        <v>60.980000000000004</v>
      </c>
      <c r="I288">
        <f t="shared" si="14"/>
        <v>24.98</v>
      </c>
      <c r="J288" t="str">
        <f>'147557'!A1347</f>
        <v>GHCND:USC00253595</v>
      </c>
      <c r="K288" t="str">
        <f>'147557'!B1347</f>
        <v>HARLAN CO LAKE NE US</v>
      </c>
      <c r="L288">
        <f>'147557'!C1347</f>
        <v>609.6</v>
      </c>
      <c r="M288">
        <f>'147557'!D1347</f>
        <v>40.089199999999998</v>
      </c>
      <c r="N288">
        <f>'147557'!E1347</f>
        <v>-99.213300000000004</v>
      </c>
      <c r="O288">
        <f>'147557'!F1347</f>
        <v>20121103</v>
      </c>
      <c r="P288">
        <f>'147557'!Q1347</f>
        <v>0</v>
      </c>
      <c r="Q288">
        <f>'147557'!AF1347</f>
        <v>161</v>
      </c>
      <c r="R288">
        <f>'147557'!AK1347</f>
        <v>-39</v>
      </c>
    </row>
    <row r="289" spans="1:18" x14ac:dyDescent="0.2">
      <c r="A289">
        <v>20121111</v>
      </c>
      <c r="B289">
        <v>0</v>
      </c>
      <c r="C289">
        <v>76</v>
      </c>
      <c r="D289">
        <v>20</v>
      </c>
      <c r="F289">
        <f t="shared" si="12"/>
        <v>20121104</v>
      </c>
      <c r="G289">
        <f t="shared" si="13"/>
        <v>0</v>
      </c>
      <c r="H289">
        <f t="shared" si="14"/>
        <v>60.980000000000004</v>
      </c>
      <c r="I289">
        <f t="shared" si="14"/>
        <v>24.98</v>
      </c>
      <c r="J289" t="str">
        <f>'147557'!A1348</f>
        <v>GHCND:USC00253595</v>
      </c>
      <c r="K289" t="str">
        <f>'147557'!B1348</f>
        <v>HARLAN CO LAKE NE US</v>
      </c>
      <c r="L289">
        <f>'147557'!C1348</f>
        <v>609.6</v>
      </c>
      <c r="M289">
        <f>'147557'!D1348</f>
        <v>40.089199999999998</v>
      </c>
      <c r="N289">
        <f>'147557'!E1348</f>
        <v>-99.213300000000004</v>
      </c>
      <c r="O289">
        <f>'147557'!F1348</f>
        <v>20121104</v>
      </c>
      <c r="P289">
        <f>'147557'!Q1348</f>
        <v>0</v>
      </c>
      <c r="Q289">
        <f>'147557'!AF1348</f>
        <v>161</v>
      </c>
      <c r="R289">
        <f>'147557'!AK1348</f>
        <v>-39</v>
      </c>
    </row>
    <row r="290" spans="1:18" x14ac:dyDescent="0.2">
      <c r="A290">
        <v>20121112</v>
      </c>
      <c r="B290">
        <v>0</v>
      </c>
      <c r="C290">
        <v>34</v>
      </c>
      <c r="D290">
        <v>14</v>
      </c>
      <c r="F290">
        <f t="shared" si="12"/>
        <v>20121105</v>
      </c>
      <c r="G290">
        <f t="shared" si="13"/>
        <v>0</v>
      </c>
      <c r="H290">
        <f t="shared" si="14"/>
        <v>60.08</v>
      </c>
      <c r="I290">
        <f t="shared" si="14"/>
        <v>37.04</v>
      </c>
      <c r="J290" t="str">
        <f>'147557'!A1349</f>
        <v>GHCND:USC00253595</v>
      </c>
      <c r="K290" t="str">
        <f>'147557'!B1349</f>
        <v>HARLAN CO LAKE NE US</v>
      </c>
      <c r="L290">
        <f>'147557'!C1349</f>
        <v>609.6</v>
      </c>
      <c r="M290">
        <f>'147557'!D1349</f>
        <v>40.089199999999998</v>
      </c>
      <c r="N290">
        <f>'147557'!E1349</f>
        <v>-99.213300000000004</v>
      </c>
      <c r="O290">
        <f>'147557'!F1349</f>
        <v>20121105</v>
      </c>
      <c r="P290">
        <f>'147557'!Q1349</f>
        <v>0</v>
      </c>
      <c r="Q290">
        <f>'147557'!AF1349</f>
        <v>156</v>
      </c>
      <c r="R290">
        <f>'147557'!AK1349</f>
        <v>28</v>
      </c>
    </row>
    <row r="291" spans="1:18" x14ac:dyDescent="0.2">
      <c r="A291">
        <v>20121113</v>
      </c>
      <c r="B291">
        <v>0</v>
      </c>
      <c r="C291">
        <v>48</v>
      </c>
      <c r="D291">
        <v>12</v>
      </c>
      <c r="F291">
        <f t="shared" si="12"/>
        <v>20121106</v>
      </c>
      <c r="G291">
        <f t="shared" si="13"/>
        <v>0</v>
      </c>
      <c r="H291">
        <f t="shared" si="14"/>
        <v>53.06</v>
      </c>
      <c r="I291">
        <f t="shared" si="14"/>
        <v>35.06</v>
      </c>
      <c r="J291" t="str">
        <f>'147557'!A1350</f>
        <v>GHCND:USC00253595</v>
      </c>
      <c r="K291" t="str">
        <f>'147557'!B1350</f>
        <v>HARLAN CO LAKE NE US</v>
      </c>
      <c r="L291">
        <f>'147557'!C1350</f>
        <v>609.6</v>
      </c>
      <c r="M291">
        <f>'147557'!D1350</f>
        <v>40.089199999999998</v>
      </c>
      <c r="N291">
        <f>'147557'!E1350</f>
        <v>-99.213300000000004</v>
      </c>
      <c r="O291">
        <f>'147557'!F1350</f>
        <v>20121106</v>
      </c>
      <c r="P291">
        <f>'147557'!Q1350</f>
        <v>0</v>
      </c>
      <c r="Q291">
        <f>'147557'!AF1350</f>
        <v>117</v>
      </c>
      <c r="R291">
        <f>'147557'!AK1350</f>
        <v>17</v>
      </c>
    </row>
    <row r="292" spans="1:18" x14ac:dyDescent="0.2">
      <c r="A292">
        <v>20121114</v>
      </c>
      <c r="B292">
        <v>0</v>
      </c>
      <c r="C292">
        <v>57</v>
      </c>
      <c r="D292">
        <v>19</v>
      </c>
      <c r="F292">
        <f t="shared" si="12"/>
        <v>20121107</v>
      </c>
      <c r="G292">
        <f t="shared" si="13"/>
        <v>0</v>
      </c>
      <c r="H292">
        <f t="shared" si="14"/>
        <v>62.96</v>
      </c>
      <c r="I292">
        <f t="shared" si="14"/>
        <v>26.060000000000002</v>
      </c>
      <c r="J292" t="str">
        <f>'147557'!A1351</f>
        <v>GHCND:USC00253595</v>
      </c>
      <c r="K292" t="str">
        <f>'147557'!B1351</f>
        <v>HARLAN CO LAKE NE US</v>
      </c>
      <c r="L292">
        <f>'147557'!C1351</f>
        <v>609.6</v>
      </c>
      <c r="M292">
        <f>'147557'!D1351</f>
        <v>40.089199999999998</v>
      </c>
      <c r="N292">
        <f>'147557'!E1351</f>
        <v>-99.213300000000004</v>
      </c>
      <c r="O292">
        <f>'147557'!F1351</f>
        <v>20121107</v>
      </c>
      <c r="P292">
        <f>'147557'!Q1351</f>
        <v>0</v>
      </c>
      <c r="Q292">
        <f>'147557'!AF1351</f>
        <v>172</v>
      </c>
      <c r="R292">
        <f>'147557'!AK1351</f>
        <v>-33</v>
      </c>
    </row>
    <row r="293" spans="1:18" x14ac:dyDescent="0.2">
      <c r="A293">
        <v>20121115</v>
      </c>
      <c r="B293">
        <v>0</v>
      </c>
      <c r="C293">
        <v>57</v>
      </c>
      <c r="D293">
        <v>19</v>
      </c>
      <c r="F293">
        <f t="shared" si="12"/>
        <v>20121108</v>
      </c>
      <c r="G293">
        <f t="shared" si="13"/>
        <v>0</v>
      </c>
      <c r="H293">
        <f t="shared" si="14"/>
        <v>62.06</v>
      </c>
      <c r="I293">
        <f t="shared" si="14"/>
        <v>26.96</v>
      </c>
      <c r="J293" t="str">
        <f>'147557'!A1352</f>
        <v>GHCND:USC00253595</v>
      </c>
      <c r="K293" t="str">
        <f>'147557'!B1352</f>
        <v>HARLAN CO LAKE NE US</v>
      </c>
      <c r="L293">
        <f>'147557'!C1352</f>
        <v>609.6</v>
      </c>
      <c r="M293">
        <f>'147557'!D1352</f>
        <v>40.089199999999998</v>
      </c>
      <c r="N293">
        <f>'147557'!E1352</f>
        <v>-99.213300000000004</v>
      </c>
      <c r="O293">
        <f>'147557'!F1352</f>
        <v>20121108</v>
      </c>
      <c r="P293">
        <f>'147557'!Q1352</f>
        <v>0</v>
      </c>
      <c r="Q293">
        <f>'147557'!AF1352</f>
        <v>167</v>
      </c>
      <c r="R293">
        <f>'147557'!AK1352</f>
        <v>-28</v>
      </c>
    </row>
    <row r="294" spans="1:18" x14ac:dyDescent="0.2">
      <c r="A294">
        <v>20121116</v>
      </c>
      <c r="B294">
        <v>0</v>
      </c>
      <c r="C294">
        <v>60</v>
      </c>
      <c r="D294">
        <v>25</v>
      </c>
      <c r="F294">
        <f t="shared" si="12"/>
        <v>20121109</v>
      </c>
      <c r="G294">
        <f t="shared" si="13"/>
        <v>0</v>
      </c>
      <c r="H294">
        <f t="shared" si="14"/>
        <v>64.039999999999992</v>
      </c>
      <c r="I294">
        <f t="shared" si="14"/>
        <v>33.08</v>
      </c>
      <c r="J294" t="str">
        <f>'147557'!A1353</f>
        <v>GHCND:USC00253595</v>
      </c>
      <c r="K294" t="str">
        <f>'147557'!B1353</f>
        <v>HARLAN CO LAKE NE US</v>
      </c>
      <c r="L294">
        <f>'147557'!C1353</f>
        <v>609.6</v>
      </c>
      <c r="M294">
        <f>'147557'!D1353</f>
        <v>40.089199999999998</v>
      </c>
      <c r="N294">
        <f>'147557'!E1353</f>
        <v>-99.213300000000004</v>
      </c>
      <c r="O294">
        <f>'147557'!F1353</f>
        <v>20121109</v>
      </c>
      <c r="P294">
        <f>'147557'!Q1353</f>
        <v>0</v>
      </c>
      <c r="Q294">
        <f>'147557'!AF1353</f>
        <v>178</v>
      </c>
      <c r="R294">
        <f>'147557'!AK1353</f>
        <v>6</v>
      </c>
    </row>
    <row r="295" spans="1:18" x14ac:dyDescent="0.2">
      <c r="A295">
        <v>20121117</v>
      </c>
      <c r="B295">
        <v>0</v>
      </c>
      <c r="C295">
        <v>57</v>
      </c>
      <c r="D295">
        <v>25</v>
      </c>
      <c r="F295">
        <f t="shared" si="12"/>
        <v>20121110</v>
      </c>
      <c r="G295">
        <f t="shared" si="13"/>
        <v>0</v>
      </c>
      <c r="H295">
        <f t="shared" si="14"/>
        <v>50</v>
      </c>
      <c r="I295">
        <f t="shared" si="14"/>
        <v>30.92</v>
      </c>
      <c r="J295" t="str">
        <f>'147557'!A1354</f>
        <v>GHCND:USC00253595</v>
      </c>
      <c r="K295" t="str">
        <f>'147557'!B1354</f>
        <v>HARLAN CO LAKE NE US</v>
      </c>
      <c r="L295">
        <f>'147557'!C1354</f>
        <v>609.6</v>
      </c>
      <c r="M295">
        <f>'147557'!D1354</f>
        <v>40.089199999999998</v>
      </c>
      <c r="N295">
        <f>'147557'!E1354</f>
        <v>-99.213300000000004</v>
      </c>
      <c r="O295">
        <f>'147557'!F1354</f>
        <v>20121110</v>
      </c>
      <c r="P295">
        <f>'147557'!Q1354</f>
        <v>0</v>
      </c>
      <c r="Q295">
        <f>'147557'!AF1354</f>
        <v>100</v>
      </c>
      <c r="R295">
        <f>'147557'!AK1354</f>
        <v>-6</v>
      </c>
    </row>
    <row r="296" spans="1:18" x14ac:dyDescent="0.2">
      <c r="A296">
        <v>20121118</v>
      </c>
      <c r="B296">
        <v>0</v>
      </c>
      <c r="C296">
        <v>62</v>
      </c>
      <c r="D296">
        <v>34</v>
      </c>
      <c r="F296">
        <f t="shared" si="12"/>
        <v>20121111</v>
      </c>
      <c r="G296">
        <f t="shared" si="13"/>
        <v>0</v>
      </c>
      <c r="H296">
        <f t="shared" si="14"/>
        <v>75.92</v>
      </c>
      <c r="I296">
        <f t="shared" si="14"/>
        <v>19.939999999999998</v>
      </c>
      <c r="J296" t="str">
        <f>'147557'!A1355</f>
        <v>GHCND:USC00253595</v>
      </c>
      <c r="K296" t="str">
        <f>'147557'!B1355</f>
        <v>HARLAN CO LAKE NE US</v>
      </c>
      <c r="L296">
        <f>'147557'!C1355</f>
        <v>609.6</v>
      </c>
      <c r="M296">
        <f>'147557'!D1355</f>
        <v>40.089199999999998</v>
      </c>
      <c r="N296">
        <f>'147557'!E1355</f>
        <v>-99.213300000000004</v>
      </c>
      <c r="O296">
        <f>'147557'!F1355</f>
        <v>20121111</v>
      </c>
      <c r="P296">
        <f>'147557'!Q1355</f>
        <v>0</v>
      </c>
      <c r="Q296">
        <f>'147557'!AF1355</f>
        <v>244</v>
      </c>
      <c r="R296">
        <f>'147557'!AK1355</f>
        <v>-67</v>
      </c>
    </row>
    <row r="297" spans="1:18" x14ac:dyDescent="0.2">
      <c r="A297">
        <v>20121119</v>
      </c>
      <c r="B297">
        <v>0</v>
      </c>
      <c r="C297">
        <v>62</v>
      </c>
      <c r="D297">
        <v>31</v>
      </c>
      <c r="F297">
        <f t="shared" si="12"/>
        <v>20121112</v>
      </c>
      <c r="G297">
        <f t="shared" si="13"/>
        <v>0</v>
      </c>
      <c r="H297">
        <f t="shared" si="14"/>
        <v>33.979999999999997</v>
      </c>
      <c r="I297">
        <f t="shared" si="14"/>
        <v>14</v>
      </c>
      <c r="J297" t="str">
        <f>'147557'!A1356</f>
        <v>GHCND:USC00253595</v>
      </c>
      <c r="K297" t="str">
        <f>'147557'!B1356</f>
        <v>HARLAN CO LAKE NE US</v>
      </c>
      <c r="L297">
        <f>'147557'!C1356</f>
        <v>609.6</v>
      </c>
      <c r="M297">
        <f>'147557'!D1356</f>
        <v>40.089199999999998</v>
      </c>
      <c r="N297">
        <f>'147557'!E1356</f>
        <v>-99.213300000000004</v>
      </c>
      <c r="O297">
        <f>'147557'!F1356</f>
        <v>20121112</v>
      </c>
      <c r="P297">
        <f>'147557'!Q1356</f>
        <v>0</v>
      </c>
      <c r="Q297">
        <f>'147557'!AF1356</f>
        <v>11</v>
      </c>
      <c r="R297">
        <f>'147557'!AK1356</f>
        <v>-100</v>
      </c>
    </row>
    <row r="298" spans="1:18" x14ac:dyDescent="0.2">
      <c r="A298">
        <v>20121120</v>
      </c>
      <c r="B298">
        <v>0</v>
      </c>
      <c r="C298">
        <v>69</v>
      </c>
      <c r="D298">
        <v>26</v>
      </c>
      <c r="F298">
        <f t="shared" si="12"/>
        <v>20121113</v>
      </c>
      <c r="G298">
        <f t="shared" si="13"/>
        <v>0</v>
      </c>
      <c r="H298">
        <f t="shared" si="14"/>
        <v>48.019999999999996</v>
      </c>
      <c r="I298">
        <f t="shared" si="14"/>
        <v>12.02</v>
      </c>
      <c r="J298" t="str">
        <f>'147557'!A1357</f>
        <v>GHCND:USC00253595</v>
      </c>
      <c r="K298" t="str">
        <f>'147557'!B1357</f>
        <v>HARLAN CO LAKE NE US</v>
      </c>
      <c r="L298">
        <f>'147557'!C1357</f>
        <v>609.6</v>
      </c>
      <c r="M298">
        <f>'147557'!D1357</f>
        <v>40.089199999999998</v>
      </c>
      <c r="N298">
        <f>'147557'!E1357</f>
        <v>-99.213300000000004</v>
      </c>
      <c r="O298">
        <f>'147557'!F1357</f>
        <v>20121113</v>
      </c>
      <c r="P298">
        <f>'147557'!Q1357</f>
        <v>0</v>
      </c>
      <c r="Q298">
        <f>'147557'!AF1357</f>
        <v>89</v>
      </c>
      <c r="R298">
        <f>'147557'!AK1357</f>
        <v>-111</v>
      </c>
    </row>
    <row r="299" spans="1:18" x14ac:dyDescent="0.2">
      <c r="A299">
        <v>20121121</v>
      </c>
      <c r="B299">
        <v>0</v>
      </c>
      <c r="C299">
        <v>68</v>
      </c>
      <c r="D299">
        <v>26</v>
      </c>
      <c r="F299">
        <f t="shared" si="12"/>
        <v>20121114</v>
      </c>
      <c r="G299">
        <f t="shared" si="13"/>
        <v>0</v>
      </c>
      <c r="H299">
        <f t="shared" si="14"/>
        <v>57.019999999999996</v>
      </c>
      <c r="I299">
        <f t="shared" si="14"/>
        <v>19.04</v>
      </c>
      <c r="J299" t="str">
        <f>'147557'!A1358</f>
        <v>GHCND:USC00253595</v>
      </c>
      <c r="K299" t="str">
        <f>'147557'!B1358</f>
        <v>HARLAN CO LAKE NE US</v>
      </c>
      <c r="L299">
        <f>'147557'!C1358</f>
        <v>609.6</v>
      </c>
      <c r="M299">
        <f>'147557'!D1358</f>
        <v>40.089199999999998</v>
      </c>
      <c r="N299">
        <f>'147557'!E1358</f>
        <v>-99.213300000000004</v>
      </c>
      <c r="O299">
        <f>'147557'!F1358</f>
        <v>20121114</v>
      </c>
      <c r="P299">
        <f>'147557'!Q1358</f>
        <v>0</v>
      </c>
      <c r="Q299">
        <f>'147557'!AF1358</f>
        <v>139</v>
      </c>
      <c r="R299">
        <f>'147557'!AK1358</f>
        <v>-72</v>
      </c>
    </row>
    <row r="300" spans="1:18" x14ac:dyDescent="0.2">
      <c r="A300">
        <v>20121122</v>
      </c>
      <c r="B300">
        <v>0</v>
      </c>
      <c r="C300" s="2">
        <f>Benkelman!C336</f>
        <v>72</v>
      </c>
      <c r="D300" s="2">
        <f>Benkelman!D336</f>
        <v>28</v>
      </c>
      <c r="F300">
        <f t="shared" si="12"/>
        <v>20121115</v>
      </c>
      <c r="G300">
        <f t="shared" si="13"/>
        <v>0</v>
      </c>
      <c r="H300">
        <f t="shared" si="14"/>
        <v>57.019999999999996</v>
      </c>
      <c r="I300">
        <f t="shared" si="14"/>
        <v>19.04</v>
      </c>
      <c r="J300" t="str">
        <f>'147557'!A1359</f>
        <v>GHCND:USC00253595</v>
      </c>
      <c r="K300" t="str">
        <f>'147557'!B1359</f>
        <v>HARLAN CO LAKE NE US</v>
      </c>
      <c r="L300">
        <f>'147557'!C1359</f>
        <v>609.6</v>
      </c>
      <c r="M300">
        <f>'147557'!D1359</f>
        <v>40.089199999999998</v>
      </c>
      <c r="N300">
        <f>'147557'!E1359</f>
        <v>-99.213300000000004</v>
      </c>
      <c r="O300">
        <f>'147557'!F1359</f>
        <v>20121115</v>
      </c>
      <c r="P300">
        <f>'147557'!Q1359</f>
        <v>0</v>
      </c>
      <c r="Q300">
        <f>'147557'!AF1359</f>
        <v>139</v>
      </c>
      <c r="R300">
        <f>'147557'!AK1359</f>
        <v>-72</v>
      </c>
    </row>
    <row r="301" spans="1:18" x14ac:dyDescent="0.2">
      <c r="A301">
        <v>20121123</v>
      </c>
      <c r="B301">
        <v>0</v>
      </c>
      <c r="C301" s="2">
        <f>Benkelman!C337</f>
        <v>58</v>
      </c>
      <c r="D301" s="2">
        <f>Benkelman!D337</f>
        <v>20</v>
      </c>
      <c r="F301">
        <f t="shared" si="12"/>
        <v>20121116</v>
      </c>
      <c r="G301">
        <f t="shared" si="13"/>
        <v>0</v>
      </c>
      <c r="H301">
        <f t="shared" si="14"/>
        <v>60.08</v>
      </c>
      <c r="I301">
        <f t="shared" si="14"/>
        <v>24.98</v>
      </c>
      <c r="J301" t="str">
        <f>'147557'!A1360</f>
        <v>GHCND:USC00253595</v>
      </c>
      <c r="K301" t="str">
        <f>'147557'!B1360</f>
        <v>HARLAN CO LAKE NE US</v>
      </c>
      <c r="L301">
        <f>'147557'!C1360</f>
        <v>609.6</v>
      </c>
      <c r="M301">
        <f>'147557'!D1360</f>
        <v>40.089199999999998</v>
      </c>
      <c r="N301">
        <f>'147557'!E1360</f>
        <v>-99.213300000000004</v>
      </c>
      <c r="O301">
        <f>'147557'!F1360</f>
        <v>20121116</v>
      </c>
      <c r="P301">
        <f>'147557'!Q1360</f>
        <v>0</v>
      </c>
      <c r="Q301">
        <f>'147557'!AF1360</f>
        <v>156</v>
      </c>
      <c r="R301">
        <f>'147557'!AK1360</f>
        <v>-39</v>
      </c>
    </row>
    <row r="302" spans="1:18" x14ac:dyDescent="0.2">
      <c r="A302">
        <v>20121124</v>
      </c>
      <c r="B302">
        <v>0</v>
      </c>
      <c r="C302" s="2">
        <f>Benkelman!C338</f>
        <v>52</v>
      </c>
      <c r="D302" s="2">
        <f>Benkelman!D338</f>
        <v>21</v>
      </c>
      <c r="F302">
        <f t="shared" si="12"/>
        <v>20121117</v>
      </c>
      <c r="G302">
        <f t="shared" si="13"/>
        <v>0</v>
      </c>
      <c r="H302">
        <f t="shared" si="14"/>
        <v>57.019999999999996</v>
      </c>
      <c r="I302">
        <f t="shared" si="14"/>
        <v>24.98</v>
      </c>
      <c r="J302" t="str">
        <f>'147557'!A1361</f>
        <v>GHCND:USC00253595</v>
      </c>
      <c r="K302" t="str">
        <f>'147557'!B1361</f>
        <v>HARLAN CO LAKE NE US</v>
      </c>
      <c r="L302">
        <f>'147557'!C1361</f>
        <v>609.6</v>
      </c>
      <c r="M302">
        <f>'147557'!D1361</f>
        <v>40.089199999999998</v>
      </c>
      <c r="N302">
        <f>'147557'!E1361</f>
        <v>-99.213300000000004</v>
      </c>
      <c r="O302">
        <f>'147557'!F1361</f>
        <v>20121117</v>
      </c>
      <c r="P302">
        <f>'147557'!Q1361</f>
        <v>0</v>
      </c>
      <c r="Q302">
        <f>'147557'!AF1361</f>
        <v>139</v>
      </c>
      <c r="R302">
        <f>'147557'!AK1361</f>
        <v>-39</v>
      </c>
    </row>
    <row r="303" spans="1:18" x14ac:dyDescent="0.2">
      <c r="A303">
        <v>20121125</v>
      </c>
      <c r="B303">
        <v>0</v>
      </c>
      <c r="C303" s="2">
        <f>Benkelman!C339</f>
        <v>77</v>
      </c>
      <c r="D303" s="2">
        <f>Benkelman!D339</f>
        <v>20</v>
      </c>
      <c r="F303">
        <f t="shared" si="12"/>
        <v>20121118</v>
      </c>
      <c r="G303">
        <f t="shared" si="13"/>
        <v>0</v>
      </c>
      <c r="H303">
        <f t="shared" si="14"/>
        <v>62.06</v>
      </c>
      <c r="I303">
        <f t="shared" si="14"/>
        <v>33.979999999999997</v>
      </c>
      <c r="J303" t="str">
        <f>'147557'!A1362</f>
        <v>GHCND:USC00253595</v>
      </c>
      <c r="K303" t="str">
        <f>'147557'!B1362</f>
        <v>HARLAN CO LAKE NE US</v>
      </c>
      <c r="L303">
        <f>'147557'!C1362</f>
        <v>609.6</v>
      </c>
      <c r="M303">
        <f>'147557'!D1362</f>
        <v>40.089199999999998</v>
      </c>
      <c r="N303">
        <f>'147557'!E1362</f>
        <v>-99.213300000000004</v>
      </c>
      <c r="O303">
        <f>'147557'!F1362</f>
        <v>20121118</v>
      </c>
      <c r="P303">
        <f>'147557'!Q1362</f>
        <v>0</v>
      </c>
      <c r="Q303">
        <f>'147557'!AF1362</f>
        <v>167</v>
      </c>
      <c r="R303">
        <f>'147557'!AK1362</f>
        <v>11</v>
      </c>
    </row>
    <row r="304" spans="1:18" x14ac:dyDescent="0.2">
      <c r="A304">
        <v>20121126</v>
      </c>
      <c r="B304">
        <v>0</v>
      </c>
      <c r="C304">
        <v>70</v>
      </c>
      <c r="D304">
        <v>18</v>
      </c>
      <c r="F304">
        <f t="shared" si="12"/>
        <v>20121119</v>
      </c>
      <c r="G304">
        <f t="shared" si="13"/>
        <v>0</v>
      </c>
      <c r="H304">
        <f t="shared" si="14"/>
        <v>62.06</v>
      </c>
      <c r="I304">
        <f t="shared" si="14"/>
        <v>30.92</v>
      </c>
      <c r="J304" t="str">
        <f>'147557'!A1363</f>
        <v>GHCND:USC00253595</v>
      </c>
      <c r="K304" t="str">
        <f>'147557'!B1363</f>
        <v>HARLAN CO LAKE NE US</v>
      </c>
      <c r="L304">
        <f>'147557'!C1363</f>
        <v>609.6</v>
      </c>
      <c r="M304">
        <f>'147557'!D1363</f>
        <v>40.089199999999998</v>
      </c>
      <c r="N304">
        <f>'147557'!E1363</f>
        <v>-99.213300000000004</v>
      </c>
      <c r="O304">
        <f>'147557'!F1363</f>
        <v>20121119</v>
      </c>
      <c r="P304">
        <f>'147557'!Q1363</f>
        <v>0</v>
      </c>
      <c r="Q304">
        <f>'147557'!AF1363</f>
        <v>167</v>
      </c>
      <c r="R304">
        <f>'147557'!AK1363</f>
        <v>-6</v>
      </c>
    </row>
    <row r="305" spans="1:18" x14ac:dyDescent="0.2">
      <c r="A305">
        <v>20121127</v>
      </c>
      <c r="B305">
        <v>0</v>
      </c>
      <c r="C305">
        <v>36</v>
      </c>
      <c r="D305">
        <v>14</v>
      </c>
      <c r="F305">
        <f t="shared" si="12"/>
        <v>20121120</v>
      </c>
      <c r="G305">
        <f t="shared" si="13"/>
        <v>0</v>
      </c>
      <c r="H305">
        <f t="shared" si="14"/>
        <v>69.080000000000013</v>
      </c>
      <c r="I305">
        <f t="shared" si="14"/>
        <v>26.060000000000002</v>
      </c>
      <c r="J305" t="str">
        <f>'147557'!A1364</f>
        <v>GHCND:USC00253595</v>
      </c>
      <c r="K305" t="str">
        <f>'147557'!B1364</f>
        <v>HARLAN CO LAKE NE US</v>
      </c>
      <c r="L305">
        <f>'147557'!C1364</f>
        <v>609.6</v>
      </c>
      <c r="M305">
        <f>'147557'!D1364</f>
        <v>40.089199999999998</v>
      </c>
      <c r="N305">
        <f>'147557'!E1364</f>
        <v>-99.213300000000004</v>
      </c>
      <c r="O305">
        <f>'147557'!F1364</f>
        <v>20121120</v>
      </c>
      <c r="P305">
        <f>'147557'!Q1364</f>
        <v>0</v>
      </c>
      <c r="Q305">
        <f>'147557'!AF1364</f>
        <v>206</v>
      </c>
      <c r="R305">
        <f>'147557'!AK1364</f>
        <v>-33</v>
      </c>
    </row>
    <row r="306" spans="1:18" x14ac:dyDescent="0.2">
      <c r="A306">
        <v>20121128</v>
      </c>
      <c r="B306">
        <v>0</v>
      </c>
      <c r="C306">
        <v>49</v>
      </c>
      <c r="D306">
        <v>15</v>
      </c>
      <c r="F306">
        <f t="shared" si="12"/>
        <v>20121121</v>
      </c>
      <c r="G306">
        <f t="shared" si="13"/>
        <v>0</v>
      </c>
      <c r="H306">
        <f t="shared" si="14"/>
        <v>68</v>
      </c>
      <c r="I306">
        <f t="shared" si="14"/>
        <v>26.060000000000002</v>
      </c>
      <c r="J306" t="str">
        <f>'147557'!A1365</f>
        <v>GHCND:USC00253595</v>
      </c>
      <c r="K306" t="str">
        <f>'147557'!B1365</f>
        <v>HARLAN CO LAKE NE US</v>
      </c>
      <c r="L306">
        <f>'147557'!C1365</f>
        <v>609.6</v>
      </c>
      <c r="M306">
        <f>'147557'!D1365</f>
        <v>40.089199999999998</v>
      </c>
      <c r="N306">
        <f>'147557'!E1365</f>
        <v>-99.213300000000004</v>
      </c>
      <c r="O306">
        <f>'147557'!F1365</f>
        <v>20121121</v>
      </c>
      <c r="P306">
        <f>'147557'!Q1365</f>
        <v>0</v>
      </c>
      <c r="Q306">
        <f>'147557'!AF1365</f>
        <v>200</v>
      </c>
      <c r="R306">
        <f>'147557'!AK1365</f>
        <v>-33</v>
      </c>
    </row>
    <row r="307" spans="1:18" x14ac:dyDescent="0.2">
      <c r="A307">
        <v>20121129</v>
      </c>
      <c r="B307">
        <v>0</v>
      </c>
      <c r="C307">
        <v>49</v>
      </c>
      <c r="D307">
        <v>17</v>
      </c>
      <c r="F307">
        <f t="shared" si="12"/>
        <v>20121122</v>
      </c>
      <c r="G307">
        <f t="shared" si="13"/>
        <v>0</v>
      </c>
      <c r="H307">
        <f t="shared" si="14"/>
        <v>-9999</v>
      </c>
      <c r="I307">
        <f t="shared" si="14"/>
        <v>-9999</v>
      </c>
      <c r="J307" t="str">
        <f>'147557'!A1366</f>
        <v>GHCND:USC00253595</v>
      </c>
      <c r="K307" t="str">
        <f>'147557'!B1366</f>
        <v>HARLAN CO LAKE NE US</v>
      </c>
      <c r="L307">
        <f>'147557'!C1366</f>
        <v>609.6</v>
      </c>
      <c r="M307">
        <f>'147557'!D1366</f>
        <v>40.089199999999998</v>
      </c>
      <c r="N307">
        <f>'147557'!E1366</f>
        <v>-99.213300000000004</v>
      </c>
      <c r="O307">
        <f>'147557'!F1366</f>
        <v>20121122</v>
      </c>
      <c r="P307">
        <f>'147557'!Q1366</f>
        <v>0</v>
      </c>
      <c r="Q307">
        <f>'147557'!AF1366</f>
        <v>-9999</v>
      </c>
      <c r="R307">
        <f>'147557'!AK1366</f>
        <v>-9999</v>
      </c>
    </row>
    <row r="308" spans="1:18" x14ac:dyDescent="0.2">
      <c r="A308">
        <v>20121130</v>
      </c>
      <c r="B308">
        <v>0</v>
      </c>
      <c r="C308">
        <v>62</v>
      </c>
      <c r="D308">
        <v>21</v>
      </c>
      <c r="F308">
        <f t="shared" si="12"/>
        <v>20121123</v>
      </c>
      <c r="G308">
        <f t="shared" si="13"/>
        <v>0</v>
      </c>
      <c r="H308">
        <f t="shared" si="14"/>
        <v>-9999</v>
      </c>
      <c r="I308">
        <f t="shared" si="14"/>
        <v>-9999</v>
      </c>
      <c r="J308" t="str">
        <f>'147557'!A1367</f>
        <v>GHCND:USC00253595</v>
      </c>
      <c r="K308" t="str">
        <f>'147557'!B1367</f>
        <v>HARLAN CO LAKE NE US</v>
      </c>
      <c r="L308">
        <f>'147557'!C1367</f>
        <v>609.6</v>
      </c>
      <c r="M308">
        <f>'147557'!D1367</f>
        <v>40.089199999999998</v>
      </c>
      <c r="N308">
        <f>'147557'!E1367</f>
        <v>-99.213300000000004</v>
      </c>
      <c r="O308">
        <f>'147557'!F1367</f>
        <v>20121123</v>
      </c>
      <c r="P308">
        <f>'147557'!Q1367</f>
        <v>0</v>
      </c>
      <c r="Q308">
        <f>'147557'!AF1367</f>
        <v>-9999</v>
      </c>
      <c r="R308">
        <f>'147557'!AK1367</f>
        <v>-9999</v>
      </c>
    </row>
    <row r="309" spans="1:18" x14ac:dyDescent="0.2">
      <c r="A309">
        <v>20121201</v>
      </c>
      <c r="B309">
        <v>0</v>
      </c>
      <c r="C309" s="2">
        <f>Benkelman!C345</f>
        <v>67</v>
      </c>
      <c r="D309" s="2">
        <f>Benkelman!D345</f>
        <v>27</v>
      </c>
      <c r="F309">
        <f t="shared" si="12"/>
        <v>20121124</v>
      </c>
      <c r="G309">
        <f t="shared" si="13"/>
        <v>0</v>
      </c>
      <c r="H309">
        <f t="shared" si="14"/>
        <v>-9999</v>
      </c>
      <c r="I309">
        <f t="shared" si="14"/>
        <v>-9999</v>
      </c>
      <c r="J309" t="str">
        <f>'147557'!A1368</f>
        <v>GHCND:USC00253595</v>
      </c>
      <c r="K309" t="str">
        <f>'147557'!B1368</f>
        <v>HARLAN CO LAKE NE US</v>
      </c>
      <c r="L309">
        <f>'147557'!C1368</f>
        <v>609.6</v>
      </c>
      <c r="M309">
        <f>'147557'!D1368</f>
        <v>40.089199999999998</v>
      </c>
      <c r="N309">
        <f>'147557'!E1368</f>
        <v>-99.213300000000004</v>
      </c>
      <c r="O309">
        <f>'147557'!F1368</f>
        <v>20121124</v>
      </c>
      <c r="P309">
        <f>'147557'!Q1368</f>
        <v>0</v>
      </c>
      <c r="Q309">
        <f>'147557'!AF1368</f>
        <v>-9999</v>
      </c>
      <c r="R309">
        <f>'147557'!AK1368</f>
        <v>-9999</v>
      </c>
    </row>
    <row r="310" spans="1:18" x14ac:dyDescent="0.2">
      <c r="A310">
        <v>20121202</v>
      </c>
      <c r="B310">
        <v>0</v>
      </c>
      <c r="C310" s="2">
        <f>Benkelman!C346</f>
        <v>71</v>
      </c>
      <c r="D310" s="2">
        <f>Benkelman!D346</f>
        <v>28</v>
      </c>
      <c r="F310">
        <f t="shared" si="12"/>
        <v>20121125</v>
      </c>
      <c r="G310">
        <f t="shared" si="13"/>
        <v>0</v>
      </c>
      <c r="H310">
        <f t="shared" si="14"/>
        <v>-9999</v>
      </c>
      <c r="I310">
        <f t="shared" si="14"/>
        <v>-9999</v>
      </c>
      <c r="J310" t="str">
        <f>'147557'!A1369</f>
        <v>GHCND:USC00253595</v>
      </c>
      <c r="K310" t="str">
        <f>'147557'!B1369</f>
        <v>HARLAN CO LAKE NE US</v>
      </c>
      <c r="L310">
        <f>'147557'!C1369</f>
        <v>609.6</v>
      </c>
      <c r="M310">
        <f>'147557'!D1369</f>
        <v>40.089199999999998</v>
      </c>
      <c r="N310">
        <f>'147557'!E1369</f>
        <v>-99.213300000000004</v>
      </c>
      <c r="O310">
        <f>'147557'!F1369</f>
        <v>20121125</v>
      </c>
      <c r="P310">
        <f>'147557'!Q1369</f>
        <v>0</v>
      </c>
      <c r="Q310">
        <f>'147557'!AF1369</f>
        <v>-9999</v>
      </c>
      <c r="R310">
        <f>'147557'!AK1369</f>
        <v>-9999</v>
      </c>
    </row>
    <row r="311" spans="1:18" x14ac:dyDescent="0.2">
      <c r="A311">
        <v>20121203</v>
      </c>
      <c r="B311">
        <v>0</v>
      </c>
      <c r="C311">
        <v>70</v>
      </c>
      <c r="D311">
        <v>28</v>
      </c>
      <c r="F311">
        <f t="shared" si="12"/>
        <v>20121126</v>
      </c>
      <c r="G311">
        <f t="shared" si="13"/>
        <v>0</v>
      </c>
      <c r="H311">
        <f t="shared" si="14"/>
        <v>69.98</v>
      </c>
      <c r="I311">
        <f t="shared" si="14"/>
        <v>17.96</v>
      </c>
      <c r="J311" t="str">
        <f>'147557'!A1370</f>
        <v>GHCND:USC00253595</v>
      </c>
      <c r="K311" t="str">
        <f>'147557'!B1370</f>
        <v>HARLAN CO LAKE NE US</v>
      </c>
      <c r="L311">
        <f>'147557'!C1370</f>
        <v>609.6</v>
      </c>
      <c r="M311">
        <f>'147557'!D1370</f>
        <v>40.089199999999998</v>
      </c>
      <c r="N311">
        <f>'147557'!E1370</f>
        <v>-99.213300000000004</v>
      </c>
      <c r="O311">
        <f>'147557'!F1370</f>
        <v>20121126</v>
      </c>
      <c r="P311">
        <f>'147557'!Q1370</f>
        <v>0</v>
      </c>
      <c r="Q311">
        <f>'147557'!AF1370</f>
        <v>211</v>
      </c>
      <c r="R311">
        <f>'147557'!AK1370</f>
        <v>-78</v>
      </c>
    </row>
    <row r="312" spans="1:18" x14ac:dyDescent="0.2">
      <c r="A312">
        <v>20121204</v>
      </c>
      <c r="B312">
        <v>0</v>
      </c>
      <c r="C312">
        <v>61</v>
      </c>
      <c r="D312">
        <v>21</v>
      </c>
      <c r="F312">
        <f t="shared" si="12"/>
        <v>20121127</v>
      </c>
      <c r="G312">
        <f t="shared" si="13"/>
        <v>0</v>
      </c>
      <c r="H312">
        <f t="shared" si="14"/>
        <v>35.96</v>
      </c>
      <c r="I312">
        <f t="shared" si="14"/>
        <v>14</v>
      </c>
      <c r="J312" t="str">
        <f>'147557'!A1371</f>
        <v>GHCND:USC00253595</v>
      </c>
      <c r="K312" t="str">
        <f>'147557'!B1371</f>
        <v>HARLAN CO LAKE NE US</v>
      </c>
      <c r="L312">
        <f>'147557'!C1371</f>
        <v>609.6</v>
      </c>
      <c r="M312">
        <f>'147557'!D1371</f>
        <v>40.089199999999998</v>
      </c>
      <c r="N312">
        <f>'147557'!E1371</f>
        <v>-99.213300000000004</v>
      </c>
      <c r="O312">
        <f>'147557'!F1371</f>
        <v>20121127</v>
      </c>
      <c r="P312">
        <f>'147557'!Q1371</f>
        <v>0</v>
      </c>
      <c r="Q312">
        <f>'147557'!AF1371</f>
        <v>22</v>
      </c>
      <c r="R312">
        <f>'147557'!AK1371</f>
        <v>-100</v>
      </c>
    </row>
    <row r="313" spans="1:18" x14ac:dyDescent="0.2">
      <c r="A313">
        <v>20121205</v>
      </c>
      <c r="B313">
        <v>0</v>
      </c>
      <c r="C313">
        <v>57</v>
      </c>
      <c r="D313">
        <v>20</v>
      </c>
      <c r="F313">
        <f t="shared" si="12"/>
        <v>20121128</v>
      </c>
      <c r="G313">
        <f t="shared" si="13"/>
        <v>0</v>
      </c>
      <c r="H313">
        <f t="shared" si="14"/>
        <v>48.92</v>
      </c>
      <c r="I313">
        <f t="shared" si="14"/>
        <v>15.079999999999998</v>
      </c>
      <c r="J313" t="str">
        <f>'147557'!A1372</f>
        <v>GHCND:USC00253595</v>
      </c>
      <c r="K313" t="str">
        <f>'147557'!B1372</f>
        <v>HARLAN CO LAKE NE US</v>
      </c>
      <c r="L313">
        <f>'147557'!C1372</f>
        <v>609.6</v>
      </c>
      <c r="M313">
        <f>'147557'!D1372</f>
        <v>40.089199999999998</v>
      </c>
      <c r="N313">
        <f>'147557'!E1372</f>
        <v>-99.213300000000004</v>
      </c>
      <c r="O313">
        <f>'147557'!F1372</f>
        <v>20121128</v>
      </c>
      <c r="P313">
        <f>'147557'!Q1372</f>
        <v>0</v>
      </c>
      <c r="Q313">
        <f>'147557'!AF1372</f>
        <v>94</v>
      </c>
      <c r="R313">
        <f>'147557'!AK1372</f>
        <v>-94</v>
      </c>
    </row>
    <row r="314" spans="1:18" x14ac:dyDescent="0.2">
      <c r="A314">
        <v>20121206</v>
      </c>
      <c r="B314">
        <v>0</v>
      </c>
      <c r="C314">
        <v>59</v>
      </c>
      <c r="D314">
        <v>34</v>
      </c>
      <c r="F314">
        <f t="shared" si="12"/>
        <v>20121129</v>
      </c>
      <c r="G314">
        <f t="shared" si="13"/>
        <v>0</v>
      </c>
      <c r="H314">
        <f t="shared" si="14"/>
        <v>48.92</v>
      </c>
      <c r="I314">
        <f t="shared" si="14"/>
        <v>17.059999999999999</v>
      </c>
      <c r="J314" t="str">
        <f>'147557'!A1373</f>
        <v>GHCND:USC00253595</v>
      </c>
      <c r="K314" t="str">
        <f>'147557'!B1373</f>
        <v>HARLAN CO LAKE NE US</v>
      </c>
      <c r="L314">
        <f>'147557'!C1373</f>
        <v>609.6</v>
      </c>
      <c r="M314">
        <f>'147557'!D1373</f>
        <v>40.089199999999998</v>
      </c>
      <c r="N314">
        <f>'147557'!E1373</f>
        <v>-99.213300000000004</v>
      </c>
      <c r="O314">
        <f>'147557'!F1373</f>
        <v>20121129</v>
      </c>
      <c r="P314">
        <f>'147557'!Q1373</f>
        <v>0</v>
      </c>
      <c r="Q314">
        <f>'147557'!AF1373</f>
        <v>94</v>
      </c>
      <c r="R314">
        <f>'147557'!AK1373</f>
        <v>-83</v>
      </c>
    </row>
    <row r="315" spans="1:18" x14ac:dyDescent="0.2">
      <c r="A315">
        <v>20121207</v>
      </c>
      <c r="B315">
        <v>0</v>
      </c>
      <c r="C315">
        <v>52</v>
      </c>
      <c r="D315">
        <v>21</v>
      </c>
      <c r="F315">
        <f t="shared" si="12"/>
        <v>20121130</v>
      </c>
      <c r="G315">
        <f t="shared" si="13"/>
        <v>0</v>
      </c>
      <c r="H315">
        <f t="shared" si="14"/>
        <v>62.06</v>
      </c>
      <c r="I315">
        <f t="shared" si="14"/>
        <v>21.02</v>
      </c>
      <c r="J315" t="str">
        <f>'147557'!A1374</f>
        <v>GHCND:USC00253595</v>
      </c>
      <c r="K315" t="str">
        <f>'147557'!B1374</f>
        <v>HARLAN CO LAKE NE US</v>
      </c>
      <c r="L315">
        <f>'147557'!C1374</f>
        <v>609.6</v>
      </c>
      <c r="M315">
        <f>'147557'!D1374</f>
        <v>40.089199999999998</v>
      </c>
      <c r="N315">
        <f>'147557'!E1374</f>
        <v>-99.213300000000004</v>
      </c>
      <c r="O315">
        <f>'147557'!F1374</f>
        <v>20121130</v>
      </c>
      <c r="P315">
        <f>'147557'!Q1374</f>
        <v>0</v>
      </c>
      <c r="Q315">
        <f>'147557'!AF1374</f>
        <v>167</v>
      </c>
      <c r="R315">
        <f>'147557'!AK1374</f>
        <v>-61</v>
      </c>
    </row>
    <row r="316" spans="1:18" x14ac:dyDescent="0.2">
      <c r="A316">
        <v>20121208</v>
      </c>
      <c r="B316" s="2">
        <f>Benkelman!B352</f>
        <v>0</v>
      </c>
      <c r="C316" s="2">
        <f>Benkelman!C352</f>
        <v>52</v>
      </c>
      <c r="D316" s="2">
        <f>Benkelman!D352</f>
        <v>25</v>
      </c>
      <c r="F316">
        <f t="shared" si="12"/>
        <v>20121201</v>
      </c>
      <c r="G316">
        <f t="shared" si="13"/>
        <v>0</v>
      </c>
      <c r="H316">
        <f t="shared" si="14"/>
        <v>-9999</v>
      </c>
      <c r="I316">
        <f t="shared" si="14"/>
        <v>-9999</v>
      </c>
      <c r="J316" t="str">
        <f>'147557'!A1375</f>
        <v>GHCND:USC00253595</v>
      </c>
      <c r="K316" t="str">
        <f>'147557'!B1375</f>
        <v>HARLAN CO LAKE NE US</v>
      </c>
      <c r="L316">
        <f>'147557'!C1375</f>
        <v>609.6</v>
      </c>
      <c r="M316">
        <f>'147557'!D1375</f>
        <v>40.089199999999998</v>
      </c>
      <c r="N316">
        <f>'147557'!E1375</f>
        <v>-99.213300000000004</v>
      </c>
      <c r="O316">
        <f>'147557'!F1375</f>
        <v>20121201</v>
      </c>
      <c r="P316">
        <f>'147557'!Q1375</f>
        <v>0</v>
      </c>
      <c r="Q316">
        <f>'147557'!AF1375</f>
        <v>-9999</v>
      </c>
      <c r="R316">
        <f>'147557'!AK1375</f>
        <v>-9999</v>
      </c>
    </row>
    <row r="317" spans="1:18" x14ac:dyDescent="0.2">
      <c r="A317">
        <v>20121209</v>
      </c>
      <c r="B317" s="2">
        <f>Benkelman!B353</f>
        <v>0</v>
      </c>
      <c r="C317" s="2">
        <f>Benkelman!C353</f>
        <v>53</v>
      </c>
      <c r="D317" s="2">
        <f>Benkelman!D353</f>
        <v>18</v>
      </c>
      <c r="F317">
        <f t="shared" si="12"/>
        <v>20121202</v>
      </c>
      <c r="G317">
        <f t="shared" si="13"/>
        <v>0</v>
      </c>
      <c r="H317">
        <f t="shared" si="14"/>
        <v>-9999</v>
      </c>
      <c r="I317">
        <f t="shared" si="14"/>
        <v>-9999</v>
      </c>
      <c r="J317" t="str">
        <f>'147557'!A1376</f>
        <v>GHCND:USC00253595</v>
      </c>
      <c r="K317" t="str">
        <f>'147557'!B1376</f>
        <v>HARLAN CO LAKE NE US</v>
      </c>
      <c r="L317">
        <f>'147557'!C1376</f>
        <v>609.6</v>
      </c>
      <c r="M317">
        <f>'147557'!D1376</f>
        <v>40.089199999999998</v>
      </c>
      <c r="N317">
        <f>'147557'!E1376</f>
        <v>-99.213300000000004</v>
      </c>
      <c r="O317">
        <f>'147557'!F1376</f>
        <v>20121202</v>
      </c>
      <c r="P317">
        <f>'147557'!Q1376</f>
        <v>0</v>
      </c>
      <c r="Q317">
        <f>'147557'!AF1376</f>
        <v>-9999</v>
      </c>
      <c r="R317">
        <f>'147557'!AK1376</f>
        <v>-9999</v>
      </c>
    </row>
    <row r="318" spans="1:18" x14ac:dyDescent="0.2">
      <c r="A318">
        <v>20121210</v>
      </c>
      <c r="B318">
        <v>0</v>
      </c>
      <c r="C318">
        <v>46</v>
      </c>
      <c r="D318">
        <v>0</v>
      </c>
      <c r="F318">
        <f t="shared" si="12"/>
        <v>20121203</v>
      </c>
      <c r="G318">
        <f t="shared" si="13"/>
        <v>0</v>
      </c>
      <c r="H318">
        <f t="shared" si="14"/>
        <v>69.98</v>
      </c>
      <c r="I318">
        <f t="shared" si="14"/>
        <v>28.04</v>
      </c>
      <c r="J318" t="str">
        <f>'147557'!A1377</f>
        <v>GHCND:USC00253595</v>
      </c>
      <c r="K318" t="str">
        <f>'147557'!B1377</f>
        <v>HARLAN CO LAKE NE US</v>
      </c>
      <c r="L318">
        <f>'147557'!C1377</f>
        <v>609.6</v>
      </c>
      <c r="M318">
        <f>'147557'!D1377</f>
        <v>40.089199999999998</v>
      </c>
      <c r="N318">
        <f>'147557'!E1377</f>
        <v>-99.213300000000004</v>
      </c>
      <c r="O318">
        <f>'147557'!F1377</f>
        <v>20121203</v>
      </c>
      <c r="P318">
        <f>'147557'!Q1377</f>
        <v>0</v>
      </c>
      <c r="Q318">
        <f>'147557'!AF1377</f>
        <v>211</v>
      </c>
      <c r="R318">
        <f>'147557'!AK1377</f>
        <v>-22</v>
      </c>
    </row>
    <row r="319" spans="1:18" x14ac:dyDescent="0.2">
      <c r="A319">
        <v>20121211</v>
      </c>
      <c r="B319">
        <v>0</v>
      </c>
      <c r="C319">
        <v>42</v>
      </c>
      <c r="D319">
        <v>0</v>
      </c>
      <c r="F319">
        <f t="shared" si="12"/>
        <v>20121204</v>
      </c>
      <c r="G319">
        <f t="shared" si="13"/>
        <v>0</v>
      </c>
      <c r="H319">
        <f t="shared" si="14"/>
        <v>60.980000000000004</v>
      </c>
      <c r="I319">
        <f t="shared" si="14"/>
        <v>21.02</v>
      </c>
      <c r="J319" t="str">
        <f>'147557'!A1378</f>
        <v>GHCND:USC00253595</v>
      </c>
      <c r="K319" t="str">
        <f>'147557'!B1378</f>
        <v>HARLAN CO LAKE NE US</v>
      </c>
      <c r="L319">
        <f>'147557'!C1378</f>
        <v>609.6</v>
      </c>
      <c r="M319">
        <f>'147557'!D1378</f>
        <v>40.089199999999998</v>
      </c>
      <c r="N319">
        <f>'147557'!E1378</f>
        <v>-99.213300000000004</v>
      </c>
      <c r="O319">
        <f>'147557'!F1378</f>
        <v>20121204</v>
      </c>
      <c r="P319">
        <f>'147557'!Q1378</f>
        <v>0</v>
      </c>
      <c r="Q319">
        <f>'147557'!AF1378</f>
        <v>161</v>
      </c>
      <c r="R319">
        <f>'147557'!AK1378</f>
        <v>-61</v>
      </c>
    </row>
    <row r="320" spans="1:18" x14ac:dyDescent="0.2">
      <c r="A320">
        <v>20121212</v>
      </c>
      <c r="B320">
        <v>0</v>
      </c>
      <c r="C320">
        <v>46</v>
      </c>
      <c r="D320">
        <v>15</v>
      </c>
      <c r="F320">
        <f t="shared" si="12"/>
        <v>20121205</v>
      </c>
      <c r="G320">
        <f t="shared" si="13"/>
        <v>0</v>
      </c>
      <c r="H320">
        <f t="shared" si="14"/>
        <v>57.019999999999996</v>
      </c>
      <c r="I320">
        <f t="shared" si="14"/>
        <v>19.939999999999998</v>
      </c>
      <c r="J320" t="str">
        <f>'147557'!A1379</f>
        <v>GHCND:USC00253595</v>
      </c>
      <c r="K320" t="str">
        <f>'147557'!B1379</f>
        <v>HARLAN CO LAKE NE US</v>
      </c>
      <c r="L320">
        <f>'147557'!C1379</f>
        <v>609.6</v>
      </c>
      <c r="M320">
        <f>'147557'!D1379</f>
        <v>40.089199999999998</v>
      </c>
      <c r="N320">
        <f>'147557'!E1379</f>
        <v>-99.213300000000004</v>
      </c>
      <c r="O320">
        <f>'147557'!F1379</f>
        <v>20121205</v>
      </c>
      <c r="P320">
        <f>'147557'!Q1379</f>
        <v>0</v>
      </c>
      <c r="Q320">
        <f>'147557'!AF1379</f>
        <v>139</v>
      </c>
      <c r="R320">
        <f>'147557'!AK1379</f>
        <v>-67</v>
      </c>
    </row>
    <row r="321" spans="1:18" x14ac:dyDescent="0.2">
      <c r="A321">
        <v>20121213</v>
      </c>
      <c r="B321">
        <v>0</v>
      </c>
      <c r="C321">
        <v>51</v>
      </c>
      <c r="D321">
        <v>25</v>
      </c>
      <c r="F321">
        <f t="shared" si="12"/>
        <v>20121206</v>
      </c>
      <c r="G321">
        <f t="shared" si="13"/>
        <v>0</v>
      </c>
      <c r="H321">
        <f t="shared" si="14"/>
        <v>59</v>
      </c>
      <c r="I321">
        <f t="shared" si="14"/>
        <v>33.979999999999997</v>
      </c>
      <c r="J321" t="str">
        <f>'147557'!A1380</f>
        <v>GHCND:USC00253595</v>
      </c>
      <c r="K321" t="str">
        <f>'147557'!B1380</f>
        <v>HARLAN CO LAKE NE US</v>
      </c>
      <c r="L321">
        <f>'147557'!C1380</f>
        <v>609.6</v>
      </c>
      <c r="M321">
        <f>'147557'!D1380</f>
        <v>40.089199999999998</v>
      </c>
      <c r="N321">
        <f>'147557'!E1380</f>
        <v>-99.213300000000004</v>
      </c>
      <c r="O321">
        <f>'147557'!F1380</f>
        <v>20121206</v>
      </c>
      <c r="P321">
        <f>'147557'!Q1380</f>
        <v>0</v>
      </c>
      <c r="Q321">
        <f>'147557'!AF1380</f>
        <v>150</v>
      </c>
      <c r="R321">
        <f>'147557'!AK1380</f>
        <v>11</v>
      </c>
    </row>
    <row r="322" spans="1:18" x14ac:dyDescent="0.2">
      <c r="A322">
        <v>20121214</v>
      </c>
      <c r="B322">
        <v>0</v>
      </c>
      <c r="C322">
        <v>58</v>
      </c>
      <c r="D322">
        <v>21</v>
      </c>
      <c r="F322">
        <f t="shared" si="12"/>
        <v>20121207</v>
      </c>
      <c r="G322">
        <f t="shared" si="13"/>
        <v>0</v>
      </c>
      <c r="H322">
        <f t="shared" si="14"/>
        <v>51.980000000000004</v>
      </c>
      <c r="I322">
        <f t="shared" si="14"/>
        <v>21.02</v>
      </c>
      <c r="J322" t="str">
        <f>'147557'!A1381</f>
        <v>GHCND:USC00253595</v>
      </c>
      <c r="K322" t="str">
        <f>'147557'!B1381</f>
        <v>HARLAN CO LAKE NE US</v>
      </c>
      <c r="L322">
        <f>'147557'!C1381</f>
        <v>609.6</v>
      </c>
      <c r="M322">
        <f>'147557'!D1381</f>
        <v>40.089199999999998</v>
      </c>
      <c r="N322">
        <f>'147557'!E1381</f>
        <v>-99.213300000000004</v>
      </c>
      <c r="O322">
        <f>'147557'!F1381</f>
        <v>20121207</v>
      </c>
      <c r="P322">
        <f>'147557'!Q1381</f>
        <v>0</v>
      </c>
      <c r="Q322">
        <f>'147557'!AF1381</f>
        <v>111</v>
      </c>
      <c r="R322">
        <f>'147557'!AK1381</f>
        <v>-61</v>
      </c>
    </row>
    <row r="323" spans="1:18" x14ac:dyDescent="0.2">
      <c r="A323">
        <v>20121217</v>
      </c>
      <c r="B323">
        <v>0</v>
      </c>
      <c r="C323">
        <v>53</v>
      </c>
      <c r="D323">
        <v>20</v>
      </c>
      <c r="F323">
        <f t="shared" si="12"/>
        <v>20121208</v>
      </c>
      <c r="G323">
        <f t="shared" si="13"/>
        <v>0</v>
      </c>
      <c r="H323">
        <f t="shared" si="14"/>
        <v>-9999</v>
      </c>
      <c r="I323">
        <f t="shared" si="14"/>
        <v>-9999</v>
      </c>
      <c r="J323" t="str">
        <f>'147557'!A1382</f>
        <v>GHCND:USC00253595</v>
      </c>
      <c r="K323" t="str">
        <f>'147557'!B1382</f>
        <v>HARLAN CO LAKE NE US</v>
      </c>
      <c r="L323">
        <f>'147557'!C1382</f>
        <v>609.6</v>
      </c>
      <c r="M323">
        <f>'147557'!D1382</f>
        <v>40.089199999999998</v>
      </c>
      <c r="N323">
        <f>'147557'!E1382</f>
        <v>-99.213300000000004</v>
      </c>
      <c r="O323">
        <f>'147557'!F1382</f>
        <v>20121208</v>
      </c>
      <c r="P323">
        <f>'147557'!Q1382</f>
        <v>0</v>
      </c>
      <c r="Q323">
        <f>'147557'!AF1382</f>
        <v>-9999</v>
      </c>
      <c r="R323">
        <f>'147557'!AK1382</f>
        <v>-9999</v>
      </c>
    </row>
    <row r="324" spans="1:18" x14ac:dyDescent="0.2">
      <c r="A324">
        <v>20121218</v>
      </c>
      <c r="B324">
        <v>0</v>
      </c>
      <c r="C324">
        <v>48</v>
      </c>
      <c r="D324">
        <v>20</v>
      </c>
      <c r="F324">
        <f t="shared" si="12"/>
        <v>20121209</v>
      </c>
      <c r="G324">
        <f t="shared" si="13"/>
        <v>0</v>
      </c>
      <c r="H324">
        <f t="shared" si="14"/>
        <v>-9999</v>
      </c>
      <c r="I324">
        <f t="shared" si="14"/>
        <v>-9999</v>
      </c>
      <c r="J324" t="str">
        <f>'147557'!A1383</f>
        <v>GHCND:USC00253595</v>
      </c>
      <c r="K324" t="str">
        <f>'147557'!B1383</f>
        <v>HARLAN CO LAKE NE US</v>
      </c>
      <c r="L324">
        <f>'147557'!C1383</f>
        <v>609.6</v>
      </c>
      <c r="M324">
        <f>'147557'!D1383</f>
        <v>40.089199999999998</v>
      </c>
      <c r="N324">
        <f>'147557'!E1383</f>
        <v>-99.213300000000004</v>
      </c>
      <c r="O324">
        <f>'147557'!F1383</f>
        <v>20121209</v>
      </c>
      <c r="P324">
        <f>'147557'!Q1383</f>
        <v>0</v>
      </c>
      <c r="Q324">
        <f>'147557'!AF1383</f>
        <v>-9999</v>
      </c>
      <c r="R324">
        <f>'147557'!AK1383</f>
        <v>-9999</v>
      </c>
    </row>
    <row r="325" spans="1:18" x14ac:dyDescent="0.2">
      <c r="A325">
        <v>20121219</v>
      </c>
      <c r="B325">
        <v>0</v>
      </c>
      <c r="C325">
        <v>54</v>
      </c>
      <c r="D325">
        <v>29</v>
      </c>
      <c r="F325">
        <f t="shared" si="12"/>
        <v>20121210</v>
      </c>
      <c r="G325">
        <f t="shared" si="13"/>
        <v>0</v>
      </c>
      <c r="H325">
        <f t="shared" si="14"/>
        <v>46.04</v>
      </c>
      <c r="I325">
        <f t="shared" si="14"/>
        <v>-3.9999999999999147E-2</v>
      </c>
      <c r="J325" t="str">
        <f>'147557'!A1384</f>
        <v>GHCND:USC00253595</v>
      </c>
      <c r="K325" t="str">
        <f>'147557'!B1384</f>
        <v>HARLAN CO LAKE NE US</v>
      </c>
      <c r="L325">
        <f>'147557'!C1384</f>
        <v>609.6</v>
      </c>
      <c r="M325">
        <f>'147557'!D1384</f>
        <v>40.089199999999998</v>
      </c>
      <c r="N325">
        <f>'147557'!E1384</f>
        <v>-99.213300000000004</v>
      </c>
      <c r="O325">
        <f>'147557'!F1384</f>
        <v>20121210</v>
      </c>
      <c r="P325">
        <f>'147557'!Q1384</f>
        <v>0</v>
      </c>
      <c r="Q325">
        <f>'147557'!AF1384</f>
        <v>78</v>
      </c>
      <c r="R325">
        <f>'147557'!AK1384</f>
        <v>-178</v>
      </c>
    </row>
    <row r="326" spans="1:18" x14ac:dyDescent="0.2">
      <c r="A326">
        <v>20121220</v>
      </c>
      <c r="B326">
        <v>0.5</v>
      </c>
      <c r="C326">
        <v>34</v>
      </c>
      <c r="D326">
        <v>15</v>
      </c>
      <c r="F326">
        <f t="shared" si="12"/>
        <v>20121211</v>
      </c>
      <c r="G326">
        <f t="shared" si="13"/>
        <v>0</v>
      </c>
      <c r="H326">
        <f t="shared" si="14"/>
        <v>42.08</v>
      </c>
      <c r="I326">
        <f t="shared" si="14"/>
        <v>-3.9999999999999147E-2</v>
      </c>
      <c r="J326" t="str">
        <f>'147557'!A1385</f>
        <v>GHCND:USC00253595</v>
      </c>
      <c r="K326" t="str">
        <f>'147557'!B1385</f>
        <v>HARLAN CO LAKE NE US</v>
      </c>
      <c r="L326">
        <f>'147557'!C1385</f>
        <v>609.6</v>
      </c>
      <c r="M326">
        <f>'147557'!D1385</f>
        <v>40.089199999999998</v>
      </c>
      <c r="N326">
        <f>'147557'!E1385</f>
        <v>-99.213300000000004</v>
      </c>
      <c r="O326">
        <f>'147557'!F1385</f>
        <v>20121211</v>
      </c>
      <c r="P326">
        <f>'147557'!Q1385</f>
        <v>0</v>
      </c>
      <c r="Q326">
        <f>'147557'!AF1385</f>
        <v>56</v>
      </c>
      <c r="R326">
        <f>'147557'!AK1385</f>
        <v>-178</v>
      </c>
    </row>
    <row r="327" spans="1:18" x14ac:dyDescent="0.2">
      <c r="A327">
        <v>20121221</v>
      </c>
      <c r="B327">
        <v>0</v>
      </c>
      <c r="C327">
        <v>27</v>
      </c>
      <c r="D327">
        <v>7</v>
      </c>
      <c r="F327">
        <f t="shared" si="12"/>
        <v>20121212</v>
      </c>
      <c r="G327">
        <f t="shared" si="13"/>
        <v>0</v>
      </c>
      <c r="H327">
        <f t="shared" si="14"/>
        <v>46.04</v>
      </c>
      <c r="I327">
        <f t="shared" si="14"/>
        <v>15.079999999999998</v>
      </c>
      <c r="J327" t="str">
        <f>'147557'!A1386</f>
        <v>GHCND:USC00253595</v>
      </c>
      <c r="K327" t="str">
        <f>'147557'!B1386</f>
        <v>HARLAN CO LAKE NE US</v>
      </c>
      <c r="L327">
        <f>'147557'!C1386</f>
        <v>609.6</v>
      </c>
      <c r="M327">
        <f>'147557'!D1386</f>
        <v>40.089199999999998</v>
      </c>
      <c r="N327">
        <f>'147557'!E1386</f>
        <v>-99.213300000000004</v>
      </c>
      <c r="O327">
        <f>'147557'!F1386</f>
        <v>20121212</v>
      </c>
      <c r="P327">
        <f>'147557'!Q1386</f>
        <v>0</v>
      </c>
      <c r="Q327">
        <f>'147557'!AF1386</f>
        <v>78</v>
      </c>
      <c r="R327">
        <f>'147557'!AK1386</f>
        <v>-94</v>
      </c>
    </row>
    <row r="328" spans="1:18" x14ac:dyDescent="0.2">
      <c r="A328">
        <v>20121222</v>
      </c>
      <c r="B328">
        <v>0</v>
      </c>
      <c r="C328">
        <v>32</v>
      </c>
      <c r="D328">
        <v>32</v>
      </c>
      <c r="F328">
        <f t="shared" si="12"/>
        <v>20121213</v>
      </c>
      <c r="G328">
        <f t="shared" si="13"/>
        <v>0</v>
      </c>
      <c r="H328">
        <f t="shared" si="14"/>
        <v>51.08</v>
      </c>
      <c r="I328">
        <f t="shared" si="14"/>
        <v>24.98</v>
      </c>
      <c r="J328" t="str">
        <f>'147557'!A1387</f>
        <v>GHCND:USC00253595</v>
      </c>
      <c r="K328" t="str">
        <f>'147557'!B1387</f>
        <v>HARLAN CO LAKE NE US</v>
      </c>
      <c r="L328">
        <f>'147557'!C1387</f>
        <v>609.6</v>
      </c>
      <c r="M328">
        <f>'147557'!D1387</f>
        <v>40.089199999999998</v>
      </c>
      <c r="N328">
        <f>'147557'!E1387</f>
        <v>-99.213300000000004</v>
      </c>
      <c r="O328">
        <f>'147557'!F1387</f>
        <v>20121213</v>
      </c>
      <c r="P328">
        <f>'147557'!Q1387</f>
        <v>0</v>
      </c>
      <c r="Q328">
        <f>'147557'!AF1387</f>
        <v>106</v>
      </c>
      <c r="R328">
        <f>'147557'!AK1387</f>
        <v>-39</v>
      </c>
    </row>
    <row r="329" spans="1:18" x14ac:dyDescent="0.2">
      <c r="A329">
        <v>20121223</v>
      </c>
      <c r="B329">
        <v>0</v>
      </c>
      <c r="C329">
        <v>32</v>
      </c>
      <c r="D329">
        <v>32</v>
      </c>
      <c r="F329">
        <f t="shared" si="12"/>
        <v>20121214</v>
      </c>
      <c r="G329">
        <f t="shared" si="13"/>
        <v>0</v>
      </c>
      <c r="H329">
        <f t="shared" si="14"/>
        <v>57.92</v>
      </c>
      <c r="I329">
        <f t="shared" si="14"/>
        <v>21.02</v>
      </c>
      <c r="J329" t="str">
        <f>'147557'!A1388</f>
        <v>GHCND:USC00253595</v>
      </c>
      <c r="K329" t="str">
        <f>'147557'!B1388</f>
        <v>HARLAN CO LAKE NE US</v>
      </c>
      <c r="L329">
        <f>'147557'!C1388</f>
        <v>609.6</v>
      </c>
      <c r="M329">
        <f>'147557'!D1388</f>
        <v>40.089199999999998</v>
      </c>
      <c r="N329">
        <f>'147557'!E1388</f>
        <v>-99.213300000000004</v>
      </c>
      <c r="O329">
        <f>'147557'!F1388</f>
        <v>20121214</v>
      </c>
      <c r="P329">
        <f>'147557'!Q1388</f>
        <v>0</v>
      </c>
      <c r="Q329">
        <f>'147557'!AF1388</f>
        <v>144</v>
      </c>
      <c r="R329">
        <f>'147557'!AK1388</f>
        <v>-61</v>
      </c>
    </row>
    <row r="330" spans="1:18" x14ac:dyDescent="0.2">
      <c r="A330">
        <v>20121224</v>
      </c>
      <c r="B330">
        <v>0</v>
      </c>
      <c r="C330">
        <v>32</v>
      </c>
      <c r="D330">
        <v>32</v>
      </c>
      <c r="F330">
        <f t="shared" ref="F330:F344" si="15">O330</f>
        <v>20121217</v>
      </c>
      <c r="G330">
        <f t="shared" ref="G330:G344" si="16">IF(P330=-9999,-9999,P330/254)</f>
        <v>-9999</v>
      </c>
      <c r="H330">
        <f t="shared" ref="H330:I344" si="17">IF(Q330=-9999,-9999,(9/5)*(Q330/10)+32)</f>
        <v>53.06</v>
      </c>
      <c r="I330">
        <f t="shared" si="17"/>
        <v>19.939999999999998</v>
      </c>
      <c r="J330" t="str">
        <f>'147557'!A1389</f>
        <v>GHCND:USC00253595</v>
      </c>
      <c r="K330" t="str">
        <f>'147557'!B1389</f>
        <v>HARLAN CO LAKE NE US</v>
      </c>
      <c r="L330">
        <f>'147557'!C1389</f>
        <v>609.6</v>
      </c>
      <c r="M330">
        <f>'147557'!D1389</f>
        <v>40.089199999999998</v>
      </c>
      <c r="N330">
        <f>'147557'!E1389</f>
        <v>-99.213300000000004</v>
      </c>
      <c r="O330">
        <f>'147557'!F1389</f>
        <v>20121217</v>
      </c>
      <c r="P330">
        <f>'147557'!Q1389</f>
        <v>-9999</v>
      </c>
      <c r="Q330">
        <f>'147557'!AF1389</f>
        <v>117</v>
      </c>
      <c r="R330">
        <f>'147557'!AK1389</f>
        <v>-67</v>
      </c>
    </row>
    <row r="331" spans="1:18" x14ac:dyDescent="0.2">
      <c r="A331">
        <v>20121225</v>
      </c>
      <c r="B331">
        <v>0</v>
      </c>
      <c r="C331">
        <v>32</v>
      </c>
      <c r="D331">
        <v>32</v>
      </c>
      <c r="F331">
        <f t="shared" si="15"/>
        <v>20121218</v>
      </c>
      <c r="G331">
        <f t="shared" si="16"/>
        <v>0</v>
      </c>
      <c r="H331">
        <f t="shared" si="17"/>
        <v>48.019999999999996</v>
      </c>
      <c r="I331">
        <f t="shared" si="17"/>
        <v>19.939999999999998</v>
      </c>
      <c r="J331" t="str">
        <f>'147557'!A1390</f>
        <v>GHCND:USC00253595</v>
      </c>
      <c r="K331" t="str">
        <f>'147557'!B1390</f>
        <v>HARLAN CO LAKE NE US</v>
      </c>
      <c r="L331">
        <f>'147557'!C1390</f>
        <v>609.6</v>
      </c>
      <c r="M331">
        <f>'147557'!D1390</f>
        <v>40.089199999999998</v>
      </c>
      <c r="N331">
        <f>'147557'!E1390</f>
        <v>-99.213300000000004</v>
      </c>
      <c r="O331">
        <f>'147557'!F1390</f>
        <v>20121218</v>
      </c>
      <c r="P331">
        <f>'147557'!Q1390</f>
        <v>0</v>
      </c>
      <c r="Q331">
        <f>'147557'!AF1390</f>
        <v>89</v>
      </c>
      <c r="R331">
        <f>'147557'!AK1390</f>
        <v>-67</v>
      </c>
    </row>
    <row r="332" spans="1:18" x14ac:dyDescent="0.2">
      <c r="A332">
        <v>20121226</v>
      </c>
      <c r="B332">
        <v>0</v>
      </c>
      <c r="C332">
        <v>34</v>
      </c>
      <c r="D332">
        <v>-3</v>
      </c>
      <c r="F332">
        <f t="shared" si="15"/>
        <v>20121219</v>
      </c>
      <c r="G332">
        <f t="shared" si="16"/>
        <v>0</v>
      </c>
      <c r="H332">
        <f t="shared" si="17"/>
        <v>53.96</v>
      </c>
      <c r="I332">
        <f t="shared" si="17"/>
        <v>28.94</v>
      </c>
      <c r="J332" t="str">
        <f>'147557'!A1391</f>
        <v>GHCND:USC00253595</v>
      </c>
      <c r="K332" t="str">
        <f>'147557'!B1391</f>
        <v>HARLAN CO LAKE NE US</v>
      </c>
      <c r="L332">
        <f>'147557'!C1391</f>
        <v>609.6</v>
      </c>
      <c r="M332">
        <f>'147557'!D1391</f>
        <v>40.089199999999998</v>
      </c>
      <c r="N332">
        <f>'147557'!E1391</f>
        <v>-99.213300000000004</v>
      </c>
      <c r="O332">
        <f>'147557'!F1391</f>
        <v>20121219</v>
      </c>
      <c r="P332">
        <f>'147557'!Q1391</f>
        <v>0</v>
      </c>
      <c r="Q332">
        <f>'147557'!AF1391</f>
        <v>122</v>
      </c>
      <c r="R332">
        <f>'147557'!AK1391</f>
        <v>-17</v>
      </c>
    </row>
    <row r="333" spans="1:18" x14ac:dyDescent="0.2">
      <c r="A333">
        <v>20121227</v>
      </c>
      <c r="B333">
        <v>0</v>
      </c>
      <c r="C333">
        <v>17</v>
      </c>
      <c r="D333">
        <v>-2</v>
      </c>
      <c r="F333">
        <f t="shared" si="15"/>
        <v>20121220</v>
      </c>
      <c r="G333">
        <f t="shared" si="16"/>
        <v>0.5</v>
      </c>
      <c r="H333">
        <f t="shared" si="17"/>
        <v>33.979999999999997</v>
      </c>
      <c r="I333">
        <f t="shared" si="17"/>
        <v>15.079999999999998</v>
      </c>
      <c r="J333" t="str">
        <f>'147557'!A1392</f>
        <v>GHCND:USC00253595</v>
      </c>
      <c r="K333" t="str">
        <f>'147557'!B1392</f>
        <v>HARLAN CO LAKE NE US</v>
      </c>
      <c r="L333">
        <f>'147557'!C1392</f>
        <v>609.6</v>
      </c>
      <c r="M333">
        <f>'147557'!D1392</f>
        <v>40.089199999999998</v>
      </c>
      <c r="N333">
        <f>'147557'!E1392</f>
        <v>-99.213300000000004</v>
      </c>
      <c r="O333">
        <f>'147557'!F1392</f>
        <v>20121220</v>
      </c>
      <c r="P333">
        <f>'147557'!Q1392</f>
        <v>127</v>
      </c>
      <c r="Q333">
        <f>'147557'!AF1392</f>
        <v>11</v>
      </c>
      <c r="R333">
        <f>'147557'!AK1392</f>
        <v>-94</v>
      </c>
    </row>
    <row r="334" spans="1:18" x14ac:dyDescent="0.2">
      <c r="A334">
        <v>20121228</v>
      </c>
      <c r="B334">
        <v>0</v>
      </c>
      <c r="C334">
        <v>22</v>
      </c>
      <c r="D334">
        <v>1</v>
      </c>
      <c r="F334">
        <f t="shared" si="15"/>
        <v>20121221</v>
      </c>
      <c r="G334">
        <f t="shared" si="16"/>
        <v>0</v>
      </c>
      <c r="H334">
        <f t="shared" si="17"/>
        <v>26.96</v>
      </c>
      <c r="I334">
        <f t="shared" si="17"/>
        <v>6.98</v>
      </c>
      <c r="J334" t="str">
        <f>'147557'!A1393</f>
        <v>GHCND:USC00253595</v>
      </c>
      <c r="K334" t="str">
        <f>'147557'!B1393</f>
        <v>HARLAN CO LAKE NE US</v>
      </c>
      <c r="L334">
        <f>'147557'!C1393</f>
        <v>609.6</v>
      </c>
      <c r="M334">
        <f>'147557'!D1393</f>
        <v>40.089199999999998</v>
      </c>
      <c r="N334">
        <f>'147557'!E1393</f>
        <v>-99.213300000000004</v>
      </c>
      <c r="O334">
        <f>'147557'!F1393</f>
        <v>20121221</v>
      </c>
      <c r="P334">
        <f>'147557'!Q1393</f>
        <v>0</v>
      </c>
      <c r="Q334">
        <f>'147557'!AF1393</f>
        <v>-28</v>
      </c>
      <c r="R334">
        <f>'147557'!AK1393</f>
        <v>-139</v>
      </c>
    </row>
    <row r="335" spans="1:18" x14ac:dyDescent="0.2">
      <c r="A335">
        <v>20121229</v>
      </c>
      <c r="B335">
        <v>0</v>
      </c>
      <c r="C335" s="2">
        <f>Benkelman!C371</f>
        <v>22</v>
      </c>
      <c r="D335" s="2">
        <f>Benkelman!D371</f>
        <v>-8</v>
      </c>
      <c r="F335">
        <f t="shared" si="15"/>
        <v>20121222</v>
      </c>
      <c r="G335">
        <f t="shared" si="16"/>
        <v>0</v>
      </c>
      <c r="H335">
        <f t="shared" si="17"/>
        <v>-9999</v>
      </c>
      <c r="I335">
        <f t="shared" si="17"/>
        <v>-9999</v>
      </c>
      <c r="J335" t="str">
        <f>'147557'!A1394</f>
        <v>GHCND:USC00253595</v>
      </c>
      <c r="K335" t="str">
        <f>'147557'!B1394</f>
        <v>HARLAN CO LAKE NE US</v>
      </c>
      <c r="L335">
        <f>'147557'!C1394</f>
        <v>609.6</v>
      </c>
      <c r="M335">
        <f>'147557'!D1394</f>
        <v>40.089199999999998</v>
      </c>
      <c r="N335">
        <f>'147557'!E1394</f>
        <v>-99.213300000000004</v>
      </c>
      <c r="O335">
        <f>'147557'!F1394</f>
        <v>20121222</v>
      </c>
      <c r="P335">
        <f>'147557'!Q1394</f>
        <v>0</v>
      </c>
      <c r="Q335">
        <f>'147557'!AF1394</f>
        <v>-9999</v>
      </c>
      <c r="R335">
        <f>'147557'!AK1394</f>
        <v>-9999</v>
      </c>
    </row>
    <row r="336" spans="1:18" x14ac:dyDescent="0.2">
      <c r="A336">
        <v>20121230</v>
      </c>
      <c r="B336">
        <v>0</v>
      </c>
      <c r="C336" s="2">
        <f>Benkelman!C372</f>
        <v>20</v>
      </c>
      <c r="D336" s="2">
        <f>Benkelman!D372</f>
        <v>-3</v>
      </c>
      <c r="F336">
        <f t="shared" si="15"/>
        <v>20121223</v>
      </c>
      <c r="G336">
        <f t="shared" si="16"/>
        <v>0</v>
      </c>
      <c r="H336">
        <f t="shared" si="17"/>
        <v>-9999</v>
      </c>
      <c r="I336">
        <f t="shared" si="17"/>
        <v>-9999</v>
      </c>
      <c r="J336" t="str">
        <f>'147557'!A1395</f>
        <v>GHCND:USC00253595</v>
      </c>
      <c r="K336" t="str">
        <f>'147557'!B1395</f>
        <v>HARLAN CO LAKE NE US</v>
      </c>
      <c r="L336">
        <f>'147557'!C1395</f>
        <v>609.6</v>
      </c>
      <c r="M336">
        <f>'147557'!D1395</f>
        <v>40.089199999999998</v>
      </c>
      <c r="N336">
        <f>'147557'!E1395</f>
        <v>-99.213300000000004</v>
      </c>
      <c r="O336">
        <f>'147557'!F1395</f>
        <v>20121223</v>
      </c>
      <c r="P336">
        <f>'147557'!Q1395</f>
        <v>0</v>
      </c>
      <c r="Q336">
        <f>'147557'!AF1395</f>
        <v>-9999</v>
      </c>
      <c r="R336">
        <f>'147557'!AK1395</f>
        <v>-9999</v>
      </c>
    </row>
    <row r="337" spans="1:18" x14ac:dyDescent="0.2">
      <c r="A337">
        <v>20121231</v>
      </c>
      <c r="B337">
        <v>0</v>
      </c>
      <c r="C337">
        <v>33</v>
      </c>
      <c r="D337">
        <v>0</v>
      </c>
      <c r="F337">
        <f t="shared" si="15"/>
        <v>20121224</v>
      </c>
      <c r="G337">
        <f t="shared" si="16"/>
        <v>0</v>
      </c>
      <c r="H337">
        <f t="shared" si="17"/>
        <v>-9999</v>
      </c>
      <c r="I337">
        <f t="shared" si="17"/>
        <v>-9999</v>
      </c>
      <c r="J337" t="str">
        <f>'147557'!A1396</f>
        <v>GHCND:USC00253595</v>
      </c>
      <c r="K337" t="str">
        <f>'147557'!B1396</f>
        <v>HARLAN CO LAKE NE US</v>
      </c>
      <c r="L337">
        <f>'147557'!C1396</f>
        <v>609.6</v>
      </c>
      <c r="M337">
        <f>'147557'!D1396</f>
        <v>40.089199999999998</v>
      </c>
      <c r="N337">
        <f>'147557'!E1396</f>
        <v>-99.213300000000004</v>
      </c>
      <c r="O337">
        <f>'147557'!F1396</f>
        <v>20121224</v>
      </c>
      <c r="P337">
        <f>'147557'!Q1396</f>
        <v>0</v>
      </c>
      <c r="Q337">
        <f>'147557'!AF1396</f>
        <v>-9999</v>
      </c>
      <c r="R337">
        <f>'147557'!AK1396</f>
        <v>-9999</v>
      </c>
    </row>
    <row r="338" spans="1:18" x14ac:dyDescent="0.2">
      <c r="A338" s="2"/>
      <c r="B338" s="2"/>
      <c r="C338" s="2"/>
      <c r="D338" s="2"/>
      <c r="F338">
        <f t="shared" si="15"/>
        <v>20121225</v>
      </c>
      <c r="G338">
        <f t="shared" si="16"/>
        <v>0</v>
      </c>
      <c r="H338">
        <f t="shared" si="17"/>
        <v>-9999</v>
      </c>
      <c r="I338">
        <f t="shared" si="17"/>
        <v>-9999</v>
      </c>
      <c r="J338" t="str">
        <f>'147557'!A1397</f>
        <v>GHCND:USC00253595</v>
      </c>
      <c r="K338" t="str">
        <f>'147557'!B1397</f>
        <v>HARLAN CO LAKE NE US</v>
      </c>
      <c r="L338">
        <f>'147557'!C1397</f>
        <v>609.6</v>
      </c>
      <c r="M338">
        <f>'147557'!D1397</f>
        <v>40.089199999999998</v>
      </c>
      <c r="N338">
        <f>'147557'!E1397</f>
        <v>-99.213300000000004</v>
      </c>
      <c r="O338">
        <f>'147557'!F1397</f>
        <v>20121225</v>
      </c>
      <c r="P338">
        <f>'147557'!Q1397</f>
        <v>0</v>
      </c>
      <c r="Q338">
        <f>'147557'!AF1397</f>
        <v>-9999</v>
      </c>
      <c r="R338">
        <f>'147557'!AK1397</f>
        <v>-9999</v>
      </c>
    </row>
    <row r="339" spans="1:18" x14ac:dyDescent="0.2">
      <c r="A339" s="2"/>
      <c r="B339" s="2"/>
      <c r="C339" s="2"/>
      <c r="D339" s="2"/>
      <c r="F339">
        <f t="shared" si="15"/>
        <v>20121226</v>
      </c>
      <c r="G339">
        <f t="shared" si="16"/>
        <v>0</v>
      </c>
      <c r="H339">
        <f t="shared" si="17"/>
        <v>33.979999999999997</v>
      </c>
      <c r="I339">
        <f t="shared" si="17"/>
        <v>-2.9200000000000017</v>
      </c>
      <c r="J339" t="str">
        <f>'147557'!A1398</f>
        <v>GHCND:USC00253595</v>
      </c>
      <c r="K339" t="str">
        <f>'147557'!B1398</f>
        <v>HARLAN CO LAKE NE US</v>
      </c>
      <c r="L339">
        <f>'147557'!C1398</f>
        <v>609.6</v>
      </c>
      <c r="M339">
        <f>'147557'!D1398</f>
        <v>40.089199999999998</v>
      </c>
      <c r="N339">
        <f>'147557'!E1398</f>
        <v>-99.213300000000004</v>
      </c>
      <c r="O339">
        <f>'147557'!F1398</f>
        <v>20121226</v>
      </c>
      <c r="P339">
        <f>'147557'!Q1398</f>
        <v>0</v>
      </c>
      <c r="Q339">
        <f>'147557'!AF1398</f>
        <v>11</v>
      </c>
      <c r="R339">
        <f>'147557'!AK1398</f>
        <v>-194</v>
      </c>
    </row>
    <row r="340" spans="1:18" x14ac:dyDescent="0.2">
      <c r="A340" s="2"/>
      <c r="B340" s="2"/>
      <c r="C340" s="2"/>
      <c r="D340" s="2"/>
      <c r="F340">
        <f t="shared" si="15"/>
        <v>20121227</v>
      </c>
      <c r="G340">
        <f t="shared" si="16"/>
        <v>0</v>
      </c>
      <c r="H340">
        <f t="shared" si="17"/>
        <v>17.059999999999999</v>
      </c>
      <c r="I340">
        <f t="shared" si="17"/>
        <v>-2.019999999999996</v>
      </c>
      <c r="J340" t="str">
        <f>'147557'!A1399</f>
        <v>GHCND:USC00253595</v>
      </c>
      <c r="K340" t="str">
        <f>'147557'!B1399</f>
        <v>HARLAN CO LAKE NE US</v>
      </c>
      <c r="L340">
        <f>'147557'!C1399</f>
        <v>609.6</v>
      </c>
      <c r="M340">
        <f>'147557'!D1399</f>
        <v>40.089199999999998</v>
      </c>
      <c r="N340">
        <f>'147557'!E1399</f>
        <v>-99.213300000000004</v>
      </c>
      <c r="O340">
        <f>'147557'!F1399</f>
        <v>20121227</v>
      </c>
      <c r="P340">
        <f>'147557'!Q1399</f>
        <v>0</v>
      </c>
      <c r="Q340">
        <f>'147557'!AF1399</f>
        <v>-83</v>
      </c>
      <c r="R340">
        <f>'147557'!AK1399</f>
        <v>-189</v>
      </c>
    </row>
    <row r="341" spans="1:18" x14ac:dyDescent="0.2">
      <c r="A341" s="2"/>
      <c r="B341" s="2"/>
      <c r="C341" s="2"/>
      <c r="D341" s="2"/>
      <c r="F341">
        <f t="shared" si="15"/>
        <v>20121228</v>
      </c>
      <c r="G341">
        <f t="shared" si="16"/>
        <v>0</v>
      </c>
      <c r="H341">
        <f t="shared" si="17"/>
        <v>21.92</v>
      </c>
      <c r="I341">
        <f t="shared" si="17"/>
        <v>1.0399999999999991</v>
      </c>
      <c r="J341" t="str">
        <f>'147557'!A1400</f>
        <v>GHCND:USC00253595</v>
      </c>
      <c r="K341" t="str">
        <f>'147557'!B1400</f>
        <v>HARLAN CO LAKE NE US</v>
      </c>
      <c r="L341">
        <f>'147557'!C1400</f>
        <v>609.6</v>
      </c>
      <c r="M341">
        <f>'147557'!D1400</f>
        <v>40.089199999999998</v>
      </c>
      <c r="N341">
        <f>'147557'!E1400</f>
        <v>-99.213300000000004</v>
      </c>
      <c r="O341">
        <f>'147557'!F1400</f>
        <v>20121228</v>
      </c>
      <c r="P341">
        <f>'147557'!Q1400</f>
        <v>0</v>
      </c>
      <c r="Q341">
        <f>'147557'!AF1400</f>
        <v>-56</v>
      </c>
      <c r="R341">
        <f>'147557'!AK1400</f>
        <v>-172</v>
      </c>
    </row>
    <row r="342" spans="1:18" x14ac:dyDescent="0.2">
      <c r="A342" s="2"/>
      <c r="B342" s="2"/>
      <c r="C342" s="2"/>
      <c r="D342" s="2"/>
      <c r="F342">
        <f t="shared" si="15"/>
        <v>20121229</v>
      </c>
      <c r="G342">
        <f t="shared" si="16"/>
        <v>0</v>
      </c>
      <c r="H342">
        <f t="shared" si="17"/>
        <v>-9999</v>
      </c>
      <c r="I342">
        <f t="shared" si="17"/>
        <v>-9999</v>
      </c>
      <c r="J342" t="str">
        <f>'147557'!A1401</f>
        <v>GHCND:USC00253595</v>
      </c>
      <c r="K342" t="str">
        <f>'147557'!B1401</f>
        <v>HARLAN CO LAKE NE US</v>
      </c>
      <c r="L342">
        <f>'147557'!C1401</f>
        <v>609.6</v>
      </c>
      <c r="M342">
        <f>'147557'!D1401</f>
        <v>40.089199999999998</v>
      </c>
      <c r="N342">
        <f>'147557'!E1401</f>
        <v>-99.213300000000004</v>
      </c>
      <c r="O342">
        <f>'147557'!F1401</f>
        <v>20121229</v>
      </c>
      <c r="P342">
        <f>'147557'!Q1401</f>
        <v>0</v>
      </c>
      <c r="Q342">
        <f>'147557'!AF1401</f>
        <v>-9999</v>
      </c>
      <c r="R342">
        <f>'147557'!AK1401</f>
        <v>-9999</v>
      </c>
    </row>
    <row r="343" spans="1:18" x14ac:dyDescent="0.2">
      <c r="A343" s="2"/>
      <c r="B343" s="2"/>
      <c r="C343" s="2"/>
      <c r="D343" s="2"/>
      <c r="F343">
        <f t="shared" si="15"/>
        <v>20121230</v>
      </c>
      <c r="G343">
        <f t="shared" si="16"/>
        <v>0</v>
      </c>
      <c r="H343">
        <f t="shared" si="17"/>
        <v>-9999</v>
      </c>
      <c r="I343">
        <f t="shared" si="17"/>
        <v>-9999</v>
      </c>
      <c r="J343" t="str">
        <f>'147557'!A1402</f>
        <v>GHCND:USC00253595</v>
      </c>
      <c r="K343" t="str">
        <f>'147557'!B1402</f>
        <v>HARLAN CO LAKE NE US</v>
      </c>
      <c r="L343">
        <f>'147557'!C1402</f>
        <v>609.6</v>
      </c>
      <c r="M343">
        <f>'147557'!D1402</f>
        <v>40.089199999999998</v>
      </c>
      <c r="N343">
        <f>'147557'!E1402</f>
        <v>-99.213300000000004</v>
      </c>
      <c r="O343">
        <f>'147557'!F1402</f>
        <v>20121230</v>
      </c>
      <c r="P343">
        <f>'147557'!Q1402</f>
        <v>0</v>
      </c>
      <c r="Q343">
        <f>'147557'!AF1402</f>
        <v>-9999</v>
      </c>
      <c r="R343">
        <f>'147557'!AK1402</f>
        <v>-9999</v>
      </c>
    </row>
    <row r="344" spans="1:18" x14ac:dyDescent="0.2">
      <c r="A344" s="2"/>
      <c r="B344" s="2"/>
      <c r="C344" s="2"/>
      <c r="D344" s="2"/>
      <c r="F344">
        <f t="shared" si="15"/>
        <v>20121231</v>
      </c>
      <c r="G344">
        <f t="shared" si="16"/>
        <v>0</v>
      </c>
      <c r="H344">
        <f t="shared" si="17"/>
        <v>33.08</v>
      </c>
      <c r="I344">
        <f t="shared" si="17"/>
        <v>-3.9999999999999147E-2</v>
      </c>
      <c r="J344" t="str">
        <f>'147557'!A1403</f>
        <v>GHCND:USC00253595</v>
      </c>
      <c r="K344" t="str">
        <f>'147557'!B1403</f>
        <v>HARLAN CO LAKE NE US</v>
      </c>
      <c r="L344">
        <f>'147557'!C1403</f>
        <v>609.6</v>
      </c>
      <c r="M344">
        <f>'147557'!D1403</f>
        <v>40.089199999999998</v>
      </c>
      <c r="N344">
        <f>'147557'!E1403</f>
        <v>-99.213300000000004</v>
      </c>
      <c r="O344">
        <f>'147557'!F1403</f>
        <v>20121231</v>
      </c>
      <c r="P344">
        <f>'147557'!Q1403</f>
        <v>0</v>
      </c>
      <c r="Q344">
        <f>'147557'!AF1403</f>
        <v>6</v>
      </c>
      <c r="R344">
        <f>'147557'!AK1403</f>
        <v>-178</v>
      </c>
    </row>
    <row r="345" spans="1:18" x14ac:dyDescent="0.2">
      <c r="A345" s="2"/>
      <c r="B345" s="2"/>
      <c r="C345" s="2"/>
      <c r="D345" s="2"/>
    </row>
    <row r="346" spans="1:18" x14ac:dyDescent="0.2">
      <c r="A346" s="2"/>
      <c r="B346" s="2"/>
      <c r="C346" s="2"/>
      <c r="D346" s="2"/>
    </row>
    <row r="347" spans="1:18" x14ac:dyDescent="0.2">
      <c r="A347" s="2"/>
      <c r="B347" s="2"/>
      <c r="C347" s="2"/>
      <c r="D347" s="2"/>
    </row>
    <row r="348" spans="1:18" x14ac:dyDescent="0.2">
      <c r="A348" s="2"/>
      <c r="B348" s="2"/>
      <c r="C348" s="2"/>
      <c r="D348" s="2"/>
    </row>
    <row r="349" spans="1:18" x14ac:dyDescent="0.2">
      <c r="A349" s="2"/>
      <c r="B349" s="2"/>
      <c r="C349" s="2"/>
      <c r="D349" s="2"/>
    </row>
    <row r="350" spans="1:18" x14ac:dyDescent="0.2">
      <c r="A350" s="2"/>
      <c r="B350" s="2"/>
      <c r="C350" s="2"/>
      <c r="D350" s="2"/>
    </row>
    <row r="351" spans="1:18" x14ac:dyDescent="0.2">
      <c r="A351" s="2"/>
      <c r="B351" s="2"/>
      <c r="C351" s="2"/>
      <c r="D351" s="2"/>
    </row>
    <row r="352" spans="1:18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7"/>
  <sheetViews>
    <sheetView workbookViewId="0">
      <selection activeCell="A2" sqref="A2:E2"/>
    </sheetView>
  </sheetViews>
  <sheetFormatPr defaultRowHeight="15" x14ac:dyDescent="0.25"/>
  <cols>
    <col min="1" max="16384" width="9.140625" style="18"/>
  </cols>
  <sheetData>
    <row r="1" spans="1:3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62</v>
      </c>
      <c r="H1" s="18" t="s">
        <v>57</v>
      </c>
      <c r="I1" s="18" t="s">
        <v>56</v>
      </c>
      <c r="J1" s="18" t="s">
        <v>55</v>
      </c>
      <c r="K1" s="18" t="s">
        <v>54</v>
      </c>
      <c r="L1" s="18" t="s">
        <v>61</v>
      </c>
      <c r="M1" s="18" t="s">
        <v>57</v>
      </c>
      <c r="N1" s="18" t="s">
        <v>56</v>
      </c>
      <c r="O1" s="18" t="s">
        <v>55</v>
      </c>
      <c r="P1" s="18" t="s">
        <v>54</v>
      </c>
      <c r="Q1" s="18" t="s">
        <v>60</v>
      </c>
      <c r="R1" s="18" t="s">
        <v>57</v>
      </c>
      <c r="S1" s="18" t="s">
        <v>56</v>
      </c>
      <c r="T1" s="18" t="s">
        <v>55</v>
      </c>
      <c r="U1" s="18" t="s">
        <v>54</v>
      </c>
      <c r="V1" s="18" t="s">
        <v>59</v>
      </c>
      <c r="W1" s="18" t="s">
        <v>57</v>
      </c>
      <c r="X1" s="18" t="s">
        <v>56</v>
      </c>
      <c r="Y1" s="18" t="s">
        <v>55</v>
      </c>
      <c r="Z1" s="18" t="s">
        <v>54</v>
      </c>
      <c r="AA1" s="18" t="s">
        <v>58</v>
      </c>
      <c r="AB1" s="18" t="s">
        <v>57</v>
      </c>
      <c r="AC1" s="18" t="s">
        <v>56</v>
      </c>
      <c r="AD1" s="18" t="s">
        <v>55</v>
      </c>
      <c r="AE1" s="18" t="s">
        <v>54</v>
      </c>
    </row>
    <row r="2" spans="1:31" x14ac:dyDescent="0.25">
      <c r="A2" s="18" t="s">
        <v>154</v>
      </c>
      <c r="B2" s="18" t="s">
        <v>153</v>
      </c>
      <c r="C2" s="18">
        <v>612.6</v>
      </c>
      <c r="D2" s="18">
        <v>40.095199999999998</v>
      </c>
      <c r="E2" s="18">
        <v>-98.944999999999993</v>
      </c>
      <c r="F2" s="18">
        <v>20120101</v>
      </c>
      <c r="G2" s="18">
        <v>18</v>
      </c>
      <c r="H2" s="18" t="s">
        <v>48</v>
      </c>
      <c r="I2" s="18" t="s">
        <v>48</v>
      </c>
      <c r="J2" s="18">
        <v>7</v>
      </c>
      <c r="K2" s="18">
        <v>700</v>
      </c>
      <c r="L2" s="18">
        <v>0</v>
      </c>
      <c r="M2" s="18" t="s">
        <v>48</v>
      </c>
      <c r="N2" s="18" t="s">
        <v>48</v>
      </c>
      <c r="O2" s="18">
        <v>7</v>
      </c>
      <c r="P2" s="18">
        <v>9999</v>
      </c>
      <c r="Q2" s="18">
        <v>0</v>
      </c>
      <c r="R2" s="18" t="s">
        <v>48</v>
      </c>
      <c r="S2" s="18" t="s">
        <v>48</v>
      </c>
      <c r="T2" s="18">
        <v>7</v>
      </c>
      <c r="U2" s="18">
        <v>9999</v>
      </c>
      <c r="V2" s="18">
        <v>172</v>
      </c>
      <c r="W2" s="18" t="s">
        <v>48</v>
      </c>
      <c r="X2" s="18" t="s">
        <v>48</v>
      </c>
      <c r="Y2" s="18">
        <v>7</v>
      </c>
      <c r="Z2" s="18">
        <v>700</v>
      </c>
      <c r="AA2" s="18">
        <v>-44</v>
      </c>
      <c r="AB2" s="18" t="s">
        <v>48</v>
      </c>
      <c r="AC2" s="18" t="s">
        <v>48</v>
      </c>
      <c r="AD2" s="18">
        <v>7</v>
      </c>
      <c r="AE2" s="18">
        <v>700</v>
      </c>
    </row>
    <row r="3" spans="1:31" x14ac:dyDescent="0.25">
      <c r="A3" s="18" t="s">
        <v>154</v>
      </c>
      <c r="B3" s="18" t="s">
        <v>153</v>
      </c>
      <c r="C3" s="18">
        <v>612.6</v>
      </c>
      <c r="D3" s="18">
        <v>40.095199999999998</v>
      </c>
      <c r="E3" s="18">
        <v>-98.944999999999993</v>
      </c>
      <c r="F3" s="18">
        <v>20120102</v>
      </c>
      <c r="G3" s="18">
        <v>0</v>
      </c>
      <c r="H3" s="18" t="s">
        <v>48</v>
      </c>
      <c r="I3" s="18" t="s">
        <v>48</v>
      </c>
      <c r="J3" s="18">
        <v>7</v>
      </c>
      <c r="K3" s="18">
        <v>700</v>
      </c>
      <c r="L3" s="18">
        <v>0</v>
      </c>
      <c r="M3" s="18" t="s">
        <v>48</v>
      </c>
      <c r="N3" s="18" t="s">
        <v>48</v>
      </c>
      <c r="O3" s="18">
        <v>7</v>
      </c>
      <c r="P3" s="18">
        <v>9999</v>
      </c>
      <c r="Q3" s="18">
        <v>0</v>
      </c>
      <c r="R3" s="18" t="s">
        <v>48</v>
      </c>
      <c r="S3" s="18" t="s">
        <v>48</v>
      </c>
      <c r="T3" s="18">
        <v>7</v>
      </c>
      <c r="U3" s="18">
        <v>9999</v>
      </c>
      <c r="V3" s="18">
        <v>61</v>
      </c>
      <c r="W3" s="18" t="s">
        <v>48</v>
      </c>
      <c r="X3" s="18" t="s">
        <v>48</v>
      </c>
      <c r="Y3" s="18">
        <v>7</v>
      </c>
      <c r="Z3" s="18">
        <v>700</v>
      </c>
      <c r="AA3" s="18">
        <v>-111</v>
      </c>
      <c r="AB3" s="18" t="s">
        <v>48</v>
      </c>
      <c r="AC3" s="18" t="s">
        <v>48</v>
      </c>
      <c r="AD3" s="18">
        <v>7</v>
      </c>
      <c r="AE3" s="18">
        <v>700</v>
      </c>
    </row>
    <row r="4" spans="1:31" x14ac:dyDescent="0.25">
      <c r="A4" s="18" t="s">
        <v>154</v>
      </c>
      <c r="B4" s="18" t="s">
        <v>153</v>
      </c>
      <c r="C4" s="18">
        <v>612.6</v>
      </c>
      <c r="D4" s="18">
        <v>40.095199999999998</v>
      </c>
      <c r="E4" s="18">
        <v>-98.944999999999993</v>
      </c>
      <c r="F4" s="18">
        <v>20120103</v>
      </c>
      <c r="G4" s="18">
        <v>0</v>
      </c>
      <c r="H4" s="18" t="s">
        <v>48</v>
      </c>
      <c r="I4" s="18" t="s">
        <v>48</v>
      </c>
      <c r="J4" s="18">
        <v>7</v>
      </c>
      <c r="K4" s="18">
        <v>700</v>
      </c>
      <c r="L4" s="18">
        <v>0</v>
      </c>
      <c r="M4" s="18" t="s">
        <v>48</v>
      </c>
      <c r="N4" s="18" t="s">
        <v>48</v>
      </c>
      <c r="O4" s="18">
        <v>7</v>
      </c>
      <c r="P4" s="18">
        <v>9999</v>
      </c>
      <c r="Q4" s="18">
        <v>0</v>
      </c>
      <c r="R4" s="18" t="s">
        <v>48</v>
      </c>
      <c r="S4" s="18" t="s">
        <v>48</v>
      </c>
      <c r="T4" s="18">
        <v>7</v>
      </c>
      <c r="U4" s="18">
        <v>9999</v>
      </c>
      <c r="V4" s="18">
        <v>39</v>
      </c>
      <c r="W4" s="18" t="s">
        <v>48</v>
      </c>
      <c r="X4" s="18" t="s">
        <v>48</v>
      </c>
      <c r="Y4" s="18">
        <v>7</v>
      </c>
      <c r="Z4" s="18">
        <v>700</v>
      </c>
      <c r="AA4" s="18">
        <v>-111</v>
      </c>
      <c r="AB4" s="18" t="s">
        <v>48</v>
      </c>
      <c r="AC4" s="18" t="s">
        <v>48</v>
      </c>
      <c r="AD4" s="18">
        <v>7</v>
      </c>
      <c r="AE4" s="18">
        <v>700</v>
      </c>
    </row>
    <row r="5" spans="1:31" x14ac:dyDescent="0.25">
      <c r="A5" s="18" t="s">
        <v>154</v>
      </c>
      <c r="B5" s="18" t="s">
        <v>153</v>
      </c>
      <c r="C5" s="18">
        <v>612.6</v>
      </c>
      <c r="D5" s="18">
        <v>40.095199999999998</v>
      </c>
      <c r="E5" s="18">
        <v>-98.944999999999993</v>
      </c>
      <c r="F5" s="18">
        <v>20120104</v>
      </c>
      <c r="G5" s="18">
        <v>0</v>
      </c>
      <c r="H5" s="18" t="s">
        <v>48</v>
      </c>
      <c r="I5" s="18" t="s">
        <v>48</v>
      </c>
      <c r="J5" s="18">
        <v>7</v>
      </c>
      <c r="K5" s="18">
        <v>700</v>
      </c>
      <c r="L5" s="18">
        <v>0</v>
      </c>
      <c r="M5" s="18" t="s">
        <v>48</v>
      </c>
      <c r="N5" s="18" t="s">
        <v>48</v>
      </c>
      <c r="O5" s="18">
        <v>7</v>
      </c>
      <c r="P5" s="18">
        <v>9999</v>
      </c>
      <c r="Q5" s="18">
        <v>0</v>
      </c>
      <c r="R5" s="18" t="s">
        <v>48</v>
      </c>
      <c r="S5" s="18" t="s">
        <v>48</v>
      </c>
      <c r="T5" s="18">
        <v>7</v>
      </c>
      <c r="U5" s="18">
        <v>9999</v>
      </c>
      <c r="V5" s="18">
        <v>94</v>
      </c>
      <c r="W5" s="18" t="s">
        <v>48</v>
      </c>
      <c r="X5" s="18" t="s">
        <v>48</v>
      </c>
      <c r="Y5" s="18">
        <v>7</v>
      </c>
      <c r="Z5" s="18">
        <v>700</v>
      </c>
      <c r="AA5" s="18">
        <v>-67</v>
      </c>
      <c r="AB5" s="18" t="s">
        <v>48</v>
      </c>
      <c r="AC5" s="18" t="s">
        <v>48</v>
      </c>
      <c r="AD5" s="18">
        <v>7</v>
      </c>
      <c r="AE5" s="18">
        <v>700</v>
      </c>
    </row>
    <row r="6" spans="1:31" x14ac:dyDescent="0.25">
      <c r="A6" s="18" t="s">
        <v>154</v>
      </c>
      <c r="B6" s="18" t="s">
        <v>153</v>
      </c>
      <c r="C6" s="18">
        <v>612.6</v>
      </c>
      <c r="D6" s="18">
        <v>40.095199999999998</v>
      </c>
      <c r="E6" s="18">
        <v>-98.944999999999993</v>
      </c>
      <c r="F6" s="18">
        <v>20120105</v>
      </c>
      <c r="G6" s="18">
        <v>0</v>
      </c>
      <c r="H6" s="18" t="s">
        <v>48</v>
      </c>
      <c r="I6" s="18" t="s">
        <v>48</v>
      </c>
      <c r="J6" s="18">
        <v>7</v>
      </c>
      <c r="K6" s="18">
        <v>700</v>
      </c>
      <c r="L6" s="18">
        <v>0</v>
      </c>
      <c r="M6" s="18" t="s">
        <v>48</v>
      </c>
      <c r="N6" s="18" t="s">
        <v>48</v>
      </c>
      <c r="O6" s="18">
        <v>7</v>
      </c>
      <c r="P6" s="18">
        <v>9999</v>
      </c>
      <c r="Q6" s="18">
        <v>0</v>
      </c>
      <c r="R6" s="18" t="s">
        <v>48</v>
      </c>
      <c r="S6" s="18" t="s">
        <v>48</v>
      </c>
      <c r="T6" s="18">
        <v>7</v>
      </c>
      <c r="U6" s="18">
        <v>9999</v>
      </c>
      <c r="V6" s="18">
        <v>139</v>
      </c>
      <c r="W6" s="18" t="s">
        <v>48</v>
      </c>
      <c r="X6" s="18" t="s">
        <v>48</v>
      </c>
      <c r="Y6" s="18">
        <v>7</v>
      </c>
      <c r="Z6" s="18">
        <v>700</v>
      </c>
      <c r="AA6" s="18">
        <v>-33</v>
      </c>
      <c r="AB6" s="18" t="s">
        <v>48</v>
      </c>
      <c r="AC6" s="18" t="s">
        <v>48</v>
      </c>
      <c r="AD6" s="18">
        <v>7</v>
      </c>
      <c r="AE6" s="18">
        <v>700</v>
      </c>
    </row>
    <row r="7" spans="1:31" x14ac:dyDescent="0.25">
      <c r="A7" s="18" t="s">
        <v>154</v>
      </c>
      <c r="B7" s="18" t="s">
        <v>153</v>
      </c>
      <c r="C7" s="18">
        <v>612.6</v>
      </c>
      <c r="D7" s="18">
        <v>40.095199999999998</v>
      </c>
      <c r="E7" s="18">
        <v>-98.944999999999993</v>
      </c>
      <c r="F7" s="18">
        <v>20120106</v>
      </c>
      <c r="G7" s="18">
        <v>0</v>
      </c>
      <c r="H7" s="18" t="s">
        <v>48</v>
      </c>
      <c r="I7" s="18" t="s">
        <v>48</v>
      </c>
      <c r="J7" s="18">
        <v>7</v>
      </c>
      <c r="K7" s="18">
        <v>700</v>
      </c>
      <c r="L7" s="18">
        <v>0</v>
      </c>
      <c r="M7" s="18" t="s">
        <v>48</v>
      </c>
      <c r="N7" s="18" t="s">
        <v>48</v>
      </c>
      <c r="O7" s="18">
        <v>7</v>
      </c>
      <c r="P7" s="18">
        <v>9999</v>
      </c>
      <c r="Q7" s="18">
        <v>0</v>
      </c>
      <c r="R7" s="18" t="s">
        <v>48</v>
      </c>
      <c r="S7" s="18" t="s">
        <v>48</v>
      </c>
      <c r="T7" s="18">
        <v>7</v>
      </c>
      <c r="U7" s="18">
        <v>9999</v>
      </c>
      <c r="V7" s="18">
        <v>211</v>
      </c>
      <c r="W7" s="18" t="s">
        <v>48</v>
      </c>
      <c r="X7" s="18" t="s">
        <v>48</v>
      </c>
      <c r="Y7" s="18">
        <v>7</v>
      </c>
      <c r="Z7" s="18">
        <v>700</v>
      </c>
      <c r="AA7" s="18">
        <v>-22</v>
      </c>
      <c r="AB7" s="18" t="s">
        <v>48</v>
      </c>
      <c r="AC7" s="18" t="s">
        <v>48</v>
      </c>
      <c r="AD7" s="18">
        <v>7</v>
      </c>
      <c r="AE7" s="18">
        <v>700</v>
      </c>
    </row>
    <row r="8" spans="1:31" x14ac:dyDescent="0.25">
      <c r="A8" s="18" t="s">
        <v>154</v>
      </c>
      <c r="B8" s="18" t="s">
        <v>153</v>
      </c>
      <c r="C8" s="18">
        <v>612.6</v>
      </c>
      <c r="D8" s="18">
        <v>40.095199999999998</v>
      </c>
      <c r="E8" s="18">
        <v>-98.944999999999993</v>
      </c>
      <c r="F8" s="18">
        <v>20120107</v>
      </c>
      <c r="G8" s="18">
        <v>0</v>
      </c>
      <c r="H8" s="18" t="s">
        <v>48</v>
      </c>
      <c r="I8" s="18" t="s">
        <v>48</v>
      </c>
      <c r="J8" s="18">
        <v>7</v>
      </c>
      <c r="K8" s="18">
        <v>700</v>
      </c>
      <c r="L8" s="18">
        <v>0</v>
      </c>
      <c r="M8" s="18" t="s">
        <v>48</v>
      </c>
      <c r="N8" s="18" t="s">
        <v>48</v>
      </c>
      <c r="O8" s="18">
        <v>7</v>
      </c>
      <c r="P8" s="18">
        <v>9999</v>
      </c>
      <c r="Q8" s="18">
        <v>0</v>
      </c>
      <c r="R8" s="18" t="s">
        <v>48</v>
      </c>
      <c r="S8" s="18" t="s">
        <v>48</v>
      </c>
      <c r="T8" s="18">
        <v>7</v>
      </c>
      <c r="U8" s="18">
        <v>9999</v>
      </c>
      <c r="V8" s="18">
        <v>111</v>
      </c>
      <c r="W8" s="18" t="s">
        <v>48</v>
      </c>
      <c r="X8" s="18" t="s">
        <v>48</v>
      </c>
      <c r="Y8" s="18">
        <v>7</v>
      </c>
      <c r="Z8" s="18">
        <v>700</v>
      </c>
      <c r="AA8" s="18">
        <v>-78</v>
      </c>
      <c r="AB8" s="18" t="s">
        <v>48</v>
      </c>
      <c r="AC8" s="18" t="s">
        <v>48</v>
      </c>
      <c r="AD8" s="18">
        <v>7</v>
      </c>
      <c r="AE8" s="18">
        <v>700</v>
      </c>
    </row>
    <row r="9" spans="1:31" x14ac:dyDescent="0.25">
      <c r="A9" s="18" t="s">
        <v>154</v>
      </c>
      <c r="B9" s="18" t="s">
        <v>153</v>
      </c>
      <c r="C9" s="18">
        <v>612.6</v>
      </c>
      <c r="D9" s="18">
        <v>40.095199999999998</v>
      </c>
      <c r="E9" s="18">
        <v>-98.944999999999993</v>
      </c>
      <c r="F9" s="18">
        <v>20120108</v>
      </c>
      <c r="G9" s="18">
        <v>0</v>
      </c>
      <c r="H9" s="18" t="s">
        <v>48</v>
      </c>
      <c r="I9" s="18" t="s">
        <v>48</v>
      </c>
      <c r="J9" s="18">
        <v>7</v>
      </c>
      <c r="K9" s="18">
        <v>700</v>
      </c>
      <c r="L9" s="18">
        <v>0</v>
      </c>
      <c r="M9" s="18" t="s">
        <v>48</v>
      </c>
      <c r="N9" s="18" t="s">
        <v>48</v>
      </c>
      <c r="O9" s="18">
        <v>7</v>
      </c>
      <c r="P9" s="18">
        <v>9999</v>
      </c>
      <c r="Q9" s="18">
        <v>0</v>
      </c>
      <c r="R9" s="18" t="s">
        <v>48</v>
      </c>
      <c r="S9" s="18" t="s">
        <v>48</v>
      </c>
      <c r="T9" s="18">
        <v>7</v>
      </c>
      <c r="U9" s="18">
        <v>9999</v>
      </c>
      <c r="V9" s="18">
        <v>28</v>
      </c>
      <c r="W9" s="18" t="s">
        <v>48</v>
      </c>
      <c r="X9" s="18" t="s">
        <v>48</v>
      </c>
      <c r="Y9" s="18">
        <v>7</v>
      </c>
      <c r="Z9" s="18">
        <v>700</v>
      </c>
      <c r="AA9" s="18">
        <v>-72</v>
      </c>
      <c r="AB9" s="18" t="s">
        <v>48</v>
      </c>
      <c r="AC9" s="18" t="s">
        <v>48</v>
      </c>
      <c r="AD9" s="18">
        <v>7</v>
      </c>
      <c r="AE9" s="18">
        <v>700</v>
      </c>
    </row>
    <row r="10" spans="1:31" x14ac:dyDescent="0.25">
      <c r="A10" s="18" t="s">
        <v>154</v>
      </c>
      <c r="B10" s="18" t="s">
        <v>153</v>
      </c>
      <c r="C10" s="18">
        <v>612.6</v>
      </c>
      <c r="D10" s="18">
        <v>40.095199999999998</v>
      </c>
      <c r="E10" s="18">
        <v>-98.944999999999993</v>
      </c>
      <c r="F10" s="18">
        <v>20120109</v>
      </c>
      <c r="G10" s="18">
        <v>3</v>
      </c>
      <c r="H10" s="18" t="s">
        <v>48</v>
      </c>
      <c r="I10" s="18" t="s">
        <v>48</v>
      </c>
      <c r="J10" s="18">
        <v>7</v>
      </c>
      <c r="K10" s="18">
        <v>700</v>
      </c>
      <c r="L10" s="18">
        <v>0</v>
      </c>
      <c r="M10" s="18" t="s">
        <v>49</v>
      </c>
      <c r="N10" s="18" t="s">
        <v>48</v>
      </c>
      <c r="O10" s="18">
        <v>7</v>
      </c>
      <c r="P10" s="18">
        <v>9999</v>
      </c>
      <c r="Q10" s="18">
        <v>0</v>
      </c>
      <c r="R10" s="18" t="s">
        <v>48</v>
      </c>
      <c r="S10" s="18" t="s">
        <v>48</v>
      </c>
      <c r="T10" s="18">
        <v>7</v>
      </c>
      <c r="U10" s="18">
        <v>9999</v>
      </c>
      <c r="V10" s="18">
        <v>33</v>
      </c>
      <c r="W10" s="18" t="s">
        <v>48</v>
      </c>
      <c r="X10" s="18" t="s">
        <v>48</v>
      </c>
      <c r="Y10" s="18">
        <v>7</v>
      </c>
      <c r="Z10" s="18">
        <v>700</v>
      </c>
      <c r="AA10" s="18">
        <v>-67</v>
      </c>
      <c r="AB10" s="18" t="s">
        <v>48</v>
      </c>
      <c r="AC10" s="18" t="s">
        <v>48</v>
      </c>
      <c r="AD10" s="18">
        <v>7</v>
      </c>
      <c r="AE10" s="18">
        <v>700</v>
      </c>
    </row>
    <row r="11" spans="1:31" x14ac:dyDescent="0.25">
      <c r="A11" s="18" t="s">
        <v>154</v>
      </c>
      <c r="B11" s="18" t="s">
        <v>153</v>
      </c>
      <c r="C11" s="18">
        <v>612.6</v>
      </c>
      <c r="D11" s="18">
        <v>40.095199999999998</v>
      </c>
      <c r="E11" s="18">
        <v>-98.944999999999993</v>
      </c>
      <c r="F11" s="18">
        <v>20120110</v>
      </c>
      <c r="G11" s="18">
        <v>0</v>
      </c>
      <c r="H11" s="18" t="s">
        <v>48</v>
      </c>
      <c r="I11" s="18" t="s">
        <v>48</v>
      </c>
      <c r="J11" s="18">
        <v>7</v>
      </c>
      <c r="K11" s="18">
        <v>700</v>
      </c>
      <c r="L11" s="18">
        <v>0</v>
      </c>
      <c r="M11" s="18" t="s">
        <v>48</v>
      </c>
      <c r="N11" s="18" t="s">
        <v>48</v>
      </c>
      <c r="O11" s="18">
        <v>7</v>
      </c>
      <c r="P11" s="18">
        <v>9999</v>
      </c>
      <c r="Q11" s="18">
        <v>0</v>
      </c>
      <c r="R11" s="18" t="s">
        <v>48</v>
      </c>
      <c r="S11" s="18" t="s">
        <v>48</v>
      </c>
      <c r="T11" s="18">
        <v>7</v>
      </c>
      <c r="U11" s="18">
        <v>9999</v>
      </c>
      <c r="V11" s="18">
        <v>100</v>
      </c>
      <c r="W11" s="18" t="s">
        <v>48</v>
      </c>
      <c r="X11" s="18" t="s">
        <v>48</v>
      </c>
      <c r="Y11" s="18">
        <v>7</v>
      </c>
      <c r="Z11" s="18">
        <v>700</v>
      </c>
      <c r="AA11" s="18">
        <v>-61</v>
      </c>
      <c r="AB11" s="18" t="s">
        <v>48</v>
      </c>
      <c r="AC11" s="18" t="s">
        <v>48</v>
      </c>
      <c r="AD11" s="18">
        <v>7</v>
      </c>
      <c r="AE11" s="18">
        <v>700</v>
      </c>
    </row>
    <row r="12" spans="1:31" x14ac:dyDescent="0.25">
      <c r="A12" s="18" t="s">
        <v>154</v>
      </c>
      <c r="B12" s="18" t="s">
        <v>153</v>
      </c>
      <c r="C12" s="18">
        <v>612.6</v>
      </c>
      <c r="D12" s="18">
        <v>40.095199999999998</v>
      </c>
      <c r="E12" s="18">
        <v>-98.944999999999993</v>
      </c>
      <c r="F12" s="18">
        <v>20120111</v>
      </c>
      <c r="G12" s="18">
        <v>0</v>
      </c>
      <c r="H12" s="18" t="s">
        <v>48</v>
      </c>
      <c r="I12" s="18" t="s">
        <v>48</v>
      </c>
      <c r="J12" s="18">
        <v>7</v>
      </c>
      <c r="K12" s="18">
        <v>700</v>
      </c>
      <c r="L12" s="18">
        <v>0</v>
      </c>
      <c r="M12" s="18" t="s">
        <v>48</v>
      </c>
      <c r="N12" s="18" t="s">
        <v>48</v>
      </c>
      <c r="O12" s="18">
        <v>7</v>
      </c>
      <c r="P12" s="18">
        <v>9999</v>
      </c>
      <c r="Q12" s="18">
        <v>0</v>
      </c>
      <c r="R12" s="18" t="s">
        <v>48</v>
      </c>
      <c r="S12" s="18" t="s">
        <v>48</v>
      </c>
      <c r="T12" s="18">
        <v>7</v>
      </c>
      <c r="U12" s="18">
        <v>9999</v>
      </c>
      <c r="V12" s="18">
        <v>150</v>
      </c>
      <c r="W12" s="18" t="s">
        <v>48</v>
      </c>
      <c r="X12" s="18" t="s">
        <v>48</v>
      </c>
      <c r="Y12" s="18">
        <v>7</v>
      </c>
      <c r="Z12" s="18">
        <v>700</v>
      </c>
      <c r="AA12" s="18">
        <v>-50</v>
      </c>
      <c r="AB12" s="18" t="s">
        <v>48</v>
      </c>
      <c r="AC12" s="18" t="s">
        <v>48</v>
      </c>
      <c r="AD12" s="18">
        <v>7</v>
      </c>
      <c r="AE12" s="18">
        <v>700</v>
      </c>
    </row>
    <row r="13" spans="1:31" x14ac:dyDescent="0.25">
      <c r="A13" s="18" t="s">
        <v>154</v>
      </c>
      <c r="B13" s="18" t="s">
        <v>153</v>
      </c>
      <c r="C13" s="18">
        <v>612.6</v>
      </c>
      <c r="D13" s="18">
        <v>40.095199999999998</v>
      </c>
      <c r="E13" s="18">
        <v>-98.944999999999993</v>
      </c>
      <c r="F13" s="18">
        <v>20120112</v>
      </c>
      <c r="G13" s="18">
        <v>0</v>
      </c>
      <c r="H13" s="18" t="s">
        <v>48</v>
      </c>
      <c r="I13" s="18" t="s">
        <v>48</v>
      </c>
      <c r="J13" s="18">
        <v>7</v>
      </c>
      <c r="K13" s="18">
        <v>700</v>
      </c>
      <c r="L13" s="18">
        <v>0</v>
      </c>
      <c r="M13" s="18" t="s">
        <v>48</v>
      </c>
      <c r="N13" s="18" t="s">
        <v>48</v>
      </c>
      <c r="O13" s="18">
        <v>7</v>
      </c>
      <c r="P13" s="18">
        <v>9999</v>
      </c>
      <c r="Q13" s="18">
        <v>0</v>
      </c>
      <c r="R13" s="18" t="s">
        <v>48</v>
      </c>
      <c r="S13" s="18" t="s">
        <v>48</v>
      </c>
      <c r="T13" s="18">
        <v>7</v>
      </c>
      <c r="U13" s="18">
        <v>9999</v>
      </c>
      <c r="V13" s="18">
        <v>22</v>
      </c>
      <c r="W13" s="18" t="s">
        <v>48</v>
      </c>
      <c r="X13" s="18" t="s">
        <v>48</v>
      </c>
      <c r="Y13" s="18">
        <v>7</v>
      </c>
      <c r="Z13" s="18">
        <v>700</v>
      </c>
      <c r="AA13" s="18">
        <v>-111</v>
      </c>
      <c r="AB13" s="18" t="s">
        <v>48</v>
      </c>
      <c r="AC13" s="18" t="s">
        <v>48</v>
      </c>
      <c r="AD13" s="18">
        <v>7</v>
      </c>
      <c r="AE13" s="18">
        <v>700</v>
      </c>
    </row>
    <row r="14" spans="1:31" x14ac:dyDescent="0.25">
      <c r="A14" s="18" t="s">
        <v>154</v>
      </c>
      <c r="B14" s="18" t="s">
        <v>153</v>
      </c>
      <c r="C14" s="18">
        <v>612.6</v>
      </c>
      <c r="D14" s="18">
        <v>40.095199999999998</v>
      </c>
      <c r="E14" s="18">
        <v>-98.944999999999993</v>
      </c>
      <c r="F14" s="18">
        <v>20120113</v>
      </c>
      <c r="G14" s="18">
        <v>0</v>
      </c>
      <c r="H14" s="18" t="s">
        <v>48</v>
      </c>
      <c r="I14" s="18" t="s">
        <v>48</v>
      </c>
      <c r="J14" s="18">
        <v>7</v>
      </c>
      <c r="K14" s="18">
        <v>700</v>
      </c>
      <c r="L14" s="18">
        <v>0</v>
      </c>
      <c r="M14" s="18" t="s">
        <v>48</v>
      </c>
      <c r="N14" s="18" t="s">
        <v>48</v>
      </c>
      <c r="O14" s="18">
        <v>7</v>
      </c>
      <c r="P14" s="18">
        <v>9999</v>
      </c>
      <c r="Q14" s="18">
        <v>0</v>
      </c>
      <c r="R14" s="18" t="s">
        <v>48</v>
      </c>
      <c r="S14" s="18" t="s">
        <v>48</v>
      </c>
      <c r="T14" s="18">
        <v>7</v>
      </c>
      <c r="U14" s="18">
        <v>9999</v>
      </c>
      <c r="V14" s="18">
        <v>-17</v>
      </c>
      <c r="W14" s="18" t="s">
        <v>48</v>
      </c>
      <c r="X14" s="18" t="s">
        <v>48</v>
      </c>
      <c r="Y14" s="18">
        <v>7</v>
      </c>
      <c r="Z14" s="18">
        <v>700</v>
      </c>
      <c r="AA14" s="18">
        <v>-122</v>
      </c>
      <c r="AB14" s="18" t="s">
        <v>48</v>
      </c>
      <c r="AC14" s="18" t="s">
        <v>48</v>
      </c>
      <c r="AD14" s="18">
        <v>7</v>
      </c>
      <c r="AE14" s="18">
        <v>700</v>
      </c>
    </row>
    <row r="15" spans="1:31" x14ac:dyDescent="0.25">
      <c r="A15" s="18" t="s">
        <v>154</v>
      </c>
      <c r="B15" s="18" t="s">
        <v>153</v>
      </c>
      <c r="C15" s="18">
        <v>612.6</v>
      </c>
      <c r="D15" s="18">
        <v>40.095199999999998</v>
      </c>
      <c r="E15" s="18">
        <v>-98.944999999999993</v>
      </c>
      <c r="F15" s="18">
        <v>20120114</v>
      </c>
      <c r="G15" s="18">
        <v>0</v>
      </c>
      <c r="H15" s="18" t="s">
        <v>48</v>
      </c>
      <c r="I15" s="18" t="s">
        <v>48</v>
      </c>
      <c r="J15" s="18">
        <v>7</v>
      </c>
      <c r="K15" s="18">
        <v>700</v>
      </c>
      <c r="L15" s="18">
        <v>0</v>
      </c>
      <c r="M15" s="18" t="s">
        <v>48</v>
      </c>
      <c r="N15" s="18" t="s">
        <v>48</v>
      </c>
      <c r="O15" s="18">
        <v>7</v>
      </c>
      <c r="P15" s="18">
        <v>9999</v>
      </c>
      <c r="Q15" s="18">
        <v>0</v>
      </c>
      <c r="R15" s="18" t="s">
        <v>48</v>
      </c>
      <c r="S15" s="18" t="s">
        <v>48</v>
      </c>
      <c r="T15" s="18">
        <v>7</v>
      </c>
      <c r="U15" s="18">
        <v>9999</v>
      </c>
      <c r="V15" s="18">
        <v>67</v>
      </c>
      <c r="W15" s="18" t="s">
        <v>48</v>
      </c>
      <c r="X15" s="18" t="s">
        <v>48</v>
      </c>
      <c r="Y15" s="18">
        <v>7</v>
      </c>
      <c r="Z15" s="18">
        <v>700</v>
      </c>
      <c r="AA15" s="18">
        <v>-94</v>
      </c>
      <c r="AB15" s="18" t="s">
        <v>48</v>
      </c>
      <c r="AC15" s="18" t="s">
        <v>48</v>
      </c>
      <c r="AD15" s="18">
        <v>7</v>
      </c>
      <c r="AE15" s="18">
        <v>700</v>
      </c>
    </row>
    <row r="16" spans="1:31" x14ac:dyDescent="0.25">
      <c r="A16" s="18" t="s">
        <v>154</v>
      </c>
      <c r="B16" s="18" t="s">
        <v>153</v>
      </c>
      <c r="C16" s="18">
        <v>612.6</v>
      </c>
      <c r="D16" s="18">
        <v>40.095199999999998</v>
      </c>
      <c r="E16" s="18">
        <v>-98.944999999999993</v>
      </c>
      <c r="F16" s="18">
        <v>20120115</v>
      </c>
      <c r="G16" s="18">
        <v>0</v>
      </c>
      <c r="H16" s="18" t="s">
        <v>48</v>
      </c>
      <c r="I16" s="18" t="s">
        <v>48</v>
      </c>
      <c r="J16" s="18">
        <v>7</v>
      </c>
      <c r="K16" s="18">
        <v>700</v>
      </c>
      <c r="L16" s="18">
        <v>0</v>
      </c>
      <c r="M16" s="18" t="s">
        <v>48</v>
      </c>
      <c r="N16" s="18" t="s">
        <v>48</v>
      </c>
      <c r="O16" s="18">
        <v>7</v>
      </c>
      <c r="P16" s="18">
        <v>9999</v>
      </c>
      <c r="Q16" s="18">
        <v>0</v>
      </c>
      <c r="R16" s="18" t="s">
        <v>48</v>
      </c>
      <c r="S16" s="18" t="s">
        <v>48</v>
      </c>
      <c r="T16" s="18">
        <v>7</v>
      </c>
      <c r="U16" s="18">
        <v>9999</v>
      </c>
      <c r="V16" s="18">
        <v>83</v>
      </c>
      <c r="W16" s="18" t="s">
        <v>48</v>
      </c>
      <c r="X16" s="18" t="s">
        <v>48</v>
      </c>
      <c r="Y16" s="18">
        <v>7</v>
      </c>
      <c r="Z16" s="18">
        <v>700</v>
      </c>
      <c r="AA16" s="18">
        <v>-28</v>
      </c>
      <c r="AB16" s="18" t="s">
        <v>48</v>
      </c>
      <c r="AC16" s="18" t="s">
        <v>48</v>
      </c>
      <c r="AD16" s="18">
        <v>7</v>
      </c>
      <c r="AE16" s="18">
        <v>700</v>
      </c>
    </row>
    <row r="17" spans="1:31" x14ac:dyDescent="0.25">
      <c r="A17" s="18" t="s">
        <v>154</v>
      </c>
      <c r="B17" s="18" t="s">
        <v>153</v>
      </c>
      <c r="C17" s="18">
        <v>612.6</v>
      </c>
      <c r="D17" s="18">
        <v>40.095199999999998</v>
      </c>
      <c r="E17" s="18">
        <v>-98.944999999999993</v>
      </c>
      <c r="F17" s="18">
        <v>20120116</v>
      </c>
      <c r="G17" s="18">
        <v>0</v>
      </c>
      <c r="H17" s="18" t="s">
        <v>48</v>
      </c>
      <c r="I17" s="18" t="s">
        <v>48</v>
      </c>
      <c r="J17" s="18">
        <v>7</v>
      </c>
      <c r="K17" s="18">
        <v>700</v>
      </c>
      <c r="L17" s="18">
        <v>0</v>
      </c>
      <c r="M17" s="18" t="s">
        <v>48</v>
      </c>
      <c r="N17" s="18" t="s">
        <v>48</v>
      </c>
      <c r="O17" s="18">
        <v>7</v>
      </c>
      <c r="P17" s="18">
        <v>9999</v>
      </c>
      <c r="Q17" s="18">
        <v>0</v>
      </c>
      <c r="R17" s="18" t="s">
        <v>48</v>
      </c>
      <c r="S17" s="18" t="s">
        <v>48</v>
      </c>
      <c r="T17" s="18">
        <v>7</v>
      </c>
      <c r="U17" s="18">
        <v>9999</v>
      </c>
      <c r="V17" s="18">
        <v>144</v>
      </c>
      <c r="W17" s="18" t="s">
        <v>48</v>
      </c>
      <c r="X17" s="18" t="s">
        <v>48</v>
      </c>
      <c r="Y17" s="18">
        <v>7</v>
      </c>
      <c r="Z17" s="18">
        <v>700</v>
      </c>
      <c r="AA17" s="18">
        <v>-28</v>
      </c>
      <c r="AB17" s="18" t="s">
        <v>48</v>
      </c>
      <c r="AC17" s="18" t="s">
        <v>48</v>
      </c>
      <c r="AD17" s="18">
        <v>7</v>
      </c>
      <c r="AE17" s="18">
        <v>700</v>
      </c>
    </row>
    <row r="18" spans="1:31" x14ac:dyDescent="0.25">
      <c r="A18" s="18" t="s">
        <v>154</v>
      </c>
      <c r="B18" s="18" t="s">
        <v>153</v>
      </c>
      <c r="C18" s="18">
        <v>612.6</v>
      </c>
      <c r="D18" s="18">
        <v>40.095199999999998</v>
      </c>
      <c r="E18" s="18">
        <v>-98.944999999999993</v>
      </c>
      <c r="F18" s="18">
        <v>20120117</v>
      </c>
      <c r="G18" s="18">
        <v>3</v>
      </c>
      <c r="H18" s="18" t="s">
        <v>48</v>
      </c>
      <c r="I18" s="18" t="s">
        <v>48</v>
      </c>
      <c r="J18" s="18">
        <v>7</v>
      </c>
      <c r="K18" s="18">
        <v>700</v>
      </c>
      <c r="L18" s="18">
        <v>0</v>
      </c>
      <c r="M18" s="18" t="s">
        <v>49</v>
      </c>
      <c r="N18" s="18" t="s">
        <v>48</v>
      </c>
      <c r="O18" s="18">
        <v>7</v>
      </c>
      <c r="P18" s="18">
        <v>9999</v>
      </c>
      <c r="Q18" s="18">
        <v>0</v>
      </c>
      <c r="R18" s="18" t="s">
        <v>48</v>
      </c>
      <c r="S18" s="18" t="s">
        <v>48</v>
      </c>
      <c r="T18" s="18">
        <v>7</v>
      </c>
      <c r="U18" s="18">
        <v>9999</v>
      </c>
      <c r="V18" s="18">
        <v>17</v>
      </c>
      <c r="W18" s="18" t="s">
        <v>48</v>
      </c>
      <c r="X18" s="18" t="s">
        <v>48</v>
      </c>
      <c r="Y18" s="18">
        <v>7</v>
      </c>
      <c r="Z18" s="18">
        <v>700</v>
      </c>
      <c r="AA18" s="18">
        <v>-128</v>
      </c>
      <c r="AB18" s="18" t="s">
        <v>48</v>
      </c>
      <c r="AC18" s="18" t="s">
        <v>48</v>
      </c>
      <c r="AD18" s="18">
        <v>7</v>
      </c>
      <c r="AE18" s="18">
        <v>700</v>
      </c>
    </row>
    <row r="19" spans="1:31" x14ac:dyDescent="0.25">
      <c r="A19" s="18" t="s">
        <v>154</v>
      </c>
      <c r="B19" s="18" t="s">
        <v>153</v>
      </c>
      <c r="C19" s="18">
        <v>612.6</v>
      </c>
      <c r="D19" s="18">
        <v>40.095199999999998</v>
      </c>
      <c r="E19" s="18">
        <v>-98.944999999999993</v>
      </c>
      <c r="F19" s="18">
        <v>20120118</v>
      </c>
      <c r="G19" s="18">
        <v>0</v>
      </c>
      <c r="H19" s="18" t="s">
        <v>48</v>
      </c>
      <c r="I19" s="18" t="s">
        <v>48</v>
      </c>
      <c r="J19" s="18">
        <v>7</v>
      </c>
      <c r="K19" s="18">
        <v>700</v>
      </c>
      <c r="L19" s="18">
        <v>0</v>
      </c>
      <c r="M19" s="18" t="s">
        <v>48</v>
      </c>
      <c r="N19" s="18" t="s">
        <v>48</v>
      </c>
      <c r="O19" s="18">
        <v>7</v>
      </c>
      <c r="P19" s="18">
        <v>9999</v>
      </c>
      <c r="Q19" s="18">
        <v>0</v>
      </c>
      <c r="R19" s="18" t="s">
        <v>48</v>
      </c>
      <c r="S19" s="18" t="s">
        <v>48</v>
      </c>
      <c r="T19" s="18">
        <v>7</v>
      </c>
      <c r="U19" s="18">
        <v>9999</v>
      </c>
      <c r="V19" s="18">
        <v>-39</v>
      </c>
      <c r="W19" s="18" t="s">
        <v>48</v>
      </c>
      <c r="X19" s="18" t="s">
        <v>48</v>
      </c>
      <c r="Y19" s="18">
        <v>7</v>
      </c>
      <c r="Z19" s="18">
        <v>700</v>
      </c>
      <c r="AA19" s="18">
        <v>-144</v>
      </c>
      <c r="AB19" s="18" t="s">
        <v>48</v>
      </c>
      <c r="AC19" s="18" t="s">
        <v>48</v>
      </c>
      <c r="AD19" s="18">
        <v>7</v>
      </c>
      <c r="AE19" s="18">
        <v>700</v>
      </c>
    </row>
    <row r="20" spans="1:31" x14ac:dyDescent="0.25">
      <c r="A20" s="18" t="s">
        <v>154</v>
      </c>
      <c r="B20" s="18" t="s">
        <v>153</v>
      </c>
      <c r="C20" s="18">
        <v>612.6</v>
      </c>
      <c r="D20" s="18">
        <v>40.095199999999998</v>
      </c>
      <c r="E20" s="18">
        <v>-98.944999999999993</v>
      </c>
      <c r="F20" s="18">
        <v>20120119</v>
      </c>
      <c r="G20" s="18">
        <v>0</v>
      </c>
      <c r="H20" s="18" t="s">
        <v>48</v>
      </c>
      <c r="I20" s="18" t="s">
        <v>48</v>
      </c>
      <c r="J20" s="18">
        <v>7</v>
      </c>
      <c r="K20" s="18">
        <v>700</v>
      </c>
      <c r="L20" s="18">
        <v>0</v>
      </c>
      <c r="M20" s="18" t="s">
        <v>48</v>
      </c>
      <c r="N20" s="18" t="s">
        <v>48</v>
      </c>
      <c r="O20" s="18">
        <v>7</v>
      </c>
      <c r="P20" s="18">
        <v>9999</v>
      </c>
      <c r="Q20" s="18">
        <v>0</v>
      </c>
      <c r="R20" s="18" t="s">
        <v>48</v>
      </c>
      <c r="S20" s="18" t="s">
        <v>48</v>
      </c>
      <c r="T20" s="18">
        <v>7</v>
      </c>
      <c r="U20" s="18">
        <v>9999</v>
      </c>
      <c r="V20" s="18">
        <v>72</v>
      </c>
      <c r="W20" s="18" t="s">
        <v>48</v>
      </c>
      <c r="X20" s="18" t="s">
        <v>48</v>
      </c>
      <c r="Y20" s="18">
        <v>7</v>
      </c>
      <c r="Z20" s="18">
        <v>700</v>
      </c>
      <c r="AA20" s="18">
        <v>-150</v>
      </c>
      <c r="AB20" s="18" t="s">
        <v>48</v>
      </c>
      <c r="AC20" s="18" t="s">
        <v>48</v>
      </c>
      <c r="AD20" s="18">
        <v>7</v>
      </c>
      <c r="AE20" s="18">
        <v>700</v>
      </c>
    </row>
    <row r="21" spans="1:31" x14ac:dyDescent="0.25">
      <c r="A21" s="18" t="s">
        <v>154</v>
      </c>
      <c r="B21" s="18" t="s">
        <v>153</v>
      </c>
      <c r="C21" s="18">
        <v>612.6</v>
      </c>
      <c r="D21" s="18">
        <v>40.095199999999998</v>
      </c>
      <c r="E21" s="18">
        <v>-98.944999999999993</v>
      </c>
      <c r="F21" s="18">
        <v>20120120</v>
      </c>
      <c r="G21" s="18">
        <v>0</v>
      </c>
      <c r="H21" s="18" t="s">
        <v>48</v>
      </c>
      <c r="I21" s="18" t="s">
        <v>48</v>
      </c>
      <c r="J21" s="18">
        <v>7</v>
      </c>
      <c r="K21" s="18">
        <v>700</v>
      </c>
      <c r="L21" s="18">
        <v>0</v>
      </c>
      <c r="M21" s="18" t="s">
        <v>48</v>
      </c>
      <c r="N21" s="18" t="s">
        <v>48</v>
      </c>
      <c r="O21" s="18">
        <v>7</v>
      </c>
      <c r="P21" s="18">
        <v>9999</v>
      </c>
      <c r="Q21" s="18">
        <v>0</v>
      </c>
      <c r="R21" s="18" t="s">
        <v>48</v>
      </c>
      <c r="S21" s="18" t="s">
        <v>48</v>
      </c>
      <c r="T21" s="18">
        <v>7</v>
      </c>
      <c r="U21" s="18">
        <v>9999</v>
      </c>
      <c r="V21" s="18">
        <v>-67</v>
      </c>
      <c r="W21" s="18" t="s">
        <v>48</v>
      </c>
      <c r="X21" s="18" t="s">
        <v>48</v>
      </c>
      <c r="Y21" s="18">
        <v>7</v>
      </c>
      <c r="Z21" s="18">
        <v>700</v>
      </c>
      <c r="AA21" s="18">
        <v>-150</v>
      </c>
      <c r="AB21" s="18" t="s">
        <v>48</v>
      </c>
      <c r="AC21" s="18" t="s">
        <v>48</v>
      </c>
      <c r="AD21" s="18">
        <v>7</v>
      </c>
      <c r="AE21" s="18">
        <v>700</v>
      </c>
    </row>
    <row r="22" spans="1:31" x14ac:dyDescent="0.25">
      <c r="A22" s="18" t="s">
        <v>154</v>
      </c>
      <c r="B22" s="18" t="s">
        <v>153</v>
      </c>
      <c r="C22" s="18">
        <v>612.6</v>
      </c>
      <c r="D22" s="18">
        <v>40.095199999999998</v>
      </c>
      <c r="E22" s="18">
        <v>-98.944999999999993</v>
      </c>
      <c r="F22" s="18">
        <v>20120121</v>
      </c>
      <c r="G22" s="18">
        <v>0</v>
      </c>
      <c r="H22" s="18" t="s">
        <v>48</v>
      </c>
      <c r="I22" s="18" t="s">
        <v>48</v>
      </c>
      <c r="J22" s="18">
        <v>7</v>
      </c>
      <c r="K22" s="18">
        <v>700</v>
      </c>
      <c r="L22" s="18">
        <v>0</v>
      </c>
      <c r="M22" s="18" t="s">
        <v>48</v>
      </c>
      <c r="N22" s="18" t="s">
        <v>48</v>
      </c>
      <c r="O22" s="18">
        <v>7</v>
      </c>
      <c r="P22" s="18">
        <v>9999</v>
      </c>
      <c r="Q22" s="18">
        <v>0</v>
      </c>
      <c r="R22" s="18" t="s">
        <v>48</v>
      </c>
      <c r="S22" s="18" t="s">
        <v>48</v>
      </c>
      <c r="T22" s="18">
        <v>7</v>
      </c>
      <c r="U22" s="18">
        <v>9999</v>
      </c>
      <c r="V22" s="18">
        <v>-17</v>
      </c>
      <c r="W22" s="18" t="s">
        <v>48</v>
      </c>
      <c r="X22" s="18" t="s">
        <v>48</v>
      </c>
      <c r="Y22" s="18">
        <v>7</v>
      </c>
      <c r="Z22" s="18">
        <v>700</v>
      </c>
      <c r="AA22" s="18">
        <v>-144</v>
      </c>
      <c r="AB22" s="18" t="s">
        <v>48</v>
      </c>
      <c r="AC22" s="18" t="s">
        <v>48</v>
      </c>
      <c r="AD22" s="18">
        <v>7</v>
      </c>
      <c r="AE22" s="18">
        <v>700</v>
      </c>
    </row>
    <row r="23" spans="1:31" x14ac:dyDescent="0.25">
      <c r="A23" s="18" t="s">
        <v>154</v>
      </c>
      <c r="B23" s="18" t="s">
        <v>153</v>
      </c>
      <c r="C23" s="18">
        <v>612.6</v>
      </c>
      <c r="D23" s="18">
        <v>40.095199999999998</v>
      </c>
      <c r="E23" s="18">
        <v>-98.944999999999993</v>
      </c>
      <c r="F23" s="18">
        <v>20120122</v>
      </c>
      <c r="G23" s="18">
        <v>0</v>
      </c>
      <c r="H23" s="18" t="s">
        <v>48</v>
      </c>
      <c r="I23" s="18" t="s">
        <v>48</v>
      </c>
      <c r="J23" s="18">
        <v>7</v>
      </c>
      <c r="K23" s="18">
        <v>700</v>
      </c>
      <c r="L23" s="18">
        <v>0</v>
      </c>
      <c r="M23" s="18" t="s">
        <v>48</v>
      </c>
      <c r="N23" s="18" t="s">
        <v>48</v>
      </c>
      <c r="O23" s="18">
        <v>7</v>
      </c>
      <c r="P23" s="18">
        <v>9999</v>
      </c>
      <c r="Q23" s="18">
        <v>0</v>
      </c>
      <c r="R23" s="18" t="s">
        <v>48</v>
      </c>
      <c r="S23" s="18" t="s">
        <v>48</v>
      </c>
      <c r="T23" s="18">
        <v>7</v>
      </c>
      <c r="U23" s="18">
        <v>9999</v>
      </c>
      <c r="V23" s="18">
        <v>0</v>
      </c>
      <c r="W23" s="18" t="s">
        <v>48</v>
      </c>
      <c r="X23" s="18" t="s">
        <v>48</v>
      </c>
      <c r="Y23" s="18">
        <v>7</v>
      </c>
      <c r="Z23" s="18">
        <v>700</v>
      </c>
      <c r="AA23" s="18">
        <v>-144</v>
      </c>
      <c r="AB23" s="18" t="s">
        <v>48</v>
      </c>
      <c r="AC23" s="18" t="s">
        <v>48</v>
      </c>
      <c r="AD23" s="18">
        <v>7</v>
      </c>
      <c r="AE23" s="18">
        <v>700</v>
      </c>
    </row>
    <row r="24" spans="1:31" x14ac:dyDescent="0.25">
      <c r="A24" s="18" t="s">
        <v>154</v>
      </c>
      <c r="B24" s="18" t="s">
        <v>153</v>
      </c>
      <c r="C24" s="18">
        <v>612.6</v>
      </c>
      <c r="D24" s="18">
        <v>40.095199999999998</v>
      </c>
      <c r="E24" s="18">
        <v>-98.944999999999993</v>
      </c>
      <c r="F24" s="18">
        <v>20120123</v>
      </c>
      <c r="G24" s="18">
        <v>8</v>
      </c>
      <c r="H24" s="18" t="s">
        <v>48</v>
      </c>
      <c r="I24" s="18" t="s">
        <v>48</v>
      </c>
      <c r="J24" s="18">
        <v>7</v>
      </c>
      <c r="K24" s="18">
        <v>700</v>
      </c>
      <c r="L24" s="18">
        <v>0</v>
      </c>
      <c r="M24" s="18" t="s">
        <v>48</v>
      </c>
      <c r="N24" s="18" t="s">
        <v>48</v>
      </c>
      <c r="O24" s="18">
        <v>7</v>
      </c>
      <c r="P24" s="18">
        <v>9999</v>
      </c>
      <c r="Q24" s="18">
        <v>0</v>
      </c>
      <c r="R24" s="18" t="s">
        <v>48</v>
      </c>
      <c r="S24" s="18" t="s">
        <v>48</v>
      </c>
      <c r="T24" s="18">
        <v>7</v>
      </c>
      <c r="U24" s="18">
        <v>9999</v>
      </c>
      <c r="V24" s="18">
        <v>72</v>
      </c>
      <c r="W24" s="18" t="s">
        <v>48</v>
      </c>
      <c r="X24" s="18" t="s">
        <v>48</v>
      </c>
      <c r="Y24" s="18">
        <v>7</v>
      </c>
      <c r="Z24" s="18">
        <v>700</v>
      </c>
      <c r="AA24" s="18">
        <v>-61</v>
      </c>
      <c r="AB24" s="18" t="s">
        <v>48</v>
      </c>
      <c r="AC24" s="18" t="s">
        <v>48</v>
      </c>
      <c r="AD24" s="18">
        <v>7</v>
      </c>
      <c r="AE24" s="18">
        <v>700</v>
      </c>
    </row>
    <row r="25" spans="1:31" x14ac:dyDescent="0.25">
      <c r="A25" s="18" t="s">
        <v>154</v>
      </c>
      <c r="B25" s="18" t="s">
        <v>153</v>
      </c>
      <c r="C25" s="18">
        <v>612.6</v>
      </c>
      <c r="D25" s="18">
        <v>40.095199999999998</v>
      </c>
      <c r="E25" s="18">
        <v>-98.944999999999993</v>
      </c>
      <c r="F25" s="18">
        <v>20120124</v>
      </c>
      <c r="G25" s="18">
        <v>0</v>
      </c>
      <c r="H25" s="18" t="s">
        <v>48</v>
      </c>
      <c r="I25" s="18" t="s">
        <v>48</v>
      </c>
      <c r="J25" s="18">
        <v>7</v>
      </c>
      <c r="K25" s="18">
        <v>700</v>
      </c>
      <c r="L25" s="18">
        <v>0</v>
      </c>
      <c r="M25" s="18" t="s">
        <v>48</v>
      </c>
      <c r="N25" s="18" t="s">
        <v>48</v>
      </c>
      <c r="O25" s="18">
        <v>7</v>
      </c>
      <c r="P25" s="18">
        <v>9999</v>
      </c>
      <c r="Q25" s="18">
        <v>0</v>
      </c>
      <c r="R25" s="18" t="s">
        <v>48</v>
      </c>
      <c r="S25" s="18" t="s">
        <v>48</v>
      </c>
      <c r="T25" s="18">
        <v>7</v>
      </c>
      <c r="U25" s="18">
        <v>9999</v>
      </c>
      <c r="V25" s="18">
        <v>111</v>
      </c>
      <c r="W25" s="18" t="s">
        <v>48</v>
      </c>
      <c r="X25" s="18" t="s">
        <v>48</v>
      </c>
      <c r="Y25" s="18">
        <v>7</v>
      </c>
      <c r="Z25" s="18">
        <v>700</v>
      </c>
      <c r="AA25" s="18">
        <v>-78</v>
      </c>
      <c r="AB25" s="18" t="s">
        <v>48</v>
      </c>
      <c r="AC25" s="18" t="s">
        <v>48</v>
      </c>
      <c r="AD25" s="18">
        <v>7</v>
      </c>
      <c r="AE25" s="18">
        <v>700</v>
      </c>
    </row>
    <row r="26" spans="1:31" x14ac:dyDescent="0.25">
      <c r="A26" s="18" t="s">
        <v>154</v>
      </c>
      <c r="B26" s="18" t="s">
        <v>153</v>
      </c>
      <c r="C26" s="18">
        <v>612.6</v>
      </c>
      <c r="D26" s="18">
        <v>40.095199999999998</v>
      </c>
      <c r="E26" s="18">
        <v>-98.944999999999993</v>
      </c>
      <c r="F26" s="18">
        <v>20120125</v>
      </c>
      <c r="G26" s="18">
        <v>0</v>
      </c>
      <c r="H26" s="18" t="s">
        <v>48</v>
      </c>
      <c r="I26" s="18" t="s">
        <v>48</v>
      </c>
      <c r="J26" s="18">
        <v>7</v>
      </c>
      <c r="K26" s="18">
        <v>700</v>
      </c>
      <c r="L26" s="18">
        <v>0</v>
      </c>
      <c r="M26" s="18" t="s">
        <v>48</v>
      </c>
      <c r="N26" s="18" t="s">
        <v>48</v>
      </c>
      <c r="O26" s="18">
        <v>7</v>
      </c>
      <c r="P26" s="18">
        <v>9999</v>
      </c>
      <c r="Q26" s="18">
        <v>0</v>
      </c>
      <c r="R26" s="18" t="s">
        <v>48</v>
      </c>
      <c r="S26" s="18" t="s">
        <v>48</v>
      </c>
      <c r="T26" s="18">
        <v>7</v>
      </c>
      <c r="U26" s="18">
        <v>9999</v>
      </c>
      <c r="V26" s="18">
        <v>89</v>
      </c>
      <c r="W26" s="18" t="s">
        <v>48</v>
      </c>
      <c r="X26" s="18" t="s">
        <v>48</v>
      </c>
      <c r="Y26" s="18">
        <v>7</v>
      </c>
      <c r="Z26" s="18">
        <v>700</v>
      </c>
      <c r="AA26" s="18">
        <v>-72</v>
      </c>
      <c r="AB26" s="18" t="s">
        <v>48</v>
      </c>
      <c r="AC26" s="18" t="s">
        <v>48</v>
      </c>
      <c r="AD26" s="18">
        <v>7</v>
      </c>
      <c r="AE26" s="18">
        <v>700</v>
      </c>
    </row>
    <row r="27" spans="1:31" x14ac:dyDescent="0.25">
      <c r="A27" s="18" t="s">
        <v>154</v>
      </c>
      <c r="B27" s="18" t="s">
        <v>153</v>
      </c>
      <c r="C27" s="18">
        <v>612.6</v>
      </c>
      <c r="D27" s="18">
        <v>40.095199999999998</v>
      </c>
      <c r="E27" s="18">
        <v>-98.944999999999993</v>
      </c>
      <c r="F27" s="18">
        <v>20120126</v>
      </c>
      <c r="G27" s="18">
        <v>0</v>
      </c>
      <c r="H27" s="18" t="s">
        <v>48</v>
      </c>
      <c r="I27" s="18" t="s">
        <v>48</v>
      </c>
      <c r="J27" s="18">
        <v>7</v>
      </c>
      <c r="K27" s="18">
        <v>700</v>
      </c>
      <c r="L27" s="18">
        <v>0</v>
      </c>
      <c r="M27" s="18" t="s">
        <v>48</v>
      </c>
      <c r="N27" s="18" t="s">
        <v>48</v>
      </c>
      <c r="O27" s="18">
        <v>7</v>
      </c>
      <c r="P27" s="18">
        <v>9999</v>
      </c>
      <c r="Q27" s="18">
        <v>0</v>
      </c>
      <c r="R27" s="18" t="s">
        <v>48</v>
      </c>
      <c r="S27" s="18" t="s">
        <v>48</v>
      </c>
      <c r="T27" s="18">
        <v>7</v>
      </c>
      <c r="U27" s="18">
        <v>9999</v>
      </c>
      <c r="V27" s="18">
        <v>100</v>
      </c>
      <c r="W27" s="18" t="s">
        <v>48</v>
      </c>
      <c r="X27" s="18" t="s">
        <v>48</v>
      </c>
      <c r="Y27" s="18">
        <v>7</v>
      </c>
      <c r="Z27" s="18">
        <v>700</v>
      </c>
      <c r="AA27" s="18">
        <v>-83</v>
      </c>
      <c r="AB27" s="18" t="s">
        <v>48</v>
      </c>
      <c r="AC27" s="18" t="s">
        <v>48</v>
      </c>
      <c r="AD27" s="18">
        <v>7</v>
      </c>
      <c r="AE27" s="18">
        <v>700</v>
      </c>
    </row>
    <row r="28" spans="1:31" x14ac:dyDescent="0.25">
      <c r="A28" s="18" t="s">
        <v>154</v>
      </c>
      <c r="B28" s="18" t="s">
        <v>153</v>
      </c>
      <c r="C28" s="18">
        <v>612.6</v>
      </c>
      <c r="D28" s="18">
        <v>40.095199999999998</v>
      </c>
      <c r="E28" s="18">
        <v>-98.944999999999993</v>
      </c>
      <c r="F28" s="18">
        <v>20120127</v>
      </c>
      <c r="G28" s="18">
        <v>0</v>
      </c>
      <c r="H28" s="18" t="s">
        <v>48</v>
      </c>
      <c r="I28" s="18" t="s">
        <v>48</v>
      </c>
      <c r="J28" s="18">
        <v>7</v>
      </c>
      <c r="K28" s="18">
        <v>700</v>
      </c>
      <c r="L28" s="18">
        <v>0</v>
      </c>
      <c r="M28" s="18" t="s">
        <v>48</v>
      </c>
      <c r="N28" s="18" t="s">
        <v>48</v>
      </c>
      <c r="O28" s="18">
        <v>7</v>
      </c>
      <c r="P28" s="18">
        <v>9999</v>
      </c>
      <c r="Q28" s="18">
        <v>0</v>
      </c>
      <c r="R28" s="18" t="s">
        <v>48</v>
      </c>
      <c r="S28" s="18" t="s">
        <v>48</v>
      </c>
      <c r="T28" s="18">
        <v>7</v>
      </c>
      <c r="U28" s="18">
        <v>9999</v>
      </c>
      <c r="V28" s="18">
        <v>117</v>
      </c>
      <c r="W28" s="18" t="s">
        <v>48</v>
      </c>
      <c r="X28" s="18" t="s">
        <v>48</v>
      </c>
      <c r="Y28" s="18">
        <v>7</v>
      </c>
      <c r="Z28" s="18">
        <v>700</v>
      </c>
      <c r="AA28" s="18">
        <v>-56</v>
      </c>
      <c r="AB28" s="18" t="s">
        <v>48</v>
      </c>
      <c r="AC28" s="18" t="s">
        <v>48</v>
      </c>
      <c r="AD28" s="18">
        <v>7</v>
      </c>
      <c r="AE28" s="18">
        <v>700</v>
      </c>
    </row>
    <row r="29" spans="1:31" x14ac:dyDescent="0.25">
      <c r="A29" s="18" t="s">
        <v>154</v>
      </c>
      <c r="B29" s="18" t="s">
        <v>153</v>
      </c>
      <c r="C29" s="18">
        <v>612.6</v>
      </c>
      <c r="D29" s="18">
        <v>40.095199999999998</v>
      </c>
      <c r="E29" s="18">
        <v>-98.944999999999993</v>
      </c>
      <c r="F29" s="18">
        <v>20120128</v>
      </c>
      <c r="G29" s="18">
        <v>0</v>
      </c>
      <c r="H29" s="18" t="s">
        <v>48</v>
      </c>
      <c r="I29" s="18" t="s">
        <v>48</v>
      </c>
      <c r="J29" s="18">
        <v>7</v>
      </c>
      <c r="K29" s="18">
        <v>700</v>
      </c>
      <c r="L29" s="18">
        <v>0</v>
      </c>
      <c r="M29" s="18" t="s">
        <v>48</v>
      </c>
      <c r="N29" s="18" t="s">
        <v>48</v>
      </c>
      <c r="O29" s="18">
        <v>7</v>
      </c>
      <c r="P29" s="18">
        <v>9999</v>
      </c>
      <c r="Q29" s="18">
        <v>0</v>
      </c>
      <c r="R29" s="18" t="s">
        <v>48</v>
      </c>
      <c r="S29" s="18" t="s">
        <v>48</v>
      </c>
      <c r="T29" s="18">
        <v>7</v>
      </c>
      <c r="U29" s="18">
        <v>9999</v>
      </c>
      <c r="V29" s="18">
        <v>89</v>
      </c>
      <c r="W29" s="18" t="s">
        <v>48</v>
      </c>
      <c r="X29" s="18" t="s">
        <v>48</v>
      </c>
      <c r="Y29" s="18">
        <v>7</v>
      </c>
      <c r="Z29" s="18">
        <v>700</v>
      </c>
      <c r="AA29" s="18">
        <v>-100</v>
      </c>
      <c r="AB29" s="18" t="s">
        <v>48</v>
      </c>
      <c r="AC29" s="18" t="s">
        <v>48</v>
      </c>
      <c r="AD29" s="18">
        <v>7</v>
      </c>
      <c r="AE29" s="18">
        <v>700</v>
      </c>
    </row>
    <row r="30" spans="1:31" x14ac:dyDescent="0.25">
      <c r="A30" s="18" t="s">
        <v>154</v>
      </c>
      <c r="B30" s="18" t="s">
        <v>153</v>
      </c>
      <c r="C30" s="18">
        <v>612.6</v>
      </c>
      <c r="D30" s="18">
        <v>40.095199999999998</v>
      </c>
      <c r="E30" s="18">
        <v>-98.944999999999993</v>
      </c>
      <c r="F30" s="18">
        <v>20120129</v>
      </c>
      <c r="G30" s="18">
        <v>0</v>
      </c>
      <c r="H30" s="18" t="s">
        <v>48</v>
      </c>
      <c r="I30" s="18" t="s">
        <v>48</v>
      </c>
      <c r="J30" s="18">
        <v>7</v>
      </c>
      <c r="K30" s="18">
        <v>700</v>
      </c>
      <c r="L30" s="18">
        <v>0</v>
      </c>
      <c r="M30" s="18" t="s">
        <v>48</v>
      </c>
      <c r="N30" s="18" t="s">
        <v>48</v>
      </c>
      <c r="O30" s="18">
        <v>7</v>
      </c>
      <c r="P30" s="18">
        <v>9999</v>
      </c>
      <c r="Q30" s="18">
        <v>0</v>
      </c>
      <c r="R30" s="18" t="s">
        <v>48</v>
      </c>
      <c r="S30" s="18" t="s">
        <v>48</v>
      </c>
      <c r="T30" s="18">
        <v>7</v>
      </c>
      <c r="U30" s="18">
        <v>9999</v>
      </c>
      <c r="V30" s="18">
        <v>122</v>
      </c>
      <c r="W30" s="18" t="s">
        <v>48</v>
      </c>
      <c r="X30" s="18" t="s">
        <v>48</v>
      </c>
      <c r="Y30" s="18">
        <v>7</v>
      </c>
      <c r="Z30" s="18">
        <v>700</v>
      </c>
      <c r="AA30" s="18">
        <v>-89</v>
      </c>
      <c r="AB30" s="18" t="s">
        <v>48</v>
      </c>
      <c r="AC30" s="18" t="s">
        <v>48</v>
      </c>
      <c r="AD30" s="18">
        <v>7</v>
      </c>
      <c r="AE30" s="18">
        <v>700</v>
      </c>
    </row>
    <row r="31" spans="1:31" x14ac:dyDescent="0.25">
      <c r="A31" s="18" t="s">
        <v>154</v>
      </c>
      <c r="B31" s="18" t="s">
        <v>153</v>
      </c>
      <c r="C31" s="18">
        <v>612.6</v>
      </c>
      <c r="D31" s="18">
        <v>40.095199999999998</v>
      </c>
      <c r="E31" s="18">
        <v>-98.944999999999993</v>
      </c>
      <c r="F31" s="18">
        <v>20120130</v>
      </c>
      <c r="G31" s="18">
        <v>0</v>
      </c>
      <c r="H31" s="18" t="s">
        <v>48</v>
      </c>
      <c r="I31" s="18" t="s">
        <v>48</v>
      </c>
      <c r="J31" s="18">
        <v>7</v>
      </c>
      <c r="K31" s="18">
        <v>700</v>
      </c>
      <c r="L31" s="18">
        <v>0</v>
      </c>
      <c r="M31" s="18" t="s">
        <v>48</v>
      </c>
      <c r="N31" s="18" t="s">
        <v>48</v>
      </c>
      <c r="O31" s="18">
        <v>7</v>
      </c>
      <c r="P31" s="18">
        <v>9999</v>
      </c>
      <c r="Q31" s="18">
        <v>0</v>
      </c>
      <c r="R31" s="18" t="s">
        <v>48</v>
      </c>
      <c r="S31" s="18" t="s">
        <v>48</v>
      </c>
      <c r="T31" s="18">
        <v>7</v>
      </c>
      <c r="U31" s="18">
        <v>9999</v>
      </c>
      <c r="V31" s="18">
        <v>156</v>
      </c>
      <c r="W31" s="18" t="s">
        <v>48</v>
      </c>
      <c r="X31" s="18" t="s">
        <v>48</v>
      </c>
      <c r="Y31" s="18">
        <v>7</v>
      </c>
      <c r="Z31" s="18">
        <v>700</v>
      </c>
      <c r="AA31" s="18">
        <v>-61</v>
      </c>
      <c r="AB31" s="18" t="s">
        <v>48</v>
      </c>
      <c r="AC31" s="18" t="s">
        <v>48</v>
      </c>
      <c r="AD31" s="18">
        <v>7</v>
      </c>
      <c r="AE31" s="18">
        <v>700</v>
      </c>
    </row>
    <row r="32" spans="1:31" x14ac:dyDescent="0.25">
      <c r="A32" s="18" t="s">
        <v>154</v>
      </c>
      <c r="B32" s="18" t="s">
        <v>153</v>
      </c>
      <c r="C32" s="18">
        <v>612.6</v>
      </c>
      <c r="D32" s="18">
        <v>40.095199999999998</v>
      </c>
      <c r="E32" s="18">
        <v>-98.944999999999993</v>
      </c>
      <c r="F32" s="18">
        <v>20120131</v>
      </c>
      <c r="G32" s="18">
        <v>0</v>
      </c>
      <c r="H32" s="18" t="s">
        <v>48</v>
      </c>
      <c r="I32" s="18" t="s">
        <v>48</v>
      </c>
      <c r="J32" s="18">
        <v>7</v>
      </c>
      <c r="K32" s="18">
        <v>700</v>
      </c>
      <c r="L32" s="18">
        <v>0</v>
      </c>
      <c r="M32" s="18" t="s">
        <v>48</v>
      </c>
      <c r="N32" s="18" t="s">
        <v>48</v>
      </c>
      <c r="O32" s="18">
        <v>7</v>
      </c>
      <c r="P32" s="18">
        <v>9999</v>
      </c>
      <c r="Q32" s="18">
        <v>0</v>
      </c>
      <c r="R32" s="18" t="s">
        <v>48</v>
      </c>
      <c r="S32" s="18" t="s">
        <v>48</v>
      </c>
      <c r="T32" s="18">
        <v>7</v>
      </c>
      <c r="U32" s="18">
        <v>9999</v>
      </c>
      <c r="V32" s="18">
        <v>217</v>
      </c>
      <c r="W32" s="18" t="s">
        <v>48</v>
      </c>
      <c r="X32" s="18" t="s">
        <v>48</v>
      </c>
      <c r="Y32" s="18">
        <v>7</v>
      </c>
      <c r="Z32" s="18">
        <v>700</v>
      </c>
      <c r="AA32" s="18">
        <v>-33</v>
      </c>
      <c r="AB32" s="18" t="s">
        <v>48</v>
      </c>
      <c r="AC32" s="18" t="s">
        <v>48</v>
      </c>
      <c r="AD32" s="18">
        <v>7</v>
      </c>
      <c r="AE32" s="18">
        <v>700</v>
      </c>
    </row>
    <row r="33" spans="1:31" x14ac:dyDescent="0.25">
      <c r="A33" s="18" t="s">
        <v>154</v>
      </c>
      <c r="B33" s="18" t="s">
        <v>153</v>
      </c>
      <c r="C33" s="18">
        <v>612.6</v>
      </c>
      <c r="D33" s="18">
        <v>40.095199999999998</v>
      </c>
      <c r="E33" s="18">
        <v>-98.944999999999993</v>
      </c>
      <c r="F33" s="18">
        <v>20120201</v>
      </c>
      <c r="G33" s="18">
        <v>0</v>
      </c>
      <c r="H33" s="18" t="s">
        <v>48</v>
      </c>
      <c r="I33" s="18" t="s">
        <v>48</v>
      </c>
      <c r="J33" s="18">
        <v>7</v>
      </c>
      <c r="K33" s="18">
        <v>700</v>
      </c>
      <c r="L33" s="18">
        <v>0</v>
      </c>
      <c r="M33" s="18" t="s">
        <v>48</v>
      </c>
      <c r="N33" s="18" t="s">
        <v>48</v>
      </c>
      <c r="O33" s="18">
        <v>7</v>
      </c>
      <c r="P33" s="18">
        <v>9999</v>
      </c>
      <c r="Q33" s="18">
        <v>0</v>
      </c>
      <c r="R33" s="18" t="s">
        <v>48</v>
      </c>
      <c r="S33" s="18" t="s">
        <v>48</v>
      </c>
      <c r="T33" s="18">
        <v>7</v>
      </c>
      <c r="U33" s="18">
        <v>9999</v>
      </c>
      <c r="V33" s="18">
        <v>161</v>
      </c>
      <c r="W33" s="18" t="s">
        <v>48</v>
      </c>
      <c r="X33" s="18" t="s">
        <v>48</v>
      </c>
      <c r="Y33" s="18">
        <v>7</v>
      </c>
      <c r="Z33" s="18">
        <v>700</v>
      </c>
      <c r="AA33" s="18">
        <v>-50</v>
      </c>
      <c r="AB33" s="18" t="s">
        <v>48</v>
      </c>
      <c r="AC33" s="18" t="s">
        <v>48</v>
      </c>
      <c r="AD33" s="18">
        <v>7</v>
      </c>
      <c r="AE33" s="18">
        <v>700</v>
      </c>
    </row>
    <row r="34" spans="1:31" x14ac:dyDescent="0.25">
      <c r="A34" s="18" t="s">
        <v>154</v>
      </c>
      <c r="B34" s="18" t="s">
        <v>153</v>
      </c>
      <c r="C34" s="18">
        <v>612.6</v>
      </c>
      <c r="D34" s="18">
        <v>40.095199999999998</v>
      </c>
      <c r="E34" s="18">
        <v>-98.944999999999993</v>
      </c>
      <c r="F34" s="18">
        <v>20120202</v>
      </c>
      <c r="G34" s="18">
        <v>0</v>
      </c>
      <c r="H34" s="18" t="s">
        <v>48</v>
      </c>
      <c r="I34" s="18" t="s">
        <v>48</v>
      </c>
      <c r="J34" s="18">
        <v>7</v>
      </c>
      <c r="K34" s="18">
        <v>700</v>
      </c>
      <c r="L34" s="18">
        <v>0</v>
      </c>
      <c r="M34" s="18" t="s">
        <v>48</v>
      </c>
      <c r="N34" s="18" t="s">
        <v>48</v>
      </c>
      <c r="O34" s="18">
        <v>7</v>
      </c>
      <c r="P34" s="18">
        <v>9999</v>
      </c>
      <c r="Q34" s="18">
        <v>0</v>
      </c>
      <c r="R34" s="18" t="s">
        <v>48</v>
      </c>
      <c r="S34" s="18" t="s">
        <v>48</v>
      </c>
      <c r="T34" s="18">
        <v>7</v>
      </c>
      <c r="U34" s="18">
        <v>9999</v>
      </c>
      <c r="V34" s="18">
        <v>161</v>
      </c>
      <c r="W34" s="18" t="s">
        <v>48</v>
      </c>
      <c r="X34" s="18" t="s">
        <v>48</v>
      </c>
      <c r="Y34" s="18">
        <v>7</v>
      </c>
      <c r="Z34" s="18">
        <v>700</v>
      </c>
      <c r="AA34" s="18">
        <v>-56</v>
      </c>
      <c r="AB34" s="18" t="s">
        <v>48</v>
      </c>
      <c r="AC34" s="18" t="s">
        <v>48</v>
      </c>
      <c r="AD34" s="18">
        <v>7</v>
      </c>
      <c r="AE34" s="18">
        <v>700</v>
      </c>
    </row>
    <row r="35" spans="1:31" x14ac:dyDescent="0.25">
      <c r="A35" s="18" t="s">
        <v>154</v>
      </c>
      <c r="B35" s="18" t="s">
        <v>153</v>
      </c>
      <c r="C35" s="18">
        <v>612.6</v>
      </c>
      <c r="D35" s="18">
        <v>40.095199999999998</v>
      </c>
      <c r="E35" s="18">
        <v>-98.944999999999993</v>
      </c>
      <c r="F35" s="18">
        <v>20120203</v>
      </c>
      <c r="G35" s="18">
        <v>33</v>
      </c>
      <c r="H35" s="18" t="s">
        <v>48</v>
      </c>
      <c r="I35" s="18" t="s">
        <v>48</v>
      </c>
      <c r="J35" s="18">
        <v>7</v>
      </c>
      <c r="K35" s="18">
        <v>700</v>
      </c>
      <c r="L35" s="18">
        <v>0</v>
      </c>
      <c r="M35" s="18" t="s">
        <v>48</v>
      </c>
      <c r="N35" s="18" t="s">
        <v>48</v>
      </c>
      <c r="O35" s="18">
        <v>7</v>
      </c>
      <c r="P35" s="18">
        <v>9999</v>
      </c>
      <c r="Q35" s="18">
        <v>0</v>
      </c>
      <c r="R35" s="18" t="s">
        <v>48</v>
      </c>
      <c r="S35" s="18" t="s">
        <v>48</v>
      </c>
      <c r="T35" s="18">
        <v>7</v>
      </c>
      <c r="U35" s="18">
        <v>9999</v>
      </c>
      <c r="V35" s="18">
        <v>133</v>
      </c>
      <c r="W35" s="18" t="s">
        <v>48</v>
      </c>
      <c r="X35" s="18" t="s">
        <v>48</v>
      </c>
      <c r="Y35" s="18">
        <v>7</v>
      </c>
      <c r="Z35" s="18">
        <v>700</v>
      </c>
      <c r="AA35" s="18">
        <v>-50</v>
      </c>
      <c r="AB35" s="18" t="s">
        <v>48</v>
      </c>
      <c r="AC35" s="18" t="s">
        <v>48</v>
      </c>
      <c r="AD35" s="18">
        <v>7</v>
      </c>
      <c r="AE35" s="18">
        <v>700</v>
      </c>
    </row>
    <row r="36" spans="1:31" x14ac:dyDescent="0.25">
      <c r="A36" s="18" t="s">
        <v>154</v>
      </c>
      <c r="B36" s="18" t="s">
        <v>153</v>
      </c>
      <c r="C36" s="18">
        <v>612.6</v>
      </c>
      <c r="D36" s="18">
        <v>40.095199999999998</v>
      </c>
      <c r="E36" s="18">
        <v>-98.944999999999993</v>
      </c>
      <c r="F36" s="18">
        <v>20120204</v>
      </c>
      <c r="G36" s="18">
        <v>201</v>
      </c>
      <c r="H36" s="18" t="s">
        <v>48</v>
      </c>
      <c r="I36" s="18" t="s">
        <v>48</v>
      </c>
      <c r="J36" s="18">
        <v>7</v>
      </c>
      <c r="K36" s="18">
        <v>700</v>
      </c>
      <c r="L36" s="18">
        <v>102</v>
      </c>
      <c r="M36" s="18" t="s">
        <v>48</v>
      </c>
      <c r="N36" s="18" t="s">
        <v>48</v>
      </c>
      <c r="O36" s="18">
        <v>7</v>
      </c>
      <c r="P36" s="18">
        <v>9999</v>
      </c>
      <c r="Q36" s="18">
        <v>102</v>
      </c>
      <c r="R36" s="18" t="s">
        <v>48</v>
      </c>
      <c r="S36" s="18" t="s">
        <v>48</v>
      </c>
      <c r="T36" s="18">
        <v>7</v>
      </c>
      <c r="U36" s="18">
        <v>9999</v>
      </c>
      <c r="V36" s="18">
        <v>39</v>
      </c>
      <c r="W36" s="18" t="s">
        <v>48</v>
      </c>
      <c r="X36" s="18" t="s">
        <v>48</v>
      </c>
      <c r="Y36" s="18">
        <v>7</v>
      </c>
      <c r="Z36" s="18">
        <v>700</v>
      </c>
      <c r="AA36" s="18">
        <v>-17</v>
      </c>
      <c r="AB36" s="18" t="s">
        <v>48</v>
      </c>
      <c r="AC36" s="18" t="s">
        <v>48</v>
      </c>
      <c r="AD36" s="18">
        <v>7</v>
      </c>
      <c r="AE36" s="18">
        <v>700</v>
      </c>
    </row>
    <row r="37" spans="1:31" x14ac:dyDescent="0.25">
      <c r="A37" s="18" t="s">
        <v>154</v>
      </c>
      <c r="B37" s="18" t="s">
        <v>153</v>
      </c>
      <c r="C37" s="18">
        <v>612.6</v>
      </c>
      <c r="D37" s="18">
        <v>40.095199999999998</v>
      </c>
      <c r="E37" s="18">
        <v>-98.944999999999993</v>
      </c>
      <c r="F37" s="18">
        <v>20120205</v>
      </c>
      <c r="G37" s="18">
        <v>8</v>
      </c>
      <c r="H37" s="18" t="s">
        <v>48</v>
      </c>
      <c r="I37" s="18" t="s">
        <v>48</v>
      </c>
      <c r="J37" s="18">
        <v>7</v>
      </c>
      <c r="K37" s="18">
        <v>700</v>
      </c>
      <c r="L37" s="18">
        <v>0</v>
      </c>
      <c r="M37" s="18" t="s">
        <v>48</v>
      </c>
      <c r="N37" s="18" t="s">
        <v>48</v>
      </c>
      <c r="O37" s="18">
        <v>7</v>
      </c>
      <c r="P37" s="18">
        <v>9999</v>
      </c>
      <c r="Q37" s="18">
        <v>51</v>
      </c>
      <c r="R37" s="18" t="s">
        <v>48</v>
      </c>
      <c r="S37" s="18" t="s">
        <v>48</v>
      </c>
      <c r="T37" s="18">
        <v>7</v>
      </c>
      <c r="U37" s="18">
        <v>9999</v>
      </c>
      <c r="V37" s="18">
        <v>-6</v>
      </c>
      <c r="W37" s="18" t="s">
        <v>48</v>
      </c>
      <c r="X37" s="18" t="s">
        <v>48</v>
      </c>
      <c r="Y37" s="18">
        <v>7</v>
      </c>
      <c r="Z37" s="18">
        <v>700</v>
      </c>
      <c r="AA37" s="18">
        <v>-117</v>
      </c>
      <c r="AB37" s="18" t="s">
        <v>48</v>
      </c>
      <c r="AC37" s="18" t="s">
        <v>48</v>
      </c>
      <c r="AD37" s="18">
        <v>7</v>
      </c>
      <c r="AE37" s="18">
        <v>700</v>
      </c>
    </row>
    <row r="38" spans="1:31" x14ac:dyDescent="0.25">
      <c r="A38" s="18" t="s">
        <v>154</v>
      </c>
      <c r="B38" s="18" t="s">
        <v>153</v>
      </c>
      <c r="C38" s="18">
        <v>612.6</v>
      </c>
      <c r="D38" s="18">
        <v>40.095199999999998</v>
      </c>
      <c r="E38" s="18">
        <v>-98.944999999999993</v>
      </c>
      <c r="F38" s="18">
        <v>20120206</v>
      </c>
      <c r="G38" s="18">
        <v>0</v>
      </c>
      <c r="H38" s="18" t="s">
        <v>48</v>
      </c>
      <c r="I38" s="18" t="s">
        <v>48</v>
      </c>
      <c r="J38" s="18">
        <v>7</v>
      </c>
      <c r="K38" s="18">
        <v>700</v>
      </c>
      <c r="L38" s="18">
        <v>0</v>
      </c>
      <c r="M38" s="18" t="s">
        <v>48</v>
      </c>
      <c r="N38" s="18" t="s">
        <v>48</v>
      </c>
      <c r="O38" s="18">
        <v>7</v>
      </c>
      <c r="P38" s="18">
        <v>9999</v>
      </c>
      <c r="Q38" s="18">
        <v>25</v>
      </c>
      <c r="R38" s="18" t="s">
        <v>48</v>
      </c>
      <c r="S38" s="18" t="s">
        <v>48</v>
      </c>
      <c r="T38" s="18">
        <v>7</v>
      </c>
      <c r="U38" s="18">
        <v>9999</v>
      </c>
      <c r="V38" s="18">
        <v>6</v>
      </c>
      <c r="W38" s="18" t="s">
        <v>48</v>
      </c>
      <c r="X38" s="18" t="s">
        <v>48</v>
      </c>
      <c r="Y38" s="18">
        <v>7</v>
      </c>
      <c r="Z38" s="18">
        <v>700</v>
      </c>
      <c r="AA38" s="18">
        <v>-111</v>
      </c>
      <c r="AB38" s="18" t="s">
        <v>48</v>
      </c>
      <c r="AC38" s="18" t="s">
        <v>48</v>
      </c>
      <c r="AD38" s="18">
        <v>7</v>
      </c>
      <c r="AE38" s="18">
        <v>700</v>
      </c>
    </row>
    <row r="39" spans="1:31" x14ac:dyDescent="0.25">
      <c r="A39" s="18" t="s">
        <v>154</v>
      </c>
      <c r="B39" s="18" t="s">
        <v>153</v>
      </c>
      <c r="C39" s="18">
        <v>612.6</v>
      </c>
      <c r="D39" s="18">
        <v>40.095199999999998</v>
      </c>
      <c r="E39" s="18">
        <v>-98.944999999999993</v>
      </c>
      <c r="F39" s="18">
        <v>20120207</v>
      </c>
      <c r="G39" s="18">
        <v>10</v>
      </c>
      <c r="H39" s="18" t="s">
        <v>48</v>
      </c>
      <c r="I39" s="18" t="s">
        <v>48</v>
      </c>
      <c r="J39" s="18">
        <v>7</v>
      </c>
      <c r="K39" s="18">
        <v>700</v>
      </c>
      <c r="L39" s="18">
        <v>13</v>
      </c>
      <c r="M39" s="18" t="s">
        <v>48</v>
      </c>
      <c r="N39" s="18" t="s">
        <v>48</v>
      </c>
      <c r="O39" s="18">
        <v>7</v>
      </c>
      <c r="P39" s="18">
        <v>9999</v>
      </c>
      <c r="Q39" s="18">
        <v>25</v>
      </c>
      <c r="R39" s="18" t="s">
        <v>48</v>
      </c>
      <c r="S39" s="18" t="s">
        <v>48</v>
      </c>
      <c r="T39" s="18">
        <v>7</v>
      </c>
      <c r="U39" s="18">
        <v>9999</v>
      </c>
      <c r="V39" s="18">
        <v>33</v>
      </c>
      <c r="W39" s="18" t="s">
        <v>48</v>
      </c>
      <c r="X39" s="18" t="s">
        <v>48</v>
      </c>
      <c r="Y39" s="18">
        <v>7</v>
      </c>
      <c r="Z39" s="18">
        <v>700</v>
      </c>
      <c r="AA39" s="18">
        <v>-106</v>
      </c>
      <c r="AB39" s="18" t="s">
        <v>48</v>
      </c>
      <c r="AC39" s="18" t="s">
        <v>48</v>
      </c>
      <c r="AD39" s="18">
        <v>7</v>
      </c>
      <c r="AE39" s="18">
        <v>700</v>
      </c>
    </row>
    <row r="40" spans="1:31" x14ac:dyDescent="0.25">
      <c r="A40" s="18" t="s">
        <v>154</v>
      </c>
      <c r="B40" s="18" t="s">
        <v>153</v>
      </c>
      <c r="C40" s="18">
        <v>612.6</v>
      </c>
      <c r="D40" s="18">
        <v>40.095199999999998</v>
      </c>
      <c r="E40" s="18">
        <v>-98.944999999999993</v>
      </c>
      <c r="F40" s="18">
        <v>20120208</v>
      </c>
      <c r="G40" s="18">
        <v>10</v>
      </c>
      <c r="H40" s="18" t="s">
        <v>48</v>
      </c>
      <c r="I40" s="18" t="s">
        <v>48</v>
      </c>
      <c r="J40" s="18">
        <v>7</v>
      </c>
      <c r="K40" s="18">
        <v>700</v>
      </c>
      <c r="L40" s="18">
        <v>13</v>
      </c>
      <c r="M40" s="18" t="s">
        <v>48</v>
      </c>
      <c r="N40" s="18" t="s">
        <v>48</v>
      </c>
      <c r="O40" s="18">
        <v>7</v>
      </c>
      <c r="P40" s="18">
        <v>9999</v>
      </c>
      <c r="Q40" s="18">
        <v>51</v>
      </c>
      <c r="R40" s="18" t="s">
        <v>48</v>
      </c>
      <c r="S40" s="18" t="s">
        <v>48</v>
      </c>
      <c r="T40" s="18">
        <v>7</v>
      </c>
      <c r="U40" s="18">
        <v>9999</v>
      </c>
      <c r="V40" s="18">
        <v>-33</v>
      </c>
      <c r="W40" s="18" t="s">
        <v>48</v>
      </c>
      <c r="X40" s="18" t="s">
        <v>48</v>
      </c>
      <c r="Y40" s="18">
        <v>7</v>
      </c>
      <c r="Z40" s="18">
        <v>700</v>
      </c>
      <c r="AA40" s="18">
        <v>-72</v>
      </c>
      <c r="AB40" s="18" t="s">
        <v>48</v>
      </c>
      <c r="AC40" s="18" t="s">
        <v>48</v>
      </c>
      <c r="AD40" s="18">
        <v>7</v>
      </c>
      <c r="AE40" s="18">
        <v>700</v>
      </c>
    </row>
    <row r="41" spans="1:31" x14ac:dyDescent="0.25">
      <c r="A41" s="18" t="s">
        <v>154</v>
      </c>
      <c r="B41" s="18" t="s">
        <v>153</v>
      </c>
      <c r="C41" s="18">
        <v>612.6</v>
      </c>
      <c r="D41" s="18">
        <v>40.095199999999998</v>
      </c>
      <c r="E41" s="18">
        <v>-98.944999999999993</v>
      </c>
      <c r="F41" s="18">
        <v>20120209</v>
      </c>
      <c r="G41" s="18">
        <v>0</v>
      </c>
      <c r="H41" s="18" t="s">
        <v>48</v>
      </c>
      <c r="I41" s="18" t="s">
        <v>48</v>
      </c>
      <c r="J41" s="18">
        <v>7</v>
      </c>
      <c r="K41" s="18">
        <v>700</v>
      </c>
      <c r="L41" s="18">
        <v>0</v>
      </c>
      <c r="M41" s="18" t="s">
        <v>48</v>
      </c>
      <c r="N41" s="18" t="s">
        <v>48</v>
      </c>
      <c r="O41" s="18">
        <v>7</v>
      </c>
      <c r="P41" s="18">
        <v>9999</v>
      </c>
      <c r="Q41" s="18">
        <v>25</v>
      </c>
      <c r="R41" s="18" t="s">
        <v>48</v>
      </c>
      <c r="S41" s="18" t="s">
        <v>48</v>
      </c>
      <c r="T41" s="18">
        <v>7</v>
      </c>
      <c r="U41" s="18">
        <v>9999</v>
      </c>
      <c r="V41" s="18">
        <v>-39</v>
      </c>
      <c r="W41" s="18" t="s">
        <v>48</v>
      </c>
      <c r="X41" s="18" t="s">
        <v>48</v>
      </c>
      <c r="Y41" s="18">
        <v>7</v>
      </c>
      <c r="Z41" s="18">
        <v>700</v>
      </c>
      <c r="AA41" s="18">
        <v>-78</v>
      </c>
      <c r="AB41" s="18" t="s">
        <v>48</v>
      </c>
      <c r="AC41" s="18" t="s">
        <v>48</v>
      </c>
      <c r="AD41" s="18">
        <v>7</v>
      </c>
      <c r="AE41" s="18">
        <v>700</v>
      </c>
    </row>
    <row r="42" spans="1:31" x14ac:dyDescent="0.25">
      <c r="A42" s="18" t="s">
        <v>154</v>
      </c>
      <c r="B42" s="18" t="s">
        <v>153</v>
      </c>
      <c r="C42" s="18">
        <v>612.6</v>
      </c>
      <c r="D42" s="18">
        <v>40.095199999999998</v>
      </c>
      <c r="E42" s="18">
        <v>-98.944999999999993</v>
      </c>
      <c r="F42" s="18">
        <v>20120210</v>
      </c>
      <c r="G42" s="18">
        <v>0</v>
      </c>
      <c r="H42" s="18" t="s">
        <v>48</v>
      </c>
      <c r="I42" s="18" t="s">
        <v>48</v>
      </c>
      <c r="J42" s="18">
        <v>7</v>
      </c>
      <c r="K42" s="18">
        <v>700</v>
      </c>
      <c r="L42" s="18">
        <v>0</v>
      </c>
      <c r="M42" s="18" t="s">
        <v>48</v>
      </c>
      <c r="N42" s="18" t="s">
        <v>48</v>
      </c>
      <c r="O42" s="18">
        <v>7</v>
      </c>
      <c r="P42" s="18">
        <v>9999</v>
      </c>
      <c r="Q42" s="18">
        <v>0</v>
      </c>
      <c r="R42" s="18" t="s">
        <v>48</v>
      </c>
      <c r="S42" s="18" t="s">
        <v>48</v>
      </c>
      <c r="T42" s="18">
        <v>7</v>
      </c>
      <c r="U42" s="18">
        <v>9999</v>
      </c>
      <c r="V42" s="18">
        <v>33</v>
      </c>
      <c r="W42" s="18" t="s">
        <v>48</v>
      </c>
      <c r="X42" s="18" t="s">
        <v>48</v>
      </c>
      <c r="Y42" s="18">
        <v>7</v>
      </c>
      <c r="Z42" s="18">
        <v>700</v>
      </c>
      <c r="AA42" s="18">
        <v>-72</v>
      </c>
      <c r="AB42" s="18" t="s">
        <v>48</v>
      </c>
      <c r="AC42" s="18" t="s">
        <v>48</v>
      </c>
      <c r="AD42" s="18">
        <v>7</v>
      </c>
      <c r="AE42" s="18">
        <v>700</v>
      </c>
    </row>
    <row r="43" spans="1:31" x14ac:dyDescent="0.25">
      <c r="A43" s="18" t="s">
        <v>154</v>
      </c>
      <c r="B43" s="18" t="s">
        <v>153</v>
      </c>
      <c r="C43" s="18">
        <v>612.6</v>
      </c>
      <c r="D43" s="18">
        <v>40.095199999999998</v>
      </c>
      <c r="E43" s="18">
        <v>-98.944999999999993</v>
      </c>
      <c r="F43" s="18">
        <v>20120211</v>
      </c>
      <c r="G43" s="18">
        <v>0</v>
      </c>
      <c r="H43" s="18" t="s">
        <v>48</v>
      </c>
      <c r="I43" s="18" t="s">
        <v>48</v>
      </c>
      <c r="J43" s="18">
        <v>7</v>
      </c>
      <c r="K43" s="18">
        <v>700</v>
      </c>
      <c r="L43" s="18">
        <v>0</v>
      </c>
      <c r="M43" s="18" t="s">
        <v>48</v>
      </c>
      <c r="N43" s="18" t="s">
        <v>48</v>
      </c>
      <c r="O43" s="18">
        <v>7</v>
      </c>
      <c r="P43" s="18">
        <v>9999</v>
      </c>
      <c r="Q43" s="18">
        <v>0</v>
      </c>
      <c r="R43" s="18" t="s">
        <v>48</v>
      </c>
      <c r="S43" s="18" t="s">
        <v>48</v>
      </c>
      <c r="T43" s="18">
        <v>7</v>
      </c>
      <c r="U43" s="18">
        <v>9999</v>
      </c>
      <c r="V43" s="18">
        <v>-44</v>
      </c>
      <c r="W43" s="18" t="s">
        <v>48</v>
      </c>
      <c r="X43" s="18" t="s">
        <v>48</v>
      </c>
      <c r="Y43" s="18">
        <v>7</v>
      </c>
      <c r="Z43" s="18">
        <v>700</v>
      </c>
      <c r="AA43" s="18">
        <v>-167</v>
      </c>
      <c r="AB43" s="18" t="s">
        <v>48</v>
      </c>
      <c r="AC43" s="18" t="s">
        <v>48</v>
      </c>
      <c r="AD43" s="18">
        <v>7</v>
      </c>
      <c r="AE43" s="18">
        <v>700</v>
      </c>
    </row>
    <row r="44" spans="1:31" x14ac:dyDescent="0.25">
      <c r="A44" s="18" t="s">
        <v>154</v>
      </c>
      <c r="B44" s="18" t="s">
        <v>153</v>
      </c>
      <c r="C44" s="18">
        <v>612.6</v>
      </c>
      <c r="D44" s="18">
        <v>40.095199999999998</v>
      </c>
      <c r="E44" s="18">
        <v>-98.944999999999993</v>
      </c>
      <c r="F44" s="18">
        <v>20120212</v>
      </c>
      <c r="G44" s="18">
        <v>0</v>
      </c>
      <c r="H44" s="18" t="s">
        <v>48</v>
      </c>
      <c r="I44" s="18" t="s">
        <v>48</v>
      </c>
      <c r="J44" s="18">
        <v>7</v>
      </c>
      <c r="K44" s="18">
        <v>700</v>
      </c>
      <c r="L44" s="18">
        <v>0</v>
      </c>
      <c r="M44" s="18" t="s">
        <v>48</v>
      </c>
      <c r="N44" s="18" t="s">
        <v>48</v>
      </c>
      <c r="O44" s="18">
        <v>7</v>
      </c>
      <c r="P44" s="18">
        <v>9999</v>
      </c>
      <c r="Q44" s="18">
        <v>0</v>
      </c>
      <c r="R44" s="18" t="s">
        <v>48</v>
      </c>
      <c r="S44" s="18" t="s">
        <v>48</v>
      </c>
      <c r="T44" s="18">
        <v>7</v>
      </c>
      <c r="U44" s="18">
        <v>9999</v>
      </c>
      <c r="V44" s="18">
        <v>-83</v>
      </c>
      <c r="W44" s="18" t="s">
        <v>48</v>
      </c>
      <c r="X44" s="18" t="s">
        <v>48</v>
      </c>
      <c r="Y44" s="18">
        <v>7</v>
      </c>
      <c r="Z44" s="18">
        <v>700</v>
      </c>
      <c r="AA44" s="18">
        <v>-183</v>
      </c>
      <c r="AB44" s="18" t="s">
        <v>48</v>
      </c>
      <c r="AC44" s="18" t="s">
        <v>48</v>
      </c>
      <c r="AD44" s="18">
        <v>7</v>
      </c>
      <c r="AE44" s="18">
        <v>700</v>
      </c>
    </row>
    <row r="45" spans="1:31" x14ac:dyDescent="0.25">
      <c r="A45" s="18" t="s">
        <v>154</v>
      </c>
      <c r="B45" s="18" t="s">
        <v>153</v>
      </c>
      <c r="C45" s="18">
        <v>612.6</v>
      </c>
      <c r="D45" s="18">
        <v>40.095199999999998</v>
      </c>
      <c r="E45" s="18">
        <v>-98.944999999999993</v>
      </c>
      <c r="F45" s="18">
        <v>20120213</v>
      </c>
      <c r="G45" s="18">
        <v>0</v>
      </c>
      <c r="H45" s="18" t="s">
        <v>49</v>
      </c>
      <c r="I45" s="18" t="s">
        <v>48</v>
      </c>
      <c r="J45" s="18">
        <v>7</v>
      </c>
      <c r="K45" s="18">
        <v>700</v>
      </c>
      <c r="L45" s="18">
        <v>0</v>
      </c>
      <c r="M45" s="18" t="s">
        <v>48</v>
      </c>
      <c r="N45" s="18" t="s">
        <v>48</v>
      </c>
      <c r="O45" s="18">
        <v>7</v>
      </c>
      <c r="P45" s="18">
        <v>9999</v>
      </c>
      <c r="Q45" s="18">
        <v>0</v>
      </c>
      <c r="R45" s="18" t="s">
        <v>48</v>
      </c>
      <c r="S45" s="18" t="s">
        <v>48</v>
      </c>
      <c r="T45" s="18">
        <v>7</v>
      </c>
      <c r="U45" s="18">
        <v>9999</v>
      </c>
      <c r="V45" s="18">
        <v>-22</v>
      </c>
      <c r="W45" s="18" t="s">
        <v>48</v>
      </c>
      <c r="X45" s="18" t="s">
        <v>48</v>
      </c>
      <c r="Y45" s="18">
        <v>7</v>
      </c>
      <c r="Z45" s="18">
        <v>700</v>
      </c>
      <c r="AA45" s="18">
        <v>-100</v>
      </c>
      <c r="AB45" s="18" t="s">
        <v>48</v>
      </c>
      <c r="AC45" s="18" t="s">
        <v>48</v>
      </c>
      <c r="AD45" s="18">
        <v>7</v>
      </c>
      <c r="AE45" s="18">
        <v>700</v>
      </c>
    </row>
    <row r="46" spans="1:31" x14ac:dyDescent="0.25">
      <c r="A46" s="18" t="s">
        <v>154</v>
      </c>
      <c r="B46" s="18" t="s">
        <v>153</v>
      </c>
      <c r="C46" s="18">
        <v>612.6</v>
      </c>
      <c r="D46" s="18">
        <v>40.095199999999998</v>
      </c>
      <c r="E46" s="18">
        <v>-98.944999999999993</v>
      </c>
      <c r="F46" s="18">
        <v>20120214</v>
      </c>
      <c r="G46" s="18">
        <v>0</v>
      </c>
      <c r="H46" s="18" t="s">
        <v>49</v>
      </c>
      <c r="I46" s="18" t="s">
        <v>48</v>
      </c>
      <c r="J46" s="18">
        <v>7</v>
      </c>
      <c r="K46" s="18">
        <v>700</v>
      </c>
      <c r="L46" s="18">
        <v>0</v>
      </c>
      <c r="M46" s="18" t="s">
        <v>48</v>
      </c>
      <c r="N46" s="18" t="s">
        <v>48</v>
      </c>
      <c r="O46" s="18">
        <v>7</v>
      </c>
      <c r="P46" s="18">
        <v>9999</v>
      </c>
      <c r="Q46" s="18">
        <v>0</v>
      </c>
      <c r="R46" s="18" t="s">
        <v>48</v>
      </c>
      <c r="S46" s="18" t="s">
        <v>48</v>
      </c>
      <c r="T46" s="18">
        <v>7</v>
      </c>
      <c r="U46" s="18">
        <v>9999</v>
      </c>
      <c r="V46" s="18">
        <v>6</v>
      </c>
      <c r="W46" s="18" t="s">
        <v>48</v>
      </c>
      <c r="X46" s="18" t="s">
        <v>48</v>
      </c>
      <c r="Y46" s="18">
        <v>7</v>
      </c>
      <c r="Z46" s="18">
        <v>700</v>
      </c>
      <c r="AA46" s="18">
        <v>-100</v>
      </c>
      <c r="AB46" s="18" t="s">
        <v>48</v>
      </c>
      <c r="AC46" s="18" t="s">
        <v>48</v>
      </c>
      <c r="AD46" s="18">
        <v>7</v>
      </c>
      <c r="AE46" s="18">
        <v>700</v>
      </c>
    </row>
    <row r="47" spans="1:31" x14ac:dyDescent="0.25">
      <c r="A47" s="18" t="s">
        <v>154</v>
      </c>
      <c r="B47" s="18" t="s">
        <v>153</v>
      </c>
      <c r="C47" s="18">
        <v>612.6</v>
      </c>
      <c r="D47" s="18">
        <v>40.095199999999998</v>
      </c>
      <c r="E47" s="18">
        <v>-98.944999999999993</v>
      </c>
      <c r="F47" s="18">
        <v>20120215</v>
      </c>
      <c r="G47" s="18">
        <v>0</v>
      </c>
      <c r="H47" s="18" t="s">
        <v>48</v>
      </c>
      <c r="I47" s="18" t="s">
        <v>48</v>
      </c>
      <c r="J47" s="18">
        <v>7</v>
      </c>
      <c r="K47" s="18">
        <v>700</v>
      </c>
      <c r="L47" s="18">
        <v>0</v>
      </c>
      <c r="M47" s="18" t="s">
        <v>48</v>
      </c>
      <c r="N47" s="18" t="s">
        <v>48</v>
      </c>
      <c r="O47" s="18">
        <v>7</v>
      </c>
      <c r="P47" s="18">
        <v>9999</v>
      </c>
      <c r="Q47" s="18">
        <v>0</v>
      </c>
      <c r="R47" s="18" t="s">
        <v>48</v>
      </c>
      <c r="S47" s="18" t="s">
        <v>48</v>
      </c>
      <c r="T47" s="18">
        <v>7</v>
      </c>
      <c r="U47" s="18">
        <v>9999</v>
      </c>
      <c r="V47" s="18">
        <v>106</v>
      </c>
      <c r="W47" s="18" t="s">
        <v>48</v>
      </c>
      <c r="X47" s="18" t="s">
        <v>48</v>
      </c>
      <c r="Y47" s="18">
        <v>7</v>
      </c>
      <c r="Z47" s="18">
        <v>700</v>
      </c>
      <c r="AA47" s="18">
        <v>-78</v>
      </c>
      <c r="AB47" s="18" t="s">
        <v>48</v>
      </c>
      <c r="AC47" s="18" t="s">
        <v>48</v>
      </c>
      <c r="AD47" s="18">
        <v>7</v>
      </c>
      <c r="AE47" s="18">
        <v>700</v>
      </c>
    </row>
    <row r="48" spans="1:31" x14ac:dyDescent="0.25">
      <c r="A48" s="18" t="s">
        <v>154</v>
      </c>
      <c r="B48" s="18" t="s">
        <v>153</v>
      </c>
      <c r="C48" s="18">
        <v>612.6</v>
      </c>
      <c r="D48" s="18">
        <v>40.095199999999998</v>
      </c>
      <c r="E48" s="18">
        <v>-98.944999999999993</v>
      </c>
      <c r="F48" s="18">
        <v>20120216</v>
      </c>
      <c r="G48" s="18">
        <v>0</v>
      </c>
      <c r="H48" s="18" t="s">
        <v>49</v>
      </c>
      <c r="I48" s="18" t="s">
        <v>48</v>
      </c>
      <c r="J48" s="18">
        <v>7</v>
      </c>
      <c r="K48" s="18">
        <v>700</v>
      </c>
      <c r="L48" s="18">
        <v>0</v>
      </c>
      <c r="M48" s="18" t="s">
        <v>48</v>
      </c>
      <c r="N48" s="18" t="s">
        <v>48</v>
      </c>
      <c r="O48" s="18">
        <v>7</v>
      </c>
      <c r="P48" s="18">
        <v>9999</v>
      </c>
      <c r="Q48" s="18">
        <v>0</v>
      </c>
      <c r="R48" s="18" t="s">
        <v>48</v>
      </c>
      <c r="S48" s="18" t="s">
        <v>48</v>
      </c>
      <c r="T48" s="18">
        <v>7</v>
      </c>
      <c r="U48" s="18">
        <v>9999</v>
      </c>
      <c r="V48" s="18">
        <v>56</v>
      </c>
      <c r="W48" s="18" t="s">
        <v>48</v>
      </c>
      <c r="X48" s="18" t="s">
        <v>48</v>
      </c>
      <c r="Y48" s="18">
        <v>7</v>
      </c>
      <c r="Z48" s="18">
        <v>700</v>
      </c>
      <c r="AA48" s="18">
        <v>-72</v>
      </c>
      <c r="AB48" s="18" t="s">
        <v>48</v>
      </c>
      <c r="AC48" s="18" t="s">
        <v>48</v>
      </c>
      <c r="AD48" s="18">
        <v>7</v>
      </c>
      <c r="AE48" s="18">
        <v>700</v>
      </c>
    </row>
    <row r="49" spans="1:31" x14ac:dyDescent="0.25">
      <c r="A49" s="18" t="s">
        <v>154</v>
      </c>
      <c r="B49" s="18" t="s">
        <v>153</v>
      </c>
      <c r="C49" s="18">
        <v>612.6</v>
      </c>
      <c r="D49" s="18">
        <v>40.095199999999998</v>
      </c>
      <c r="E49" s="18">
        <v>-98.944999999999993</v>
      </c>
      <c r="F49" s="18">
        <v>20120217</v>
      </c>
      <c r="G49" s="18">
        <v>0</v>
      </c>
      <c r="H49" s="18" t="s">
        <v>48</v>
      </c>
      <c r="I49" s="18" t="s">
        <v>48</v>
      </c>
      <c r="J49" s="18">
        <v>7</v>
      </c>
      <c r="K49" s="18">
        <v>700</v>
      </c>
      <c r="L49" s="18">
        <v>0</v>
      </c>
      <c r="M49" s="18" t="s">
        <v>48</v>
      </c>
      <c r="N49" s="18" t="s">
        <v>48</v>
      </c>
      <c r="O49" s="18">
        <v>7</v>
      </c>
      <c r="P49" s="18">
        <v>9999</v>
      </c>
      <c r="Q49" s="18">
        <v>0</v>
      </c>
      <c r="R49" s="18" t="s">
        <v>48</v>
      </c>
      <c r="S49" s="18" t="s">
        <v>48</v>
      </c>
      <c r="T49" s="18">
        <v>7</v>
      </c>
      <c r="U49" s="18">
        <v>9999</v>
      </c>
      <c r="V49" s="18">
        <v>89</v>
      </c>
      <c r="W49" s="18" t="s">
        <v>48</v>
      </c>
      <c r="X49" s="18" t="s">
        <v>48</v>
      </c>
      <c r="Y49" s="18">
        <v>7</v>
      </c>
      <c r="Z49" s="18">
        <v>700</v>
      </c>
      <c r="AA49" s="18">
        <v>-67</v>
      </c>
      <c r="AB49" s="18" t="s">
        <v>48</v>
      </c>
      <c r="AC49" s="18" t="s">
        <v>48</v>
      </c>
      <c r="AD49" s="18">
        <v>7</v>
      </c>
      <c r="AE49" s="18">
        <v>700</v>
      </c>
    </row>
    <row r="50" spans="1:31" x14ac:dyDescent="0.25">
      <c r="A50" s="18" t="s">
        <v>154</v>
      </c>
      <c r="B50" s="18" t="s">
        <v>153</v>
      </c>
      <c r="C50" s="18">
        <v>612.6</v>
      </c>
      <c r="D50" s="18">
        <v>40.095199999999998</v>
      </c>
      <c r="E50" s="18">
        <v>-98.944999999999993</v>
      </c>
      <c r="F50" s="18">
        <v>20120218</v>
      </c>
      <c r="G50" s="18">
        <v>0</v>
      </c>
      <c r="H50" s="18" t="s">
        <v>48</v>
      </c>
      <c r="I50" s="18" t="s">
        <v>48</v>
      </c>
      <c r="J50" s="18">
        <v>7</v>
      </c>
      <c r="K50" s="18">
        <v>700</v>
      </c>
      <c r="L50" s="18">
        <v>0</v>
      </c>
      <c r="M50" s="18" t="s">
        <v>48</v>
      </c>
      <c r="N50" s="18" t="s">
        <v>48</v>
      </c>
      <c r="O50" s="18">
        <v>7</v>
      </c>
      <c r="P50" s="18">
        <v>9999</v>
      </c>
      <c r="Q50" s="18">
        <v>0</v>
      </c>
      <c r="R50" s="18" t="s">
        <v>48</v>
      </c>
      <c r="S50" s="18" t="s">
        <v>48</v>
      </c>
      <c r="T50" s="18">
        <v>7</v>
      </c>
      <c r="U50" s="18">
        <v>9999</v>
      </c>
      <c r="V50" s="18">
        <v>89</v>
      </c>
      <c r="W50" s="18" t="s">
        <v>48</v>
      </c>
      <c r="X50" s="18" t="s">
        <v>48</v>
      </c>
      <c r="Y50" s="18">
        <v>7</v>
      </c>
      <c r="Z50" s="18">
        <v>700</v>
      </c>
      <c r="AA50" s="18">
        <v>-83</v>
      </c>
      <c r="AB50" s="18" t="s">
        <v>48</v>
      </c>
      <c r="AC50" s="18" t="s">
        <v>48</v>
      </c>
      <c r="AD50" s="18">
        <v>7</v>
      </c>
      <c r="AE50" s="18">
        <v>700</v>
      </c>
    </row>
    <row r="51" spans="1:31" x14ac:dyDescent="0.25">
      <c r="A51" s="18" t="s">
        <v>154</v>
      </c>
      <c r="B51" s="18" t="s">
        <v>153</v>
      </c>
      <c r="C51" s="18">
        <v>612.6</v>
      </c>
      <c r="D51" s="18">
        <v>40.095199999999998</v>
      </c>
      <c r="E51" s="18">
        <v>-98.944999999999993</v>
      </c>
      <c r="F51" s="18">
        <v>20120219</v>
      </c>
      <c r="G51" s="18">
        <v>0</v>
      </c>
      <c r="H51" s="18" t="s">
        <v>48</v>
      </c>
      <c r="I51" s="18" t="s">
        <v>48</v>
      </c>
      <c r="J51" s="18">
        <v>7</v>
      </c>
      <c r="K51" s="18">
        <v>700</v>
      </c>
      <c r="L51" s="18">
        <v>0</v>
      </c>
      <c r="M51" s="18" t="s">
        <v>48</v>
      </c>
      <c r="N51" s="18" t="s">
        <v>48</v>
      </c>
      <c r="O51" s="18">
        <v>7</v>
      </c>
      <c r="P51" s="18">
        <v>9999</v>
      </c>
      <c r="Q51" s="18">
        <v>0</v>
      </c>
      <c r="R51" s="18" t="s">
        <v>48</v>
      </c>
      <c r="S51" s="18" t="s">
        <v>48</v>
      </c>
      <c r="T51" s="18">
        <v>7</v>
      </c>
      <c r="U51" s="18">
        <v>9999</v>
      </c>
      <c r="V51" s="18">
        <v>56</v>
      </c>
      <c r="W51" s="18" t="s">
        <v>48</v>
      </c>
      <c r="X51" s="18" t="s">
        <v>48</v>
      </c>
      <c r="Y51" s="18">
        <v>7</v>
      </c>
      <c r="Z51" s="18">
        <v>700</v>
      </c>
      <c r="AA51" s="18">
        <v>-83</v>
      </c>
      <c r="AB51" s="18" t="s">
        <v>48</v>
      </c>
      <c r="AC51" s="18" t="s">
        <v>48</v>
      </c>
      <c r="AD51" s="18">
        <v>7</v>
      </c>
      <c r="AE51" s="18">
        <v>700</v>
      </c>
    </row>
    <row r="52" spans="1:31" x14ac:dyDescent="0.25">
      <c r="A52" s="18" t="s">
        <v>154</v>
      </c>
      <c r="B52" s="18" t="s">
        <v>153</v>
      </c>
      <c r="C52" s="18">
        <v>612.6</v>
      </c>
      <c r="D52" s="18">
        <v>40.095199999999998</v>
      </c>
      <c r="E52" s="18">
        <v>-98.944999999999993</v>
      </c>
      <c r="F52" s="18">
        <v>20120220</v>
      </c>
      <c r="G52" s="18">
        <v>0</v>
      </c>
      <c r="H52" s="18" t="s">
        <v>48</v>
      </c>
      <c r="I52" s="18" t="s">
        <v>48</v>
      </c>
      <c r="J52" s="18">
        <v>7</v>
      </c>
      <c r="K52" s="18">
        <v>700</v>
      </c>
      <c r="L52" s="18">
        <v>0</v>
      </c>
      <c r="M52" s="18" t="s">
        <v>48</v>
      </c>
      <c r="N52" s="18" t="s">
        <v>48</v>
      </c>
      <c r="O52" s="18">
        <v>7</v>
      </c>
      <c r="P52" s="18">
        <v>9999</v>
      </c>
      <c r="Q52" s="18">
        <v>0</v>
      </c>
      <c r="R52" s="18" t="s">
        <v>48</v>
      </c>
      <c r="S52" s="18" t="s">
        <v>48</v>
      </c>
      <c r="T52" s="18">
        <v>7</v>
      </c>
      <c r="U52" s="18">
        <v>9999</v>
      </c>
      <c r="V52" s="18">
        <v>83</v>
      </c>
      <c r="W52" s="18" t="s">
        <v>48</v>
      </c>
      <c r="X52" s="18" t="s">
        <v>48</v>
      </c>
      <c r="Y52" s="18">
        <v>7</v>
      </c>
      <c r="Z52" s="18">
        <v>700</v>
      </c>
      <c r="AA52" s="18">
        <v>-44</v>
      </c>
      <c r="AB52" s="18" t="s">
        <v>48</v>
      </c>
      <c r="AC52" s="18" t="s">
        <v>48</v>
      </c>
      <c r="AD52" s="18">
        <v>7</v>
      </c>
      <c r="AE52" s="18">
        <v>700</v>
      </c>
    </row>
    <row r="53" spans="1:31" x14ac:dyDescent="0.25">
      <c r="A53" s="18" t="s">
        <v>154</v>
      </c>
      <c r="B53" s="18" t="s">
        <v>153</v>
      </c>
      <c r="C53" s="18">
        <v>612.6</v>
      </c>
      <c r="D53" s="18">
        <v>40.095199999999998</v>
      </c>
      <c r="E53" s="18">
        <v>-98.944999999999993</v>
      </c>
      <c r="F53" s="18">
        <v>20120221</v>
      </c>
      <c r="G53" s="18">
        <v>0</v>
      </c>
      <c r="H53" s="18" t="s">
        <v>48</v>
      </c>
      <c r="I53" s="18" t="s">
        <v>48</v>
      </c>
      <c r="J53" s="18">
        <v>7</v>
      </c>
      <c r="K53" s="18">
        <v>700</v>
      </c>
      <c r="L53" s="18">
        <v>0</v>
      </c>
      <c r="M53" s="18" t="s">
        <v>48</v>
      </c>
      <c r="N53" s="18" t="s">
        <v>48</v>
      </c>
      <c r="O53" s="18">
        <v>7</v>
      </c>
      <c r="P53" s="18">
        <v>9999</v>
      </c>
      <c r="Q53" s="18">
        <v>0</v>
      </c>
      <c r="R53" s="18" t="s">
        <v>48</v>
      </c>
      <c r="S53" s="18" t="s">
        <v>48</v>
      </c>
      <c r="T53" s="18">
        <v>7</v>
      </c>
      <c r="U53" s="18">
        <v>9999</v>
      </c>
      <c r="V53" s="18">
        <v>122</v>
      </c>
      <c r="W53" s="18" t="s">
        <v>48</v>
      </c>
      <c r="X53" s="18" t="s">
        <v>48</v>
      </c>
      <c r="Y53" s="18">
        <v>7</v>
      </c>
      <c r="Z53" s="18">
        <v>700</v>
      </c>
      <c r="AA53" s="18">
        <v>-28</v>
      </c>
      <c r="AB53" s="18" t="s">
        <v>48</v>
      </c>
      <c r="AC53" s="18" t="s">
        <v>48</v>
      </c>
      <c r="AD53" s="18">
        <v>7</v>
      </c>
      <c r="AE53" s="18">
        <v>700</v>
      </c>
    </row>
    <row r="54" spans="1:31" x14ac:dyDescent="0.25">
      <c r="A54" s="18" t="s">
        <v>154</v>
      </c>
      <c r="B54" s="18" t="s">
        <v>153</v>
      </c>
      <c r="C54" s="18">
        <v>612.6</v>
      </c>
      <c r="D54" s="18">
        <v>40.095199999999998</v>
      </c>
      <c r="E54" s="18">
        <v>-98.944999999999993</v>
      </c>
      <c r="F54" s="18">
        <v>20120222</v>
      </c>
      <c r="G54" s="18">
        <v>0</v>
      </c>
      <c r="H54" s="18" t="s">
        <v>48</v>
      </c>
      <c r="I54" s="18" t="s">
        <v>48</v>
      </c>
      <c r="J54" s="18">
        <v>7</v>
      </c>
      <c r="K54" s="18">
        <v>700</v>
      </c>
      <c r="L54" s="18">
        <v>0</v>
      </c>
      <c r="M54" s="18" t="s">
        <v>48</v>
      </c>
      <c r="N54" s="18" t="s">
        <v>48</v>
      </c>
      <c r="O54" s="18">
        <v>7</v>
      </c>
      <c r="P54" s="18">
        <v>9999</v>
      </c>
      <c r="Q54" s="18">
        <v>0</v>
      </c>
      <c r="R54" s="18" t="s">
        <v>48</v>
      </c>
      <c r="S54" s="18" t="s">
        <v>48</v>
      </c>
      <c r="T54" s="18">
        <v>7</v>
      </c>
      <c r="U54" s="18">
        <v>9999</v>
      </c>
      <c r="V54" s="18">
        <v>122</v>
      </c>
      <c r="W54" s="18" t="s">
        <v>48</v>
      </c>
      <c r="X54" s="18" t="s">
        <v>48</v>
      </c>
      <c r="Y54" s="18">
        <v>7</v>
      </c>
      <c r="Z54" s="18">
        <v>700</v>
      </c>
      <c r="AA54" s="18">
        <v>-17</v>
      </c>
      <c r="AB54" s="18" t="s">
        <v>48</v>
      </c>
      <c r="AC54" s="18" t="s">
        <v>48</v>
      </c>
      <c r="AD54" s="18">
        <v>7</v>
      </c>
      <c r="AE54" s="18">
        <v>700</v>
      </c>
    </row>
    <row r="55" spans="1:31" x14ac:dyDescent="0.25">
      <c r="A55" s="18" t="s">
        <v>154</v>
      </c>
      <c r="B55" s="18" t="s">
        <v>153</v>
      </c>
      <c r="C55" s="18">
        <v>612.6</v>
      </c>
      <c r="D55" s="18">
        <v>40.095199999999998</v>
      </c>
      <c r="E55" s="18">
        <v>-98.944999999999993</v>
      </c>
      <c r="F55" s="18">
        <v>20120223</v>
      </c>
      <c r="G55" s="18">
        <v>0</v>
      </c>
      <c r="H55" s="18" t="s">
        <v>48</v>
      </c>
      <c r="I55" s="18" t="s">
        <v>48</v>
      </c>
      <c r="J55" s="18">
        <v>7</v>
      </c>
      <c r="K55" s="18">
        <v>700</v>
      </c>
      <c r="L55" s="18">
        <v>0</v>
      </c>
      <c r="M55" s="18" t="s">
        <v>48</v>
      </c>
      <c r="N55" s="18" t="s">
        <v>48</v>
      </c>
      <c r="O55" s="18">
        <v>7</v>
      </c>
      <c r="P55" s="18">
        <v>9999</v>
      </c>
      <c r="Q55" s="18">
        <v>0</v>
      </c>
      <c r="R55" s="18" t="s">
        <v>48</v>
      </c>
      <c r="S55" s="18" t="s">
        <v>48</v>
      </c>
      <c r="T55" s="18">
        <v>7</v>
      </c>
      <c r="U55" s="18">
        <v>700</v>
      </c>
      <c r="V55" s="18">
        <v>156</v>
      </c>
      <c r="W55" s="18" t="s">
        <v>48</v>
      </c>
      <c r="X55" s="18" t="s">
        <v>48</v>
      </c>
      <c r="Y55" s="18">
        <v>7</v>
      </c>
      <c r="Z55" s="18">
        <v>700</v>
      </c>
      <c r="AA55" s="18">
        <v>6</v>
      </c>
      <c r="AB55" s="18" t="s">
        <v>48</v>
      </c>
      <c r="AC55" s="18" t="s">
        <v>48</v>
      </c>
      <c r="AD55" s="18">
        <v>7</v>
      </c>
      <c r="AE55" s="18">
        <v>700</v>
      </c>
    </row>
    <row r="56" spans="1:31" x14ac:dyDescent="0.25">
      <c r="A56" s="18" t="s">
        <v>154</v>
      </c>
      <c r="B56" s="18" t="s">
        <v>153</v>
      </c>
      <c r="C56" s="18">
        <v>612.6</v>
      </c>
      <c r="D56" s="18">
        <v>40.095199999999998</v>
      </c>
      <c r="E56" s="18">
        <v>-98.944999999999993</v>
      </c>
      <c r="F56" s="18">
        <v>20120224</v>
      </c>
      <c r="G56" s="18">
        <v>0</v>
      </c>
      <c r="H56" s="18" t="s">
        <v>48</v>
      </c>
      <c r="I56" s="18" t="s">
        <v>48</v>
      </c>
      <c r="J56" s="18">
        <v>7</v>
      </c>
      <c r="K56" s="18">
        <v>700</v>
      </c>
      <c r="L56" s="18">
        <v>0</v>
      </c>
      <c r="M56" s="18" t="s">
        <v>48</v>
      </c>
      <c r="N56" s="18" t="s">
        <v>48</v>
      </c>
      <c r="O56" s="18">
        <v>7</v>
      </c>
      <c r="P56" s="18">
        <v>9999</v>
      </c>
      <c r="Q56" s="18">
        <v>0</v>
      </c>
      <c r="R56" s="18" t="s">
        <v>48</v>
      </c>
      <c r="S56" s="18" t="s">
        <v>48</v>
      </c>
      <c r="T56" s="18">
        <v>7</v>
      </c>
      <c r="U56" s="18">
        <v>700</v>
      </c>
      <c r="V56" s="18">
        <v>72</v>
      </c>
      <c r="W56" s="18" t="s">
        <v>48</v>
      </c>
      <c r="X56" s="18" t="s">
        <v>48</v>
      </c>
      <c r="Y56" s="18">
        <v>7</v>
      </c>
      <c r="Z56" s="18">
        <v>700</v>
      </c>
      <c r="AA56" s="18">
        <v>-44</v>
      </c>
      <c r="AB56" s="18" t="s">
        <v>48</v>
      </c>
      <c r="AC56" s="18" t="s">
        <v>48</v>
      </c>
      <c r="AD56" s="18">
        <v>7</v>
      </c>
      <c r="AE56" s="18">
        <v>700</v>
      </c>
    </row>
    <row r="57" spans="1:31" x14ac:dyDescent="0.25">
      <c r="A57" s="18" t="s">
        <v>154</v>
      </c>
      <c r="B57" s="18" t="s">
        <v>153</v>
      </c>
      <c r="C57" s="18">
        <v>612.6</v>
      </c>
      <c r="D57" s="18">
        <v>40.095199999999998</v>
      </c>
      <c r="E57" s="18">
        <v>-98.944999999999993</v>
      </c>
      <c r="F57" s="18">
        <v>20120225</v>
      </c>
      <c r="G57" s="18">
        <v>0</v>
      </c>
      <c r="H57" s="18" t="s">
        <v>48</v>
      </c>
      <c r="I57" s="18" t="s">
        <v>48</v>
      </c>
      <c r="J57" s="18">
        <v>7</v>
      </c>
      <c r="K57" s="18">
        <v>700</v>
      </c>
      <c r="L57" s="18">
        <v>0</v>
      </c>
      <c r="M57" s="18" t="s">
        <v>48</v>
      </c>
      <c r="N57" s="18" t="s">
        <v>48</v>
      </c>
      <c r="O57" s="18">
        <v>7</v>
      </c>
      <c r="P57" s="18">
        <v>9999</v>
      </c>
      <c r="Q57" s="18">
        <v>0</v>
      </c>
      <c r="R57" s="18" t="s">
        <v>48</v>
      </c>
      <c r="S57" s="18" t="s">
        <v>48</v>
      </c>
      <c r="T57" s="18">
        <v>7</v>
      </c>
      <c r="U57" s="18">
        <v>700</v>
      </c>
      <c r="V57" s="18">
        <v>78</v>
      </c>
      <c r="W57" s="18" t="s">
        <v>48</v>
      </c>
      <c r="X57" s="18" t="s">
        <v>48</v>
      </c>
      <c r="Y57" s="18">
        <v>7</v>
      </c>
      <c r="Z57" s="18">
        <v>700</v>
      </c>
      <c r="AA57" s="18">
        <v>-94</v>
      </c>
      <c r="AB57" s="18" t="s">
        <v>48</v>
      </c>
      <c r="AC57" s="18" t="s">
        <v>48</v>
      </c>
      <c r="AD57" s="18">
        <v>7</v>
      </c>
      <c r="AE57" s="18">
        <v>700</v>
      </c>
    </row>
    <row r="58" spans="1:31" x14ac:dyDescent="0.25">
      <c r="A58" s="18" t="s">
        <v>154</v>
      </c>
      <c r="B58" s="18" t="s">
        <v>153</v>
      </c>
      <c r="C58" s="18">
        <v>612.6</v>
      </c>
      <c r="D58" s="18">
        <v>40.095199999999998</v>
      </c>
      <c r="E58" s="18">
        <v>-98.944999999999993</v>
      </c>
      <c r="F58" s="18">
        <v>20120226</v>
      </c>
      <c r="G58" s="18">
        <v>0</v>
      </c>
      <c r="H58" s="18" t="s">
        <v>48</v>
      </c>
      <c r="I58" s="18" t="s">
        <v>48</v>
      </c>
      <c r="J58" s="18">
        <v>7</v>
      </c>
      <c r="K58" s="18">
        <v>700</v>
      </c>
      <c r="L58" s="18">
        <v>0</v>
      </c>
      <c r="M58" s="18" t="s">
        <v>48</v>
      </c>
      <c r="N58" s="18" t="s">
        <v>48</v>
      </c>
      <c r="O58" s="18">
        <v>7</v>
      </c>
      <c r="P58" s="18">
        <v>9999</v>
      </c>
      <c r="Q58" s="18">
        <v>0</v>
      </c>
      <c r="R58" s="18" t="s">
        <v>48</v>
      </c>
      <c r="S58" s="18" t="s">
        <v>48</v>
      </c>
      <c r="T58" s="18">
        <v>7</v>
      </c>
      <c r="U58" s="18">
        <v>700</v>
      </c>
      <c r="V58" s="18">
        <v>122</v>
      </c>
      <c r="W58" s="18" t="s">
        <v>48</v>
      </c>
      <c r="X58" s="18" t="s">
        <v>48</v>
      </c>
      <c r="Y58" s="18">
        <v>7</v>
      </c>
      <c r="Z58" s="18">
        <v>700</v>
      </c>
      <c r="AA58" s="18">
        <v>-94</v>
      </c>
      <c r="AB58" s="18" t="s">
        <v>48</v>
      </c>
      <c r="AC58" s="18" t="s">
        <v>48</v>
      </c>
      <c r="AD58" s="18">
        <v>7</v>
      </c>
      <c r="AE58" s="18">
        <v>700</v>
      </c>
    </row>
    <row r="59" spans="1:31" x14ac:dyDescent="0.25">
      <c r="A59" s="18" t="s">
        <v>154</v>
      </c>
      <c r="B59" s="18" t="s">
        <v>153</v>
      </c>
      <c r="C59" s="18">
        <v>612.6</v>
      </c>
      <c r="D59" s="18">
        <v>40.095199999999998</v>
      </c>
      <c r="E59" s="18">
        <v>-98.944999999999993</v>
      </c>
      <c r="F59" s="18">
        <v>20120227</v>
      </c>
      <c r="G59" s="18">
        <v>0</v>
      </c>
      <c r="H59" s="18" t="s">
        <v>48</v>
      </c>
      <c r="I59" s="18" t="s">
        <v>48</v>
      </c>
      <c r="J59" s="18">
        <v>7</v>
      </c>
      <c r="K59" s="18">
        <v>700</v>
      </c>
      <c r="L59" s="18">
        <v>0</v>
      </c>
      <c r="M59" s="18" t="s">
        <v>48</v>
      </c>
      <c r="N59" s="18" t="s">
        <v>48</v>
      </c>
      <c r="O59" s="18">
        <v>7</v>
      </c>
      <c r="P59" s="18">
        <v>9999</v>
      </c>
      <c r="Q59" s="18">
        <v>0</v>
      </c>
      <c r="R59" s="18" t="s">
        <v>48</v>
      </c>
      <c r="S59" s="18" t="s">
        <v>48</v>
      </c>
      <c r="T59" s="18">
        <v>7</v>
      </c>
      <c r="U59" s="18">
        <v>700</v>
      </c>
      <c r="V59" s="18">
        <v>122</v>
      </c>
      <c r="W59" s="18" t="s">
        <v>48</v>
      </c>
      <c r="X59" s="18" t="s">
        <v>48</v>
      </c>
      <c r="Y59" s="18">
        <v>7</v>
      </c>
      <c r="Z59" s="18">
        <v>700</v>
      </c>
      <c r="AA59" s="18">
        <v>-89</v>
      </c>
      <c r="AB59" s="18" t="s">
        <v>48</v>
      </c>
      <c r="AC59" s="18" t="s">
        <v>48</v>
      </c>
      <c r="AD59" s="18">
        <v>7</v>
      </c>
      <c r="AE59" s="18">
        <v>700</v>
      </c>
    </row>
    <row r="60" spans="1:31" x14ac:dyDescent="0.25">
      <c r="A60" s="18" t="s">
        <v>154</v>
      </c>
      <c r="B60" s="18" t="s">
        <v>153</v>
      </c>
      <c r="C60" s="18">
        <v>612.6</v>
      </c>
      <c r="D60" s="18">
        <v>40.095199999999998</v>
      </c>
      <c r="E60" s="18">
        <v>-98.944999999999993</v>
      </c>
      <c r="F60" s="18">
        <v>20120228</v>
      </c>
      <c r="G60" s="18">
        <v>0</v>
      </c>
      <c r="H60" s="18" t="s">
        <v>48</v>
      </c>
      <c r="I60" s="18" t="s">
        <v>48</v>
      </c>
      <c r="J60" s="18">
        <v>7</v>
      </c>
      <c r="K60" s="18">
        <v>700</v>
      </c>
      <c r="L60" s="18">
        <v>0</v>
      </c>
      <c r="M60" s="18" t="s">
        <v>48</v>
      </c>
      <c r="N60" s="18" t="s">
        <v>48</v>
      </c>
      <c r="O60" s="18">
        <v>7</v>
      </c>
      <c r="P60" s="18">
        <v>9999</v>
      </c>
      <c r="Q60" s="18">
        <v>0</v>
      </c>
      <c r="R60" s="18" t="s">
        <v>48</v>
      </c>
      <c r="S60" s="18" t="s">
        <v>48</v>
      </c>
      <c r="T60" s="18">
        <v>7</v>
      </c>
      <c r="U60" s="18">
        <v>700</v>
      </c>
      <c r="V60" s="18">
        <v>78</v>
      </c>
      <c r="W60" s="18" t="s">
        <v>48</v>
      </c>
      <c r="X60" s="18" t="s">
        <v>48</v>
      </c>
      <c r="Y60" s="18">
        <v>7</v>
      </c>
      <c r="Z60" s="18">
        <v>700</v>
      </c>
      <c r="AA60" s="18">
        <v>-89</v>
      </c>
      <c r="AB60" s="18" t="s">
        <v>48</v>
      </c>
      <c r="AC60" s="18" t="s">
        <v>48</v>
      </c>
      <c r="AD60" s="18">
        <v>7</v>
      </c>
      <c r="AE60" s="18">
        <v>700</v>
      </c>
    </row>
    <row r="61" spans="1:31" x14ac:dyDescent="0.25">
      <c r="A61" s="18" t="s">
        <v>154</v>
      </c>
      <c r="B61" s="18" t="s">
        <v>153</v>
      </c>
      <c r="C61" s="18">
        <v>612.6</v>
      </c>
      <c r="D61" s="18">
        <v>40.095199999999998</v>
      </c>
      <c r="E61" s="18">
        <v>-98.944999999999993</v>
      </c>
      <c r="F61" s="18">
        <v>20120229</v>
      </c>
      <c r="G61" s="18">
        <v>5</v>
      </c>
      <c r="H61" s="18" t="s">
        <v>48</v>
      </c>
      <c r="I61" s="18" t="s">
        <v>48</v>
      </c>
      <c r="J61" s="18">
        <v>7</v>
      </c>
      <c r="K61" s="18">
        <v>700</v>
      </c>
      <c r="L61" s="18">
        <v>0</v>
      </c>
      <c r="M61" s="18" t="s">
        <v>48</v>
      </c>
      <c r="N61" s="18" t="s">
        <v>48</v>
      </c>
      <c r="O61" s="18">
        <v>7</v>
      </c>
      <c r="P61" s="18">
        <v>9999</v>
      </c>
      <c r="Q61" s="18">
        <v>0</v>
      </c>
      <c r="R61" s="18" t="s">
        <v>48</v>
      </c>
      <c r="S61" s="18" t="s">
        <v>48</v>
      </c>
      <c r="T61" s="18">
        <v>7</v>
      </c>
      <c r="U61" s="18">
        <v>700</v>
      </c>
      <c r="V61" s="18">
        <v>172</v>
      </c>
      <c r="W61" s="18" t="s">
        <v>48</v>
      </c>
      <c r="X61" s="18" t="s">
        <v>48</v>
      </c>
      <c r="Y61" s="18">
        <v>7</v>
      </c>
      <c r="Z61" s="18">
        <v>700</v>
      </c>
      <c r="AA61" s="18">
        <v>0</v>
      </c>
      <c r="AB61" s="18" t="s">
        <v>48</v>
      </c>
      <c r="AC61" s="18" t="s">
        <v>48</v>
      </c>
      <c r="AD61" s="18">
        <v>7</v>
      </c>
      <c r="AE61" s="18">
        <v>700</v>
      </c>
    </row>
    <row r="62" spans="1:31" x14ac:dyDescent="0.25">
      <c r="A62" s="18" t="s">
        <v>154</v>
      </c>
      <c r="B62" s="18" t="s">
        <v>153</v>
      </c>
      <c r="C62" s="18">
        <v>612.6</v>
      </c>
      <c r="D62" s="18">
        <v>40.095199999999998</v>
      </c>
      <c r="E62" s="18">
        <v>-98.944999999999993</v>
      </c>
      <c r="F62" s="18">
        <v>20120301</v>
      </c>
      <c r="G62" s="18">
        <v>0</v>
      </c>
      <c r="H62" s="18" t="s">
        <v>48</v>
      </c>
      <c r="I62" s="18" t="s">
        <v>48</v>
      </c>
      <c r="J62" s="18">
        <v>7</v>
      </c>
      <c r="K62" s="18">
        <v>700</v>
      </c>
      <c r="L62" s="18">
        <v>0</v>
      </c>
      <c r="M62" s="18" t="s">
        <v>48</v>
      </c>
      <c r="N62" s="18" t="s">
        <v>48</v>
      </c>
      <c r="O62" s="18">
        <v>7</v>
      </c>
      <c r="P62" s="18">
        <v>9999</v>
      </c>
      <c r="Q62" s="18">
        <v>0</v>
      </c>
      <c r="R62" s="18" t="s">
        <v>48</v>
      </c>
      <c r="S62" s="18" t="s">
        <v>48</v>
      </c>
      <c r="T62" s="18">
        <v>7</v>
      </c>
      <c r="U62" s="18">
        <v>700</v>
      </c>
      <c r="V62" s="18">
        <v>128</v>
      </c>
      <c r="W62" s="18" t="s">
        <v>48</v>
      </c>
      <c r="X62" s="18" t="s">
        <v>48</v>
      </c>
      <c r="Y62" s="18">
        <v>7</v>
      </c>
      <c r="Z62" s="18">
        <v>700</v>
      </c>
      <c r="AA62" s="18">
        <v>-39</v>
      </c>
      <c r="AB62" s="18" t="s">
        <v>48</v>
      </c>
      <c r="AC62" s="18" t="s">
        <v>48</v>
      </c>
      <c r="AD62" s="18">
        <v>7</v>
      </c>
      <c r="AE62" s="18">
        <v>700</v>
      </c>
    </row>
    <row r="63" spans="1:31" x14ac:dyDescent="0.25">
      <c r="A63" s="18" t="s">
        <v>154</v>
      </c>
      <c r="B63" s="18" t="s">
        <v>153</v>
      </c>
      <c r="C63" s="18">
        <v>612.6</v>
      </c>
      <c r="D63" s="18">
        <v>40.095199999999998</v>
      </c>
      <c r="E63" s="18">
        <v>-98.944999999999993</v>
      </c>
      <c r="F63" s="18">
        <v>20120302</v>
      </c>
      <c r="G63" s="18">
        <v>0</v>
      </c>
      <c r="H63" s="18" t="s">
        <v>48</v>
      </c>
      <c r="I63" s="18" t="s">
        <v>48</v>
      </c>
      <c r="J63" s="18">
        <v>7</v>
      </c>
      <c r="K63" s="18">
        <v>700</v>
      </c>
      <c r="L63" s="18">
        <v>0</v>
      </c>
      <c r="M63" s="18" t="s">
        <v>48</v>
      </c>
      <c r="N63" s="18" t="s">
        <v>48</v>
      </c>
      <c r="O63" s="18">
        <v>7</v>
      </c>
      <c r="P63" s="18">
        <v>9999</v>
      </c>
      <c r="Q63" s="18">
        <v>0</v>
      </c>
      <c r="R63" s="18" t="s">
        <v>48</v>
      </c>
      <c r="S63" s="18" t="s">
        <v>48</v>
      </c>
      <c r="T63" s="18">
        <v>7</v>
      </c>
      <c r="U63" s="18">
        <v>700</v>
      </c>
      <c r="V63" s="18">
        <v>117</v>
      </c>
      <c r="W63" s="18" t="s">
        <v>48</v>
      </c>
      <c r="X63" s="18" t="s">
        <v>48</v>
      </c>
      <c r="Y63" s="18">
        <v>7</v>
      </c>
      <c r="Z63" s="18">
        <v>700</v>
      </c>
      <c r="AA63" s="18">
        <v>-39</v>
      </c>
      <c r="AB63" s="18" t="s">
        <v>48</v>
      </c>
      <c r="AC63" s="18" t="s">
        <v>48</v>
      </c>
      <c r="AD63" s="18">
        <v>7</v>
      </c>
      <c r="AE63" s="18">
        <v>700</v>
      </c>
    </row>
    <row r="64" spans="1:31" x14ac:dyDescent="0.25">
      <c r="A64" s="18" t="s">
        <v>154</v>
      </c>
      <c r="B64" s="18" t="s">
        <v>153</v>
      </c>
      <c r="C64" s="18">
        <v>612.6</v>
      </c>
      <c r="D64" s="18">
        <v>40.095199999999998</v>
      </c>
      <c r="E64" s="18">
        <v>-98.944999999999993</v>
      </c>
      <c r="F64" s="18">
        <v>20120303</v>
      </c>
      <c r="G64" s="18">
        <v>0</v>
      </c>
      <c r="H64" s="18" t="s">
        <v>48</v>
      </c>
      <c r="I64" s="18" t="s">
        <v>48</v>
      </c>
      <c r="J64" s="18">
        <v>7</v>
      </c>
      <c r="K64" s="18">
        <v>700</v>
      </c>
      <c r="L64" s="18">
        <v>0</v>
      </c>
      <c r="M64" s="18" t="s">
        <v>48</v>
      </c>
      <c r="N64" s="18" t="s">
        <v>48</v>
      </c>
      <c r="O64" s="18">
        <v>7</v>
      </c>
      <c r="P64" s="18">
        <v>9999</v>
      </c>
      <c r="Q64" s="18">
        <v>0</v>
      </c>
      <c r="R64" s="18" t="s">
        <v>48</v>
      </c>
      <c r="S64" s="18" t="s">
        <v>48</v>
      </c>
      <c r="T64" s="18">
        <v>7</v>
      </c>
      <c r="U64" s="18">
        <v>700</v>
      </c>
      <c r="V64" s="18">
        <v>106</v>
      </c>
      <c r="W64" s="18" t="s">
        <v>48</v>
      </c>
      <c r="X64" s="18" t="s">
        <v>48</v>
      </c>
      <c r="Y64" s="18">
        <v>7</v>
      </c>
      <c r="Z64" s="18">
        <v>700</v>
      </c>
      <c r="AA64" s="18">
        <v>-72</v>
      </c>
      <c r="AB64" s="18" t="s">
        <v>48</v>
      </c>
      <c r="AC64" s="18" t="s">
        <v>48</v>
      </c>
      <c r="AD64" s="18">
        <v>7</v>
      </c>
      <c r="AE64" s="18">
        <v>700</v>
      </c>
    </row>
    <row r="65" spans="1:31" x14ac:dyDescent="0.25">
      <c r="A65" s="18" t="s">
        <v>154</v>
      </c>
      <c r="B65" s="18" t="s">
        <v>153</v>
      </c>
      <c r="C65" s="18">
        <v>612.6</v>
      </c>
      <c r="D65" s="18">
        <v>40.095199999999998</v>
      </c>
      <c r="E65" s="18">
        <v>-98.944999999999993</v>
      </c>
      <c r="F65" s="18">
        <v>20120304</v>
      </c>
      <c r="G65" s="18">
        <v>0</v>
      </c>
      <c r="H65" s="18" t="s">
        <v>48</v>
      </c>
      <c r="I65" s="18" t="s">
        <v>48</v>
      </c>
      <c r="J65" s="18">
        <v>7</v>
      </c>
      <c r="K65" s="18">
        <v>700</v>
      </c>
      <c r="L65" s="18">
        <v>0</v>
      </c>
      <c r="M65" s="18" t="s">
        <v>48</v>
      </c>
      <c r="N65" s="18" t="s">
        <v>48</v>
      </c>
      <c r="O65" s="18">
        <v>7</v>
      </c>
      <c r="P65" s="18">
        <v>9999</v>
      </c>
      <c r="Q65" s="18">
        <v>0</v>
      </c>
      <c r="R65" s="18" t="s">
        <v>48</v>
      </c>
      <c r="S65" s="18" t="s">
        <v>48</v>
      </c>
      <c r="T65" s="18">
        <v>7</v>
      </c>
      <c r="U65" s="18">
        <v>700</v>
      </c>
      <c r="V65" s="18">
        <v>89</v>
      </c>
      <c r="W65" s="18" t="s">
        <v>48</v>
      </c>
      <c r="X65" s="18" t="s">
        <v>48</v>
      </c>
      <c r="Y65" s="18">
        <v>7</v>
      </c>
      <c r="Z65" s="18">
        <v>700</v>
      </c>
      <c r="AA65" s="18">
        <v>-67</v>
      </c>
      <c r="AB65" s="18" t="s">
        <v>48</v>
      </c>
      <c r="AC65" s="18" t="s">
        <v>48</v>
      </c>
      <c r="AD65" s="18">
        <v>7</v>
      </c>
      <c r="AE65" s="18">
        <v>700</v>
      </c>
    </row>
    <row r="66" spans="1:31" x14ac:dyDescent="0.25">
      <c r="A66" s="18" t="s">
        <v>154</v>
      </c>
      <c r="B66" s="18" t="s">
        <v>153</v>
      </c>
      <c r="C66" s="18">
        <v>612.6</v>
      </c>
      <c r="D66" s="18">
        <v>40.095199999999998</v>
      </c>
      <c r="E66" s="18">
        <v>-98.944999999999993</v>
      </c>
      <c r="F66" s="18">
        <v>20120305</v>
      </c>
      <c r="G66" s="18">
        <v>0</v>
      </c>
      <c r="H66" s="18" t="s">
        <v>48</v>
      </c>
      <c r="I66" s="18" t="s">
        <v>48</v>
      </c>
      <c r="J66" s="18">
        <v>7</v>
      </c>
      <c r="K66" s="18">
        <v>700</v>
      </c>
      <c r="L66" s="18">
        <v>0</v>
      </c>
      <c r="M66" s="18" t="s">
        <v>48</v>
      </c>
      <c r="N66" s="18" t="s">
        <v>48</v>
      </c>
      <c r="O66" s="18">
        <v>7</v>
      </c>
      <c r="P66" s="18">
        <v>9999</v>
      </c>
      <c r="Q66" s="18">
        <v>0</v>
      </c>
      <c r="R66" s="18" t="s">
        <v>48</v>
      </c>
      <c r="S66" s="18" t="s">
        <v>48</v>
      </c>
      <c r="T66" s="18">
        <v>7</v>
      </c>
      <c r="U66" s="18">
        <v>700</v>
      </c>
      <c r="V66" s="18">
        <v>172</v>
      </c>
      <c r="W66" s="18" t="s">
        <v>48</v>
      </c>
      <c r="X66" s="18" t="s">
        <v>48</v>
      </c>
      <c r="Y66" s="18">
        <v>7</v>
      </c>
      <c r="Z66" s="18">
        <v>700</v>
      </c>
      <c r="AA66" s="18">
        <v>-50</v>
      </c>
      <c r="AB66" s="18" t="s">
        <v>48</v>
      </c>
      <c r="AC66" s="18" t="s">
        <v>48</v>
      </c>
      <c r="AD66" s="18">
        <v>7</v>
      </c>
      <c r="AE66" s="18">
        <v>700</v>
      </c>
    </row>
    <row r="67" spans="1:31" x14ac:dyDescent="0.25">
      <c r="A67" s="18" t="s">
        <v>154</v>
      </c>
      <c r="B67" s="18" t="s">
        <v>153</v>
      </c>
      <c r="C67" s="18">
        <v>612.6</v>
      </c>
      <c r="D67" s="18">
        <v>40.095199999999998</v>
      </c>
      <c r="E67" s="18">
        <v>-98.944999999999993</v>
      </c>
      <c r="F67" s="18">
        <v>20120306</v>
      </c>
      <c r="G67" s="18">
        <v>0</v>
      </c>
      <c r="H67" s="18" t="s">
        <v>48</v>
      </c>
      <c r="I67" s="18" t="s">
        <v>48</v>
      </c>
      <c r="J67" s="18">
        <v>7</v>
      </c>
      <c r="K67" s="18">
        <v>700</v>
      </c>
      <c r="L67" s="18">
        <v>0</v>
      </c>
      <c r="M67" s="18" t="s">
        <v>48</v>
      </c>
      <c r="N67" s="18" t="s">
        <v>48</v>
      </c>
      <c r="O67" s="18">
        <v>7</v>
      </c>
      <c r="P67" s="18">
        <v>9999</v>
      </c>
      <c r="Q67" s="18">
        <v>0</v>
      </c>
      <c r="R67" s="18" t="s">
        <v>48</v>
      </c>
      <c r="S67" s="18" t="s">
        <v>48</v>
      </c>
      <c r="T67" s="18">
        <v>7</v>
      </c>
      <c r="U67" s="18">
        <v>700</v>
      </c>
      <c r="V67" s="18">
        <v>222</v>
      </c>
      <c r="W67" s="18" t="s">
        <v>48</v>
      </c>
      <c r="X67" s="18" t="s">
        <v>48</v>
      </c>
      <c r="Y67" s="18">
        <v>7</v>
      </c>
      <c r="Z67" s="18">
        <v>700</v>
      </c>
      <c r="AA67" s="18">
        <v>-50</v>
      </c>
      <c r="AB67" s="18" t="s">
        <v>48</v>
      </c>
      <c r="AC67" s="18" t="s">
        <v>48</v>
      </c>
      <c r="AD67" s="18">
        <v>7</v>
      </c>
      <c r="AE67" s="18">
        <v>700</v>
      </c>
    </row>
    <row r="68" spans="1:31" x14ac:dyDescent="0.25">
      <c r="A68" s="18" t="s">
        <v>154</v>
      </c>
      <c r="B68" s="18" t="s">
        <v>153</v>
      </c>
      <c r="C68" s="18">
        <v>612.6</v>
      </c>
      <c r="D68" s="18">
        <v>40.095199999999998</v>
      </c>
      <c r="E68" s="18">
        <v>-98.944999999999993</v>
      </c>
      <c r="F68" s="18">
        <v>20120307</v>
      </c>
      <c r="G68" s="18">
        <v>0</v>
      </c>
      <c r="H68" s="18" t="s">
        <v>48</v>
      </c>
      <c r="I68" s="18" t="s">
        <v>48</v>
      </c>
      <c r="J68" s="18">
        <v>7</v>
      </c>
      <c r="K68" s="18">
        <v>700</v>
      </c>
      <c r="L68" s="18">
        <v>0</v>
      </c>
      <c r="M68" s="18" t="s">
        <v>48</v>
      </c>
      <c r="N68" s="18" t="s">
        <v>48</v>
      </c>
      <c r="O68" s="18">
        <v>7</v>
      </c>
      <c r="P68" s="18">
        <v>9999</v>
      </c>
      <c r="Q68" s="18">
        <v>0</v>
      </c>
      <c r="R68" s="18" t="s">
        <v>48</v>
      </c>
      <c r="S68" s="18" t="s">
        <v>48</v>
      </c>
      <c r="T68" s="18">
        <v>7</v>
      </c>
      <c r="U68" s="18">
        <v>700</v>
      </c>
      <c r="V68" s="18">
        <v>239</v>
      </c>
      <c r="W68" s="18" t="s">
        <v>48</v>
      </c>
      <c r="X68" s="18" t="s">
        <v>48</v>
      </c>
      <c r="Y68" s="18">
        <v>7</v>
      </c>
      <c r="Z68" s="18">
        <v>700</v>
      </c>
      <c r="AA68" s="18">
        <v>-22</v>
      </c>
      <c r="AB68" s="18" t="s">
        <v>48</v>
      </c>
      <c r="AC68" s="18" t="s">
        <v>48</v>
      </c>
      <c r="AD68" s="18">
        <v>7</v>
      </c>
      <c r="AE68" s="18">
        <v>700</v>
      </c>
    </row>
    <row r="69" spans="1:31" x14ac:dyDescent="0.25">
      <c r="A69" s="18" t="s">
        <v>154</v>
      </c>
      <c r="B69" s="18" t="s">
        <v>153</v>
      </c>
      <c r="C69" s="18">
        <v>612.6</v>
      </c>
      <c r="D69" s="18">
        <v>40.095199999999998</v>
      </c>
      <c r="E69" s="18">
        <v>-98.944999999999993</v>
      </c>
      <c r="F69" s="18">
        <v>20120308</v>
      </c>
      <c r="G69" s="18">
        <v>0</v>
      </c>
      <c r="H69" s="18" t="s">
        <v>48</v>
      </c>
      <c r="I69" s="18" t="s">
        <v>48</v>
      </c>
      <c r="J69" s="18">
        <v>7</v>
      </c>
      <c r="K69" s="18">
        <v>700</v>
      </c>
      <c r="L69" s="18">
        <v>0</v>
      </c>
      <c r="M69" s="18" t="s">
        <v>48</v>
      </c>
      <c r="N69" s="18" t="s">
        <v>48</v>
      </c>
      <c r="O69" s="18">
        <v>7</v>
      </c>
      <c r="P69" s="18">
        <v>9999</v>
      </c>
      <c r="Q69" s="18">
        <v>0</v>
      </c>
      <c r="R69" s="18" t="s">
        <v>48</v>
      </c>
      <c r="S69" s="18" t="s">
        <v>48</v>
      </c>
      <c r="T69" s="18">
        <v>7</v>
      </c>
      <c r="U69" s="18">
        <v>700</v>
      </c>
      <c r="V69" s="18">
        <v>89</v>
      </c>
      <c r="W69" s="18" t="s">
        <v>48</v>
      </c>
      <c r="X69" s="18" t="s">
        <v>48</v>
      </c>
      <c r="Y69" s="18">
        <v>7</v>
      </c>
      <c r="Z69" s="18">
        <v>700</v>
      </c>
      <c r="AA69" s="18">
        <v>-67</v>
      </c>
      <c r="AB69" s="18" t="s">
        <v>48</v>
      </c>
      <c r="AC69" s="18" t="s">
        <v>48</v>
      </c>
      <c r="AD69" s="18">
        <v>7</v>
      </c>
      <c r="AE69" s="18">
        <v>700</v>
      </c>
    </row>
    <row r="70" spans="1:31" x14ac:dyDescent="0.25">
      <c r="A70" s="18" t="s">
        <v>154</v>
      </c>
      <c r="B70" s="18" t="s">
        <v>153</v>
      </c>
      <c r="C70" s="18">
        <v>612.6</v>
      </c>
      <c r="D70" s="18">
        <v>40.095199999999998</v>
      </c>
      <c r="E70" s="18">
        <v>-98.944999999999993</v>
      </c>
      <c r="F70" s="18">
        <v>20120309</v>
      </c>
      <c r="G70" s="18">
        <v>0</v>
      </c>
      <c r="H70" s="18" t="s">
        <v>48</v>
      </c>
      <c r="I70" s="18" t="s">
        <v>48</v>
      </c>
      <c r="J70" s="18">
        <v>7</v>
      </c>
      <c r="K70" s="18">
        <v>700</v>
      </c>
      <c r="L70" s="18">
        <v>0</v>
      </c>
      <c r="M70" s="18" t="s">
        <v>48</v>
      </c>
      <c r="N70" s="18" t="s">
        <v>48</v>
      </c>
      <c r="O70" s="18">
        <v>7</v>
      </c>
      <c r="P70" s="18">
        <v>9999</v>
      </c>
      <c r="Q70" s="18">
        <v>0</v>
      </c>
      <c r="R70" s="18" t="s">
        <v>48</v>
      </c>
      <c r="S70" s="18" t="s">
        <v>48</v>
      </c>
      <c r="T70" s="18">
        <v>7</v>
      </c>
      <c r="U70" s="18">
        <v>700</v>
      </c>
      <c r="V70" s="18">
        <v>117</v>
      </c>
      <c r="W70" s="18" t="s">
        <v>48</v>
      </c>
      <c r="X70" s="18" t="s">
        <v>48</v>
      </c>
      <c r="Y70" s="18">
        <v>7</v>
      </c>
      <c r="Z70" s="18">
        <v>700</v>
      </c>
      <c r="AA70" s="18">
        <v>-56</v>
      </c>
      <c r="AB70" s="18" t="s">
        <v>48</v>
      </c>
      <c r="AC70" s="18" t="s">
        <v>48</v>
      </c>
      <c r="AD70" s="18">
        <v>7</v>
      </c>
      <c r="AE70" s="18">
        <v>700</v>
      </c>
    </row>
    <row r="71" spans="1:31" x14ac:dyDescent="0.25">
      <c r="A71" s="18" t="s">
        <v>154</v>
      </c>
      <c r="B71" s="18" t="s">
        <v>153</v>
      </c>
      <c r="C71" s="18">
        <v>612.6</v>
      </c>
      <c r="D71" s="18">
        <v>40.095199999999998</v>
      </c>
      <c r="E71" s="18">
        <v>-98.944999999999993</v>
      </c>
      <c r="F71" s="18">
        <v>20120310</v>
      </c>
      <c r="G71" s="18">
        <v>0</v>
      </c>
      <c r="H71" s="18" t="s">
        <v>48</v>
      </c>
      <c r="I71" s="18" t="s">
        <v>48</v>
      </c>
      <c r="J71" s="18">
        <v>7</v>
      </c>
      <c r="K71" s="18">
        <v>700</v>
      </c>
      <c r="L71" s="18">
        <v>0</v>
      </c>
      <c r="M71" s="18" t="s">
        <v>48</v>
      </c>
      <c r="N71" s="18" t="s">
        <v>48</v>
      </c>
      <c r="O71" s="18">
        <v>7</v>
      </c>
      <c r="P71" s="18">
        <v>9999</v>
      </c>
      <c r="Q71" s="18">
        <v>0</v>
      </c>
      <c r="R71" s="18" t="s">
        <v>48</v>
      </c>
      <c r="S71" s="18" t="s">
        <v>48</v>
      </c>
      <c r="T71" s="18">
        <v>7</v>
      </c>
      <c r="U71" s="18">
        <v>700</v>
      </c>
      <c r="V71" s="18">
        <v>178</v>
      </c>
      <c r="W71" s="18" t="s">
        <v>48</v>
      </c>
      <c r="X71" s="18" t="s">
        <v>48</v>
      </c>
      <c r="Y71" s="18">
        <v>7</v>
      </c>
      <c r="Z71" s="18">
        <v>700</v>
      </c>
      <c r="AA71" s="18">
        <v>-56</v>
      </c>
      <c r="AB71" s="18" t="s">
        <v>48</v>
      </c>
      <c r="AC71" s="18" t="s">
        <v>48</v>
      </c>
      <c r="AD71" s="18">
        <v>7</v>
      </c>
      <c r="AE71" s="18">
        <v>700</v>
      </c>
    </row>
    <row r="72" spans="1:31" x14ac:dyDescent="0.25">
      <c r="A72" s="18" t="s">
        <v>154</v>
      </c>
      <c r="B72" s="18" t="s">
        <v>153</v>
      </c>
      <c r="C72" s="18">
        <v>612.6</v>
      </c>
      <c r="D72" s="18">
        <v>40.095199999999998</v>
      </c>
      <c r="E72" s="18">
        <v>-98.944999999999993</v>
      </c>
      <c r="F72" s="18">
        <v>20120311</v>
      </c>
      <c r="G72" s="18">
        <v>0</v>
      </c>
      <c r="H72" s="18" t="s">
        <v>48</v>
      </c>
      <c r="I72" s="18" t="s">
        <v>48</v>
      </c>
      <c r="J72" s="18">
        <v>7</v>
      </c>
      <c r="K72" s="18">
        <v>700</v>
      </c>
      <c r="L72" s="18">
        <v>0</v>
      </c>
      <c r="M72" s="18" t="s">
        <v>48</v>
      </c>
      <c r="N72" s="18" t="s">
        <v>48</v>
      </c>
      <c r="O72" s="18">
        <v>7</v>
      </c>
      <c r="P72" s="18">
        <v>9999</v>
      </c>
      <c r="Q72" s="18">
        <v>0</v>
      </c>
      <c r="R72" s="18" t="s">
        <v>48</v>
      </c>
      <c r="S72" s="18" t="s">
        <v>48</v>
      </c>
      <c r="T72" s="18">
        <v>7</v>
      </c>
      <c r="U72" s="18">
        <v>700</v>
      </c>
      <c r="V72" s="18">
        <v>189</v>
      </c>
      <c r="W72" s="18" t="s">
        <v>48</v>
      </c>
      <c r="X72" s="18" t="s">
        <v>48</v>
      </c>
      <c r="Y72" s="18">
        <v>7</v>
      </c>
      <c r="Z72" s="18">
        <v>700</v>
      </c>
      <c r="AA72" s="18">
        <v>6</v>
      </c>
      <c r="AB72" s="18" t="s">
        <v>48</v>
      </c>
      <c r="AC72" s="18" t="s">
        <v>48</v>
      </c>
      <c r="AD72" s="18">
        <v>7</v>
      </c>
      <c r="AE72" s="18">
        <v>700</v>
      </c>
    </row>
    <row r="73" spans="1:31" x14ac:dyDescent="0.25">
      <c r="A73" s="18" t="s">
        <v>154</v>
      </c>
      <c r="B73" s="18" t="s">
        <v>153</v>
      </c>
      <c r="C73" s="18">
        <v>612.6</v>
      </c>
      <c r="D73" s="18">
        <v>40.095199999999998</v>
      </c>
      <c r="E73" s="18">
        <v>-98.944999999999993</v>
      </c>
      <c r="F73" s="18">
        <v>20120312</v>
      </c>
      <c r="G73" s="18">
        <v>66</v>
      </c>
      <c r="H73" s="18" t="s">
        <v>48</v>
      </c>
      <c r="I73" s="18" t="s">
        <v>48</v>
      </c>
      <c r="J73" s="18">
        <v>7</v>
      </c>
      <c r="K73" s="18">
        <v>700</v>
      </c>
      <c r="L73" s="18">
        <v>0</v>
      </c>
      <c r="M73" s="18" t="s">
        <v>48</v>
      </c>
      <c r="N73" s="18" t="s">
        <v>48</v>
      </c>
      <c r="O73" s="18">
        <v>7</v>
      </c>
      <c r="P73" s="18">
        <v>9999</v>
      </c>
      <c r="Q73" s="18">
        <v>0</v>
      </c>
      <c r="R73" s="18" t="s">
        <v>48</v>
      </c>
      <c r="S73" s="18" t="s">
        <v>48</v>
      </c>
      <c r="T73" s="18">
        <v>7</v>
      </c>
      <c r="U73" s="18">
        <v>700</v>
      </c>
      <c r="V73" s="18">
        <v>72</v>
      </c>
      <c r="W73" s="18" t="s">
        <v>48</v>
      </c>
      <c r="X73" s="18" t="s">
        <v>48</v>
      </c>
      <c r="Y73" s="18">
        <v>7</v>
      </c>
      <c r="Z73" s="18">
        <v>700</v>
      </c>
      <c r="AA73" s="18">
        <v>28</v>
      </c>
      <c r="AB73" s="18" t="s">
        <v>48</v>
      </c>
      <c r="AC73" s="18" t="s">
        <v>48</v>
      </c>
      <c r="AD73" s="18">
        <v>7</v>
      </c>
      <c r="AE73" s="18">
        <v>700</v>
      </c>
    </row>
    <row r="74" spans="1:31" x14ac:dyDescent="0.25">
      <c r="A74" s="18" t="s">
        <v>154</v>
      </c>
      <c r="B74" s="18" t="s">
        <v>153</v>
      </c>
      <c r="C74" s="18">
        <v>612.6</v>
      </c>
      <c r="D74" s="18">
        <v>40.095199999999998</v>
      </c>
      <c r="E74" s="18">
        <v>-98.944999999999993</v>
      </c>
      <c r="F74" s="18">
        <v>20120313</v>
      </c>
      <c r="G74" s="18">
        <v>0</v>
      </c>
      <c r="H74" s="18" t="s">
        <v>48</v>
      </c>
      <c r="I74" s="18" t="s">
        <v>48</v>
      </c>
      <c r="J74" s="18">
        <v>7</v>
      </c>
      <c r="K74" s="18">
        <v>700</v>
      </c>
      <c r="L74" s="18">
        <v>0</v>
      </c>
      <c r="M74" s="18" t="s">
        <v>48</v>
      </c>
      <c r="N74" s="18" t="s">
        <v>48</v>
      </c>
      <c r="O74" s="18">
        <v>7</v>
      </c>
      <c r="P74" s="18">
        <v>9999</v>
      </c>
      <c r="Q74" s="18">
        <v>0</v>
      </c>
      <c r="R74" s="18" t="s">
        <v>48</v>
      </c>
      <c r="S74" s="18" t="s">
        <v>48</v>
      </c>
      <c r="T74" s="18">
        <v>7</v>
      </c>
      <c r="U74" s="18">
        <v>700</v>
      </c>
      <c r="V74" s="18">
        <v>250</v>
      </c>
      <c r="W74" s="18" t="s">
        <v>48</v>
      </c>
      <c r="X74" s="18" t="s">
        <v>48</v>
      </c>
      <c r="Y74" s="18">
        <v>7</v>
      </c>
      <c r="Z74" s="18">
        <v>700</v>
      </c>
      <c r="AA74" s="18">
        <v>17</v>
      </c>
      <c r="AB74" s="18" t="s">
        <v>48</v>
      </c>
      <c r="AC74" s="18" t="s">
        <v>48</v>
      </c>
      <c r="AD74" s="18">
        <v>7</v>
      </c>
      <c r="AE74" s="18">
        <v>700</v>
      </c>
    </row>
    <row r="75" spans="1:31" x14ac:dyDescent="0.25">
      <c r="A75" s="18" t="s">
        <v>154</v>
      </c>
      <c r="B75" s="18" t="s">
        <v>153</v>
      </c>
      <c r="C75" s="18">
        <v>612.6</v>
      </c>
      <c r="D75" s="18">
        <v>40.095199999999998</v>
      </c>
      <c r="E75" s="18">
        <v>-98.944999999999993</v>
      </c>
      <c r="F75" s="18">
        <v>20120314</v>
      </c>
      <c r="G75" s="18">
        <v>0</v>
      </c>
      <c r="H75" s="18" t="s">
        <v>48</v>
      </c>
      <c r="I75" s="18" t="s">
        <v>48</v>
      </c>
      <c r="J75" s="18">
        <v>7</v>
      </c>
      <c r="K75" s="18">
        <v>700</v>
      </c>
      <c r="L75" s="18">
        <v>0</v>
      </c>
      <c r="M75" s="18" t="s">
        <v>48</v>
      </c>
      <c r="N75" s="18" t="s">
        <v>48</v>
      </c>
      <c r="O75" s="18">
        <v>7</v>
      </c>
      <c r="P75" s="18">
        <v>9999</v>
      </c>
      <c r="Q75" s="18">
        <v>0</v>
      </c>
      <c r="R75" s="18" t="s">
        <v>48</v>
      </c>
      <c r="S75" s="18" t="s">
        <v>48</v>
      </c>
      <c r="T75" s="18">
        <v>7</v>
      </c>
      <c r="U75" s="18">
        <v>700</v>
      </c>
      <c r="V75" s="18">
        <v>278</v>
      </c>
      <c r="W75" s="18" t="s">
        <v>48</v>
      </c>
      <c r="X75" s="18" t="s">
        <v>48</v>
      </c>
      <c r="Y75" s="18">
        <v>7</v>
      </c>
      <c r="Z75" s="18">
        <v>700</v>
      </c>
      <c r="AA75" s="18">
        <v>17</v>
      </c>
      <c r="AB75" s="18" t="s">
        <v>48</v>
      </c>
      <c r="AC75" s="18" t="s">
        <v>48</v>
      </c>
      <c r="AD75" s="18">
        <v>7</v>
      </c>
      <c r="AE75" s="18">
        <v>700</v>
      </c>
    </row>
    <row r="76" spans="1:31" x14ac:dyDescent="0.25">
      <c r="A76" s="18" t="s">
        <v>154</v>
      </c>
      <c r="B76" s="18" t="s">
        <v>153</v>
      </c>
      <c r="C76" s="18">
        <v>612.6</v>
      </c>
      <c r="D76" s="18">
        <v>40.095199999999998</v>
      </c>
      <c r="E76" s="18">
        <v>-98.944999999999993</v>
      </c>
      <c r="F76" s="18">
        <v>20120315</v>
      </c>
      <c r="G76" s="18">
        <v>0</v>
      </c>
      <c r="H76" s="18" t="s">
        <v>48</v>
      </c>
      <c r="I76" s="18" t="s">
        <v>48</v>
      </c>
      <c r="J76" s="18">
        <v>7</v>
      </c>
      <c r="K76" s="18">
        <v>700</v>
      </c>
      <c r="L76" s="18">
        <v>0</v>
      </c>
      <c r="M76" s="18" t="s">
        <v>48</v>
      </c>
      <c r="N76" s="18" t="s">
        <v>48</v>
      </c>
      <c r="O76" s="18">
        <v>7</v>
      </c>
      <c r="P76" s="18">
        <v>9999</v>
      </c>
      <c r="Q76" s="18">
        <v>0</v>
      </c>
      <c r="R76" s="18" t="s">
        <v>48</v>
      </c>
      <c r="S76" s="18" t="s">
        <v>48</v>
      </c>
      <c r="T76" s="18">
        <v>7</v>
      </c>
      <c r="U76" s="18">
        <v>700</v>
      </c>
      <c r="V76" s="18">
        <v>283</v>
      </c>
      <c r="W76" s="18" t="s">
        <v>48</v>
      </c>
      <c r="X76" s="18" t="s">
        <v>48</v>
      </c>
      <c r="Y76" s="18">
        <v>7</v>
      </c>
      <c r="Z76" s="18">
        <v>700</v>
      </c>
      <c r="AA76" s="18">
        <v>22</v>
      </c>
      <c r="AB76" s="18" t="s">
        <v>48</v>
      </c>
      <c r="AC76" s="18" t="s">
        <v>48</v>
      </c>
      <c r="AD76" s="18">
        <v>7</v>
      </c>
      <c r="AE76" s="18">
        <v>700</v>
      </c>
    </row>
    <row r="77" spans="1:31" x14ac:dyDescent="0.25">
      <c r="A77" s="18" t="s">
        <v>154</v>
      </c>
      <c r="B77" s="18" t="s">
        <v>153</v>
      </c>
      <c r="C77" s="18">
        <v>612.6</v>
      </c>
      <c r="D77" s="18">
        <v>40.095199999999998</v>
      </c>
      <c r="E77" s="18">
        <v>-98.944999999999993</v>
      </c>
      <c r="F77" s="18">
        <v>20120316</v>
      </c>
      <c r="G77" s="18">
        <v>0</v>
      </c>
      <c r="H77" s="18" t="s">
        <v>48</v>
      </c>
      <c r="I77" s="18" t="s">
        <v>48</v>
      </c>
      <c r="J77" s="18">
        <v>7</v>
      </c>
      <c r="K77" s="18">
        <v>700</v>
      </c>
      <c r="L77" s="18">
        <v>0</v>
      </c>
      <c r="M77" s="18" t="s">
        <v>48</v>
      </c>
      <c r="N77" s="18" t="s">
        <v>48</v>
      </c>
      <c r="O77" s="18">
        <v>7</v>
      </c>
      <c r="P77" s="18">
        <v>9999</v>
      </c>
      <c r="Q77" s="18">
        <v>0</v>
      </c>
      <c r="R77" s="18" t="s">
        <v>48</v>
      </c>
      <c r="S77" s="18" t="s">
        <v>48</v>
      </c>
      <c r="T77" s="18">
        <v>7</v>
      </c>
      <c r="U77" s="18">
        <v>700</v>
      </c>
      <c r="V77" s="18">
        <v>233</v>
      </c>
      <c r="W77" s="18" t="s">
        <v>48</v>
      </c>
      <c r="X77" s="18" t="s">
        <v>48</v>
      </c>
      <c r="Y77" s="18">
        <v>7</v>
      </c>
      <c r="Z77" s="18">
        <v>700</v>
      </c>
      <c r="AA77" s="18">
        <v>39</v>
      </c>
      <c r="AB77" s="18" t="s">
        <v>48</v>
      </c>
      <c r="AC77" s="18" t="s">
        <v>48</v>
      </c>
      <c r="AD77" s="18">
        <v>7</v>
      </c>
      <c r="AE77" s="18">
        <v>700</v>
      </c>
    </row>
    <row r="78" spans="1:31" x14ac:dyDescent="0.25">
      <c r="A78" s="18" t="s">
        <v>154</v>
      </c>
      <c r="B78" s="18" t="s">
        <v>153</v>
      </c>
      <c r="C78" s="18">
        <v>612.6</v>
      </c>
      <c r="D78" s="18">
        <v>40.095199999999998</v>
      </c>
      <c r="E78" s="18">
        <v>-98.944999999999993</v>
      </c>
      <c r="F78" s="18">
        <v>20120317</v>
      </c>
      <c r="G78" s="18">
        <v>0</v>
      </c>
      <c r="H78" s="18" t="s">
        <v>48</v>
      </c>
      <c r="I78" s="18" t="s">
        <v>48</v>
      </c>
      <c r="J78" s="18">
        <v>7</v>
      </c>
      <c r="K78" s="18">
        <v>700</v>
      </c>
      <c r="L78" s="18">
        <v>0</v>
      </c>
      <c r="M78" s="18" t="s">
        <v>48</v>
      </c>
      <c r="N78" s="18" t="s">
        <v>48</v>
      </c>
      <c r="O78" s="18">
        <v>7</v>
      </c>
      <c r="P78" s="18">
        <v>9999</v>
      </c>
      <c r="Q78" s="18">
        <v>0</v>
      </c>
      <c r="R78" s="18" t="s">
        <v>48</v>
      </c>
      <c r="S78" s="18" t="s">
        <v>48</v>
      </c>
      <c r="T78" s="18">
        <v>7</v>
      </c>
      <c r="U78" s="18">
        <v>700</v>
      </c>
      <c r="V78" s="18">
        <v>267</v>
      </c>
      <c r="W78" s="18" t="s">
        <v>48</v>
      </c>
      <c r="X78" s="18" t="s">
        <v>48</v>
      </c>
      <c r="Y78" s="18">
        <v>7</v>
      </c>
      <c r="Z78" s="18">
        <v>700</v>
      </c>
      <c r="AA78" s="18">
        <v>39</v>
      </c>
      <c r="AB78" s="18" t="s">
        <v>48</v>
      </c>
      <c r="AC78" s="18" t="s">
        <v>48</v>
      </c>
      <c r="AD78" s="18">
        <v>7</v>
      </c>
      <c r="AE78" s="18">
        <v>700</v>
      </c>
    </row>
    <row r="79" spans="1:31" x14ac:dyDescent="0.25">
      <c r="A79" s="18" t="s">
        <v>154</v>
      </c>
      <c r="B79" s="18" t="s">
        <v>153</v>
      </c>
      <c r="C79" s="18">
        <v>612.6</v>
      </c>
      <c r="D79" s="18">
        <v>40.095199999999998</v>
      </c>
      <c r="E79" s="18">
        <v>-98.944999999999993</v>
      </c>
      <c r="F79" s="18">
        <v>20120318</v>
      </c>
      <c r="G79" s="18">
        <v>0</v>
      </c>
      <c r="H79" s="18" t="s">
        <v>48</v>
      </c>
      <c r="I79" s="18" t="s">
        <v>48</v>
      </c>
      <c r="J79" s="18">
        <v>7</v>
      </c>
      <c r="K79" s="18">
        <v>700</v>
      </c>
      <c r="L79" s="18">
        <v>0</v>
      </c>
      <c r="M79" s="18" t="s">
        <v>48</v>
      </c>
      <c r="N79" s="18" t="s">
        <v>48</v>
      </c>
      <c r="O79" s="18">
        <v>7</v>
      </c>
      <c r="P79" s="18">
        <v>9999</v>
      </c>
      <c r="Q79" s="18">
        <v>0</v>
      </c>
      <c r="R79" s="18" t="s">
        <v>48</v>
      </c>
      <c r="S79" s="18" t="s">
        <v>48</v>
      </c>
      <c r="T79" s="18">
        <v>7</v>
      </c>
      <c r="U79" s="18">
        <v>700</v>
      </c>
      <c r="V79" s="18">
        <v>294</v>
      </c>
      <c r="W79" s="18" t="s">
        <v>48</v>
      </c>
      <c r="X79" s="18" t="s">
        <v>48</v>
      </c>
      <c r="Y79" s="18">
        <v>7</v>
      </c>
      <c r="Z79" s="18">
        <v>700</v>
      </c>
      <c r="AA79" s="18">
        <v>144</v>
      </c>
      <c r="AB79" s="18" t="s">
        <v>48</v>
      </c>
      <c r="AC79" s="18" t="s">
        <v>48</v>
      </c>
      <c r="AD79" s="18">
        <v>7</v>
      </c>
      <c r="AE79" s="18">
        <v>700</v>
      </c>
    </row>
    <row r="80" spans="1:31" x14ac:dyDescent="0.25">
      <c r="A80" s="18" t="s">
        <v>154</v>
      </c>
      <c r="B80" s="18" t="s">
        <v>153</v>
      </c>
      <c r="C80" s="18">
        <v>612.6</v>
      </c>
      <c r="D80" s="18">
        <v>40.095199999999998</v>
      </c>
      <c r="E80" s="18">
        <v>-98.944999999999993</v>
      </c>
      <c r="F80" s="18">
        <v>20120319</v>
      </c>
      <c r="G80" s="18">
        <v>0</v>
      </c>
      <c r="H80" s="18" t="s">
        <v>49</v>
      </c>
      <c r="I80" s="18" t="s">
        <v>48</v>
      </c>
      <c r="J80" s="18">
        <v>7</v>
      </c>
      <c r="K80" s="18">
        <v>700</v>
      </c>
      <c r="L80" s="18">
        <v>0</v>
      </c>
      <c r="M80" s="18" t="s">
        <v>48</v>
      </c>
      <c r="N80" s="18" t="s">
        <v>48</v>
      </c>
      <c r="O80" s="18">
        <v>7</v>
      </c>
      <c r="P80" s="18">
        <v>9999</v>
      </c>
      <c r="Q80" s="18">
        <v>0</v>
      </c>
      <c r="R80" s="18" t="s">
        <v>48</v>
      </c>
      <c r="S80" s="18" t="s">
        <v>48</v>
      </c>
      <c r="T80" s="18">
        <v>7</v>
      </c>
      <c r="U80" s="18">
        <v>700</v>
      </c>
      <c r="V80" s="18">
        <v>261</v>
      </c>
      <c r="W80" s="18" t="s">
        <v>48</v>
      </c>
      <c r="X80" s="18" t="s">
        <v>48</v>
      </c>
      <c r="Y80" s="18">
        <v>7</v>
      </c>
      <c r="Z80" s="18">
        <v>700</v>
      </c>
      <c r="AA80" s="18">
        <v>156</v>
      </c>
      <c r="AB80" s="18" t="s">
        <v>48</v>
      </c>
      <c r="AC80" s="18" t="s">
        <v>48</v>
      </c>
      <c r="AD80" s="18">
        <v>7</v>
      </c>
      <c r="AE80" s="18">
        <v>700</v>
      </c>
    </row>
    <row r="81" spans="1:31" x14ac:dyDescent="0.25">
      <c r="A81" s="18" t="s">
        <v>154</v>
      </c>
      <c r="B81" s="18" t="s">
        <v>153</v>
      </c>
      <c r="C81" s="18">
        <v>612.6</v>
      </c>
      <c r="D81" s="18">
        <v>40.095199999999998</v>
      </c>
      <c r="E81" s="18">
        <v>-98.944999999999993</v>
      </c>
      <c r="F81" s="18">
        <v>20120320</v>
      </c>
      <c r="G81" s="18">
        <v>33</v>
      </c>
      <c r="H81" s="18" t="s">
        <v>48</v>
      </c>
      <c r="I81" s="18" t="s">
        <v>48</v>
      </c>
      <c r="J81" s="18">
        <v>7</v>
      </c>
      <c r="K81" s="18">
        <v>700</v>
      </c>
      <c r="L81" s="18">
        <v>0</v>
      </c>
      <c r="M81" s="18" t="s">
        <v>48</v>
      </c>
      <c r="N81" s="18" t="s">
        <v>48</v>
      </c>
      <c r="O81" s="18">
        <v>7</v>
      </c>
      <c r="P81" s="18">
        <v>9999</v>
      </c>
      <c r="Q81" s="18">
        <v>0</v>
      </c>
      <c r="R81" s="18" t="s">
        <v>48</v>
      </c>
      <c r="S81" s="18" t="s">
        <v>48</v>
      </c>
      <c r="T81" s="18">
        <v>7</v>
      </c>
      <c r="U81" s="18">
        <v>700</v>
      </c>
      <c r="V81" s="18">
        <v>161</v>
      </c>
      <c r="W81" s="18" t="s">
        <v>48</v>
      </c>
      <c r="X81" s="18" t="s">
        <v>48</v>
      </c>
      <c r="Y81" s="18">
        <v>7</v>
      </c>
      <c r="Z81" s="18">
        <v>700</v>
      </c>
      <c r="AA81" s="18">
        <v>78</v>
      </c>
      <c r="AB81" s="18" t="s">
        <v>48</v>
      </c>
      <c r="AC81" s="18" t="s">
        <v>48</v>
      </c>
      <c r="AD81" s="18">
        <v>7</v>
      </c>
      <c r="AE81" s="18">
        <v>700</v>
      </c>
    </row>
    <row r="82" spans="1:31" x14ac:dyDescent="0.25">
      <c r="A82" s="18" t="s">
        <v>154</v>
      </c>
      <c r="B82" s="18" t="s">
        <v>153</v>
      </c>
      <c r="C82" s="18">
        <v>612.6</v>
      </c>
      <c r="D82" s="18">
        <v>40.095199999999998</v>
      </c>
      <c r="E82" s="18">
        <v>-98.944999999999993</v>
      </c>
      <c r="F82" s="18">
        <v>20120321</v>
      </c>
      <c r="G82" s="18">
        <v>41</v>
      </c>
      <c r="H82" s="18" t="s">
        <v>48</v>
      </c>
      <c r="I82" s="18" t="s">
        <v>48</v>
      </c>
      <c r="J82" s="18">
        <v>7</v>
      </c>
      <c r="K82" s="18">
        <v>700</v>
      </c>
      <c r="L82" s="18">
        <v>0</v>
      </c>
      <c r="M82" s="18" t="s">
        <v>48</v>
      </c>
      <c r="N82" s="18" t="s">
        <v>48</v>
      </c>
      <c r="O82" s="18">
        <v>7</v>
      </c>
      <c r="P82" s="18">
        <v>9999</v>
      </c>
      <c r="Q82" s="18">
        <v>0</v>
      </c>
      <c r="R82" s="18" t="s">
        <v>48</v>
      </c>
      <c r="S82" s="18" t="s">
        <v>48</v>
      </c>
      <c r="T82" s="18">
        <v>7</v>
      </c>
      <c r="U82" s="18">
        <v>700</v>
      </c>
      <c r="V82" s="18">
        <v>133</v>
      </c>
      <c r="W82" s="18" t="s">
        <v>48</v>
      </c>
      <c r="X82" s="18" t="s">
        <v>48</v>
      </c>
      <c r="Y82" s="18">
        <v>7</v>
      </c>
      <c r="Z82" s="18">
        <v>700</v>
      </c>
      <c r="AA82" s="18">
        <v>72</v>
      </c>
      <c r="AB82" s="18" t="s">
        <v>48</v>
      </c>
      <c r="AC82" s="18" t="s">
        <v>48</v>
      </c>
      <c r="AD82" s="18">
        <v>7</v>
      </c>
      <c r="AE82" s="18">
        <v>700</v>
      </c>
    </row>
    <row r="83" spans="1:31" x14ac:dyDescent="0.25">
      <c r="A83" s="18" t="s">
        <v>154</v>
      </c>
      <c r="B83" s="18" t="s">
        <v>153</v>
      </c>
      <c r="C83" s="18">
        <v>612.6</v>
      </c>
      <c r="D83" s="18">
        <v>40.095199999999998</v>
      </c>
      <c r="E83" s="18">
        <v>-98.944999999999993</v>
      </c>
      <c r="F83" s="18">
        <v>20120322</v>
      </c>
      <c r="G83" s="18">
        <v>97</v>
      </c>
      <c r="H83" s="18" t="s">
        <v>48</v>
      </c>
      <c r="I83" s="18" t="s">
        <v>48</v>
      </c>
      <c r="J83" s="18">
        <v>7</v>
      </c>
      <c r="K83" s="18">
        <v>700</v>
      </c>
      <c r="L83" s="18">
        <v>0</v>
      </c>
      <c r="M83" s="18" t="s">
        <v>48</v>
      </c>
      <c r="N83" s="18" t="s">
        <v>48</v>
      </c>
      <c r="O83" s="18">
        <v>7</v>
      </c>
      <c r="P83" s="18">
        <v>9999</v>
      </c>
      <c r="Q83" s="18">
        <v>0</v>
      </c>
      <c r="R83" s="18" t="s">
        <v>48</v>
      </c>
      <c r="S83" s="18" t="s">
        <v>48</v>
      </c>
      <c r="T83" s="18">
        <v>7</v>
      </c>
      <c r="U83" s="18">
        <v>700</v>
      </c>
      <c r="V83" s="18">
        <v>156</v>
      </c>
      <c r="W83" s="18" t="s">
        <v>48</v>
      </c>
      <c r="X83" s="18" t="s">
        <v>48</v>
      </c>
      <c r="Y83" s="18">
        <v>7</v>
      </c>
      <c r="Z83" s="18">
        <v>700</v>
      </c>
      <c r="AA83" s="18">
        <v>67</v>
      </c>
      <c r="AB83" s="18" t="s">
        <v>48</v>
      </c>
      <c r="AC83" s="18" t="s">
        <v>48</v>
      </c>
      <c r="AD83" s="18">
        <v>7</v>
      </c>
      <c r="AE83" s="18">
        <v>700</v>
      </c>
    </row>
    <row r="84" spans="1:31" x14ac:dyDescent="0.25">
      <c r="A84" s="18" t="s">
        <v>154</v>
      </c>
      <c r="B84" s="18" t="s">
        <v>153</v>
      </c>
      <c r="C84" s="18">
        <v>612.6</v>
      </c>
      <c r="D84" s="18">
        <v>40.095199999999998</v>
      </c>
      <c r="E84" s="18">
        <v>-98.944999999999993</v>
      </c>
      <c r="F84" s="18">
        <v>20120323</v>
      </c>
      <c r="G84" s="18">
        <v>0</v>
      </c>
      <c r="H84" s="18" t="s">
        <v>48</v>
      </c>
      <c r="I84" s="18" t="s">
        <v>48</v>
      </c>
      <c r="J84" s="18">
        <v>7</v>
      </c>
      <c r="K84" s="18">
        <v>700</v>
      </c>
      <c r="L84" s="18">
        <v>0</v>
      </c>
      <c r="M84" s="18" t="s">
        <v>48</v>
      </c>
      <c r="N84" s="18" t="s">
        <v>48</v>
      </c>
      <c r="O84" s="18">
        <v>7</v>
      </c>
      <c r="P84" s="18">
        <v>9999</v>
      </c>
      <c r="Q84" s="18">
        <v>0</v>
      </c>
      <c r="R84" s="18" t="s">
        <v>48</v>
      </c>
      <c r="S84" s="18" t="s">
        <v>48</v>
      </c>
      <c r="T84" s="18">
        <v>7</v>
      </c>
      <c r="U84" s="18">
        <v>700</v>
      </c>
      <c r="V84" s="18">
        <v>144</v>
      </c>
      <c r="W84" s="18" t="s">
        <v>48</v>
      </c>
      <c r="X84" s="18" t="s">
        <v>48</v>
      </c>
      <c r="Y84" s="18">
        <v>7</v>
      </c>
      <c r="Z84" s="18">
        <v>700</v>
      </c>
      <c r="AA84" s="18">
        <v>33</v>
      </c>
      <c r="AB84" s="18" t="s">
        <v>48</v>
      </c>
      <c r="AC84" s="18" t="s">
        <v>48</v>
      </c>
      <c r="AD84" s="18">
        <v>7</v>
      </c>
      <c r="AE84" s="18">
        <v>700</v>
      </c>
    </row>
    <row r="85" spans="1:31" x14ac:dyDescent="0.25">
      <c r="A85" s="18" t="s">
        <v>154</v>
      </c>
      <c r="B85" s="18" t="s">
        <v>153</v>
      </c>
      <c r="C85" s="18">
        <v>612.6</v>
      </c>
      <c r="D85" s="18">
        <v>40.095199999999998</v>
      </c>
      <c r="E85" s="18">
        <v>-98.944999999999993</v>
      </c>
      <c r="F85" s="18">
        <v>20120324</v>
      </c>
      <c r="G85" s="18">
        <v>0</v>
      </c>
      <c r="H85" s="18" t="s">
        <v>48</v>
      </c>
      <c r="I85" s="18" t="s">
        <v>48</v>
      </c>
      <c r="J85" s="18">
        <v>7</v>
      </c>
      <c r="K85" s="18">
        <v>700</v>
      </c>
      <c r="L85" s="18">
        <v>0</v>
      </c>
      <c r="M85" s="18" t="s">
        <v>48</v>
      </c>
      <c r="N85" s="18" t="s">
        <v>48</v>
      </c>
      <c r="O85" s="18">
        <v>7</v>
      </c>
      <c r="P85" s="18">
        <v>9999</v>
      </c>
      <c r="Q85" s="18">
        <v>0</v>
      </c>
      <c r="R85" s="18" t="s">
        <v>48</v>
      </c>
      <c r="S85" s="18" t="s">
        <v>48</v>
      </c>
      <c r="T85" s="18">
        <v>7</v>
      </c>
      <c r="U85" s="18">
        <v>700</v>
      </c>
      <c r="V85" s="18">
        <v>200</v>
      </c>
      <c r="W85" s="18" t="s">
        <v>48</v>
      </c>
      <c r="X85" s="18" t="s">
        <v>48</v>
      </c>
      <c r="Y85" s="18">
        <v>7</v>
      </c>
      <c r="Z85" s="18">
        <v>700</v>
      </c>
      <c r="AA85" s="18">
        <v>28</v>
      </c>
      <c r="AB85" s="18" t="s">
        <v>48</v>
      </c>
      <c r="AC85" s="18" t="s">
        <v>48</v>
      </c>
      <c r="AD85" s="18">
        <v>7</v>
      </c>
      <c r="AE85" s="18">
        <v>700</v>
      </c>
    </row>
    <row r="86" spans="1:31" x14ac:dyDescent="0.25">
      <c r="A86" s="18" t="s">
        <v>154</v>
      </c>
      <c r="B86" s="18" t="s">
        <v>153</v>
      </c>
      <c r="C86" s="18">
        <v>612.6</v>
      </c>
      <c r="D86" s="18">
        <v>40.095199999999998</v>
      </c>
      <c r="E86" s="18">
        <v>-98.944999999999993</v>
      </c>
      <c r="F86" s="18">
        <v>20120325</v>
      </c>
      <c r="G86" s="18">
        <v>0</v>
      </c>
      <c r="H86" s="18" t="s">
        <v>48</v>
      </c>
      <c r="I86" s="18" t="s">
        <v>48</v>
      </c>
      <c r="J86" s="18">
        <v>7</v>
      </c>
      <c r="K86" s="18">
        <v>700</v>
      </c>
      <c r="L86" s="18">
        <v>0</v>
      </c>
      <c r="M86" s="18" t="s">
        <v>48</v>
      </c>
      <c r="N86" s="18" t="s">
        <v>48</v>
      </c>
      <c r="O86" s="18">
        <v>7</v>
      </c>
      <c r="P86" s="18">
        <v>9999</v>
      </c>
      <c r="Q86" s="18">
        <v>0</v>
      </c>
      <c r="R86" s="18" t="s">
        <v>48</v>
      </c>
      <c r="S86" s="18" t="s">
        <v>48</v>
      </c>
      <c r="T86" s="18">
        <v>7</v>
      </c>
      <c r="U86" s="18">
        <v>700</v>
      </c>
      <c r="V86" s="18">
        <v>250</v>
      </c>
      <c r="W86" s="18" t="s">
        <v>48</v>
      </c>
      <c r="X86" s="18" t="s">
        <v>48</v>
      </c>
      <c r="Y86" s="18">
        <v>7</v>
      </c>
      <c r="Z86" s="18">
        <v>700</v>
      </c>
      <c r="AA86" s="18">
        <v>17</v>
      </c>
      <c r="AB86" s="18" t="s">
        <v>48</v>
      </c>
      <c r="AC86" s="18" t="s">
        <v>48</v>
      </c>
      <c r="AD86" s="18">
        <v>7</v>
      </c>
      <c r="AE86" s="18">
        <v>700</v>
      </c>
    </row>
    <row r="87" spans="1:31" x14ac:dyDescent="0.25">
      <c r="A87" s="18" t="s">
        <v>154</v>
      </c>
      <c r="B87" s="18" t="s">
        <v>153</v>
      </c>
      <c r="C87" s="18">
        <v>612.6</v>
      </c>
      <c r="D87" s="18">
        <v>40.095199999999998</v>
      </c>
      <c r="E87" s="18">
        <v>-98.944999999999993</v>
      </c>
      <c r="F87" s="18">
        <v>20120326</v>
      </c>
      <c r="G87" s="18">
        <v>0</v>
      </c>
      <c r="H87" s="18" t="s">
        <v>48</v>
      </c>
      <c r="I87" s="18" t="s">
        <v>48</v>
      </c>
      <c r="J87" s="18">
        <v>7</v>
      </c>
      <c r="K87" s="18">
        <v>700</v>
      </c>
      <c r="L87" s="18">
        <v>0</v>
      </c>
      <c r="M87" s="18" t="s">
        <v>48</v>
      </c>
      <c r="N87" s="18" t="s">
        <v>48</v>
      </c>
      <c r="O87" s="18">
        <v>7</v>
      </c>
      <c r="P87" s="18">
        <v>9999</v>
      </c>
      <c r="Q87" s="18">
        <v>0</v>
      </c>
      <c r="R87" s="18" t="s">
        <v>48</v>
      </c>
      <c r="S87" s="18" t="s">
        <v>48</v>
      </c>
      <c r="T87" s="18">
        <v>7</v>
      </c>
      <c r="U87" s="18">
        <v>700</v>
      </c>
      <c r="V87" s="18">
        <v>250</v>
      </c>
      <c r="W87" s="18" t="s">
        <v>48</v>
      </c>
      <c r="X87" s="18" t="s">
        <v>48</v>
      </c>
      <c r="Y87" s="18">
        <v>7</v>
      </c>
      <c r="Z87" s="18">
        <v>700</v>
      </c>
      <c r="AA87" s="18">
        <v>44</v>
      </c>
      <c r="AB87" s="18" t="s">
        <v>48</v>
      </c>
      <c r="AC87" s="18" t="s">
        <v>48</v>
      </c>
      <c r="AD87" s="18">
        <v>7</v>
      </c>
      <c r="AE87" s="18">
        <v>700</v>
      </c>
    </row>
    <row r="88" spans="1:31" x14ac:dyDescent="0.25">
      <c r="A88" s="18" t="s">
        <v>154</v>
      </c>
      <c r="B88" s="18" t="s">
        <v>153</v>
      </c>
      <c r="C88" s="18">
        <v>612.6</v>
      </c>
      <c r="D88" s="18">
        <v>40.095199999999998</v>
      </c>
      <c r="E88" s="18">
        <v>-98.944999999999993</v>
      </c>
      <c r="F88" s="18">
        <v>20120327</v>
      </c>
      <c r="G88" s="18">
        <v>0</v>
      </c>
      <c r="H88" s="18" t="s">
        <v>48</v>
      </c>
      <c r="I88" s="18" t="s">
        <v>48</v>
      </c>
      <c r="J88" s="18">
        <v>7</v>
      </c>
      <c r="K88" s="18">
        <v>700</v>
      </c>
      <c r="L88" s="18">
        <v>0</v>
      </c>
      <c r="M88" s="18" t="s">
        <v>48</v>
      </c>
      <c r="N88" s="18" t="s">
        <v>48</v>
      </c>
      <c r="O88" s="18">
        <v>7</v>
      </c>
      <c r="P88" s="18">
        <v>9999</v>
      </c>
      <c r="Q88" s="18">
        <v>0</v>
      </c>
      <c r="R88" s="18" t="s">
        <v>48</v>
      </c>
      <c r="S88" s="18" t="s">
        <v>48</v>
      </c>
      <c r="T88" s="18">
        <v>7</v>
      </c>
      <c r="U88" s="18">
        <v>700</v>
      </c>
      <c r="V88" s="18">
        <v>289</v>
      </c>
      <c r="W88" s="18" t="s">
        <v>48</v>
      </c>
      <c r="X88" s="18" t="s">
        <v>48</v>
      </c>
      <c r="Y88" s="18">
        <v>7</v>
      </c>
      <c r="Z88" s="18">
        <v>700</v>
      </c>
      <c r="AA88" s="18">
        <v>78</v>
      </c>
      <c r="AB88" s="18" t="s">
        <v>48</v>
      </c>
      <c r="AC88" s="18" t="s">
        <v>48</v>
      </c>
      <c r="AD88" s="18">
        <v>7</v>
      </c>
      <c r="AE88" s="18">
        <v>700</v>
      </c>
    </row>
    <row r="89" spans="1:31" x14ac:dyDescent="0.25">
      <c r="A89" s="18" t="s">
        <v>154</v>
      </c>
      <c r="B89" s="18" t="s">
        <v>153</v>
      </c>
      <c r="C89" s="18">
        <v>612.6</v>
      </c>
      <c r="D89" s="18">
        <v>40.095199999999998</v>
      </c>
      <c r="E89" s="18">
        <v>-98.944999999999993</v>
      </c>
      <c r="F89" s="18">
        <v>20120328</v>
      </c>
      <c r="G89" s="18">
        <v>0</v>
      </c>
      <c r="H89" s="18" t="s">
        <v>48</v>
      </c>
      <c r="I89" s="18" t="s">
        <v>48</v>
      </c>
      <c r="J89" s="18">
        <v>7</v>
      </c>
      <c r="K89" s="18">
        <v>700</v>
      </c>
      <c r="L89" s="18">
        <v>0</v>
      </c>
      <c r="M89" s="18" t="s">
        <v>48</v>
      </c>
      <c r="N89" s="18" t="s">
        <v>48</v>
      </c>
      <c r="O89" s="18">
        <v>7</v>
      </c>
      <c r="P89" s="18">
        <v>9999</v>
      </c>
      <c r="Q89" s="18">
        <v>0</v>
      </c>
      <c r="R89" s="18" t="s">
        <v>48</v>
      </c>
      <c r="S89" s="18" t="s">
        <v>48</v>
      </c>
      <c r="T89" s="18">
        <v>7</v>
      </c>
      <c r="U89" s="18">
        <v>700</v>
      </c>
      <c r="V89" s="18">
        <v>256</v>
      </c>
      <c r="W89" s="18" t="s">
        <v>48</v>
      </c>
      <c r="X89" s="18" t="s">
        <v>48</v>
      </c>
      <c r="Y89" s="18">
        <v>7</v>
      </c>
      <c r="Z89" s="18">
        <v>700</v>
      </c>
      <c r="AA89" s="18">
        <v>17</v>
      </c>
      <c r="AB89" s="18" t="s">
        <v>48</v>
      </c>
      <c r="AC89" s="18" t="s">
        <v>48</v>
      </c>
      <c r="AD89" s="18">
        <v>7</v>
      </c>
      <c r="AE89" s="18">
        <v>700</v>
      </c>
    </row>
    <row r="90" spans="1:31" x14ac:dyDescent="0.25">
      <c r="A90" s="18" t="s">
        <v>154</v>
      </c>
      <c r="B90" s="18" t="s">
        <v>153</v>
      </c>
      <c r="C90" s="18">
        <v>612.6</v>
      </c>
      <c r="D90" s="18">
        <v>40.095199999999998</v>
      </c>
      <c r="E90" s="18">
        <v>-98.944999999999993</v>
      </c>
      <c r="F90" s="18">
        <v>20120329</v>
      </c>
      <c r="G90" s="18">
        <v>0</v>
      </c>
      <c r="H90" s="18" t="s">
        <v>48</v>
      </c>
      <c r="I90" s="18" t="s">
        <v>48</v>
      </c>
      <c r="J90" s="18">
        <v>7</v>
      </c>
      <c r="K90" s="18">
        <v>700</v>
      </c>
      <c r="L90" s="18">
        <v>0</v>
      </c>
      <c r="M90" s="18" t="s">
        <v>48</v>
      </c>
      <c r="N90" s="18" t="s">
        <v>48</v>
      </c>
      <c r="O90" s="18">
        <v>7</v>
      </c>
      <c r="P90" s="18">
        <v>9999</v>
      </c>
      <c r="Q90" s="18">
        <v>0</v>
      </c>
      <c r="R90" s="18" t="s">
        <v>48</v>
      </c>
      <c r="S90" s="18" t="s">
        <v>48</v>
      </c>
      <c r="T90" s="18">
        <v>7</v>
      </c>
      <c r="U90" s="18">
        <v>700</v>
      </c>
      <c r="V90" s="18">
        <v>228</v>
      </c>
      <c r="W90" s="18" t="s">
        <v>48</v>
      </c>
      <c r="X90" s="18" t="s">
        <v>48</v>
      </c>
      <c r="Y90" s="18">
        <v>7</v>
      </c>
      <c r="Z90" s="18">
        <v>700</v>
      </c>
      <c r="AA90" s="18">
        <v>17</v>
      </c>
      <c r="AB90" s="18" t="s">
        <v>48</v>
      </c>
      <c r="AC90" s="18" t="s">
        <v>48</v>
      </c>
      <c r="AD90" s="18">
        <v>7</v>
      </c>
      <c r="AE90" s="18">
        <v>700</v>
      </c>
    </row>
    <row r="91" spans="1:31" x14ac:dyDescent="0.25">
      <c r="A91" s="18" t="s">
        <v>154</v>
      </c>
      <c r="B91" s="18" t="s">
        <v>153</v>
      </c>
      <c r="C91" s="18">
        <v>612.6</v>
      </c>
      <c r="D91" s="18">
        <v>40.095199999999998</v>
      </c>
      <c r="E91" s="18">
        <v>-98.944999999999993</v>
      </c>
      <c r="F91" s="18">
        <v>20120330</v>
      </c>
      <c r="G91" s="18">
        <v>3</v>
      </c>
      <c r="H91" s="18" t="s">
        <v>48</v>
      </c>
      <c r="I91" s="18" t="s">
        <v>48</v>
      </c>
      <c r="J91" s="18">
        <v>7</v>
      </c>
      <c r="K91" s="18">
        <v>700</v>
      </c>
      <c r="L91" s="18">
        <v>0</v>
      </c>
      <c r="M91" s="18" t="s">
        <v>48</v>
      </c>
      <c r="N91" s="18" t="s">
        <v>48</v>
      </c>
      <c r="O91" s="18">
        <v>7</v>
      </c>
      <c r="P91" s="18">
        <v>9999</v>
      </c>
      <c r="Q91" s="18">
        <v>0</v>
      </c>
      <c r="R91" s="18" t="s">
        <v>48</v>
      </c>
      <c r="S91" s="18" t="s">
        <v>48</v>
      </c>
      <c r="T91" s="18">
        <v>7</v>
      </c>
      <c r="U91" s="18">
        <v>700</v>
      </c>
      <c r="V91" s="18">
        <v>211</v>
      </c>
      <c r="W91" s="18" t="s">
        <v>48</v>
      </c>
      <c r="X91" s="18" t="s">
        <v>48</v>
      </c>
      <c r="Y91" s="18">
        <v>7</v>
      </c>
      <c r="Z91" s="18">
        <v>700</v>
      </c>
      <c r="AA91" s="18">
        <v>39</v>
      </c>
      <c r="AB91" s="18" t="s">
        <v>48</v>
      </c>
      <c r="AC91" s="18" t="s">
        <v>48</v>
      </c>
      <c r="AD91" s="18">
        <v>7</v>
      </c>
      <c r="AE91" s="18">
        <v>700</v>
      </c>
    </row>
    <row r="92" spans="1:31" x14ac:dyDescent="0.25">
      <c r="A92" s="18" t="s">
        <v>154</v>
      </c>
      <c r="B92" s="18" t="s">
        <v>153</v>
      </c>
      <c r="C92" s="18">
        <v>612.6</v>
      </c>
      <c r="D92" s="18">
        <v>40.095199999999998</v>
      </c>
      <c r="E92" s="18">
        <v>-98.944999999999993</v>
      </c>
      <c r="F92" s="18">
        <v>20120331</v>
      </c>
      <c r="G92" s="18">
        <v>0</v>
      </c>
      <c r="H92" s="18" t="s">
        <v>48</v>
      </c>
      <c r="I92" s="18" t="s">
        <v>48</v>
      </c>
      <c r="J92" s="18">
        <v>7</v>
      </c>
      <c r="K92" s="18">
        <v>700</v>
      </c>
      <c r="L92" s="18">
        <v>0</v>
      </c>
      <c r="M92" s="18" t="s">
        <v>48</v>
      </c>
      <c r="N92" s="18" t="s">
        <v>48</v>
      </c>
      <c r="O92" s="18">
        <v>7</v>
      </c>
      <c r="P92" s="18">
        <v>9999</v>
      </c>
      <c r="Q92" s="18">
        <v>0</v>
      </c>
      <c r="R92" s="18" t="s">
        <v>48</v>
      </c>
      <c r="S92" s="18" t="s">
        <v>48</v>
      </c>
      <c r="T92" s="18">
        <v>7</v>
      </c>
      <c r="U92" s="18">
        <v>700</v>
      </c>
      <c r="V92" s="18">
        <v>272</v>
      </c>
      <c r="W92" s="18" t="s">
        <v>48</v>
      </c>
      <c r="X92" s="18" t="s">
        <v>48</v>
      </c>
      <c r="Y92" s="18">
        <v>7</v>
      </c>
      <c r="Z92" s="18">
        <v>700</v>
      </c>
      <c r="AA92" s="18">
        <v>33</v>
      </c>
      <c r="AB92" s="18" t="s">
        <v>48</v>
      </c>
      <c r="AC92" s="18" t="s">
        <v>48</v>
      </c>
      <c r="AD92" s="18">
        <v>7</v>
      </c>
      <c r="AE92" s="18">
        <v>700</v>
      </c>
    </row>
    <row r="93" spans="1:31" x14ac:dyDescent="0.25">
      <c r="A93" s="18" t="s">
        <v>154</v>
      </c>
      <c r="B93" s="18" t="s">
        <v>153</v>
      </c>
      <c r="C93" s="18">
        <v>612.6</v>
      </c>
      <c r="D93" s="18">
        <v>40.095199999999998</v>
      </c>
      <c r="E93" s="18">
        <v>-98.944999999999993</v>
      </c>
      <c r="F93" s="18">
        <v>20120401</v>
      </c>
      <c r="G93" s="18">
        <v>0</v>
      </c>
      <c r="H93" s="18" t="s">
        <v>48</v>
      </c>
      <c r="I93" s="18" t="s">
        <v>48</v>
      </c>
      <c r="J93" s="18">
        <v>7</v>
      </c>
      <c r="K93" s="18">
        <v>700</v>
      </c>
      <c r="L93" s="18">
        <v>0</v>
      </c>
      <c r="M93" s="18" t="s">
        <v>48</v>
      </c>
      <c r="N93" s="18" t="s">
        <v>48</v>
      </c>
      <c r="O93" s="18">
        <v>7</v>
      </c>
      <c r="P93" s="18">
        <v>9999</v>
      </c>
      <c r="Q93" s="18">
        <v>0</v>
      </c>
      <c r="R93" s="18" t="s">
        <v>48</v>
      </c>
      <c r="S93" s="18" t="s">
        <v>48</v>
      </c>
      <c r="T93" s="18">
        <v>7</v>
      </c>
      <c r="U93" s="18">
        <v>700</v>
      </c>
      <c r="V93" s="18">
        <v>306</v>
      </c>
      <c r="W93" s="18" t="s">
        <v>48</v>
      </c>
      <c r="X93" s="18" t="s">
        <v>48</v>
      </c>
      <c r="Y93" s="18">
        <v>7</v>
      </c>
      <c r="Z93" s="18">
        <v>700</v>
      </c>
      <c r="AA93" s="18">
        <v>94</v>
      </c>
      <c r="AB93" s="18" t="s">
        <v>48</v>
      </c>
      <c r="AC93" s="18" t="s">
        <v>48</v>
      </c>
      <c r="AD93" s="18">
        <v>7</v>
      </c>
      <c r="AE93" s="18">
        <v>700</v>
      </c>
    </row>
    <row r="94" spans="1:31" x14ac:dyDescent="0.25">
      <c r="A94" s="18" t="s">
        <v>154</v>
      </c>
      <c r="B94" s="18" t="s">
        <v>153</v>
      </c>
      <c r="C94" s="18">
        <v>612.6</v>
      </c>
      <c r="D94" s="18">
        <v>40.095199999999998</v>
      </c>
      <c r="E94" s="18">
        <v>-98.944999999999993</v>
      </c>
      <c r="F94" s="18">
        <v>20120402</v>
      </c>
      <c r="G94" s="18">
        <v>0</v>
      </c>
      <c r="H94" s="18" t="s">
        <v>48</v>
      </c>
      <c r="I94" s="18" t="s">
        <v>48</v>
      </c>
      <c r="J94" s="18">
        <v>7</v>
      </c>
      <c r="K94" s="18">
        <v>700</v>
      </c>
      <c r="L94" s="18">
        <v>0</v>
      </c>
      <c r="M94" s="18" t="s">
        <v>48</v>
      </c>
      <c r="N94" s="18" t="s">
        <v>48</v>
      </c>
      <c r="O94" s="18">
        <v>7</v>
      </c>
      <c r="P94" s="18">
        <v>9999</v>
      </c>
      <c r="Q94" s="18">
        <v>0</v>
      </c>
      <c r="R94" s="18" t="s">
        <v>48</v>
      </c>
      <c r="S94" s="18" t="s">
        <v>48</v>
      </c>
      <c r="T94" s="18">
        <v>7</v>
      </c>
      <c r="U94" s="18">
        <v>700</v>
      </c>
      <c r="V94" s="18">
        <v>306</v>
      </c>
      <c r="W94" s="18" t="s">
        <v>48</v>
      </c>
      <c r="X94" s="18" t="s">
        <v>48</v>
      </c>
      <c r="Y94" s="18">
        <v>7</v>
      </c>
      <c r="Z94" s="18">
        <v>700</v>
      </c>
      <c r="AA94" s="18">
        <v>156</v>
      </c>
      <c r="AB94" s="18" t="s">
        <v>48</v>
      </c>
      <c r="AC94" s="18" t="s">
        <v>48</v>
      </c>
      <c r="AD94" s="18">
        <v>7</v>
      </c>
      <c r="AE94" s="18">
        <v>700</v>
      </c>
    </row>
    <row r="95" spans="1:31" x14ac:dyDescent="0.25">
      <c r="A95" s="18" t="s">
        <v>154</v>
      </c>
      <c r="B95" s="18" t="s">
        <v>153</v>
      </c>
      <c r="C95" s="18">
        <v>612.6</v>
      </c>
      <c r="D95" s="18">
        <v>40.095199999999998</v>
      </c>
      <c r="E95" s="18">
        <v>-98.944999999999993</v>
      </c>
      <c r="F95" s="18">
        <v>20120403</v>
      </c>
      <c r="G95" s="18">
        <v>36</v>
      </c>
      <c r="H95" s="18" t="s">
        <v>48</v>
      </c>
      <c r="I95" s="18" t="s">
        <v>48</v>
      </c>
      <c r="J95" s="18">
        <v>7</v>
      </c>
      <c r="K95" s="18">
        <v>700</v>
      </c>
      <c r="L95" s="18">
        <v>0</v>
      </c>
      <c r="M95" s="18" t="s">
        <v>48</v>
      </c>
      <c r="N95" s="18" t="s">
        <v>48</v>
      </c>
      <c r="O95" s="18">
        <v>7</v>
      </c>
      <c r="P95" s="18">
        <v>9999</v>
      </c>
      <c r="Q95" s="18">
        <v>0</v>
      </c>
      <c r="R95" s="18" t="s">
        <v>48</v>
      </c>
      <c r="S95" s="18" t="s">
        <v>48</v>
      </c>
      <c r="T95" s="18">
        <v>7</v>
      </c>
      <c r="U95" s="18">
        <v>700</v>
      </c>
      <c r="V95" s="18">
        <v>261</v>
      </c>
      <c r="W95" s="18" t="s">
        <v>48</v>
      </c>
      <c r="X95" s="18" t="s">
        <v>48</v>
      </c>
      <c r="Y95" s="18">
        <v>7</v>
      </c>
      <c r="Z95" s="18">
        <v>700</v>
      </c>
      <c r="AA95" s="18">
        <v>78</v>
      </c>
      <c r="AB95" s="18" t="s">
        <v>48</v>
      </c>
      <c r="AC95" s="18" t="s">
        <v>48</v>
      </c>
      <c r="AD95" s="18">
        <v>7</v>
      </c>
      <c r="AE95" s="18">
        <v>700</v>
      </c>
    </row>
    <row r="96" spans="1:31" x14ac:dyDescent="0.25">
      <c r="A96" s="18" t="s">
        <v>154</v>
      </c>
      <c r="B96" s="18" t="s">
        <v>153</v>
      </c>
      <c r="C96" s="18">
        <v>612.6</v>
      </c>
      <c r="D96" s="18">
        <v>40.095199999999998</v>
      </c>
      <c r="E96" s="18">
        <v>-98.944999999999993</v>
      </c>
      <c r="F96" s="18">
        <v>20120404</v>
      </c>
      <c r="G96" s="18">
        <v>97</v>
      </c>
      <c r="H96" s="18" t="s">
        <v>48</v>
      </c>
      <c r="I96" s="18" t="s">
        <v>48</v>
      </c>
      <c r="J96" s="18">
        <v>7</v>
      </c>
      <c r="K96" s="18">
        <v>700</v>
      </c>
      <c r="L96" s="18">
        <v>0</v>
      </c>
      <c r="M96" s="18" t="s">
        <v>48</v>
      </c>
      <c r="N96" s="18" t="s">
        <v>48</v>
      </c>
      <c r="O96" s="18">
        <v>7</v>
      </c>
      <c r="P96" s="18">
        <v>9999</v>
      </c>
      <c r="Q96" s="18">
        <v>0</v>
      </c>
      <c r="R96" s="18" t="s">
        <v>48</v>
      </c>
      <c r="S96" s="18" t="s">
        <v>48</v>
      </c>
      <c r="T96" s="18">
        <v>7</v>
      </c>
      <c r="U96" s="18">
        <v>700</v>
      </c>
      <c r="V96" s="18">
        <v>133</v>
      </c>
      <c r="W96" s="18" t="s">
        <v>48</v>
      </c>
      <c r="X96" s="18" t="s">
        <v>48</v>
      </c>
      <c r="Y96" s="18">
        <v>7</v>
      </c>
      <c r="Z96" s="18">
        <v>700</v>
      </c>
      <c r="AA96" s="18">
        <v>78</v>
      </c>
      <c r="AB96" s="18" t="s">
        <v>48</v>
      </c>
      <c r="AC96" s="18" t="s">
        <v>48</v>
      </c>
      <c r="AD96" s="18">
        <v>7</v>
      </c>
      <c r="AE96" s="18">
        <v>700</v>
      </c>
    </row>
    <row r="97" spans="1:31" x14ac:dyDescent="0.25">
      <c r="A97" s="18" t="s">
        <v>154</v>
      </c>
      <c r="B97" s="18" t="s">
        <v>153</v>
      </c>
      <c r="C97" s="18">
        <v>612.6</v>
      </c>
      <c r="D97" s="18">
        <v>40.095199999999998</v>
      </c>
      <c r="E97" s="18">
        <v>-98.944999999999993</v>
      </c>
      <c r="F97" s="18">
        <v>20120405</v>
      </c>
      <c r="G97" s="18">
        <v>188</v>
      </c>
      <c r="H97" s="18" t="s">
        <v>48</v>
      </c>
      <c r="I97" s="18" t="s">
        <v>48</v>
      </c>
      <c r="J97" s="18">
        <v>7</v>
      </c>
      <c r="K97" s="18">
        <v>700</v>
      </c>
      <c r="L97" s="18">
        <v>0</v>
      </c>
      <c r="M97" s="18" t="s">
        <v>48</v>
      </c>
      <c r="N97" s="18" t="s">
        <v>48</v>
      </c>
      <c r="O97" s="18">
        <v>7</v>
      </c>
      <c r="P97" s="18">
        <v>9999</v>
      </c>
      <c r="Q97" s="18">
        <v>0</v>
      </c>
      <c r="R97" s="18" t="s">
        <v>48</v>
      </c>
      <c r="S97" s="18" t="s">
        <v>48</v>
      </c>
      <c r="T97" s="18">
        <v>7</v>
      </c>
      <c r="U97" s="18">
        <v>700</v>
      </c>
      <c r="V97" s="18">
        <v>100</v>
      </c>
      <c r="W97" s="18" t="s">
        <v>48</v>
      </c>
      <c r="X97" s="18" t="s">
        <v>48</v>
      </c>
      <c r="Y97" s="18">
        <v>7</v>
      </c>
      <c r="Z97" s="18">
        <v>700</v>
      </c>
      <c r="AA97" s="18">
        <v>72</v>
      </c>
      <c r="AB97" s="18" t="s">
        <v>48</v>
      </c>
      <c r="AC97" s="18" t="s">
        <v>48</v>
      </c>
      <c r="AD97" s="18">
        <v>7</v>
      </c>
      <c r="AE97" s="18">
        <v>700</v>
      </c>
    </row>
    <row r="98" spans="1:31" x14ac:dyDescent="0.25">
      <c r="A98" s="18" t="s">
        <v>154</v>
      </c>
      <c r="B98" s="18" t="s">
        <v>153</v>
      </c>
      <c r="C98" s="18">
        <v>612.6</v>
      </c>
      <c r="D98" s="18">
        <v>40.095199999999998</v>
      </c>
      <c r="E98" s="18">
        <v>-98.944999999999993</v>
      </c>
      <c r="F98" s="18">
        <v>20120406</v>
      </c>
      <c r="G98" s="18">
        <v>0</v>
      </c>
      <c r="H98" s="18" t="s">
        <v>48</v>
      </c>
      <c r="I98" s="18" t="s">
        <v>48</v>
      </c>
      <c r="J98" s="18">
        <v>7</v>
      </c>
      <c r="K98" s="18">
        <v>700</v>
      </c>
      <c r="L98" s="18">
        <v>0</v>
      </c>
      <c r="M98" s="18" t="s">
        <v>48</v>
      </c>
      <c r="N98" s="18" t="s">
        <v>48</v>
      </c>
      <c r="O98" s="18">
        <v>7</v>
      </c>
      <c r="P98" s="18">
        <v>9999</v>
      </c>
      <c r="Q98" s="18">
        <v>0</v>
      </c>
      <c r="R98" s="18" t="s">
        <v>48</v>
      </c>
      <c r="S98" s="18" t="s">
        <v>48</v>
      </c>
      <c r="T98" s="18">
        <v>7</v>
      </c>
      <c r="U98" s="18">
        <v>700</v>
      </c>
      <c r="V98" s="18">
        <v>178</v>
      </c>
      <c r="W98" s="18" t="s">
        <v>48</v>
      </c>
      <c r="X98" s="18" t="s">
        <v>48</v>
      </c>
      <c r="Y98" s="18">
        <v>7</v>
      </c>
      <c r="Z98" s="18">
        <v>700</v>
      </c>
      <c r="AA98" s="18">
        <v>50</v>
      </c>
      <c r="AB98" s="18" t="s">
        <v>48</v>
      </c>
      <c r="AC98" s="18" t="s">
        <v>48</v>
      </c>
      <c r="AD98" s="18">
        <v>7</v>
      </c>
      <c r="AE98" s="18">
        <v>700</v>
      </c>
    </row>
    <row r="99" spans="1:31" x14ac:dyDescent="0.25">
      <c r="A99" s="18" t="s">
        <v>154</v>
      </c>
      <c r="B99" s="18" t="s">
        <v>153</v>
      </c>
      <c r="C99" s="18">
        <v>612.6</v>
      </c>
      <c r="D99" s="18">
        <v>40.095199999999998</v>
      </c>
      <c r="E99" s="18">
        <v>-98.944999999999993</v>
      </c>
      <c r="F99" s="18">
        <v>20120407</v>
      </c>
      <c r="G99" s="18">
        <v>0</v>
      </c>
      <c r="H99" s="18" t="s">
        <v>48</v>
      </c>
      <c r="I99" s="18" t="s">
        <v>48</v>
      </c>
      <c r="J99" s="18">
        <v>7</v>
      </c>
      <c r="K99" s="18">
        <v>700</v>
      </c>
      <c r="L99" s="18">
        <v>0</v>
      </c>
      <c r="M99" s="18" t="s">
        <v>48</v>
      </c>
      <c r="N99" s="18" t="s">
        <v>48</v>
      </c>
      <c r="O99" s="18">
        <v>7</v>
      </c>
      <c r="P99" s="18">
        <v>9999</v>
      </c>
      <c r="Q99" s="18">
        <v>0</v>
      </c>
      <c r="R99" s="18" t="s">
        <v>48</v>
      </c>
      <c r="S99" s="18" t="s">
        <v>48</v>
      </c>
      <c r="T99" s="18">
        <v>7</v>
      </c>
      <c r="U99" s="18">
        <v>700</v>
      </c>
      <c r="V99" s="18">
        <v>161</v>
      </c>
      <c r="W99" s="18" t="s">
        <v>48</v>
      </c>
      <c r="X99" s="18" t="s">
        <v>48</v>
      </c>
      <c r="Y99" s="18">
        <v>7</v>
      </c>
      <c r="Z99" s="18">
        <v>700</v>
      </c>
      <c r="AA99" s="18">
        <v>67</v>
      </c>
      <c r="AB99" s="18" t="s">
        <v>48</v>
      </c>
      <c r="AC99" s="18" t="s">
        <v>48</v>
      </c>
      <c r="AD99" s="18">
        <v>7</v>
      </c>
      <c r="AE99" s="18">
        <v>700</v>
      </c>
    </row>
    <row r="100" spans="1:31" x14ac:dyDescent="0.25">
      <c r="A100" s="18" t="s">
        <v>154</v>
      </c>
      <c r="B100" s="18" t="s">
        <v>153</v>
      </c>
      <c r="C100" s="18">
        <v>612.6</v>
      </c>
      <c r="D100" s="18">
        <v>40.095199999999998</v>
      </c>
      <c r="E100" s="18">
        <v>-98.944999999999993</v>
      </c>
      <c r="F100" s="18">
        <v>20120408</v>
      </c>
      <c r="G100" s="18">
        <v>0</v>
      </c>
      <c r="H100" s="18" t="s">
        <v>48</v>
      </c>
      <c r="I100" s="18" t="s">
        <v>48</v>
      </c>
      <c r="J100" s="18">
        <v>7</v>
      </c>
      <c r="K100" s="18">
        <v>700</v>
      </c>
      <c r="L100" s="18">
        <v>0</v>
      </c>
      <c r="M100" s="18" t="s">
        <v>48</v>
      </c>
      <c r="N100" s="18" t="s">
        <v>48</v>
      </c>
      <c r="O100" s="18">
        <v>7</v>
      </c>
      <c r="P100" s="18">
        <v>9999</v>
      </c>
      <c r="Q100" s="18">
        <v>0</v>
      </c>
      <c r="R100" s="18" t="s">
        <v>48</v>
      </c>
      <c r="S100" s="18" t="s">
        <v>48</v>
      </c>
      <c r="T100" s="18">
        <v>7</v>
      </c>
      <c r="U100" s="18">
        <v>700</v>
      </c>
      <c r="V100" s="18">
        <v>178</v>
      </c>
      <c r="W100" s="18" t="s">
        <v>48</v>
      </c>
      <c r="X100" s="18" t="s">
        <v>48</v>
      </c>
      <c r="Y100" s="18">
        <v>7</v>
      </c>
      <c r="Z100" s="18">
        <v>700</v>
      </c>
      <c r="AA100" s="18">
        <v>-17</v>
      </c>
      <c r="AB100" s="18" t="s">
        <v>48</v>
      </c>
      <c r="AC100" s="18" t="s">
        <v>48</v>
      </c>
      <c r="AD100" s="18">
        <v>7</v>
      </c>
      <c r="AE100" s="18">
        <v>700</v>
      </c>
    </row>
    <row r="101" spans="1:31" x14ac:dyDescent="0.25">
      <c r="A101" s="18" t="s">
        <v>154</v>
      </c>
      <c r="B101" s="18" t="s">
        <v>153</v>
      </c>
      <c r="C101" s="18">
        <v>612.6</v>
      </c>
      <c r="D101" s="18">
        <v>40.095199999999998</v>
      </c>
      <c r="E101" s="18">
        <v>-98.944999999999993</v>
      </c>
      <c r="F101" s="18">
        <v>20120409</v>
      </c>
      <c r="G101" s="18">
        <v>0</v>
      </c>
      <c r="H101" s="18" t="s">
        <v>48</v>
      </c>
      <c r="I101" s="18" t="s">
        <v>48</v>
      </c>
      <c r="J101" s="18">
        <v>7</v>
      </c>
      <c r="K101" s="18">
        <v>700</v>
      </c>
      <c r="L101" s="18">
        <v>0</v>
      </c>
      <c r="M101" s="18" t="s">
        <v>48</v>
      </c>
      <c r="N101" s="18" t="s">
        <v>48</v>
      </c>
      <c r="O101" s="18">
        <v>7</v>
      </c>
      <c r="P101" s="18">
        <v>9999</v>
      </c>
      <c r="Q101" s="18">
        <v>0</v>
      </c>
      <c r="R101" s="18" t="s">
        <v>48</v>
      </c>
      <c r="S101" s="18" t="s">
        <v>48</v>
      </c>
      <c r="T101" s="18">
        <v>7</v>
      </c>
      <c r="U101" s="18">
        <v>700</v>
      </c>
      <c r="V101" s="18">
        <v>211</v>
      </c>
      <c r="W101" s="18" t="s">
        <v>48</v>
      </c>
      <c r="X101" s="18" t="s">
        <v>48</v>
      </c>
      <c r="Y101" s="18">
        <v>7</v>
      </c>
      <c r="Z101" s="18">
        <v>700</v>
      </c>
      <c r="AA101" s="18">
        <v>22</v>
      </c>
      <c r="AB101" s="18" t="s">
        <v>48</v>
      </c>
      <c r="AC101" s="18" t="s">
        <v>48</v>
      </c>
      <c r="AD101" s="18">
        <v>7</v>
      </c>
      <c r="AE101" s="18">
        <v>700</v>
      </c>
    </row>
    <row r="102" spans="1:31" x14ac:dyDescent="0.25">
      <c r="A102" s="18" t="s">
        <v>154</v>
      </c>
      <c r="B102" s="18" t="s">
        <v>153</v>
      </c>
      <c r="C102" s="18">
        <v>612.6</v>
      </c>
      <c r="D102" s="18">
        <v>40.095199999999998</v>
      </c>
      <c r="E102" s="18">
        <v>-98.944999999999993</v>
      </c>
      <c r="F102" s="18">
        <v>20120410</v>
      </c>
      <c r="G102" s="18">
        <v>0</v>
      </c>
      <c r="H102" s="18" t="s">
        <v>48</v>
      </c>
      <c r="I102" s="18" t="s">
        <v>48</v>
      </c>
      <c r="J102" s="18">
        <v>7</v>
      </c>
      <c r="K102" s="18">
        <v>700</v>
      </c>
      <c r="L102" s="18">
        <v>0</v>
      </c>
      <c r="M102" s="18" t="s">
        <v>48</v>
      </c>
      <c r="N102" s="18" t="s">
        <v>48</v>
      </c>
      <c r="O102" s="18">
        <v>7</v>
      </c>
      <c r="P102" s="18">
        <v>9999</v>
      </c>
      <c r="Q102" s="18">
        <v>0</v>
      </c>
      <c r="R102" s="18" t="s">
        <v>48</v>
      </c>
      <c r="S102" s="18" t="s">
        <v>48</v>
      </c>
      <c r="T102" s="18">
        <v>7</v>
      </c>
      <c r="U102" s="18">
        <v>700</v>
      </c>
      <c r="V102" s="18">
        <v>211</v>
      </c>
      <c r="W102" s="18" t="s">
        <v>48</v>
      </c>
      <c r="X102" s="18" t="s">
        <v>48</v>
      </c>
      <c r="Y102" s="18">
        <v>7</v>
      </c>
      <c r="Z102" s="18">
        <v>700</v>
      </c>
      <c r="AA102" s="18">
        <v>17</v>
      </c>
      <c r="AB102" s="18" t="s">
        <v>48</v>
      </c>
      <c r="AC102" s="18" t="s">
        <v>48</v>
      </c>
      <c r="AD102" s="18">
        <v>7</v>
      </c>
      <c r="AE102" s="18">
        <v>700</v>
      </c>
    </row>
    <row r="103" spans="1:31" x14ac:dyDescent="0.25">
      <c r="A103" s="18" t="s">
        <v>154</v>
      </c>
      <c r="B103" s="18" t="s">
        <v>153</v>
      </c>
      <c r="C103" s="18">
        <v>612.6</v>
      </c>
      <c r="D103" s="18">
        <v>40.095199999999998</v>
      </c>
      <c r="E103" s="18">
        <v>-98.944999999999993</v>
      </c>
      <c r="F103" s="18">
        <v>20120411</v>
      </c>
      <c r="G103" s="18">
        <v>0</v>
      </c>
      <c r="H103" s="18" t="s">
        <v>48</v>
      </c>
      <c r="I103" s="18" t="s">
        <v>48</v>
      </c>
      <c r="J103" s="18">
        <v>7</v>
      </c>
      <c r="K103" s="18">
        <v>700</v>
      </c>
      <c r="L103" s="18">
        <v>0</v>
      </c>
      <c r="M103" s="18" t="s">
        <v>48</v>
      </c>
      <c r="N103" s="18" t="s">
        <v>48</v>
      </c>
      <c r="O103" s="18">
        <v>7</v>
      </c>
      <c r="P103" s="18">
        <v>9999</v>
      </c>
      <c r="Q103" s="18">
        <v>0</v>
      </c>
      <c r="R103" s="18" t="s">
        <v>48</v>
      </c>
      <c r="S103" s="18" t="s">
        <v>48</v>
      </c>
      <c r="T103" s="18">
        <v>7</v>
      </c>
      <c r="U103" s="18">
        <v>700</v>
      </c>
      <c r="V103" s="18">
        <v>178</v>
      </c>
      <c r="W103" s="18" t="s">
        <v>48</v>
      </c>
      <c r="X103" s="18" t="s">
        <v>48</v>
      </c>
      <c r="Y103" s="18">
        <v>7</v>
      </c>
      <c r="Z103" s="18">
        <v>700</v>
      </c>
      <c r="AA103" s="18">
        <v>17</v>
      </c>
      <c r="AB103" s="18" t="s">
        <v>48</v>
      </c>
      <c r="AC103" s="18" t="s">
        <v>48</v>
      </c>
      <c r="AD103" s="18">
        <v>7</v>
      </c>
      <c r="AE103" s="18">
        <v>700</v>
      </c>
    </row>
    <row r="104" spans="1:31" x14ac:dyDescent="0.25">
      <c r="A104" s="18" t="s">
        <v>154</v>
      </c>
      <c r="B104" s="18" t="s">
        <v>153</v>
      </c>
      <c r="C104" s="18">
        <v>612.6</v>
      </c>
      <c r="D104" s="18">
        <v>40.095199999999998</v>
      </c>
      <c r="E104" s="18">
        <v>-98.944999999999993</v>
      </c>
      <c r="F104" s="18">
        <v>20120412</v>
      </c>
      <c r="G104" s="18">
        <v>20</v>
      </c>
      <c r="H104" s="18" t="s">
        <v>48</v>
      </c>
      <c r="I104" s="18" t="s">
        <v>48</v>
      </c>
      <c r="J104" s="18">
        <v>7</v>
      </c>
      <c r="K104" s="18">
        <v>700</v>
      </c>
      <c r="L104" s="18">
        <v>0</v>
      </c>
      <c r="M104" s="18" t="s">
        <v>48</v>
      </c>
      <c r="N104" s="18" t="s">
        <v>48</v>
      </c>
      <c r="O104" s="18">
        <v>7</v>
      </c>
      <c r="P104" s="18">
        <v>9999</v>
      </c>
      <c r="Q104" s="18">
        <v>0</v>
      </c>
      <c r="R104" s="18" t="s">
        <v>48</v>
      </c>
      <c r="S104" s="18" t="s">
        <v>48</v>
      </c>
      <c r="T104" s="18">
        <v>7</v>
      </c>
      <c r="U104" s="18">
        <v>700</v>
      </c>
      <c r="V104" s="18">
        <v>128</v>
      </c>
      <c r="W104" s="18" t="s">
        <v>48</v>
      </c>
      <c r="X104" s="18" t="s">
        <v>48</v>
      </c>
      <c r="Y104" s="18">
        <v>7</v>
      </c>
      <c r="Z104" s="18">
        <v>700</v>
      </c>
      <c r="AA104" s="18">
        <v>50</v>
      </c>
      <c r="AB104" s="18" t="s">
        <v>48</v>
      </c>
      <c r="AC104" s="18" t="s">
        <v>48</v>
      </c>
      <c r="AD104" s="18">
        <v>7</v>
      </c>
      <c r="AE104" s="18">
        <v>700</v>
      </c>
    </row>
    <row r="105" spans="1:31" x14ac:dyDescent="0.25">
      <c r="A105" s="18" t="s">
        <v>154</v>
      </c>
      <c r="B105" s="18" t="s">
        <v>153</v>
      </c>
      <c r="C105" s="18">
        <v>612.6</v>
      </c>
      <c r="D105" s="18">
        <v>40.095199999999998</v>
      </c>
      <c r="E105" s="18">
        <v>-98.944999999999993</v>
      </c>
      <c r="F105" s="18">
        <v>20120413</v>
      </c>
      <c r="G105" s="18">
        <v>46</v>
      </c>
      <c r="H105" s="18" t="s">
        <v>48</v>
      </c>
      <c r="I105" s="18" t="s">
        <v>48</v>
      </c>
      <c r="J105" s="18">
        <v>7</v>
      </c>
      <c r="K105" s="18">
        <v>700</v>
      </c>
      <c r="L105" s="18">
        <v>0</v>
      </c>
      <c r="M105" s="18" t="s">
        <v>48</v>
      </c>
      <c r="N105" s="18" t="s">
        <v>48</v>
      </c>
      <c r="O105" s="18">
        <v>7</v>
      </c>
      <c r="P105" s="18">
        <v>9999</v>
      </c>
      <c r="Q105" s="18">
        <v>0</v>
      </c>
      <c r="R105" s="18" t="s">
        <v>48</v>
      </c>
      <c r="S105" s="18" t="s">
        <v>48</v>
      </c>
      <c r="T105" s="18">
        <v>7</v>
      </c>
      <c r="U105" s="18">
        <v>700</v>
      </c>
      <c r="V105" s="18">
        <v>161</v>
      </c>
      <c r="W105" s="18" t="s">
        <v>48</v>
      </c>
      <c r="X105" s="18" t="s">
        <v>48</v>
      </c>
      <c r="Y105" s="18">
        <v>7</v>
      </c>
      <c r="Z105" s="18">
        <v>700</v>
      </c>
      <c r="AA105" s="18">
        <v>61</v>
      </c>
      <c r="AB105" s="18" t="s">
        <v>48</v>
      </c>
      <c r="AC105" s="18" t="s">
        <v>48</v>
      </c>
      <c r="AD105" s="18">
        <v>7</v>
      </c>
      <c r="AE105" s="18">
        <v>700</v>
      </c>
    </row>
    <row r="106" spans="1:31" x14ac:dyDescent="0.25">
      <c r="A106" s="18" t="s">
        <v>154</v>
      </c>
      <c r="B106" s="18" t="s">
        <v>153</v>
      </c>
      <c r="C106" s="18">
        <v>612.6</v>
      </c>
      <c r="D106" s="18">
        <v>40.095199999999998</v>
      </c>
      <c r="E106" s="18">
        <v>-98.944999999999993</v>
      </c>
      <c r="F106" s="18">
        <v>20120414</v>
      </c>
      <c r="G106" s="18">
        <v>0</v>
      </c>
      <c r="H106" s="18" t="s">
        <v>48</v>
      </c>
      <c r="I106" s="18" t="s">
        <v>48</v>
      </c>
      <c r="J106" s="18">
        <v>7</v>
      </c>
      <c r="K106" s="18">
        <v>700</v>
      </c>
      <c r="L106" s="18">
        <v>0</v>
      </c>
      <c r="M106" s="18" t="s">
        <v>48</v>
      </c>
      <c r="N106" s="18" t="s">
        <v>48</v>
      </c>
      <c r="O106" s="18">
        <v>7</v>
      </c>
      <c r="P106" s="18">
        <v>9999</v>
      </c>
      <c r="Q106" s="18">
        <v>0</v>
      </c>
      <c r="R106" s="18" t="s">
        <v>48</v>
      </c>
      <c r="S106" s="18" t="s">
        <v>48</v>
      </c>
      <c r="T106" s="18">
        <v>7</v>
      </c>
      <c r="U106" s="18">
        <v>700</v>
      </c>
      <c r="V106" s="18">
        <v>217</v>
      </c>
      <c r="W106" s="18" t="s">
        <v>48</v>
      </c>
      <c r="X106" s="18" t="s">
        <v>48</v>
      </c>
      <c r="Y106" s="18">
        <v>7</v>
      </c>
      <c r="Z106" s="18">
        <v>700</v>
      </c>
      <c r="AA106" s="18">
        <v>56</v>
      </c>
      <c r="AB106" s="18" t="s">
        <v>48</v>
      </c>
      <c r="AC106" s="18" t="s">
        <v>48</v>
      </c>
      <c r="AD106" s="18">
        <v>7</v>
      </c>
      <c r="AE106" s="18">
        <v>700</v>
      </c>
    </row>
    <row r="107" spans="1:31" x14ac:dyDescent="0.25">
      <c r="A107" s="18" t="s">
        <v>154</v>
      </c>
      <c r="B107" s="18" t="s">
        <v>153</v>
      </c>
      <c r="C107" s="18">
        <v>612.6</v>
      </c>
      <c r="D107" s="18">
        <v>40.095199999999998</v>
      </c>
      <c r="E107" s="18">
        <v>-98.944999999999993</v>
      </c>
      <c r="F107" s="18">
        <v>20120415</v>
      </c>
      <c r="G107" s="18">
        <v>450</v>
      </c>
      <c r="H107" s="18" t="s">
        <v>48</v>
      </c>
      <c r="I107" s="18" t="s">
        <v>48</v>
      </c>
      <c r="J107" s="18">
        <v>7</v>
      </c>
      <c r="K107" s="18">
        <v>700</v>
      </c>
      <c r="L107" s="18">
        <v>0</v>
      </c>
      <c r="M107" s="18" t="s">
        <v>48</v>
      </c>
      <c r="N107" s="18" t="s">
        <v>48</v>
      </c>
      <c r="O107" s="18">
        <v>7</v>
      </c>
      <c r="P107" s="18">
        <v>9999</v>
      </c>
      <c r="Q107" s="18">
        <v>0</v>
      </c>
      <c r="R107" s="18" t="s">
        <v>48</v>
      </c>
      <c r="S107" s="18" t="s">
        <v>48</v>
      </c>
      <c r="T107" s="18">
        <v>7</v>
      </c>
      <c r="U107" s="18">
        <v>700</v>
      </c>
      <c r="V107" s="18">
        <v>206</v>
      </c>
      <c r="W107" s="18" t="s">
        <v>48</v>
      </c>
      <c r="X107" s="18" t="s">
        <v>48</v>
      </c>
      <c r="Y107" s="18">
        <v>7</v>
      </c>
      <c r="Z107" s="18">
        <v>700</v>
      </c>
      <c r="AA107" s="18">
        <v>89</v>
      </c>
      <c r="AB107" s="18" t="s">
        <v>48</v>
      </c>
      <c r="AC107" s="18" t="s">
        <v>48</v>
      </c>
      <c r="AD107" s="18">
        <v>7</v>
      </c>
      <c r="AE107" s="18">
        <v>700</v>
      </c>
    </row>
    <row r="108" spans="1:31" x14ac:dyDescent="0.25">
      <c r="A108" s="18" t="s">
        <v>154</v>
      </c>
      <c r="B108" s="18" t="s">
        <v>153</v>
      </c>
      <c r="C108" s="18">
        <v>612.6</v>
      </c>
      <c r="D108" s="18">
        <v>40.095199999999998</v>
      </c>
      <c r="E108" s="18">
        <v>-98.944999999999993</v>
      </c>
      <c r="F108" s="18">
        <v>20120416</v>
      </c>
      <c r="G108" s="18">
        <v>15</v>
      </c>
      <c r="H108" s="18" t="s">
        <v>48</v>
      </c>
      <c r="I108" s="18" t="s">
        <v>48</v>
      </c>
      <c r="J108" s="18">
        <v>7</v>
      </c>
      <c r="K108" s="18">
        <v>700</v>
      </c>
      <c r="L108" s="18">
        <v>0</v>
      </c>
      <c r="M108" s="18" t="s">
        <v>48</v>
      </c>
      <c r="N108" s="18" t="s">
        <v>48</v>
      </c>
      <c r="O108" s="18">
        <v>7</v>
      </c>
      <c r="P108" s="18">
        <v>9999</v>
      </c>
      <c r="Q108" s="18">
        <v>0</v>
      </c>
      <c r="R108" s="18" t="s">
        <v>48</v>
      </c>
      <c r="S108" s="18" t="s">
        <v>48</v>
      </c>
      <c r="T108" s="18">
        <v>7</v>
      </c>
      <c r="U108" s="18">
        <v>700</v>
      </c>
      <c r="V108" s="18">
        <v>150</v>
      </c>
      <c r="W108" s="18" t="s">
        <v>48</v>
      </c>
      <c r="X108" s="18" t="s">
        <v>48</v>
      </c>
      <c r="Y108" s="18">
        <v>7</v>
      </c>
      <c r="Z108" s="18">
        <v>700</v>
      </c>
      <c r="AA108" s="18">
        <v>33</v>
      </c>
      <c r="AB108" s="18" t="s">
        <v>48</v>
      </c>
      <c r="AC108" s="18" t="s">
        <v>48</v>
      </c>
      <c r="AD108" s="18">
        <v>7</v>
      </c>
      <c r="AE108" s="18">
        <v>700</v>
      </c>
    </row>
    <row r="109" spans="1:31" x14ac:dyDescent="0.25">
      <c r="A109" s="18" t="s">
        <v>154</v>
      </c>
      <c r="B109" s="18" t="s">
        <v>153</v>
      </c>
      <c r="C109" s="18">
        <v>612.6</v>
      </c>
      <c r="D109" s="18">
        <v>40.095199999999998</v>
      </c>
      <c r="E109" s="18">
        <v>-98.944999999999993</v>
      </c>
      <c r="F109" s="18">
        <v>20120417</v>
      </c>
      <c r="G109" s="18">
        <v>0</v>
      </c>
      <c r="H109" s="18" t="s">
        <v>48</v>
      </c>
      <c r="I109" s="18" t="s">
        <v>48</v>
      </c>
      <c r="J109" s="18">
        <v>7</v>
      </c>
      <c r="K109" s="18">
        <v>700</v>
      </c>
      <c r="L109" s="18">
        <v>0</v>
      </c>
      <c r="M109" s="18" t="s">
        <v>48</v>
      </c>
      <c r="N109" s="18" t="s">
        <v>48</v>
      </c>
      <c r="O109" s="18">
        <v>7</v>
      </c>
      <c r="P109" s="18">
        <v>9999</v>
      </c>
      <c r="Q109" s="18">
        <v>0</v>
      </c>
      <c r="R109" s="18" t="s">
        <v>48</v>
      </c>
      <c r="S109" s="18" t="s">
        <v>48</v>
      </c>
      <c r="T109" s="18">
        <v>7</v>
      </c>
      <c r="U109" s="18">
        <v>700</v>
      </c>
      <c r="V109" s="18">
        <v>150</v>
      </c>
      <c r="W109" s="18" t="s">
        <v>48</v>
      </c>
      <c r="X109" s="18" t="s">
        <v>48</v>
      </c>
      <c r="Y109" s="18">
        <v>7</v>
      </c>
      <c r="Z109" s="18">
        <v>700</v>
      </c>
      <c r="AA109" s="18">
        <v>28</v>
      </c>
      <c r="AB109" s="18" t="s">
        <v>48</v>
      </c>
      <c r="AC109" s="18" t="s">
        <v>48</v>
      </c>
      <c r="AD109" s="18">
        <v>7</v>
      </c>
      <c r="AE109" s="18">
        <v>700</v>
      </c>
    </row>
    <row r="110" spans="1:31" x14ac:dyDescent="0.25">
      <c r="A110" s="18" t="s">
        <v>154</v>
      </c>
      <c r="B110" s="18" t="s">
        <v>153</v>
      </c>
      <c r="C110" s="18">
        <v>612.6</v>
      </c>
      <c r="D110" s="18">
        <v>40.095199999999998</v>
      </c>
      <c r="E110" s="18">
        <v>-98.944999999999993</v>
      </c>
      <c r="F110" s="18">
        <v>20120418</v>
      </c>
      <c r="G110" s="18">
        <v>0</v>
      </c>
      <c r="H110" s="18" t="s">
        <v>48</v>
      </c>
      <c r="I110" s="18" t="s">
        <v>48</v>
      </c>
      <c r="J110" s="18">
        <v>7</v>
      </c>
      <c r="K110" s="18">
        <v>700</v>
      </c>
      <c r="L110" s="18">
        <v>0</v>
      </c>
      <c r="M110" s="18" t="s">
        <v>48</v>
      </c>
      <c r="N110" s="18" t="s">
        <v>48</v>
      </c>
      <c r="O110" s="18">
        <v>7</v>
      </c>
      <c r="P110" s="18">
        <v>9999</v>
      </c>
      <c r="Q110" s="18">
        <v>0</v>
      </c>
      <c r="R110" s="18" t="s">
        <v>48</v>
      </c>
      <c r="S110" s="18" t="s">
        <v>48</v>
      </c>
      <c r="T110" s="18">
        <v>7</v>
      </c>
      <c r="U110" s="18">
        <v>700</v>
      </c>
      <c r="V110" s="18">
        <v>233</v>
      </c>
      <c r="W110" s="18" t="s">
        <v>48</v>
      </c>
      <c r="X110" s="18" t="s">
        <v>48</v>
      </c>
      <c r="Y110" s="18">
        <v>7</v>
      </c>
      <c r="Z110" s="18">
        <v>700</v>
      </c>
      <c r="AA110" s="18">
        <v>28</v>
      </c>
      <c r="AB110" s="18" t="s">
        <v>48</v>
      </c>
      <c r="AC110" s="18" t="s">
        <v>48</v>
      </c>
      <c r="AD110" s="18">
        <v>7</v>
      </c>
      <c r="AE110" s="18">
        <v>700</v>
      </c>
    </row>
    <row r="111" spans="1:31" x14ac:dyDescent="0.25">
      <c r="A111" s="18" t="s">
        <v>154</v>
      </c>
      <c r="B111" s="18" t="s">
        <v>153</v>
      </c>
      <c r="C111" s="18">
        <v>612.6</v>
      </c>
      <c r="D111" s="18">
        <v>40.095199999999998</v>
      </c>
      <c r="E111" s="18">
        <v>-98.944999999999993</v>
      </c>
      <c r="F111" s="18">
        <v>20120419</v>
      </c>
      <c r="G111" s="18">
        <v>0</v>
      </c>
      <c r="H111" s="18" t="s">
        <v>48</v>
      </c>
      <c r="I111" s="18" t="s">
        <v>48</v>
      </c>
      <c r="J111" s="18">
        <v>7</v>
      </c>
      <c r="K111" s="18">
        <v>700</v>
      </c>
      <c r="L111" s="18">
        <v>0</v>
      </c>
      <c r="M111" s="18" t="s">
        <v>48</v>
      </c>
      <c r="N111" s="18" t="s">
        <v>48</v>
      </c>
      <c r="O111" s="18">
        <v>7</v>
      </c>
      <c r="P111" s="18">
        <v>9999</v>
      </c>
      <c r="Q111" s="18">
        <v>0</v>
      </c>
      <c r="R111" s="18" t="s">
        <v>48</v>
      </c>
      <c r="S111" s="18" t="s">
        <v>48</v>
      </c>
      <c r="T111" s="18">
        <v>7</v>
      </c>
      <c r="U111" s="18">
        <v>700</v>
      </c>
      <c r="V111" s="18">
        <v>233</v>
      </c>
      <c r="W111" s="18" t="s">
        <v>48</v>
      </c>
      <c r="X111" s="18" t="s">
        <v>48</v>
      </c>
      <c r="Y111" s="18">
        <v>7</v>
      </c>
      <c r="Z111" s="18">
        <v>700</v>
      </c>
      <c r="AA111" s="18">
        <v>83</v>
      </c>
      <c r="AB111" s="18" t="s">
        <v>48</v>
      </c>
      <c r="AC111" s="18" t="s">
        <v>48</v>
      </c>
      <c r="AD111" s="18">
        <v>7</v>
      </c>
      <c r="AE111" s="18">
        <v>700</v>
      </c>
    </row>
    <row r="112" spans="1:31" x14ac:dyDescent="0.25">
      <c r="A112" s="18" t="s">
        <v>154</v>
      </c>
      <c r="B112" s="18" t="s">
        <v>153</v>
      </c>
      <c r="C112" s="18">
        <v>612.6</v>
      </c>
      <c r="D112" s="18">
        <v>40.095199999999998</v>
      </c>
      <c r="E112" s="18">
        <v>-98.944999999999993</v>
      </c>
      <c r="F112" s="18">
        <v>20120420</v>
      </c>
      <c r="G112" s="18">
        <v>0</v>
      </c>
      <c r="H112" s="18" t="s">
        <v>48</v>
      </c>
      <c r="I112" s="18" t="s">
        <v>48</v>
      </c>
      <c r="J112" s="18">
        <v>7</v>
      </c>
      <c r="K112" s="18">
        <v>700</v>
      </c>
      <c r="L112" s="18">
        <v>0</v>
      </c>
      <c r="M112" s="18" t="s">
        <v>48</v>
      </c>
      <c r="N112" s="18" t="s">
        <v>48</v>
      </c>
      <c r="O112" s="18">
        <v>7</v>
      </c>
      <c r="P112" s="18">
        <v>9999</v>
      </c>
      <c r="Q112" s="18">
        <v>0</v>
      </c>
      <c r="R112" s="18" t="s">
        <v>48</v>
      </c>
      <c r="S112" s="18" t="s">
        <v>48</v>
      </c>
      <c r="T112" s="18">
        <v>7</v>
      </c>
      <c r="U112" s="18">
        <v>700</v>
      </c>
      <c r="V112" s="18">
        <v>200</v>
      </c>
      <c r="W112" s="18" t="s">
        <v>48</v>
      </c>
      <c r="X112" s="18" t="s">
        <v>48</v>
      </c>
      <c r="Y112" s="18">
        <v>7</v>
      </c>
      <c r="Z112" s="18">
        <v>700</v>
      </c>
      <c r="AA112" s="18">
        <v>56</v>
      </c>
      <c r="AB112" s="18" t="s">
        <v>48</v>
      </c>
      <c r="AC112" s="18" t="s">
        <v>48</v>
      </c>
      <c r="AD112" s="18">
        <v>7</v>
      </c>
      <c r="AE112" s="18">
        <v>700</v>
      </c>
    </row>
    <row r="113" spans="1:31" x14ac:dyDescent="0.25">
      <c r="A113" s="18" t="s">
        <v>154</v>
      </c>
      <c r="B113" s="18" t="s">
        <v>153</v>
      </c>
      <c r="C113" s="18">
        <v>612.6</v>
      </c>
      <c r="D113" s="18">
        <v>40.095199999999998</v>
      </c>
      <c r="E113" s="18">
        <v>-98.944999999999993</v>
      </c>
      <c r="F113" s="18">
        <v>20120421</v>
      </c>
      <c r="G113" s="18">
        <v>0</v>
      </c>
      <c r="H113" s="18" t="s">
        <v>48</v>
      </c>
      <c r="I113" s="18" t="s">
        <v>48</v>
      </c>
      <c r="J113" s="18">
        <v>7</v>
      </c>
      <c r="K113" s="18">
        <v>700</v>
      </c>
      <c r="L113" s="18">
        <v>0</v>
      </c>
      <c r="M113" s="18" t="s">
        <v>48</v>
      </c>
      <c r="N113" s="18" t="s">
        <v>48</v>
      </c>
      <c r="O113" s="18">
        <v>7</v>
      </c>
      <c r="P113" s="18">
        <v>9999</v>
      </c>
      <c r="Q113" s="18">
        <v>0</v>
      </c>
      <c r="R113" s="18" t="s">
        <v>48</v>
      </c>
      <c r="S113" s="18" t="s">
        <v>48</v>
      </c>
      <c r="T113" s="18">
        <v>7</v>
      </c>
      <c r="U113" s="18">
        <v>700</v>
      </c>
      <c r="V113" s="18">
        <v>167</v>
      </c>
      <c r="W113" s="18" t="s">
        <v>48</v>
      </c>
      <c r="X113" s="18" t="s">
        <v>48</v>
      </c>
      <c r="Y113" s="18">
        <v>7</v>
      </c>
      <c r="Z113" s="18">
        <v>700</v>
      </c>
      <c r="AA113" s="18">
        <v>44</v>
      </c>
      <c r="AB113" s="18" t="s">
        <v>48</v>
      </c>
      <c r="AC113" s="18" t="s">
        <v>48</v>
      </c>
      <c r="AD113" s="18">
        <v>7</v>
      </c>
      <c r="AE113" s="18">
        <v>700</v>
      </c>
    </row>
    <row r="114" spans="1:31" x14ac:dyDescent="0.25">
      <c r="A114" s="18" t="s">
        <v>154</v>
      </c>
      <c r="B114" s="18" t="s">
        <v>153</v>
      </c>
      <c r="C114" s="18">
        <v>612.6</v>
      </c>
      <c r="D114" s="18">
        <v>40.095199999999998</v>
      </c>
      <c r="E114" s="18">
        <v>-98.944999999999993</v>
      </c>
      <c r="F114" s="18">
        <v>20120422</v>
      </c>
      <c r="G114" s="18">
        <v>0</v>
      </c>
      <c r="H114" s="18" t="s">
        <v>48</v>
      </c>
      <c r="I114" s="18" t="s">
        <v>48</v>
      </c>
      <c r="J114" s="18">
        <v>7</v>
      </c>
      <c r="K114" s="18">
        <v>700</v>
      </c>
      <c r="L114" s="18">
        <v>0</v>
      </c>
      <c r="M114" s="18" t="s">
        <v>48</v>
      </c>
      <c r="N114" s="18" t="s">
        <v>48</v>
      </c>
      <c r="O114" s="18">
        <v>7</v>
      </c>
      <c r="P114" s="18">
        <v>9999</v>
      </c>
      <c r="Q114" s="18">
        <v>0</v>
      </c>
      <c r="R114" s="18" t="s">
        <v>48</v>
      </c>
      <c r="S114" s="18" t="s">
        <v>48</v>
      </c>
      <c r="T114" s="18">
        <v>7</v>
      </c>
      <c r="U114" s="18">
        <v>700</v>
      </c>
      <c r="V114" s="18">
        <v>244</v>
      </c>
      <c r="W114" s="18" t="s">
        <v>48</v>
      </c>
      <c r="X114" s="18" t="s">
        <v>48</v>
      </c>
      <c r="Y114" s="18">
        <v>7</v>
      </c>
      <c r="Z114" s="18">
        <v>700</v>
      </c>
      <c r="AA114" s="18">
        <v>44</v>
      </c>
      <c r="AB114" s="18" t="s">
        <v>48</v>
      </c>
      <c r="AC114" s="18" t="s">
        <v>48</v>
      </c>
      <c r="AD114" s="18">
        <v>7</v>
      </c>
      <c r="AE114" s="18">
        <v>700</v>
      </c>
    </row>
    <row r="115" spans="1:31" x14ac:dyDescent="0.25">
      <c r="A115" s="18" t="s">
        <v>154</v>
      </c>
      <c r="B115" s="18" t="s">
        <v>153</v>
      </c>
      <c r="C115" s="18">
        <v>612.6</v>
      </c>
      <c r="D115" s="18">
        <v>40.095199999999998</v>
      </c>
      <c r="E115" s="18">
        <v>-98.944999999999993</v>
      </c>
      <c r="F115" s="18">
        <v>20120423</v>
      </c>
      <c r="G115" s="18">
        <v>0</v>
      </c>
      <c r="H115" s="18" t="s">
        <v>48</v>
      </c>
      <c r="I115" s="18" t="s">
        <v>48</v>
      </c>
      <c r="J115" s="18">
        <v>7</v>
      </c>
      <c r="K115" s="18">
        <v>700</v>
      </c>
      <c r="L115" s="18">
        <v>0</v>
      </c>
      <c r="M115" s="18" t="s">
        <v>48</v>
      </c>
      <c r="N115" s="18" t="s">
        <v>48</v>
      </c>
      <c r="O115" s="18">
        <v>7</v>
      </c>
      <c r="P115" s="18">
        <v>9999</v>
      </c>
      <c r="Q115" s="18">
        <v>0</v>
      </c>
      <c r="R115" s="18" t="s">
        <v>48</v>
      </c>
      <c r="S115" s="18" t="s">
        <v>48</v>
      </c>
      <c r="T115" s="18">
        <v>7</v>
      </c>
      <c r="U115" s="18">
        <v>700</v>
      </c>
      <c r="V115" s="18">
        <v>183</v>
      </c>
      <c r="W115" s="18" t="s">
        <v>48</v>
      </c>
      <c r="X115" s="18" t="s">
        <v>48</v>
      </c>
      <c r="Y115" s="18">
        <v>7</v>
      </c>
      <c r="Z115" s="18">
        <v>700</v>
      </c>
      <c r="AA115" s="18">
        <v>-6</v>
      </c>
      <c r="AB115" s="18" t="s">
        <v>48</v>
      </c>
      <c r="AC115" s="18" t="s">
        <v>48</v>
      </c>
      <c r="AD115" s="18">
        <v>7</v>
      </c>
      <c r="AE115" s="18">
        <v>700</v>
      </c>
    </row>
    <row r="116" spans="1:31" x14ac:dyDescent="0.25">
      <c r="A116" s="18" t="s">
        <v>154</v>
      </c>
      <c r="B116" s="18" t="s">
        <v>153</v>
      </c>
      <c r="C116" s="18">
        <v>612.6</v>
      </c>
      <c r="D116" s="18">
        <v>40.095199999999998</v>
      </c>
      <c r="E116" s="18">
        <v>-98.944999999999993</v>
      </c>
      <c r="F116" s="18">
        <v>20120424</v>
      </c>
      <c r="G116" s="18">
        <v>0</v>
      </c>
      <c r="H116" s="18" t="s">
        <v>48</v>
      </c>
      <c r="I116" s="18" t="s">
        <v>48</v>
      </c>
      <c r="J116" s="18">
        <v>7</v>
      </c>
      <c r="K116" s="18">
        <v>700</v>
      </c>
      <c r="L116" s="18">
        <v>0</v>
      </c>
      <c r="M116" s="18" t="s">
        <v>48</v>
      </c>
      <c r="N116" s="18" t="s">
        <v>48</v>
      </c>
      <c r="O116" s="18">
        <v>7</v>
      </c>
      <c r="P116" s="18">
        <v>9999</v>
      </c>
      <c r="Q116" s="18">
        <v>0</v>
      </c>
      <c r="R116" s="18" t="s">
        <v>48</v>
      </c>
      <c r="S116" s="18" t="s">
        <v>48</v>
      </c>
      <c r="T116" s="18">
        <v>7</v>
      </c>
      <c r="U116" s="18">
        <v>700</v>
      </c>
      <c r="V116" s="18">
        <v>228</v>
      </c>
      <c r="W116" s="18" t="s">
        <v>48</v>
      </c>
      <c r="X116" s="18" t="s">
        <v>48</v>
      </c>
      <c r="Y116" s="18">
        <v>7</v>
      </c>
      <c r="Z116" s="18">
        <v>700</v>
      </c>
      <c r="AA116" s="18">
        <v>-6</v>
      </c>
      <c r="AB116" s="18" t="s">
        <v>48</v>
      </c>
      <c r="AC116" s="18" t="s">
        <v>48</v>
      </c>
      <c r="AD116" s="18">
        <v>7</v>
      </c>
      <c r="AE116" s="18">
        <v>700</v>
      </c>
    </row>
    <row r="117" spans="1:31" x14ac:dyDescent="0.25">
      <c r="A117" s="18" t="s">
        <v>154</v>
      </c>
      <c r="B117" s="18" t="s">
        <v>153</v>
      </c>
      <c r="C117" s="18">
        <v>612.6</v>
      </c>
      <c r="D117" s="18">
        <v>40.095199999999998</v>
      </c>
      <c r="E117" s="18">
        <v>-98.944999999999993</v>
      </c>
      <c r="F117" s="18">
        <v>20120425</v>
      </c>
      <c r="G117" s="18">
        <v>0</v>
      </c>
      <c r="H117" s="18" t="s">
        <v>48</v>
      </c>
      <c r="I117" s="18" t="s">
        <v>48</v>
      </c>
      <c r="J117" s="18">
        <v>7</v>
      </c>
      <c r="K117" s="18">
        <v>700</v>
      </c>
      <c r="L117" s="18">
        <v>0</v>
      </c>
      <c r="M117" s="18" t="s">
        <v>48</v>
      </c>
      <c r="N117" s="18" t="s">
        <v>48</v>
      </c>
      <c r="O117" s="18">
        <v>7</v>
      </c>
      <c r="P117" s="18">
        <v>9999</v>
      </c>
      <c r="Q117" s="18">
        <v>0</v>
      </c>
      <c r="R117" s="18" t="s">
        <v>48</v>
      </c>
      <c r="S117" s="18" t="s">
        <v>48</v>
      </c>
      <c r="T117" s="18">
        <v>7</v>
      </c>
      <c r="U117" s="18">
        <v>700</v>
      </c>
      <c r="V117" s="18">
        <v>333</v>
      </c>
      <c r="W117" s="18" t="s">
        <v>48</v>
      </c>
      <c r="X117" s="18" t="s">
        <v>48</v>
      </c>
      <c r="Y117" s="18">
        <v>7</v>
      </c>
      <c r="Z117" s="18">
        <v>700</v>
      </c>
      <c r="AA117" s="18">
        <v>67</v>
      </c>
      <c r="AB117" s="18" t="s">
        <v>48</v>
      </c>
      <c r="AC117" s="18" t="s">
        <v>48</v>
      </c>
      <c r="AD117" s="18">
        <v>7</v>
      </c>
      <c r="AE117" s="18">
        <v>700</v>
      </c>
    </row>
    <row r="118" spans="1:31" x14ac:dyDescent="0.25">
      <c r="A118" s="18" t="s">
        <v>154</v>
      </c>
      <c r="B118" s="18" t="s">
        <v>153</v>
      </c>
      <c r="C118" s="18">
        <v>612.6</v>
      </c>
      <c r="D118" s="18">
        <v>40.095199999999998</v>
      </c>
      <c r="E118" s="18">
        <v>-98.944999999999993</v>
      </c>
      <c r="F118" s="18">
        <v>20120426</v>
      </c>
      <c r="G118" s="18">
        <v>0</v>
      </c>
      <c r="H118" s="18" t="s">
        <v>48</v>
      </c>
      <c r="I118" s="18" t="s">
        <v>48</v>
      </c>
      <c r="J118" s="18">
        <v>7</v>
      </c>
      <c r="K118" s="18">
        <v>700</v>
      </c>
      <c r="L118" s="18">
        <v>0</v>
      </c>
      <c r="M118" s="18" t="s">
        <v>48</v>
      </c>
      <c r="N118" s="18" t="s">
        <v>48</v>
      </c>
      <c r="O118" s="18">
        <v>7</v>
      </c>
      <c r="P118" s="18">
        <v>9999</v>
      </c>
      <c r="Q118" s="18">
        <v>0</v>
      </c>
      <c r="R118" s="18" t="s">
        <v>48</v>
      </c>
      <c r="S118" s="18" t="s">
        <v>48</v>
      </c>
      <c r="T118" s="18">
        <v>7</v>
      </c>
      <c r="U118" s="18">
        <v>700</v>
      </c>
      <c r="V118" s="18">
        <v>317</v>
      </c>
      <c r="W118" s="18" t="s">
        <v>48</v>
      </c>
      <c r="X118" s="18" t="s">
        <v>48</v>
      </c>
      <c r="Y118" s="18">
        <v>7</v>
      </c>
      <c r="Z118" s="18">
        <v>700</v>
      </c>
      <c r="AA118" s="18">
        <v>100</v>
      </c>
      <c r="AB118" s="18" t="s">
        <v>48</v>
      </c>
      <c r="AC118" s="18" t="s">
        <v>48</v>
      </c>
      <c r="AD118" s="18">
        <v>7</v>
      </c>
      <c r="AE118" s="18">
        <v>700</v>
      </c>
    </row>
    <row r="119" spans="1:31" x14ac:dyDescent="0.25">
      <c r="A119" s="18" t="s">
        <v>154</v>
      </c>
      <c r="B119" s="18" t="s">
        <v>153</v>
      </c>
      <c r="C119" s="18">
        <v>612.6</v>
      </c>
      <c r="D119" s="18">
        <v>40.095199999999998</v>
      </c>
      <c r="E119" s="18">
        <v>-98.944999999999993</v>
      </c>
      <c r="F119" s="18">
        <v>20120427</v>
      </c>
      <c r="G119" s="18">
        <v>18</v>
      </c>
      <c r="H119" s="18" t="s">
        <v>48</v>
      </c>
      <c r="I119" s="18" t="s">
        <v>48</v>
      </c>
      <c r="J119" s="18">
        <v>7</v>
      </c>
      <c r="K119" s="18">
        <v>700</v>
      </c>
      <c r="L119" s="18">
        <v>0</v>
      </c>
      <c r="M119" s="18" t="s">
        <v>48</v>
      </c>
      <c r="N119" s="18" t="s">
        <v>48</v>
      </c>
      <c r="O119" s="18">
        <v>7</v>
      </c>
      <c r="P119" s="18">
        <v>9999</v>
      </c>
      <c r="Q119" s="18">
        <v>0</v>
      </c>
      <c r="R119" s="18" t="s">
        <v>48</v>
      </c>
      <c r="S119" s="18" t="s">
        <v>48</v>
      </c>
      <c r="T119" s="18">
        <v>7</v>
      </c>
      <c r="U119" s="18">
        <v>700</v>
      </c>
      <c r="V119" s="18">
        <v>244</v>
      </c>
      <c r="W119" s="18" t="s">
        <v>48</v>
      </c>
      <c r="X119" s="18" t="s">
        <v>48</v>
      </c>
      <c r="Y119" s="18">
        <v>7</v>
      </c>
      <c r="Z119" s="18">
        <v>700</v>
      </c>
      <c r="AA119" s="18">
        <v>111</v>
      </c>
      <c r="AB119" s="18" t="s">
        <v>48</v>
      </c>
      <c r="AC119" s="18" t="s">
        <v>48</v>
      </c>
      <c r="AD119" s="18">
        <v>7</v>
      </c>
      <c r="AE119" s="18">
        <v>700</v>
      </c>
    </row>
    <row r="120" spans="1:31" x14ac:dyDescent="0.25">
      <c r="A120" s="18" t="s">
        <v>154</v>
      </c>
      <c r="B120" s="18" t="s">
        <v>153</v>
      </c>
      <c r="C120" s="18">
        <v>612.6</v>
      </c>
      <c r="D120" s="18">
        <v>40.095199999999998</v>
      </c>
      <c r="E120" s="18">
        <v>-98.944999999999993</v>
      </c>
      <c r="F120" s="18">
        <v>20120428</v>
      </c>
      <c r="G120" s="18">
        <v>140</v>
      </c>
      <c r="H120" s="18" t="s">
        <v>48</v>
      </c>
      <c r="I120" s="18" t="s">
        <v>48</v>
      </c>
      <c r="J120" s="18">
        <v>7</v>
      </c>
      <c r="K120" s="18">
        <v>700</v>
      </c>
      <c r="L120" s="18">
        <v>0</v>
      </c>
      <c r="M120" s="18" t="s">
        <v>48</v>
      </c>
      <c r="N120" s="18" t="s">
        <v>48</v>
      </c>
      <c r="O120" s="18">
        <v>7</v>
      </c>
      <c r="P120" s="18">
        <v>9999</v>
      </c>
      <c r="Q120" s="18">
        <v>0</v>
      </c>
      <c r="R120" s="18" t="s">
        <v>48</v>
      </c>
      <c r="S120" s="18" t="s">
        <v>48</v>
      </c>
      <c r="T120" s="18">
        <v>7</v>
      </c>
      <c r="U120" s="18">
        <v>700</v>
      </c>
      <c r="V120" s="18">
        <v>161</v>
      </c>
      <c r="W120" s="18" t="s">
        <v>48</v>
      </c>
      <c r="X120" s="18" t="s">
        <v>48</v>
      </c>
      <c r="Y120" s="18">
        <v>7</v>
      </c>
      <c r="Z120" s="18">
        <v>700</v>
      </c>
      <c r="AA120" s="18">
        <v>72</v>
      </c>
      <c r="AB120" s="18" t="s">
        <v>48</v>
      </c>
      <c r="AC120" s="18" t="s">
        <v>48</v>
      </c>
      <c r="AD120" s="18">
        <v>7</v>
      </c>
      <c r="AE120" s="18">
        <v>700</v>
      </c>
    </row>
    <row r="121" spans="1:31" x14ac:dyDescent="0.25">
      <c r="A121" s="18" t="s">
        <v>154</v>
      </c>
      <c r="B121" s="18" t="s">
        <v>153</v>
      </c>
      <c r="C121" s="18">
        <v>612.6</v>
      </c>
      <c r="D121" s="18">
        <v>40.095199999999998</v>
      </c>
      <c r="E121" s="18">
        <v>-98.944999999999993</v>
      </c>
      <c r="F121" s="18">
        <v>20120429</v>
      </c>
      <c r="G121" s="18">
        <v>0</v>
      </c>
      <c r="H121" s="18" t="s">
        <v>48</v>
      </c>
      <c r="I121" s="18" t="s">
        <v>48</v>
      </c>
      <c r="J121" s="18">
        <v>7</v>
      </c>
      <c r="K121" s="18">
        <v>700</v>
      </c>
      <c r="L121" s="18">
        <v>0</v>
      </c>
      <c r="M121" s="18" t="s">
        <v>48</v>
      </c>
      <c r="N121" s="18" t="s">
        <v>48</v>
      </c>
      <c r="O121" s="18">
        <v>7</v>
      </c>
      <c r="P121" s="18">
        <v>9999</v>
      </c>
      <c r="Q121" s="18">
        <v>0</v>
      </c>
      <c r="R121" s="18" t="s">
        <v>48</v>
      </c>
      <c r="S121" s="18" t="s">
        <v>48</v>
      </c>
      <c r="T121" s="18">
        <v>7</v>
      </c>
      <c r="U121" s="18">
        <v>700</v>
      </c>
      <c r="V121" s="18">
        <v>189</v>
      </c>
      <c r="W121" s="18" t="s">
        <v>48</v>
      </c>
      <c r="X121" s="18" t="s">
        <v>48</v>
      </c>
      <c r="Y121" s="18">
        <v>7</v>
      </c>
      <c r="Z121" s="18">
        <v>700</v>
      </c>
      <c r="AA121" s="18">
        <v>72</v>
      </c>
      <c r="AB121" s="18" t="s">
        <v>48</v>
      </c>
      <c r="AC121" s="18" t="s">
        <v>48</v>
      </c>
      <c r="AD121" s="18">
        <v>7</v>
      </c>
      <c r="AE121" s="18">
        <v>700</v>
      </c>
    </row>
    <row r="122" spans="1:31" x14ac:dyDescent="0.25">
      <c r="A122" s="18" t="s">
        <v>154</v>
      </c>
      <c r="B122" s="18" t="s">
        <v>153</v>
      </c>
      <c r="C122" s="18">
        <v>612.6</v>
      </c>
      <c r="D122" s="18">
        <v>40.095199999999998</v>
      </c>
      <c r="E122" s="18">
        <v>-98.944999999999993</v>
      </c>
      <c r="F122" s="18">
        <v>20120430</v>
      </c>
      <c r="G122" s="18">
        <v>0</v>
      </c>
      <c r="H122" s="18" t="s">
        <v>48</v>
      </c>
      <c r="I122" s="18" t="s">
        <v>48</v>
      </c>
      <c r="J122" s="18">
        <v>7</v>
      </c>
      <c r="K122" s="18">
        <v>700</v>
      </c>
      <c r="L122" s="18">
        <v>0</v>
      </c>
      <c r="M122" s="18" t="s">
        <v>48</v>
      </c>
      <c r="N122" s="18" t="s">
        <v>48</v>
      </c>
      <c r="O122" s="18">
        <v>7</v>
      </c>
      <c r="P122" s="18">
        <v>9999</v>
      </c>
      <c r="Q122" s="18">
        <v>0</v>
      </c>
      <c r="R122" s="18" t="s">
        <v>48</v>
      </c>
      <c r="S122" s="18" t="s">
        <v>48</v>
      </c>
      <c r="T122" s="18">
        <v>7</v>
      </c>
      <c r="U122" s="18">
        <v>700</v>
      </c>
      <c r="V122" s="18">
        <v>144</v>
      </c>
      <c r="W122" s="18" t="s">
        <v>48</v>
      </c>
      <c r="X122" s="18" t="s">
        <v>48</v>
      </c>
      <c r="Y122" s="18">
        <v>7</v>
      </c>
      <c r="Z122" s="18">
        <v>700</v>
      </c>
      <c r="AA122" s="18">
        <v>67</v>
      </c>
      <c r="AB122" s="18" t="s">
        <v>48</v>
      </c>
      <c r="AC122" s="18" t="s">
        <v>48</v>
      </c>
      <c r="AD122" s="18">
        <v>7</v>
      </c>
      <c r="AE122" s="18">
        <v>700</v>
      </c>
    </row>
    <row r="123" spans="1:31" x14ac:dyDescent="0.25">
      <c r="A123" s="18" t="s">
        <v>154</v>
      </c>
      <c r="B123" s="18" t="s">
        <v>153</v>
      </c>
      <c r="C123" s="18">
        <v>612.6</v>
      </c>
      <c r="D123" s="18">
        <v>40.095199999999998</v>
      </c>
      <c r="E123" s="18">
        <v>-98.944999999999993</v>
      </c>
      <c r="F123" s="18">
        <v>20120501</v>
      </c>
      <c r="G123" s="18">
        <v>0</v>
      </c>
      <c r="H123" s="18" t="s">
        <v>48</v>
      </c>
      <c r="I123" s="18" t="s">
        <v>48</v>
      </c>
      <c r="J123" s="18">
        <v>7</v>
      </c>
      <c r="K123" s="18">
        <v>700</v>
      </c>
      <c r="L123" s="18">
        <v>0</v>
      </c>
      <c r="M123" s="18" t="s">
        <v>48</v>
      </c>
      <c r="N123" s="18" t="s">
        <v>48</v>
      </c>
      <c r="O123" s="18">
        <v>7</v>
      </c>
      <c r="P123" s="18">
        <v>9999</v>
      </c>
      <c r="Q123" s="18">
        <v>0</v>
      </c>
      <c r="R123" s="18" t="s">
        <v>48</v>
      </c>
      <c r="S123" s="18" t="s">
        <v>48</v>
      </c>
      <c r="T123" s="18">
        <v>7</v>
      </c>
      <c r="U123" s="18">
        <v>700</v>
      </c>
      <c r="V123" s="18">
        <v>217</v>
      </c>
      <c r="W123" s="18" t="s">
        <v>48</v>
      </c>
      <c r="X123" s="18" t="s">
        <v>48</v>
      </c>
      <c r="Y123" s="18">
        <v>7</v>
      </c>
      <c r="Z123" s="18">
        <v>700</v>
      </c>
      <c r="AA123" s="18">
        <v>83</v>
      </c>
      <c r="AB123" s="18" t="s">
        <v>48</v>
      </c>
      <c r="AC123" s="18" t="s">
        <v>48</v>
      </c>
      <c r="AD123" s="18">
        <v>7</v>
      </c>
      <c r="AE123" s="18">
        <v>700</v>
      </c>
    </row>
    <row r="124" spans="1:31" x14ac:dyDescent="0.25">
      <c r="A124" s="18" t="s">
        <v>154</v>
      </c>
      <c r="B124" s="18" t="s">
        <v>153</v>
      </c>
      <c r="C124" s="18">
        <v>612.6</v>
      </c>
      <c r="D124" s="18">
        <v>40.095199999999998</v>
      </c>
      <c r="E124" s="18">
        <v>-98.944999999999993</v>
      </c>
      <c r="F124" s="18">
        <v>20120502</v>
      </c>
      <c r="G124" s="18">
        <v>0</v>
      </c>
      <c r="H124" s="18" t="s">
        <v>48</v>
      </c>
      <c r="I124" s="18" t="s">
        <v>48</v>
      </c>
      <c r="J124" s="18">
        <v>7</v>
      </c>
      <c r="K124" s="18">
        <v>700</v>
      </c>
      <c r="L124" s="18">
        <v>0</v>
      </c>
      <c r="M124" s="18" t="s">
        <v>48</v>
      </c>
      <c r="N124" s="18" t="s">
        <v>48</v>
      </c>
      <c r="O124" s="18">
        <v>7</v>
      </c>
      <c r="P124" s="18">
        <v>9999</v>
      </c>
      <c r="Q124" s="18">
        <v>0</v>
      </c>
      <c r="R124" s="18" t="s">
        <v>48</v>
      </c>
      <c r="S124" s="18" t="s">
        <v>48</v>
      </c>
      <c r="T124" s="18">
        <v>7</v>
      </c>
      <c r="U124" s="18">
        <v>700</v>
      </c>
      <c r="V124" s="18">
        <v>289</v>
      </c>
      <c r="W124" s="18" t="s">
        <v>48</v>
      </c>
      <c r="X124" s="18" t="s">
        <v>48</v>
      </c>
      <c r="Y124" s="18">
        <v>7</v>
      </c>
      <c r="Z124" s="18">
        <v>700</v>
      </c>
      <c r="AA124" s="18">
        <v>106</v>
      </c>
      <c r="AB124" s="18" t="s">
        <v>48</v>
      </c>
      <c r="AC124" s="18" t="s">
        <v>48</v>
      </c>
      <c r="AD124" s="18">
        <v>7</v>
      </c>
      <c r="AE124" s="18">
        <v>700</v>
      </c>
    </row>
    <row r="125" spans="1:31" x14ac:dyDescent="0.25">
      <c r="A125" s="18" t="s">
        <v>154</v>
      </c>
      <c r="B125" s="18" t="s">
        <v>153</v>
      </c>
      <c r="C125" s="18">
        <v>612.6</v>
      </c>
      <c r="D125" s="18">
        <v>40.095199999999998</v>
      </c>
      <c r="E125" s="18">
        <v>-98.944999999999993</v>
      </c>
      <c r="F125" s="18">
        <v>20120503</v>
      </c>
      <c r="G125" s="18">
        <v>0</v>
      </c>
      <c r="H125" s="18" t="s">
        <v>48</v>
      </c>
      <c r="I125" s="18" t="s">
        <v>48</v>
      </c>
      <c r="J125" s="18">
        <v>7</v>
      </c>
      <c r="K125" s="18">
        <v>700</v>
      </c>
      <c r="L125" s="18">
        <v>0</v>
      </c>
      <c r="M125" s="18" t="s">
        <v>48</v>
      </c>
      <c r="N125" s="18" t="s">
        <v>48</v>
      </c>
      <c r="O125" s="18">
        <v>7</v>
      </c>
      <c r="P125" s="18">
        <v>9999</v>
      </c>
      <c r="Q125" s="18">
        <v>0</v>
      </c>
      <c r="R125" s="18" t="s">
        <v>48</v>
      </c>
      <c r="S125" s="18" t="s">
        <v>48</v>
      </c>
      <c r="T125" s="18">
        <v>7</v>
      </c>
      <c r="U125" s="18">
        <v>700</v>
      </c>
      <c r="V125" s="18">
        <v>294</v>
      </c>
      <c r="W125" s="18" t="s">
        <v>48</v>
      </c>
      <c r="X125" s="18" t="s">
        <v>48</v>
      </c>
      <c r="Y125" s="18">
        <v>7</v>
      </c>
      <c r="Z125" s="18">
        <v>700</v>
      </c>
      <c r="AA125" s="18">
        <v>117</v>
      </c>
      <c r="AB125" s="18" t="s">
        <v>48</v>
      </c>
      <c r="AC125" s="18" t="s">
        <v>48</v>
      </c>
      <c r="AD125" s="18">
        <v>7</v>
      </c>
      <c r="AE125" s="18">
        <v>700</v>
      </c>
    </row>
    <row r="126" spans="1:31" x14ac:dyDescent="0.25">
      <c r="A126" s="18" t="s">
        <v>154</v>
      </c>
      <c r="B126" s="18" t="s">
        <v>153</v>
      </c>
      <c r="C126" s="18">
        <v>612.6</v>
      </c>
      <c r="D126" s="18">
        <v>40.095199999999998</v>
      </c>
      <c r="E126" s="18">
        <v>-98.944999999999993</v>
      </c>
      <c r="F126" s="18">
        <v>20120504</v>
      </c>
      <c r="G126" s="18">
        <v>8</v>
      </c>
      <c r="H126" s="18" t="s">
        <v>48</v>
      </c>
      <c r="I126" s="18" t="s">
        <v>48</v>
      </c>
      <c r="J126" s="18">
        <v>7</v>
      </c>
      <c r="K126" s="18">
        <v>700</v>
      </c>
      <c r="L126" s="18">
        <v>0</v>
      </c>
      <c r="M126" s="18" t="s">
        <v>48</v>
      </c>
      <c r="N126" s="18" t="s">
        <v>48</v>
      </c>
      <c r="O126" s="18">
        <v>7</v>
      </c>
      <c r="P126" s="18">
        <v>9999</v>
      </c>
      <c r="Q126" s="18">
        <v>0</v>
      </c>
      <c r="R126" s="18" t="s">
        <v>48</v>
      </c>
      <c r="S126" s="18" t="s">
        <v>48</v>
      </c>
      <c r="T126" s="18">
        <v>7</v>
      </c>
      <c r="U126" s="18">
        <v>700</v>
      </c>
      <c r="V126" s="18">
        <v>283</v>
      </c>
      <c r="W126" s="18" t="s">
        <v>48</v>
      </c>
      <c r="X126" s="18" t="s">
        <v>48</v>
      </c>
      <c r="Y126" s="18">
        <v>7</v>
      </c>
      <c r="Z126" s="18">
        <v>700</v>
      </c>
      <c r="AA126" s="18">
        <v>156</v>
      </c>
      <c r="AB126" s="18" t="s">
        <v>48</v>
      </c>
      <c r="AC126" s="18" t="s">
        <v>48</v>
      </c>
      <c r="AD126" s="18">
        <v>7</v>
      </c>
      <c r="AE126" s="18">
        <v>700</v>
      </c>
    </row>
    <row r="127" spans="1:31" x14ac:dyDescent="0.25">
      <c r="A127" s="18" t="s">
        <v>154</v>
      </c>
      <c r="B127" s="18" t="s">
        <v>153</v>
      </c>
      <c r="C127" s="18">
        <v>612.6</v>
      </c>
      <c r="D127" s="18">
        <v>40.095199999999998</v>
      </c>
      <c r="E127" s="18">
        <v>-98.944999999999993</v>
      </c>
      <c r="F127" s="18">
        <v>20120505</v>
      </c>
      <c r="G127" s="18">
        <v>0</v>
      </c>
      <c r="H127" s="18" t="s">
        <v>48</v>
      </c>
      <c r="I127" s="18" t="s">
        <v>48</v>
      </c>
      <c r="J127" s="18">
        <v>7</v>
      </c>
      <c r="K127" s="18">
        <v>700</v>
      </c>
      <c r="L127" s="18">
        <v>0</v>
      </c>
      <c r="M127" s="18" t="s">
        <v>48</v>
      </c>
      <c r="N127" s="18" t="s">
        <v>48</v>
      </c>
      <c r="O127" s="18">
        <v>7</v>
      </c>
      <c r="P127" s="18">
        <v>9999</v>
      </c>
      <c r="Q127" s="18">
        <v>0</v>
      </c>
      <c r="R127" s="18" t="s">
        <v>48</v>
      </c>
      <c r="S127" s="18" t="s">
        <v>48</v>
      </c>
      <c r="T127" s="18">
        <v>7</v>
      </c>
      <c r="U127" s="18">
        <v>700</v>
      </c>
      <c r="V127" s="18">
        <v>322</v>
      </c>
      <c r="W127" s="18" t="s">
        <v>48</v>
      </c>
      <c r="X127" s="18" t="s">
        <v>48</v>
      </c>
      <c r="Y127" s="18">
        <v>7</v>
      </c>
      <c r="Z127" s="18">
        <v>700</v>
      </c>
      <c r="AA127" s="18">
        <v>161</v>
      </c>
      <c r="AB127" s="18" t="s">
        <v>48</v>
      </c>
      <c r="AC127" s="18" t="s">
        <v>48</v>
      </c>
      <c r="AD127" s="18">
        <v>7</v>
      </c>
      <c r="AE127" s="18">
        <v>700</v>
      </c>
    </row>
    <row r="128" spans="1:31" x14ac:dyDescent="0.25">
      <c r="A128" s="18" t="s">
        <v>154</v>
      </c>
      <c r="B128" s="18" t="s">
        <v>153</v>
      </c>
      <c r="C128" s="18">
        <v>612.6</v>
      </c>
      <c r="D128" s="18">
        <v>40.095199999999998</v>
      </c>
      <c r="E128" s="18">
        <v>-98.944999999999993</v>
      </c>
      <c r="F128" s="18">
        <v>20120506</v>
      </c>
      <c r="G128" s="18">
        <v>0</v>
      </c>
      <c r="H128" s="18" t="s">
        <v>48</v>
      </c>
      <c r="I128" s="18" t="s">
        <v>48</v>
      </c>
      <c r="J128" s="18">
        <v>7</v>
      </c>
      <c r="K128" s="18">
        <v>700</v>
      </c>
      <c r="L128" s="18">
        <v>0</v>
      </c>
      <c r="M128" s="18" t="s">
        <v>48</v>
      </c>
      <c r="N128" s="18" t="s">
        <v>48</v>
      </c>
      <c r="O128" s="18">
        <v>7</v>
      </c>
      <c r="P128" s="18">
        <v>9999</v>
      </c>
      <c r="Q128" s="18">
        <v>0</v>
      </c>
      <c r="R128" s="18" t="s">
        <v>48</v>
      </c>
      <c r="S128" s="18" t="s">
        <v>48</v>
      </c>
      <c r="T128" s="18">
        <v>7</v>
      </c>
      <c r="U128" s="18">
        <v>700</v>
      </c>
      <c r="V128" s="18">
        <v>333</v>
      </c>
      <c r="W128" s="18" t="s">
        <v>48</v>
      </c>
      <c r="X128" s="18" t="s">
        <v>48</v>
      </c>
      <c r="Y128" s="18">
        <v>7</v>
      </c>
      <c r="Z128" s="18">
        <v>700</v>
      </c>
      <c r="AA128" s="18">
        <v>167</v>
      </c>
      <c r="AB128" s="18" t="s">
        <v>48</v>
      </c>
      <c r="AC128" s="18" t="s">
        <v>48</v>
      </c>
      <c r="AD128" s="18">
        <v>7</v>
      </c>
      <c r="AE128" s="18">
        <v>700</v>
      </c>
    </row>
    <row r="129" spans="1:31" x14ac:dyDescent="0.25">
      <c r="A129" s="18" t="s">
        <v>154</v>
      </c>
      <c r="B129" s="18" t="s">
        <v>153</v>
      </c>
      <c r="C129" s="18">
        <v>612.6</v>
      </c>
      <c r="D129" s="18">
        <v>40.095199999999998</v>
      </c>
      <c r="E129" s="18">
        <v>-98.944999999999993</v>
      </c>
      <c r="F129" s="18">
        <v>20120507</v>
      </c>
      <c r="G129" s="18">
        <v>0</v>
      </c>
      <c r="H129" s="18" t="s">
        <v>49</v>
      </c>
      <c r="I129" s="18" t="s">
        <v>48</v>
      </c>
      <c r="J129" s="18">
        <v>7</v>
      </c>
      <c r="K129" s="18">
        <v>700</v>
      </c>
      <c r="L129" s="18">
        <v>0</v>
      </c>
      <c r="M129" s="18" t="s">
        <v>48</v>
      </c>
      <c r="N129" s="18" t="s">
        <v>48</v>
      </c>
      <c r="O129" s="18">
        <v>7</v>
      </c>
      <c r="P129" s="18">
        <v>9999</v>
      </c>
      <c r="Q129" s="18">
        <v>0</v>
      </c>
      <c r="R129" s="18" t="s">
        <v>48</v>
      </c>
      <c r="S129" s="18" t="s">
        <v>48</v>
      </c>
      <c r="T129" s="18">
        <v>7</v>
      </c>
      <c r="U129" s="18">
        <v>700</v>
      </c>
      <c r="V129" s="18">
        <v>189</v>
      </c>
      <c r="W129" s="18" t="s">
        <v>48</v>
      </c>
      <c r="X129" s="18" t="s">
        <v>48</v>
      </c>
      <c r="Y129" s="18">
        <v>7</v>
      </c>
      <c r="Z129" s="18">
        <v>700</v>
      </c>
      <c r="AA129" s="18">
        <v>94</v>
      </c>
      <c r="AB129" s="18" t="s">
        <v>48</v>
      </c>
      <c r="AC129" s="18" t="s">
        <v>48</v>
      </c>
      <c r="AD129" s="18">
        <v>7</v>
      </c>
      <c r="AE129" s="18">
        <v>700</v>
      </c>
    </row>
    <row r="130" spans="1:31" x14ac:dyDescent="0.25">
      <c r="A130" s="18" t="s">
        <v>154</v>
      </c>
      <c r="B130" s="18" t="s">
        <v>153</v>
      </c>
      <c r="C130" s="18">
        <v>612.6</v>
      </c>
      <c r="D130" s="18">
        <v>40.095199999999998</v>
      </c>
      <c r="E130" s="18">
        <v>-98.944999999999993</v>
      </c>
      <c r="F130" s="18">
        <v>20120508</v>
      </c>
      <c r="G130" s="18">
        <v>15</v>
      </c>
      <c r="H130" s="18" t="s">
        <v>48</v>
      </c>
      <c r="I130" s="18" t="s">
        <v>48</v>
      </c>
      <c r="J130" s="18">
        <v>7</v>
      </c>
      <c r="K130" s="18">
        <v>700</v>
      </c>
      <c r="L130" s="18">
        <v>0</v>
      </c>
      <c r="M130" s="18" t="s">
        <v>48</v>
      </c>
      <c r="N130" s="18" t="s">
        <v>48</v>
      </c>
      <c r="O130" s="18">
        <v>7</v>
      </c>
      <c r="P130" s="18">
        <v>9999</v>
      </c>
      <c r="Q130" s="18">
        <v>0</v>
      </c>
      <c r="R130" s="18" t="s">
        <v>48</v>
      </c>
      <c r="S130" s="18" t="s">
        <v>48</v>
      </c>
      <c r="T130" s="18">
        <v>7</v>
      </c>
      <c r="U130" s="18">
        <v>700</v>
      </c>
      <c r="V130" s="18">
        <v>183</v>
      </c>
      <c r="W130" s="18" t="s">
        <v>48</v>
      </c>
      <c r="X130" s="18" t="s">
        <v>48</v>
      </c>
      <c r="Y130" s="18">
        <v>7</v>
      </c>
      <c r="Z130" s="18">
        <v>700</v>
      </c>
      <c r="AA130" s="18">
        <v>50</v>
      </c>
      <c r="AB130" s="18" t="s">
        <v>48</v>
      </c>
      <c r="AC130" s="18" t="s">
        <v>48</v>
      </c>
      <c r="AD130" s="18">
        <v>7</v>
      </c>
      <c r="AE130" s="18">
        <v>700</v>
      </c>
    </row>
    <row r="131" spans="1:31" x14ac:dyDescent="0.25">
      <c r="A131" s="18" t="s">
        <v>154</v>
      </c>
      <c r="B131" s="18" t="s">
        <v>153</v>
      </c>
      <c r="C131" s="18">
        <v>612.6</v>
      </c>
      <c r="D131" s="18">
        <v>40.095199999999998</v>
      </c>
      <c r="E131" s="18">
        <v>-98.944999999999993</v>
      </c>
      <c r="F131" s="18">
        <v>20120509</v>
      </c>
      <c r="G131" s="18">
        <v>0</v>
      </c>
      <c r="H131" s="18" t="s">
        <v>48</v>
      </c>
      <c r="I131" s="18" t="s">
        <v>48</v>
      </c>
      <c r="J131" s="18">
        <v>7</v>
      </c>
      <c r="K131" s="18">
        <v>700</v>
      </c>
      <c r="L131" s="18">
        <v>0</v>
      </c>
      <c r="M131" s="18" t="s">
        <v>48</v>
      </c>
      <c r="N131" s="18" t="s">
        <v>48</v>
      </c>
      <c r="O131" s="18">
        <v>7</v>
      </c>
      <c r="P131" s="18">
        <v>9999</v>
      </c>
      <c r="Q131" s="18">
        <v>0</v>
      </c>
      <c r="R131" s="18" t="s">
        <v>48</v>
      </c>
      <c r="S131" s="18" t="s">
        <v>48</v>
      </c>
      <c r="T131" s="18">
        <v>7</v>
      </c>
      <c r="U131" s="18">
        <v>700</v>
      </c>
      <c r="V131" s="18">
        <v>228</v>
      </c>
      <c r="W131" s="18" t="s">
        <v>48</v>
      </c>
      <c r="X131" s="18" t="s">
        <v>48</v>
      </c>
      <c r="Y131" s="18">
        <v>7</v>
      </c>
      <c r="Z131" s="18">
        <v>700</v>
      </c>
      <c r="AA131" s="18">
        <v>11</v>
      </c>
      <c r="AB131" s="18" t="s">
        <v>48</v>
      </c>
      <c r="AC131" s="18" t="s">
        <v>48</v>
      </c>
      <c r="AD131" s="18">
        <v>7</v>
      </c>
      <c r="AE131" s="18">
        <v>700</v>
      </c>
    </row>
    <row r="132" spans="1:31" x14ac:dyDescent="0.25">
      <c r="A132" s="18" t="s">
        <v>154</v>
      </c>
      <c r="B132" s="18" t="s">
        <v>153</v>
      </c>
      <c r="C132" s="18">
        <v>612.6</v>
      </c>
      <c r="D132" s="18">
        <v>40.095199999999998</v>
      </c>
      <c r="E132" s="18">
        <v>-98.944999999999993</v>
      </c>
      <c r="F132" s="18">
        <v>20120510</v>
      </c>
      <c r="G132" s="18">
        <v>0</v>
      </c>
      <c r="H132" s="18" t="s">
        <v>48</v>
      </c>
      <c r="I132" s="18" t="s">
        <v>48</v>
      </c>
      <c r="J132" s="18">
        <v>7</v>
      </c>
      <c r="K132" s="18">
        <v>700</v>
      </c>
      <c r="L132" s="18">
        <v>0</v>
      </c>
      <c r="M132" s="18" t="s">
        <v>48</v>
      </c>
      <c r="N132" s="18" t="s">
        <v>48</v>
      </c>
      <c r="O132" s="18">
        <v>7</v>
      </c>
      <c r="P132" s="18">
        <v>9999</v>
      </c>
      <c r="Q132" s="18">
        <v>0</v>
      </c>
      <c r="R132" s="18" t="s">
        <v>48</v>
      </c>
      <c r="S132" s="18" t="s">
        <v>48</v>
      </c>
      <c r="T132" s="18">
        <v>7</v>
      </c>
      <c r="U132" s="18">
        <v>700</v>
      </c>
      <c r="V132" s="18">
        <v>233</v>
      </c>
      <c r="W132" s="18" t="s">
        <v>48</v>
      </c>
      <c r="X132" s="18" t="s">
        <v>48</v>
      </c>
      <c r="Y132" s="18">
        <v>7</v>
      </c>
      <c r="Z132" s="18">
        <v>700</v>
      </c>
      <c r="AA132" s="18">
        <v>17</v>
      </c>
      <c r="AB132" s="18" t="s">
        <v>48</v>
      </c>
      <c r="AC132" s="18" t="s">
        <v>48</v>
      </c>
      <c r="AD132" s="18">
        <v>7</v>
      </c>
      <c r="AE132" s="18">
        <v>700</v>
      </c>
    </row>
    <row r="133" spans="1:31" x14ac:dyDescent="0.25">
      <c r="A133" s="18" t="s">
        <v>154</v>
      </c>
      <c r="B133" s="18" t="s">
        <v>153</v>
      </c>
      <c r="C133" s="18">
        <v>612.6</v>
      </c>
      <c r="D133" s="18">
        <v>40.095199999999998</v>
      </c>
      <c r="E133" s="18">
        <v>-98.944999999999993</v>
      </c>
      <c r="F133" s="18">
        <v>20120511</v>
      </c>
      <c r="G133" s="18">
        <v>0</v>
      </c>
      <c r="H133" s="18" t="s">
        <v>48</v>
      </c>
      <c r="I133" s="18" t="s">
        <v>48</v>
      </c>
      <c r="J133" s="18">
        <v>7</v>
      </c>
      <c r="K133" s="18">
        <v>700</v>
      </c>
      <c r="L133" s="18">
        <v>0</v>
      </c>
      <c r="M133" s="18" t="s">
        <v>48</v>
      </c>
      <c r="N133" s="18" t="s">
        <v>48</v>
      </c>
      <c r="O133" s="18">
        <v>7</v>
      </c>
      <c r="P133" s="18">
        <v>9999</v>
      </c>
      <c r="Q133" s="18">
        <v>0</v>
      </c>
      <c r="R133" s="18" t="s">
        <v>48</v>
      </c>
      <c r="S133" s="18" t="s">
        <v>48</v>
      </c>
      <c r="T133" s="18">
        <v>7</v>
      </c>
      <c r="U133" s="18">
        <v>700</v>
      </c>
      <c r="V133" s="18">
        <v>311</v>
      </c>
      <c r="W133" s="18" t="s">
        <v>48</v>
      </c>
      <c r="X133" s="18" t="s">
        <v>48</v>
      </c>
      <c r="Y133" s="18">
        <v>7</v>
      </c>
      <c r="Z133" s="18">
        <v>700</v>
      </c>
      <c r="AA133" s="18">
        <v>100</v>
      </c>
      <c r="AB133" s="18" t="s">
        <v>48</v>
      </c>
      <c r="AC133" s="18" t="s">
        <v>48</v>
      </c>
      <c r="AD133" s="18">
        <v>7</v>
      </c>
      <c r="AE133" s="18">
        <v>700</v>
      </c>
    </row>
    <row r="134" spans="1:31" x14ac:dyDescent="0.25">
      <c r="A134" s="18" t="s">
        <v>154</v>
      </c>
      <c r="B134" s="18" t="s">
        <v>153</v>
      </c>
      <c r="C134" s="18">
        <v>612.6</v>
      </c>
      <c r="D134" s="18">
        <v>40.095199999999998</v>
      </c>
      <c r="E134" s="18">
        <v>-98.944999999999993</v>
      </c>
      <c r="F134" s="18">
        <v>20120512</v>
      </c>
      <c r="G134" s="18">
        <v>0</v>
      </c>
      <c r="H134" s="18" t="s">
        <v>48</v>
      </c>
      <c r="I134" s="18" t="s">
        <v>48</v>
      </c>
      <c r="J134" s="18">
        <v>7</v>
      </c>
      <c r="K134" s="18">
        <v>700</v>
      </c>
      <c r="L134" s="18">
        <v>0</v>
      </c>
      <c r="M134" s="18" t="s">
        <v>48</v>
      </c>
      <c r="N134" s="18" t="s">
        <v>48</v>
      </c>
      <c r="O134" s="18">
        <v>7</v>
      </c>
      <c r="P134" s="18">
        <v>9999</v>
      </c>
      <c r="Q134" s="18">
        <v>0</v>
      </c>
      <c r="R134" s="18" t="s">
        <v>48</v>
      </c>
      <c r="S134" s="18" t="s">
        <v>48</v>
      </c>
      <c r="T134" s="18">
        <v>7</v>
      </c>
      <c r="U134" s="18">
        <v>700</v>
      </c>
      <c r="V134" s="18">
        <v>222</v>
      </c>
      <c r="W134" s="18" t="s">
        <v>48</v>
      </c>
      <c r="X134" s="18" t="s">
        <v>48</v>
      </c>
      <c r="Y134" s="18">
        <v>7</v>
      </c>
      <c r="Z134" s="18">
        <v>700</v>
      </c>
      <c r="AA134" s="18">
        <v>72</v>
      </c>
      <c r="AB134" s="18" t="s">
        <v>48</v>
      </c>
      <c r="AC134" s="18" t="s">
        <v>48</v>
      </c>
      <c r="AD134" s="18">
        <v>7</v>
      </c>
      <c r="AE134" s="18">
        <v>700</v>
      </c>
    </row>
    <row r="135" spans="1:31" x14ac:dyDescent="0.25">
      <c r="A135" s="18" t="s">
        <v>154</v>
      </c>
      <c r="B135" s="18" t="s">
        <v>153</v>
      </c>
      <c r="C135" s="18">
        <v>612.6</v>
      </c>
      <c r="D135" s="18">
        <v>40.095199999999998</v>
      </c>
      <c r="E135" s="18">
        <v>-98.944999999999993</v>
      </c>
      <c r="F135" s="18">
        <v>20120513</v>
      </c>
      <c r="G135" s="18">
        <v>0</v>
      </c>
      <c r="H135" s="18" t="s">
        <v>48</v>
      </c>
      <c r="I135" s="18" t="s">
        <v>48</v>
      </c>
      <c r="J135" s="18">
        <v>7</v>
      </c>
      <c r="K135" s="18">
        <v>700</v>
      </c>
      <c r="L135" s="18">
        <v>0</v>
      </c>
      <c r="M135" s="18" t="s">
        <v>48</v>
      </c>
      <c r="N135" s="18" t="s">
        <v>48</v>
      </c>
      <c r="O135" s="18">
        <v>7</v>
      </c>
      <c r="P135" s="18">
        <v>9999</v>
      </c>
      <c r="Q135" s="18">
        <v>0</v>
      </c>
      <c r="R135" s="18" t="s">
        <v>48</v>
      </c>
      <c r="S135" s="18" t="s">
        <v>48</v>
      </c>
      <c r="T135" s="18">
        <v>7</v>
      </c>
      <c r="U135" s="18">
        <v>700</v>
      </c>
      <c r="V135" s="18">
        <v>200</v>
      </c>
      <c r="W135" s="18" t="s">
        <v>48</v>
      </c>
      <c r="X135" s="18" t="s">
        <v>48</v>
      </c>
      <c r="Y135" s="18">
        <v>7</v>
      </c>
      <c r="Z135" s="18">
        <v>700</v>
      </c>
      <c r="AA135" s="18">
        <v>89</v>
      </c>
      <c r="AB135" s="18" t="s">
        <v>48</v>
      </c>
      <c r="AC135" s="18" t="s">
        <v>48</v>
      </c>
      <c r="AD135" s="18">
        <v>7</v>
      </c>
      <c r="AE135" s="18">
        <v>700</v>
      </c>
    </row>
    <row r="136" spans="1:31" x14ac:dyDescent="0.25">
      <c r="A136" s="18" t="s">
        <v>154</v>
      </c>
      <c r="B136" s="18" t="s">
        <v>153</v>
      </c>
      <c r="C136" s="18">
        <v>612.6</v>
      </c>
      <c r="D136" s="18">
        <v>40.095199999999998</v>
      </c>
      <c r="E136" s="18">
        <v>-98.944999999999993</v>
      </c>
      <c r="F136" s="18">
        <v>20120514</v>
      </c>
      <c r="G136" s="18">
        <v>0</v>
      </c>
      <c r="H136" s="18" t="s">
        <v>48</v>
      </c>
      <c r="I136" s="18" t="s">
        <v>48</v>
      </c>
      <c r="J136" s="18">
        <v>7</v>
      </c>
      <c r="K136" s="18">
        <v>700</v>
      </c>
      <c r="L136" s="18">
        <v>0</v>
      </c>
      <c r="M136" s="18" t="s">
        <v>48</v>
      </c>
      <c r="N136" s="18" t="s">
        <v>48</v>
      </c>
      <c r="O136" s="18">
        <v>7</v>
      </c>
      <c r="P136" s="18">
        <v>9999</v>
      </c>
      <c r="Q136" s="18">
        <v>0</v>
      </c>
      <c r="R136" s="18" t="s">
        <v>48</v>
      </c>
      <c r="S136" s="18" t="s">
        <v>48</v>
      </c>
      <c r="T136" s="18">
        <v>7</v>
      </c>
      <c r="U136" s="18">
        <v>700</v>
      </c>
      <c r="V136" s="18">
        <v>239</v>
      </c>
      <c r="W136" s="18" t="s">
        <v>48</v>
      </c>
      <c r="X136" s="18" t="s">
        <v>48</v>
      </c>
      <c r="Y136" s="18">
        <v>7</v>
      </c>
      <c r="Z136" s="18">
        <v>700</v>
      </c>
      <c r="AA136" s="18">
        <v>50</v>
      </c>
      <c r="AB136" s="18" t="s">
        <v>48</v>
      </c>
      <c r="AC136" s="18" t="s">
        <v>48</v>
      </c>
      <c r="AD136" s="18">
        <v>7</v>
      </c>
      <c r="AE136" s="18">
        <v>700</v>
      </c>
    </row>
    <row r="137" spans="1:31" x14ac:dyDescent="0.25">
      <c r="A137" s="18" t="s">
        <v>154</v>
      </c>
      <c r="B137" s="18" t="s">
        <v>153</v>
      </c>
      <c r="C137" s="18">
        <v>612.6</v>
      </c>
      <c r="D137" s="18">
        <v>40.095199999999998</v>
      </c>
      <c r="E137" s="18">
        <v>-98.944999999999993</v>
      </c>
      <c r="F137" s="18">
        <v>20120515</v>
      </c>
      <c r="G137" s="18">
        <v>0</v>
      </c>
      <c r="H137" s="18" t="s">
        <v>48</v>
      </c>
      <c r="I137" s="18" t="s">
        <v>48</v>
      </c>
      <c r="J137" s="18">
        <v>7</v>
      </c>
      <c r="K137" s="18">
        <v>700</v>
      </c>
      <c r="L137" s="18">
        <v>0</v>
      </c>
      <c r="M137" s="18" t="s">
        <v>48</v>
      </c>
      <c r="N137" s="18" t="s">
        <v>48</v>
      </c>
      <c r="O137" s="18">
        <v>7</v>
      </c>
      <c r="P137" s="18">
        <v>9999</v>
      </c>
      <c r="Q137" s="18">
        <v>0</v>
      </c>
      <c r="R137" s="18" t="s">
        <v>48</v>
      </c>
      <c r="S137" s="18" t="s">
        <v>48</v>
      </c>
      <c r="T137" s="18">
        <v>7</v>
      </c>
      <c r="U137" s="18">
        <v>700</v>
      </c>
      <c r="V137" s="18">
        <v>283</v>
      </c>
      <c r="W137" s="18" t="s">
        <v>48</v>
      </c>
      <c r="X137" s="18" t="s">
        <v>48</v>
      </c>
      <c r="Y137" s="18">
        <v>7</v>
      </c>
      <c r="Z137" s="18">
        <v>700</v>
      </c>
      <c r="AA137" s="18">
        <v>56</v>
      </c>
      <c r="AB137" s="18" t="s">
        <v>48</v>
      </c>
      <c r="AC137" s="18" t="s">
        <v>48</v>
      </c>
      <c r="AD137" s="18">
        <v>7</v>
      </c>
      <c r="AE137" s="18">
        <v>700</v>
      </c>
    </row>
    <row r="138" spans="1:31" x14ac:dyDescent="0.25">
      <c r="A138" s="18" t="s">
        <v>154</v>
      </c>
      <c r="B138" s="18" t="s">
        <v>153</v>
      </c>
      <c r="C138" s="18">
        <v>612.6</v>
      </c>
      <c r="D138" s="18">
        <v>40.095199999999998</v>
      </c>
      <c r="E138" s="18">
        <v>-98.944999999999993</v>
      </c>
      <c r="F138" s="18">
        <v>20120516</v>
      </c>
      <c r="G138" s="18">
        <v>0</v>
      </c>
      <c r="H138" s="18" t="s">
        <v>48</v>
      </c>
      <c r="I138" s="18" t="s">
        <v>48</v>
      </c>
      <c r="J138" s="18">
        <v>7</v>
      </c>
      <c r="K138" s="18">
        <v>700</v>
      </c>
      <c r="L138" s="18">
        <v>0</v>
      </c>
      <c r="M138" s="18" t="s">
        <v>48</v>
      </c>
      <c r="N138" s="18" t="s">
        <v>48</v>
      </c>
      <c r="O138" s="18">
        <v>7</v>
      </c>
      <c r="P138" s="18">
        <v>9999</v>
      </c>
      <c r="Q138" s="18">
        <v>0</v>
      </c>
      <c r="R138" s="18" t="s">
        <v>48</v>
      </c>
      <c r="S138" s="18" t="s">
        <v>48</v>
      </c>
      <c r="T138" s="18">
        <v>7</v>
      </c>
      <c r="U138" s="18">
        <v>700</v>
      </c>
      <c r="V138" s="18">
        <v>317</v>
      </c>
      <c r="W138" s="18" t="s">
        <v>48</v>
      </c>
      <c r="X138" s="18" t="s">
        <v>48</v>
      </c>
      <c r="Y138" s="18">
        <v>7</v>
      </c>
      <c r="Z138" s="18">
        <v>700</v>
      </c>
      <c r="AA138" s="18">
        <v>56</v>
      </c>
      <c r="AB138" s="18" t="s">
        <v>48</v>
      </c>
      <c r="AC138" s="18" t="s">
        <v>48</v>
      </c>
      <c r="AD138" s="18">
        <v>7</v>
      </c>
      <c r="AE138" s="18">
        <v>700</v>
      </c>
    </row>
    <row r="139" spans="1:31" x14ac:dyDescent="0.25">
      <c r="A139" s="18" t="s">
        <v>154</v>
      </c>
      <c r="B139" s="18" t="s">
        <v>153</v>
      </c>
      <c r="C139" s="18">
        <v>612.6</v>
      </c>
      <c r="D139" s="18">
        <v>40.095199999999998</v>
      </c>
      <c r="E139" s="18">
        <v>-98.944999999999993</v>
      </c>
      <c r="F139" s="18">
        <v>20120517</v>
      </c>
      <c r="G139" s="18">
        <v>0</v>
      </c>
      <c r="H139" s="18" t="s">
        <v>48</v>
      </c>
      <c r="I139" s="18" t="s">
        <v>48</v>
      </c>
      <c r="J139" s="18">
        <v>7</v>
      </c>
      <c r="K139" s="18">
        <v>700</v>
      </c>
      <c r="L139" s="18">
        <v>0</v>
      </c>
      <c r="M139" s="18" t="s">
        <v>48</v>
      </c>
      <c r="N139" s="18" t="s">
        <v>48</v>
      </c>
      <c r="O139" s="18">
        <v>7</v>
      </c>
      <c r="P139" s="18">
        <v>9999</v>
      </c>
      <c r="Q139" s="18">
        <v>0</v>
      </c>
      <c r="R139" s="18" t="s">
        <v>48</v>
      </c>
      <c r="S139" s="18" t="s">
        <v>48</v>
      </c>
      <c r="T139" s="18">
        <v>7</v>
      </c>
      <c r="U139" s="18">
        <v>700</v>
      </c>
      <c r="V139" s="18">
        <v>294</v>
      </c>
      <c r="W139" s="18" t="s">
        <v>48</v>
      </c>
      <c r="X139" s="18" t="s">
        <v>48</v>
      </c>
      <c r="Y139" s="18">
        <v>7</v>
      </c>
      <c r="Z139" s="18">
        <v>700</v>
      </c>
      <c r="AA139" s="18">
        <v>67</v>
      </c>
      <c r="AB139" s="18" t="s">
        <v>48</v>
      </c>
      <c r="AC139" s="18" t="s">
        <v>48</v>
      </c>
      <c r="AD139" s="18">
        <v>7</v>
      </c>
      <c r="AE139" s="18">
        <v>700</v>
      </c>
    </row>
    <row r="140" spans="1:31" x14ac:dyDescent="0.25">
      <c r="A140" s="18" t="s">
        <v>154</v>
      </c>
      <c r="B140" s="18" t="s">
        <v>153</v>
      </c>
      <c r="C140" s="18">
        <v>612.6</v>
      </c>
      <c r="D140" s="18">
        <v>40.095199999999998</v>
      </c>
      <c r="E140" s="18">
        <v>-98.944999999999993</v>
      </c>
      <c r="F140" s="18">
        <v>20120518</v>
      </c>
      <c r="G140" s="18">
        <v>0</v>
      </c>
      <c r="H140" s="18" t="s">
        <v>48</v>
      </c>
      <c r="I140" s="18" t="s">
        <v>48</v>
      </c>
      <c r="J140" s="18">
        <v>7</v>
      </c>
      <c r="K140" s="18">
        <v>700</v>
      </c>
      <c r="L140" s="18">
        <v>0</v>
      </c>
      <c r="M140" s="18" t="s">
        <v>48</v>
      </c>
      <c r="N140" s="18" t="s">
        <v>48</v>
      </c>
      <c r="O140" s="18">
        <v>7</v>
      </c>
      <c r="P140" s="18">
        <v>9999</v>
      </c>
      <c r="Q140" s="18">
        <v>0</v>
      </c>
      <c r="R140" s="18" t="s">
        <v>48</v>
      </c>
      <c r="S140" s="18" t="s">
        <v>48</v>
      </c>
      <c r="T140" s="18">
        <v>7</v>
      </c>
      <c r="U140" s="18">
        <v>700</v>
      </c>
      <c r="V140" s="18">
        <v>333</v>
      </c>
      <c r="W140" s="18" t="s">
        <v>48</v>
      </c>
      <c r="X140" s="18" t="s">
        <v>48</v>
      </c>
      <c r="Y140" s="18">
        <v>7</v>
      </c>
      <c r="Z140" s="18">
        <v>700</v>
      </c>
      <c r="AA140" s="18">
        <v>156</v>
      </c>
      <c r="AB140" s="18" t="s">
        <v>48</v>
      </c>
      <c r="AC140" s="18" t="s">
        <v>48</v>
      </c>
      <c r="AD140" s="18">
        <v>7</v>
      </c>
      <c r="AE140" s="18">
        <v>700</v>
      </c>
    </row>
    <row r="141" spans="1:31" x14ac:dyDescent="0.25">
      <c r="A141" s="18" t="s">
        <v>154</v>
      </c>
      <c r="B141" s="18" t="s">
        <v>153</v>
      </c>
      <c r="C141" s="18">
        <v>612.6</v>
      </c>
      <c r="D141" s="18">
        <v>40.095199999999998</v>
      </c>
      <c r="E141" s="18">
        <v>-98.944999999999993</v>
      </c>
      <c r="F141" s="18">
        <v>20120519</v>
      </c>
      <c r="G141" s="18">
        <v>0</v>
      </c>
      <c r="H141" s="18" t="s">
        <v>48</v>
      </c>
      <c r="I141" s="18" t="s">
        <v>48</v>
      </c>
      <c r="J141" s="18">
        <v>7</v>
      </c>
      <c r="K141" s="18">
        <v>700</v>
      </c>
      <c r="L141" s="18">
        <v>0</v>
      </c>
      <c r="M141" s="18" t="s">
        <v>48</v>
      </c>
      <c r="N141" s="18" t="s">
        <v>48</v>
      </c>
      <c r="O141" s="18">
        <v>7</v>
      </c>
      <c r="P141" s="18">
        <v>9999</v>
      </c>
      <c r="Q141" s="18">
        <v>0</v>
      </c>
      <c r="R141" s="18" t="s">
        <v>48</v>
      </c>
      <c r="S141" s="18" t="s">
        <v>48</v>
      </c>
      <c r="T141" s="18">
        <v>7</v>
      </c>
      <c r="U141" s="18">
        <v>700</v>
      </c>
      <c r="V141" s="18">
        <v>328</v>
      </c>
      <c r="W141" s="18" t="s">
        <v>48</v>
      </c>
      <c r="X141" s="18" t="s">
        <v>48</v>
      </c>
      <c r="Y141" s="18">
        <v>7</v>
      </c>
      <c r="Z141" s="18">
        <v>700</v>
      </c>
      <c r="AA141" s="18">
        <v>189</v>
      </c>
      <c r="AB141" s="18" t="s">
        <v>48</v>
      </c>
      <c r="AC141" s="18" t="s">
        <v>48</v>
      </c>
      <c r="AD141" s="18">
        <v>7</v>
      </c>
      <c r="AE141" s="18">
        <v>700</v>
      </c>
    </row>
    <row r="142" spans="1:31" x14ac:dyDescent="0.25">
      <c r="A142" s="18" t="s">
        <v>154</v>
      </c>
      <c r="B142" s="18" t="s">
        <v>153</v>
      </c>
      <c r="C142" s="18">
        <v>612.6</v>
      </c>
      <c r="D142" s="18">
        <v>40.095199999999998</v>
      </c>
      <c r="E142" s="18">
        <v>-98.944999999999993</v>
      </c>
      <c r="F142" s="18">
        <v>20120520</v>
      </c>
      <c r="G142" s="18">
        <v>0</v>
      </c>
      <c r="H142" s="18" t="s">
        <v>48</v>
      </c>
      <c r="I142" s="18" t="s">
        <v>48</v>
      </c>
      <c r="J142" s="18">
        <v>7</v>
      </c>
      <c r="K142" s="18">
        <v>700</v>
      </c>
      <c r="L142" s="18">
        <v>0</v>
      </c>
      <c r="M142" s="18" t="s">
        <v>48</v>
      </c>
      <c r="N142" s="18" t="s">
        <v>48</v>
      </c>
      <c r="O142" s="18">
        <v>7</v>
      </c>
      <c r="P142" s="18">
        <v>9999</v>
      </c>
      <c r="Q142" s="18">
        <v>0</v>
      </c>
      <c r="R142" s="18" t="s">
        <v>48</v>
      </c>
      <c r="S142" s="18" t="s">
        <v>48</v>
      </c>
      <c r="T142" s="18">
        <v>7</v>
      </c>
      <c r="U142" s="18">
        <v>700</v>
      </c>
      <c r="V142" s="18">
        <v>283</v>
      </c>
      <c r="W142" s="18" t="s">
        <v>48</v>
      </c>
      <c r="X142" s="18" t="s">
        <v>48</v>
      </c>
      <c r="Y142" s="18">
        <v>7</v>
      </c>
      <c r="Z142" s="18">
        <v>700</v>
      </c>
      <c r="AA142" s="18">
        <v>100</v>
      </c>
      <c r="AB142" s="18" t="s">
        <v>48</v>
      </c>
      <c r="AC142" s="18" t="s">
        <v>48</v>
      </c>
      <c r="AD142" s="18">
        <v>7</v>
      </c>
      <c r="AE142" s="18">
        <v>700</v>
      </c>
    </row>
    <row r="143" spans="1:31" x14ac:dyDescent="0.25">
      <c r="A143" s="18" t="s">
        <v>154</v>
      </c>
      <c r="B143" s="18" t="s">
        <v>153</v>
      </c>
      <c r="C143" s="18">
        <v>612.6</v>
      </c>
      <c r="D143" s="18">
        <v>40.095199999999998</v>
      </c>
      <c r="E143" s="18">
        <v>-98.944999999999993</v>
      </c>
      <c r="F143" s="18">
        <v>20120521</v>
      </c>
      <c r="G143" s="18">
        <v>0</v>
      </c>
      <c r="H143" s="18" t="s">
        <v>48</v>
      </c>
      <c r="I143" s="18" t="s">
        <v>48</v>
      </c>
      <c r="J143" s="18">
        <v>7</v>
      </c>
      <c r="K143" s="18">
        <v>700</v>
      </c>
      <c r="L143" s="18">
        <v>0</v>
      </c>
      <c r="M143" s="18" t="s">
        <v>48</v>
      </c>
      <c r="N143" s="18" t="s">
        <v>48</v>
      </c>
      <c r="O143" s="18">
        <v>7</v>
      </c>
      <c r="P143" s="18">
        <v>9999</v>
      </c>
      <c r="Q143" s="18">
        <v>0</v>
      </c>
      <c r="R143" s="18" t="s">
        <v>48</v>
      </c>
      <c r="S143" s="18" t="s">
        <v>48</v>
      </c>
      <c r="T143" s="18">
        <v>7</v>
      </c>
      <c r="U143" s="18">
        <v>700</v>
      </c>
      <c r="V143" s="18">
        <v>239</v>
      </c>
      <c r="W143" s="18" t="s">
        <v>48</v>
      </c>
      <c r="X143" s="18" t="s">
        <v>48</v>
      </c>
      <c r="Y143" s="18">
        <v>7</v>
      </c>
      <c r="Z143" s="18">
        <v>700</v>
      </c>
      <c r="AA143" s="18">
        <v>44</v>
      </c>
      <c r="AB143" s="18" t="s">
        <v>48</v>
      </c>
      <c r="AC143" s="18" t="s">
        <v>48</v>
      </c>
      <c r="AD143" s="18">
        <v>7</v>
      </c>
      <c r="AE143" s="18">
        <v>700</v>
      </c>
    </row>
    <row r="144" spans="1:31" x14ac:dyDescent="0.25">
      <c r="A144" s="18" t="s">
        <v>154</v>
      </c>
      <c r="B144" s="18" t="s">
        <v>153</v>
      </c>
      <c r="C144" s="18">
        <v>612.6</v>
      </c>
      <c r="D144" s="18">
        <v>40.095199999999998</v>
      </c>
      <c r="E144" s="18">
        <v>-98.944999999999993</v>
      </c>
      <c r="F144" s="18">
        <v>20120522</v>
      </c>
      <c r="G144" s="18">
        <v>0</v>
      </c>
      <c r="H144" s="18" t="s">
        <v>48</v>
      </c>
      <c r="I144" s="18" t="s">
        <v>48</v>
      </c>
      <c r="J144" s="18">
        <v>7</v>
      </c>
      <c r="K144" s="18">
        <v>700</v>
      </c>
      <c r="L144" s="18">
        <v>0</v>
      </c>
      <c r="M144" s="18" t="s">
        <v>48</v>
      </c>
      <c r="N144" s="18" t="s">
        <v>48</v>
      </c>
      <c r="O144" s="18">
        <v>7</v>
      </c>
      <c r="P144" s="18">
        <v>9999</v>
      </c>
      <c r="Q144" s="18">
        <v>0</v>
      </c>
      <c r="R144" s="18" t="s">
        <v>48</v>
      </c>
      <c r="S144" s="18" t="s">
        <v>48</v>
      </c>
      <c r="T144" s="18">
        <v>7</v>
      </c>
      <c r="U144" s="18">
        <v>700</v>
      </c>
      <c r="V144" s="18">
        <v>267</v>
      </c>
      <c r="W144" s="18" t="s">
        <v>48</v>
      </c>
      <c r="X144" s="18" t="s">
        <v>48</v>
      </c>
      <c r="Y144" s="18">
        <v>7</v>
      </c>
      <c r="Z144" s="18">
        <v>700</v>
      </c>
      <c r="AA144" s="18">
        <v>56</v>
      </c>
      <c r="AB144" s="18" t="s">
        <v>48</v>
      </c>
      <c r="AC144" s="18" t="s">
        <v>48</v>
      </c>
      <c r="AD144" s="18">
        <v>7</v>
      </c>
      <c r="AE144" s="18">
        <v>700</v>
      </c>
    </row>
    <row r="145" spans="1:31" x14ac:dyDescent="0.25">
      <c r="A145" s="18" t="s">
        <v>154</v>
      </c>
      <c r="B145" s="18" t="s">
        <v>153</v>
      </c>
      <c r="C145" s="18">
        <v>612.6</v>
      </c>
      <c r="D145" s="18">
        <v>40.095199999999998</v>
      </c>
      <c r="E145" s="18">
        <v>-98.944999999999993</v>
      </c>
      <c r="F145" s="18">
        <v>20120523</v>
      </c>
      <c r="G145" s="18">
        <v>0</v>
      </c>
      <c r="H145" s="18" t="s">
        <v>48</v>
      </c>
      <c r="I145" s="18" t="s">
        <v>48</v>
      </c>
      <c r="J145" s="18">
        <v>7</v>
      </c>
      <c r="K145" s="18">
        <v>700</v>
      </c>
      <c r="L145" s="18">
        <v>0</v>
      </c>
      <c r="M145" s="18" t="s">
        <v>48</v>
      </c>
      <c r="N145" s="18" t="s">
        <v>48</v>
      </c>
      <c r="O145" s="18">
        <v>7</v>
      </c>
      <c r="P145" s="18">
        <v>9999</v>
      </c>
      <c r="Q145" s="18">
        <v>0</v>
      </c>
      <c r="R145" s="18" t="s">
        <v>48</v>
      </c>
      <c r="S145" s="18" t="s">
        <v>48</v>
      </c>
      <c r="T145" s="18">
        <v>7</v>
      </c>
      <c r="U145" s="18">
        <v>700</v>
      </c>
      <c r="V145" s="18">
        <v>322</v>
      </c>
      <c r="W145" s="18" t="s">
        <v>48</v>
      </c>
      <c r="X145" s="18" t="s">
        <v>48</v>
      </c>
      <c r="Y145" s="18">
        <v>7</v>
      </c>
      <c r="Z145" s="18">
        <v>700</v>
      </c>
      <c r="AA145" s="18">
        <v>144</v>
      </c>
      <c r="AB145" s="18" t="s">
        <v>48</v>
      </c>
      <c r="AC145" s="18" t="s">
        <v>48</v>
      </c>
      <c r="AD145" s="18">
        <v>7</v>
      </c>
      <c r="AE145" s="18">
        <v>700</v>
      </c>
    </row>
    <row r="146" spans="1:31" x14ac:dyDescent="0.25">
      <c r="A146" s="18" t="s">
        <v>154</v>
      </c>
      <c r="B146" s="18" t="s">
        <v>153</v>
      </c>
      <c r="C146" s="18">
        <v>612.6</v>
      </c>
      <c r="D146" s="18">
        <v>40.095199999999998</v>
      </c>
      <c r="E146" s="18">
        <v>-98.944999999999993</v>
      </c>
      <c r="F146" s="18">
        <v>20120524</v>
      </c>
      <c r="G146" s="18">
        <v>0</v>
      </c>
      <c r="H146" s="18" t="s">
        <v>49</v>
      </c>
      <c r="I146" s="18" t="s">
        <v>48</v>
      </c>
      <c r="J146" s="18">
        <v>7</v>
      </c>
      <c r="K146" s="18">
        <v>700</v>
      </c>
      <c r="L146" s="18">
        <v>0</v>
      </c>
      <c r="M146" s="18" t="s">
        <v>48</v>
      </c>
      <c r="N146" s="18" t="s">
        <v>48</v>
      </c>
      <c r="O146" s="18">
        <v>7</v>
      </c>
      <c r="P146" s="18">
        <v>9999</v>
      </c>
      <c r="Q146" s="18">
        <v>0</v>
      </c>
      <c r="R146" s="18" t="s">
        <v>48</v>
      </c>
      <c r="S146" s="18" t="s">
        <v>48</v>
      </c>
      <c r="T146" s="18">
        <v>7</v>
      </c>
      <c r="U146" s="18">
        <v>700</v>
      </c>
      <c r="V146" s="18">
        <v>339</v>
      </c>
      <c r="W146" s="18" t="s">
        <v>48</v>
      </c>
      <c r="X146" s="18" t="s">
        <v>48</v>
      </c>
      <c r="Y146" s="18">
        <v>7</v>
      </c>
      <c r="Z146" s="18">
        <v>700</v>
      </c>
      <c r="AA146" s="18">
        <v>128</v>
      </c>
      <c r="AB146" s="18" t="s">
        <v>48</v>
      </c>
      <c r="AC146" s="18" t="s">
        <v>48</v>
      </c>
      <c r="AD146" s="18">
        <v>7</v>
      </c>
      <c r="AE146" s="18">
        <v>700</v>
      </c>
    </row>
    <row r="147" spans="1:31" x14ac:dyDescent="0.25">
      <c r="A147" s="18" t="s">
        <v>154</v>
      </c>
      <c r="B147" s="18" t="s">
        <v>153</v>
      </c>
      <c r="C147" s="18">
        <v>612.6</v>
      </c>
      <c r="D147" s="18">
        <v>40.095199999999998</v>
      </c>
      <c r="E147" s="18">
        <v>-98.944999999999993</v>
      </c>
      <c r="F147" s="18">
        <v>20120525</v>
      </c>
      <c r="G147" s="18">
        <v>28</v>
      </c>
      <c r="H147" s="18" t="s">
        <v>48</v>
      </c>
      <c r="I147" s="18" t="s">
        <v>48</v>
      </c>
      <c r="J147" s="18">
        <v>7</v>
      </c>
      <c r="K147" s="18">
        <v>700</v>
      </c>
      <c r="L147" s="18">
        <v>0</v>
      </c>
      <c r="M147" s="18" t="s">
        <v>48</v>
      </c>
      <c r="N147" s="18" t="s">
        <v>48</v>
      </c>
      <c r="O147" s="18">
        <v>7</v>
      </c>
      <c r="P147" s="18">
        <v>9999</v>
      </c>
      <c r="Q147" s="18">
        <v>0</v>
      </c>
      <c r="R147" s="18" t="s">
        <v>48</v>
      </c>
      <c r="S147" s="18" t="s">
        <v>48</v>
      </c>
      <c r="T147" s="18">
        <v>7</v>
      </c>
      <c r="U147" s="18">
        <v>700</v>
      </c>
      <c r="V147" s="18">
        <v>261</v>
      </c>
      <c r="W147" s="18" t="s">
        <v>48</v>
      </c>
      <c r="X147" s="18" t="s">
        <v>48</v>
      </c>
      <c r="Y147" s="18">
        <v>7</v>
      </c>
      <c r="Z147" s="18">
        <v>700</v>
      </c>
      <c r="AA147" s="18">
        <v>111</v>
      </c>
      <c r="AB147" s="18" t="s">
        <v>48</v>
      </c>
      <c r="AC147" s="18" t="s">
        <v>48</v>
      </c>
      <c r="AD147" s="18">
        <v>7</v>
      </c>
      <c r="AE147" s="18">
        <v>700</v>
      </c>
    </row>
    <row r="148" spans="1:31" x14ac:dyDescent="0.25">
      <c r="A148" s="18" t="s">
        <v>154</v>
      </c>
      <c r="B148" s="18" t="s">
        <v>153</v>
      </c>
      <c r="C148" s="18">
        <v>612.6</v>
      </c>
      <c r="D148" s="18">
        <v>40.095199999999998</v>
      </c>
      <c r="E148" s="18">
        <v>-98.944999999999993</v>
      </c>
      <c r="F148" s="18">
        <v>20120526</v>
      </c>
      <c r="G148" s="18">
        <v>0</v>
      </c>
      <c r="H148" s="18" t="s">
        <v>49</v>
      </c>
      <c r="I148" s="18" t="s">
        <v>48</v>
      </c>
      <c r="J148" s="18">
        <v>7</v>
      </c>
      <c r="K148" s="18">
        <v>700</v>
      </c>
      <c r="L148" s="18">
        <v>0</v>
      </c>
      <c r="M148" s="18" t="s">
        <v>48</v>
      </c>
      <c r="N148" s="18" t="s">
        <v>48</v>
      </c>
      <c r="O148" s="18">
        <v>7</v>
      </c>
      <c r="P148" s="18">
        <v>9999</v>
      </c>
      <c r="Q148" s="18">
        <v>0</v>
      </c>
      <c r="R148" s="18" t="s">
        <v>48</v>
      </c>
      <c r="S148" s="18" t="s">
        <v>48</v>
      </c>
      <c r="T148" s="18">
        <v>7</v>
      </c>
      <c r="U148" s="18">
        <v>700</v>
      </c>
      <c r="V148" s="18">
        <v>233</v>
      </c>
      <c r="W148" s="18" t="s">
        <v>48</v>
      </c>
      <c r="X148" s="18" t="s">
        <v>48</v>
      </c>
      <c r="Y148" s="18">
        <v>7</v>
      </c>
      <c r="Z148" s="18">
        <v>700</v>
      </c>
      <c r="AA148" s="18">
        <v>111</v>
      </c>
      <c r="AB148" s="18" t="s">
        <v>48</v>
      </c>
      <c r="AC148" s="18" t="s">
        <v>48</v>
      </c>
      <c r="AD148" s="18">
        <v>7</v>
      </c>
      <c r="AE148" s="18">
        <v>700</v>
      </c>
    </row>
    <row r="149" spans="1:31" x14ac:dyDescent="0.25">
      <c r="A149" s="18" t="s">
        <v>154</v>
      </c>
      <c r="B149" s="18" t="s">
        <v>153</v>
      </c>
      <c r="C149" s="18">
        <v>612.6</v>
      </c>
      <c r="D149" s="18">
        <v>40.095199999999998</v>
      </c>
      <c r="E149" s="18">
        <v>-98.944999999999993</v>
      </c>
      <c r="F149" s="18">
        <v>20120527</v>
      </c>
      <c r="G149" s="18">
        <v>0</v>
      </c>
      <c r="H149" s="18" t="s">
        <v>48</v>
      </c>
      <c r="I149" s="18" t="s">
        <v>48</v>
      </c>
      <c r="J149" s="18">
        <v>7</v>
      </c>
      <c r="K149" s="18">
        <v>700</v>
      </c>
      <c r="L149" s="18">
        <v>0</v>
      </c>
      <c r="M149" s="18" t="s">
        <v>48</v>
      </c>
      <c r="N149" s="18" t="s">
        <v>48</v>
      </c>
      <c r="O149" s="18">
        <v>7</v>
      </c>
      <c r="P149" s="18">
        <v>9999</v>
      </c>
      <c r="Q149" s="18">
        <v>0</v>
      </c>
      <c r="R149" s="18" t="s">
        <v>48</v>
      </c>
      <c r="S149" s="18" t="s">
        <v>48</v>
      </c>
      <c r="T149" s="18">
        <v>7</v>
      </c>
      <c r="U149" s="18">
        <v>700</v>
      </c>
      <c r="V149" s="18">
        <v>383</v>
      </c>
      <c r="W149" s="18" t="s">
        <v>48</v>
      </c>
      <c r="X149" s="18" t="s">
        <v>48</v>
      </c>
      <c r="Y149" s="18">
        <v>7</v>
      </c>
      <c r="Z149" s="18">
        <v>700</v>
      </c>
      <c r="AA149" s="18">
        <v>217</v>
      </c>
      <c r="AB149" s="18" t="s">
        <v>48</v>
      </c>
      <c r="AC149" s="18" t="s">
        <v>48</v>
      </c>
      <c r="AD149" s="18">
        <v>7</v>
      </c>
      <c r="AE149" s="18">
        <v>700</v>
      </c>
    </row>
    <row r="150" spans="1:31" x14ac:dyDescent="0.25">
      <c r="A150" s="18" t="s">
        <v>154</v>
      </c>
      <c r="B150" s="18" t="s">
        <v>153</v>
      </c>
      <c r="C150" s="18">
        <v>612.6</v>
      </c>
      <c r="D150" s="18">
        <v>40.095199999999998</v>
      </c>
      <c r="E150" s="18">
        <v>-98.944999999999993</v>
      </c>
      <c r="F150" s="18">
        <v>20120528</v>
      </c>
      <c r="G150" s="18">
        <v>450</v>
      </c>
      <c r="H150" s="18" t="s">
        <v>48</v>
      </c>
      <c r="I150" s="18" t="s">
        <v>48</v>
      </c>
      <c r="J150" s="18">
        <v>7</v>
      </c>
      <c r="K150" s="18">
        <v>700</v>
      </c>
      <c r="L150" s="18">
        <v>0</v>
      </c>
      <c r="M150" s="18" t="s">
        <v>48</v>
      </c>
      <c r="N150" s="18" t="s">
        <v>48</v>
      </c>
      <c r="O150" s="18">
        <v>7</v>
      </c>
      <c r="P150" s="18">
        <v>9999</v>
      </c>
      <c r="Q150" s="18">
        <v>0</v>
      </c>
      <c r="R150" s="18" t="s">
        <v>48</v>
      </c>
      <c r="S150" s="18" t="s">
        <v>48</v>
      </c>
      <c r="T150" s="18">
        <v>7</v>
      </c>
      <c r="U150" s="18">
        <v>700</v>
      </c>
      <c r="V150" s="18">
        <v>339</v>
      </c>
      <c r="W150" s="18" t="s">
        <v>48</v>
      </c>
      <c r="X150" s="18" t="s">
        <v>48</v>
      </c>
      <c r="Y150" s="18">
        <v>7</v>
      </c>
      <c r="Z150" s="18">
        <v>700</v>
      </c>
      <c r="AA150" s="18">
        <v>122</v>
      </c>
      <c r="AB150" s="18" t="s">
        <v>48</v>
      </c>
      <c r="AC150" s="18" t="s">
        <v>48</v>
      </c>
      <c r="AD150" s="18">
        <v>7</v>
      </c>
      <c r="AE150" s="18">
        <v>700</v>
      </c>
    </row>
    <row r="151" spans="1:31" x14ac:dyDescent="0.25">
      <c r="A151" s="18" t="s">
        <v>154</v>
      </c>
      <c r="B151" s="18" t="s">
        <v>153</v>
      </c>
      <c r="C151" s="18">
        <v>612.6</v>
      </c>
      <c r="D151" s="18">
        <v>40.095199999999998</v>
      </c>
      <c r="E151" s="18">
        <v>-98.944999999999993</v>
      </c>
      <c r="F151" s="18">
        <v>20120529</v>
      </c>
      <c r="G151" s="18">
        <v>0</v>
      </c>
      <c r="H151" s="18" t="s">
        <v>48</v>
      </c>
      <c r="I151" s="18" t="s">
        <v>48</v>
      </c>
      <c r="J151" s="18">
        <v>7</v>
      </c>
      <c r="K151" s="18">
        <v>700</v>
      </c>
      <c r="L151" s="18">
        <v>0</v>
      </c>
      <c r="M151" s="18" t="s">
        <v>48</v>
      </c>
      <c r="N151" s="18" t="s">
        <v>48</v>
      </c>
      <c r="O151" s="18">
        <v>7</v>
      </c>
      <c r="P151" s="18">
        <v>9999</v>
      </c>
      <c r="Q151" s="18">
        <v>0</v>
      </c>
      <c r="R151" s="18" t="s">
        <v>48</v>
      </c>
      <c r="S151" s="18" t="s">
        <v>48</v>
      </c>
      <c r="T151" s="18">
        <v>7</v>
      </c>
      <c r="U151" s="18">
        <v>700</v>
      </c>
      <c r="V151" s="18">
        <v>278</v>
      </c>
      <c r="W151" s="18" t="s">
        <v>48</v>
      </c>
      <c r="X151" s="18" t="s">
        <v>48</v>
      </c>
      <c r="Y151" s="18">
        <v>7</v>
      </c>
      <c r="Z151" s="18">
        <v>700</v>
      </c>
      <c r="AA151" s="18">
        <v>106</v>
      </c>
      <c r="AB151" s="18" t="s">
        <v>48</v>
      </c>
      <c r="AC151" s="18" t="s">
        <v>48</v>
      </c>
      <c r="AD151" s="18">
        <v>7</v>
      </c>
      <c r="AE151" s="18">
        <v>700</v>
      </c>
    </row>
    <row r="152" spans="1:31" x14ac:dyDescent="0.25">
      <c r="A152" s="18" t="s">
        <v>154</v>
      </c>
      <c r="B152" s="18" t="s">
        <v>153</v>
      </c>
      <c r="C152" s="18">
        <v>612.6</v>
      </c>
      <c r="D152" s="18">
        <v>40.095199999999998</v>
      </c>
      <c r="E152" s="18">
        <v>-98.944999999999993</v>
      </c>
      <c r="F152" s="18">
        <v>20120530</v>
      </c>
      <c r="G152" s="18">
        <v>0</v>
      </c>
      <c r="H152" s="18" t="s">
        <v>48</v>
      </c>
      <c r="I152" s="18" t="s">
        <v>48</v>
      </c>
      <c r="J152" s="18">
        <v>7</v>
      </c>
      <c r="K152" s="18">
        <v>700</v>
      </c>
      <c r="L152" s="18">
        <v>0</v>
      </c>
      <c r="M152" s="18" t="s">
        <v>48</v>
      </c>
      <c r="N152" s="18" t="s">
        <v>48</v>
      </c>
      <c r="O152" s="18">
        <v>7</v>
      </c>
      <c r="P152" s="18">
        <v>9999</v>
      </c>
      <c r="Q152" s="18">
        <v>0</v>
      </c>
      <c r="R152" s="18" t="s">
        <v>48</v>
      </c>
      <c r="S152" s="18" t="s">
        <v>48</v>
      </c>
      <c r="T152" s="18">
        <v>7</v>
      </c>
      <c r="U152" s="18">
        <v>700</v>
      </c>
      <c r="V152" s="18">
        <v>256</v>
      </c>
      <c r="W152" s="18" t="s">
        <v>48</v>
      </c>
      <c r="X152" s="18" t="s">
        <v>48</v>
      </c>
      <c r="Y152" s="18">
        <v>7</v>
      </c>
      <c r="Z152" s="18">
        <v>700</v>
      </c>
      <c r="AA152" s="18">
        <v>94</v>
      </c>
      <c r="AB152" s="18" t="s">
        <v>48</v>
      </c>
      <c r="AC152" s="18" t="s">
        <v>48</v>
      </c>
      <c r="AD152" s="18">
        <v>7</v>
      </c>
      <c r="AE152" s="18">
        <v>700</v>
      </c>
    </row>
    <row r="153" spans="1:31" x14ac:dyDescent="0.25">
      <c r="A153" s="18" t="s">
        <v>154</v>
      </c>
      <c r="B153" s="18" t="s">
        <v>153</v>
      </c>
      <c r="C153" s="18">
        <v>612.6</v>
      </c>
      <c r="D153" s="18">
        <v>40.095199999999998</v>
      </c>
      <c r="E153" s="18">
        <v>-98.944999999999993</v>
      </c>
      <c r="F153" s="18">
        <v>20120531</v>
      </c>
      <c r="G153" s="18">
        <v>86</v>
      </c>
      <c r="H153" s="18" t="s">
        <v>48</v>
      </c>
      <c r="I153" s="18" t="s">
        <v>48</v>
      </c>
      <c r="J153" s="18">
        <v>7</v>
      </c>
      <c r="K153" s="18">
        <v>700</v>
      </c>
      <c r="L153" s="18">
        <v>0</v>
      </c>
      <c r="M153" s="18" t="s">
        <v>48</v>
      </c>
      <c r="N153" s="18" t="s">
        <v>48</v>
      </c>
      <c r="O153" s="18">
        <v>7</v>
      </c>
      <c r="P153" s="18">
        <v>9999</v>
      </c>
      <c r="Q153" s="18">
        <v>0</v>
      </c>
      <c r="R153" s="18" t="s">
        <v>48</v>
      </c>
      <c r="S153" s="18" t="s">
        <v>48</v>
      </c>
      <c r="T153" s="18">
        <v>7</v>
      </c>
      <c r="U153" s="18">
        <v>700</v>
      </c>
      <c r="V153" s="18">
        <v>206</v>
      </c>
      <c r="W153" s="18" t="s">
        <v>48</v>
      </c>
      <c r="X153" s="18" t="s">
        <v>48</v>
      </c>
      <c r="Y153" s="18">
        <v>7</v>
      </c>
      <c r="Z153" s="18">
        <v>700</v>
      </c>
      <c r="AA153" s="18">
        <v>72</v>
      </c>
      <c r="AB153" s="18" t="s">
        <v>48</v>
      </c>
      <c r="AC153" s="18" t="s">
        <v>48</v>
      </c>
      <c r="AD153" s="18">
        <v>7</v>
      </c>
      <c r="AE153" s="18">
        <v>700</v>
      </c>
    </row>
    <row r="154" spans="1:31" x14ac:dyDescent="0.25">
      <c r="A154" s="18" t="s">
        <v>154</v>
      </c>
      <c r="B154" s="18" t="s">
        <v>153</v>
      </c>
      <c r="C154" s="18">
        <v>612.6</v>
      </c>
      <c r="D154" s="18">
        <v>40.095199999999998</v>
      </c>
      <c r="E154" s="18">
        <v>-98.944999999999993</v>
      </c>
      <c r="F154" s="18">
        <v>20120601</v>
      </c>
      <c r="G154" s="18">
        <v>0</v>
      </c>
      <c r="H154" s="18" t="s">
        <v>48</v>
      </c>
      <c r="I154" s="18" t="s">
        <v>48</v>
      </c>
      <c r="J154" s="18">
        <v>7</v>
      </c>
      <c r="K154" s="18">
        <v>700</v>
      </c>
      <c r="L154" s="18">
        <v>0</v>
      </c>
      <c r="M154" s="18" t="s">
        <v>48</v>
      </c>
      <c r="N154" s="18" t="s">
        <v>48</v>
      </c>
      <c r="O154" s="18">
        <v>7</v>
      </c>
      <c r="P154" s="18">
        <v>9999</v>
      </c>
      <c r="Q154" s="18">
        <v>0</v>
      </c>
      <c r="R154" s="18" t="s">
        <v>48</v>
      </c>
      <c r="S154" s="18" t="s">
        <v>48</v>
      </c>
      <c r="T154" s="18">
        <v>7</v>
      </c>
      <c r="U154" s="18">
        <v>700</v>
      </c>
      <c r="V154" s="18">
        <v>172</v>
      </c>
      <c r="W154" s="18" t="s">
        <v>48</v>
      </c>
      <c r="X154" s="18" t="s">
        <v>48</v>
      </c>
      <c r="Y154" s="18">
        <v>7</v>
      </c>
      <c r="Z154" s="18">
        <v>700</v>
      </c>
      <c r="AA154" s="18">
        <v>50</v>
      </c>
      <c r="AB154" s="18" t="s">
        <v>48</v>
      </c>
      <c r="AC154" s="18" t="s">
        <v>48</v>
      </c>
      <c r="AD154" s="18">
        <v>7</v>
      </c>
      <c r="AE154" s="18">
        <v>700</v>
      </c>
    </row>
    <row r="155" spans="1:31" x14ac:dyDescent="0.25">
      <c r="A155" s="18" t="s">
        <v>154</v>
      </c>
      <c r="B155" s="18" t="s">
        <v>153</v>
      </c>
      <c r="C155" s="18">
        <v>612.6</v>
      </c>
      <c r="D155" s="18">
        <v>40.095199999999998</v>
      </c>
      <c r="E155" s="18">
        <v>-98.944999999999993</v>
      </c>
      <c r="F155" s="18">
        <v>20120602</v>
      </c>
      <c r="G155" s="18">
        <v>33</v>
      </c>
      <c r="H155" s="18" t="s">
        <v>48</v>
      </c>
      <c r="I155" s="18" t="s">
        <v>48</v>
      </c>
      <c r="J155" s="18">
        <v>7</v>
      </c>
      <c r="K155" s="18">
        <v>700</v>
      </c>
      <c r="L155" s="18">
        <v>0</v>
      </c>
      <c r="M155" s="18" t="s">
        <v>48</v>
      </c>
      <c r="N155" s="18" t="s">
        <v>48</v>
      </c>
      <c r="O155" s="18">
        <v>7</v>
      </c>
      <c r="P155" s="18">
        <v>9999</v>
      </c>
      <c r="Q155" s="18">
        <v>0</v>
      </c>
      <c r="R155" s="18" t="s">
        <v>48</v>
      </c>
      <c r="S155" s="18" t="s">
        <v>48</v>
      </c>
      <c r="T155" s="18">
        <v>7</v>
      </c>
      <c r="U155" s="18">
        <v>700</v>
      </c>
      <c r="V155" s="18">
        <v>189</v>
      </c>
      <c r="W155" s="18" t="s">
        <v>48</v>
      </c>
      <c r="X155" s="18" t="s">
        <v>48</v>
      </c>
      <c r="Y155" s="18">
        <v>7</v>
      </c>
      <c r="Z155" s="18">
        <v>700</v>
      </c>
      <c r="AA155" s="18">
        <v>78</v>
      </c>
      <c r="AB155" s="18" t="s">
        <v>48</v>
      </c>
      <c r="AC155" s="18" t="s">
        <v>48</v>
      </c>
      <c r="AD155" s="18">
        <v>7</v>
      </c>
      <c r="AE155" s="18">
        <v>700</v>
      </c>
    </row>
    <row r="156" spans="1:31" x14ac:dyDescent="0.25">
      <c r="A156" s="18" t="s">
        <v>154</v>
      </c>
      <c r="B156" s="18" t="s">
        <v>153</v>
      </c>
      <c r="C156" s="18">
        <v>612.6</v>
      </c>
      <c r="D156" s="18">
        <v>40.095199999999998</v>
      </c>
      <c r="E156" s="18">
        <v>-98.944999999999993</v>
      </c>
      <c r="F156" s="18">
        <v>20120603</v>
      </c>
      <c r="G156" s="18">
        <v>0</v>
      </c>
      <c r="H156" s="18" t="s">
        <v>48</v>
      </c>
      <c r="I156" s="18" t="s">
        <v>48</v>
      </c>
      <c r="J156" s="18">
        <v>7</v>
      </c>
      <c r="K156" s="18">
        <v>700</v>
      </c>
      <c r="L156" s="18">
        <v>0</v>
      </c>
      <c r="M156" s="18" t="s">
        <v>48</v>
      </c>
      <c r="N156" s="18" t="s">
        <v>48</v>
      </c>
      <c r="O156" s="18">
        <v>7</v>
      </c>
      <c r="P156" s="18">
        <v>9999</v>
      </c>
      <c r="Q156" s="18">
        <v>0</v>
      </c>
      <c r="R156" s="18" t="s">
        <v>48</v>
      </c>
      <c r="S156" s="18" t="s">
        <v>48</v>
      </c>
      <c r="T156" s="18">
        <v>7</v>
      </c>
      <c r="U156" s="18">
        <v>700</v>
      </c>
      <c r="V156" s="18">
        <v>300</v>
      </c>
      <c r="W156" s="18" t="s">
        <v>48</v>
      </c>
      <c r="X156" s="18" t="s">
        <v>48</v>
      </c>
      <c r="Y156" s="18">
        <v>7</v>
      </c>
      <c r="Z156" s="18">
        <v>700</v>
      </c>
      <c r="AA156" s="18">
        <v>100</v>
      </c>
      <c r="AB156" s="18" t="s">
        <v>48</v>
      </c>
      <c r="AC156" s="18" t="s">
        <v>48</v>
      </c>
      <c r="AD156" s="18">
        <v>7</v>
      </c>
      <c r="AE156" s="18">
        <v>700</v>
      </c>
    </row>
    <row r="157" spans="1:31" x14ac:dyDescent="0.25">
      <c r="A157" s="18" t="s">
        <v>154</v>
      </c>
      <c r="B157" s="18" t="s">
        <v>153</v>
      </c>
      <c r="C157" s="18">
        <v>612.6</v>
      </c>
      <c r="D157" s="18">
        <v>40.095199999999998</v>
      </c>
      <c r="E157" s="18">
        <v>-98.944999999999993</v>
      </c>
      <c r="F157" s="18">
        <v>20120604</v>
      </c>
      <c r="G157" s="18">
        <v>0</v>
      </c>
      <c r="H157" s="18" t="s">
        <v>48</v>
      </c>
      <c r="I157" s="18" t="s">
        <v>48</v>
      </c>
      <c r="J157" s="18">
        <v>7</v>
      </c>
      <c r="K157" s="18">
        <v>700</v>
      </c>
      <c r="L157" s="18">
        <v>0</v>
      </c>
      <c r="M157" s="18" t="s">
        <v>48</v>
      </c>
      <c r="N157" s="18" t="s">
        <v>48</v>
      </c>
      <c r="O157" s="18">
        <v>7</v>
      </c>
      <c r="P157" s="18">
        <v>9999</v>
      </c>
      <c r="Q157" s="18">
        <v>0</v>
      </c>
      <c r="R157" s="18" t="s">
        <v>48</v>
      </c>
      <c r="S157" s="18" t="s">
        <v>48</v>
      </c>
      <c r="T157" s="18">
        <v>7</v>
      </c>
      <c r="U157" s="18">
        <v>700</v>
      </c>
      <c r="V157" s="18">
        <v>328</v>
      </c>
      <c r="W157" s="18" t="s">
        <v>48</v>
      </c>
      <c r="X157" s="18" t="s">
        <v>48</v>
      </c>
      <c r="Y157" s="18">
        <v>7</v>
      </c>
      <c r="Z157" s="18">
        <v>700</v>
      </c>
      <c r="AA157" s="18">
        <v>156</v>
      </c>
      <c r="AB157" s="18" t="s">
        <v>48</v>
      </c>
      <c r="AC157" s="18" t="s">
        <v>48</v>
      </c>
      <c r="AD157" s="18">
        <v>7</v>
      </c>
      <c r="AE157" s="18">
        <v>700</v>
      </c>
    </row>
    <row r="158" spans="1:31" x14ac:dyDescent="0.25">
      <c r="A158" s="18" t="s">
        <v>154</v>
      </c>
      <c r="B158" s="18" t="s">
        <v>153</v>
      </c>
      <c r="C158" s="18">
        <v>612.6</v>
      </c>
      <c r="D158" s="18">
        <v>40.095199999999998</v>
      </c>
      <c r="E158" s="18">
        <v>-98.944999999999993</v>
      </c>
      <c r="F158" s="18">
        <v>20120605</v>
      </c>
      <c r="G158" s="18">
        <v>0</v>
      </c>
      <c r="H158" s="18" t="s">
        <v>48</v>
      </c>
      <c r="I158" s="18" t="s">
        <v>48</v>
      </c>
      <c r="J158" s="18">
        <v>7</v>
      </c>
      <c r="K158" s="18">
        <v>700</v>
      </c>
      <c r="L158" s="18">
        <v>0</v>
      </c>
      <c r="M158" s="18" t="s">
        <v>48</v>
      </c>
      <c r="N158" s="18" t="s">
        <v>48</v>
      </c>
      <c r="O158" s="18">
        <v>7</v>
      </c>
      <c r="P158" s="18">
        <v>9999</v>
      </c>
      <c r="Q158" s="18">
        <v>0</v>
      </c>
      <c r="R158" s="18" t="s">
        <v>48</v>
      </c>
      <c r="S158" s="18" t="s">
        <v>48</v>
      </c>
      <c r="T158" s="18">
        <v>7</v>
      </c>
      <c r="U158" s="18">
        <v>700</v>
      </c>
      <c r="V158" s="18">
        <v>328</v>
      </c>
      <c r="W158" s="18" t="s">
        <v>48</v>
      </c>
      <c r="X158" s="18" t="s">
        <v>48</v>
      </c>
      <c r="Y158" s="18">
        <v>7</v>
      </c>
      <c r="Z158" s="18">
        <v>700</v>
      </c>
      <c r="AA158" s="18">
        <v>128</v>
      </c>
      <c r="AB158" s="18" t="s">
        <v>48</v>
      </c>
      <c r="AC158" s="18" t="s">
        <v>48</v>
      </c>
      <c r="AD158" s="18">
        <v>7</v>
      </c>
      <c r="AE158" s="18">
        <v>700</v>
      </c>
    </row>
    <row r="159" spans="1:31" x14ac:dyDescent="0.25">
      <c r="A159" s="18" t="s">
        <v>154</v>
      </c>
      <c r="B159" s="18" t="s">
        <v>153</v>
      </c>
      <c r="C159" s="18">
        <v>612.6</v>
      </c>
      <c r="D159" s="18">
        <v>40.095199999999998</v>
      </c>
      <c r="E159" s="18">
        <v>-98.944999999999993</v>
      </c>
      <c r="F159" s="18">
        <v>20120606</v>
      </c>
      <c r="G159" s="18">
        <v>0</v>
      </c>
      <c r="H159" s="18" t="s">
        <v>48</v>
      </c>
      <c r="I159" s="18" t="s">
        <v>48</v>
      </c>
      <c r="J159" s="18">
        <v>7</v>
      </c>
      <c r="K159" s="18">
        <v>700</v>
      </c>
      <c r="L159" s="18">
        <v>0</v>
      </c>
      <c r="M159" s="18" t="s">
        <v>48</v>
      </c>
      <c r="N159" s="18" t="s">
        <v>48</v>
      </c>
      <c r="O159" s="18">
        <v>7</v>
      </c>
      <c r="P159" s="18">
        <v>9999</v>
      </c>
      <c r="Q159" s="18">
        <v>0</v>
      </c>
      <c r="R159" s="18" t="s">
        <v>48</v>
      </c>
      <c r="S159" s="18" t="s">
        <v>48</v>
      </c>
      <c r="T159" s="18">
        <v>7</v>
      </c>
      <c r="U159" s="18">
        <v>700</v>
      </c>
      <c r="V159" s="18">
        <v>328</v>
      </c>
      <c r="W159" s="18" t="s">
        <v>48</v>
      </c>
      <c r="X159" s="18" t="s">
        <v>48</v>
      </c>
      <c r="Y159" s="18">
        <v>7</v>
      </c>
      <c r="Z159" s="18">
        <v>700</v>
      </c>
      <c r="AA159" s="18">
        <v>139</v>
      </c>
      <c r="AB159" s="18" t="s">
        <v>48</v>
      </c>
      <c r="AC159" s="18" t="s">
        <v>48</v>
      </c>
      <c r="AD159" s="18">
        <v>7</v>
      </c>
      <c r="AE159" s="18">
        <v>700</v>
      </c>
    </row>
    <row r="160" spans="1:31" x14ac:dyDescent="0.25">
      <c r="A160" s="18" t="s">
        <v>154</v>
      </c>
      <c r="B160" s="18" t="s">
        <v>153</v>
      </c>
      <c r="C160" s="18">
        <v>612.6</v>
      </c>
      <c r="D160" s="18">
        <v>40.095199999999998</v>
      </c>
      <c r="E160" s="18">
        <v>-98.944999999999993</v>
      </c>
      <c r="F160" s="18">
        <v>20120607</v>
      </c>
      <c r="G160" s="18">
        <v>0</v>
      </c>
      <c r="H160" s="18" t="s">
        <v>48</v>
      </c>
      <c r="I160" s="18" t="s">
        <v>48</v>
      </c>
      <c r="J160" s="18">
        <v>7</v>
      </c>
      <c r="K160" s="18">
        <v>700</v>
      </c>
      <c r="L160" s="18">
        <v>0</v>
      </c>
      <c r="M160" s="18" t="s">
        <v>48</v>
      </c>
      <c r="N160" s="18" t="s">
        <v>48</v>
      </c>
      <c r="O160" s="18">
        <v>7</v>
      </c>
      <c r="P160" s="18">
        <v>9999</v>
      </c>
      <c r="Q160" s="18">
        <v>0</v>
      </c>
      <c r="R160" s="18" t="s">
        <v>48</v>
      </c>
      <c r="S160" s="18" t="s">
        <v>48</v>
      </c>
      <c r="T160" s="18">
        <v>7</v>
      </c>
      <c r="U160" s="18">
        <v>700</v>
      </c>
      <c r="V160" s="18">
        <v>306</v>
      </c>
      <c r="W160" s="18" t="s">
        <v>48</v>
      </c>
      <c r="X160" s="18" t="s">
        <v>48</v>
      </c>
      <c r="Y160" s="18">
        <v>7</v>
      </c>
      <c r="Z160" s="18">
        <v>700</v>
      </c>
      <c r="AA160" s="18">
        <v>144</v>
      </c>
      <c r="AB160" s="18" t="s">
        <v>48</v>
      </c>
      <c r="AC160" s="18" t="s">
        <v>48</v>
      </c>
      <c r="AD160" s="18">
        <v>7</v>
      </c>
      <c r="AE160" s="18">
        <v>700</v>
      </c>
    </row>
    <row r="161" spans="1:31" x14ac:dyDescent="0.25">
      <c r="A161" s="18" t="s">
        <v>154</v>
      </c>
      <c r="B161" s="18" t="s">
        <v>153</v>
      </c>
      <c r="C161" s="18">
        <v>612.6</v>
      </c>
      <c r="D161" s="18">
        <v>40.095199999999998</v>
      </c>
      <c r="E161" s="18">
        <v>-98.944999999999993</v>
      </c>
      <c r="F161" s="18">
        <v>20120608</v>
      </c>
      <c r="G161" s="18">
        <v>0</v>
      </c>
      <c r="H161" s="18" t="s">
        <v>48</v>
      </c>
      <c r="I161" s="18" t="s">
        <v>48</v>
      </c>
      <c r="J161" s="18">
        <v>7</v>
      </c>
      <c r="K161" s="18">
        <v>700</v>
      </c>
      <c r="L161" s="18">
        <v>0</v>
      </c>
      <c r="M161" s="18" t="s">
        <v>48</v>
      </c>
      <c r="N161" s="18" t="s">
        <v>48</v>
      </c>
      <c r="O161" s="18">
        <v>7</v>
      </c>
      <c r="P161" s="18">
        <v>9999</v>
      </c>
      <c r="Q161" s="18">
        <v>0</v>
      </c>
      <c r="R161" s="18" t="s">
        <v>48</v>
      </c>
      <c r="S161" s="18" t="s">
        <v>48</v>
      </c>
      <c r="T161" s="18">
        <v>7</v>
      </c>
      <c r="U161" s="18">
        <v>700</v>
      </c>
      <c r="V161" s="18">
        <v>306</v>
      </c>
      <c r="W161" s="18" t="s">
        <v>48</v>
      </c>
      <c r="X161" s="18" t="s">
        <v>48</v>
      </c>
      <c r="Y161" s="18">
        <v>7</v>
      </c>
      <c r="Z161" s="18">
        <v>700</v>
      </c>
      <c r="AA161" s="18">
        <v>144</v>
      </c>
      <c r="AB161" s="18" t="s">
        <v>48</v>
      </c>
      <c r="AC161" s="18" t="s">
        <v>48</v>
      </c>
      <c r="AD161" s="18">
        <v>7</v>
      </c>
      <c r="AE161" s="18">
        <v>700</v>
      </c>
    </row>
    <row r="162" spans="1:31" x14ac:dyDescent="0.25">
      <c r="A162" s="18" t="s">
        <v>154</v>
      </c>
      <c r="B162" s="18" t="s">
        <v>153</v>
      </c>
      <c r="C162" s="18">
        <v>612.6</v>
      </c>
      <c r="D162" s="18">
        <v>40.095199999999998</v>
      </c>
      <c r="E162" s="18">
        <v>-98.944999999999993</v>
      </c>
      <c r="F162" s="18">
        <v>20120609</v>
      </c>
      <c r="G162" s="18">
        <v>0</v>
      </c>
      <c r="H162" s="18" t="s">
        <v>48</v>
      </c>
      <c r="I162" s="18" t="s">
        <v>48</v>
      </c>
      <c r="J162" s="18">
        <v>7</v>
      </c>
      <c r="K162" s="18">
        <v>700</v>
      </c>
      <c r="L162" s="18">
        <v>0</v>
      </c>
      <c r="M162" s="18" t="s">
        <v>48</v>
      </c>
      <c r="N162" s="18" t="s">
        <v>48</v>
      </c>
      <c r="O162" s="18">
        <v>7</v>
      </c>
      <c r="P162" s="18">
        <v>9999</v>
      </c>
      <c r="Q162" s="18">
        <v>0</v>
      </c>
      <c r="R162" s="18" t="s">
        <v>48</v>
      </c>
      <c r="S162" s="18" t="s">
        <v>48</v>
      </c>
      <c r="T162" s="18">
        <v>7</v>
      </c>
      <c r="U162" s="18">
        <v>700</v>
      </c>
      <c r="V162" s="18">
        <v>300</v>
      </c>
      <c r="W162" s="18" t="s">
        <v>48</v>
      </c>
      <c r="X162" s="18" t="s">
        <v>48</v>
      </c>
      <c r="Y162" s="18">
        <v>7</v>
      </c>
      <c r="Z162" s="18">
        <v>700</v>
      </c>
      <c r="AA162" s="18">
        <v>150</v>
      </c>
      <c r="AB162" s="18" t="s">
        <v>48</v>
      </c>
      <c r="AC162" s="18" t="s">
        <v>48</v>
      </c>
      <c r="AD162" s="18">
        <v>7</v>
      </c>
      <c r="AE162" s="18">
        <v>700</v>
      </c>
    </row>
    <row r="163" spans="1:31" x14ac:dyDescent="0.25">
      <c r="A163" s="18" t="s">
        <v>154</v>
      </c>
      <c r="B163" s="18" t="s">
        <v>153</v>
      </c>
      <c r="C163" s="18">
        <v>612.6</v>
      </c>
      <c r="D163" s="18">
        <v>40.095199999999998</v>
      </c>
      <c r="E163" s="18">
        <v>-98.944999999999993</v>
      </c>
      <c r="F163" s="18">
        <v>20120610</v>
      </c>
      <c r="G163" s="18">
        <v>0</v>
      </c>
      <c r="H163" s="18" t="s">
        <v>48</v>
      </c>
      <c r="I163" s="18" t="s">
        <v>48</v>
      </c>
      <c r="J163" s="18">
        <v>7</v>
      </c>
      <c r="K163" s="18">
        <v>700</v>
      </c>
      <c r="L163" s="18">
        <v>0</v>
      </c>
      <c r="M163" s="18" t="s">
        <v>48</v>
      </c>
      <c r="N163" s="18" t="s">
        <v>48</v>
      </c>
      <c r="O163" s="18">
        <v>7</v>
      </c>
      <c r="P163" s="18">
        <v>9999</v>
      </c>
      <c r="Q163" s="18">
        <v>0</v>
      </c>
      <c r="R163" s="18" t="s">
        <v>48</v>
      </c>
      <c r="S163" s="18" t="s">
        <v>48</v>
      </c>
      <c r="T163" s="18">
        <v>7</v>
      </c>
      <c r="U163" s="18">
        <v>700</v>
      </c>
      <c r="V163" s="18">
        <v>333</v>
      </c>
      <c r="W163" s="18" t="s">
        <v>48</v>
      </c>
      <c r="X163" s="18" t="s">
        <v>48</v>
      </c>
      <c r="Y163" s="18">
        <v>7</v>
      </c>
      <c r="Z163" s="18">
        <v>700</v>
      </c>
      <c r="AA163" s="18">
        <v>189</v>
      </c>
      <c r="AB163" s="18" t="s">
        <v>48</v>
      </c>
      <c r="AC163" s="18" t="s">
        <v>48</v>
      </c>
      <c r="AD163" s="18">
        <v>7</v>
      </c>
      <c r="AE163" s="18">
        <v>700</v>
      </c>
    </row>
    <row r="164" spans="1:31" x14ac:dyDescent="0.25">
      <c r="A164" s="18" t="s">
        <v>154</v>
      </c>
      <c r="B164" s="18" t="s">
        <v>153</v>
      </c>
      <c r="C164" s="18">
        <v>612.6</v>
      </c>
      <c r="D164" s="18">
        <v>40.095199999999998</v>
      </c>
      <c r="E164" s="18">
        <v>-98.944999999999993</v>
      </c>
      <c r="F164" s="18">
        <v>20120611</v>
      </c>
      <c r="G164" s="18">
        <v>0</v>
      </c>
      <c r="H164" s="18" t="s">
        <v>48</v>
      </c>
      <c r="I164" s="18" t="s">
        <v>48</v>
      </c>
      <c r="J164" s="18">
        <v>7</v>
      </c>
      <c r="K164" s="18">
        <v>700</v>
      </c>
      <c r="L164" s="18">
        <v>0</v>
      </c>
      <c r="M164" s="18" t="s">
        <v>48</v>
      </c>
      <c r="N164" s="18" t="s">
        <v>48</v>
      </c>
      <c r="O164" s="18">
        <v>7</v>
      </c>
      <c r="P164" s="18">
        <v>9999</v>
      </c>
      <c r="Q164" s="18">
        <v>0</v>
      </c>
      <c r="R164" s="18" t="s">
        <v>48</v>
      </c>
      <c r="S164" s="18" t="s">
        <v>48</v>
      </c>
      <c r="T164" s="18">
        <v>7</v>
      </c>
      <c r="U164" s="18">
        <v>700</v>
      </c>
      <c r="V164" s="18">
        <v>272</v>
      </c>
      <c r="W164" s="18" t="s">
        <v>48</v>
      </c>
      <c r="X164" s="18" t="s">
        <v>48</v>
      </c>
      <c r="Y164" s="18">
        <v>7</v>
      </c>
      <c r="Z164" s="18">
        <v>700</v>
      </c>
      <c r="AA164" s="18">
        <v>111</v>
      </c>
      <c r="AB164" s="18" t="s">
        <v>48</v>
      </c>
      <c r="AC164" s="18" t="s">
        <v>48</v>
      </c>
      <c r="AD164" s="18">
        <v>7</v>
      </c>
      <c r="AE164" s="18">
        <v>700</v>
      </c>
    </row>
    <row r="165" spans="1:31" x14ac:dyDescent="0.25">
      <c r="A165" s="18" t="s">
        <v>154</v>
      </c>
      <c r="B165" s="18" t="s">
        <v>153</v>
      </c>
      <c r="C165" s="18">
        <v>612.6</v>
      </c>
      <c r="D165" s="18">
        <v>40.095199999999998</v>
      </c>
      <c r="E165" s="18">
        <v>-98.944999999999993</v>
      </c>
      <c r="F165" s="18">
        <v>20120612</v>
      </c>
      <c r="G165" s="18">
        <v>0</v>
      </c>
      <c r="H165" s="18" t="s">
        <v>48</v>
      </c>
      <c r="I165" s="18" t="s">
        <v>48</v>
      </c>
      <c r="J165" s="18">
        <v>7</v>
      </c>
      <c r="K165" s="18">
        <v>700</v>
      </c>
      <c r="L165" s="18">
        <v>0</v>
      </c>
      <c r="M165" s="18" t="s">
        <v>48</v>
      </c>
      <c r="N165" s="18" t="s">
        <v>48</v>
      </c>
      <c r="O165" s="18">
        <v>7</v>
      </c>
      <c r="P165" s="18">
        <v>9999</v>
      </c>
      <c r="Q165" s="18">
        <v>0</v>
      </c>
      <c r="R165" s="18" t="s">
        <v>48</v>
      </c>
      <c r="S165" s="18" t="s">
        <v>48</v>
      </c>
      <c r="T165" s="18">
        <v>7</v>
      </c>
      <c r="U165" s="18">
        <v>700</v>
      </c>
      <c r="V165" s="18">
        <v>289</v>
      </c>
      <c r="W165" s="18" t="s">
        <v>48</v>
      </c>
      <c r="X165" s="18" t="s">
        <v>48</v>
      </c>
      <c r="Y165" s="18">
        <v>7</v>
      </c>
      <c r="Z165" s="18">
        <v>700</v>
      </c>
      <c r="AA165" s="18">
        <v>100</v>
      </c>
      <c r="AB165" s="18" t="s">
        <v>48</v>
      </c>
      <c r="AC165" s="18" t="s">
        <v>48</v>
      </c>
      <c r="AD165" s="18">
        <v>7</v>
      </c>
      <c r="AE165" s="18">
        <v>700</v>
      </c>
    </row>
    <row r="166" spans="1:31" x14ac:dyDescent="0.25">
      <c r="A166" s="18" t="s">
        <v>154</v>
      </c>
      <c r="B166" s="18" t="s">
        <v>153</v>
      </c>
      <c r="C166" s="18">
        <v>612.6</v>
      </c>
      <c r="D166" s="18">
        <v>40.095199999999998</v>
      </c>
      <c r="E166" s="18">
        <v>-98.944999999999993</v>
      </c>
      <c r="F166" s="18">
        <v>20120613</v>
      </c>
      <c r="G166" s="18">
        <v>0</v>
      </c>
      <c r="H166" s="18" t="s">
        <v>48</v>
      </c>
      <c r="I166" s="18" t="s">
        <v>48</v>
      </c>
      <c r="J166" s="18">
        <v>7</v>
      </c>
      <c r="K166" s="18">
        <v>700</v>
      </c>
      <c r="L166" s="18">
        <v>0</v>
      </c>
      <c r="M166" s="18" t="s">
        <v>48</v>
      </c>
      <c r="N166" s="18" t="s">
        <v>48</v>
      </c>
      <c r="O166" s="18">
        <v>7</v>
      </c>
      <c r="P166" s="18">
        <v>9999</v>
      </c>
      <c r="Q166" s="18">
        <v>0</v>
      </c>
      <c r="R166" s="18" t="s">
        <v>48</v>
      </c>
      <c r="S166" s="18" t="s">
        <v>48</v>
      </c>
      <c r="T166" s="18">
        <v>7</v>
      </c>
      <c r="U166" s="18">
        <v>700</v>
      </c>
      <c r="V166" s="18">
        <v>300</v>
      </c>
      <c r="W166" s="18" t="s">
        <v>48</v>
      </c>
      <c r="X166" s="18" t="s">
        <v>48</v>
      </c>
      <c r="Y166" s="18">
        <v>7</v>
      </c>
      <c r="Z166" s="18">
        <v>700</v>
      </c>
      <c r="AA166" s="18">
        <v>128</v>
      </c>
      <c r="AB166" s="18" t="s">
        <v>48</v>
      </c>
      <c r="AC166" s="18" t="s">
        <v>48</v>
      </c>
      <c r="AD166" s="18">
        <v>7</v>
      </c>
      <c r="AE166" s="18">
        <v>700</v>
      </c>
    </row>
    <row r="167" spans="1:31" x14ac:dyDescent="0.25">
      <c r="A167" s="18" t="s">
        <v>154</v>
      </c>
      <c r="B167" s="18" t="s">
        <v>153</v>
      </c>
      <c r="C167" s="18">
        <v>612.6</v>
      </c>
      <c r="D167" s="18">
        <v>40.095199999999998</v>
      </c>
      <c r="E167" s="18">
        <v>-98.944999999999993</v>
      </c>
      <c r="F167" s="18">
        <v>20120614</v>
      </c>
      <c r="G167" s="18">
        <v>0</v>
      </c>
      <c r="H167" s="18" t="s">
        <v>48</v>
      </c>
      <c r="I167" s="18" t="s">
        <v>48</v>
      </c>
      <c r="J167" s="18">
        <v>7</v>
      </c>
      <c r="K167" s="18">
        <v>700</v>
      </c>
      <c r="L167" s="18">
        <v>0</v>
      </c>
      <c r="M167" s="18" t="s">
        <v>48</v>
      </c>
      <c r="N167" s="18" t="s">
        <v>48</v>
      </c>
      <c r="O167" s="18">
        <v>7</v>
      </c>
      <c r="P167" s="18">
        <v>9999</v>
      </c>
      <c r="Q167" s="18">
        <v>0</v>
      </c>
      <c r="R167" s="18" t="s">
        <v>48</v>
      </c>
      <c r="S167" s="18" t="s">
        <v>48</v>
      </c>
      <c r="T167" s="18">
        <v>7</v>
      </c>
      <c r="U167" s="18">
        <v>700</v>
      </c>
      <c r="V167" s="18">
        <v>344</v>
      </c>
      <c r="W167" s="18" t="s">
        <v>48</v>
      </c>
      <c r="X167" s="18" t="s">
        <v>48</v>
      </c>
      <c r="Y167" s="18">
        <v>7</v>
      </c>
      <c r="Z167" s="18">
        <v>700</v>
      </c>
      <c r="AA167" s="18">
        <v>178</v>
      </c>
      <c r="AB167" s="18" t="s">
        <v>48</v>
      </c>
      <c r="AC167" s="18" t="s">
        <v>48</v>
      </c>
      <c r="AD167" s="18">
        <v>7</v>
      </c>
      <c r="AE167" s="18">
        <v>700</v>
      </c>
    </row>
    <row r="168" spans="1:31" x14ac:dyDescent="0.25">
      <c r="A168" s="18" t="s">
        <v>154</v>
      </c>
      <c r="B168" s="18" t="s">
        <v>153</v>
      </c>
      <c r="C168" s="18">
        <v>612.6</v>
      </c>
      <c r="D168" s="18">
        <v>40.095199999999998</v>
      </c>
      <c r="E168" s="18">
        <v>-98.944999999999993</v>
      </c>
      <c r="F168" s="18">
        <v>20120615</v>
      </c>
      <c r="G168" s="18">
        <v>254</v>
      </c>
      <c r="H168" s="18" t="s">
        <v>48</v>
      </c>
      <c r="I168" s="18" t="s">
        <v>48</v>
      </c>
      <c r="J168" s="18">
        <v>7</v>
      </c>
      <c r="K168" s="18">
        <v>700</v>
      </c>
      <c r="L168" s="18">
        <v>0</v>
      </c>
      <c r="M168" s="18" t="s">
        <v>48</v>
      </c>
      <c r="N168" s="18" t="s">
        <v>48</v>
      </c>
      <c r="O168" s="18">
        <v>7</v>
      </c>
      <c r="P168" s="18">
        <v>9999</v>
      </c>
      <c r="Q168" s="18">
        <v>0</v>
      </c>
      <c r="R168" s="18" t="s">
        <v>48</v>
      </c>
      <c r="S168" s="18" t="s">
        <v>48</v>
      </c>
      <c r="T168" s="18">
        <v>7</v>
      </c>
      <c r="U168" s="18">
        <v>700</v>
      </c>
      <c r="V168" s="18">
        <v>350</v>
      </c>
      <c r="W168" s="18" t="s">
        <v>48</v>
      </c>
      <c r="X168" s="18" t="s">
        <v>48</v>
      </c>
      <c r="Y168" s="18">
        <v>7</v>
      </c>
      <c r="Z168" s="18">
        <v>700</v>
      </c>
      <c r="AA168" s="18">
        <v>167</v>
      </c>
      <c r="AB168" s="18" t="s">
        <v>48</v>
      </c>
      <c r="AC168" s="18" t="s">
        <v>48</v>
      </c>
      <c r="AD168" s="18">
        <v>7</v>
      </c>
      <c r="AE168" s="18">
        <v>700</v>
      </c>
    </row>
    <row r="169" spans="1:31" x14ac:dyDescent="0.25">
      <c r="A169" s="18" t="s">
        <v>154</v>
      </c>
      <c r="B169" s="18" t="s">
        <v>153</v>
      </c>
      <c r="C169" s="18">
        <v>612.6</v>
      </c>
      <c r="D169" s="18">
        <v>40.095199999999998</v>
      </c>
      <c r="E169" s="18">
        <v>-98.944999999999993</v>
      </c>
      <c r="F169" s="18">
        <v>20120616</v>
      </c>
      <c r="G169" s="18">
        <v>94</v>
      </c>
      <c r="H169" s="18" t="s">
        <v>48</v>
      </c>
      <c r="I169" s="18" t="s">
        <v>48</v>
      </c>
      <c r="J169" s="18">
        <v>7</v>
      </c>
      <c r="K169" s="18">
        <v>700</v>
      </c>
      <c r="L169" s="18">
        <v>0</v>
      </c>
      <c r="M169" s="18" t="s">
        <v>48</v>
      </c>
      <c r="N169" s="18" t="s">
        <v>48</v>
      </c>
      <c r="O169" s="18">
        <v>7</v>
      </c>
      <c r="P169" s="18">
        <v>9999</v>
      </c>
      <c r="Q169" s="18">
        <v>0</v>
      </c>
      <c r="R169" s="18" t="s">
        <v>48</v>
      </c>
      <c r="S169" s="18" t="s">
        <v>48</v>
      </c>
      <c r="T169" s="18">
        <v>7</v>
      </c>
      <c r="U169" s="18">
        <v>700</v>
      </c>
      <c r="V169" s="18">
        <v>300</v>
      </c>
      <c r="W169" s="18" t="s">
        <v>48</v>
      </c>
      <c r="X169" s="18" t="s">
        <v>48</v>
      </c>
      <c r="Y169" s="18">
        <v>7</v>
      </c>
      <c r="Z169" s="18">
        <v>700</v>
      </c>
      <c r="AA169" s="18">
        <v>167</v>
      </c>
      <c r="AB169" s="18" t="s">
        <v>48</v>
      </c>
      <c r="AC169" s="18" t="s">
        <v>48</v>
      </c>
      <c r="AD169" s="18">
        <v>7</v>
      </c>
      <c r="AE169" s="18">
        <v>700</v>
      </c>
    </row>
    <row r="170" spans="1:31" x14ac:dyDescent="0.25">
      <c r="A170" s="18" t="s">
        <v>154</v>
      </c>
      <c r="B170" s="18" t="s">
        <v>153</v>
      </c>
      <c r="C170" s="18">
        <v>612.6</v>
      </c>
      <c r="D170" s="18">
        <v>40.095199999999998</v>
      </c>
      <c r="E170" s="18">
        <v>-98.944999999999993</v>
      </c>
      <c r="F170" s="18">
        <v>20120617</v>
      </c>
      <c r="G170" s="18">
        <v>0</v>
      </c>
      <c r="H170" s="18" t="s">
        <v>48</v>
      </c>
      <c r="I170" s="18" t="s">
        <v>48</v>
      </c>
      <c r="J170" s="18">
        <v>7</v>
      </c>
      <c r="K170" s="18">
        <v>700</v>
      </c>
      <c r="L170" s="18">
        <v>0</v>
      </c>
      <c r="M170" s="18" t="s">
        <v>48</v>
      </c>
      <c r="N170" s="18" t="s">
        <v>48</v>
      </c>
      <c r="O170" s="18">
        <v>7</v>
      </c>
      <c r="P170" s="18">
        <v>9999</v>
      </c>
      <c r="Q170" s="18">
        <v>0</v>
      </c>
      <c r="R170" s="18" t="s">
        <v>48</v>
      </c>
      <c r="S170" s="18" t="s">
        <v>48</v>
      </c>
      <c r="T170" s="18">
        <v>7</v>
      </c>
      <c r="U170" s="18">
        <v>700</v>
      </c>
      <c r="V170" s="18">
        <v>289</v>
      </c>
      <c r="W170" s="18" t="s">
        <v>48</v>
      </c>
      <c r="X170" s="18" t="s">
        <v>48</v>
      </c>
      <c r="Y170" s="18">
        <v>7</v>
      </c>
      <c r="Z170" s="18">
        <v>700</v>
      </c>
      <c r="AA170" s="18">
        <v>183</v>
      </c>
      <c r="AB170" s="18" t="s">
        <v>48</v>
      </c>
      <c r="AC170" s="18" t="s">
        <v>48</v>
      </c>
      <c r="AD170" s="18">
        <v>7</v>
      </c>
      <c r="AE170" s="18">
        <v>700</v>
      </c>
    </row>
    <row r="171" spans="1:31" x14ac:dyDescent="0.25">
      <c r="A171" s="18" t="s">
        <v>154</v>
      </c>
      <c r="B171" s="18" t="s">
        <v>153</v>
      </c>
      <c r="C171" s="18">
        <v>612.6</v>
      </c>
      <c r="D171" s="18">
        <v>40.095199999999998</v>
      </c>
      <c r="E171" s="18">
        <v>-98.944999999999993</v>
      </c>
      <c r="F171" s="18">
        <v>20120618</v>
      </c>
      <c r="G171" s="18">
        <v>0</v>
      </c>
      <c r="H171" s="18" t="s">
        <v>48</v>
      </c>
      <c r="I171" s="18" t="s">
        <v>48</v>
      </c>
      <c r="J171" s="18">
        <v>7</v>
      </c>
      <c r="K171" s="18">
        <v>700</v>
      </c>
      <c r="L171" s="18">
        <v>0</v>
      </c>
      <c r="M171" s="18" t="s">
        <v>48</v>
      </c>
      <c r="N171" s="18" t="s">
        <v>48</v>
      </c>
      <c r="O171" s="18">
        <v>7</v>
      </c>
      <c r="P171" s="18">
        <v>9999</v>
      </c>
      <c r="Q171" s="18">
        <v>0</v>
      </c>
      <c r="R171" s="18" t="s">
        <v>48</v>
      </c>
      <c r="S171" s="18" t="s">
        <v>48</v>
      </c>
      <c r="T171" s="18">
        <v>7</v>
      </c>
      <c r="U171" s="18">
        <v>700</v>
      </c>
      <c r="V171" s="18">
        <v>339</v>
      </c>
      <c r="W171" s="18" t="s">
        <v>48</v>
      </c>
      <c r="X171" s="18" t="s">
        <v>48</v>
      </c>
      <c r="Y171" s="18">
        <v>7</v>
      </c>
      <c r="Z171" s="18">
        <v>700</v>
      </c>
      <c r="AA171" s="18">
        <v>200</v>
      </c>
      <c r="AB171" s="18" t="s">
        <v>48</v>
      </c>
      <c r="AC171" s="18" t="s">
        <v>48</v>
      </c>
      <c r="AD171" s="18">
        <v>7</v>
      </c>
      <c r="AE171" s="18">
        <v>700</v>
      </c>
    </row>
    <row r="172" spans="1:31" x14ac:dyDescent="0.25">
      <c r="A172" s="18" t="s">
        <v>154</v>
      </c>
      <c r="B172" s="18" t="s">
        <v>153</v>
      </c>
      <c r="C172" s="18">
        <v>612.6</v>
      </c>
      <c r="D172" s="18">
        <v>40.095199999999998</v>
      </c>
      <c r="E172" s="18">
        <v>-98.944999999999993</v>
      </c>
      <c r="F172" s="18">
        <v>20120619</v>
      </c>
      <c r="G172" s="18">
        <v>0</v>
      </c>
      <c r="H172" s="18" t="s">
        <v>48</v>
      </c>
      <c r="I172" s="18" t="s">
        <v>48</v>
      </c>
      <c r="J172" s="18">
        <v>7</v>
      </c>
      <c r="K172" s="18">
        <v>700</v>
      </c>
      <c r="L172" s="18">
        <v>0</v>
      </c>
      <c r="M172" s="18" t="s">
        <v>48</v>
      </c>
      <c r="N172" s="18" t="s">
        <v>48</v>
      </c>
      <c r="O172" s="18">
        <v>7</v>
      </c>
      <c r="P172" s="18">
        <v>9999</v>
      </c>
      <c r="Q172" s="18">
        <v>0</v>
      </c>
      <c r="R172" s="18" t="s">
        <v>48</v>
      </c>
      <c r="S172" s="18" t="s">
        <v>48</v>
      </c>
      <c r="T172" s="18">
        <v>7</v>
      </c>
      <c r="U172" s="18">
        <v>700</v>
      </c>
      <c r="V172" s="18">
        <v>361</v>
      </c>
      <c r="W172" s="18" t="s">
        <v>48</v>
      </c>
      <c r="X172" s="18" t="s">
        <v>48</v>
      </c>
      <c r="Y172" s="18">
        <v>7</v>
      </c>
      <c r="Z172" s="18">
        <v>700</v>
      </c>
      <c r="AA172" s="18">
        <v>211</v>
      </c>
      <c r="AB172" s="18" t="s">
        <v>48</v>
      </c>
      <c r="AC172" s="18" t="s">
        <v>48</v>
      </c>
      <c r="AD172" s="18">
        <v>7</v>
      </c>
      <c r="AE172" s="18">
        <v>700</v>
      </c>
    </row>
    <row r="173" spans="1:31" x14ac:dyDescent="0.25">
      <c r="A173" s="18" t="s">
        <v>154</v>
      </c>
      <c r="B173" s="18" t="s">
        <v>153</v>
      </c>
      <c r="C173" s="18">
        <v>612.6</v>
      </c>
      <c r="D173" s="18">
        <v>40.095199999999998</v>
      </c>
      <c r="E173" s="18">
        <v>-98.944999999999993</v>
      </c>
      <c r="F173" s="18">
        <v>20120620</v>
      </c>
      <c r="G173" s="18">
        <v>0</v>
      </c>
      <c r="H173" s="18" t="s">
        <v>48</v>
      </c>
      <c r="I173" s="18" t="s">
        <v>48</v>
      </c>
      <c r="J173" s="18">
        <v>7</v>
      </c>
      <c r="K173" s="18">
        <v>700</v>
      </c>
      <c r="L173" s="18">
        <v>0</v>
      </c>
      <c r="M173" s="18" t="s">
        <v>48</v>
      </c>
      <c r="N173" s="18" t="s">
        <v>48</v>
      </c>
      <c r="O173" s="18">
        <v>7</v>
      </c>
      <c r="P173" s="18">
        <v>9999</v>
      </c>
      <c r="Q173" s="18">
        <v>0</v>
      </c>
      <c r="R173" s="18" t="s">
        <v>48</v>
      </c>
      <c r="S173" s="18" t="s">
        <v>48</v>
      </c>
      <c r="T173" s="18">
        <v>7</v>
      </c>
      <c r="U173" s="18">
        <v>700</v>
      </c>
      <c r="V173" s="18">
        <v>344</v>
      </c>
      <c r="W173" s="18" t="s">
        <v>48</v>
      </c>
      <c r="X173" s="18" t="s">
        <v>48</v>
      </c>
      <c r="Y173" s="18">
        <v>7</v>
      </c>
      <c r="Z173" s="18">
        <v>700</v>
      </c>
      <c r="AA173" s="18">
        <v>228</v>
      </c>
      <c r="AB173" s="18" t="s">
        <v>48</v>
      </c>
      <c r="AC173" s="18" t="s">
        <v>48</v>
      </c>
      <c r="AD173" s="18">
        <v>7</v>
      </c>
      <c r="AE173" s="18">
        <v>700</v>
      </c>
    </row>
    <row r="174" spans="1:31" x14ac:dyDescent="0.25">
      <c r="A174" s="18" t="s">
        <v>154</v>
      </c>
      <c r="B174" s="18" t="s">
        <v>153</v>
      </c>
      <c r="C174" s="18">
        <v>612.6</v>
      </c>
      <c r="D174" s="18">
        <v>40.095199999999998</v>
      </c>
      <c r="E174" s="18">
        <v>-98.944999999999993</v>
      </c>
      <c r="F174" s="18">
        <v>20120621</v>
      </c>
      <c r="G174" s="18">
        <v>0</v>
      </c>
      <c r="H174" s="18" t="s">
        <v>48</v>
      </c>
      <c r="I174" s="18" t="s">
        <v>48</v>
      </c>
      <c r="J174" s="18">
        <v>7</v>
      </c>
      <c r="K174" s="18">
        <v>700</v>
      </c>
      <c r="L174" s="18">
        <v>0</v>
      </c>
      <c r="M174" s="18" t="s">
        <v>48</v>
      </c>
      <c r="N174" s="18" t="s">
        <v>48</v>
      </c>
      <c r="O174" s="18">
        <v>7</v>
      </c>
      <c r="P174" s="18">
        <v>9999</v>
      </c>
      <c r="Q174" s="18">
        <v>0</v>
      </c>
      <c r="R174" s="18" t="s">
        <v>48</v>
      </c>
      <c r="S174" s="18" t="s">
        <v>48</v>
      </c>
      <c r="T174" s="18">
        <v>7</v>
      </c>
      <c r="U174" s="18">
        <v>700</v>
      </c>
      <c r="V174" s="18">
        <v>283</v>
      </c>
      <c r="W174" s="18" t="s">
        <v>48</v>
      </c>
      <c r="X174" s="18" t="s">
        <v>48</v>
      </c>
      <c r="Y174" s="18">
        <v>7</v>
      </c>
      <c r="Z174" s="18">
        <v>700</v>
      </c>
      <c r="AA174" s="18">
        <v>122</v>
      </c>
      <c r="AB174" s="18" t="s">
        <v>48</v>
      </c>
      <c r="AC174" s="18" t="s">
        <v>48</v>
      </c>
      <c r="AD174" s="18">
        <v>7</v>
      </c>
      <c r="AE174" s="18">
        <v>700</v>
      </c>
    </row>
    <row r="175" spans="1:31" x14ac:dyDescent="0.25">
      <c r="A175" s="18" t="s">
        <v>154</v>
      </c>
      <c r="B175" s="18" t="s">
        <v>153</v>
      </c>
      <c r="C175" s="18">
        <v>612.6</v>
      </c>
      <c r="D175" s="18">
        <v>40.095199999999998</v>
      </c>
      <c r="E175" s="18">
        <v>-98.944999999999993</v>
      </c>
      <c r="F175" s="18">
        <v>20120622</v>
      </c>
      <c r="G175" s="18">
        <v>0</v>
      </c>
      <c r="H175" s="18" t="s">
        <v>48</v>
      </c>
      <c r="I175" s="18" t="s">
        <v>48</v>
      </c>
      <c r="J175" s="18">
        <v>7</v>
      </c>
      <c r="K175" s="18">
        <v>700</v>
      </c>
      <c r="L175" s="18">
        <v>0</v>
      </c>
      <c r="M175" s="18" t="s">
        <v>48</v>
      </c>
      <c r="N175" s="18" t="s">
        <v>48</v>
      </c>
      <c r="O175" s="18">
        <v>7</v>
      </c>
      <c r="P175" s="18">
        <v>9999</v>
      </c>
      <c r="Q175" s="18">
        <v>0</v>
      </c>
      <c r="R175" s="18" t="s">
        <v>48</v>
      </c>
      <c r="S175" s="18" t="s">
        <v>48</v>
      </c>
      <c r="T175" s="18">
        <v>7</v>
      </c>
      <c r="U175" s="18">
        <v>700</v>
      </c>
      <c r="V175" s="18">
        <v>283</v>
      </c>
      <c r="W175" s="18" t="s">
        <v>48</v>
      </c>
      <c r="X175" s="18" t="s">
        <v>48</v>
      </c>
      <c r="Y175" s="18">
        <v>7</v>
      </c>
      <c r="Z175" s="18">
        <v>700</v>
      </c>
      <c r="AA175" s="18">
        <v>133</v>
      </c>
      <c r="AB175" s="18" t="s">
        <v>48</v>
      </c>
      <c r="AC175" s="18" t="s">
        <v>48</v>
      </c>
      <c r="AD175" s="18">
        <v>7</v>
      </c>
      <c r="AE175" s="18">
        <v>700</v>
      </c>
    </row>
    <row r="176" spans="1:31" x14ac:dyDescent="0.25">
      <c r="A176" s="18" t="s">
        <v>154</v>
      </c>
      <c r="B176" s="18" t="s">
        <v>153</v>
      </c>
      <c r="C176" s="18">
        <v>612.6</v>
      </c>
      <c r="D176" s="18">
        <v>40.095199999999998</v>
      </c>
      <c r="E176" s="18">
        <v>-98.944999999999993</v>
      </c>
      <c r="F176" s="18">
        <v>20120623</v>
      </c>
      <c r="G176" s="18">
        <v>25</v>
      </c>
      <c r="H176" s="18" t="s">
        <v>48</v>
      </c>
      <c r="I176" s="18" t="s">
        <v>48</v>
      </c>
      <c r="J176" s="18">
        <v>7</v>
      </c>
      <c r="K176" s="18">
        <v>700</v>
      </c>
      <c r="L176" s="18">
        <v>0</v>
      </c>
      <c r="M176" s="18" t="s">
        <v>48</v>
      </c>
      <c r="N176" s="18" t="s">
        <v>48</v>
      </c>
      <c r="O176" s="18">
        <v>7</v>
      </c>
      <c r="P176" s="18">
        <v>9999</v>
      </c>
      <c r="Q176" s="18">
        <v>0</v>
      </c>
      <c r="R176" s="18" t="s">
        <v>48</v>
      </c>
      <c r="S176" s="18" t="s">
        <v>48</v>
      </c>
      <c r="T176" s="18">
        <v>7</v>
      </c>
      <c r="U176" s="18">
        <v>700</v>
      </c>
      <c r="V176" s="18">
        <v>322</v>
      </c>
      <c r="W176" s="18" t="s">
        <v>48</v>
      </c>
      <c r="X176" s="18" t="s">
        <v>48</v>
      </c>
      <c r="Y176" s="18">
        <v>7</v>
      </c>
      <c r="Z176" s="18">
        <v>700</v>
      </c>
      <c r="AA176" s="18">
        <v>161</v>
      </c>
      <c r="AB176" s="18" t="s">
        <v>48</v>
      </c>
      <c r="AC176" s="18" t="s">
        <v>48</v>
      </c>
      <c r="AD176" s="18">
        <v>7</v>
      </c>
      <c r="AE176" s="18">
        <v>700</v>
      </c>
    </row>
    <row r="177" spans="1:31" x14ac:dyDescent="0.25">
      <c r="A177" s="18" t="s">
        <v>154</v>
      </c>
      <c r="B177" s="18" t="s">
        <v>153</v>
      </c>
      <c r="C177" s="18">
        <v>612.6</v>
      </c>
      <c r="D177" s="18">
        <v>40.095199999999998</v>
      </c>
      <c r="E177" s="18">
        <v>-98.944999999999993</v>
      </c>
      <c r="F177" s="18">
        <v>20120624</v>
      </c>
      <c r="G177" s="18">
        <v>0</v>
      </c>
      <c r="H177" s="18" t="s">
        <v>48</v>
      </c>
      <c r="I177" s="18" t="s">
        <v>48</v>
      </c>
      <c r="J177" s="18">
        <v>7</v>
      </c>
      <c r="K177" s="18">
        <v>700</v>
      </c>
      <c r="L177" s="18">
        <v>0</v>
      </c>
      <c r="M177" s="18" t="s">
        <v>48</v>
      </c>
      <c r="N177" s="18" t="s">
        <v>48</v>
      </c>
      <c r="O177" s="18">
        <v>7</v>
      </c>
      <c r="P177" s="18">
        <v>9999</v>
      </c>
      <c r="Q177" s="18">
        <v>0</v>
      </c>
      <c r="R177" s="18" t="s">
        <v>48</v>
      </c>
      <c r="S177" s="18" t="s">
        <v>48</v>
      </c>
      <c r="T177" s="18">
        <v>7</v>
      </c>
      <c r="U177" s="18">
        <v>700</v>
      </c>
      <c r="V177" s="18">
        <v>389</v>
      </c>
      <c r="W177" s="18" t="s">
        <v>48</v>
      </c>
      <c r="X177" s="18" t="s">
        <v>48</v>
      </c>
      <c r="Y177" s="18">
        <v>7</v>
      </c>
      <c r="Z177" s="18">
        <v>700</v>
      </c>
      <c r="AA177" s="18">
        <v>200</v>
      </c>
      <c r="AB177" s="18" t="s">
        <v>48</v>
      </c>
      <c r="AC177" s="18" t="s">
        <v>48</v>
      </c>
      <c r="AD177" s="18">
        <v>7</v>
      </c>
      <c r="AE177" s="18">
        <v>700</v>
      </c>
    </row>
    <row r="178" spans="1:31" x14ac:dyDescent="0.25">
      <c r="A178" s="18" t="s">
        <v>154</v>
      </c>
      <c r="B178" s="18" t="s">
        <v>153</v>
      </c>
      <c r="C178" s="18">
        <v>612.6</v>
      </c>
      <c r="D178" s="18">
        <v>40.095199999999998</v>
      </c>
      <c r="E178" s="18">
        <v>-98.944999999999993</v>
      </c>
      <c r="F178" s="18">
        <v>20120625</v>
      </c>
      <c r="G178" s="18">
        <v>0</v>
      </c>
      <c r="H178" s="18" t="s">
        <v>48</v>
      </c>
      <c r="I178" s="18" t="s">
        <v>48</v>
      </c>
      <c r="J178" s="18">
        <v>7</v>
      </c>
      <c r="K178" s="18">
        <v>700</v>
      </c>
      <c r="L178" s="18">
        <v>0</v>
      </c>
      <c r="M178" s="18" t="s">
        <v>48</v>
      </c>
      <c r="N178" s="18" t="s">
        <v>48</v>
      </c>
      <c r="O178" s="18">
        <v>7</v>
      </c>
      <c r="P178" s="18">
        <v>9999</v>
      </c>
      <c r="Q178" s="18">
        <v>0</v>
      </c>
      <c r="R178" s="18" t="s">
        <v>48</v>
      </c>
      <c r="S178" s="18" t="s">
        <v>48</v>
      </c>
      <c r="T178" s="18">
        <v>7</v>
      </c>
      <c r="U178" s="18">
        <v>700</v>
      </c>
      <c r="V178" s="18">
        <v>372</v>
      </c>
      <c r="W178" s="18" t="s">
        <v>48</v>
      </c>
      <c r="X178" s="18" t="s">
        <v>48</v>
      </c>
      <c r="Y178" s="18">
        <v>7</v>
      </c>
      <c r="Z178" s="18">
        <v>700</v>
      </c>
      <c r="AA178" s="18">
        <v>189</v>
      </c>
      <c r="AB178" s="18" t="s">
        <v>48</v>
      </c>
      <c r="AC178" s="18" t="s">
        <v>48</v>
      </c>
      <c r="AD178" s="18">
        <v>7</v>
      </c>
      <c r="AE178" s="18">
        <v>700</v>
      </c>
    </row>
    <row r="179" spans="1:31" x14ac:dyDescent="0.25">
      <c r="A179" s="18" t="s">
        <v>154</v>
      </c>
      <c r="B179" s="18" t="s">
        <v>153</v>
      </c>
      <c r="C179" s="18">
        <v>612.6</v>
      </c>
      <c r="D179" s="18">
        <v>40.095199999999998</v>
      </c>
      <c r="E179" s="18">
        <v>-98.944999999999993</v>
      </c>
      <c r="F179" s="18">
        <v>20120626</v>
      </c>
      <c r="G179" s="18">
        <v>0</v>
      </c>
      <c r="H179" s="18" t="s">
        <v>48</v>
      </c>
      <c r="I179" s="18" t="s">
        <v>48</v>
      </c>
      <c r="J179" s="18">
        <v>7</v>
      </c>
      <c r="K179" s="18">
        <v>700</v>
      </c>
      <c r="L179" s="18">
        <v>0</v>
      </c>
      <c r="M179" s="18" t="s">
        <v>48</v>
      </c>
      <c r="N179" s="18" t="s">
        <v>48</v>
      </c>
      <c r="O179" s="18">
        <v>7</v>
      </c>
      <c r="P179" s="18">
        <v>9999</v>
      </c>
      <c r="Q179" s="18">
        <v>0</v>
      </c>
      <c r="R179" s="18" t="s">
        <v>48</v>
      </c>
      <c r="S179" s="18" t="s">
        <v>48</v>
      </c>
      <c r="T179" s="18">
        <v>7</v>
      </c>
      <c r="U179" s="18">
        <v>700</v>
      </c>
      <c r="V179" s="18">
        <v>333</v>
      </c>
      <c r="W179" s="18" t="s">
        <v>48</v>
      </c>
      <c r="X179" s="18" t="s">
        <v>48</v>
      </c>
      <c r="Y179" s="18">
        <v>7</v>
      </c>
      <c r="Z179" s="18">
        <v>700</v>
      </c>
      <c r="AA179" s="18">
        <v>211</v>
      </c>
      <c r="AB179" s="18" t="s">
        <v>48</v>
      </c>
      <c r="AC179" s="18" t="s">
        <v>48</v>
      </c>
      <c r="AD179" s="18">
        <v>7</v>
      </c>
      <c r="AE179" s="18">
        <v>700</v>
      </c>
    </row>
    <row r="180" spans="1:31" x14ac:dyDescent="0.25">
      <c r="A180" s="18" t="s">
        <v>154</v>
      </c>
      <c r="B180" s="18" t="s">
        <v>153</v>
      </c>
      <c r="C180" s="18">
        <v>612.6</v>
      </c>
      <c r="D180" s="18">
        <v>40.095199999999998</v>
      </c>
      <c r="E180" s="18">
        <v>-98.944999999999993</v>
      </c>
      <c r="F180" s="18">
        <v>20120627</v>
      </c>
      <c r="G180" s="18">
        <v>0</v>
      </c>
      <c r="H180" s="18" t="s">
        <v>48</v>
      </c>
      <c r="I180" s="18" t="s">
        <v>48</v>
      </c>
      <c r="J180" s="18">
        <v>7</v>
      </c>
      <c r="K180" s="18">
        <v>700</v>
      </c>
      <c r="L180" s="18">
        <v>0</v>
      </c>
      <c r="M180" s="18" t="s">
        <v>48</v>
      </c>
      <c r="N180" s="18" t="s">
        <v>48</v>
      </c>
      <c r="O180" s="18">
        <v>7</v>
      </c>
      <c r="P180" s="18">
        <v>9999</v>
      </c>
      <c r="Q180" s="18">
        <v>0</v>
      </c>
      <c r="R180" s="18" t="s">
        <v>48</v>
      </c>
      <c r="S180" s="18" t="s">
        <v>48</v>
      </c>
      <c r="T180" s="18">
        <v>7</v>
      </c>
      <c r="U180" s="18">
        <v>700</v>
      </c>
      <c r="V180" s="18">
        <v>439</v>
      </c>
      <c r="W180" s="18" t="s">
        <v>48</v>
      </c>
      <c r="X180" s="18" t="s">
        <v>48</v>
      </c>
      <c r="Y180" s="18">
        <v>7</v>
      </c>
      <c r="Z180" s="18">
        <v>700</v>
      </c>
      <c r="AA180" s="18">
        <v>222</v>
      </c>
      <c r="AB180" s="18" t="s">
        <v>48</v>
      </c>
      <c r="AC180" s="18" t="s">
        <v>48</v>
      </c>
      <c r="AD180" s="18">
        <v>7</v>
      </c>
      <c r="AE180" s="18">
        <v>700</v>
      </c>
    </row>
    <row r="181" spans="1:31" x14ac:dyDescent="0.25">
      <c r="A181" s="18" t="s">
        <v>154</v>
      </c>
      <c r="B181" s="18" t="s">
        <v>153</v>
      </c>
      <c r="C181" s="18">
        <v>612.6</v>
      </c>
      <c r="D181" s="18">
        <v>40.095199999999998</v>
      </c>
      <c r="E181" s="18">
        <v>-98.944999999999993</v>
      </c>
      <c r="F181" s="18">
        <v>20120628</v>
      </c>
      <c r="G181" s="18">
        <v>0</v>
      </c>
      <c r="H181" s="18" t="s">
        <v>48</v>
      </c>
      <c r="I181" s="18" t="s">
        <v>48</v>
      </c>
      <c r="J181" s="18">
        <v>7</v>
      </c>
      <c r="K181" s="18">
        <v>700</v>
      </c>
      <c r="L181" s="18">
        <v>0</v>
      </c>
      <c r="M181" s="18" t="s">
        <v>48</v>
      </c>
      <c r="N181" s="18" t="s">
        <v>48</v>
      </c>
      <c r="O181" s="18">
        <v>7</v>
      </c>
      <c r="P181" s="18">
        <v>9999</v>
      </c>
      <c r="Q181" s="18">
        <v>0</v>
      </c>
      <c r="R181" s="18" t="s">
        <v>48</v>
      </c>
      <c r="S181" s="18" t="s">
        <v>48</v>
      </c>
      <c r="T181" s="18">
        <v>7</v>
      </c>
      <c r="U181" s="18">
        <v>700</v>
      </c>
      <c r="V181" s="18">
        <v>444</v>
      </c>
      <c r="W181" s="18" t="s">
        <v>48</v>
      </c>
      <c r="X181" s="18" t="s">
        <v>48</v>
      </c>
      <c r="Y181" s="18">
        <v>7</v>
      </c>
      <c r="Z181" s="18">
        <v>700</v>
      </c>
      <c r="AA181" s="18">
        <v>206</v>
      </c>
      <c r="AB181" s="18" t="s">
        <v>48</v>
      </c>
      <c r="AC181" s="18" t="s">
        <v>48</v>
      </c>
      <c r="AD181" s="18">
        <v>7</v>
      </c>
      <c r="AE181" s="18">
        <v>700</v>
      </c>
    </row>
    <row r="182" spans="1:31" x14ac:dyDescent="0.25">
      <c r="A182" s="18" t="s">
        <v>154</v>
      </c>
      <c r="B182" s="18" t="s">
        <v>153</v>
      </c>
      <c r="C182" s="18">
        <v>612.6</v>
      </c>
      <c r="D182" s="18">
        <v>40.095199999999998</v>
      </c>
      <c r="E182" s="18">
        <v>-98.944999999999993</v>
      </c>
      <c r="F182" s="18">
        <v>20120629</v>
      </c>
      <c r="G182" s="18">
        <v>0</v>
      </c>
      <c r="H182" s="18" t="s">
        <v>48</v>
      </c>
      <c r="I182" s="18" t="s">
        <v>48</v>
      </c>
      <c r="J182" s="18">
        <v>7</v>
      </c>
      <c r="K182" s="18">
        <v>700</v>
      </c>
      <c r="L182" s="18">
        <v>0</v>
      </c>
      <c r="M182" s="18" t="s">
        <v>48</v>
      </c>
      <c r="N182" s="18" t="s">
        <v>48</v>
      </c>
      <c r="O182" s="18">
        <v>7</v>
      </c>
      <c r="P182" s="18">
        <v>9999</v>
      </c>
      <c r="Q182" s="18">
        <v>0</v>
      </c>
      <c r="R182" s="18" t="s">
        <v>48</v>
      </c>
      <c r="S182" s="18" t="s">
        <v>48</v>
      </c>
      <c r="T182" s="18">
        <v>7</v>
      </c>
      <c r="U182" s="18">
        <v>700</v>
      </c>
      <c r="V182" s="18">
        <v>383</v>
      </c>
      <c r="W182" s="18" t="s">
        <v>48</v>
      </c>
      <c r="X182" s="18" t="s">
        <v>48</v>
      </c>
      <c r="Y182" s="18">
        <v>7</v>
      </c>
      <c r="Z182" s="18">
        <v>700</v>
      </c>
      <c r="AA182" s="18">
        <v>211</v>
      </c>
      <c r="AB182" s="18" t="s">
        <v>48</v>
      </c>
      <c r="AC182" s="18" t="s">
        <v>48</v>
      </c>
      <c r="AD182" s="18">
        <v>7</v>
      </c>
      <c r="AE182" s="18">
        <v>700</v>
      </c>
    </row>
    <row r="183" spans="1:31" x14ac:dyDescent="0.25">
      <c r="A183" s="18" t="s">
        <v>154</v>
      </c>
      <c r="B183" s="18" t="s">
        <v>153</v>
      </c>
      <c r="C183" s="18">
        <v>612.6</v>
      </c>
      <c r="D183" s="18">
        <v>40.095199999999998</v>
      </c>
      <c r="E183" s="18">
        <v>-98.944999999999993</v>
      </c>
      <c r="F183" s="18">
        <v>20120630</v>
      </c>
      <c r="G183" s="18">
        <v>0</v>
      </c>
      <c r="H183" s="18" t="s">
        <v>48</v>
      </c>
      <c r="I183" s="18" t="s">
        <v>48</v>
      </c>
      <c r="J183" s="18">
        <v>7</v>
      </c>
      <c r="K183" s="18">
        <v>700</v>
      </c>
      <c r="L183" s="18">
        <v>0</v>
      </c>
      <c r="M183" s="18" t="s">
        <v>48</v>
      </c>
      <c r="N183" s="18" t="s">
        <v>48</v>
      </c>
      <c r="O183" s="18">
        <v>7</v>
      </c>
      <c r="P183" s="18">
        <v>9999</v>
      </c>
      <c r="Q183" s="18">
        <v>0</v>
      </c>
      <c r="R183" s="18" t="s">
        <v>48</v>
      </c>
      <c r="S183" s="18" t="s">
        <v>48</v>
      </c>
      <c r="T183" s="18">
        <v>7</v>
      </c>
      <c r="U183" s="18">
        <v>700</v>
      </c>
      <c r="V183" s="18">
        <v>383</v>
      </c>
      <c r="W183" s="18" t="s">
        <v>48</v>
      </c>
      <c r="X183" s="18" t="s">
        <v>48</v>
      </c>
      <c r="Y183" s="18">
        <v>7</v>
      </c>
      <c r="Z183" s="18">
        <v>700</v>
      </c>
      <c r="AA183" s="18">
        <v>183</v>
      </c>
      <c r="AB183" s="18" t="s">
        <v>48</v>
      </c>
      <c r="AC183" s="18" t="s">
        <v>48</v>
      </c>
      <c r="AD183" s="18">
        <v>7</v>
      </c>
      <c r="AE183" s="18">
        <v>700</v>
      </c>
    </row>
    <row r="184" spans="1:31" x14ac:dyDescent="0.25">
      <c r="A184" s="18" t="s">
        <v>154</v>
      </c>
      <c r="B184" s="18" t="s">
        <v>153</v>
      </c>
      <c r="C184" s="18">
        <v>612.6</v>
      </c>
      <c r="D184" s="18">
        <v>40.095199999999998</v>
      </c>
      <c r="E184" s="18">
        <v>-98.944999999999993</v>
      </c>
      <c r="F184" s="18">
        <v>20120701</v>
      </c>
      <c r="G184" s="18">
        <v>112</v>
      </c>
      <c r="H184" s="18" t="s">
        <v>48</v>
      </c>
      <c r="I184" s="18" t="s">
        <v>48</v>
      </c>
      <c r="J184" s="18">
        <v>7</v>
      </c>
      <c r="K184" s="18">
        <v>700</v>
      </c>
      <c r="L184" s="18">
        <v>0</v>
      </c>
      <c r="M184" s="18" t="s">
        <v>48</v>
      </c>
      <c r="N184" s="18" t="s">
        <v>48</v>
      </c>
      <c r="O184" s="18">
        <v>7</v>
      </c>
      <c r="P184" s="18">
        <v>9999</v>
      </c>
      <c r="Q184" s="18">
        <v>0</v>
      </c>
      <c r="R184" s="18" t="s">
        <v>48</v>
      </c>
      <c r="S184" s="18" t="s">
        <v>48</v>
      </c>
      <c r="T184" s="18">
        <v>7</v>
      </c>
      <c r="U184" s="18">
        <v>700</v>
      </c>
      <c r="V184" s="18">
        <v>311</v>
      </c>
      <c r="W184" s="18" t="s">
        <v>48</v>
      </c>
      <c r="X184" s="18" t="s">
        <v>48</v>
      </c>
      <c r="Y184" s="18">
        <v>7</v>
      </c>
      <c r="Z184" s="18">
        <v>700</v>
      </c>
      <c r="AA184" s="18">
        <v>172</v>
      </c>
      <c r="AB184" s="18" t="s">
        <v>48</v>
      </c>
      <c r="AC184" s="18" t="s">
        <v>48</v>
      </c>
      <c r="AD184" s="18">
        <v>7</v>
      </c>
      <c r="AE184" s="18">
        <v>700</v>
      </c>
    </row>
    <row r="185" spans="1:31" x14ac:dyDescent="0.25">
      <c r="A185" s="18" t="s">
        <v>154</v>
      </c>
      <c r="B185" s="18" t="s">
        <v>153</v>
      </c>
      <c r="C185" s="18">
        <v>612.6</v>
      </c>
      <c r="D185" s="18">
        <v>40.095199999999998</v>
      </c>
      <c r="E185" s="18">
        <v>-98.944999999999993</v>
      </c>
      <c r="F185" s="18">
        <v>20120702</v>
      </c>
      <c r="G185" s="18">
        <v>0</v>
      </c>
      <c r="H185" s="18" t="s">
        <v>48</v>
      </c>
      <c r="I185" s="18" t="s">
        <v>48</v>
      </c>
      <c r="J185" s="18">
        <v>7</v>
      </c>
      <c r="K185" s="18">
        <v>700</v>
      </c>
      <c r="L185" s="18">
        <v>0</v>
      </c>
      <c r="M185" s="18" t="s">
        <v>48</v>
      </c>
      <c r="N185" s="18" t="s">
        <v>48</v>
      </c>
      <c r="O185" s="18">
        <v>7</v>
      </c>
      <c r="P185" s="18">
        <v>9999</v>
      </c>
      <c r="Q185" s="18">
        <v>0</v>
      </c>
      <c r="R185" s="18" t="s">
        <v>48</v>
      </c>
      <c r="S185" s="18" t="s">
        <v>48</v>
      </c>
      <c r="T185" s="18">
        <v>7</v>
      </c>
      <c r="U185" s="18">
        <v>700</v>
      </c>
      <c r="V185" s="18">
        <v>350</v>
      </c>
      <c r="W185" s="18" t="s">
        <v>48</v>
      </c>
      <c r="X185" s="18" t="s">
        <v>48</v>
      </c>
      <c r="Y185" s="18">
        <v>7</v>
      </c>
      <c r="Z185" s="18">
        <v>700</v>
      </c>
      <c r="AA185" s="18">
        <v>189</v>
      </c>
      <c r="AB185" s="18" t="s">
        <v>48</v>
      </c>
      <c r="AC185" s="18" t="s">
        <v>48</v>
      </c>
      <c r="AD185" s="18">
        <v>7</v>
      </c>
      <c r="AE185" s="18">
        <v>700</v>
      </c>
    </row>
    <row r="186" spans="1:31" x14ac:dyDescent="0.25">
      <c r="A186" s="18" t="s">
        <v>154</v>
      </c>
      <c r="B186" s="18" t="s">
        <v>153</v>
      </c>
      <c r="C186" s="18">
        <v>612.6</v>
      </c>
      <c r="D186" s="18">
        <v>40.095199999999998</v>
      </c>
      <c r="E186" s="18">
        <v>-98.944999999999993</v>
      </c>
      <c r="F186" s="18">
        <v>20120703</v>
      </c>
      <c r="G186" s="18">
        <v>0</v>
      </c>
      <c r="H186" s="18" t="s">
        <v>48</v>
      </c>
      <c r="I186" s="18" t="s">
        <v>48</v>
      </c>
      <c r="J186" s="18">
        <v>7</v>
      </c>
      <c r="K186" s="18">
        <v>700</v>
      </c>
      <c r="L186" s="18">
        <v>0</v>
      </c>
      <c r="M186" s="18" t="s">
        <v>48</v>
      </c>
      <c r="N186" s="18" t="s">
        <v>48</v>
      </c>
      <c r="O186" s="18">
        <v>7</v>
      </c>
      <c r="P186" s="18">
        <v>9999</v>
      </c>
      <c r="Q186" s="18">
        <v>0</v>
      </c>
      <c r="R186" s="18" t="s">
        <v>48</v>
      </c>
      <c r="S186" s="18" t="s">
        <v>48</v>
      </c>
      <c r="T186" s="18">
        <v>7</v>
      </c>
      <c r="U186" s="18">
        <v>700</v>
      </c>
      <c r="V186" s="18">
        <v>361</v>
      </c>
      <c r="W186" s="18" t="s">
        <v>48</v>
      </c>
      <c r="X186" s="18" t="s">
        <v>48</v>
      </c>
      <c r="Y186" s="18">
        <v>7</v>
      </c>
      <c r="Z186" s="18">
        <v>700</v>
      </c>
      <c r="AA186" s="18">
        <v>222</v>
      </c>
      <c r="AB186" s="18" t="s">
        <v>48</v>
      </c>
      <c r="AC186" s="18" t="s">
        <v>48</v>
      </c>
      <c r="AD186" s="18">
        <v>7</v>
      </c>
      <c r="AE186" s="18">
        <v>700</v>
      </c>
    </row>
    <row r="187" spans="1:31" x14ac:dyDescent="0.25">
      <c r="A187" s="18" t="s">
        <v>154</v>
      </c>
      <c r="B187" s="18" t="s">
        <v>153</v>
      </c>
      <c r="C187" s="18">
        <v>612.6</v>
      </c>
      <c r="D187" s="18">
        <v>40.095199999999998</v>
      </c>
      <c r="E187" s="18">
        <v>-98.944999999999993</v>
      </c>
      <c r="F187" s="18">
        <v>20120704</v>
      </c>
      <c r="G187" s="18">
        <v>0</v>
      </c>
      <c r="H187" s="18" t="s">
        <v>48</v>
      </c>
      <c r="I187" s="18" t="s">
        <v>48</v>
      </c>
      <c r="J187" s="18">
        <v>7</v>
      </c>
      <c r="K187" s="18">
        <v>700</v>
      </c>
      <c r="L187" s="18">
        <v>0</v>
      </c>
      <c r="M187" s="18" t="s">
        <v>48</v>
      </c>
      <c r="N187" s="18" t="s">
        <v>48</v>
      </c>
      <c r="O187" s="18">
        <v>7</v>
      </c>
      <c r="P187" s="18">
        <v>9999</v>
      </c>
      <c r="Q187" s="18">
        <v>0</v>
      </c>
      <c r="R187" s="18" t="s">
        <v>48</v>
      </c>
      <c r="S187" s="18" t="s">
        <v>48</v>
      </c>
      <c r="T187" s="18">
        <v>7</v>
      </c>
      <c r="U187" s="18">
        <v>700</v>
      </c>
      <c r="V187" s="18">
        <v>378</v>
      </c>
      <c r="W187" s="18" t="s">
        <v>48</v>
      </c>
      <c r="X187" s="18" t="s">
        <v>48</v>
      </c>
      <c r="Y187" s="18">
        <v>7</v>
      </c>
      <c r="Z187" s="18">
        <v>700</v>
      </c>
      <c r="AA187" s="18">
        <v>222</v>
      </c>
      <c r="AB187" s="18" t="s">
        <v>48</v>
      </c>
      <c r="AC187" s="18" t="s">
        <v>48</v>
      </c>
      <c r="AD187" s="18">
        <v>7</v>
      </c>
      <c r="AE187" s="18">
        <v>700</v>
      </c>
    </row>
    <row r="188" spans="1:31" x14ac:dyDescent="0.25">
      <c r="A188" s="18" t="s">
        <v>154</v>
      </c>
      <c r="B188" s="18" t="s">
        <v>153</v>
      </c>
      <c r="C188" s="18">
        <v>612.6</v>
      </c>
      <c r="D188" s="18">
        <v>40.095199999999998</v>
      </c>
      <c r="E188" s="18">
        <v>-98.944999999999993</v>
      </c>
      <c r="F188" s="18">
        <v>20120705</v>
      </c>
      <c r="G188" s="18">
        <v>0</v>
      </c>
      <c r="H188" s="18" t="s">
        <v>48</v>
      </c>
      <c r="I188" s="18" t="s">
        <v>48</v>
      </c>
      <c r="J188" s="18">
        <v>7</v>
      </c>
      <c r="K188" s="18">
        <v>700</v>
      </c>
      <c r="L188" s="18">
        <v>0</v>
      </c>
      <c r="M188" s="18" t="s">
        <v>48</v>
      </c>
      <c r="N188" s="18" t="s">
        <v>48</v>
      </c>
      <c r="O188" s="18">
        <v>7</v>
      </c>
      <c r="P188" s="18">
        <v>9999</v>
      </c>
      <c r="Q188" s="18">
        <v>0</v>
      </c>
      <c r="R188" s="18" t="s">
        <v>48</v>
      </c>
      <c r="S188" s="18" t="s">
        <v>48</v>
      </c>
      <c r="T188" s="18">
        <v>7</v>
      </c>
      <c r="U188" s="18">
        <v>700</v>
      </c>
      <c r="V188" s="18">
        <v>389</v>
      </c>
      <c r="W188" s="18" t="s">
        <v>48</v>
      </c>
      <c r="X188" s="18" t="s">
        <v>48</v>
      </c>
      <c r="Y188" s="18">
        <v>7</v>
      </c>
      <c r="Z188" s="18">
        <v>700</v>
      </c>
      <c r="AA188" s="18">
        <v>217</v>
      </c>
      <c r="AB188" s="18" t="s">
        <v>48</v>
      </c>
      <c r="AC188" s="18" t="s">
        <v>48</v>
      </c>
      <c r="AD188" s="18">
        <v>7</v>
      </c>
      <c r="AE188" s="18">
        <v>700</v>
      </c>
    </row>
    <row r="189" spans="1:31" x14ac:dyDescent="0.25">
      <c r="A189" s="18" t="s">
        <v>154</v>
      </c>
      <c r="B189" s="18" t="s">
        <v>153</v>
      </c>
      <c r="C189" s="18">
        <v>612.6</v>
      </c>
      <c r="D189" s="18">
        <v>40.095199999999998</v>
      </c>
      <c r="E189" s="18">
        <v>-98.944999999999993</v>
      </c>
      <c r="F189" s="18">
        <v>20120706</v>
      </c>
      <c r="G189" s="18">
        <v>0</v>
      </c>
      <c r="H189" s="18" t="s">
        <v>48</v>
      </c>
      <c r="I189" s="18" t="s">
        <v>48</v>
      </c>
      <c r="J189" s="18">
        <v>7</v>
      </c>
      <c r="K189" s="18">
        <v>700</v>
      </c>
      <c r="L189" s="18">
        <v>0</v>
      </c>
      <c r="M189" s="18" t="s">
        <v>48</v>
      </c>
      <c r="N189" s="18" t="s">
        <v>48</v>
      </c>
      <c r="O189" s="18">
        <v>7</v>
      </c>
      <c r="P189" s="18">
        <v>9999</v>
      </c>
      <c r="Q189" s="18">
        <v>0</v>
      </c>
      <c r="R189" s="18" t="s">
        <v>48</v>
      </c>
      <c r="S189" s="18" t="s">
        <v>48</v>
      </c>
      <c r="T189" s="18">
        <v>7</v>
      </c>
      <c r="U189" s="18">
        <v>700</v>
      </c>
      <c r="V189" s="18">
        <v>383</v>
      </c>
      <c r="W189" s="18" t="s">
        <v>48</v>
      </c>
      <c r="X189" s="18" t="s">
        <v>48</v>
      </c>
      <c r="Y189" s="18">
        <v>7</v>
      </c>
      <c r="Z189" s="18">
        <v>700</v>
      </c>
      <c r="AA189" s="18">
        <v>222</v>
      </c>
      <c r="AB189" s="18" t="s">
        <v>48</v>
      </c>
      <c r="AC189" s="18" t="s">
        <v>48</v>
      </c>
      <c r="AD189" s="18">
        <v>7</v>
      </c>
      <c r="AE189" s="18">
        <v>700</v>
      </c>
    </row>
    <row r="190" spans="1:31" x14ac:dyDescent="0.25">
      <c r="A190" s="18" t="s">
        <v>154</v>
      </c>
      <c r="B190" s="18" t="s">
        <v>153</v>
      </c>
      <c r="C190" s="18">
        <v>612.6</v>
      </c>
      <c r="D190" s="18">
        <v>40.095199999999998</v>
      </c>
      <c r="E190" s="18">
        <v>-98.944999999999993</v>
      </c>
      <c r="F190" s="18">
        <v>20120707</v>
      </c>
      <c r="G190" s="18">
        <v>0</v>
      </c>
      <c r="H190" s="18" t="s">
        <v>48</v>
      </c>
      <c r="I190" s="18" t="s">
        <v>48</v>
      </c>
      <c r="J190" s="18">
        <v>7</v>
      </c>
      <c r="K190" s="18">
        <v>700</v>
      </c>
      <c r="L190" s="18">
        <v>0</v>
      </c>
      <c r="M190" s="18" t="s">
        <v>48</v>
      </c>
      <c r="N190" s="18" t="s">
        <v>48</v>
      </c>
      <c r="O190" s="18">
        <v>7</v>
      </c>
      <c r="P190" s="18">
        <v>9999</v>
      </c>
      <c r="Q190" s="18">
        <v>0</v>
      </c>
      <c r="R190" s="18" t="s">
        <v>48</v>
      </c>
      <c r="S190" s="18" t="s">
        <v>48</v>
      </c>
      <c r="T190" s="18">
        <v>7</v>
      </c>
      <c r="U190" s="18">
        <v>700</v>
      </c>
      <c r="V190" s="18">
        <v>394</v>
      </c>
      <c r="W190" s="18" t="s">
        <v>48</v>
      </c>
      <c r="X190" s="18" t="s">
        <v>48</v>
      </c>
      <c r="Y190" s="18">
        <v>7</v>
      </c>
      <c r="Z190" s="18">
        <v>700</v>
      </c>
      <c r="AA190" s="18">
        <v>206</v>
      </c>
      <c r="AB190" s="18" t="s">
        <v>48</v>
      </c>
      <c r="AC190" s="18" t="s">
        <v>48</v>
      </c>
      <c r="AD190" s="18">
        <v>7</v>
      </c>
      <c r="AE190" s="18">
        <v>700</v>
      </c>
    </row>
    <row r="191" spans="1:31" x14ac:dyDescent="0.25">
      <c r="A191" s="18" t="s">
        <v>154</v>
      </c>
      <c r="B191" s="18" t="s">
        <v>153</v>
      </c>
      <c r="C191" s="18">
        <v>612.6</v>
      </c>
      <c r="D191" s="18">
        <v>40.095199999999998</v>
      </c>
      <c r="E191" s="18">
        <v>-98.944999999999993</v>
      </c>
      <c r="F191" s="18">
        <v>20120708</v>
      </c>
      <c r="G191" s="18">
        <v>56</v>
      </c>
      <c r="H191" s="18" t="s">
        <v>48</v>
      </c>
      <c r="I191" s="18" t="s">
        <v>48</v>
      </c>
      <c r="J191" s="18">
        <v>7</v>
      </c>
      <c r="K191" s="18">
        <v>700</v>
      </c>
      <c r="L191" s="18">
        <v>0</v>
      </c>
      <c r="M191" s="18" t="s">
        <v>48</v>
      </c>
      <c r="N191" s="18" t="s">
        <v>48</v>
      </c>
      <c r="O191" s="18">
        <v>7</v>
      </c>
      <c r="P191" s="18">
        <v>9999</v>
      </c>
      <c r="Q191" s="18">
        <v>0</v>
      </c>
      <c r="R191" s="18" t="s">
        <v>48</v>
      </c>
      <c r="S191" s="18" t="s">
        <v>48</v>
      </c>
      <c r="T191" s="18">
        <v>7</v>
      </c>
      <c r="U191" s="18">
        <v>700</v>
      </c>
      <c r="V191" s="18">
        <v>317</v>
      </c>
      <c r="W191" s="18" t="s">
        <v>48</v>
      </c>
      <c r="X191" s="18" t="s">
        <v>48</v>
      </c>
      <c r="Y191" s="18">
        <v>7</v>
      </c>
      <c r="Z191" s="18">
        <v>700</v>
      </c>
      <c r="AA191" s="18">
        <v>206</v>
      </c>
      <c r="AB191" s="18" t="s">
        <v>48</v>
      </c>
      <c r="AC191" s="18" t="s">
        <v>48</v>
      </c>
      <c r="AD191" s="18">
        <v>7</v>
      </c>
      <c r="AE191" s="18">
        <v>700</v>
      </c>
    </row>
    <row r="192" spans="1:31" x14ac:dyDescent="0.25">
      <c r="A192" s="18" t="s">
        <v>154</v>
      </c>
      <c r="B192" s="18" t="s">
        <v>153</v>
      </c>
      <c r="C192" s="18">
        <v>612.6</v>
      </c>
      <c r="D192" s="18">
        <v>40.095199999999998</v>
      </c>
      <c r="E192" s="18">
        <v>-98.944999999999993</v>
      </c>
      <c r="F192" s="18">
        <v>20120709</v>
      </c>
      <c r="G192" s="18">
        <v>84</v>
      </c>
      <c r="H192" s="18" t="s">
        <v>48</v>
      </c>
      <c r="I192" s="18" t="s">
        <v>48</v>
      </c>
      <c r="J192" s="18">
        <v>7</v>
      </c>
      <c r="K192" s="18">
        <v>700</v>
      </c>
      <c r="L192" s="18">
        <v>0</v>
      </c>
      <c r="M192" s="18" t="s">
        <v>48</v>
      </c>
      <c r="N192" s="18" t="s">
        <v>48</v>
      </c>
      <c r="O192" s="18">
        <v>7</v>
      </c>
      <c r="P192" s="18">
        <v>9999</v>
      </c>
      <c r="Q192" s="18">
        <v>0</v>
      </c>
      <c r="R192" s="18" t="s">
        <v>48</v>
      </c>
      <c r="S192" s="18" t="s">
        <v>48</v>
      </c>
      <c r="T192" s="18">
        <v>7</v>
      </c>
      <c r="U192" s="18">
        <v>700</v>
      </c>
      <c r="V192" s="18">
        <v>278</v>
      </c>
      <c r="W192" s="18" t="s">
        <v>48</v>
      </c>
      <c r="X192" s="18" t="s">
        <v>48</v>
      </c>
      <c r="Y192" s="18">
        <v>7</v>
      </c>
      <c r="Z192" s="18">
        <v>700</v>
      </c>
      <c r="AA192" s="18">
        <v>189</v>
      </c>
      <c r="AB192" s="18" t="s">
        <v>48</v>
      </c>
      <c r="AC192" s="18" t="s">
        <v>48</v>
      </c>
      <c r="AD192" s="18">
        <v>7</v>
      </c>
      <c r="AE192" s="18">
        <v>700</v>
      </c>
    </row>
    <row r="193" spans="1:31" x14ac:dyDescent="0.25">
      <c r="A193" s="18" t="s">
        <v>154</v>
      </c>
      <c r="B193" s="18" t="s">
        <v>153</v>
      </c>
      <c r="C193" s="18">
        <v>612.6</v>
      </c>
      <c r="D193" s="18">
        <v>40.095199999999998</v>
      </c>
      <c r="E193" s="18">
        <v>-98.944999999999993</v>
      </c>
      <c r="F193" s="18">
        <v>20120710</v>
      </c>
      <c r="G193" s="18">
        <v>0</v>
      </c>
      <c r="H193" s="18" t="s">
        <v>48</v>
      </c>
      <c r="I193" s="18" t="s">
        <v>48</v>
      </c>
      <c r="J193" s="18">
        <v>7</v>
      </c>
      <c r="K193" s="18">
        <v>700</v>
      </c>
      <c r="L193" s="18">
        <v>0</v>
      </c>
      <c r="M193" s="18" t="s">
        <v>48</v>
      </c>
      <c r="N193" s="18" t="s">
        <v>48</v>
      </c>
      <c r="O193" s="18">
        <v>7</v>
      </c>
      <c r="P193" s="18">
        <v>9999</v>
      </c>
      <c r="Q193" s="18">
        <v>0</v>
      </c>
      <c r="R193" s="18" t="s">
        <v>48</v>
      </c>
      <c r="S193" s="18" t="s">
        <v>48</v>
      </c>
      <c r="T193" s="18">
        <v>7</v>
      </c>
      <c r="U193" s="18">
        <v>700</v>
      </c>
      <c r="V193" s="18">
        <v>278</v>
      </c>
      <c r="W193" s="18" t="s">
        <v>48</v>
      </c>
      <c r="X193" s="18" t="s">
        <v>48</v>
      </c>
      <c r="Y193" s="18">
        <v>7</v>
      </c>
      <c r="Z193" s="18">
        <v>700</v>
      </c>
      <c r="AA193" s="18">
        <v>156</v>
      </c>
      <c r="AB193" s="18" t="s">
        <v>48</v>
      </c>
      <c r="AC193" s="18" t="s">
        <v>48</v>
      </c>
      <c r="AD193" s="18">
        <v>7</v>
      </c>
      <c r="AE193" s="18">
        <v>700</v>
      </c>
    </row>
    <row r="194" spans="1:31" x14ac:dyDescent="0.25">
      <c r="A194" s="18" t="s">
        <v>154</v>
      </c>
      <c r="B194" s="18" t="s">
        <v>153</v>
      </c>
      <c r="C194" s="18">
        <v>612.6</v>
      </c>
      <c r="D194" s="18">
        <v>40.095199999999998</v>
      </c>
      <c r="E194" s="18">
        <v>-98.944999999999993</v>
      </c>
      <c r="F194" s="18">
        <v>20120711</v>
      </c>
      <c r="G194" s="18">
        <v>0</v>
      </c>
      <c r="H194" s="18" t="s">
        <v>48</v>
      </c>
      <c r="I194" s="18" t="s">
        <v>48</v>
      </c>
      <c r="J194" s="18">
        <v>7</v>
      </c>
      <c r="K194" s="18">
        <v>700</v>
      </c>
      <c r="L194" s="18">
        <v>0</v>
      </c>
      <c r="M194" s="18" t="s">
        <v>48</v>
      </c>
      <c r="N194" s="18" t="s">
        <v>48</v>
      </c>
      <c r="O194" s="18">
        <v>7</v>
      </c>
      <c r="P194" s="18">
        <v>9999</v>
      </c>
      <c r="Q194" s="18">
        <v>0</v>
      </c>
      <c r="R194" s="18" t="s">
        <v>48</v>
      </c>
      <c r="S194" s="18" t="s">
        <v>48</v>
      </c>
      <c r="T194" s="18">
        <v>7</v>
      </c>
      <c r="U194" s="18">
        <v>700</v>
      </c>
      <c r="V194" s="18">
        <v>306</v>
      </c>
      <c r="W194" s="18" t="s">
        <v>48</v>
      </c>
      <c r="X194" s="18" t="s">
        <v>48</v>
      </c>
      <c r="Y194" s="18">
        <v>7</v>
      </c>
      <c r="Z194" s="18">
        <v>700</v>
      </c>
      <c r="AA194" s="18">
        <v>128</v>
      </c>
      <c r="AB194" s="18" t="s">
        <v>48</v>
      </c>
      <c r="AC194" s="18" t="s">
        <v>48</v>
      </c>
      <c r="AD194" s="18">
        <v>7</v>
      </c>
      <c r="AE194" s="18">
        <v>700</v>
      </c>
    </row>
    <row r="195" spans="1:31" x14ac:dyDescent="0.25">
      <c r="A195" s="18" t="s">
        <v>154</v>
      </c>
      <c r="B195" s="18" t="s">
        <v>153</v>
      </c>
      <c r="C195" s="18">
        <v>612.6</v>
      </c>
      <c r="D195" s="18">
        <v>40.095199999999998</v>
      </c>
      <c r="E195" s="18">
        <v>-98.944999999999993</v>
      </c>
      <c r="F195" s="18">
        <v>20120712</v>
      </c>
      <c r="G195" s="18">
        <v>0</v>
      </c>
      <c r="H195" s="18" t="s">
        <v>48</v>
      </c>
      <c r="I195" s="18" t="s">
        <v>48</v>
      </c>
      <c r="J195" s="18">
        <v>7</v>
      </c>
      <c r="K195" s="18">
        <v>700</v>
      </c>
      <c r="L195" s="18">
        <v>0</v>
      </c>
      <c r="M195" s="18" t="s">
        <v>48</v>
      </c>
      <c r="N195" s="18" t="s">
        <v>48</v>
      </c>
      <c r="O195" s="18">
        <v>7</v>
      </c>
      <c r="P195" s="18">
        <v>9999</v>
      </c>
      <c r="Q195" s="18">
        <v>0</v>
      </c>
      <c r="R195" s="18" t="s">
        <v>48</v>
      </c>
      <c r="S195" s="18" t="s">
        <v>48</v>
      </c>
      <c r="T195" s="18">
        <v>7</v>
      </c>
      <c r="U195" s="18">
        <v>700</v>
      </c>
      <c r="V195" s="18">
        <v>300</v>
      </c>
      <c r="W195" s="18" t="s">
        <v>48</v>
      </c>
      <c r="X195" s="18" t="s">
        <v>48</v>
      </c>
      <c r="Y195" s="18">
        <v>7</v>
      </c>
      <c r="Z195" s="18">
        <v>700</v>
      </c>
      <c r="AA195" s="18">
        <v>133</v>
      </c>
      <c r="AB195" s="18" t="s">
        <v>48</v>
      </c>
      <c r="AC195" s="18" t="s">
        <v>48</v>
      </c>
      <c r="AD195" s="18">
        <v>7</v>
      </c>
      <c r="AE195" s="18">
        <v>700</v>
      </c>
    </row>
    <row r="196" spans="1:31" x14ac:dyDescent="0.25">
      <c r="A196" s="18" t="s">
        <v>154</v>
      </c>
      <c r="B196" s="18" t="s">
        <v>153</v>
      </c>
      <c r="C196" s="18">
        <v>612.6</v>
      </c>
      <c r="D196" s="18">
        <v>40.095199999999998</v>
      </c>
      <c r="E196" s="18">
        <v>-98.944999999999993</v>
      </c>
      <c r="F196" s="18">
        <v>20120713</v>
      </c>
      <c r="G196" s="18">
        <v>10</v>
      </c>
      <c r="H196" s="18" t="s">
        <v>48</v>
      </c>
      <c r="I196" s="18" t="s">
        <v>48</v>
      </c>
      <c r="J196" s="18">
        <v>7</v>
      </c>
      <c r="K196" s="18">
        <v>700</v>
      </c>
      <c r="L196" s="18">
        <v>0</v>
      </c>
      <c r="M196" s="18" t="s">
        <v>48</v>
      </c>
      <c r="N196" s="18" t="s">
        <v>48</v>
      </c>
      <c r="O196" s="18">
        <v>7</v>
      </c>
      <c r="P196" s="18">
        <v>9999</v>
      </c>
      <c r="Q196" s="18">
        <v>0</v>
      </c>
      <c r="R196" s="18" t="s">
        <v>48</v>
      </c>
      <c r="S196" s="18" t="s">
        <v>48</v>
      </c>
      <c r="T196" s="18">
        <v>7</v>
      </c>
      <c r="U196" s="18">
        <v>700</v>
      </c>
      <c r="V196" s="18">
        <v>350</v>
      </c>
      <c r="W196" s="18" t="s">
        <v>48</v>
      </c>
      <c r="X196" s="18" t="s">
        <v>48</v>
      </c>
      <c r="Y196" s="18">
        <v>7</v>
      </c>
      <c r="Z196" s="18">
        <v>700</v>
      </c>
      <c r="AA196" s="18">
        <v>139</v>
      </c>
      <c r="AB196" s="18" t="s">
        <v>48</v>
      </c>
      <c r="AC196" s="18" t="s">
        <v>48</v>
      </c>
      <c r="AD196" s="18">
        <v>7</v>
      </c>
      <c r="AE196" s="18">
        <v>700</v>
      </c>
    </row>
    <row r="197" spans="1:31" x14ac:dyDescent="0.25">
      <c r="A197" s="18" t="s">
        <v>154</v>
      </c>
      <c r="B197" s="18" t="s">
        <v>153</v>
      </c>
      <c r="C197" s="18">
        <v>612.6</v>
      </c>
      <c r="D197" s="18">
        <v>40.095199999999998</v>
      </c>
      <c r="E197" s="18">
        <v>-98.944999999999993</v>
      </c>
      <c r="F197" s="18">
        <v>20120714</v>
      </c>
      <c r="G197" s="18">
        <v>0</v>
      </c>
      <c r="H197" s="18" t="s">
        <v>48</v>
      </c>
      <c r="I197" s="18" t="s">
        <v>48</v>
      </c>
      <c r="J197" s="18">
        <v>7</v>
      </c>
      <c r="K197" s="18">
        <v>700</v>
      </c>
      <c r="L197" s="18">
        <v>0</v>
      </c>
      <c r="M197" s="18" t="s">
        <v>48</v>
      </c>
      <c r="N197" s="18" t="s">
        <v>48</v>
      </c>
      <c r="O197" s="18">
        <v>7</v>
      </c>
      <c r="P197" s="18">
        <v>9999</v>
      </c>
      <c r="Q197" s="18">
        <v>0</v>
      </c>
      <c r="R197" s="18" t="s">
        <v>48</v>
      </c>
      <c r="S197" s="18" t="s">
        <v>48</v>
      </c>
      <c r="T197" s="18">
        <v>7</v>
      </c>
      <c r="U197" s="18">
        <v>700</v>
      </c>
      <c r="V197" s="18">
        <v>356</v>
      </c>
      <c r="W197" s="18" t="s">
        <v>48</v>
      </c>
      <c r="X197" s="18" t="s">
        <v>48</v>
      </c>
      <c r="Y197" s="18">
        <v>7</v>
      </c>
      <c r="Z197" s="18">
        <v>700</v>
      </c>
      <c r="AA197" s="18">
        <v>172</v>
      </c>
      <c r="AB197" s="18" t="s">
        <v>48</v>
      </c>
      <c r="AC197" s="18" t="s">
        <v>48</v>
      </c>
      <c r="AD197" s="18">
        <v>7</v>
      </c>
      <c r="AE197" s="18">
        <v>700</v>
      </c>
    </row>
    <row r="198" spans="1:31" x14ac:dyDescent="0.25">
      <c r="A198" s="18" t="s">
        <v>154</v>
      </c>
      <c r="B198" s="18" t="s">
        <v>153</v>
      </c>
      <c r="C198" s="18">
        <v>612.6</v>
      </c>
      <c r="D198" s="18">
        <v>40.095199999999998</v>
      </c>
      <c r="E198" s="18">
        <v>-98.944999999999993</v>
      </c>
      <c r="F198" s="18">
        <v>20120715</v>
      </c>
      <c r="G198" s="18">
        <v>0</v>
      </c>
      <c r="H198" s="18" t="s">
        <v>48</v>
      </c>
      <c r="I198" s="18" t="s">
        <v>48</v>
      </c>
      <c r="J198" s="18">
        <v>7</v>
      </c>
      <c r="K198" s="18">
        <v>700</v>
      </c>
      <c r="L198" s="18">
        <v>0</v>
      </c>
      <c r="M198" s="18" t="s">
        <v>48</v>
      </c>
      <c r="N198" s="18" t="s">
        <v>48</v>
      </c>
      <c r="O198" s="18">
        <v>7</v>
      </c>
      <c r="P198" s="18">
        <v>9999</v>
      </c>
      <c r="Q198" s="18">
        <v>0</v>
      </c>
      <c r="R198" s="18" t="s">
        <v>48</v>
      </c>
      <c r="S198" s="18" t="s">
        <v>48</v>
      </c>
      <c r="T198" s="18">
        <v>7</v>
      </c>
      <c r="U198" s="18">
        <v>700</v>
      </c>
      <c r="V198" s="18">
        <v>361</v>
      </c>
      <c r="W198" s="18" t="s">
        <v>48</v>
      </c>
      <c r="X198" s="18" t="s">
        <v>48</v>
      </c>
      <c r="Y198" s="18">
        <v>7</v>
      </c>
      <c r="Z198" s="18">
        <v>700</v>
      </c>
      <c r="AA198" s="18">
        <v>194</v>
      </c>
      <c r="AB198" s="18" t="s">
        <v>48</v>
      </c>
      <c r="AC198" s="18" t="s">
        <v>48</v>
      </c>
      <c r="AD198" s="18">
        <v>7</v>
      </c>
      <c r="AE198" s="18">
        <v>700</v>
      </c>
    </row>
    <row r="199" spans="1:31" x14ac:dyDescent="0.25">
      <c r="A199" s="18" t="s">
        <v>154</v>
      </c>
      <c r="B199" s="18" t="s">
        <v>153</v>
      </c>
      <c r="C199" s="18">
        <v>612.6</v>
      </c>
      <c r="D199" s="18">
        <v>40.095199999999998</v>
      </c>
      <c r="E199" s="18">
        <v>-98.944999999999993</v>
      </c>
      <c r="F199" s="18">
        <v>20120716</v>
      </c>
      <c r="G199" s="18">
        <v>0</v>
      </c>
      <c r="H199" s="18" t="s">
        <v>48</v>
      </c>
      <c r="I199" s="18" t="s">
        <v>48</v>
      </c>
      <c r="J199" s="18">
        <v>7</v>
      </c>
      <c r="K199" s="18">
        <v>700</v>
      </c>
      <c r="L199" s="18">
        <v>0</v>
      </c>
      <c r="M199" s="18" t="s">
        <v>48</v>
      </c>
      <c r="N199" s="18" t="s">
        <v>48</v>
      </c>
      <c r="O199" s="18">
        <v>7</v>
      </c>
      <c r="P199" s="18">
        <v>9999</v>
      </c>
      <c r="Q199" s="18">
        <v>0</v>
      </c>
      <c r="R199" s="18" t="s">
        <v>48</v>
      </c>
      <c r="S199" s="18" t="s">
        <v>48</v>
      </c>
      <c r="T199" s="18">
        <v>7</v>
      </c>
      <c r="U199" s="18">
        <v>700</v>
      </c>
      <c r="V199" s="18">
        <v>383</v>
      </c>
      <c r="W199" s="18" t="s">
        <v>48</v>
      </c>
      <c r="X199" s="18" t="s">
        <v>48</v>
      </c>
      <c r="Y199" s="18">
        <v>7</v>
      </c>
      <c r="Z199" s="18">
        <v>700</v>
      </c>
      <c r="AA199" s="18">
        <v>200</v>
      </c>
      <c r="AB199" s="18" t="s">
        <v>48</v>
      </c>
      <c r="AC199" s="18" t="s">
        <v>48</v>
      </c>
      <c r="AD199" s="18">
        <v>7</v>
      </c>
      <c r="AE199" s="18">
        <v>700</v>
      </c>
    </row>
    <row r="200" spans="1:31" x14ac:dyDescent="0.25">
      <c r="A200" s="18" t="s">
        <v>154</v>
      </c>
      <c r="B200" s="18" t="s">
        <v>153</v>
      </c>
      <c r="C200" s="18">
        <v>612.6</v>
      </c>
      <c r="D200" s="18">
        <v>40.095199999999998</v>
      </c>
      <c r="E200" s="18">
        <v>-98.944999999999993</v>
      </c>
      <c r="F200" s="18">
        <v>20120717</v>
      </c>
      <c r="G200" s="18">
        <v>0</v>
      </c>
      <c r="H200" s="18" t="s">
        <v>48</v>
      </c>
      <c r="I200" s="18" t="s">
        <v>48</v>
      </c>
      <c r="J200" s="18">
        <v>7</v>
      </c>
      <c r="K200" s="18">
        <v>700</v>
      </c>
      <c r="L200" s="18">
        <v>0</v>
      </c>
      <c r="M200" s="18" t="s">
        <v>48</v>
      </c>
      <c r="N200" s="18" t="s">
        <v>48</v>
      </c>
      <c r="O200" s="18">
        <v>7</v>
      </c>
      <c r="P200" s="18">
        <v>9999</v>
      </c>
      <c r="Q200" s="18">
        <v>0</v>
      </c>
      <c r="R200" s="18" t="s">
        <v>48</v>
      </c>
      <c r="S200" s="18" t="s">
        <v>48</v>
      </c>
      <c r="T200" s="18">
        <v>7</v>
      </c>
      <c r="U200" s="18">
        <v>700</v>
      </c>
      <c r="V200" s="18">
        <v>361</v>
      </c>
      <c r="W200" s="18" t="s">
        <v>48</v>
      </c>
      <c r="X200" s="18" t="s">
        <v>48</v>
      </c>
      <c r="Y200" s="18">
        <v>7</v>
      </c>
      <c r="Z200" s="18">
        <v>700</v>
      </c>
      <c r="AA200" s="18">
        <v>200</v>
      </c>
      <c r="AB200" s="18" t="s">
        <v>48</v>
      </c>
      <c r="AC200" s="18" t="s">
        <v>48</v>
      </c>
      <c r="AD200" s="18">
        <v>7</v>
      </c>
      <c r="AE200" s="18">
        <v>700</v>
      </c>
    </row>
    <row r="201" spans="1:31" x14ac:dyDescent="0.25">
      <c r="A201" s="18" t="s">
        <v>154</v>
      </c>
      <c r="B201" s="18" t="s">
        <v>153</v>
      </c>
      <c r="C201" s="18">
        <v>612.6</v>
      </c>
      <c r="D201" s="18">
        <v>40.095199999999998</v>
      </c>
      <c r="E201" s="18">
        <v>-98.944999999999993</v>
      </c>
      <c r="F201" s="18">
        <v>20120718</v>
      </c>
      <c r="G201" s="18">
        <v>3</v>
      </c>
      <c r="H201" s="18" t="s">
        <v>48</v>
      </c>
      <c r="I201" s="18" t="s">
        <v>48</v>
      </c>
      <c r="J201" s="18">
        <v>7</v>
      </c>
      <c r="K201" s="18">
        <v>700</v>
      </c>
      <c r="L201" s="18">
        <v>0</v>
      </c>
      <c r="M201" s="18" t="s">
        <v>48</v>
      </c>
      <c r="N201" s="18" t="s">
        <v>48</v>
      </c>
      <c r="O201" s="18">
        <v>7</v>
      </c>
      <c r="P201" s="18">
        <v>9999</v>
      </c>
      <c r="Q201" s="18">
        <v>0</v>
      </c>
      <c r="R201" s="18" t="s">
        <v>48</v>
      </c>
      <c r="S201" s="18" t="s">
        <v>48</v>
      </c>
      <c r="T201" s="18">
        <v>7</v>
      </c>
      <c r="U201" s="18">
        <v>700</v>
      </c>
      <c r="V201" s="18">
        <v>394</v>
      </c>
      <c r="W201" s="18" t="s">
        <v>48</v>
      </c>
      <c r="X201" s="18" t="s">
        <v>48</v>
      </c>
      <c r="Y201" s="18">
        <v>7</v>
      </c>
      <c r="Z201" s="18">
        <v>700</v>
      </c>
      <c r="AA201" s="18">
        <v>228</v>
      </c>
      <c r="AB201" s="18" t="s">
        <v>48</v>
      </c>
      <c r="AC201" s="18" t="s">
        <v>48</v>
      </c>
      <c r="AD201" s="18">
        <v>7</v>
      </c>
      <c r="AE201" s="18">
        <v>700</v>
      </c>
    </row>
    <row r="202" spans="1:31" x14ac:dyDescent="0.25">
      <c r="A202" s="18" t="s">
        <v>154</v>
      </c>
      <c r="B202" s="18" t="s">
        <v>153</v>
      </c>
      <c r="C202" s="18">
        <v>612.6</v>
      </c>
      <c r="D202" s="18">
        <v>40.095199999999998</v>
      </c>
      <c r="E202" s="18">
        <v>-98.944999999999993</v>
      </c>
      <c r="F202" s="18">
        <v>20120719</v>
      </c>
      <c r="G202" s="18">
        <v>0</v>
      </c>
      <c r="H202" s="18" t="s">
        <v>48</v>
      </c>
      <c r="I202" s="18" t="s">
        <v>48</v>
      </c>
      <c r="J202" s="18">
        <v>7</v>
      </c>
      <c r="K202" s="18">
        <v>700</v>
      </c>
      <c r="L202" s="18">
        <v>0</v>
      </c>
      <c r="M202" s="18" t="s">
        <v>48</v>
      </c>
      <c r="N202" s="18" t="s">
        <v>48</v>
      </c>
      <c r="O202" s="18">
        <v>7</v>
      </c>
      <c r="P202" s="18">
        <v>9999</v>
      </c>
      <c r="Q202" s="18">
        <v>0</v>
      </c>
      <c r="R202" s="18" t="s">
        <v>48</v>
      </c>
      <c r="S202" s="18" t="s">
        <v>48</v>
      </c>
      <c r="T202" s="18">
        <v>7</v>
      </c>
      <c r="U202" s="18">
        <v>700</v>
      </c>
      <c r="V202" s="18">
        <v>372</v>
      </c>
      <c r="W202" s="18" t="s">
        <v>48</v>
      </c>
      <c r="X202" s="18" t="s">
        <v>48</v>
      </c>
      <c r="Y202" s="18">
        <v>7</v>
      </c>
      <c r="Z202" s="18">
        <v>700</v>
      </c>
      <c r="AA202" s="18">
        <v>183</v>
      </c>
      <c r="AB202" s="18" t="s">
        <v>48</v>
      </c>
      <c r="AC202" s="18" t="s">
        <v>48</v>
      </c>
      <c r="AD202" s="18">
        <v>7</v>
      </c>
      <c r="AE202" s="18">
        <v>700</v>
      </c>
    </row>
    <row r="203" spans="1:31" x14ac:dyDescent="0.25">
      <c r="A203" s="18" t="s">
        <v>154</v>
      </c>
      <c r="B203" s="18" t="s">
        <v>153</v>
      </c>
      <c r="C203" s="18">
        <v>612.6</v>
      </c>
      <c r="D203" s="18">
        <v>40.095199999999998</v>
      </c>
      <c r="E203" s="18">
        <v>-98.944999999999993</v>
      </c>
      <c r="F203" s="18">
        <v>20120720</v>
      </c>
      <c r="G203" s="18">
        <v>0</v>
      </c>
      <c r="H203" s="18" t="s">
        <v>48</v>
      </c>
      <c r="I203" s="18" t="s">
        <v>48</v>
      </c>
      <c r="J203" s="18">
        <v>7</v>
      </c>
      <c r="K203" s="18">
        <v>700</v>
      </c>
      <c r="L203" s="18">
        <v>0</v>
      </c>
      <c r="M203" s="18" t="s">
        <v>48</v>
      </c>
      <c r="N203" s="18" t="s">
        <v>48</v>
      </c>
      <c r="O203" s="18">
        <v>7</v>
      </c>
      <c r="P203" s="18">
        <v>9999</v>
      </c>
      <c r="Q203" s="18">
        <v>0</v>
      </c>
      <c r="R203" s="18" t="s">
        <v>48</v>
      </c>
      <c r="S203" s="18" t="s">
        <v>48</v>
      </c>
      <c r="T203" s="18">
        <v>7</v>
      </c>
      <c r="U203" s="18">
        <v>700</v>
      </c>
      <c r="V203" s="18">
        <v>367</v>
      </c>
      <c r="W203" s="18" t="s">
        <v>48</v>
      </c>
      <c r="X203" s="18" t="s">
        <v>48</v>
      </c>
      <c r="Y203" s="18">
        <v>7</v>
      </c>
      <c r="Z203" s="18">
        <v>700</v>
      </c>
      <c r="AA203" s="18">
        <v>172</v>
      </c>
      <c r="AB203" s="18" t="s">
        <v>48</v>
      </c>
      <c r="AC203" s="18" t="s">
        <v>48</v>
      </c>
      <c r="AD203" s="18">
        <v>7</v>
      </c>
      <c r="AE203" s="18">
        <v>700</v>
      </c>
    </row>
    <row r="204" spans="1:31" x14ac:dyDescent="0.25">
      <c r="A204" s="18" t="s">
        <v>154</v>
      </c>
      <c r="B204" s="18" t="s">
        <v>153</v>
      </c>
      <c r="C204" s="18">
        <v>612.6</v>
      </c>
      <c r="D204" s="18">
        <v>40.095199999999998</v>
      </c>
      <c r="E204" s="18">
        <v>-98.944999999999993</v>
      </c>
      <c r="F204" s="18">
        <v>20120721</v>
      </c>
      <c r="G204" s="18">
        <v>0</v>
      </c>
      <c r="H204" s="18" t="s">
        <v>48</v>
      </c>
      <c r="I204" s="18" t="s">
        <v>48</v>
      </c>
      <c r="J204" s="18">
        <v>7</v>
      </c>
      <c r="K204" s="18">
        <v>700</v>
      </c>
      <c r="L204" s="18">
        <v>0</v>
      </c>
      <c r="M204" s="18" t="s">
        <v>48</v>
      </c>
      <c r="N204" s="18" t="s">
        <v>48</v>
      </c>
      <c r="O204" s="18">
        <v>7</v>
      </c>
      <c r="P204" s="18">
        <v>9999</v>
      </c>
      <c r="Q204" s="18">
        <v>0</v>
      </c>
      <c r="R204" s="18" t="s">
        <v>48</v>
      </c>
      <c r="S204" s="18" t="s">
        <v>48</v>
      </c>
      <c r="T204" s="18">
        <v>7</v>
      </c>
      <c r="U204" s="18">
        <v>700</v>
      </c>
      <c r="V204" s="18">
        <v>389</v>
      </c>
      <c r="W204" s="18" t="s">
        <v>48</v>
      </c>
      <c r="X204" s="18" t="s">
        <v>48</v>
      </c>
      <c r="Y204" s="18">
        <v>7</v>
      </c>
      <c r="Z204" s="18">
        <v>700</v>
      </c>
      <c r="AA204" s="18">
        <v>200</v>
      </c>
      <c r="AB204" s="18" t="s">
        <v>48</v>
      </c>
      <c r="AC204" s="18" t="s">
        <v>48</v>
      </c>
      <c r="AD204" s="18">
        <v>7</v>
      </c>
      <c r="AE204" s="18">
        <v>700</v>
      </c>
    </row>
    <row r="205" spans="1:31" x14ac:dyDescent="0.25">
      <c r="A205" s="18" t="s">
        <v>154</v>
      </c>
      <c r="B205" s="18" t="s">
        <v>153</v>
      </c>
      <c r="C205" s="18">
        <v>612.6</v>
      </c>
      <c r="D205" s="18">
        <v>40.095199999999998</v>
      </c>
      <c r="E205" s="18">
        <v>-98.944999999999993</v>
      </c>
      <c r="F205" s="18">
        <v>20120722</v>
      </c>
      <c r="G205" s="18">
        <v>0</v>
      </c>
      <c r="H205" s="18" t="s">
        <v>48</v>
      </c>
      <c r="I205" s="18" t="s">
        <v>48</v>
      </c>
      <c r="J205" s="18">
        <v>7</v>
      </c>
      <c r="K205" s="18">
        <v>700</v>
      </c>
      <c r="L205" s="18">
        <v>0</v>
      </c>
      <c r="M205" s="18" t="s">
        <v>48</v>
      </c>
      <c r="N205" s="18" t="s">
        <v>48</v>
      </c>
      <c r="O205" s="18">
        <v>7</v>
      </c>
      <c r="P205" s="18">
        <v>9999</v>
      </c>
      <c r="Q205" s="18">
        <v>0</v>
      </c>
      <c r="R205" s="18" t="s">
        <v>48</v>
      </c>
      <c r="S205" s="18" t="s">
        <v>48</v>
      </c>
      <c r="T205" s="18">
        <v>7</v>
      </c>
      <c r="U205" s="18">
        <v>700</v>
      </c>
      <c r="V205" s="18">
        <v>394</v>
      </c>
      <c r="W205" s="18" t="s">
        <v>48</v>
      </c>
      <c r="X205" s="18" t="s">
        <v>48</v>
      </c>
      <c r="Y205" s="18">
        <v>7</v>
      </c>
      <c r="Z205" s="18">
        <v>700</v>
      </c>
      <c r="AA205" s="18">
        <v>211</v>
      </c>
      <c r="AB205" s="18" t="s">
        <v>48</v>
      </c>
      <c r="AC205" s="18" t="s">
        <v>48</v>
      </c>
      <c r="AD205" s="18">
        <v>7</v>
      </c>
      <c r="AE205" s="18">
        <v>700</v>
      </c>
    </row>
    <row r="206" spans="1:31" x14ac:dyDescent="0.25">
      <c r="A206" s="18" t="s">
        <v>154</v>
      </c>
      <c r="B206" s="18" t="s">
        <v>153</v>
      </c>
      <c r="C206" s="18">
        <v>612.6</v>
      </c>
      <c r="D206" s="18">
        <v>40.095199999999998</v>
      </c>
      <c r="E206" s="18">
        <v>-98.944999999999993</v>
      </c>
      <c r="F206" s="18">
        <v>20120723</v>
      </c>
      <c r="G206" s="18">
        <v>0</v>
      </c>
      <c r="H206" s="18" t="s">
        <v>48</v>
      </c>
      <c r="I206" s="18" t="s">
        <v>48</v>
      </c>
      <c r="J206" s="18">
        <v>7</v>
      </c>
      <c r="K206" s="18">
        <v>700</v>
      </c>
      <c r="L206" s="18">
        <v>0</v>
      </c>
      <c r="M206" s="18" t="s">
        <v>48</v>
      </c>
      <c r="N206" s="18" t="s">
        <v>48</v>
      </c>
      <c r="O206" s="18">
        <v>7</v>
      </c>
      <c r="P206" s="18">
        <v>9999</v>
      </c>
      <c r="Q206" s="18">
        <v>0</v>
      </c>
      <c r="R206" s="18" t="s">
        <v>48</v>
      </c>
      <c r="S206" s="18" t="s">
        <v>48</v>
      </c>
      <c r="T206" s="18">
        <v>7</v>
      </c>
      <c r="U206" s="18">
        <v>700</v>
      </c>
      <c r="V206" s="18">
        <v>406</v>
      </c>
      <c r="W206" s="18" t="s">
        <v>48</v>
      </c>
      <c r="X206" s="18" t="s">
        <v>48</v>
      </c>
      <c r="Y206" s="18">
        <v>7</v>
      </c>
      <c r="Z206" s="18">
        <v>700</v>
      </c>
      <c r="AA206" s="18">
        <v>222</v>
      </c>
      <c r="AB206" s="18" t="s">
        <v>48</v>
      </c>
      <c r="AC206" s="18" t="s">
        <v>48</v>
      </c>
      <c r="AD206" s="18">
        <v>7</v>
      </c>
      <c r="AE206" s="18">
        <v>700</v>
      </c>
    </row>
    <row r="207" spans="1:31" x14ac:dyDescent="0.25">
      <c r="A207" s="18" t="s">
        <v>154</v>
      </c>
      <c r="B207" s="18" t="s">
        <v>153</v>
      </c>
      <c r="C207" s="18">
        <v>612.6</v>
      </c>
      <c r="D207" s="18">
        <v>40.095199999999998</v>
      </c>
      <c r="E207" s="18">
        <v>-98.944999999999993</v>
      </c>
      <c r="F207" s="18">
        <v>20120724</v>
      </c>
      <c r="G207" s="18">
        <v>0</v>
      </c>
      <c r="H207" s="18" t="s">
        <v>48</v>
      </c>
      <c r="I207" s="18" t="s">
        <v>48</v>
      </c>
      <c r="J207" s="18">
        <v>7</v>
      </c>
      <c r="K207" s="18">
        <v>700</v>
      </c>
      <c r="L207" s="18">
        <v>0</v>
      </c>
      <c r="M207" s="18" t="s">
        <v>48</v>
      </c>
      <c r="N207" s="18" t="s">
        <v>48</v>
      </c>
      <c r="O207" s="18">
        <v>7</v>
      </c>
      <c r="P207" s="18">
        <v>9999</v>
      </c>
      <c r="Q207" s="18">
        <v>0</v>
      </c>
      <c r="R207" s="18" t="s">
        <v>48</v>
      </c>
      <c r="S207" s="18" t="s">
        <v>48</v>
      </c>
      <c r="T207" s="18">
        <v>7</v>
      </c>
      <c r="U207" s="18">
        <v>700</v>
      </c>
      <c r="V207" s="18">
        <v>389</v>
      </c>
      <c r="W207" s="18" t="s">
        <v>48</v>
      </c>
      <c r="X207" s="18" t="s">
        <v>48</v>
      </c>
      <c r="Y207" s="18">
        <v>7</v>
      </c>
      <c r="Z207" s="18">
        <v>700</v>
      </c>
      <c r="AA207" s="18">
        <v>222</v>
      </c>
      <c r="AB207" s="18" t="s">
        <v>48</v>
      </c>
      <c r="AC207" s="18" t="s">
        <v>48</v>
      </c>
      <c r="AD207" s="18">
        <v>7</v>
      </c>
      <c r="AE207" s="18">
        <v>700</v>
      </c>
    </row>
    <row r="208" spans="1:31" x14ac:dyDescent="0.25">
      <c r="A208" s="18" t="s">
        <v>154</v>
      </c>
      <c r="B208" s="18" t="s">
        <v>153</v>
      </c>
      <c r="C208" s="18">
        <v>612.6</v>
      </c>
      <c r="D208" s="18">
        <v>40.095199999999998</v>
      </c>
      <c r="E208" s="18">
        <v>-98.944999999999993</v>
      </c>
      <c r="F208" s="18">
        <v>20120725</v>
      </c>
      <c r="G208" s="18">
        <v>0</v>
      </c>
      <c r="H208" s="18" t="s">
        <v>48</v>
      </c>
      <c r="I208" s="18" t="s">
        <v>48</v>
      </c>
      <c r="J208" s="18">
        <v>7</v>
      </c>
      <c r="K208" s="18">
        <v>700</v>
      </c>
      <c r="L208" s="18">
        <v>0</v>
      </c>
      <c r="M208" s="18" t="s">
        <v>48</v>
      </c>
      <c r="N208" s="18" t="s">
        <v>48</v>
      </c>
      <c r="O208" s="18">
        <v>7</v>
      </c>
      <c r="P208" s="18">
        <v>9999</v>
      </c>
      <c r="Q208" s="18">
        <v>0</v>
      </c>
      <c r="R208" s="18" t="s">
        <v>48</v>
      </c>
      <c r="S208" s="18" t="s">
        <v>48</v>
      </c>
      <c r="T208" s="18">
        <v>7</v>
      </c>
      <c r="U208" s="18">
        <v>700</v>
      </c>
      <c r="V208" s="18">
        <v>406</v>
      </c>
      <c r="W208" s="18" t="s">
        <v>48</v>
      </c>
      <c r="X208" s="18" t="s">
        <v>48</v>
      </c>
      <c r="Y208" s="18">
        <v>7</v>
      </c>
      <c r="Z208" s="18">
        <v>700</v>
      </c>
      <c r="AA208" s="18">
        <v>222</v>
      </c>
      <c r="AB208" s="18" t="s">
        <v>48</v>
      </c>
      <c r="AC208" s="18" t="s">
        <v>48</v>
      </c>
      <c r="AD208" s="18">
        <v>7</v>
      </c>
      <c r="AE208" s="18">
        <v>700</v>
      </c>
    </row>
    <row r="209" spans="1:31" x14ac:dyDescent="0.25">
      <c r="A209" s="18" t="s">
        <v>154</v>
      </c>
      <c r="B209" s="18" t="s">
        <v>153</v>
      </c>
      <c r="C209" s="18">
        <v>612.6</v>
      </c>
      <c r="D209" s="18">
        <v>40.095199999999998</v>
      </c>
      <c r="E209" s="18">
        <v>-98.944999999999993</v>
      </c>
      <c r="F209" s="18">
        <v>20120726</v>
      </c>
      <c r="G209" s="18">
        <v>0</v>
      </c>
      <c r="H209" s="18" t="s">
        <v>48</v>
      </c>
      <c r="I209" s="18" t="s">
        <v>48</v>
      </c>
      <c r="J209" s="18">
        <v>7</v>
      </c>
      <c r="K209" s="18">
        <v>700</v>
      </c>
      <c r="L209" s="18">
        <v>0</v>
      </c>
      <c r="M209" s="18" t="s">
        <v>48</v>
      </c>
      <c r="N209" s="18" t="s">
        <v>48</v>
      </c>
      <c r="O209" s="18">
        <v>7</v>
      </c>
      <c r="P209" s="18">
        <v>9999</v>
      </c>
      <c r="Q209" s="18">
        <v>0</v>
      </c>
      <c r="R209" s="18" t="s">
        <v>48</v>
      </c>
      <c r="S209" s="18" t="s">
        <v>48</v>
      </c>
      <c r="T209" s="18">
        <v>7</v>
      </c>
      <c r="U209" s="18">
        <v>700</v>
      </c>
      <c r="V209" s="18">
        <v>383</v>
      </c>
      <c r="W209" s="18" t="s">
        <v>48</v>
      </c>
      <c r="X209" s="18" t="s">
        <v>48</v>
      </c>
      <c r="Y209" s="18">
        <v>7</v>
      </c>
      <c r="Z209" s="18">
        <v>700</v>
      </c>
      <c r="AA209" s="18">
        <v>189</v>
      </c>
      <c r="AB209" s="18" t="s">
        <v>48</v>
      </c>
      <c r="AC209" s="18" t="s">
        <v>48</v>
      </c>
      <c r="AD209" s="18">
        <v>7</v>
      </c>
      <c r="AE209" s="18">
        <v>700</v>
      </c>
    </row>
    <row r="210" spans="1:31" x14ac:dyDescent="0.25">
      <c r="A210" s="18" t="s">
        <v>154</v>
      </c>
      <c r="B210" s="18" t="s">
        <v>153</v>
      </c>
      <c r="C210" s="18">
        <v>612.6</v>
      </c>
      <c r="D210" s="18">
        <v>40.095199999999998</v>
      </c>
      <c r="E210" s="18">
        <v>-98.944999999999993</v>
      </c>
      <c r="F210" s="18">
        <v>20120727</v>
      </c>
      <c r="G210" s="18">
        <v>0</v>
      </c>
      <c r="H210" s="18" t="s">
        <v>48</v>
      </c>
      <c r="I210" s="18" t="s">
        <v>48</v>
      </c>
      <c r="J210" s="18">
        <v>7</v>
      </c>
      <c r="K210" s="18">
        <v>700</v>
      </c>
      <c r="L210" s="18">
        <v>0</v>
      </c>
      <c r="M210" s="18" t="s">
        <v>48</v>
      </c>
      <c r="N210" s="18" t="s">
        <v>48</v>
      </c>
      <c r="O210" s="18">
        <v>7</v>
      </c>
      <c r="P210" s="18">
        <v>9999</v>
      </c>
      <c r="Q210" s="18">
        <v>0</v>
      </c>
      <c r="R210" s="18" t="s">
        <v>48</v>
      </c>
      <c r="S210" s="18" t="s">
        <v>48</v>
      </c>
      <c r="T210" s="18">
        <v>7</v>
      </c>
      <c r="U210" s="18">
        <v>700</v>
      </c>
      <c r="V210" s="18">
        <v>367</v>
      </c>
      <c r="W210" s="18" t="s">
        <v>48</v>
      </c>
      <c r="X210" s="18" t="s">
        <v>48</v>
      </c>
      <c r="Y210" s="18">
        <v>7</v>
      </c>
      <c r="Z210" s="18">
        <v>700</v>
      </c>
      <c r="AA210" s="18">
        <v>178</v>
      </c>
      <c r="AB210" s="18" t="s">
        <v>48</v>
      </c>
      <c r="AC210" s="18" t="s">
        <v>48</v>
      </c>
      <c r="AD210" s="18">
        <v>7</v>
      </c>
      <c r="AE210" s="18">
        <v>700</v>
      </c>
    </row>
    <row r="211" spans="1:31" x14ac:dyDescent="0.25">
      <c r="A211" s="18" t="s">
        <v>154</v>
      </c>
      <c r="B211" s="18" t="s">
        <v>153</v>
      </c>
      <c r="C211" s="18">
        <v>612.6</v>
      </c>
      <c r="D211" s="18">
        <v>40.095199999999998</v>
      </c>
      <c r="E211" s="18">
        <v>-98.944999999999993</v>
      </c>
      <c r="F211" s="18">
        <v>20120728</v>
      </c>
      <c r="G211" s="18">
        <v>0</v>
      </c>
      <c r="H211" s="18" t="s">
        <v>48</v>
      </c>
      <c r="I211" s="18" t="s">
        <v>48</v>
      </c>
      <c r="J211" s="18">
        <v>7</v>
      </c>
      <c r="K211" s="18">
        <v>700</v>
      </c>
      <c r="L211" s="18">
        <v>0</v>
      </c>
      <c r="M211" s="18" t="s">
        <v>48</v>
      </c>
      <c r="N211" s="18" t="s">
        <v>48</v>
      </c>
      <c r="O211" s="18">
        <v>7</v>
      </c>
      <c r="P211" s="18">
        <v>9999</v>
      </c>
      <c r="Q211" s="18">
        <v>0</v>
      </c>
      <c r="R211" s="18" t="s">
        <v>48</v>
      </c>
      <c r="S211" s="18" t="s">
        <v>48</v>
      </c>
      <c r="T211" s="18">
        <v>7</v>
      </c>
      <c r="U211" s="18">
        <v>700</v>
      </c>
      <c r="V211" s="18">
        <v>333</v>
      </c>
      <c r="W211" s="18" t="s">
        <v>48</v>
      </c>
      <c r="X211" s="18" t="s">
        <v>48</v>
      </c>
      <c r="Y211" s="18">
        <v>7</v>
      </c>
      <c r="Z211" s="18">
        <v>700</v>
      </c>
      <c r="AA211" s="18">
        <v>183</v>
      </c>
      <c r="AB211" s="18" t="s">
        <v>48</v>
      </c>
      <c r="AC211" s="18" t="s">
        <v>48</v>
      </c>
      <c r="AD211" s="18">
        <v>7</v>
      </c>
      <c r="AE211" s="18">
        <v>700</v>
      </c>
    </row>
    <row r="212" spans="1:31" x14ac:dyDescent="0.25">
      <c r="A212" s="18" t="s">
        <v>154</v>
      </c>
      <c r="B212" s="18" t="s">
        <v>153</v>
      </c>
      <c r="C212" s="18">
        <v>612.6</v>
      </c>
      <c r="D212" s="18">
        <v>40.095199999999998</v>
      </c>
      <c r="E212" s="18">
        <v>-98.944999999999993</v>
      </c>
      <c r="F212" s="18">
        <v>20120729</v>
      </c>
      <c r="G212" s="18">
        <v>0</v>
      </c>
      <c r="H212" s="18" t="s">
        <v>48</v>
      </c>
      <c r="I212" s="18" t="s">
        <v>48</v>
      </c>
      <c r="J212" s="18">
        <v>7</v>
      </c>
      <c r="K212" s="18">
        <v>700</v>
      </c>
      <c r="L212" s="18">
        <v>0</v>
      </c>
      <c r="M212" s="18" t="s">
        <v>48</v>
      </c>
      <c r="N212" s="18" t="s">
        <v>48</v>
      </c>
      <c r="O212" s="18">
        <v>7</v>
      </c>
      <c r="P212" s="18">
        <v>9999</v>
      </c>
      <c r="Q212" s="18">
        <v>0</v>
      </c>
      <c r="R212" s="18" t="s">
        <v>48</v>
      </c>
      <c r="S212" s="18" t="s">
        <v>48</v>
      </c>
      <c r="T212" s="18">
        <v>7</v>
      </c>
      <c r="U212" s="18">
        <v>700</v>
      </c>
      <c r="V212" s="18">
        <v>406</v>
      </c>
      <c r="W212" s="18" t="s">
        <v>48</v>
      </c>
      <c r="X212" s="18" t="s">
        <v>48</v>
      </c>
      <c r="Y212" s="18">
        <v>7</v>
      </c>
      <c r="Z212" s="18">
        <v>700</v>
      </c>
      <c r="AA212" s="18">
        <v>189</v>
      </c>
      <c r="AB212" s="18" t="s">
        <v>48</v>
      </c>
      <c r="AC212" s="18" t="s">
        <v>48</v>
      </c>
      <c r="AD212" s="18">
        <v>7</v>
      </c>
      <c r="AE212" s="18">
        <v>700</v>
      </c>
    </row>
    <row r="213" spans="1:31" x14ac:dyDescent="0.25">
      <c r="A213" s="18" t="s">
        <v>154</v>
      </c>
      <c r="B213" s="18" t="s">
        <v>153</v>
      </c>
      <c r="C213" s="18">
        <v>612.6</v>
      </c>
      <c r="D213" s="18">
        <v>40.095199999999998</v>
      </c>
      <c r="E213" s="18">
        <v>-98.944999999999993</v>
      </c>
      <c r="F213" s="18">
        <v>20120730</v>
      </c>
      <c r="G213" s="18">
        <v>41</v>
      </c>
      <c r="H213" s="18" t="s">
        <v>48</v>
      </c>
      <c r="I213" s="18" t="s">
        <v>48</v>
      </c>
      <c r="J213" s="18">
        <v>7</v>
      </c>
      <c r="K213" s="18">
        <v>700</v>
      </c>
      <c r="L213" s="18">
        <v>0</v>
      </c>
      <c r="M213" s="18" t="s">
        <v>48</v>
      </c>
      <c r="N213" s="18" t="s">
        <v>48</v>
      </c>
      <c r="O213" s="18">
        <v>7</v>
      </c>
      <c r="P213" s="18">
        <v>9999</v>
      </c>
      <c r="Q213" s="18">
        <v>0</v>
      </c>
      <c r="R213" s="18" t="s">
        <v>48</v>
      </c>
      <c r="S213" s="18" t="s">
        <v>48</v>
      </c>
      <c r="T213" s="18">
        <v>7</v>
      </c>
      <c r="U213" s="18">
        <v>700</v>
      </c>
      <c r="V213" s="18">
        <v>383</v>
      </c>
      <c r="W213" s="18" t="s">
        <v>48</v>
      </c>
      <c r="X213" s="18" t="s">
        <v>48</v>
      </c>
      <c r="Y213" s="18">
        <v>7</v>
      </c>
      <c r="Z213" s="18">
        <v>700</v>
      </c>
      <c r="AA213" s="18">
        <v>189</v>
      </c>
      <c r="AB213" s="18" t="s">
        <v>48</v>
      </c>
      <c r="AC213" s="18" t="s">
        <v>48</v>
      </c>
      <c r="AD213" s="18">
        <v>7</v>
      </c>
      <c r="AE213" s="18">
        <v>700</v>
      </c>
    </row>
    <row r="214" spans="1:31" x14ac:dyDescent="0.25">
      <c r="A214" s="18" t="s">
        <v>154</v>
      </c>
      <c r="B214" s="18" t="s">
        <v>153</v>
      </c>
      <c r="C214" s="18">
        <v>612.6</v>
      </c>
      <c r="D214" s="18">
        <v>40.095199999999998</v>
      </c>
      <c r="E214" s="18">
        <v>-98.944999999999993</v>
      </c>
      <c r="F214" s="18">
        <v>20120731</v>
      </c>
      <c r="G214" s="18">
        <v>0</v>
      </c>
      <c r="H214" s="18" t="s">
        <v>48</v>
      </c>
      <c r="I214" s="18" t="s">
        <v>48</v>
      </c>
      <c r="J214" s="18">
        <v>7</v>
      </c>
      <c r="K214" s="18">
        <v>700</v>
      </c>
      <c r="L214" s="18">
        <v>0</v>
      </c>
      <c r="M214" s="18" t="s">
        <v>48</v>
      </c>
      <c r="N214" s="18" t="s">
        <v>48</v>
      </c>
      <c r="O214" s="18">
        <v>7</v>
      </c>
      <c r="P214" s="18">
        <v>9999</v>
      </c>
      <c r="Q214" s="18">
        <v>0</v>
      </c>
      <c r="R214" s="18" t="s">
        <v>48</v>
      </c>
      <c r="S214" s="18" t="s">
        <v>48</v>
      </c>
      <c r="T214" s="18">
        <v>7</v>
      </c>
      <c r="U214" s="18">
        <v>700</v>
      </c>
      <c r="V214" s="18">
        <v>344</v>
      </c>
      <c r="W214" s="18" t="s">
        <v>48</v>
      </c>
      <c r="X214" s="18" t="s">
        <v>48</v>
      </c>
      <c r="Y214" s="18">
        <v>7</v>
      </c>
      <c r="Z214" s="18">
        <v>700</v>
      </c>
      <c r="AA214" s="18">
        <v>189</v>
      </c>
      <c r="AB214" s="18" t="s">
        <v>48</v>
      </c>
      <c r="AC214" s="18" t="s">
        <v>48</v>
      </c>
      <c r="AD214" s="18">
        <v>7</v>
      </c>
      <c r="AE214" s="18">
        <v>700</v>
      </c>
    </row>
    <row r="215" spans="1:31" x14ac:dyDescent="0.25">
      <c r="A215" s="18" t="s">
        <v>154</v>
      </c>
      <c r="B215" s="18" t="s">
        <v>153</v>
      </c>
      <c r="C215" s="18">
        <v>612.6</v>
      </c>
      <c r="D215" s="18">
        <v>40.095199999999998</v>
      </c>
      <c r="E215" s="18">
        <v>-98.944999999999993</v>
      </c>
      <c r="F215" s="18">
        <v>20120801</v>
      </c>
      <c r="G215" s="18">
        <v>102</v>
      </c>
      <c r="H215" s="18" t="s">
        <v>48</v>
      </c>
      <c r="I215" s="18" t="s">
        <v>48</v>
      </c>
      <c r="J215" s="18">
        <v>7</v>
      </c>
      <c r="K215" s="18">
        <v>700</v>
      </c>
      <c r="L215" s="18">
        <v>0</v>
      </c>
      <c r="M215" s="18" t="s">
        <v>48</v>
      </c>
      <c r="N215" s="18" t="s">
        <v>48</v>
      </c>
      <c r="O215" s="18">
        <v>7</v>
      </c>
      <c r="P215" s="18">
        <v>9999</v>
      </c>
      <c r="Q215" s="18">
        <v>0</v>
      </c>
      <c r="R215" s="18" t="s">
        <v>48</v>
      </c>
      <c r="S215" s="18" t="s">
        <v>48</v>
      </c>
      <c r="T215" s="18">
        <v>7</v>
      </c>
      <c r="U215" s="18">
        <v>700</v>
      </c>
      <c r="V215" s="18">
        <v>367</v>
      </c>
      <c r="W215" s="18" t="s">
        <v>48</v>
      </c>
      <c r="X215" s="18" t="s">
        <v>48</v>
      </c>
      <c r="Y215" s="18">
        <v>7</v>
      </c>
      <c r="Z215" s="18">
        <v>700</v>
      </c>
      <c r="AA215" s="18">
        <v>206</v>
      </c>
      <c r="AB215" s="18" t="s">
        <v>48</v>
      </c>
      <c r="AC215" s="18" t="s">
        <v>48</v>
      </c>
      <c r="AD215" s="18">
        <v>7</v>
      </c>
      <c r="AE215" s="18">
        <v>700</v>
      </c>
    </row>
    <row r="216" spans="1:31" x14ac:dyDescent="0.25">
      <c r="A216" s="18" t="s">
        <v>154</v>
      </c>
      <c r="B216" s="18" t="s">
        <v>153</v>
      </c>
      <c r="C216" s="18">
        <v>612.6</v>
      </c>
      <c r="D216" s="18">
        <v>40.095199999999998</v>
      </c>
      <c r="E216" s="18">
        <v>-98.944999999999993</v>
      </c>
      <c r="F216" s="18">
        <v>20120802</v>
      </c>
      <c r="G216" s="18">
        <v>163</v>
      </c>
      <c r="H216" s="18" t="s">
        <v>48</v>
      </c>
      <c r="I216" s="18" t="s">
        <v>48</v>
      </c>
      <c r="J216" s="18">
        <v>7</v>
      </c>
      <c r="K216" s="18">
        <v>700</v>
      </c>
      <c r="L216" s="18">
        <v>0</v>
      </c>
      <c r="M216" s="18" t="s">
        <v>48</v>
      </c>
      <c r="N216" s="18" t="s">
        <v>48</v>
      </c>
      <c r="O216" s="18">
        <v>7</v>
      </c>
      <c r="P216" s="18">
        <v>9999</v>
      </c>
      <c r="Q216" s="18">
        <v>0</v>
      </c>
      <c r="R216" s="18" t="s">
        <v>48</v>
      </c>
      <c r="S216" s="18" t="s">
        <v>48</v>
      </c>
      <c r="T216" s="18">
        <v>7</v>
      </c>
      <c r="U216" s="18">
        <v>700</v>
      </c>
      <c r="V216" s="18">
        <v>361</v>
      </c>
      <c r="W216" s="18" t="s">
        <v>48</v>
      </c>
      <c r="X216" s="18" t="s">
        <v>48</v>
      </c>
      <c r="Y216" s="18">
        <v>7</v>
      </c>
      <c r="Z216" s="18">
        <v>700</v>
      </c>
      <c r="AA216" s="18">
        <v>194</v>
      </c>
      <c r="AB216" s="18" t="s">
        <v>48</v>
      </c>
      <c r="AC216" s="18" t="s">
        <v>48</v>
      </c>
      <c r="AD216" s="18">
        <v>7</v>
      </c>
      <c r="AE216" s="18">
        <v>700</v>
      </c>
    </row>
    <row r="217" spans="1:31" x14ac:dyDescent="0.25">
      <c r="A217" s="18" t="s">
        <v>154</v>
      </c>
      <c r="B217" s="18" t="s">
        <v>153</v>
      </c>
      <c r="C217" s="18">
        <v>612.6</v>
      </c>
      <c r="D217" s="18">
        <v>40.095199999999998</v>
      </c>
      <c r="E217" s="18">
        <v>-98.944999999999993</v>
      </c>
      <c r="F217" s="18">
        <v>20120803</v>
      </c>
      <c r="G217" s="18">
        <v>0</v>
      </c>
      <c r="H217" s="18" t="s">
        <v>48</v>
      </c>
      <c r="I217" s="18" t="s">
        <v>48</v>
      </c>
      <c r="J217" s="18">
        <v>7</v>
      </c>
      <c r="K217" s="18">
        <v>700</v>
      </c>
      <c r="L217" s="18">
        <v>0</v>
      </c>
      <c r="M217" s="18" t="s">
        <v>48</v>
      </c>
      <c r="N217" s="18" t="s">
        <v>48</v>
      </c>
      <c r="O217" s="18">
        <v>7</v>
      </c>
      <c r="P217" s="18">
        <v>9999</v>
      </c>
      <c r="Q217" s="18">
        <v>0</v>
      </c>
      <c r="R217" s="18" t="s">
        <v>48</v>
      </c>
      <c r="S217" s="18" t="s">
        <v>48</v>
      </c>
      <c r="T217" s="18">
        <v>7</v>
      </c>
      <c r="U217" s="18">
        <v>700</v>
      </c>
      <c r="V217" s="18">
        <v>322</v>
      </c>
      <c r="W217" s="18" t="s">
        <v>48</v>
      </c>
      <c r="X217" s="18" t="s">
        <v>48</v>
      </c>
      <c r="Y217" s="18">
        <v>7</v>
      </c>
      <c r="Z217" s="18">
        <v>700</v>
      </c>
      <c r="AA217" s="18">
        <v>200</v>
      </c>
      <c r="AB217" s="18" t="s">
        <v>48</v>
      </c>
      <c r="AC217" s="18" t="s">
        <v>48</v>
      </c>
      <c r="AD217" s="18">
        <v>7</v>
      </c>
      <c r="AE217" s="18">
        <v>700</v>
      </c>
    </row>
    <row r="218" spans="1:31" x14ac:dyDescent="0.25">
      <c r="A218" s="18" t="s">
        <v>154</v>
      </c>
      <c r="B218" s="18" t="s">
        <v>153</v>
      </c>
      <c r="C218" s="18">
        <v>612.6</v>
      </c>
      <c r="D218" s="18">
        <v>40.095199999999998</v>
      </c>
      <c r="E218" s="18">
        <v>-98.944999999999993</v>
      </c>
      <c r="F218" s="18">
        <v>20120804</v>
      </c>
      <c r="G218" s="18">
        <v>0</v>
      </c>
      <c r="H218" s="18" t="s">
        <v>48</v>
      </c>
      <c r="I218" s="18" t="s">
        <v>48</v>
      </c>
      <c r="J218" s="18">
        <v>7</v>
      </c>
      <c r="K218" s="18">
        <v>700</v>
      </c>
      <c r="L218" s="18">
        <v>0</v>
      </c>
      <c r="M218" s="18" t="s">
        <v>48</v>
      </c>
      <c r="N218" s="18" t="s">
        <v>48</v>
      </c>
      <c r="O218" s="18">
        <v>7</v>
      </c>
      <c r="P218" s="18">
        <v>9999</v>
      </c>
      <c r="Q218" s="18">
        <v>0</v>
      </c>
      <c r="R218" s="18" t="s">
        <v>48</v>
      </c>
      <c r="S218" s="18" t="s">
        <v>48</v>
      </c>
      <c r="T218" s="18">
        <v>7</v>
      </c>
      <c r="U218" s="18">
        <v>700</v>
      </c>
      <c r="V218" s="18">
        <v>350</v>
      </c>
      <c r="W218" s="18" t="s">
        <v>48</v>
      </c>
      <c r="X218" s="18" t="s">
        <v>48</v>
      </c>
      <c r="Y218" s="18">
        <v>7</v>
      </c>
      <c r="Z218" s="18">
        <v>700</v>
      </c>
      <c r="AA218" s="18">
        <v>178</v>
      </c>
      <c r="AB218" s="18" t="s">
        <v>48</v>
      </c>
      <c r="AC218" s="18" t="s">
        <v>48</v>
      </c>
      <c r="AD218" s="18">
        <v>7</v>
      </c>
      <c r="AE218" s="18">
        <v>700</v>
      </c>
    </row>
    <row r="219" spans="1:31" x14ac:dyDescent="0.25">
      <c r="A219" s="18" t="s">
        <v>154</v>
      </c>
      <c r="B219" s="18" t="s">
        <v>153</v>
      </c>
      <c r="C219" s="18">
        <v>612.6</v>
      </c>
      <c r="D219" s="18">
        <v>40.095199999999998</v>
      </c>
      <c r="E219" s="18">
        <v>-98.944999999999993</v>
      </c>
      <c r="F219" s="18">
        <v>20120805</v>
      </c>
      <c r="G219" s="18">
        <v>0</v>
      </c>
      <c r="H219" s="18" t="s">
        <v>48</v>
      </c>
      <c r="I219" s="18" t="s">
        <v>48</v>
      </c>
      <c r="J219" s="18">
        <v>7</v>
      </c>
      <c r="K219" s="18">
        <v>700</v>
      </c>
      <c r="L219" s="18">
        <v>0</v>
      </c>
      <c r="M219" s="18" t="s">
        <v>48</v>
      </c>
      <c r="N219" s="18" t="s">
        <v>48</v>
      </c>
      <c r="O219" s="18">
        <v>7</v>
      </c>
      <c r="P219" s="18">
        <v>9999</v>
      </c>
      <c r="Q219" s="18">
        <v>0</v>
      </c>
      <c r="R219" s="18" t="s">
        <v>48</v>
      </c>
      <c r="S219" s="18" t="s">
        <v>48</v>
      </c>
      <c r="T219" s="18">
        <v>7</v>
      </c>
      <c r="U219" s="18">
        <v>700</v>
      </c>
      <c r="V219" s="18">
        <v>272</v>
      </c>
      <c r="W219" s="18" t="s">
        <v>48</v>
      </c>
      <c r="X219" s="18" t="s">
        <v>48</v>
      </c>
      <c r="Y219" s="18">
        <v>7</v>
      </c>
      <c r="Z219" s="18">
        <v>700</v>
      </c>
      <c r="AA219" s="18">
        <v>111</v>
      </c>
      <c r="AB219" s="18" t="s">
        <v>48</v>
      </c>
      <c r="AC219" s="18" t="s">
        <v>48</v>
      </c>
      <c r="AD219" s="18">
        <v>7</v>
      </c>
      <c r="AE219" s="18">
        <v>700</v>
      </c>
    </row>
    <row r="220" spans="1:31" x14ac:dyDescent="0.25">
      <c r="A220" s="18" t="s">
        <v>154</v>
      </c>
      <c r="B220" s="18" t="s">
        <v>153</v>
      </c>
      <c r="C220" s="18">
        <v>612.6</v>
      </c>
      <c r="D220" s="18">
        <v>40.095199999999998</v>
      </c>
      <c r="E220" s="18">
        <v>-98.944999999999993</v>
      </c>
      <c r="F220" s="18">
        <v>20120806</v>
      </c>
      <c r="G220" s="18">
        <v>0</v>
      </c>
      <c r="H220" s="18" t="s">
        <v>48</v>
      </c>
      <c r="I220" s="18" t="s">
        <v>48</v>
      </c>
      <c r="J220" s="18">
        <v>7</v>
      </c>
      <c r="K220" s="18">
        <v>700</v>
      </c>
      <c r="L220" s="18">
        <v>0</v>
      </c>
      <c r="M220" s="18" t="s">
        <v>48</v>
      </c>
      <c r="N220" s="18" t="s">
        <v>48</v>
      </c>
      <c r="O220" s="18">
        <v>7</v>
      </c>
      <c r="P220" s="18">
        <v>9999</v>
      </c>
      <c r="Q220" s="18">
        <v>0</v>
      </c>
      <c r="R220" s="18" t="s">
        <v>48</v>
      </c>
      <c r="S220" s="18" t="s">
        <v>48</v>
      </c>
      <c r="T220" s="18">
        <v>7</v>
      </c>
      <c r="U220" s="18">
        <v>700</v>
      </c>
      <c r="V220" s="18">
        <v>317</v>
      </c>
      <c r="W220" s="18" t="s">
        <v>48</v>
      </c>
      <c r="X220" s="18" t="s">
        <v>48</v>
      </c>
      <c r="Y220" s="18">
        <v>7</v>
      </c>
      <c r="Z220" s="18">
        <v>700</v>
      </c>
      <c r="AA220" s="18">
        <v>111</v>
      </c>
      <c r="AB220" s="18" t="s">
        <v>48</v>
      </c>
      <c r="AC220" s="18" t="s">
        <v>48</v>
      </c>
      <c r="AD220" s="18">
        <v>7</v>
      </c>
      <c r="AE220" s="18">
        <v>700</v>
      </c>
    </row>
    <row r="221" spans="1:31" x14ac:dyDescent="0.25">
      <c r="A221" s="18" t="s">
        <v>154</v>
      </c>
      <c r="B221" s="18" t="s">
        <v>153</v>
      </c>
      <c r="C221" s="18">
        <v>612.6</v>
      </c>
      <c r="D221" s="18">
        <v>40.095199999999998</v>
      </c>
      <c r="E221" s="18">
        <v>-98.944999999999993</v>
      </c>
      <c r="F221" s="18">
        <v>20120807</v>
      </c>
      <c r="G221" s="18">
        <v>38</v>
      </c>
      <c r="H221" s="18" t="s">
        <v>48</v>
      </c>
      <c r="I221" s="18" t="s">
        <v>48</v>
      </c>
      <c r="J221" s="18">
        <v>7</v>
      </c>
      <c r="K221" s="18">
        <v>700</v>
      </c>
      <c r="L221" s="18">
        <v>0</v>
      </c>
      <c r="M221" s="18" t="s">
        <v>48</v>
      </c>
      <c r="N221" s="18" t="s">
        <v>48</v>
      </c>
      <c r="O221" s="18">
        <v>7</v>
      </c>
      <c r="P221" s="18">
        <v>9999</v>
      </c>
      <c r="Q221" s="18">
        <v>0</v>
      </c>
      <c r="R221" s="18" t="s">
        <v>48</v>
      </c>
      <c r="S221" s="18" t="s">
        <v>48</v>
      </c>
      <c r="T221" s="18">
        <v>7</v>
      </c>
      <c r="U221" s="18">
        <v>700</v>
      </c>
      <c r="V221" s="18">
        <v>372</v>
      </c>
      <c r="W221" s="18" t="s">
        <v>48</v>
      </c>
      <c r="X221" s="18" t="s">
        <v>48</v>
      </c>
      <c r="Y221" s="18">
        <v>7</v>
      </c>
      <c r="Z221" s="18">
        <v>700</v>
      </c>
      <c r="AA221" s="18">
        <v>161</v>
      </c>
      <c r="AB221" s="18" t="s">
        <v>48</v>
      </c>
      <c r="AC221" s="18" t="s">
        <v>48</v>
      </c>
      <c r="AD221" s="18">
        <v>7</v>
      </c>
      <c r="AE221" s="18">
        <v>700</v>
      </c>
    </row>
    <row r="222" spans="1:31" x14ac:dyDescent="0.25">
      <c r="A222" s="18" t="s">
        <v>154</v>
      </c>
      <c r="B222" s="18" t="s">
        <v>153</v>
      </c>
      <c r="C222" s="18">
        <v>612.6</v>
      </c>
      <c r="D222" s="18">
        <v>40.095199999999998</v>
      </c>
      <c r="E222" s="18">
        <v>-98.944999999999993</v>
      </c>
      <c r="F222" s="18">
        <v>20120808</v>
      </c>
      <c r="G222" s="18">
        <v>0</v>
      </c>
      <c r="H222" s="18" t="s">
        <v>48</v>
      </c>
      <c r="I222" s="18" t="s">
        <v>48</v>
      </c>
      <c r="J222" s="18">
        <v>7</v>
      </c>
      <c r="K222" s="18">
        <v>700</v>
      </c>
      <c r="L222" s="18">
        <v>0</v>
      </c>
      <c r="M222" s="18" t="s">
        <v>48</v>
      </c>
      <c r="N222" s="18" t="s">
        <v>48</v>
      </c>
      <c r="O222" s="18">
        <v>7</v>
      </c>
      <c r="P222" s="18">
        <v>9999</v>
      </c>
      <c r="Q222" s="18">
        <v>0</v>
      </c>
      <c r="R222" s="18" t="s">
        <v>48</v>
      </c>
      <c r="S222" s="18" t="s">
        <v>48</v>
      </c>
      <c r="T222" s="18">
        <v>7</v>
      </c>
      <c r="U222" s="18">
        <v>700</v>
      </c>
      <c r="V222" s="18">
        <v>322</v>
      </c>
      <c r="W222" s="18" t="s">
        <v>48</v>
      </c>
      <c r="X222" s="18" t="s">
        <v>48</v>
      </c>
      <c r="Y222" s="18">
        <v>7</v>
      </c>
      <c r="Z222" s="18">
        <v>700</v>
      </c>
      <c r="AA222" s="18">
        <v>161</v>
      </c>
      <c r="AB222" s="18" t="s">
        <v>48</v>
      </c>
      <c r="AC222" s="18" t="s">
        <v>48</v>
      </c>
      <c r="AD222" s="18">
        <v>7</v>
      </c>
      <c r="AE222" s="18">
        <v>700</v>
      </c>
    </row>
    <row r="223" spans="1:31" x14ac:dyDescent="0.25">
      <c r="A223" s="18" t="s">
        <v>154</v>
      </c>
      <c r="B223" s="18" t="s">
        <v>153</v>
      </c>
      <c r="C223" s="18">
        <v>612.6</v>
      </c>
      <c r="D223" s="18">
        <v>40.095199999999998</v>
      </c>
      <c r="E223" s="18">
        <v>-98.944999999999993</v>
      </c>
      <c r="F223" s="18">
        <v>20120809</v>
      </c>
      <c r="G223" s="18">
        <v>0</v>
      </c>
      <c r="H223" s="18" t="s">
        <v>48</v>
      </c>
      <c r="I223" s="18" t="s">
        <v>48</v>
      </c>
      <c r="J223" s="18">
        <v>7</v>
      </c>
      <c r="K223" s="18">
        <v>700</v>
      </c>
      <c r="L223" s="18">
        <v>0</v>
      </c>
      <c r="M223" s="18" t="s">
        <v>48</v>
      </c>
      <c r="N223" s="18" t="s">
        <v>48</v>
      </c>
      <c r="O223" s="18">
        <v>7</v>
      </c>
      <c r="P223" s="18">
        <v>9999</v>
      </c>
      <c r="Q223" s="18">
        <v>0</v>
      </c>
      <c r="R223" s="18" t="s">
        <v>48</v>
      </c>
      <c r="S223" s="18" t="s">
        <v>48</v>
      </c>
      <c r="T223" s="18">
        <v>7</v>
      </c>
      <c r="U223" s="18">
        <v>700</v>
      </c>
      <c r="V223" s="18">
        <v>372</v>
      </c>
      <c r="W223" s="18" t="s">
        <v>48</v>
      </c>
      <c r="X223" s="18" t="s">
        <v>48</v>
      </c>
      <c r="Y223" s="18">
        <v>7</v>
      </c>
      <c r="Z223" s="18">
        <v>700</v>
      </c>
      <c r="AA223" s="18">
        <v>156</v>
      </c>
      <c r="AB223" s="18" t="s">
        <v>48</v>
      </c>
      <c r="AC223" s="18" t="s">
        <v>48</v>
      </c>
      <c r="AD223" s="18">
        <v>7</v>
      </c>
      <c r="AE223" s="18">
        <v>700</v>
      </c>
    </row>
    <row r="224" spans="1:31" x14ac:dyDescent="0.25">
      <c r="A224" s="18" t="s">
        <v>154</v>
      </c>
      <c r="B224" s="18" t="s">
        <v>153</v>
      </c>
      <c r="C224" s="18">
        <v>612.6</v>
      </c>
      <c r="D224" s="18">
        <v>40.095199999999998</v>
      </c>
      <c r="E224" s="18">
        <v>-98.944999999999993</v>
      </c>
      <c r="F224" s="18">
        <v>20120810</v>
      </c>
      <c r="G224" s="18">
        <v>0</v>
      </c>
      <c r="H224" s="18" t="s">
        <v>48</v>
      </c>
      <c r="I224" s="18" t="s">
        <v>48</v>
      </c>
      <c r="J224" s="18">
        <v>7</v>
      </c>
      <c r="K224" s="18">
        <v>700</v>
      </c>
      <c r="L224" s="18">
        <v>0</v>
      </c>
      <c r="M224" s="18" t="s">
        <v>48</v>
      </c>
      <c r="N224" s="18" t="s">
        <v>48</v>
      </c>
      <c r="O224" s="18">
        <v>7</v>
      </c>
      <c r="P224" s="18">
        <v>9999</v>
      </c>
      <c r="Q224" s="18">
        <v>0</v>
      </c>
      <c r="R224" s="18" t="s">
        <v>48</v>
      </c>
      <c r="S224" s="18" t="s">
        <v>48</v>
      </c>
      <c r="T224" s="18">
        <v>7</v>
      </c>
      <c r="U224" s="18">
        <v>700</v>
      </c>
      <c r="V224" s="18">
        <v>289</v>
      </c>
      <c r="W224" s="18" t="s">
        <v>48</v>
      </c>
      <c r="X224" s="18" t="s">
        <v>48</v>
      </c>
      <c r="Y224" s="18">
        <v>7</v>
      </c>
      <c r="Z224" s="18">
        <v>700</v>
      </c>
      <c r="AA224" s="18">
        <v>128</v>
      </c>
      <c r="AB224" s="18" t="s">
        <v>48</v>
      </c>
      <c r="AC224" s="18" t="s">
        <v>48</v>
      </c>
      <c r="AD224" s="18">
        <v>7</v>
      </c>
      <c r="AE224" s="18">
        <v>700</v>
      </c>
    </row>
    <row r="225" spans="1:31" x14ac:dyDescent="0.25">
      <c r="A225" s="18" t="s">
        <v>154</v>
      </c>
      <c r="B225" s="18" t="s">
        <v>153</v>
      </c>
      <c r="C225" s="18">
        <v>612.6</v>
      </c>
      <c r="D225" s="18">
        <v>40.095199999999998</v>
      </c>
      <c r="E225" s="18">
        <v>-98.944999999999993</v>
      </c>
      <c r="F225" s="18">
        <v>20120811</v>
      </c>
      <c r="G225" s="18">
        <v>0</v>
      </c>
      <c r="H225" s="18" t="s">
        <v>48</v>
      </c>
      <c r="I225" s="18" t="s">
        <v>48</v>
      </c>
      <c r="J225" s="18">
        <v>7</v>
      </c>
      <c r="K225" s="18">
        <v>700</v>
      </c>
      <c r="L225" s="18">
        <v>0</v>
      </c>
      <c r="M225" s="18" t="s">
        <v>48</v>
      </c>
      <c r="N225" s="18" t="s">
        <v>48</v>
      </c>
      <c r="O225" s="18">
        <v>7</v>
      </c>
      <c r="P225" s="18">
        <v>9999</v>
      </c>
      <c r="Q225" s="18">
        <v>0</v>
      </c>
      <c r="R225" s="18" t="s">
        <v>48</v>
      </c>
      <c r="S225" s="18" t="s">
        <v>48</v>
      </c>
      <c r="T225" s="18">
        <v>7</v>
      </c>
      <c r="U225" s="18">
        <v>700</v>
      </c>
      <c r="V225" s="18">
        <v>294</v>
      </c>
      <c r="W225" s="18" t="s">
        <v>48</v>
      </c>
      <c r="X225" s="18" t="s">
        <v>48</v>
      </c>
      <c r="Y225" s="18">
        <v>7</v>
      </c>
      <c r="Z225" s="18">
        <v>700</v>
      </c>
      <c r="AA225" s="18">
        <v>128</v>
      </c>
      <c r="AB225" s="18" t="s">
        <v>48</v>
      </c>
      <c r="AC225" s="18" t="s">
        <v>48</v>
      </c>
      <c r="AD225" s="18">
        <v>7</v>
      </c>
      <c r="AE225" s="18">
        <v>700</v>
      </c>
    </row>
    <row r="226" spans="1:31" x14ac:dyDescent="0.25">
      <c r="A226" s="18" t="s">
        <v>154</v>
      </c>
      <c r="B226" s="18" t="s">
        <v>153</v>
      </c>
      <c r="C226" s="18">
        <v>612.6</v>
      </c>
      <c r="D226" s="18">
        <v>40.095199999999998</v>
      </c>
      <c r="E226" s="18">
        <v>-98.944999999999993</v>
      </c>
      <c r="F226" s="18">
        <v>20120812</v>
      </c>
      <c r="G226" s="18">
        <v>0</v>
      </c>
      <c r="H226" s="18" t="s">
        <v>49</v>
      </c>
      <c r="I226" s="18" t="s">
        <v>48</v>
      </c>
      <c r="J226" s="18">
        <v>7</v>
      </c>
      <c r="K226" s="18">
        <v>700</v>
      </c>
      <c r="L226" s="18">
        <v>0</v>
      </c>
      <c r="M226" s="18" t="s">
        <v>48</v>
      </c>
      <c r="N226" s="18" t="s">
        <v>48</v>
      </c>
      <c r="O226" s="18">
        <v>7</v>
      </c>
      <c r="P226" s="18">
        <v>9999</v>
      </c>
      <c r="Q226" s="18">
        <v>0</v>
      </c>
      <c r="R226" s="18" t="s">
        <v>48</v>
      </c>
      <c r="S226" s="18" t="s">
        <v>48</v>
      </c>
      <c r="T226" s="18">
        <v>7</v>
      </c>
      <c r="U226" s="18">
        <v>700</v>
      </c>
      <c r="V226" s="18">
        <v>294</v>
      </c>
      <c r="W226" s="18" t="s">
        <v>48</v>
      </c>
      <c r="X226" s="18" t="s">
        <v>48</v>
      </c>
      <c r="Y226" s="18">
        <v>7</v>
      </c>
      <c r="Z226" s="18">
        <v>700</v>
      </c>
      <c r="AA226" s="18">
        <v>133</v>
      </c>
      <c r="AB226" s="18" t="s">
        <v>48</v>
      </c>
      <c r="AC226" s="18" t="s">
        <v>48</v>
      </c>
      <c r="AD226" s="18">
        <v>7</v>
      </c>
      <c r="AE226" s="18">
        <v>700</v>
      </c>
    </row>
    <row r="227" spans="1:31" x14ac:dyDescent="0.25">
      <c r="A227" s="18" t="s">
        <v>154</v>
      </c>
      <c r="B227" s="18" t="s">
        <v>153</v>
      </c>
      <c r="C227" s="18">
        <v>612.6</v>
      </c>
      <c r="D227" s="18">
        <v>40.095199999999998</v>
      </c>
      <c r="E227" s="18">
        <v>-98.944999999999993</v>
      </c>
      <c r="F227" s="18">
        <v>20120813</v>
      </c>
      <c r="G227" s="18">
        <v>23</v>
      </c>
      <c r="H227" s="18" t="s">
        <v>48</v>
      </c>
      <c r="I227" s="18" t="s">
        <v>48</v>
      </c>
      <c r="J227" s="18">
        <v>7</v>
      </c>
      <c r="K227" s="18">
        <v>700</v>
      </c>
      <c r="L227" s="18">
        <v>0</v>
      </c>
      <c r="M227" s="18" t="s">
        <v>48</v>
      </c>
      <c r="N227" s="18" t="s">
        <v>48</v>
      </c>
      <c r="O227" s="18">
        <v>7</v>
      </c>
      <c r="P227" s="18">
        <v>9999</v>
      </c>
      <c r="Q227" s="18">
        <v>0</v>
      </c>
      <c r="R227" s="18" t="s">
        <v>48</v>
      </c>
      <c r="S227" s="18" t="s">
        <v>48</v>
      </c>
      <c r="T227" s="18">
        <v>7</v>
      </c>
      <c r="U227" s="18">
        <v>700</v>
      </c>
      <c r="V227" s="18">
        <v>311</v>
      </c>
      <c r="W227" s="18" t="s">
        <v>48</v>
      </c>
      <c r="X227" s="18" t="s">
        <v>48</v>
      </c>
      <c r="Y227" s="18">
        <v>7</v>
      </c>
      <c r="Z227" s="18">
        <v>700</v>
      </c>
      <c r="AA227" s="18">
        <v>117</v>
      </c>
      <c r="AB227" s="18" t="s">
        <v>48</v>
      </c>
      <c r="AC227" s="18" t="s">
        <v>48</v>
      </c>
      <c r="AD227" s="18">
        <v>7</v>
      </c>
      <c r="AE227" s="18">
        <v>700</v>
      </c>
    </row>
    <row r="228" spans="1:31" x14ac:dyDescent="0.25">
      <c r="A228" s="18" t="s">
        <v>154</v>
      </c>
      <c r="B228" s="18" t="s">
        <v>153</v>
      </c>
      <c r="C228" s="18">
        <v>612.6</v>
      </c>
      <c r="D228" s="18">
        <v>40.095199999999998</v>
      </c>
      <c r="E228" s="18">
        <v>-98.944999999999993</v>
      </c>
      <c r="F228" s="18">
        <v>20120814</v>
      </c>
      <c r="G228" s="18">
        <v>0</v>
      </c>
      <c r="H228" s="18" t="s">
        <v>48</v>
      </c>
      <c r="I228" s="18" t="s">
        <v>48</v>
      </c>
      <c r="J228" s="18">
        <v>7</v>
      </c>
      <c r="K228" s="18">
        <v>700</v>
      </c>
      <c r="L228" s="18">
        <v>0</v>
      </c>
      <c r="M228" s="18" t="s">
        <v>48</v>
      </c>
      <c r="N228" s="18" t="s">
        <v>48</v>
      </c>
      <c r="O228" s="18">
        <v>7</v>
      </c>
      <c r="P228" s="18">
        <v>9999</v>
      </c>
      <c r="Q228" s="18">
        <v>0</v>
      </c>
      <c r="R228" s="18" t="s">
        <v>48</v>
      </c>
      <c r="S228" s="18" t="s">
        <v>48</v>
      </c>
      <c r="T228" s="18">
        <v>7</v>
      </c>
      <c r="U228" s="18">
        <v>700</v>
      </c>
      <c r="V228" s="18">
        <v>272</v>
      </c>
      <c r="W228" s="18" t="s">
        <v>48</v>
      </c>
      <c r="X228" s="18" t="s">
        <v>48</v>
      </c>
      <c r="Y228" s="18">
        <v>7</v>
      </c>
      <c r="Z228" s="18">
        <v>700</v>
      </c>
      <c r="AA228" s="18">
        <v>128</v>
      </c>
      <c r="AB228" s="18" t="s">
        <v>48</v>
      </c>
      <c r="AC228" s="18" t="s">
        <v>48</v>
      </c>
      <c r="AD228" s="18">
        <v>7</v>
      </c>
      <c r="AE228" s="18">
        <v>700</v>
      </c>
    </row>
    <row r="229" spans="1:31" x14ac:dyDescent="0.25">
      <c r="A229" s="18" t="s">
        <v>154</v>
      </c>
      <c r="B229" s="18" t="s">
        <v>153</v>
      </c>
      <c r="C229" s="18">
        <v>612.6</v>
      </c>
      <c r="D229" s="18">
        <v>40.095199999999998</v>
      </c>
      <c r="E229" s="18">
        <v>-98.944999999999993</v>
      </c>
      <c r="F229" s="18">
        <v>20120815</v>
      </c>
      <c r="G229" s="18">
        <v>0</v>
      </c>
      <c r="H229" s="18" t="s">
        <v>48</v>
      </c>
      <c r="I229" s="18" t="s">
        <v>48</v>
      </c>
      <c r="J229" s="18">
        <v>7</v>
      </c>
      <c r="K229" s="18">
        <v>700</v>
      </c>
      <c r="L229" s="18">
        <v>0</v>
      </c>
      <c r="M229" s="18" t="s">
        <v>48</v>
      </c>
      <c r="N229" s="18" t="s">
        <v>48</v>
      </c>
      <c r="O229" s="18">
        <v>7</v>
      </c>
      <c r="P229" s="18">
        <v>9999</v>
      </c>
      <c r="Q229" s="18">
        <v>0</v>
      </c>
      <c r="R229" s="18" t="s">
        <v>48</v>
      </c>
      <c r="S229" s="18" t="s">
        <v>48</v>
      </c>
      <c r="T229" s="18">
        <v>7</v>
      </c>
      <c r="U229" s="18">
        <v>700</v>
      </c>
      <c r="V229" s="18">
        <v>278</v>
      </c>
      <c r="W229" s="18" t="s">
        <v>48</v>
      </c>
      <c r="X229" s="18" t="s">
        <v>48</v>
      </c>
      <c r="Y229" s="18">
        <v>7</v>
      </c>
      <c r="Z229" s="18">
        <v>700</v>
      </c>
      <c r="AA229" s="18">
        <v>156</v>
      </c>
      <c r="AB229" s="18" t="s">
        <v>48</v>
      </c>
      <c r="AC229" s="18" t="s">
        <v>48</v>
      </c>
      <c r="AD229" s="18">
        <v>7</v>
      </c>
      <c r="AE229" s="18">
        <v>700</v>
      </c>
    </row>
    <row r="230" spans="1:31" x14ac:dyDescent="0.25">
      <c r="A230" s="18" t="s">
        <v>154</v>
      </c>
      <c r="B230" s="18" t="s">
        <v>153</v>
      </c>
      <c r="C230" s="18">
        <v>612.6</v>
      </c>
      <c r="D230" s="18">
        <v>40.095199999999998</v>
      </c>
      <c r="E230" s="18">
        <v>-98.944999999999993</v>
      </c>
      <c r="F230" s="18">
        <v>20120816</v>
      </c>
      <c r="G230" s="18">
        <v>0</v>
      </c>
      <c r="H230" s="18" t="s">
        <v>48</v>
      </c>
      <c r="I230" s="18" t="s">
        <v>48</v>
      </c>
      <c r="J230" s="18">
        <v>7</v>
      </c>
      <c r="K230" s="18">
        <v>700</v>
      </c>
      <c r="L230" s="18">
        <v>0</v>
      </c>
      <c r="M230" s="18" t="s">
        <v>48</v>
      </c>
      <c r="N230" s="18" t="s">
        <v>48</v>
      </c>
      <c r="O230" s="18">
        <v>7</v>
      </c>
      <c r="P230" s="18">
        <v>9999</v>
      </c>
      <c r="Q230" s="18">
        <v>0</v>
      </c>
      <c r="R230" s="18" t="s">
        <v>48</v>
      </c>
      <c r="S230" s="18" t="s">
        <v>48</v>
      </c>
      <c r="T230" s="18">
        <v>7</v>
      </c>
      <c r="U230" s="18">
        <v>700</v>
      </c>
      <c r="V230" s="18">
        <v>350</v>
      </c>
      <c r="W230" s="18" t="s">
        <v>48</v>
      </c>
      <c r="X230" s="18" t="s">
        <v>48</v>
      </c>
      <c r="Y230" s="18">
        <v>7</v>
      </c>
      <c r="Z230" s="18">
        <v>700</v>
      </c>
      <c r="AA230" s="18">
        <v>156</v>
      </c>
      <c r="AB230" s="18" t="s">
        <v>48</v>
      </c>
      <c r="AC230" s="18" t="s">
        <v>48</v>
      </c>
      <c r="AD230" s="18">
        <v>7</v>
      </c>
      <c r="AE230" s="18">
        <v>700</v>
      </c>
    </row>
    <row r="231" spans="1:31" x14ac:dyDescent="0.25">
      <c r="A231" s="18" t="s">
        <v>154</v>
      </c>
      <c r="B231" s="18" t="s">
        <v>153</v>
      </c>
      <c r="C231" s="18">
        <v>612.6</v>
      </c>
      <c r="D231" s="18">
        <v>40.095199999999998</v>
      </c>
      <c r="E231" s="18">
        <v>-98.944999999999993</v>
      </c>
      <c r="F231" s="18">
        <v>20120817</v>
      </c>
      <c r="G231" s="18">
        <v>0</v>
      </c>
      <c r="H231" s="18" t="s">
        <v>48</v>
      </c>
      <c r="I231" s="18" t="s">
        <v>48</v>
      </c>
      <c r="J231" s="18">
        <v>7</v>
      </c>
      <c r="K231" s="18">
        <v>700</v>
      </c>
      <c r="L231" s="18">
        <v>0</v>
      </c>
      <c r="M231" s="18" t="s">
        <v>48</v>
      </c>
      <c r="N231" s="18" t="s">
        <v>48</v>
      </c>
      <c r="O231" s="18">
        <v>7</v>
      </c>
      <c r="P231" s="18">
        <v>9999</v>
      </c>
      <c r="Q231" s="18">
        <v>0</v>
      </c>
      <c r="R231" s="18" t="s">
        <v>48</v>
      </c>
      <c r="S231" s="18" t="s">
        <v>48</v>
      </c>
      <c r="T231" s="18">
        <v>7</v>
      </c>
      <c r="U231" s="18">
        <v>700</v>
      </c>
      <c r="V231" s="18">
        <v>233</v>
      </c>
      <c r="W231" s="18" t="s">
        <v>48</v>
      </c>
      <c r="X231" s="18" t="s">
        <v>48</v>
      </c>
      <c r="Y231" s="18">
        <v>7</v>
      </c>
      <c r="Z231" s="18">
        <v>700</v>
      </c>
      <c r="AA231" s="18">
        <v>78</v>
      </c>
      <c r="AB231" s="18" t="s">
        <v>48</v>
      </c>
      <c r="AC231" s="18" t="s">
        <v>48</v>
      </c>
      <c r="AD231" s="18">
        <v>7</v>
      </c>
      <c r="AE231" s="18">
        <v>700</v>
      </c>
    </row>
    <row r="232" spans="1:31" x14ac:dyDescent="0.25">
      <c r="A232" s="18" t="s">
        <v>154</v>
      </c>
      <c r="B232" s="18" t="s">
        <v>153</v>
      </c>
      <c r="C232" s="18">
        <v>612.6</v>
      </c>
      <c r="D232" s="18">
        <v>40.095199999999998</v>
      </c>
      <c r="E232" s="18">
        <v>-98.944999999999993</v>
      </c>
      <c r="F232" s="18">
        <v>20120818</v>
      </c>
      <c r="G232" s="18">
        <v>5</v>
      </c>
      <c r="H232" s="18" t="s">
        <v>48</v>
      </c>
      <c r="I232" s="18" t="s">
        <v>48</v>
      </c>
      <c r="J232" s="18">
        <v>7</v>
      </c>
      <c r="K232" s="18">
        <v>700</v>
      </c>
      <c r="L232" s="18">
        <v>0</v>
      </c>
      <c r="M232" s="18" t="s">
        <v>48</v>
      </c>
      <c r="N232" s="18" t="s">
        <v>48</v>
      </c>
      <c r="O232" s="18">
        <v>7</v>
      </c>
      <c r="P232" s="18">
        <v>9999</v>
      </c>
      <c r="Q232" s="18">
        <v>0</v>
      </c>
      <c r="R232" s="18" t="s">
        <v>48</v>
      </c>
      <c r="S232" s="18" t="s">
        <v>48</v>
      </c>
      <c r="T232" s="18">
        <v>7</v>
      </c>
      <c r="U232" s="18">
        <v>700</v>
      </c>
      <c r="V232" s="18">
        <v>272</v>
      </c>
      <c r="W232" s="18" t="s">
        <v>48</v>
      </c>
      <c r="X232" s="18" t="s">
        <v>48</v>
      </c>
      <c r="Y232" s="18">
        <v>7</v>
      </c>
      <c r="Z232" s="18">
        <v>700</v>
      </c>
      <c r="AA232" s="18">
        <v>89</v>
      </c>
      <c r="AB232" s="18" t="s">
        <v>48</v>
      </c>
      <c r="AC232" s="18" t="s">
        <v>48</v>
      </c>
      <c r="AD232" s="18">
        <v>7</v>
      </c>
      <c r="AE232" s="18">
        <v>700</v>
      </c>
    </row>
    <row r="233" spans="1:31" x14ac:dyDescent="0.25">
      <c r="A233" s="18" t="s">
        <v>154</v>
      </c>
      <c r="B233" s="18" t="s">
        <v>153</v>
      </c>
      <c r="C233" s="18">
        <v>612.6</v>
      </c>
      <c r="D233" s="18">
        <v>40.095199999999998</v>
      </c>
      <c r="E233" s="18">
        <v>-98.944999999999993</v>
      </c>
      <c r="F233" s="18">
        <v>20120819</v>
      </c>
      <c r="G233" s="18">
        <v>0</v>
      </c>
      <c r="H233" s="18" t="s">
        <v>48</v>
      </c>
      <c r="I233" s="18" t="s">
        <v>48</v>
      </c>
      <c r="J233" s="18">
        <v>7</v>
      </c>
      <c r="K233" s="18">
        <v>700</v>
      </c>
      <c r="L233" s="18">
        <v>0</v>
      </c>
      <c r="M233" s="18" t="s">
        <v>48</v>
      </c>
      <c r="N233" s="18" t="s">
        <v>48</v>
      </c>
      <c r="O233" s="18">
        <v>7</v>
      </c>
      <c r="P233" s="18">
        <v>9999</v>
      </c>
      <c r="Q233" s="18">
        <v>0</v>
      </c>
      <c r="R233" s="18" t="s">
        <v>48</v>
      </c>
      <c r="S233" s="18" t="s">
        <v>48</v>
      </c>
      <c r="T233" s="18">
        <v>7</v>
      </c>
      <c r="U233" s="18">
        <v>700</v>
      </c>
      <c r="V233" s="18">
        <v>306</v>
      </c>
      <c r="W233" s="18" t="s">
        <v>48</v>
      </c>
      <c r="X233" s="18" t="s">
        <v>48</v>
      </c>
      <c r="Y233" s="18">
        <v>7</v>
      </c>
      <c r="Z233" s="18">
        <v>700</v>
      </c>
      <c r="AA233" s="18">
        <v>83</v>
      </c>
      <c r="AB233" s="18" t="s">
        <v>48</v>
      </c>
      <c r="AC233" s="18" t="s">
        <v>48</v>
      </c>
      <c r="AD233" s="18">
        <v>7</v>
      </c>
      <c r="AE233" s="18">
        <v>700</v>
      </c>
    </row>
    <row r="234" spans="1:31" x14ac:dyDescent="0.25">
      <c r="A234" s="18" t="s">
        <v>154</v>
      </c>
      <c r="B234" s="18" t="s">
        <v>153</v>
      </c>
      <c r="C234" s="18">
        <v>612.6</v>
      </c>
      <c r="D234" s="18">
        <v>40.095199999999998</v>
      </c>
      <c r="E234" s="18">
        <v>-98.944999999999993</v>
      </c>
      <c r="F234" s="18">
        <v>20120820</v>
      </c>
      <c r="G234" s="18">
        <v>0</v>
      </c>
      <c r="H234" s="18" t="s">
        <v>48</v>
      </c>
      <c r="I234" s="18" t="s">
        <v>48</v>
      </c>
      <c r="J234" s="18">
        <v>7</v>
      </c>
      <c r="K234" s="18">
        <v>700</v>
      </c>
      <c r="L234" s="18">
        <v>0</v>
      </c>
      <c r="M234" s="18" t="s">
        <v>48</v>
      </c>
      <c r="N234" s="18" t="s">
        <v>48</v>
      </c>
      <c r="O234" s="18">
        <v>7</v>
      </c>
      <c r="P234" s="18">
        <v>9999</v>
      </c>
      <c r="Q234" s="18">
        <v>0</v>
      </c>
      <c r="R234" s="18" t="s">
        <v>48</v>
      </c>
      <c r="S234" s="18" t="s">
        <v>48</v>
      </c>
      <c r="T234" s="18">
        <v>7</v>
      </c>
      <c r="U234" s="18">
        <v>700</v>
      </c>
      <c r="V234" s="18">
        <v>267</v>
      </c>
      <c r="W234" s="18" t="s">
        <v>48</v>
      </c>
      <c r="X234" s="18" t="s">
        <v>48</v>
      </c>
      <c r="Y234" s="18">
        <v>7</v>
      </c>
      <c r="Z234" s="18">
        <v>700</v>
      </c>
      <c r="AA234" s="18">
        <v>72</v>
      </c>
      <c r="AB234" s="18" t="s">
        <v>48</v>
      </c>
      <c r="AC234" s="18" t="s">
        <v>48</v>
      </c>
      <c r="AD234" s="18">
        <v>7</v>
      </c>
      <c r="AE234" s="18">
        <v>700</v>
      </c>
    </row>
    <row r="235" spans="1:31" x14ac:dyDescent="0.25">
      <c r="A235" s="18" t="s">
        <v>154</v>
      </c>
      <c r="B235" s="18" t="s">
        <v>153</v>
      </c>
      <c r="C235" s="18">
        <v>612.6</v>
      </c>
      <c r="D235" s="18">
        <v>40.095199999999998</v>
      </c>
      <c r="E235" s="18">
        <v>-98.944999999999993</v>
      </c>
      <c r="F235" s="18">
        <v>20120821</v>
      </c>
      <c r="G235" s="18">
        <v>0</v>
      </c>
      <c r="H235" s="18" t="s">
        <v>48</v>
      </c>
      <c r="I235" s="18" t="s">
        <v>48</v>
      </c>
      <c r="J235" s="18">
        <v>7</v>
      </c>
      <c r="K235" s="18">
        <v>700</v>
      </c>
      <c r="L235" s="18">
        <v>0</v>
      </c>
      <c r="M235" s="18" t="s">
        <v>48</v>
      </c>
      <c r="N235" s="18" t="s">
        <v>48</v>
      </c>
      <c r="O235" s="18">
        <v>7</v>
      </c>
      <c r="P235" s="18">
        <v>9999</v>
      </c>
      <c r="Q235" s="18">
        <v>0</v>
      </c>
      <c r="R235" s="18" t="s">
        <v>48</v>
      </c>
      <c r="S235" s="18" t="s">
        <v>48</v>
      </c>
      <c r="T235" s="18">
        <v>7</v>
      </c>
      <c r="U235" s="18">
        <v>700</v>
      </c>
      <c r="V235" s="18">
        <v>317</v>
      </c>
      <c r="W235" s="18" t="s">
        <v>48</v>
      </c>
      <c r="X235" s="18" t="s">
        <v>48</v>
      </c>
      <c r="Y235" s="18">
        <v>7</v>
      </c>
      <c r="Z235" s="18">
        <v>700</v>
      </c>
      <c r="AA235" s="18">
        <v>72</v>
      </c>
      <c r="AB235" s="18" t="s">
        <v>48</v>
      </c>
      <c r="AC235" s="18" t="s">
        <v>48</v>
      </c>
      <c r="AD235" s="18">
        <v>7</v>
      </c>
      <c r="AE235" s="18">
        <v>700</v>
      </c>
    </row>
    <row r="236" spans="1:31" x14ac:dyDescent="0.25">
      <c r="A236" s="18" t="s">
        <v>154</v>
      </c>
      <c r="B236" s="18" t="s">
        <v>153</v>
      </c>
      <c r="C236" s="18">
        <v>612.6</v>
      </c>
      <c r="D236" s="18">
        <v>40.095199999999998</v>
      </c>
      <c r="E236" s="18">
        <v>-98.944999999999993</v>
      </c>
      <c r="F236" s="18">
        <v>20120822</v>
      </c>
      <c r="G236" s="18">
        <v>0</v>
      </c>
      <c r="H236" s="18" t="s">
        <v>48</v>
      </c>
      <c r="I236" s="18" t="s">
        <v>48</v>
      </c>
      <c r="J236" s="18">
        <v>7</v>
      </c>
      <c r="K236" s="18">
        <v>700</v>
      </c>
      <c r="L236" s="18">
        <v>0</v>
      </c>
      <c r="M236" s="18" t="s">
        <v>48</v>
      </c>
      <c r="N236" s="18" t="s">
        <v>48</v>
      </c>
      <c r="O236" s="18">
        <v>7</v>
      </c>
      <c r="P236" s="18">
        <v>9999</v>
      </c>
      <c r="Q236" s="18">
        <v>0</v>
      </c>
      <c r="R236" s="18" t="s">
        <v>48</v>
      </c>
      <c r="S236" s="18" t="s">
        <v>48</v>
      </c>
      <c r="T236" s="18">
        <v>7</v>
      </c>
      <c r="U236" s="18">
        <v>700</v>
      </c>
      <c r="V236" s="18">
        <v>339</v>
      </c>
      <c r="W236" s="18" t="s">
        <v>48</v>
      </c>
      <c r="X236" s="18" t="s">
        <v>48</v>
      </c>
      <c r="Y236" s="18">
        <v>7</v>
      </c>
      <c r="Z236" s="18">
        <v>700</v>
      </c>
      <c r="AA236" s="18">
        <v>111</v>
      </c>
      <c r="AB236" s="18" t="s">
        <v>48</v>
      </c>
      <c r="AC236" s="18" t="s">
        <v>48</v>
      </c>
      <c r="AD236" s="18">
        <v>7</v>
      </c>
      <c r="AE236" s="18">
        <v>700</v>
      </c>
    </row>
    <row r="237" spans="1:31" x14ac:dyDescent="0.25">
      <c r="A237" s="18" t="s">
        <v>154</v>
      </c>
      <c r="B237" s="18" t="s">
        <v>153</v>
      </c>
      <c r="C237" s="18">
        <v>612.6</v>
      </c>
      <c r="D237" s="18">
        <v>40.095199999999998</v>
      </c>
      <c r="E237" s="18">
        <v>-98.944999999999993</v>
      </c>
      <c r="F237" s="18">
        <v>20120823</v>
      </c>
      <c r="G237" s="18">
        <v>0</v>
      </c>
      <c r="H237" s="18" t="s">
        <v>48</v>
      </c>
      <c r="I237" s="18" t="s">
        <v>48</v>
      </c>
      <c r="J237" s="18">
        <v>7</v>
      </c>
      <c r="K237" s="18">
        <v>700</v>
      </c>
      <c r="L237" s="18">
        <v>0</v>
      </c>
      <c r="M237" s="18" t="s">
        <v>48</v>
      </c>
      <c r="N237" s="18" t="s">
        <v>48</v>
      </c>
      <c r="O237" s="18">
        <v>7</v>
      </c>
      <c r="P237" s="18">
        <v>9999</v>
      </c>
      <c r="Q237" s="18">
        <v>0</v>
      </c>
      <c r="R237" s="18" t="s">
        <v>48</v>
      </c>
      <c r="S237" s="18" t="s">
        <v>48</v>
      </c>
      <c r="T237" s="18">
        <v>7</v>
      </c>
      <c r="U237" s="18">
        <v>700</v>
      </c>
      <c r="V237" s="18">
        <v>333</v>
      </c>
      <c r="W237" s="18" t="s">
        <v>48</v>
      </c>
      <c r="X237" s="18" t="s">
        <v>48</v>
      </c>
      <c r="Y237" s="18">
        <v>7</v>
      </c>
      <c r="Z237" s="18">
        <v>700</v>
      </c>
      <c r="AA237" s="18">
        <v>172</v>
      </c>
      <c r="AB237" s="18" t="s">
        <v>48</v>
      </c>
      <c r="AC237" s="18" t="s">
        <v>48</v>
      </c>
      <c r="AD237" s="18">
        <v>7</v>
      </c>
      <c r="AE237" s="18">
        <v>700</v>
      </c>
    </row>
    <row r="238" spans="1:31" x14ac:dyDescent="0.25">
      <c r="A238" s="18" t="s">
        <v>154</v>
      </c>
      <c r="B238" s="18" t="s">
        <v>153</v>
      </c>
      <c r="C238" s="18">
        <v>612.6</v>
      </c>
      <c r="D238" s="18">
        <v>40.095199999999998</v>
      </c>
      <c r="E238" s="18">
        <v>-98.944999999999993</v>
      </c>
      <c r="F238" s="18">
        <v>20120824</v>
      </c>
      <c r="G238" s="18">
        <v>36</v>
      </c>
      <c r="H238" s="18" t="s">
        <v>48</v>
      </c>
      <c r="I238" s="18" t="s">
        <v>48</v>
      </c>
      <c r="J238" s="18">
        <v>7</v>
      </c>
      <c r="K238" s="18">
        <v>700</v>
      </c>
      <c r="L238" s="18">
        <v>0</v>
      </c>
      <c r="M238" s="18" t="s">
        <v>48</v>
      </c>
      <c r="N238" s="18" t="s">
        <v>48</v>
      </c>
      <c r="O238" s="18">
        <v>7</v>
      </c>
      <c r="P238" s="18">
        <v>9999</v>
      </c>
      <c r="Q238" s="18">
        <v>0</v>
      </c>
      <c r="R238" s="18" t="s">
        <v>48</v>
      </c>
      <c r="S238" s="18" t="s">
        <v>48</v>
      </c>
      <c r="T238" s="18">
        <v>7</v>
      </c>
      <c r="U238" s="18">
        <v>700</v>
      </c>
      <c r="V238" s="18">
        <v>294</v>
      </c>
      <c r="W238" s="18" t="s">
        <v>48</v>
      </c>
      <c r="X238" s="18" t="s">
        <v>48</v>
      </c>
      <c r="Y238" s="18">
        <v>7</v>
      </c>
      <c r="Z238" s="18">
        <v>700</v>
      </c>
      <c r="AA238" s="18">
        <v>183</v>
      </c>
      <c r="AB238" s="18" t="s">
        <v>48</v>
      </c>
      <c r="AC238" s="18" t="s">
        <v>48</v>
      </c>
      <c r="AD238" s="18">
        <v>7</v>
      </c>
      <c r="AE238" s="18">
        <v>700</v>
      </c>
    </row>
    <row r="239" spans="1:31" x14ac:dyDescent="0.25">
      <c r="A239" s="18" t="s">
        <v>154</v>
      </c>
      <c r="B239" s="18" t="s">
        <v>153</v>
      </c>
      <c r="C239" s="18">
        <v>612.6</v>
      </c>
      <c r="D239" s="18">
        <v>40.095199999999998</v>
      </c>
      <c r="E239" s="18">
        <v>-98.944999999999993</v>
      </c>
      <c r="F239" s="18">
        <v>20120825</v>
      </c>
      <c r="G239" s="18">
        <v>48</v>
      </c>
      <c r="H239" s="18" t="s">
        <v>48</v>
      </c>
      <c r="I239" s="18" t="s">
        <v>48</v>
      </c>
      <c r="J239" s="18">
        <v>7</v>
      </c>
      <c r="K239" s="18">
        <v>700</v>
      </c>
      <c r="L239" s="18">
        <v>0</v>
      </c>
      <c r="M239" s="18" t="s">
        <v>48</v>
      </c>
      <c r="N239" s="18" t="s">
        <v>48</v>
      </c>
      <c r="O239" s="18">
        <v>7</v>
      </c>
      <c r="P239" s="18">
        <v>9999</v>
      </c>
      <c r="Q239" s="18">
        <v>0</v>
      </c>
      <c r="R239" s="18" t="s">
        <v>48</v>
      </c>
      <c r="S239" s="18" t="s">
        <v>48</v>
      </c>
      <c r="T239" s="18">
        <v>7</v>
      </c>
      <c r="U239" s="18">
        <v>700</v>
      </c>
      <c r="V239" s="18">
        <v>222</v>
      </c>
      <c r="W239" s="18" t="s">
        <v>48</v>
      </c>
      <c r="X239" s="18" t="s">
        <v>48</v>
      </c>
      <c r="Y239" s="18">
        <v>7</v>
      </c>
      <c r="Z239" s="18">
        <v>700</v>
      </c>
      <c r="AA239" s="18">
        <v>189</v>
      </c>
      <c r="AB239" s="18" t="s">
        <v>48</v>
      </c>
      <c r="AC239" s="18" t="s">
        <v>48</v>
      </c>
      <c r="AD239" s="18">
        <v>7</v>
      </c>
      <c r="AE239" s="18">
        <v>700</v>
      </c>
    </row>
    <row r="240" spans="1:31" x14ac:dyDescent="0.25">
      <c r="A240" s="18" t="s">
        <v>154</v>
      </c>
      <c r="B240" s="18" t="s">
        <v>153</v>
      </c>
      <c r="C240" s="18">
        <v>612.6</v>
      </c>
      <c r="D240" s="18">
        <v>40.095199999999998</v>
      </c>
      <c r="E240" s="18">
        <v>-98.944999999999993</v>
      </c>
      <c r="F240" s="18">
        <v>20120826</v>
      </c>
      <c r="G240" s="18">
        <v>8</v>
      </c>
      <c r="H240" s="18" t="s">
        <v>48</v>
      </c>
      <c r="I240" s="18" t="s">
        <v>48</v>
      </c>
      <c r="J240" s="18">
        <v>7</v>
      </c>
      <c r="K240" s="18">
        <v>700</v>
      </c>
      <c r="L240" s="18">
        <v>0</v>
      </c>
      <c r="M240" s="18" t="s">
        <v>48</v>
      </c>
      <c r="N240" s="18" t="s">
        <v>48</v>
      </c>
      <c r="O240" s="18">
        <v>7</v>
      </c>
      <c r="P240" s="18">
        <v>9999</v>
      </c>
      <c r="Q240" s="18">
        <v>0</v>
      </c>
      <c r="R240" s="18" t="s">
        <v>48</v>
      </c>
      <c r="S240" s="18" t="s">
        <v>48</v>
      </c>
      <c r="T240" s="18">
        <v>7</v>
      </c>
      <c r="U240" s="18">
        <v>700</v>
      </c>
      <c r="V240" s="18">
        <v>272</v>
      </c>
      <c r="W240" s="18" t="s">
        <v>48</v>
      </c>
      <c r="X240" s="18" t="s">
        <v>48</v>
      </c>
      <c r="Y240" s="18">
        <v>7</v>
      </c>
      <c r="Z240" s="18">
        <v>700</v>
      </c>
      <c r="AA240" s="18">
        <v>167</v>
      </c>
      <c r="AB240" s="18" t="s">
        <v>48</v>
      </c>
      <c r="AC240" s="18" t="s">
        <v>48</v>
      </c>
      <c r="AD240" s="18">
        <v>7</v>
      </c>
      <c r="AE240" s="18">
        <v>700</v>
      </c>
    </row>
    <row r="241" spans="1:31" x14ac:dyDescent="0.25">
      <c r="A241" s="18" t="s">
        <v>154</v>
      </c>
      <c r="B241" s="18" t="s">
        <v>153</v>
      </c>
      <c r="C241" s="18">
        <v>612.6</v>
      </c>
      <c r="D241" s="18">
        <v>40.095199999999998</v>
      </c>
      <c r="E241" s="18">
        <v>-98.944999999999993</v>
      </c>
      <c r="F241" s="18">
        <v>20120827</v>
      </c>
      <c r="G241" s="18">
        <v>0</v>
      </c>
      <c r="H241" s="18" t="s">
        <v>48</v>
      </c>
      <c r="I241" s="18" t="s">
        <v>48</v>
      </c>
      <c r="J241" s="18">
        <v>7</v>
      </c>
      <c r="K241" s="18">
        <v>700</v>
      </c>
      <c r="L241" s="18">
        <v>0</v>
      </c>
      <c r="M241" s="18" t="s">
        <v>48</v>
      </c>
      <c r="N241" s="18" t="s">
        <v>48</v>
      </c>
      <c r="O241" s="18">
        <v>7</v>
      </c>
      <c r="P241" s="18">
        <v>9999</v>
      </c>
      <c r="Q241" s="18">
        <v>0</v>
      </c>
      <c r="R241" s="18" t="s">
        <v>48</v>
      </c>
      <c r="S241" s="18" t="s">
        <v>48</v>
      </c>
      <c r="T241" s="18">
        <v>7</v>
      </c>
      <c r="U241" s="18">
        <v>700</v>
      </c>
      <c r="V241" s="18">
        <v>306</v>
      </c>
      <c r="W241" s="18" t="s">
        <v>48</v>
      </c>
      <c r="X241" s="18" t="s">
        <v>48</v>
      </c>
      <c r="Y241" s="18">
        <v>7</v>
      </c>
      <c r="Z241" s="18">
        <v>700</v>
      </c>
      <c r="AA241" s="18">
        <v>156</v>
      </c>
      <c r="AB241" s="18" t="s">
        <v>48</v>
      </c>
      <c r="AC241" s="18" t="s">
        <v>48</v>
      </c>
      <c r="AD241" s="18">
        <v>7</v>
      </c>
      <c r="AE241" s="18">
        <v>700</v>
      </c>
    </row>
    <row r="242" spans="1:31" x14ac:dyDescent="0.25">
      <c r="A242" s="18" t="s">
        <v>154</v>
      </c>
      <c r="B242" s="18" t="s">
        <v>153</v>
      </c>
      <c r="C242" s="18">
        <v>612.6</v>
      </c>
      <c r="D242" s="18">
        <v>40.095199999999998</v>
      </c>
      <c r="E242" s="18">
        <v>-98.944999999999993</v>
      </c>
      <c r="F242" s="18">
        <v>20120828</v>
      </c>
      <c r="G242" s="18">
        <v>0</v>
      </c>
      <c r="H242" s="18" t="s">
        <v>48</v>
      </c>
      <c r="I242" s="18" t="s">
        <v>48</v>
      </c>
      <c r="J242" s="18">
        <v>7</v>
      </c>
      <c r="K242" s="18">
        <v>700</v>
      </c>
      <c r="L242" s="18">
        <v>0</v>
      </c>
      <c r="M242" s="18" t="s">
        <v>48</v>
      </c>
      <c r="N242" s="18" t="s">
        <v>48</v>
      </c>
      <c r="O242" s="18">
        <v>7</v>
      </c>
      <c r="P242" s="18">
        <v>9999</v>
      </c>
      <c r="Q242" s="18">
        <v>0</v>
      </c>
      <c r="R242" s="18" t="s">
        <v>48</v>
      </c>
      <c r="S242" s="18" t="s">
        <v>48</v>
      </c>
      <c r="T242" s="18">
        <v>7</v>
      </c>
      <c r="U242" s="18">
        <v>700</v>
      </c>
      <c r="V242" s="18">
        <v>322</v>
      </c>
      <c r="W242" s="18" t="s">
        <v>48</v>
      </c>
      <c r="X242" s="18" t="s">
        <v>48</v>
      </c>
      <c r="Y242" s="18">
        <v>7</v>
      </c>
      <c r="Z242" s="18">
        <v>700</v>
      </c>
      <c r="AA242" s="18">
        <v>156</v>
      </c>
      <c r="AB242" s="18" t="s">
        <v>48</v>
      </c>
      <c r="AC242" s="18" t="s">
        <v>48</v>
      </c>
      <c r="AD242" s="18">
        <v>7</v>
      </c>
      <c r="AE242" s="18">
        <v>700</v>
      </c>
    </row>
    <row r="243" spans="1:31" x14ac:dyDescent="0.25">
      <c r="A243" s="18" t="s">
        <v>154</v>
      </c>
      <c r="B243" s="18" t="s">
        <v>153</v>
      </c>
      <c r="C243" s="18">
        <v>612.6</v>
      </c>
      <c r="D243" s="18">
        <v>40.095199999999998</v>
      </c>
      <c r="E243" s="18">
        <v>-98.944999999999993</v>
      </c>
      <c r="F243" s="18">
        <v>20120829</v>
      </c>
      <c r="G243" s="18">
        <v>0</v>
      </c>
      <c r="H243" s="18" t="s">
        <v>48</v>
      </c>
      <c r="I243" s="18" t="s">
        <v>48</v>
      </c>
      <c r="J243" s="18">
        <v>7</v>
      </c>
      <c r="K243" s="18">
        <v>700</v>
      </c>
      <c r="L243" s="18">
        <v>0</v>
      </c>
      <c r="M243" s="18" t="s">
        <v>48</v>
      </c>
      <c r="N243" s="18" t="s">
        <v>48</v>
      </c>
      <c r="O243" s="18">
        <v>7</v>
      </c>
      <c r="P243" s="18">
        <v>9999</v>
      </c>
      <c r="Q243" s="18">
        <v>0</v>
      </c>
      <c r="R243" s="18" t="s">
        <v>48</v>
      </c>
      <c r="S243" s="18" t="s">
        <v>48</v>
      </c>
      <c r="T243" s="18">
        <v>7</v>
      </c>
      <c r="U243" s="18">
        <v>700</v>
      </c>
      <c r="V243" s="18">
        <v>356</v>
      </c>
      <c r="W243" s="18" t="s">
        <v>48</v>
      </c>
      <c r="X243" s="18" t="s">
        <v>48</v>
      </c>
      <c r="Y243" s="18">
        <v>7</v>
      </c>
      <c r="Z243" s="18">
        <v>700</v>
      </c>
      <c r="AA243" s="18">
        <v>139</v>
      </c>
      <c r="AB243" s="18" t="s">
        <v>48</v>
      </c>
      <c r="AC243" s="18" t="s">
        <v>48</v>
      </c>
      <c r="AD243" s="18">
        <v>7</v>
      </c>
      <c r="AE243" s="18">
        <v>700</v>
      </c>
    </row>
    <row r="244" spans="1:31" x14ac:dyDescent="0.25">
      <c r="A244" s="18" t="s">
        <v>154</v>
      </c>
      <c r="B244" s="18" t="s">
        <v>153</v>
      </c>
      <c r="C244" s="18">
        <v>612.6</v>
      </c>
      <c r="D244" s="18">
        <v>40.095199999999998</v>
      </c>
      <c r="E244" s="18">
        <v>-98.944999999999993</v>
      </c>
      <c r="F244" s="18">
        <v>20120830</v>
      </c>
      <c r="G244" s="18">
        <v>0</v>
      </c>
      <c r="H244" s="18" t="s">
        <v>48</v>
      </c>
      <c r="I244" s="18" t="s">
        <v>48</v>
      </c>
      <c r="J244" s="18">
        <v>7</v>
      </c>
      <c r="K244" s="18">
        <v>700</v>
      </c>
      <c r="L244" s="18">
        <v>0</v>
      </c>
      <c r="M244" s="18" t="s">
        <v>48</v>
      </c>
      <c r="N244" s="18" t="s">
        <v>48</v>
      </c>
      <c r="O244" s="18">
        <v>7</v>
      </c>
      <c r="P244" s="18">
        <v>9999</v>
      </c>
      <c r="Q244" s="18">
        <v>0</v>
      </c>
      <c r="R244" s="18" t="s">
        <v>48</v>
      </c>
      <c r="S244" s="18" t="s">
        <v>48</v>
      </c>
      <c r="T244" s="18">
        <v>7</v>
      </c>
      <c r="U244" s="18">
        <v>700</v>
      </c>
      <c r="V244" s="18">
        <v>361</v>
      </c>
      <c r="W244" s="18" t="s">
        <v>48</v>
      </c>
      <c r="X244" s="18" t="s">
        <v>48</v>
      </c>
      <c r="Y244" s="18">
        <v>7</v>
      </c>
      <c r="Z244" s="18">
        <v>700</v>
      </c>
      <c r="AA244" s="18">
        <v>128</v>
      </c>
      <c r="AB244" s="18" t="s">
        <v>48</v>
      </c>
      <c r="AC244" s="18" t="s">
        <v>48</v>
      </c>
      <c r="AD244" s="18">
        <v>7</v>
      </c>
      <c r="AE244" s="18">
        <v>700</v>
      </c>
    </row>
    <row r="245" spans="1:31" x14ac:dyDescent="0.25">
      <c r="A245" s="18" t="s">
        <v>154</v>
      </c>
      <c r="B245" s="18" t="s">
        <v>153</v>
      </c>
      <c r="C245" s="18">
        <v>612.6</v>
      </c>
      <c r="D245" s="18">
        <v>40.095199999999998</v>
      </c>
      <c r="E245" s="18">
        <v>-98.944999999999993</v>
      </c>
      <c r="F245" s="18">
        <v>20120831</v>
      </c>
      <c r="G245" s="18">
        <v>0</v>
      </c>
      <c r="H245" s="18" t="s">
        <v>48</v>
      </c>
      <c r="I245" s="18" t="s">
        <v>48</v>
      </c>
      <c r="J245" s="18">
        <v>7</v>
      </c>
      <c r="K245" s="18">
        <v>700</v>
      </c>
      <c r="L245" s="18">
        <v>0</v>
      </c>
      <c r="M245" s="18" t="s">
        <v>48</v>
      </c>
      <c r="N245" s="18" t="s">
        <v>48</v>
      </c>
      <c r="O245" s="18">
        <v>7</v>
      </c>
      <c r="P245" s="18">
        <v>9999</v>
      </c>
      <c r="Q245" s="18">
        <v>0</v>
      </c>
      <c r="R245" s="18" t="s">
        <v>48</v>
      </c>
      <c r="S245" s="18" t="s">
        <v>48</v>
      </c>
      <c r="T245" s="18">
        <v>7</v>
      </c>
      <c r="U245" s="18">
        <v>700</v>
      </c>
      <c r="V245" s="18">
        <v>378</v>
      </c>
      <c r="W245" s="18" t="s">
        <v>48</v>
      </c>
      <c r="X245" s="18" t="s">
        <v>48</v>
      </c>
      <c r="Y245" s="18">
        <v>7</v>
      </c>
      <c r="Z245" s="18">
        <v>700</v>
      </c>
      <c r="AA245" s="18">
        <v>133</v>
      </c>
      <c r="AB245" s="18" t="s">
        <v>48</v>
      </c>
      <c r="AC245" s="18" t="s">
        <v>48</v>
      </c>
      <c r="AD245" s="18">
        <v>7</v>
      </c>
      <c r="AE245" s="18">
        <v>700</v>
      </c>
    </row>
    <row r="246" spans="1:31" x14ac:dyDescent="0.25">
      <c r="A246" s="18" t="s">
        <v>154</v>
      </c>
      <c r="B246" s="18" t="s">
        <v>153</v>
      </c>
      <c r="C246" s="18">
        <v>612.6</v>
      </c>
      <c r="D246" s="18">
        <v>40.095199999999998</v>
      </c>
      <c r="E246" s="18">
        <v>-98.944999999999993</v>
      </c>
      <c r="F246" s="18">
        <v>20120901</v>
      </c>
      <c r="G246" s="18">
        <v>0</v>
      </c>
      <c r="H246" s="18" t="s">
        <v>48</v>
      </c>
      <c r="I246" s="18" t="s">
        <v>48</v>
      </c>
      <c r="J246" s="18">
        <v>7</v>
      </c>
      <c r="K246" s="18">
        <v>700</v>
      </c>
      <c r="L246" s="18">
        <v>0</v>
      </c>
      <c r="M246" s="18" t="s">
        <v>48</v>
      </c>
      <c r="N246" s="18" t="s">
        <v>48</v>
      </c>
      <c r="O246" s="18">
        <v>7</v>
      </c>
      <c r="P246" s="18">
        <v>9999</v>
      </c>
      <c r="Q246" s="18">
        <v>0</v>
      </c>
      <c r="R246" s="18" t="s">
        <v>48</v>
      </c>
      <c r="S246" s="18" t="s">
        <v>48</v>
      </c>
      <c r="T246" s="18">
        <v>7</v>
      </c>
      <c r="U246" s="18">
        <v>700</v>
      </c>
      <c r="V246" s="18">
        <v>356</v>
      </c>
      <c r="W246" s="18" t="s">
        <v>48</v>
      </c>
      <c r="X246" s="18" t="s">
        <v>48</v>
      </c>
      <c r="Y246" s="18">
        <v>7</v>
      </c>
      <c r="Z246" s="18">
        <v>700</v>
      </c>
      <c r="AA246" s="18">
        <v>133</v>
      </c>
      <c r="AB246" s="18" t="s">
        <v>48</v>
      </c>
      <c r="AC246" s="18" t="s">
        <v>48</v>
      </c>
      <c r="AD246" s="18">
        <v>7</v>
      </c>
      <c r="AE246" s="18">
        <v>700</v>
      </c>
    </row>
    <row r="247" spans="1:31" x14ac:dyDescent="0.25">
      <c r="A247" s="18" t="s">
        <v>154</v>
      </c>
      <c r="B247" s="18" t="s">
        <v>153</v>
      </c>
      <c r="C247" s="18">
        <v>612.6</v>
      </c>
      <c r="D247" s="18">
        <v>40.095199999999998</v>
      </c>
      <c r="E247" s="18">
        <v>-98.944999999999993</v>
      </c>
      <c r="F247" s="18">
        <v>20120902</v>
      </c>
      <c r="G247" s="18">
        <v>0</v>
      </c>
      <c r="H247" s="18" t="s">
        <v>48</v>
      </c>
      <c r="I247" s="18" t="s">
        <v>48</v>
      </c>
      <c r="J247" s="18">
        <v>7</v>
      </c>
      <c r="K247" s="18">
        <v>700</v>
      </c>
      <c r="L247" s="18">
        <v>0</v>
      </c>
      <c r="M247" s="18" t="s">
        <v>48</v>
      </c>
      <c r="N247" s="18" t="s">
        <v>48</v>
      </c>
      <c r="O247" s="18">
        <v>7</v>
      </c>
      <c r="P247" s="18">
        <v>9999</v>
      </c>
      <c r="Q247" s="18">
        <v>0</v>
      </c>
      <c r="R247" s="18" t="s">
        <v>48</v>
      </c>
      <c r="S247" s="18" t="s">
        <v>48</v>
      </c>
      <c r="T247" s="18">
        <v>7</v>
      </c>
      <c r="U247" s="18">
        <v>700</v>
      </c>
      <c r="V247" s="18">
        <v>350</v>
      </c>
      <c r="W247" s="18" t="s">
        <v>48</v>
      </c>
      <c r="X247" s="18" t="s">
        <v>48</v>
      </c>
      <c r="Y247" s="18">
        <v>7</v>
      </c>
      <c r="Z247" s="18">
        <v>700</v>
      </c>
      <c r="AA247" s="18">
        <v>178</v>
      </c>
      <c r="AB247" s="18" t="s">
        <v>48</v>
      </c>
      <c r="AC247" s="18" t="s">
        <v>48</v>
      </c>
      <c r="AD247" s="18">
        <v>7</v>
      </c>
      <c r="AE247" s="18">
        <v>700</v>
      </c>
    </row>
    <row r="248" spans="1:31" x14ac:dyDescent="0.25">
      <c r="A248" s="18" t="s">
        <v>154</v>
      </c>
      <c r="B248" s="18" t="s">
        <v>153</v>
      </c>
      <c r="C248" s="18">
        <v>612.6</v>
      </c>
      <c r="D248" s="18">
        <v>40.095199999999998</v>
      </c>
      <c r="E248" s="18">
        <v>-98.944999999999993</v>
      </c>
      <c r="F248" s="18">
        <v>20120903</v>
      </c>
      <c r="G248" s="18">
        <v>0</v>
      </c>
      <c r="H248" s="18" t="s">
        <v>49</v>
      </c>
      <c r="I248" s="18" t="s">
        <v>48</v>
      </c>
      <c r="J248" s="18">
        <v>7</v>
      </c>
      <c r="K248" s="18">
        <v>700</v>
      </c>
      <c r="L248" s="18">
        <v>0</v>
      </c>
      <c r="M248" s="18" t="s">
        <v>48</v>
      </c>
      <c r="N248" s="18" t="s">
        <v>48</v>
      </c>
      <c r="O248" s="18">
        <v>7</v>
      </c>
      <c r="P248" s="18">
        <v>9999</v>
      </c>
      <c r="Q248" s="18">
        <v>0</v>
      </c>
      <c r="R248" s="18" t="s">
        <v>48</v>
      </c>
      <c r="S248" s="18" t="s">
        <v>48</v>
      </c>
      <c r="T248" s="18">
        <v>7</v>
      </c>
      <c r="U248" s="18">
        <v>700</v>
      </c>
      <c r="V248" s="18">
        <v>389</v>
      </c>
      <c r="W248" s="18" t="s">
        <v>48</v>
      </c>
      <c r="X248" s="18" t="s">
        <v>48</v>
      </c>
      <c r="Y248" s="18">
        <v>7</v>
      </c>
      <c r="Z248" s="18">
        <v>700</v>
      </c>
      <c r="AA248" s="18">
        <v>178</v>
      </c>
      <c r="AB248" s="18" t="s">
        <v>48</v>
      </c>
      <c r="AC248" s="18" t="s">
        <v>48</v>
      </c>
      <c r="AD248" s="18">
        <v>7</v>
      </c>
      <c r="AE248" s="18">
        <v>700</v>
      </c>
    </row>
    <row r="249" spans="1:31" x14ac:dyDescent="0.25">
      <c r="A249" s="18" t="s">
        <v>154</v>
      </c>
      <c r="B249" s="18" t="s">
        <v>153</v>
      </c>
      <c r="C249" s="18">
        <v>612.6</v>
      </c>
      <c r="D249" s="18">
        <v>40.095199999999998</v>
      </c>
      <c r="E249" s="18">
        <v>-98.944999999999993</v>
      </c>
      <c r="F249" s="18">
        <v>20120904</v>
      </c>
      <c r="G249" s="18">
        <v>0</v>
      </c>
      <c r="H249" s="18" t="s">
        <v>48</v>
      </c>
      <c r="I249" s="18" t="s">
        <v>48</v>
      </c>
      <c r="J249" s="18">
        <v>7</v>
      </c>
      <c r="K249" s="18">
        <v>700</v>
      </c>
      <c r="L249" s="18">
        <v>0</v>
      </c>
      <c r="M249" s="18" t="s">
        <v>48</v>
      </c>
      <c r="N249" s="18" t="s">
        <v>48</v>
      </c>
      <c r="O249" s="18">
        <v>7</v>
      </c>
      <c r="P249" s="18">
        <v>9999</v>
      </c>
      <c r="Q249" s="18">
        <v>0</v>
      </c>
      <c r="R249" s="18" t="s">
        <v>48</v>
      </c>
      <c r="S249" s="18" t="s">
        <v>48</v>
      </c>
      <c r="T249" s="18">
        <v>7</v>
      </c>
      <c r="U249" s="18">
        <v>700</v>
      </c>
      <c r="V249" s="18">
        <v>294</v>
      </c>
      <c r="W249" s="18" t="s">
        <v>48</v>
      </c>
      <c r="X249" s="18" t="s">
        <v>48</v>
      </c>
      <c r="Y249" s="18">
        <v>7</v>
      </c>
      <c r="Z249" s="18">
        <v>700</v>
      </c>
      <c r="AA249" s="18">
        <v>133</v>
      </c>
      <c r="AB249" s="18" t="s">
        <v>48</v>
      </c>
      <c r="AC249" s="18" t="s">
        <v>48</v>
      </c>
      <c r="AD249" s="18">
        <v>7</v>
      </c>
      <c r="AE249" s="18">
        <v>700</v>
      </c>
    </row>
    <row r="250" spans="1:31" x14ac:dyDescent="0.25">
      <c r="A250" s="18" t="s">
        <v>154</v>
      </c>
      <c r="B250" s="18" t="s">
        <v>153</v>
      </c>
      <c r="C250" s="18">
        <v>612.6</v>
      </c>
      <c r="D250" s="18">
        <v>40.095199999999998</v>
      </c>
      <c r="E250" s="18">
        <v>-98.944999999999993</v>
      </c>
      <c r="F250" s="18">
        <v>20120905</v>
      </c>
      <c r="G250" s="18">
        <v>0</v>
      </c>
      <c r="H250" s="18" t="s">
        <v>48</v>
      </c>
      <c r="I250" s="18" t="s">
        <v>48</v>
      </c>
      <c r="J250" s="18">
        <v>7</v>
      </c>
      <c r="K250" s="18">
        <v>700</v>
      </c>
      <c r="L250" s="18">
        <v>0</v>
      </c>
      <c r="M250" s="18" t="s">
        <v>48</v>
      </c>
      <c r="N250" s="18" t="s">
        <v>48</v>
      </c>
      <c r="O250" s="18">
        <v>7</v>
      </c>
      <c r="P250" s="18">
        <v>9999</v>
      </c>
      <c r="Q250" s="18">
        <v>0</v>
      </c>
      <c r="R250" s="18" t="s">
        <v>48</v>
      </c>
      <c r="S250" s="18" t="s">
        <v>48</v>
      </c>
      <c r="T250" s="18">
        <v>7</v>
      </c>
      <c r="U250" s="18">
        <v>700</v>
      </c>
      <c r="V250" s="18">
        <v>389</v>
      </c>
      <c r="W250" s="18" t="s">
        <v>48</v>
      </c>
      <c r="X250" s="18" t="s">
        <v>48</v>
      </c>
      <c r="Y250" s="18">
        <v>7</v>
      </c>
      <c r="Z250" s="18">
        <v>700</v>
      </c>
      <c r="AA250" s="18">
        <v>128</v>
      </c>
      <c r="AB250" s="18" t="s">
        <v>48</v>
      </c>
      <c r="AC250" s="18" t="s">
        <v>48</v>
      </c>
      <c r="AD250" s="18">
        <v>7</v>
      </c>
      <c r="AE250" s="18">
        <v>700</v>
      </c>
    </row>
    <row r="251" spans="1:31" x14ac:dyDescent="0.25">
      <c r="A251" s="18" t="s">
        <v>154</v>
      </c>
      <c r="B251" s="18" t="s">
        <v>153</v>
      </c>
      <c r="C251" s="18">
        <v>612.6</v>
      </c>
      <c r="D251" s="18">
        <v>40.095199999999998</v>
      </c>
      <c r="E251" s="18">
        <v>-98.944999999999993</v>
      </c>
      <c r="F251" s="18">
        <v>20120906</v>
      </c>
      <c r="G251" s="18">
        <v>0</v>
      </c>
      <c r="H251" s="18" t="s">
        <v>48</v>
      </c>
      <c r="I251" s="18" t="s">
        <v>48</v>
      </c>
      <c r="J251" s="18">
        <v>7</v>
      </c>
      <c r="K251" s="18">
        <v>700</v>
      </c>
      <c r="L251" s="18">
        <v>0</v>
      </c>
      <c r="M251" s="18" t="s">
        <v>48</v>
      </c>
      <c r="N251" s="18" t="s">
        <v>48</v>
      </c>
      <c r="O251" s="18">
        <v>7</v>
      </c>
      <c r="P251" s="18">
        <v>9999</v>
      </c>
      <c r="Q251" s="18">
        <v>0</v>
      </c>
      <c r="R251" s="18" t="s">
        <v>48</v>
      </c>
      <c r="S251" s="18" t="s">
        <v>48</v>
      </c>
      <c r="T251" s="18">
        <v>7</v>
      </c>
      <c r="U251" s="18">
        <v>700</v>
      </c>
      <c r="V251" s="18">
        <v>306</v>
      </c>
      <c r="W251" s="18" t="s">
        <v>48</v>
      </c>
      <c r="X251" s="18" t="s">
        <v>48</v>
      </c>
      <c r="Y251" s="18">
        <v>7</v>
      </c>
      <c r="Z251" s="18">
        <v>700</v>
      </c>
      <c r="AA251" s="18">
        <v>83</v>
      </c>
      <c r="AB251" s="18" t="s">
        <v>48</v>
      </c>
      <c r="AC251" s="18" t="s">
        <v>48</v>
      </c>
      <c r="AD251" s="18">
        <v>7</v>
      </c>
      <c r="AE251" s="18">
        <v>700</v>
      </c>
    </row>
    <row r="252" spans="1:31" x14ac:dyDescent="0.25">
      <c r="A252" s="18" t="s">
        <v>154</v>
      </c>
      <c r="B252" s="18" t="s">
        <v>153</v>
      </c>
      <c r="C252" s="18">
        <v>612.6</v>
      </c>
      <c r="D252" s="18">
        <v>40.095199999999998</v>
      </c>
      <c r="E252" s="18">
        <v>-98.944999999999993</v>
      </c>
      <c r="F252" s="18">
        <v>20120907</v>
      </c>
      <c r="G252" s="18">
        <v>51</v>
      </c>
      <c r="H252" s="18" t="s">
        <v>48</v>
      </c>
      <c r="I252" s="18" t="s">
        <v>48</v>
      </c>
      <c r="J252" s="18">
        <v>7</v>
      </c>
      <c r="K252" s="18">
        <v>700</v>
      </c>
      <c r="L252" s="18">
        <v>0</v>
      </c>
      <c r="M252" s="18" t="s">
        <v>48</v>
      </c>
      <c r="N252" s="18" t="s">
        <v>48</v>
      </c>
      <c r="O252" s="18">
        <v>7</v>
      </c>
      <c r="P252" s="18">
        <v>9999</v>
      </c>
      <c r="Q252" s="18">
        <v>0</v>
      </c>
      <c r="R252" s="18" t="s">
        <v>48</v>
      </c>
      <c r="S252" s="18" t="s">
        <v>48</v>
      </c>
      <c r="T252" s="18">
        <v>7</v>
      </c>
      <c r="U252" s="18">
        <v>700</v>
      </c>
      <c r="V252" s="18">
        <v>339</v>
      </c>
      <c r="W252" s="18" t="s">
        <v>48</v>
      </c>
      <c r="X252" s="18" t="s">
        <v>48</v>
      </c>
      <c r="Y252" s="18">
        <v>7</v>
      </c>
      <c r="Z252" s="18">
        <v>700</v>
      </c>
      <c r="AA252" s="18">
        <v>83</v>
      </c>
      <c r="AB252" s="18" t="s">
        <v>48</v>
      </c>
      <c r="AC252" s="18" t="s">
        <v>48</v>
      </c>
      <c r="AD252" s="18">
        <v>7</v>
      </c>
      <c r="AE252" s="18">
        <v>700</v>
      </c>
    </row>
    <row r="253" spans="1:31" x14ac:dyDescent="0.25">
      <c r="A253" s="18" t="s">
        <v>154</v>
      </c>
      <c r="B253" s="18" t="s">
        <v>153</v>
      </c>
      <c r="C253" s="18">
        <v>612.6</v>
      </c>
      <c r="D253" s="18">
        <v>40.095199999999998</v>
      </c>
      <c r="E253" s="18">
        <v>-98.944999999999993</v>
      </c>
      <c r="F253" s="18">
        <v>20120908</v>
      </c>
      <c r="G253" s="18">
        <v>0</v>
      </c>
      <c r="H253" s="18" t="s">
        <v>48</v>
      </c>
      <c r="I253" s="18" t="s">
        <v>48</v>
      </c>
      <c r="J253" s="18">
        <v>7</v>
      </c>
      <c r="K253" s="18">
        <v>700</v>
      </c>
      <c r="L253" s="18">
        <v>0</v>
      </c>
      <c r="M253" s="18" t="s">
        <v>48</v>
      </c>
      <c r="N253" s="18" t="s">
        <v>48</v>
      </c>
      <c r="O253" s="18">
        <v>7</v>
      </c>
      <c r="P253" s="18">
        <v>9999</v>
      </c>
      <c r="Q253" s="18">
        <v>0</v>
      </c>
      <c r="R253" s="18" t="s">
        <v>48</v>
      </c>
      <c r="S253" s="18" t="s">
        <v>48</v>
      </c>
      <c r="T253" s="18">
        <v>7</v>
      </c>
      <c r="U253" s="18">
        <v>700</v>
      </c>
      <c r="V253" s="18">
        <v>228</v>
      </c>
      <c r="W253" s="18" t="s">
        <v>48</v>
      </c>
      <c r="X253" s="18" t="s">
        <v>48</v>
      </c>
      <c r="Y253" s="18">
        <v>7</v>
      </c>
      <c r="Z253" s="18">
        <v>700</v>
      </c>
      <c r="AA253" s="18">
        <v>61</v>
      </c>
      <c r="AB253" s="18" t="s">
        <v>48</v>
      </c>
      <c r="AC253" s="18" t="s">
        <v>48</v>
      </c>
      <c r="AD253" s="18">
        <v>7</v>
      </c>
      <c r="AE253" s="18">
        <v>700</v>
      </c>
    </row>
    <row r="254" spans="1:31" x14ac:dyDescent="0.25">
      <c r="A254" s="18" t="s">
        <v>154</v>
      </c>
      <c r="B254" s="18" t="s">
        <v>153</v>
      </c>
      <c r="C254" s="18">
        <v>612.6</v>
      </c>
      <c r="D254" s="18">
        <v>40.095199999999998</v>
      </c>
      <c r="E254" s="18">
        <v>-98.944999999999993</v>
      </c>
      <c r="F254" s="18">
        <v>20120909</v>
      </c>
      <c r="G254" s="18">
        <v>0</v>
      </c>
      <c r="H254" s="18" t="s">
        <v>48</v>
      </c>
      <c r="I254" s="18" t="s">
        <v>48</v>
      </c>
      <c r="J254" s="18">
        <v>7</v>
      </c>
      <c r="K254" s="18">
        <v>700</v>
      </c>
      <c r="L254" s="18">
        <v>0</v>
      </c>
      <c r="M254" s="18" t="s">
        <v>48</v>
      </c>
      <c r="N254" s="18" t="s">
        <v>48</v>
      </c>
      <c r="O254" s="18">
        <v>7</v>
      </c>
      <c r="P254" s="18">
        <v>9999</v>
      </c>
      <c r="Q254" s="18">
        <v>0</v>
      </c>
      <c r="R254" s="18" t="s">
        <v>48</v>
      </c>
      <c r="S254" s="18" t="s">
        <v>48</v>
      </c>
      <c r="T254" s="18">
        <v>7</v>
      </c>
      <c r="U254" s="18">
        <v>700</v>
      </c>
      <c r="V254" s="18">
        <v>294</v>
      </c>
      <c r="W254" s="18" t="s">
        <v>48</v>
      </c>
      <c r="X254" s="18" t="s">
        <v>48</v>
      </c>
      <c r="Y254" s="18">
        <v>7</v>
      </c>
      <c r="Z254" s="18">
        <v>700</v>
      </c>
      <c r="AA254" s="18">
        <v>61</v>
      </c>
      <c r="AB254" s="18" t="s">
        <v>48</v>
      </c>
      <c r="AC254" s="18" t="s">
        <v>48</v>
      </c>
      <c r="AD254" s="18">
        <v>7</v>
      </c>
      <c r="AE254" s="18">
        <v>700</v>
      </c>
    </row>
    <row r="255" spans="1:31" x14ac:dyDescent="0.25">
      <c r="A255" s="18" t="s">
        <v>154</v>
      </c>
      <c r="B255" s="18" t="s">
        <v>153</v>
      </c>
      <c r="C255" s="18">
        <v>612.6</v>
      </c>
      <c r="D255" s="18">
        <v>40.095199999999998</v>
      </c>
      <c r="E255" s="18">
        <v>-98.944999999999993</v>
      </c>
      <c r="F255" s="18">
        <v>20120910</v>
      </c>
      <c r="G255" s="18">
        <v>0</v>
      </c>
      <c r="H255" s="18" t="s">
        <v>48</v>
      </c>
      <c r="I255" s="18" t="s">
        <v>48</v>
      </c>
      <c r="J255" s="18">
        <v>7</v>
      </c>
      <c r="K255" s="18">
        <v>700</v>
      </c>
      <c r="L255" s="18">
        <v>0</v>
      </c>
      <c r="M255" s="18" t="s">
        <v>48</v>
      </c>
      <c r="N255" s="18" t="s">
        <v>48</v>
      </c>
      <c r="O255" s="18">
        <v>7</v>
      </c>
      <c r="P255" s="18">
        <v>9999</v>
      </c>
      <c r="Q255" s="18">
        <v>0</v>
      </c>
      <c r="R255" s="18" t="s">
        <v>48</v>
      </c>
      <c r="S255" s="18" t="s">
        <v>48</v>
      </c>
      <c r="T255" s="18">
        <v>7</v>
      </c>
      <c r="U255" s="18">
        <v>700</v>
      </c>
      <c r="V255" s="18">
        <v>250</v>
      </c>
      <c r="W255" s="18" t="s">
        <v>48</v>
      </c>
      <c r="X255" s="18" t="s">
        <v>48</v>
      </c>
      <c r="Y255" s="18">
        <v>7</v>
      </c>
      <c r="Z255" s="18">
        <v>700</v>
      </c>
      <c r="AA255" s="18">
        <v>117</v>
      </c>
      <c r="AB255" s="18" t="s">
        <v>48</v>
      </c>
      <c r="AC255" s="18" t="s">
        <v>48</v>
      </c>
      <c r="AD255" s="18">
        <v>7</v>
      </c>
      <c r="AE255" s="18">
        <v>700</v>
      </c>
    </row>
    <row r="256" spans="1:31" x14ac:dyDescent="0.25">
      <c r="A256" s="18" t="s">
        <v>154</v>
      </c>
      <c r="B256" s="18" t="s">
        <v>153</v>
      </c>
      <c r="C256" s="18">
        <v>612.6</v>
      </c>
      <c r="D256" s="18">
        <v>40.095199999999998</v>
      </c>
      <c r="E256" s="18">
        <v>-98.944999999999993</v>
      </c>
      <c r="F256" s="18">
        <v>20120911</v>
      </c>
      <c r="G256" s="18">
        <v>0</v>
      </c>
      <c r="H256" s="18" t="s">
        <v>48</v>
      </c>
      <c r="I256" s="18" t="s">
        <v>48</v>
      </c>
      <c r="J256" s="18">
        <v>7</v>
      </c>
      <c r="K256" s="18">
        <v>700</v>
      </c>
      <c r="L256" s="18">
        <v>0</v>
      </c>
      <c r="M256" s="18" t="s">
        <v>48</v>
      </c>
      <c r="N256" s="18" t="s">
        <v>48</v>
      </c>
      <c r="O256" s="18">
        <v>7</v>
      </c>
      <c r="P256" s="18">
        <v>9999</v>
      </c>
      <c r="Q256" s="18">
        <v>0</v>
      </c>
      <c r="R256" s="18" t="s">
        <v>48</v>
      </c>
      <c r="S256" s="18" t="s">
        <v>48</v>
      </c>
      <c r="T256" s="18">
        <v>7</v>
      </c>
      <c r="U256" s="18">
        <v>700</v>
      </c>
      <c r="V256" s="18">
        <v>328</v>
      </c>
      <c r="W256" s="18" t="s">
        <v>48</v>
      </c>
      <c r="X256" s="18" t="s">
        <v>48</v>
      </c>
      <c r="Y256" s="18">
        <v>7</v>
      </c>
      <c r="Z256" s="18">
        <v>700</v>
      </c>
      <c r="AA256" s="18">
        <v>117</v>
      </c>
      <c r="AB256" s="18" t="s">
        <v>48</v>
      </c>
      <c r="AC256" s="18" t="s">
        <v>48</v>
      </c>
      <c r="AD256" s="18">
        <v>7</v>
      </c>
      <c r="AE256" s="18">
        <v>700</v>
      </c>
    </row>
    <row r="257" spans="1:31" x14ac:dyDescent="0.25">
      <c r="A257" s="18" t="s">
        <v>154</v>
      </c>
      <c r="B257" s="18" t="s">
        <v>153</v>
      </c>
      <c r="C257" s="18">
        <v>612.6</v>
      </c>
      <c r="D257" s="18">
        <v>40.095199999999998</v>
      </c>
      <c r="E257" s="18">
        <v>-98.944999999999993</v>
      </c>
      <c r="F257" s="18">
        <v>20120912</v>
      </c>
      <c r="G257" s="18">
        <v>0</v>
      </c>
      <c r="H257" s="18" t="s">
        <v>48</v>
      </c>
      <c r="I257" s="18" t="s">
        <v>48</v>
      </c>
      <c r="J257" s="18">
        <v>7</v>
      </c>
      <c r="K257" s="18">
        <v>700</v>
      </c>
      <c r="L257" s="18">
        <v>0</v>
      </c>
      <c r="M257" s="18" t="s">
        <v>48</v>
      </c>
      <c r="N257" s="18" t="s">
        <v>48</v>
      </c>
      <c r="O257" s="18">
        <v>7</v>
      </c>
      <c r="P257" s="18">
        <v>9999</v>
      </c>
      <c r="Q257" s="18">
        <v>0</v>
      </c>
      <c r="R257" s="18" t="s">
        <v>48</v>
      </c>
      <c r="S257" s="18" t="s">
        <v>48</v>
      </c>
      <c r="T257" s="18">
        <v>7</v>
      </c>
      <c r="U257" s="18">
        <v>700</v>
      </c>
      <c r="V257" s="18">
        <v>356</v>
      </c>
      <c r="W257" s="18" t="s">
        <v>48</v>
      </c>
      <c r="X257" s="18" t="s">
        <v>48</v>
      </c>
      <c r="Y257" s="18">
        <v>7</v>
      </c>
      <c r="Z257" s="18">
        <v>700</v>
      </c>
      <c r="AA257" s="18">
        <v>172</v>
      </c>
      <c r="AB257" s="18" t="s">
        <v>48</v>
      </c>
      <c r="AC257" s="18" t="s">
        <v>48</v>
      </c>
      <c r="AD257" s="18">
        <v>7</v>
      </c>
      <c r="AE257" s="18">
        <v>700</v>
      </c>
    </row>
    <row r="258" spans="1:31" x14ac:dyDescent="0.25">
      <c r="A258" s="18" t="s">
        <v>154</v>
      </c>
      <c r="B258" s="18" t="s">
        <v>153</v>
      </c>
      <c r="C258" s="18">
        <v>612.6</v>
      </c>
      <c r="D258" s="18">
        <v>40.095199999999998</v>
      </c>
      <c r="E258" s="18">
        <v>-98.944999999999993</v>
      </c>
      <c r="F258" s="18">
        <v>20120913</v>
      </c>
      <c r="G258" s="18">
        <v>170</v>
      </c>
      <c r="H258" s="18" t="s">
        <v>48</v>
      </c>
      <c r="I258" s="18" t="s">
        <v>48</v>
      </c>
      <c r="J258" s="18">
        <v>7</v>
      </c>
      <c r="K258" s="18">
        <v>700</v>
      </c>
      <c r="L258" s="18">
        <v>0</v>
      </c>
      <c r="M258" s="18" t="s">
        <v>48</v>
      </c>
      <c r="N258" s="18" t="s">
        <v>48</v>
      </c>
      <c r="O258" s="18">
        <v>7</v>
      </c>
      <c r="P258" s="18">
        <v>9999</v>
      </c>
      <c r="Q258" s="18">
        <v>0</v>
      </c>
      <c r="R258" s="18" t="s">
        <v>48</v>
      </c>
      <c r="S258" s="18" t="s">
        <v>48</v>
      </c>
      <c r="T258" s="18">
        <v>7</v>
      </c>
      <c r="U258" s="18">
        <v>700</v>
      </c>
      <c r="V258" s="18">
        <v>250</v>
      </c>
      <c r="W258" s="18" t="s">
        <v>48</v>
      </c>
      <c r="X258" s="18" t="s">
        <v>48</v>
      </c>
      <c r="Y258" s="18">
        <v>7</v>
      </c>
      <c r="Z258" s="18">
        <v>700</v>
      </c>
      <c r="AA258" s="18">
        <v>100</v>
      </c>
      <c r="AB258" s="18" t="s">
        <v>48</v>
      </c>
      <c r="AC258" s="18" t="s">
        <v>48</v>
      </c>
      <c r="AD258" s="18">
        <v>7</v>
      </c>
      <c r="AE258" s="18">
        <v>700</v>
      </c>
    </row>
    <row r="259" spans="1:31" x14ac:dyDescent="0.25">
      <c r="A259" s="18" t="s">
        <v>154</v>
      </c>
      <c r="B259" s="18" t="s">
        <v>153</v>
      </c>
      <c r="C259" s="18">
        <v>612.6</v>
      </c>
      <c r="D259" s="18">
        <v>40.095199999999998</v>
      </c>
      <c r="E259" s="18">
        <v>-98.944999999999993</v>
      </c>
      <c r="F259" s="18">
        <v>20120914</v>
      </c>
      <c r="G259" s="18">
        <v>0</v>
      </c>
      <c r="H259" s="18" t="s">
        <v>48</v>
      </c>
      <c r="I259" s="18" t="s">
        <v>48</v>
      </c>
      <c r="J259" s="18">
        <v>7</v>
      </c>
      <c r="K259" s="18">
        <v>700</v>
      </c>
      <c r="L259" s="18">
        <v>0</v>
      </c>
      <c r="M259" s="18" t="s">
        <v>48</v>
      </c>
      <c r="N259" s="18" t="s">
        <v>48</v>
      </c>
      <c r="O259" s="18">
        <v>7</v>
      </c>
      <c r="P259" s="18">
        <v>9999</v>
      </c>
      <c r="Q259" s="18">
        <v>0</v>
      </c>
      <c r="R259" s="18" t="s">
        <v>48</v>
      </c>
      <c r="S259" s="18" t="s">
        <v>48</v>
      </c>
      <c r="T259" s="18">
        <v>7</v>
      </c>
      <c r="U259" s="18">
        <v>700</v>
      </c>
      <c r="V259" s="18">
        <v>200</v>
      </c>
      <c r="W259" s="18" t="s">
        <v>48</v>
      </c>
      <c r="X259" s="18" t="s">
        <v>48</v>
      </c>
      <c r="Y259" s="18">
        <v>7</v>
      </c>
      <c r="Z259" s="18">
        <v>700</v>
      </c>
      <c r="AA259" s="18">
        <v>56</v>
      </c>
      <c r="AB259" s="18" t="s">
        <v>48</v>
      </c>
      <c r="AC259" s="18" t="s">
        <v>48</v>
      </c>
      <c r="AD259" s="18">
        <v>7</v>
      </c>
      <c r="AE259" s="18">
        <v>700</v>
      </c>
    </row>
    <row r="260" spans="1:31" x14ac:dyDescent="0.25">
      <c r="A260" s="18" t="s">
        <v>154</v>
      </c>
      <c r="B260" s="18" t="s">
        <v>153</v>
      </c>
      <c r="C260" s="18">
        <v>612.6</v>
      </c>
      <c r="D260" s="18">
        <v>40.095199999999998</v>
      </c>
      <c r="E260" s="18">
        <v>-98.944999999999993</v>
      </c>
      <c r="F260" s="18">
        <v>20120915</v>
      </c>
      <c r="G260" s="18">
        <v>0</v>
      </c>
      <c r="H260" s="18" t="s">
        <v>48</v>
      </c>
      <c r="I260" s="18" t="s">
        <v>48</v>
      </c>
      <c r="J260" s="18">
        <v>7</v>
      </c>
      <c r="K260" s="18">
        <v>700</v>
      </c>
      <c r="L260" s="18">
        <v>0</v>
      </c>
      <c r="M260" s="18" t="s">
        <v>48</v>
      </c>
      <c r="N260" s="18" t="s">
        <v>48</v>
      </c>
      <c r="O260" s="18">
        <v>7</v>
      </c>
      <c r="P260" s="18">
        <v>9999</v>
      </c>
      <c r="Q260" s="18">
        <v>0</v>
      </c>
      <c r="R260" s="18" t="s">
        <v>48</v>
      </c>
      <c r="S260" s="18" t="s">
        <v>48</v>
      </c>
      <c r="T260" s="18">
        <v>7</v>
      </c>
      <c r="U260" s="18">
        <v>700</v>
      </c>
      <c r="V260" s="18">
        <v>256</v>
      </c>
      <c r="W260" s="18" t="s">
        <v>48</v>
      </c>
      <c r="X260" s="18" t="s">
        <v>48</v>
      </c>
      <c r="Y260" s="18">
        <v>7</v>
      </c>
      <c r="Z260" s="18">
        <v>700</v>
      </c>
      <c r="AA260" s="18">
        <v>39</v>
      </c>
      <c r="AB260" s="18" t="s">
        <v>48</v>
      </c>
      <c r="AC260" s="18" t="s">
        <v>48</v>
      </c>
      <c r="AD260" s="18">
        <v>7</v>
      </c>
      <c r="AE260" s="18">
        <v>700</v>
      </c>
    </row>
    <row r="261" spans="1:31" x14ac:dyDescent="0.25">
      <c r="A261" s="18" t="s">
        <v>154</v>
      </c>
      <c r="B261" s="18" t="s">
        <v>153</v>
      </c>
      <c r="C261" s="18">
        <v>612.6</v>
      </c>
      <c r="D261" s="18">
        <v>40.095199999999998</v>
      </c>
      <c r="E261" s="18">
        <v>-98.944999999999993</v>
      </c>
      <c r="F261" s="18">
        <v>20120916</v>
      </c>
      <c r="G261" s="18">
        <v>0</v>
      </c>
      <c r="H261" s="18" t="s">
        <v>48</v>
      </c>
      <c r="I261" s="18" t="s">
        <v>48</v>
      </c>
      <c r="J261" s="18">
        <v>7</v>
      </c>
      <c r="K261" s="18">
        <v>700</v>
      </c>
      <c r="L261" s="18">
        <v>0</v>
      </c>
      <c r="M261" s="18" t="s">
        <v>48</v>
      </c>
      <c r="N261" s="18" t="s">
        <v>48</v>
      </c>
      <c r="O261" s="18">
        <v>7</v>
      </c>
      <c r="P261" s="18">
        <v>9999</v>
      </c>
      <c r="Q261" s="18">
        <v>0</v>
      </c>
      <c r="R261" s="18" t="s">
        <v>48</v>
      </c>
      <c r="S261" s="18" t="s">
        <v>48</v>
      </c>
      <c r="T261" s="18">
        <v>7</v>
      </c>
      <c r="U261" s="18">
        <v>700</v>
      </c>
      <c r="V261" s="18">
        <v>256</v>
      </c>
      <c r="W261" s="18" t="s">
        <v>48</v>
      </c>
      <c r="X261" s="18" t="s">
        <v>48</v>
      </c>
      <c r="Y261" s="18">
        <v>7</v>
      </c>
      <c r="Z261" s="18">
        <v>700</v>
      </c>
      <c r="AA261" s="18">
        <v>39</v>
      </c>
      <c r="AB261" s="18" t="s">
        <v>48</v>
      </c>
      <c r="AC261" s="18" t="s">
        <v>48</v>
      </c>
      <c r="AD261" s="18">
        <v>7</v>
      </c>
      <c r="AE261" s="18">
        <v>700</v>
      </c>
    </row>
    <row r="262" spans="1:31" x14ac:dyDescent="0.25">
      <c r="A262" s="18" t="s">
        <v>154</v>
      </c>
      <c r="B262" s="18" t="s">
        <v>153</v>
      </c>
      <c r="C262" s="18">
        <v>612.6</v>
      </c>
      <c r="D262" s="18">
        <v>40.095199999999998</v>
      </c>
      <c r="E262" s="18">
        <v>-98.944999999999993</v>
      </c>
      <c r="F262" s="18">
        <v>20120917</v>
      </c>
      <c r="G262" s="18">
        <v>0</v>
      </c>
      <c r="H262" s="18" t="s">
        <v>48</v>
      </c>
      <c r="I262" s="18" t="s">
        <v>48</v>
      </c>
      <c r="J262" s="18">
        <v>7</v>
      </c>
      <c r="K262" s="18">
        <v>700</v>
      </c>
      <c r="L262" s="18">
        <v>0</v>
      </c>
      <c r="M262" s="18" t="s">
        <v>48</v>
      </c>
      <c r="N262" s="18" t="s">
        <v>48</v>
      </c>
      <c r="O262" s="18">
        <v>7</v>
      </c>
      <c r="P262" s="18">
        <v>9999</v>
      </c>
      <c r="Q262" s="18">
        <v>0</v>
      </c>
      <c r="R262" s="18" t="s">
        <v>48</v>
      </c>
      <c r="S262" s="18" t="s">
        <v>48</v>
      </c>
      <c r="T262" s="18">
        <v>7</v>
      </c>
      <c r="U262" s="18">
        <v>700</v>
      </c>
      <c r="V262" s="18">
        <v>239</v>
      </c>
      <c r="W262" s="18" t="s">
        <v>48</v>
      </c>
      <c r="X262" s="18" t="s">
        <v>48</v>
      </c>
      <c r="Y262" s="18">
        <v>7</v>
      </c>
      <c r="Z262" s="18">
        <v>700</v>
      </c>
      <c r="AA262" s="18">
        <v>117</v>
      </c>
      <c r="AB262" s="18" t="s">
        <v>48</v>
      </c>
      <c r="AC262" s="18" t="s">
        <v>48</v>
      </c>
      <c r="AD262" s="18">
        <v>7</v>
      </c>
      <c r="AE262" s="18">
        <v>700</v>
      </c>
    </row>
    <row r="263" spans="1:31" x14ac:dyDescent="0.25">
      <c r="A263" s="18" t="s">
        <v>154</v>
      </c>
      <c r="B263" s="18" t="s">
        <v>153</v>
      </c>
      <c r="C263" s="18">
        <v>612.6</v>
      </c>
      <c r="D263" s="18">
        <v>40.095199999999998</v>
      </c>
      <c r="E263" s="18">
        <v>-98.944999999999993</v>
      </c>
      <c r="F263" s="18">
        <v>20120918</v>
      </c>
      <c r="G263" s="18">
        <v>0</v>
      </c>
      <c r="H263" s="18" t="s">
        <v>48</v>
      </c>
      <c r="I263" s="18" t="s">
        <v>48</v>
      </c>
      <c r="J263" s="18">
        <v>7</v>
      </c>
      <c r="K263" s="18">
        <v>700</v>
      </c>
      <c r="L263" s="18">
        <v>0</v>
      </c>
      <c r="M263" s="18" t="s">
        <v>48</v>
      </c>
      <c r="N263" s="18" t="s">
        <v>48</v>
      </c>
      <c r="O263" s="18">
        <v>7</v>
      </c>
      <c r="P263" s="18">
        <v>9999</v>
      </c>
      <c r="Q263" s="18">
        <v>0</v>
      </c>
      <c r="R263" s="18" t="s">
        <v>48</v>
      </c>
      <c r="S263" s="18" t="s">
        <v>48</v>
      </c>
      <c r="T263" s="18">
        <v>7</v>
      </c>
      <c r="U263" s="18">
        <v>700</v>
      </c>
      <c r="V263" s="18">
        <v>200</v>
      </c>
      <c r="W263" s="18" t="s">
        <v>48</v>
      </c>
      <c r="X263" s="18" t="s">
        <v>48</v>
      </c>
      <c r="Y263" s="18">
        <v>7</v>
      </c>
      <c r="Z263" s="18">
        <v>700</v>
      </c>
      <c r="AA263" s="18">
        <v>17</v>
      </c>
      <c r="AB263" s="18" t="s">
        <v>48</v>
      </c>
      <c r="AC263" s="18" t="s">
        <v>48</v>
      </c>
      <c r="AD263" s="18">
        <v>7</v>
      </c>
      <c r="AE263" s="18">
        <v>700</v>
      </c>
    </row>
    <row r="264" spans="1:31" x14ac:dyDescent="0.25">
      <c r="A264" s="18" t="s">
        <v>154</v>
      </c>
      <c r="B264" s="18" t="s">
        <v>153</v>
      </c>
      <c r="C264" s="18">
        <v>612.6</v>
      </c>
      <c r="D264" s="18">
        <v>40.095199999999998</v>
      </c>
      <c r="E264" s="18">
        <v>-98.944999999999993</v>
      </c>
      <c r="F264" s="18">
        <v>20120919</v>
      </c>
      <c r="G264" s="18">
        <v>0</v>
      </c>
      <c r="H264" s="18" t="s">
        <v>48</v>
      </c>
      <c r="I264" s="18" t="s">
        <v>48</v>
      </c>
      <c r="J264" s="18">
        <v>7</v>
      </c>
      <c r="K264" s="18">
        <v>700</v>
      </c>
      <c r="L264" s="18">
        <v>0</v>
      </c>
      <c r="M264" s="18" t="s">
        <v>48</v>
      </c>
      <c r="N264" s="18" t="s">
        <v>48</v>
      </c>
      <c r="O264" s="18">
        <v>7</v>
      </c>
      <c r="P264" s="18">
        <v>9999</v>
      </c>
      <c r="Q264" s="18">
        <v>0</v>
      </c>
      <c r="R264" s="18" t="s">
        <v>48</v>
      </c>
      <c r="S264" s="18" t="s">
        <v>48</v>
      </c>
      <c r="T264" s="18">
        <v>7</v>
      </c>
      <c r="U264" s="18">
        <v>700</v>
      </c>
      <c r="V264" s="18">
        <v>278</v>
      </c>
      <c r="W264" s="18" t="s">
        <v>48</v>
      </c>
      <c r="X264" s="18" t="s">
        <v>48</v>
      </c>
      <c r="Y264" s="18">
        <v>7</v>
      </c>
      <c r="Z264" s="18">
        <v>700</v>
      </c>
      <c r="AA264" s="18">
        <v>17</v>
      </c>
      <c r="AB264" s="18" t="s">
        <v>48</v>
      </c>
      <c r="AC264" s="18" t="s">
        <v>48</v>
      </c>
      <c r="AD264" s="18">
        <v>7</v>
      </c>
      <c r="AE264" s="18">
        <v>700</v>
      </c>
    </row>
    <row r="265" spans="1:31" x14ac:dyDescent="0.25">
      <c r="A265" s="18" t="s">
        <v>154</v>
      </c>
      <c r="B265" s="18" t="s">
        <v>153</v>
      </c>
      <c r="C265" s="18">
        <v>612.6</v>
      </c>
      <c r="D265" s="18">
        <v>40.095199999999998</v>
      </c>
      <c r="E265" s="18">
        <v>-98.944999999999993</v>
      </c>
      <c r="F265" s="18">
        <v>20120920</v>
      </c>
      <c r="G265" s="18">
        <v>0</v>
      </c>
      <c r="H265" s="18" t="s">
        <v>48</v>
      </c>
      <c r="I265" s="18" t="s">
        <v>48</v>
      </c>
      <c r="J265" s="18">
        <v>7</v>
      </c>
      <c r="K265" s="18">
        <v>700</v>
      </c>
      <c r="L265" s="18">
        <v>0</v>
      </c>
      <c r="M265" s="18" t="s">
        <v>48</v>
      </c>
      <c r="N265" s="18" t="s">
        <v>48</v>
      </c>
      <c r="O265" s="18">
        <v>7</v>
      </c>
      <c r="P265" s="18">
        <v>9999</v>
      </c>
      <c r="Q265" s="18">
        <v>0</v>
      </c>
      <c r="R265" s="18" t="s">
        <v>48</v>
      </c>
      <c r="S265" s="18" t="s">
        <v>48</v>
      </c>
      <c r="T265" s="18">
        <v>7</v>
      </c>
      <c r="U265" s="18">
        <v>700</v>
      </c>
      <c r="V265" s="18">
        <v>339</v>
      </c>
      <c r="W265" s="18" t="s">
        <v>48</v>
      </c>
      <c r="X265" s="18" t="s">
        <v>48</v>
      </c>
      <c r="Y265" s="18">
        <v>7</v>
      </c>
      <c r="Z265" s="18">
        <v>700</v>
      </c>
      <c r="AA265" s="18">
        <v>56</v>
      </c>
      <c r="AB265" s="18" t="s">
        <v>48</v>
      </c>
      <c r="AC265" s="18" t="s">
        <v>48</v>
      </c>
      <c r="AD265" s="18">
        <v>7</v>
      </c>
      <c r="AE265" s="18">
        <v>700</v>
      </c>
    </row>
    <row r="266" spans="1:31" x14ac:dyDescent="0.25">
      <c r="A266" s="18" t="s">
        <v>154</v>
      </c>
      <c r="B266" s="18" t="s">
        <v>153</v>
      </c>
      <c r="C266" s="18">
        <v>612.6</v>
      </c>
      <c r="D266" s="18">
        <v>40.095199999999998</v>
      </c>
      <c r="E266" s="18">
        <v>-98.944999999999993</v>
      </c>
      <c r="F266" s="18">
        <v>20120921</v>
      </c>
      <c r="G266" s="18">
        <v>0</v>
      </c>
      <c r="H266" s="18" t="s">
        <v>48</v>
      </c>
      <c r="I266" s="18" t="s">
        <v>48</v>
      </c>
      <c r="J266" s="18">
        <v>7</v>
      </c>
      <c r="K266" s="18">
        <v>700</v>
      </c>
      <c r="L266" s="18">
        <v>0</v>
      </c>
      <c r="M266" s="18" t="s">
        <v>48</v>
      </c>
      <c r="N266" s="18" t="s">
        <v>48</v>
      </c>
      <c r="O266" s="18">
        <v>7</v>
      </c>
      <c r="P266" s="18">
        <v>9999</v>
      </c>
      <c r="Q266" s="18">
        <v>0</v>
      </c>
      <c r="R266" s="18" t="s">
        <v>48</v>
      </c>
      <c r="S266" s="18" t="s">
        <v>48</v>
      </c>
      <c r="T266" s="18">
        <v>7</v>
      </c>
      <c r="U266" s="18">
        <v>700</v>
      </c>
      <c r="V266" s="18">
        <v>250</v>
      </c>
      <c r="W266" s="18" t="s">
        <v>48</v>
      </c>
      <c r="X266" s="18" t="s">
        <v>48</v>
      </c>
      <c r="Y266" s="18">
        <v>7</v>
      </c>
      <c r="Z266" s="18">
        <v>700</v>
      </c>
      <c r="AA266" s="18">
        <v>50</v>
      </c>
      <c r="AB266" s="18" t="s">
        <v>48</v>
      </c>
      <c r="AC266" s="18" t="s">
        <v>48</v>
      </c>
      <c r="AD266" s="18">
        <v>7</v>
      </c>
      <c r="AE266" s="18">
        <v>700</v>
      </c>
    </row>
    <row r="267" spans="1:31" x14ac:dyDescent="0.25">
      <c r="A267" s="18" t="s">
        <v>154</v>
      </c>
      <c r="B267" s="18" t="s">
        <v>153</v>
      </c>
      <c r="C267" s="18">
        <v>612.6</v>
      </c>
      <c r="D267" s="18">
        <v>40.095199999999998</v>
      </c>
      <c r="E267" s="18">
        <v>-98.944999999999993</v>
      </c>
      <c r="F267" s="18">
        <v>20120922</v>
      </c>
      <c r="G267" s="18">
        <v>0</v>
      </c>
      <c r="H267" s="18" t="s">
        <v>48</v>
      </c>
      <c r="I267" s="18" t="s">
        <v>48</v>
      </c>
      <c r="J267" s="18">
        <v>7</v>
      </c>
      <c r="K267" s="18">
        <v>700</v>
      </c>
      <c r="L267" s="18">
        <v>0</v>
      </c>
      <c r="M267" s="18" t="s">
        <v>48</v>
      </c>
      <c r="N267" s="18" t="s">
        <v>48</v>
      </c>
      <c r="O267" s="18">
        <v>7</v>
      </c>
      <c r="P267" s="18">
        <v>9999</v>
      </c>
      <c r="Q267" s="18">
        <v>0</v>
      </c>
      <c r="R267" s="18" t="s">
        <v>48</v>
      </c>
      <c r="S267" s="18" t="s">
        <v>48</v>
      </c>
      <c r="T267" s="18">
        <v>7</v>
      </c>
      <c r="U267" s="18">
        <v>700</v>
      </c>
      <c r="V267" s="18">
        <v>272</v>
      </c>
      <c r="W267" s="18" t="s">
        <v>48</v>
      </c>
      <c r="X267" s="18" t="s">
        <v>48</v>
      </c>
      <c r="Y267" s="18">
        <v>7</v>
      </c>
      <c r="Z267" s="18">
        <v>700</v>
      </c>
      <c r="AA267" s="18">
        <v>72</v>
      </c>
      <c r="AB267" s="18" t="s">
        <v>48</v>
      </c>
      <c r="AC267" s="18" t="s">
        <v>48</v>
      </c>
      <c r="AD267" s="18">
        <v>7</v>
      </c>
      <c r="AE267" s="18">
        <v>700</v>
      </c>
    </row>
    <row r="268" spans="1:31" x14ac:dyDescent="0.25">
      <c r="A268" s="18" t="s">
        <v>154</v>
      </c>
      <c r="B268" s="18" t="s">
        <v>153</v>
      </c>
      <c r="C268" s="18">
        <v>612.6</v>
      </c>
      <c r="D268" s="18">
        <v>40.095199999999998</v>
      </c>
      <c r="E268" s="18">
        <v>-98.944999999999993</v>
      </c>
      <c r="F268" s="18">
        <v>20120923</v>
      </c>
      <c r="G268" s="18">
        <v>0</v>
      </c>
      <c r="H268" s="18" t="s">
        <v>48</v>
      </c>
      <c r="I268" s="18" t="s">
        <v>48</v>
      </c>
      <c r="J268" s="18">
        <v>7</v>
      </c>
      <c r="K268" s="18">
        <v>700</v>
      </c>
      <c r="L268" s="18">
        <v>0</v>
      </c>
      <c r="M268" s="18" t="s">
        <v>48</v>
      </c>
      <c r="N268" s="18" t="s">
        <v>48</v>
      </c>
      <c r="O268" s="18">
        <v>7</v>
      </c>
      <c r="P268" s="18">
        <v>9999</v>
      </c>
      <c r="Q268" s="18">
        <v>0</v>
      </c>
      <c r="R268" s="18" t="s">
        <v>48</v>
      </c>
      <c r="S268" s="18" t="s">
        <v>48</v>
      </c>
      <c r="T268" s="18">
        <v>7</v>
      </c>
      <c r="U268" s="18">
        <v>700</v>
      </c>
      <c r="V268" s="18">
        <v>211</v>
      </c>
      <c r="W268" s="18" t="s">
        <v>48</v>
      </c>
      <c r="X268" s="18" t="s">
        <v>48</v>
      </c>
      <c r="Y268" s="18">
        <v>7</v>
      </c>
      <c r="Z268" s="18">
        <v>700</v>
      </c>
      <c r="AA268" s="18">
        <v>11</v>
      </c>
      <c r="AB268" s="18" t="s">
        <v>48</v>
      </c>
      <c r="AC268" s="18" t="s">
        <v>48</v>
      </c>
      <c r="AD268" s="18">
        <v>7</v>
      </c>
      <c r="AE268" s="18">
        <v>700</v>
      </c>
    </row>
    <row r="269" spans="1:31" x14ac:dyDescent="0.25">
      <c r="A269" s="18" t="s">
        <v>154</v>
      </c>
      <c r="B269" s="18" t="s">
        <v>153</v>
      </c>
      <c r="C269" s="18">
        <v>612.6</v>
      </c>
      <c r="D269" s="18">
        <v>40.095199999999998</v>
      </c>
      <c r="E269" s="18">
        <v>-98.944999999999993</v>
      </c>
      <c r="F269" s="18">
        <v>20120924</v>
      </c>
      <c r="G269" s="18">
        <v>0</v>
      </c>
      <c r="H269" s="18" t="s">
        <v>48</v>
      </c>
      <c r="I269" s="18" t="s">
        <v>48</v>
      </c>
      <c r="J269" s="18">
        <v>7</v>
      </c>
      <c r="K269" s="18">
        <v>700</v>
      </c>
      <c r="L269" s="18">
        <v>0</v>
      </c>
      <c r="M269" s="18" t="s">
        <v>48</v>
      </c>
      <c r="N269" s="18" t="s">
        <v>48</v>
      </c>
      <c r="O269" s="18">
        <v>7</v>
      </c>
      <c r="P269" s="18">
        <v>9999</v>
      </c>
      <c r="Q269" s="18">
        <v>0</v>
      </c>
      <c r="R269" s="18" t="s">
        <v>48</v>
      </c>
      <c r="S269" s="18" t="s">
        <v>48</v>
      </c>
      <c r="T269" s="18">
        <v>7</v>
      </c>
      <c r="U269" s="18">
        <v>700</v>
      </c>
      <c r="V269" s="18">
        <v>222</v>
      </c>
      <c r="W269" s="18" t="s">
        <v>48</v>
      </c>
      <c r="X269" s="18" t="s">
        <v>48</v>
      </c>
      <c r="Y269" s="18">
        <v>7</v>
      </c>
      <c r="Z269" s="18">
        <v>700</v>
      </c>
      <c r="AA269" s="18">
        <v>11</v>
      </c>
      <c r="AB269" s="18" t="s">
        <v>48</v>
      </c>
      <c r="AC269" s="18" t="s">
        <v>48</v>
      </c>
      <c r="AD269" s="18">
        <v>7</v>
      </c>
      <c r="AE269" s="18">
        <v>700</v>
      </c>
    </row>
    <row r="270" spans="1:31" x14ac:dyDescent="0.25">
      <c r="A270" s="18" t="s">
        <v>154</v>
      </c>
      <c r="B270" s="18" t="s">
        <v>153</v>
      </c>
      <c r="C270" s="18">
        <v>612.6</v>
      </c>
      <c r="D270" s="18">
        <v>40.095199999999998</v>
      </c>
      <c r="E270" s="18">
        <v>-98.944999999999993</v>
      </c>
      <c r="F270" s="18">
        <v>20120925</v>
      </c>
      <c r="G270" s="18">
        <v>0</v>
      </c>
      <c r="H270" s="18" t="s">
        <v>48</v>
      </c>
      <c r="I270" s="18" t="s">
        <v>48</v>
      </c>
      <c r="J270" s="18">
        <v>7</v>
      </c>
      <c r="K270" s="18">
        <v>700</v>
      </c>
      <c r="L270" s="18">
        <v>0</v>
      </c>
      <c r="M270" s="18" t="s">
        <v>48</v>
      </c>
      <c r="N270" s="18" t="s">
        <v>48</v>
      </c>
      <c r="O270" s="18">
        <v>7</v>
      </c>
      <c r="P270" s="18">
        <v>9999</v>
      </c>
      <c r="Q270" s="18">
        <v>0</v>
      </c>
      <c r="R270" s="18" t="s">
        <v>48</v>
      </c>
      <c r="S270" s="18" t="s">
        <v>48</v>
      </c>
      <c r="T270" s="18">
        <v>7</v>
      </c>
      <c r="U270" s="18">
        <v>700</v>
      </c>
      <c r="V270" s="18">
        <v>233</v>
      </c>
      <c r="W270" s="18" t="s">
        <v>48</v>
      </c>
      <c r="X270" s="18" t="s">
        <v>48</v>
      </c>
      <c r="Y270" s="18">
        <v>7</v>
      </c>
      <c r="Z270" s="18">
        <v>700</v>
      </c>
      <c r="AA270" s="18">
        <v>56</v>
      </c>
      <c r="AB270" s="18" t="s">
        <v>48</v>
      </c>
      <c r="AC270" s="18" t="s">
        <v>48</v>
      </c>
      <c r="AD270" s="18">
        <v>7</v>
      </c>
      <c r="AE270" s="18">
        <v>700</v>
      </c>
    </row>
    <row r="271" spans="1:31" x14ac:dyDescent="0.25">
      <c r="A271" s="18" t="s">
        <v>154</v>
      </c>
      <c r="B271" s="18" t="s">
        <v>153</v>
      </c>
      <c r="C271" s="18">
        <v>612.6</v>
      </c>
      <c r="D271" s="18">
        <v>40.095199999999998</v>
      </c>
      <c r="E271" s="18">
        <v>-98.944999999999993</v>
      </c>
      <c r="F271" s="18">
        <v>20120926</v>
      </c>
      <c r="G271" s="18">
        <v>0</v>
      </c>
      <c r="H271" s="18" t="s">
        <v>48</v>
      </c>
      <c r="I271" s="18" t="s">
        <v>48</v>
      </c>
      <c r="J271" s="18">
        <v>7</v>
      </c>
      <c r="K271" s="18">
        <v>700</v>
      </c>
      <c r="L271" s="18">
        <v>0</v>
      </c>
      <c r="M271" s="18" t="s">
        <v>48</v>
      </c>
      <c r="N271" s="18" t="s">
        <v>48</v>
      </c>
      <c r="O271" s="18">
        <v>7</v>
      </c>
      <c r="P271" s="18">
        <v>9999</v>
      </c>
      <c r="Q271" s="18">
        <v>0</v>
      </c>
      <c r="R271" s="18" t="s">
        <v>48</v>
      </c>
      <c r="S271" s="18" t="s">
        <v>48</v>
      </c>
      <c r="T271" s="18">
        <v>7</v>
      </c>
      <c r="U271" s="18">
        <v>700</v>
      </c>
      <c r="V271" s="18">
        <v>267</v>
      </c>
      <c r="W271" s="18" t="s">
        <v>48</v>
      </c>
      <c r="X271" s="18" t="s">
        <v>48</v>
      </c>
      <c r="Y271" s="18">
        <v>7</v>
      </c>
      <c r="Z271" s="18">
        <v>700</v>
      </c>
      <c r="AA271" s="18">
        <v>72</v>
      </c>
      <c r="AB271" s="18" t="s">
        <v>48</v>
      </c>
      <c r="AC271" s="18" t="s">
        <v>48</v>
      </c>
      <c r="AD271" s="18">
        <v>7</v>
      </c>
      <c r="AE271" s="18">
        <v>700</v>
      </c>
    </row>
    <row r="272" spans="1:31" x14ac:dyDescent="0.25">
      <c r="A272" s="18" t="s">
        <v>154</v>
      </c>
      <c r="B272" s="18" t="s">
        <v>153</v>
      </c>
      <c r="C272" s="18">
        <v>612.6</v>
      </c>
      <c r="D272" s="18">
        <v>40.095199999999998</v>
      </c>
      <c r="E272" s="18">
        <v>-98.944999999999993</v>
      </c>
      <c r="F272" s="18">
        <v>20120927</v>
      </c>
      <c r="G272" s="18">
        <v>0</v>
      </c>
      <c r="H272" s="18" t="s">
        <v>48</v>
      </c>
      <c r="I272" s="18" t="s">
        <v>48</v>
      </c>
      <c r="J272" s="18">
        <v>7</v>
      </c>
      <c r="K272" s="18">
        <v>700</v>
      </c>
      <c r="L272" s="18">
        <v>0</v>
      </c>
      <c r="M272" s="18" t="s">
        <v>48</v>
      </c>
      <c r="N272" s="18" t="s">
        <v>48</v>
      </c>
      <c r="O272" s="18">
        <v>7</v>
      </c>
      <c r="P272" s="18">
        <v>9999</v>
      </c>
      <c r="Q272" s="18">
        <v>0</v>
      </c>
      <c r="R272" s="18" t="s">
        <v>48</v>
      </c>
      <c r="S272" s="18" t="s">
        <v>48</v>
      </c>
      <c r="T272" s="18">
        <v>7</v>
      </c>
      <c r="U272" s="18">
        <v>700</v>
      </c>
      <c r="V272" s="18">
        <v>256</v>
      </c>
      <c r="W272" s="18" t="s">
        <v>48</v>
      </c>
      <c r="X272" s="18" t="s">
        <v>48</v>
      </c>
      <c r="Y272" s="18">
        <v>7</v>
      </c>
      <c r="Z272" s="18">
        <v>700</v>
      </c>
      <c r="AA272" s="18">
        <v>44</v>
      </c>
      <c r="AB272" s="18" t="s">
        <v>48</v>
      </c>
      <c r="AC272" s="18" t="s">
        <v>48</v>
      </c>
      <c r="AD272" s="18">
        <v>7</v>
      </c>
      <c r="AE272" s="18">
        <v>700</v>
      </c>
    </row>
    <row r="273" spans="1:31" x14ac:dyDescent="0.25">
      <c r="A273" s="18" t="s">
        <v>154</v>
      </c>
      <c r="B273" s="18" t="s">
        <v>153</v>
      </c>
      <c r="C273" s="18">
        <v>612.6</v>
      </c>
      <c r="D273" s="18">
        <v>40.095199999999998</v>
      </c>
      <c r="E273" s="18">
        <v>-98.944999999999993</v>
      </c>
      <c r="F273" s="18">
        <v>20120928</v>
      </c>
      <c r="G273" s="18">
        <v>0</v>
      </c>
      <c r="H273" s="18" t="s">
        <v>48</v>
      </c>
      <c r="I273" s="18" t="s">
        <v>48</v>
      </c>
      <c r="J273" s="18">
        <v>7</v>
      </c>
      <c r="K273" s="18">
        <v>700</v>
      </c>
      <c r="L273" s="18">
        <v>0</v>
      </c>
      <c r="M273" s="18" t="s">
        <v>48</v>
      </c>
      <c r="N273" s="18" t="s">
        <v>48</v>
      </c>
      <c r="O273" s="18">
        <v>7</v>
      </c>
      <c r="P273" s="18">
        <v>9999</v>
      </c>
      <c r="Q273" s="18">
        <v>0</v>
      </c>
      <c r="R273" s="18" t="s">
        <v>48</v>
      </c>
      <c r="S273" s="18" t="s">
        <v>48</v>
      </c>
      <c r="T273" s="18">
        <v>7</v>
      </c>
      <c r="U273" s="18">
        <v>700</v>
      </c>
      <c r="V273" s="18">
        <v>261</v>
      </c>
      <c r="W273" s="18" t="s">
        <v>48</v>
      </c>
      <c r="X273" s="18" t="s">
        <v>48</v>
      </c>
      <c r="Y273" s="18">
        <v>7</v>
      </c>
      <c r="Z273" s="18">
        <v>700</v>
      </c>
      <c r="AA273" s="18">
        <v>44</v>
      </c>
      <c r="AB273" s="18" t="s">
        <v>48</v>
      </c>
      <c r="AC273" s="18" t="s">
        <v>48</v>
      </c>
      <c r="AD273" s="18">
        <v>7</v>
      </c>
      <c r="AE273" s="18">
        <v>700</v>
      </c>
    </row>
    <row r="274" spans="1:31" x14ac:dyDescent="0.25">
      <c r="A274" s="18" t="s">
        <v>154</v>
      </c>
      <c r="B274" s="18" t="s">
        <v>153</v>
      </c>
      <c r="C274" s="18">
        <v>612.6</v>
      </c>
      <c r="D274" s="18">
        <v>40.095199999999998</v>
      </c>
      <c r="E274" s="18">
        <v>-98.944999999999993</v>
      </c>
      <c r="F274" s="18">
        <v>20120929</v>
      </c>
      <c r="G274" s="18">
        <v>0</v>
      </c>
      <c r="H274" s="18" t="s">
        <v>48</v>
      </c>
      <c r="I274" s="18" t="s">
        <v>48</v>
      </c>
      <c r="J274" s="18">
        <v>7</v>
      </c>
      <c r="K274" s="18">
        <v>700</v>
      </c>
      <c r="L274" s="18">
        <v>0</v>
      </c>
      <c r="M274" s="18" t="s">
        <v>48</v>
      </c>
      <c r="N274" s="18" t="s">
        <v>48</v>
      </c>
      <c r="O274" s="18">
        <v>7</v>
      </c>
      <c r="P274" s="18">
        <v>9999</v>
      </c>
      <c r="Q274" s="18">
        <v>0</v>
      </c>
      <c r="R274" s="18" t="s">
        <v>48</v>
      </c>
      <c r="S274" s="18" t="s">
        <v>48</v>
      </c>
      <c r="T274" s="18">
        <v>7</v>
      </c>
      <c r="U274" s="18">
        <v>700</v>
      </c>
      <c r="V274" s="18">
        <v>256</v>
      </c>
      <c r="W274" s="18" t="s">
        <v>48</v>
      </c>
      <c r="X274" s="18" t="s">
        <v>48</v>
      </c>
      <c r="Y274" s="18">
        <v>7</v>
      </c>
      <c r="Z274" s="18">
        <v>700</v>
      </c>
      <c r="AA274" s="18">
        <v>33</v>
      </c>
      <c r="AB274" s="18" t="s">
        <v>48</v>
      </c>
      <c r="AC274" s="18" t="s">
        <v>48</v>
      </c>
      <c r="AD274" s="18">
        <v>7</v>
      </c>
      <c r="AE274" s="18">
        <v>700</v>
      </c>
    </row>
    <row r="275" spans="1:31" x14ac:dyDescent="0.25">
      <c r="A275" s="18" t="s">
        <v>154</v>
      </c>
      <c r="B275" s="18" t="s">
        <v>153</v>
      </c>
      <c r="C275" s="18">
        <v>612.6</v>
      </c>
      <c r="D275" s="18">
        <v>40.095199999999998</v>
      </c>
      <c r="E275" s="18">
        <v>-98.944999999999993</v>
      </c>
      <c r="F275" s="18">
        <v>20120930</v>
      </c>
      <c r="G275" s="18">
        <v>0</v>
      </c>
      <c r="H275" s="18" t="s">
        <v>48</v>
      </c>
      <c r="I275" s="18" t="s">
        <v>48</v>
      </c>
      <c r="J275" s="18">
        <v>7</v>
      </c>
      <c r="K275" s="18">
        <v>700</v>
      </c>
      <c r="L275" s="18">
        <v>0</v>
      </c>
      <c r="M275" s="18" t="s">
        <v>48</v>
      </c>
      <c r="N275" s="18" t="s">
        <v>48</v>
      </c>
      <c r="O275" s="18">
        <v>7</v>
      </c>
      <c r="P275" s="18">
        <v>9999</v>
      </c>
      <c r="Q275" s="18">
        <v>0</v>
      </c>
      <c r="R275" s="18" t="s">
        <v>48</v>
      </c>
      <c r="S275" s="18" t="s">
        <v>48</v>
      </c>
      <c r="T275" s="18">
        <v>7</v>
      </c>
      <c r="U275" s="18">
        <v>700</v>
      </c>
      <c r="V275" s="18">
        <v>244</v>
      </c>
      <c r="W275" s="18" t="s">
        <v>48</v>
      </c>
      <c r="X275" s="18" t="s">
        <v>48</v>
      </c>
      <c r="Y275" s="18">
        <v>7</v>
      </c>
      <c r="Z275" s="18">
        <v>700</v>
      </c>
      <c r="AA275" s="18">
        <v>39</v>
      </c>
      <c r="AB275" s="18" t="s">
        <v>48</v>
      </c>
      <c r="AC275" s="18" t="s">
        <v>48</v>
      </c>
      <c r="AD275" s="18">
        <v>7</v>
      </c>
      <c r="AE275" s="18">
        <v>700</v>
      </c>
    </row>
    <row r="276" spans="1:31" x14ac:dyDescent="0.25">
      <c r="A276" s="18" t="s">
        <v>154</v>
      </c>
      <c r="B276" s="18" t="s">
        <v>153</v>
      </c>
      <c r="C276" s="18">
        <v>612.6</v>
      </c>
      <c r="D276" s="18">
        <v>40.095199999999998</v>
      </c>
      <c r="E276" s="18">
        <v>-98.944999999999993</v>
      </c>
      <c r="F276" s="18">
        <v>20121001</v>
      </c>
      <c r="G276" s="18">
        <v>0</v>
      </c>
      <c r="H276" s="18" t="s">
        <v>49</v>
      </c>
      <c r="I276" s="18" t="s">
        <v>48</v>
      </c>
      <c r="J276" s="18">
        <v>7</v>
      </c>
      <c r="K276" s="18">
        <v>700</v>
      </c>
      <c r="L276" s="18">
        <v>0</v>
      </c>
      <c r="M276" s="18" t="s">
        <v>48</v>
      </c>
      <c r="N276" s="18" t="s">
        <v>48</v>
      </c>
      <c r="O276" s="18">
        <v>7</v>
      </c>
      <c r="P276" s="18">
        <v>9999</v>
      </c>
      <c r="Q276" s="18">
        <v>0</v>
      </c>
      <c r="R276" s="18" t="s">
        <v>48</v>
      </c>
      <c r="S276" s="18" t="s">
        <v>48</v>
      </c>
      <c r="T276" s="18">
        <v>7</v>
      </c>
      <c r="U276" s="18">
        <v>700</v>
      </c>
      <c r="V276" s="18">
        <v>261</v>
      </c>
      <c r="W276" s="18" t="s">
        <v>48</v>
      </c>
      <c r="X276" s="18" t="s">
        <v>48</v>
      </c>
      <c r="Y276" s="18">
        <v>7</v>
      </c>
      <c r="Z276" s="18">
        <v>700</v>
      </c>
      <c r="AA276" s="18">
        <v>44</v>
      </c>
      <c r="AB276" s="18" t="s">
        <v>48</v>
      </c>
      <c r="AC276" s="18" t="s">
        <v>48</v>
      </c>
      <c r="AD276" s="18">
        <v>7</v>
      </c>
      <c r="AE276" s="18">
        <v>700</v>
      </c>
    </row>
    <row r="277" spans="1:31" x14ac:dyDescent="0.25">
      <c r="A277" s="18" t="s">
        <v>154</v>
      </c>
      <c r="B277" s="18" t="s">
        <v>153</v>
      </c>
      <c r="C277" s="18">
        <v>612.6</v>
      </c>
      <c r="D277" s="18">
        <v>40.095199999999998</v>
      </c>
      <c r="E277" s="18">
        <v>-98.944999999999993</v>
      </c>
      <c r="F277" s="18">
        <v>20121002</v>
      </c>
      <c r="G277" s="18">
        <v>0</v>
      </c>
      <c r="H277" s="18" t="s">
        <v>48</v>
      </c>
      <c r="I277" s="18" t="s">
        <v>48</v>
      </c>
      <c r="J277" s="18">
        <v>7</v>
      </c>
      <c r="K277" s="18">
        <v>700</v>
      </c>
      <c r="L277" s="18">
        <v>0</v>
      </c>
      <c r="M277" s="18" t="s">
        <v>48</v>
      </c>
      <c r="N277" s="18" t="s">
        <v>48</v>
      </c>
      <c r="O277" s="18">
        <v>7</v>
      </c>
      <c r="P277" s="18">
        <v>9999</v>
      </c>
      <c r="Q277" s="18">
        <v>0</v>
      </c>
      <c r="R277" s="18" t="s">
        <v>48</v>
      </c>
      <c r="S277" s="18" t="s">
        <v>48</v>
      </c>
      <c r="T277" s="18">
        <v>7</v>
      </c>
      <c r="U277" s="18">
        <v>700</v>
      </c>
      <c r="V277" s="18">
        <v>228</v>
      </c>
      <c r="W277" s="18" t="s">
        <v>48</v>
      </c>
      <c r="X277" s="18" t="s">
        <v>48</v>
      </c>
      <c r="Y277" s="18">
        <v>7</v>
      </c>
      <c r="Z277" s="18">
        <v>700</v>
      </c>
      <c r="AA277" s="18">
        <v>11</v>
      </c>
      <c r="AB277" s="18" t="s">
        <v>48</v>
      </c>
      <c r="AC277" s="18" t="s">
        <v>48</v>
      </c>
      <c r="AD277" s="18">
        <v>7</v>
      </c>
      <c r="AE277" s="18">
        <v>700</v>
      </c>
    </row>
    <row r="278" spans="1:31" x14ac:dyDescent="0.25">
      <c r="A278" s="18" t="s">
        <v>154</v>
      </c>
      <c r="B278" s="18" t="s">
        <v>153</v>
      </c>
      <c r="C278" s="18">
        <v>612.6</v>
      </c>
      <c r="D278" s="18">
        <v>40.095199999999998</v>
      </c>
      <c r="E278" s="18">
        <v>-98.944999999999993</v>
      </c>
      <c r="F278" s="18">
        <v>20121003</v>
      </c>
      <c r="G278" s="18">
        <v>0</v>
      </c>
      <c r="H278" s="18" t="s">
        <v>48</v>
      </c>
      <c r="I278" s="18" t="s">
        <v>48</v>
      </c>
      <c r="J278" s="18">
        <v>7</v>
      </c>
      <c r="K278" s="18">
        <v>700</v>
      </c>
      <c r="L278" s="18">
        <v>0</v>
      </c>
      <c r="M278" s="18" t="s">
        <v>48</v>
      </c>
      <c r="N278" s="18" t="s">
        <v>48</v>
      </c>
      <c r="O278" s="18">
        <v>7</v>
      </c>
      <c r="P278" s="18">
        <v>9999</v>
      </c>
      <c r="Q278" s="18">
        <v>0</v>
      </c>
      <c r="R278" s="18" t="s">
        <v>48</v>
      </c>
      <c r="S278" s="18" t="s">
        <v>48</v>
      </c>
      <c r="T278" s="18">
        <v>7</v>
      </c>
      <c r="U278" s="18">
        <v>700</v>
      </c>
      <c r="V278" s="18">
        <v>239</v>
      </c>
      <c r="W278" s="18" t="s">
        <v>48</v>
      </c>
      <c r="X278" s="18" t="s">
        <v>48</v>
      </c>
      <c r="Y278" s="18">
        <v>7</v>
      </c>
      <c r="Z278" s="18">
        <v>700</v>
      </c>
      <c r="AA278" s="18">
        <v>11</v>
      </c>
      <c r="AB278" s="18" t="s">
        <v>48</v>
      </c>
      <c r="AC278" s="18" t="s">
        <v>48</v>
      </c>
      <c r="AD278" s="18">
        <v>7</v>
      </c>
      <c r="AE278" s="18">
        <v>700</v>
      </c>
    </row>
    <row r="279" spans="1:31" x14ac:dyDescent="0.25">
      <c r="A279" s="18" t="s">
        <v>154</v>
      </c>
      <c r="B279" s="18" t="s">
        <v>153</v>
      </c>
      <c r="C279" s="18">
        <v>612.6</v>
      </c>
      <c r="D279" s="18">
        <v>40.095199999999998</v>
      </c>
      <c r="E279" s="18">
        <v>-98.944999999999993</v>
      </c>
      <c r="F279" s="18">
        <v>20121004</v>
      </c>
      <c r="G279" s="18">
        <v>5</v>
      </c>
      <c r="H279" s="18" t="s">
        <v>48</v>
      </c>
      <c r="I279" s="18" t="s">
        <v>48</v>
      </c>
      <c r="J279" s="18">
        <v>7</v>
      </c>
      <c r="K279" s="18">
        <v>700</v>
      </c>
      <c r="L279" s="18">
        <v>0</v>
      </c>
      <c r="M279" s="18" t="s">
        <v>48</v>
      </c>
      <c r="N279" s="18" t="s">
        <v>48</v>
      </c>
      <c r="O279" s="18">
        <v>7</v>
      </c>
      <c r="P279" s="18">
        <v>9999</v>
      </c>
      <c r="Q279" s="18">
        <v>0</v>
      </c>
      <c r="R279" s="18" t="s">
        <v>48</v>
      </c>
      <c r="S279" s="18" t="s">
        <v>48</v>
      </c>
      <c r="T279" s="18">
        <v>7</v>
      </c>
      <c r="U279" s="18">
        <v>700</v>
      </c>
      <c r="V279" s="18">
        <v>300</v>
      </c>
      <c r="W279" s="18" t="s">
        <v>48</v>
      </c>
      <c r="X279" s="18" t="s">
        <v>48</v>
      </c>
      <c r="Y279" s="18">
        <v>7</v>
      </c>
      <c r="Z279" s="18">
        <v>700</v>
      </c>
      <c r="AA279" s="18">
        <v>50</v>
      </c>
      <c r="AB279" s="18" t="s">
        <v>48</v>
      </c>
      <c r="AC279" s="18" t="s">
        <v>48</v>
      </c>
      <c r="AD279" s="18">
        <v>7</v>
      </c>
      <c r="AE279" s="18">
        <v>700</v>
      </c>
    </row>
    <row r="280" spans="1:31" x14ac:dyDescent="0.25">
      <c r="A280" s="18" t="s">
        <v>154</v>
      </c>
      <c r="B280" s="18" t="s">
        <v>153</v>
      </c>
      <c r="C280" s="18">
        <v>612.6</v>
      </c>
      <c r="D280" s="18">
        <v>40.095199999999998</v>
      </c>
      <c r="E280" s="18">
        <v>-98.944999999999993</v>
      </c>
      <c r="F280" s="18">
        <v>20121005</v>
      </c>
      <c r="G280" s="18">
        <v>0</v>
      </c>
      <c r="H280" s="18" t="s">
        <v>48</v>
      </c>
      <c r="I280" s="18" t="s">
        <v>48</v>
      </c>
      <c r="J280" s="18">
        <v>7</v>
      </c>
      <c r="K280" s="18">
        <v>700</v>
      </c>
      <c r="L280" s="18">
        <v>0</v>
      </c>
      <c r="M280" s="18" t="s">
        <v>48</v>
      </c>
      <c r="N280" s="18" t="s">
        <v>48</v>
      </c>
      <c r="O280" s="18">
        <v>7</v>
      </c>
      <c r="P280" s="18">
        <v>9999</v>
      </c>
      <c r="Q280" s="18">
        <v>0</v>
      </c>
      <c r="R280" s="18" t="s">
        <v>48</v>
      </c>
      <c r="S280" s="18" t="s">
        <v>48</v>
      </c>
      <c r="T280" s="18">
        <v>7</v>
      </c>
      <c r="U280" s="18">
        <v>700</v>
      </c>
      <c r="V280" s="18">
        <v>144</v>
      </c>
      <c r="W280" s="18" t="s">
        <v>48</v>
      </c>
      <c r="X280" s="18" t="s">
        <v>48</v>
      </c>
      <c r="Y280" s="18">
        <v>7</v>
      </c>
      <c r="Z280" s="18">
        <v>700</v>
      </c>
      <c r="AA280" s="18">
        <v>-6</v>
      </c>
      <c r="AB280" s="18" t="s">
        <v>48</v>
      </c>
      <c r="AC280" s="18" t="s">
        <v>48</v>
      </c>
      <c r="AD280" s="18">
        <v>7</v>
      </c>
      <c r="AE280" s="18">
        <v>700</v>
      </c>
    </row>
    <row r="281" spans="1:31" x14ac:dyDescent="0.25">
      <c r="A281" s="18" t="s">
        <v>154</v>
      </c>
      <c r="B281" s="18" t="s">
        <v>153</v>
      </c>
      <c r="C281" s="18">
        <v>612.6</v>
      </c>
      <c r="D281" s="18">
        <v>40.095199999999998</v>
      </c>
      <c r="E281" s="18">
        <v>-98.944999999999993</v>
      </c>
      <c r="F281" s="18">
        <v>20121006</v>
      </c>
      <c r="G281" s="18">
        <v>0</v>
      </c>
      <c r="H281" s="18" t="s">
        <v>48</v>
      </c>
      <c r="I281" s="18" t="s">
        <v>48</v>
      </c>
      <c r="J281" s="18">
        <v>7</v>
      </c>
      <c r="K281" s="18">
        <v>700</v>
      </c>
      <c r="L281" s="18">
        <v>0</v>
      </c>
      <c r="M281" s="18" t="s">
        <v>48</v>
      </c>
      <c r="N281" s="18" t="s">
        <v>48</v>
      </c>
      <c r="O281" s="18">
        <v>7</v>
      </c>
      <c r="P281" s="18">
        <v>9999</v>
      </c>
      <c r="Q281" s="18">
        <v>0</v>
      </c>
      <c r="R281" s="18" t="s">
        <v>48</v>
      </c>
      <c r="S281" s="18" t="s">
        <v>48</v>
      </c>
      <c r="T281" s="18">
        <v>7</v>
      </c>
      <c r="U281" s="18">
        <v>700</v>
      </c>
      <c r="V281" s="18">
        <v>72</v>
      </c>
      <c r="W281" s="18" t="s">
        <v>48</v>
      </c>
      <c r="X281" s="18" t="s">
        <v>48</v>
      </c>
      <c r="Y281" s="18">
        <v>7</v>
      </c>
      <c r="Z281" s="18">
        <v>700</v>
      </c>
      <c r="AA281" s="18">
        <v>17</v>
      </c>
      <c r="AB281" s="18" t="s">
        <v>48</v>
      </c>
      <c r="AC281" s="18" t="s">
        <v>48</v>
      </c>
      <c r="AD281" s="18">
        <v>7</v>
      </c>
      <c r="AE281" s="18">
        <v>700</v>
      </c>
    </row>
    <row r="282" spans="1:31" x14ac:dyDescent="0.25">
      <c r="A282" s="18" t="s">
        <v>154</v>
      </c>
      <c r="B282" s="18" t="s">
        <v>153</v>
      </c>
      <c r="C282" s="18">
        <v>612.6</v>
      </c>
      <c r="D282" s="18">
        <v>40.095199999999998</v>
      </c>
      <c r="E282" s="18">
        <v>-98.944999999999993</v>
      </c>
      <c r="F282" s="18">
        <v>20121007</v>
      </c>
      <c r="G282" s="18">
        <v>0</v>
      </c>
      <c r="H282" s="18" t="s">
        <v>49</v>
      </c>
      <c r="I282" s="18" t="s">
        <v>48</v>
      </c>
      <c r="J282" s="18">
        <v>7</v>
      </c>
      <c r="K282" s="18">
        <v>700</v>
      </c>
      <c r="L282" s="18">
        <v>0</v>
      </c>
      <c r="M282" s="18" t="s">
        <v>48</v>
      </c>
      <c r="N282" s="18" t="s">
        <v>48</v>
      </c>
      <c r="O282" s="18">
        <v>7</v>
      </c>
      <c r="P282" s="18">
        <v>9999</v>
      </c>
      <c r="Q282" s="18">
        <v>0</v>
      </c>
      <c r="R282" s="18" t="s">
        <v>48</v>
      </c>
      <c r="S282" s="18" t="s">
        <v>48</v>
      </c>
      <c r="T282" s="18">
        <v>7</v>
      </c>
      <c r="U282" s="18">
        <v>700</v>
      </c>
      <c r="V282" s="18">
        <v>78</v>
      </c>
      <c r="W282" s="18" t="s">
        <v>48</v>
      </c>
      <c r="X282" s="18" t="s">
        <v>48</v>
      </c>
      <c r="Y282" s="18">
        <v>7</v>
      </c>
      <c r="Z282" s="18">
        <v>700</v>
      </c>
      <c r="AA282" s="18">
        <v>-33</v>
      </c>
      <c r="AB282" s="18" t="s">
        <v>48</v>
      </c>
      <c r="AC282" s="18" t="s">
        <v>48</v>
      </c>
      <c r="AD282" s="18">
        <v>7</v>
      </c>
      <c r="AE282" s="18">
        <v>700</v>
      </c>
    </row>
    <row r="283" spans="1:31" x14ac:dyDescent="0.25">
      <c r="A283" s="18" t="s">
        <v>154</v>
      </c>
      <c r="B283" s="18" t="s">
        <v>153</v>
      </c>
      <c r="C283" s="18">
        <v>612.6</v>
      </c>
      <c r="D283" s="18">
        <v>40.095199999999998</v>
      </c>
      <c r="E283" s="18">
        <v>-98.944999999999993</v>
      </c>
      <c r="F283" s="18">
        <v>20121008</v>
      </c>
      <c r="G283" s="18">
        <v>0</v>
      </c>
      <c r="H283" s="18" t="s">
        <v>48</v>
      </c>
      <c r="I283" s="18" t="s">
        <v>48</v>
      </c>
      <c r="J283" s="18">
        <v>7</v>
      </c>
      <c r="K283" s="18">
        <v>700</v>
      </c>
      <c r="L283" s="18">
        <v>0</v>
      </c>
      <c r="M283" s="18" t="s">
        <v>48</v>
      </c>
      <c r="N283" s="18" t="s">
        <v>48</v>
      </c>
      <c r="O283" s="18">
        <v>7</v>
      </c>
      <c r="P283" s="18">
        <v>9999</v>
      </c>
      <c r="Q283" s="18">
        <v>0</v>
      </c>
      <c r="R283" s="18" t="s">
        <v>48</v>
      </c>
      <c r="S283" s="18" t="s">
        <v>48</v>
      </c>
      <c r="T283" s="18">
        <v>7</v>
      </c>
      <c r="U283" s="18">
        <v>700</v>
      </c>
      <c r="V283" s="18">
        <v>122</v>
      </c>
      <c r="W283" s="18" t="s">
        <v>48</v>
      </c>
      <c r="X283" s="18" t="s">
        <v>48</v>
      </c>
      <c r="Y283" s="18">
        <v>7</v>
      </c>
      <c r="Z283" s="18">
        <v>700</v>
      </c>
      <c r="AA283" s="18">
        <v>-22</v>
      </c>
      <c r="AB283" s="18" t="s">
        <v>48</v>
      </c>
      <c r="AC283" s="18" t="s">
        <v>48</v>
      </c>
      <c r="AD283" s="18">
        <v>7</v>
      </c>
      <c r="AE283" s="18">
        <v>700</v>
      </c>
    </row>
    <row r="284" spans="1:31" x14ac:dyDescent="0.25">
      <c r="A284" s="18" t="s">
        <v>154</v>
      </c>
      <c r="B284" s="18" t="s">
        <v>153</v>
      </c>
      <c r="C284" s="18">
        <v>612.6</v>
      </c>
      <c r="D284" s="18">
        <v>40.095199999999998</v>
      </c>
      <c r="E284" s="18">
        <v>-98.944999999999993</v>
      </c>
      <c r="F284" s="18">
        <v>20121009</v>
      </c>
      <c r="G284" s="18">
        <v>0</v>
      </c>
      <c r="H284" s="18" t="s">
        <v>48</v>
      </c>
      <c r="I284" s="18" t="s">
        <v>48</v>
      </c>
      <c r="J284" s="18">
        <v>7</v>
      </c>
      <c r="K284" s="18">
        <v>700</v>
      </c>
      <c r="L284" s="18">
        <v>0</v>
      </c>
      <c r="M284" s="18" t="s">
        <v>48</v>
      </c>
      <c r="N284" s="18" t="s">
        <v>48</v>
      </c>
      <c r="O284" s="18">
        <v>7</v>
      </c>
      <c r="P284" s="18">
        <v>9999</v>
      </c>
      <c r="Q284" s="18">
        <v>0</v>
      </c>
      <c r="R284" s="18" t="s">
        <v>48</v>
      </c>
      <c r="S284" s="18" t="s">
        <v>48</v>
      </c>
      <c r="T284" s="18">
        <v>7</v>
      </c>
      <c r="U284" s="18">
        <v>700</v>
      </c>
      <c r="V284" s="18">
        <v>250</v>
      </c>
      <c r="W284" s="18" t="s">
        <v>48</v>
      </c>
      <c r="X284" s="18" t="s">
        <v>48</v>
      </c>
      <c r="Y284" s="18">
        <v>7</v>
      </c>
      <c r="Z284" s="18">
        <v>700</v>
      </c>
      <c r="AA284" s="18">
        <v>-28</v>
      </c>
      <c r="AB284" s="18" t="s">
        <v>48</v>
      </c>
      <c r="AC284" s="18" t="s">
        <v>48</v>
      </c>
      <c r="AD284" s="18">
        <v>7</v>
      </c>
      <c r="AE284" s="18">
        <v>700</v>
      </c>
    </row>
    <row r="285" spans="1:31" x14ac:dyDescent="0.25">
      <c r="A285" s="18" t="s">
        <v>154</v>
      </c>
      <c r="B285" s="18" t="s">
        <v>153</v>
      </c>
      <c r="C285" s="18">
        <v>612.6</v>
      </c>
      <c r="D285" s="18">
        <v>40.095199999999998</v>
      </c>
      <c r="E285" s="18">
        <v>-98.944999999999993</v>
      </c>
      <c r="F285" s="18">
        <v>20121010</v>
      </c>
      <c r="G285" s="18">
        <v>0</v>
      </c>
      <c r="H285" s="18" t="s">
        <v>48</v>
      </c>
      <c r="I285" s="18" t="s">
        <v>48</v>
      </c>
      <c r="J285" s="18">
        <v>7</v>
      </c>
      <c r="K285" s="18">
        <v>700</v>
      </c>
      <c r="L285" s="18">
        <v>0</v>
      </c>
      <c r="M285" s="18" t="s">
        <v>48</v>
      </c>
      <c r="N285" s="18" t="s">
        <v>48</v>
      </c>
      <c r="O285" s="18">
        <v>7</v>
      </c>
      <c r="P285" s="18">
        <v>9999</v>
      </c>
      <c r="Q285" s="18">
        <v>0</v>
      </c>
      <c r="R285" s="18" t="s">
        <v>48</v>
      </c>
      <c r="S285" s="18" t="s">
        <v>48</v>
      </c>
      <c r="T285" s="18">
        <v>7</v>
      </c>
      <c r="U285" s="18">
        <v>700</v>
      </c>
      <c r="V285" s="18">
        <v>156</v>
      </c>
      <c r="W285" s="18" t="s">
        <v>48</v>
      </c>
      <c r="X285" s="18" t="s">
        <v>48</v>
      </c>
      <c r="Y285" s="18">
        <v>7</v>
      </c>
      <c r="Z285" s="18">
        <v>700</v>
      </c>
      <c r="AA285" s="18">
        <v>-33</v>
      </c>
      <c r="AB285" s="18" t="s">
        <v>48</v>
      </c>
      <c r="AC285" s="18" t="s">
        <v>48</v>
      </c>
      <c r="AD285" s="18">
        <v>7</v>
      </c>
      <c r="AE285" s="18">
        <v>700</v>
      </c>
    </row>
    <row r="286" spans="1:31" x14ac:dyDescent="0.25">
      <c r="A286" s="18" t="s">
        <v>154</v>
      </c>
      <c r="B286" s="18" t="s">
        <v>153</v>
      </c>
      <c r="C286" s="18">
        <v>612.6</v>
      </c>
      <c r="D286" s="18">
        <v>40.095199999999998</v>
      </c>
      <c r="E286" s="18">
        <v>-98.944999999999993</v>
      </c>
      <c r="F286" s="18">
        <v>20121011</v>
      </c>
      <c r="G286" s="18">
        <v>0</v>
      </c>
      <c r="H286" s="18" t="s">
        <v>48</v>
      </c>
      <c r="I286" s="18" t="s">
        <v>48</v>
      </c>
      <c r="J286" s="18">
        <v>7</v>
      </c>
      <c r="K286" s="18">
        <v>700</v>
      </c>
      <c r="L286" s="18">
        <v>0</v>
      </c>
      <c r="M286" s="18" t="s">
        <v>48</v>
      </c>
      <c r="N286" s="18" t="s">
        <v>48</v>
      </c>
      <c r="O286" s="18">
        <v>7</v>
      </c>
      <c r="P286" s="18">
        <v>9999</v>
      </c>
      <c r="Q286" s="18">
        <v>0</v>
      </c>
      <c r="R286" s="18" t="s">
        <v>48</v>
      </c>
      <c r="S286" s="18" t="s">
        <v>48</v>
      </c>
      <c r="T286" s="18">
        <v>7</v>
      </c>
      <c r="U286" s="18">
        <v>700</v>
      </c>
      <c r="V286" s="18">
        <v>189</v>
      </c>
      <c r="W286" s="18" t="s">
        <v>48</v>
      </c>
      <c r="X286" s="18" t="s">
        <v>48</v>
      </c>
      <c r="Y286" s="18">
        <v>7</v>
      </c>
      <c r="Z286" s="18">
        <v>700</v>
      </c>
      <c r="AA286" s="18">
        <v>-39</v>
      </c>
      <c r="AB286" s="18" t="s">
        <v>48</v>
      </c>
      <c r="AC286" s="18" t="s">
        <v>48</v>
      </c>
      <c r="AD286" s="18">
        <v>7</v>
      </c>
      <c r="AE286" s="18">
        <v>700</v>
      </c>
    </row>
    <row r="287" spans="1:31" x14ac:dyDescent="0.25">
      <c r="A287" s="18" t="s">
        <v>154</v>
      </c>
      <c r="B287" s="18" t="s">
        <v>153</v>
      </c>
      <c r="C287" s="18">
        <v>612.6</v>
      </c>
      <c r="D287" s="18">
        <v>40.095199999999998</v>
      </c>
      <c r="E287" s="18">
        <v>-98.944999999999993</v>
      </c>
      <c r="F287" s="18">
        <v>20121012</v>
      </c>
      <c r="G287" s="18">
        <v>0</v>
      </c>
      <c r="H287" s="18" t="s">
        <v>48</v>
      </c>
      <c r="I287" s="18" t="s">
        <v>48</v>
      </c>
      <c r="J287" s="18">
        <v>7</v>
      </c>
      <c r="K287" s="18">
        <v>700</v>
      </c>
      <c r="L287" s="18">
        <v>0</v>
      </c>
      <c r="M287" s="18" t="s">
        <v>48</v>
      </c>
      <c r="N287" s="18" t="s">
        <v>48</v>
      </c>
      <c r="O287" s="18">
        <v>7</v>
      </c>
      <c r="P287" s="18">
        <v>9999</v>
      </c>
      <c r="Q287" s="18">
        <v>0</v>
      </c>
      <c r="R287" s="18" t="s">
        <v>48</v>
      </c>
      <c r="S287" s="18" t="s">
        <v>48</v>
      </c>
      <c r="T287" s="18">
        <v>7</v>
      </c>
      <c r="U287" s="18">
        <v>700</v>
      </c>
      <c r="V287" s="18">
        <v>178</v>
      </c>
      <c r="W287" s="18" t="s">
        <v>48</v>
      </c>
      <c r="X287" s="18" t="s">
        <v>48</v>
      </c>
      <c r="Y287" s="18">
        <v>7</v>
      </c>
      <c r="Z287" s="18">
        <v>700</v>
      </c>
      <c r="AA287" s="18">
        <v>22</v>
      </c>
      <c r="AB287" s="18" t="s">
        <v>48</v>
      </c>
      <c r="AC287" s="18" t="s">
        <v>48</v>
      </c>
      <c r="AD287" s="18">
        <v>7</v>
      </c>
      <c r="AE287" s="18">
        <v>700</v>
      </c>
    </row>
    <row r="288" spans="1:31" x14ac:dyDescent="0.25">
      <c r="A288" s="18" t="s">
        <v>154</v>
      </c>
      <c r="B288" s="18" t="s">
        <v>153</v>
      </c>
      <c r="C288" s="18">
        <v>612.6</v>
      </c>
      <c r="D288" s="18">
        <v>40.095199999999998</v>
      </c>
      <c r="E288" s="18">
        <v>-98.944999999999993</v>
      </c>
      <c r="F288" s="18">
        <v>20121013</v>
      </c>
      <c r="G288" s="18">
        <v>305</v>
      </c>
      <c r="H288" s="18" t="s">
        <v>48</v>
      </c>
      <c r="I288" s="18" t="s">
        <v>48</v>
      </c>
      <c r="J288" s="18">
        <v>7</v>
      </c>
      <c r="K288" s="18">
        <v>700</v>
      </c>
      <c r="L288" s="18">
        <v>0</v>
      </c>
      <c r="M288" s="18" t="s">
        <v>48</v>
      </c>
      <c r="N288" s="18" t="s">
        <v>48</v>
      </c>
      <c r="O288" s="18">
        <v>7</v>
      </c>
      <c r="P288" s="18">
        <v>9999</v>
      </c>
      <c r="Q288" s="18">
        <v>0</v>
      </c>
      <c r="R288" s="18" t="s">
        <v>48</v>
      </c>
      <c r="S288" s="18" t="s">
        <v>48</v>
      </c>
      <c r="T288" s="18">
        <v>7</v>
      </c>
      <c r="U288" s="18">
        <v>700</v>
      </c>
      <c r="V288" s="18">
        <v>106</v>
      </c>
      <c r="W288" s="18" t="s">
        <v>48</v>
      </c>
      <c r="X288" s="18" t="s">
        <v>48</v>
      </c>
      <c r="Y288" s="18">
        <v>7</v>
      </c>
      <c r="Z288" s="18">
        <v>700</v>
      </c>
      <c r="AA288" s="18">
        <v>28</v>
      </c>
      <c r="AB288" s="18" t="s">
        <v>48</v>
      </c>
      <c r="AC288" s="18" t="s">
        <v>48</v>
      </c>
      <c r="AD288" s="18">
        <v>7</v>
      </c>
      <c r="AE288" s="18">
        <v>700</v>
      </c>
    </row>
    <row r="289" spans="1:31" x14ac:dyDescent="0.25">
      <c r="A289" s="18" t="s">
        <v>154</v>
      </c>
      <c r="B289" s="18" t="s">
        <v>153</v>
      </c>
      <c r="C289" s="18">
        <v>612.6</v>
      </c>
      <c r="D289" s="18">
        <v>40.095199999999998</v>
      </c>
      <c r="E289" s="18">
        <v>-98.944999999999993</v>
      </c>
      <c r="F289" s="18">
        <v>20121014</v>
      </c>
      <c r="G289" s="18">
        <v>53</v>
      </c>
      <c r="H289" s="18" t="s">
        <v>48</v>
      </c>
      <c r="I289" s="18" t="s">
        <v>48</v>
      </c>
      <c r="J289" s="18">
        <v>7</v>
      </c>
      <c r="K289" s="18">
        <v>700</v>
      </c>
      <c r="L289" s="18">
        <v>0</v>
      </c>
      <c r="M289" s="18" t="s">
        <v>48</v>
      </c>
      <c r="N289" s="18" t="s">
        <v>48</v>
      </c>
      <c r="O289" s="18">
        <v>7</v>
      </c>
      <c r="P289" s="18">
        <v>9999</v>
      </c>
      <c r="Q289" s="18">
        <v>0</v>
      </c>
      <c r="R289" s="18" t="s">
        <v>48</v>
      </c>
      <c r="S289" s="18" t="s">
        <v>48</v>
      </c>
      <c r="T289" s="18">
        <v>7</v>
      </c>
      <c r="U289" s="18">
        <v>700</v>
      </c>
      <c r="V289" s="18">
        <v>250</v>
      </c>
      <c r="W289" s="18" t="s">
        <v>48</v>
      </c>
      <c r="X289" s="18" t="s">
        <v>48</v>
      </c>
      <c r="Y289" s="18">
        <v>7</v>
      </c>
      <c r="Z289" s="18">
        <v>700</v>
      </c>
      <c r="AA289" s="18">
        <v>83</v>
      </c>
      <c r="AB289" s="18" t="s">
        <v>48</v>
      </c>
      <c r="AC289" s="18" t="s">
        <v>48</v>
      </c>
      <c r="AD289" s="18">
        <v>7</v>
      </c>
      <c r="AE289" s="18">
        <v>700</v>
      </c>
    </row>
    <row r="290" spans="1:31" x14ac:dyDescent="0.25">
      <c r="A290" s="18" t="s">
        <v>154</v>
      </c>
      <c r="B290" s="18" t="s">
        <v>153</v>
      </c>
      <c r="C290" s="18">
        <v>612.6</v>
      </c>
      <c r="D290" s="18">
        <v>40.095199999999998</v>
      </c>
      <c r="E290" s="18">
        <v>-98.944999999999993</v>
      </c>
      <c r="F290" s="18">
        <v>20121015</v>
      </c>
      <c r="G290" s="18">
        <v>0</v>
      </c>
      <c r="H290" s="18" t="s">
        <v>48</v>
      </c>
      <c r="I290" s="18" t="s">
        <v>48</v>
      </c>
      <c r="J290" s="18">
        <v>7</v>
      </c>
      <c r="K290" s="18">
        <v>700</v>
      </c>
      <c r="L290" s="18">
        <v>0</v>
      </c>
      <c r="M290" s="18" t="s">
        <v>48</v>
      </c>
      <c r="N290" s="18" t="s">
        <v>48</v>
      </c>
      <c r="O290" s="18">
        <v>7</v>
      </c>
      <c r="P290" s="18">
        <v>9999</v>
      </c>
      <c r="Q290" s="18">
        <v>0</v>
      </c>
      <c r="R290" s="18" t="s">
        <v>48</v>
      </c>
      <c r="S290" s="18" t="s">
        <v>48</v>
      </c>
      <c r="T290" s="18">
        <v>7</v>
      </c>
      <c r="U290" s="18">
        <v>700</v>
      </c>
      <c r="V290" s="18">
        <v>244</v>
      </c>
      <c r="W290" s="18" t="s">
        <v>48</v>
      </c>
      <c r="X290" s="18" t="s">
        <v>48</v>
      </c>
      <c r="Y290" s="18">
        <v>7</v>
      </c>
      <c r="Z290" s="18">
        <v>700</v>
      </c>
      <c r="AA290" s="18">
        <v>33</v>
      </c>
      <c r="AB290" s="18" t="s">
        <v>48</v>
      </c>
      <c r="AC290" s="18" t="s">
        <v>48</v>
      </c>
      <c r="AD290" s="18">
        <v>7</v>
      </c>
      <c r="AE290" s="18">
        <v>700</v>
      </c>
    </row>
    <row r="291" spans="1:31" x14ac:dyDescent="0.25">
      <c r="A291" s="18" t="s">
        <v>154</v>
      </c>
      <c r="B291" s="18" t="s">
        <v>153</v>
      </c>
      <c r="C291" s="18">
        <v>612.6</v>
      </c>
      <c r="D291" s="18">
        <v>40.095199999999998</v>
      </c>
      <c r="E291" s="18">
        <v>-98.944999999999993</v>
      </c>
      <c r="F291" s="18">
        <v>20121016</v>
      </c>
      <c r="G291" s="18">
        <v>0</v>
      </c>
      <c r="H291" s="18" t="s">
        <v>48</v>
      </c>
      <c r="I291" s="18" t="s">
        <v>48</v>
      </c>
      <c r="J291" s="18">
        <v>7</v>
      </c>
      <c r="K291" s="18">
        <v>700</v>
      </c>
      <c r="L291" s="18">
        <v>0</v>
      </c>
      <c r="M291" s="18" t="s">
        <v>48</v>
      </c>
      <c r="N291" s="18" t="s">
        <v>48</v>
      </c>
      <c r="O291" s="18">
        <v>7</v>
      </c>
      <c r="P291" s="18">
        <v>9999</v>
      </c>
      <c r="Q291" s="18">
        <v>0</v>
      </c>
      <c r="R291" s="18" t="s">
        <v>48</v>
      </c>
      <c r="S291" s="18" t="s">
        <v>48</v>
      </c>
      <c r="T291" s="18">
        <v>7</v>
      </c>
      <c r="U291" s="18">
        <v>700</v>
      </c>
      <c r="V291" s="18">
        <v>272</v>
      </c>
      <c r="W291" s="18" t="s">
        <v>48</v>
      </c>
      <c r="X291" s="18" t="s">
        <v>48</v>
      </c>
      <c r="Y291" s="18">
        <v>7</v>
      </c>
      <c r="Z291" s="18">
        <v>700</v>
      </c>
      <c r="AA291" s="18">
        <v>33</v>
      </c>
      <c r="AB291" s="18" t="s">
        <v>48</v>
      </c>
      <c r="AC291" s="18" t="s">
        <v>48</v>
      </c>
      <c r="AD291" s="18">
        <v>7</v>
      </c>
      <c r="AE291" s="18">
        <v>700</v>
      </c>
    </row>
    <row r="292" spans="1:31" x14ac:dyDescent="0.25">
      <c r="A292" s="18" t="s">
        <v>154</v>
      </c>
      <c r="B292" s="18" t="s">
        <v>153</v>
      </c>
      <c r="C292" s="18">
        <v>612.6</v>
      </c>
      <c r="D292" s="18">
        <v>40.095199999999998</v>
      </c>
      <c r="E292" s="18">
        <v>-98.944999999999993</v>
      </c>
      <c r="F292" s="18">
        <v>20121017</v>
      </c>
      <c r="G292" s="18">
        <v>3</v>
      </c>
      <c r="H292" s="18" t="s">
        <v>48</v>
      </c>
      <c r="I292" s="18" t="s">
        <v>48</v>
      </c>
      <c r="J292" s="18">
        <v>7</v>
      </c>
      <c r="K292" s="18">
        <v>700</v>
      </c>
      <c r="L292" s="18">
        <v>0</v>
      </c>
      <c r="M292" s="18" t="s">
        <v>48</v>
      </c>
      <c r="N292" s="18" t="s">
        <v>48</v>
      </c>
      <c r="O292" s="18">
        <v>7</v>
      </c>
      <c r="P292" s="18">
        <v>9999</v>
      </c>
      <c r="Q292" s="18">
        <v>0</v>
      </c>
      <c r="R292" s="18" t="s">
        <v>48</v>
      </c>
      <c r="S292" s="18" t="s">
        <v>48</v>
      </c>
      <c r="T292" s="18">
        <v>7</v>
      </c>
      <c r="U292" s="18">
        <v>700</v>
      </c>
      <c r="V292" s="18">
        <v>261</v>
      </c>
      <c r="W292" s="18" t="s">
        <v>48</v>
      </c>
      <c r="X292" s="18" t="s">
        <v>48</v>
      </c>
      <c r="Y292" s="18">
        <v>7</v>
      </c>
      <c r="Z292" s="18">
        <v>700</v>
      </c>
      <c r="AA292" s="18">
        <v>83</v>
      </c>
      <c r="AB292" s="18" t="s">
        <v>48</v>
      </c>
      <c r="AC292" s="18" t="s">
        <v>48</v>
      </c>
      <c r="AD292" s="18">
        <v>7</v>
      </c>
      <c r="AE292" s="18">
        <v>700</v>
      </c>
    </row>
    <row r="293" spans="1:31" x14ac:dyDescent="0.25">
      <c r="A293" s="18" t="s">
        <v>154</v>
      </c>
      <c r="B293" s="18" t="s">
        <v>153</v>
      </c>
      <c r="C293" s="18">
        <v>612.6</v>
      </c>
      <c r="D293" s="18">
        <v>40.095199999999998</v>
      </c>
      <c r="E293" s="18">
        <v>-98.944999999999993</v>
      </c>
      <c r="F293" s="18">
        <v>20121018</v>
      </c>
      <c r="G293" s="18">
        <v>0</v>
      </c>
      <c r="H293" s="18" t="s">
        <v>48</v>
      </c>
      <c r="I293" s="18" t="s">
        <v>48</v>
      </c>
      <c r="J293" s="18">
        <v>7</v>
      </c>
      <c r="K293" s="18">
        <v>700</v>
      </c>
      <c r="L293" s="18">
        <v>0</v>
      </c>
      <c r="M293" s="18" t="s">
        <v>48</v>
      </c>
      <c r="N293" s="18" t="s">
        <v>48</v>
      </c>
      <c r="O293" s="18">
        <v>7</v>
      </c>
      <c r="P293" s="18">
        <v>9999</v>
      </c>
      <c r="Q293" s="18">
        <v>0</v>
      </c>
      <c r="R293" s="18" t="s">
        <v>48</v>
      </c>
      <c r="S293" s="18" t="s">
        <v>48</v>
      </c>
      <c r="T293" s="18">
        <v>7</v>
      </c>
      <c r="U293" s="18">
        <v>700</v>
      </c>
      <c r="V293" s="18">
        <v>172</v>
      </c>
      <c r="W293" s="18" t="s">
        <v>48</v>
      </c>
      <c r="X293" s="18" t="s">
        <v>48</v>
      </c>
      <c r="Y293" s="18">
        <v>7</v>
      </c>
      <c r="Z293" s="18">
        <v>700</v>
      </c>
      <c r="AA293" s="18">
        <v>44</v>
      </c>
      <c r="AB293" s="18" t="s">
        <v>48</v>
      </c>
      <c r="AC293" s="18" t="s">
        <v>48</v>
      </c>
      <c r="AD293" s="18">
        <v>7</v>
      </c>
      <c r="AE293" s="18">
        <v>700</v>
      </c>
    </row>
    <row r="294" spans="1:31" x14ac:dyDescent="0.25">
      <c r="A294" s="18" t="s">
        <v>154</v>
      </c>
      <c r="B294" s="18" t="s">
        <v>153</v>
      </c>
      <c r="C294" s="18">
        <v>612.6</v>
      </c>
      <c r="D294" s="18">
        <v>40.095199999999998</v>
      </c>
      <c r="E294" s="18">
        <v>-98.944999999999993</v>
      </c>
      <c r="F294" s="18">
        <v>20121019</v>
      </c>
      <c r="G294" s="18">
        <v>0</v>
      </c>
      <c r="H294" s="18" t="s">
        <v>48</v>
      </c>
      <c r="I294" s="18" t="s">
        <v>48</v>
      </c>
      <c r="J294" s="18">
        <v>7</v>
      </c>
      <c r="K294" s="18">
        <v>700</v>
      </c>
      <c r="L294" s="18">
        <v>0</v>
      </c>
      <c r="M294" s="18" t="s">
        <v>48</v>
      </c>
      <c r="N294" s="18" t="s">
        <v>48</v>
      </c>
      <c r="O294" s="18">
        <v>7</v>
      </c>
      <c r="P294" s="18">
        <v>9999</v>
      </c>
      <c r="Q294" s="18">
        <v>0</v>
      </c>
      <c r="R294" s="18" t="s">
        <v>48</v>
      </c>
      <c r="S294" s="18" t="s">
        <v>48</v>
      </c>
      <c r="T294" s="18">
        <v>7</v>
      </c>
      <c r="U294" s="18">
        <v>700</v>
      </c>
      <c r="V294" s="18">
        <v>150</v>
      </c>
      <c r="W294" s="18" t="s">
        <v>48</v>
      </c>
      <c r="X294" s="18" t="s">
        <v>48</v>
      </c>
      <c r="Y294" s="18">
        <v>7</v>
      </c>
      <c r="Z294" s="18">
        <v>700</v>
      </c>
      <c r="AA294" s="18">
        <v>44</v>
      </c>
      <c r="AB294" s="18" t="s">
        <v>48</v>
      </c>
      <c r="AC294" s="18" t="s">
        <v>48</v>
      </c>
      <c r="AD294" s="18">
        <v>7</v>
      </c>
      <c r="AE294" s="18">
        <v>700</v>
      </c>
    </row>
    <row r="295" spans="1:31" x14ac:dyDescent="0.25">
      <c r="A295" s="18" t="s">
        <v>154</v>
      </c>
      <c r="B295" s="18" t="s">
        <v>153</v>
      </c>
      <c r="C295" s="18">
        <v>612.6</v>
      </c>
      <c r="D295" s="18">
        <v>40.095199999999998</v>
      </c>
      <c r="E295" s="18">
        <v>-98.944999999999993</v>
      </c>
      <c r="F295" s="18">
        <v>20121020</v>
      </c>
      <c r="G295" s="18">
        <v>0</v>
      </c>
      <c r="H295" s="18" t="s">
        <v>48</v>
      </c>
      <c r="I295" s="18" t="s">
        <v>48</v>
      </c>
      <c r="J295" s="18">
        <v>7</v>
      </c>
      <c r="K295" s="18">
        <v>700</v>
      </c>
      <c r="L295" s="18">
        <v>0</v>
      </c>
      <c r="M295" s="18" t="s">
        <v>48</v>
      </c>
      <c r="N295" s="18" t="s">
        <v>48</v>
      </c>
      <c r="O295" s="18">
        <v>7</v>
      </c>
      <c r="P295" s="18">
        <v>9999</v>
      </c>
      <c r="Q295" s="18">
        <v>0</v>
      </c>
      <c r="R295" s="18" t="s">
        <v>48</v>
      </c>
      <c r="S295" s="18" t="s">
        <v>48</v>
      </c>
      <c r="T295" s="18">
        <v>7</v>
      </c>
      <c r="U295" s="18">
        <v>700</v>
      </c>
      <c r="V295" s="18">
        <v>178</v>
      </c>
      <c r="W295" s="18" t="s">
        <v>48</v>
      </c>
      <c r="X295" s="18" t="s">
        <v>48</v>
      </c>
      <c r="Y295" s="18">
        <v>7</v>
      </c>
      <c r="Z295" s="18">
        <v>700</v>
      </c>
      <c r="AA295" s="18">
        <v>0</v>
      </c>
      <c r="AB295" s="18" t="s">
        <v>48</v>
      </c>
      <c r="AC295" s="18" t="s">
        <v>48</v>
      </c>
      <c r="AD295" s="18">
        <v>7</v>
      </c>
      <c r="AE295" s="18">
        <v>700</v>
      </c>
    </row>
    <row r="296" spans="1:31" x14ac:dyDescent="0.25">
      <c r="A296" s="18" t="s">
        <v>154</v>
      </c>
      <c r="B296" s="18" t="s">
        <v>153</v>
      </c>
      <c r="C296" s="18">
        <v>612.6</v>
      </c>
      <c r="D296" s="18">
        <v>40.095199999999998</v>
      </c>
      <c r="E296" s="18">
        <v>-98.944999999999993</v>
      </c>
      <c r="F296" s="18">
        <v>20121021</v>
      </c>
      <c r="G296" s="18">
        <v>0</v>
      </c>
      <c r="H296" s="18" t="s">
        <v>48</v>
      </c>
      <c r="I296" s="18" t="s">
        <v>48</v>
      </c>
      <c r="J296" s="18">
        <v>7</v>
      </c>
      <c r="K296" s="18">
        <v>700</v>
      </c>
      <c r="L296" s="18">
        <v>0</v>
      </c>
      <c r="M296" s="18" t="s">
        <v>48</v>
      </c>
      <c r="N296" s="18" t="s">
        <v>48</v>
      </c>
      <c r="O296" s="18">
        <v>7</v>
      </c>
      <c r="P296" s="18">
        <v>9999</v>
      </c>
      <c r="Q296" s="18">
        <v>0</v>
      </c>
      <c r="R296" s="18" t="s">
        <v>48</v>
      </c>
      <c r="S296" s="18" t="s">
        <v>48</v>
      </c>
      <c r="T296" s="18">
        <v>7</v>
      </c>
      <c r="U296" s="18">
        <v>700</v>
      </c>
      <c r="V296" s="18">
        <v>256</v>
      </c>
      <c r="W296" s="18" t="s">
        <v>48</v>
      </c>
      <c r="X296" s="18" t="s">
        <v>48</v>
      </c>
      <c r="Y296" s="18">
        <v>7</v>
      </c>
      <c r="Z296" s="18">
        <v>700</v>
      </c>
      <c r="AA296" s="18">
        <v>0</v>
      </c>
      <c r="AB296" s="18" t="s">
        <v>48</v>
      </c>
      <c r="AC296" s="18" t="s">
        <v>48</v>
      </c>
      <c r="AD296" s="18">
        <v>7</v>
      </c>
      <c r="AE296" s="18">
        <v>700</v>
      </c>
    </row>
    <row r="297" spans="1:31" x14ac:dyDescent="0.25">
      <c r="A297" s="18" t="s">
        <v>154</v>
      </c>
      <c r="B297" s="18" t="s">
        <v>153</v>
      </c>
      <c r="C297" s="18">
        <v>612.6</v>
      </c>
      <c r="D297" s="18">
        <v>40.095199999999998</v>
      </c>
      <c r="E297" s="18">
        <v>-98.944999999999993</v>
      </c>
      <c r="F297" s="18">
        <v>20121022</v>
      </c>
      <c r="G297" s="18">
        <v>0</v>
      </c>
      <c r="H297" s="18" t="s">
        <v>48</v>
      </c>
      <c r="I297" s="18" t="s">
        <v>48</v>
      </c>
      <c r="J297" s="18">
        <v>7</v>
      </c>
      <c r="K297" s="18">
        <v>700</v>
      </c>
      <c r="L297" s="18">
        <v>0</v>
      </c>
      <c r="M297" s="18" t="s">
        <v>48</v>
      </c>
      <c r="N297" s="18" t="s">
        <v>48</v>
      </c>
      <c r="O297" s="18">
        <v>7</v>
      </c>
      <c r="P297" s="18">
        <v>9999</v>
      </c>
      <c r="Q297" s="18">
        <v>0</v>
      </c>
      <c r="R297" s="18" t="s">
        <v>48</v>
      </c>
      <c r="S297" s="18" t="s">
        <v>48</v>
      </c>
      <c r="T297" s="18">
        <v>7</v>
      </c>
      <c r="U297" s="18">
        <v>700</v>
      </c>
      <c r="V297" s="18">
        <v>272</v>
      </c>
      <c r="W297" s="18" t="s">
        <v>48</v>
      </c>
      <c r="X297" s="18" t="s">
        <v>48</v>
      </c>
      <c r="Y297" s="18">
        <v>7</v>
      </c>
      <c r="Z297" s="18">
        <v>700</v>
      </c>
      <c r="AA297" s="18">
        <v>67</v>
      </c>
      <c r="AB297" s="18" t="s">
        <v>48</v>
      </c>
      <c r="AC297" s="18" t="s">
        <v>48</v>
      </c>
      <c r="AD297" s="18">
        <v>7</v>
      </c>
      <c r="AE297" s="18">
        <v>700</v>
      </c>
    </row>
    <row r="298" spans="1:31" x14ac:dyDescent="0.25">
      <c r="A298" s="18" t="s">
        <v>154</v>
      </c>
      <c r="B298" s="18" t="s">
        <v>153</v>
      </c>
      <c r="C298" s="18">
        <v>612.6</v>
      </c>
      <c r="D298" s="18">
        <v>40.095199999999998</v>
      </c>
      <c r="E298" s="18">
        <v>-98.944999999999993</v>
      </c>
      <c r="F298" s="18">
        <v>20121023</v>
      </c>
      <c r="G298" s="18">
        <v>3</v>
      </c>
      <c r="H298" s="18" t="s">
        <v>48</v>
      </c>
      <c r="I298" s="18" t="s">
        <v>48</v>
      </c>
      <c r="J298" s="18">
        <v>7</v>
      </c>
      <c r="K298" s="18">
        <v>700</v>
      </c>
      <c r="L298" s="18">
        <v>0</v>
      </c>
      <c r="M298" s="18" t="s">
        <v>48</v>
      </c>
      <c r="N298" s="18" t="s">
        <v>48</v>
      </c>
      <c r="O298" s="18">
        <v>7</v>
      </c>
      <c r="P298" s="18">
        <v>9999</v>
      </c>
      <c r="Q298" s="18">
        <v>0</v>
      </c>
      <c r="R298" s="18" t="s">
        <v>48</v>
      </c>
      <c r="S298" s="18" t="s">
        <v>48</v>
      </c>
      <c r="T298" s="18">
        <v>7</v>
      </c>
      <c r="U298" s="18">
        <v>700</v>
      </c>
      <c r="V298" s="18">
        <v>139</v>
      </c>
      <c r="W298" s="18" t="s">
        <v>48</v>
      </c>
      <c r="X298" s="18" t="s">
        <v>48</v>
      </c>
      <c r="Y298" s="18">
        <v>7</v>
      </c>
      <c r="Z298" s="18">
        <v>700</v>
      </c>
      <c r="AA298" s="18">
        <v>89</v>
      </c>
      <c r="AB298" s="18" t="s">
        <v>48</v>
      </c>
      <c r="AC298" s="18" t="s">
        <v>48</v>
      </c>
      <c r="AD298" s="18">
        <v>7</v>
      </c>
      <c r="AE298" s="18">
        <v>700</v>
      </c>
    </row>
    <row r="299" spans="1:31" x14ac:dyDescent="0.25">
      <c r="A299" s="18" t="s">
        <v>154</v>
      </c>
      <c r="B299" s="18" t="s">
        <v>153</v>
      </c>
      <c r="C299" s="18">
        <v>612.6</v>
      </c>
      <c r="D299" s="18">
        <v>40.095199999999998</v>
      </c>
      <c r="E299" s="18">
        <v>-98.944999999999993</v>
      </c>
      <c r="F299" s="18">
        <v>20121024</v>
      </c>
      <c r="G299" s="18">
        <v>0</v>
      </c>
      <c r="H299" s="18" t="s">
        <v>48</v>
      </c>
      <c r="I299" s="18" t="s">
        <v>48</v>
      </c>
      <c r="J299" s="18">
        <v>7</v>
      </c>
      <c r="K299" s="18">
        <v>700</v>
      </c>
      <c r="L299" s="18">
        <v>0</v>
      </c>
      <c r="M299" s="18" t="s">
        <v>48</v>
      </c>
      <c r="N299" s="18" t="s">
        <v>48</v>
      </c>
      <c r="O299" s="18">
        <v>7</v>
      </c>
      <c r="P299" s="18">
        <v>9999</v>
      </c>
      <c r="Q299" s="18">
        <v>0</v>
      </c>
      <c r="R299" s="18" t="s">
        <v>48</v>
      </c>
      <c r="S299" s="18" t="s">
        <v>48</v>
      </c>
      <c r="T299" s="18">
        <v>7</v>
      </c>
      <c r="U299" s="18">
        <v>700</v>
      </c>
      <c r="V299" s="18">
        <v>178</v>
      </c>
      <c r="W299" s="18" t="s">
        <v>48</v>
      </c>
      <c r="X299" s="18" t="s">
        <v>48</v>
      </c>
      <c r="Y299" s="18">
        <v>7</v>
      </c>
      <c r="Z299" s="18">
        <v>700</v>
      </c>
      <c r="AA299" s="18">
        <v>83</v>
      </c>
      <c r="AB299" s="18" t="s">
        <v>48</v>
      </c>
      <c r="AC299" s="18" t="s">
        <v>48</v>
      </c>
      <c r="AD299" s="18">
        <v>7</v>
      </c>
      <c r="AE299" s="18">
        <v>700</v>
      </c>
    </row>
    <row r="300" spans="1:31" x14ac:dyDescent="0.25">
      <c r="A300" s="18" t="s">
        <v>154</v>
      </c>
      <c r="B300" s="18" t="s">
        <v>153</v>
      </c>
      <c r="C300" s="18">
        <v>612.6</v>
      </c>
      <c r="D300" s="18">
        <v>40.095199999999998</v>
      </c>
      <c r="E300" s="18">
        <v>-98.944999999999993</v>
      </c>
      <c r="F300" s="18">
        <v>20121025</v>
      </c>
      <c r="G300" s="18">
        <v>30</v>
      </c>
      <c r="H300" s="18" t="s">
        <v>48</v>
      </c>
      <c r="I300" s="18" t="s">
        <v>48</v>
      </c>
      <c r="J300" s="18">
        <v>7</v>
      </c>
      <c r="K300" s="18">
        <v>700</v>
      </c>
      <c r="L300" s="18">
        <v>0</v>
      </c>
      <c r="M300" s="18" t="s">
        <v>48</v>
      </c>
      <c r="N300" s="18" t="s">
        <v>48</v>
      </c>
      <c r="O300" s="18">
        <v>7</v>
      </c>
      <c r="P300" s="18">
        <v>9999</v>
      </c>
      <c r="Q300" s="18">
        <v>0</v>
      </c>
      <c r="R300" s="18" t="s">
        <v>48</v>
      </c>
      <c r="S300" s="18" t="s">
        <v>48</v>
      </c>
      <c r="T300" s="18">
        <v>7</v>
      </c>
      <c r="U300" s="18">
        <v>700</v>
      </c>
      <c r="V300" s="18">
        <v>117</v>
      </c>
      <c r="W300" s="18" t="s">
        <v>48</v>
      </c>
      <c r="X300" s="18" t="s">
        <v>48</v>
      </c>
      <c r="Y300" s="18">
        <v>7</v>
      </c>
      <c r="Z300" s="18">
        <v>700</v>
      </c>
      <c r="AA300" s="18">
        <v>17</v>
      </c>
      <c r="AB300" s="18" t="s">
        <v>48</v>
      </c>
      <c r="AC300" s="18" t="s">
        <v>48</v>
      </c>
      <c r="AD300" s="18">
        <v>7</v>
      </c>
      <c r="AE300" s="18">
        <v>700</v>
      </c>
    </row>
    <row r="301" spans="1:31" x14ac:dyDescent="0.25">
      <c r="A301" s="18" t="s">
        <v>154</v>
      </c>
      <c r="B301" s="18" t="s">
        <v>153</v>
      </c>
      <c r="C301" s="18">
        <v>612.6</v>
      </c>
      <c r="D301" s="18">
        <v>40.095199999999998</v>
      </c>
      <c r="E301" s="18">
        <v>-98.944999999999993</v>
      </c>
      <c r="F301" s="18">
        <v>20121026</v>
      </c>
      <c r="G301" s="18">
        <v>0</v>
      </c>
      <c r="H301" s="18" t="s">
        <v>48</v>
      </c>
      <c r="I301" s="18" t="s">
        <v>48</v>
      </c>
      <c r="J301" s="18">
        <v>7</v>
      </c>
      <c r="K301" s="18">
        <v>700</v>
      </c>
      <c r="L301" s="18">
        <v>0</v>
      </c>
      <c r="M301" s="18" t="s">
        <v>48</v>
      </c>
      <c r="N301" s="18" t="s">
        <v>48</v>
      </c>
      <c r="O301" s="18">
        <v>7</v>
      </c>
      <c r="P301" s="18">
        <v>9999</v>
      </c>
      <c r="Q301" s="18">
        <v>0</v>
      </c>
      <c r="R301" s="18" t="s">
        <v>48</v>
      </c>
      <c r="S301" s="18" t="s">
        <v>48</v>
      </c>
      <c r="T301" s="18">
        <v>7</v>
      </c>
      <c r="U301" s="18">
        <v>700</v>
      </c>
      <c r="V301" s="18">
        <v>83</v>
      </c>
      <c r="W301" s="18" t="s">
        <v>48</v>
      </c>
      <c r="X301" s="18" t="s">
        <v>48</v>
      </c>
      <c r="Y301" s="18">
        <v>7</v>
      </c>
      <c r="Z301" s="18">
        <v>700</v>
      </c>
      <c r="AA301" s="18">
        <v>-33</v>
      </c>
      <c r="AB301" s="18" t="s">
        <v>48</v>
      </c>
      <c r="AC301" s="18" t="s">
        <v>48</v>
      </c>
      <c r="AD301" s="18">
        <v>7</v>
      </c>
      <c r="AE301" s="18">
        <v>700</v>
      </c>
    </row>
    <row r="302" spans="1:31" x14ac:dyDescent="0.25">
      <c r="A302" s="18" t="s">
        <v>154</v>
      </c>
      <c r="B302" s="18" t="s">
        <v>153</v>
      </c>
      <c r="C302" s="18">
        <v>612.6</v>
      </c>
      <c r="D302" s="18">
        <v>40.095199999999998</v>
      </c>
      <c r="E302" s="18">
        <v>-98.944999999999993</v>
      </c>
      <c r="F302" s="18">
        <v>20121027</v>
      </c>
      <c r="G302" s="18">
        <v>0</v>
      </c>
      <c r="H302" s="18" t="s">
        <v>48</v>
      </c>
      <c r="I302" s="18" t="s">
        <v>48</v>
      </c>
      <c r="J302" s="18">
        <v>7</v>
      </c>
      <c r="K302" s="18">
        <v>700</v>
      </c>
      <c r="L302" s="18">
        <v>0</v>
      </c>
      <c r="M302" s="18" t="s">
        <v>48</v>
      </c>
      <c r="N302" s="18" t="s">
        <v>48</v>
      </c>
      <c r="O302" s="18">
        <v>7</v>
      </c>
      <c r="P302" s="18">
        <v>9999</v>
      </c>
      <c r="Q302" s="18">
        <v>0</v>
      </c>
      <c r="R302" s="18" t="s">
        <v>48</v>
      </c>
      <c r="S302" s="18" t="s">
        <v>48</v>
      </c>
      <c r="T302" s="18">
        <v>7</v>
      </c>
      <c r="U302" s="18">
        <v>700</v>
      </c>
      <c r="V302" s="18">
        <v>61</v>
      </c>
      <c r="W302" s="18" t="s">
        <v>48</v>
      </c>
      <c r="X302" s="18" t="s">
        <v>48</v>
      </c>
      <c r="Y302" s="18">
        <v>7</v>
      </c>
      <c r="Z302" s="18">
        <v>700</v>
      </c>
      <c r="AA302" s="18">
        <v>-78</v>
      </c>
      <c r="AB302" s="18" t="s">
        <v>48</v>
      </c>
      <c r="AC302" s="18" t="s">
        <v>48</v>
      </c>
      <c r="AD302" s="18">
        <v>7</v>
      </c>
      <c r="AE302" s="18">
        <v>700</v>
      </c>
    </row>
    <row r="303" spans="1:31" x14ac:dyDescent="0.25">
      <c r="A303" s="18" t="s">
        <v>154</v>
      </c>
      <c r="B303" s="18" t="s">
        <v>153</v>
      </c>
      <c r="C303" s="18">
        <v>612.6</v>
      </c>
      <c r="D303" s="18">
        <v>40.095199999999998</v>
      </c>
      <c r="E303" s="18">
        <v>-98.944999999999993</v>
      </c>
      <c r="F303" s="18">
        <v>20121028</v>
      </c>
      <c r="G303" s="18">
        <v>0</v>
      </c>
      <c r="H303" s="18" t="s">
        <v>48</v>
      </c>
      <c r="I303" s="18" t="s">
        <v>48</v>
      </c>
      <c r="J303" s="18">
        <v>7</v>
      </c>
      <c r="K303" s="18">
        <v>700</v>
      </c>
      <c r="L303" s="18">
        <v>0</v>
      </c>
      <c r="M303" s="18" t="s">
        <v>48</v>
      </c>
      <c r="N303" s="18" t="s">
        <v>48</v>
      </c>
      <c r="O303" s="18">
        <v>7</v>
      </c>
      <c r="P303" s="18">
        <v>9999</v>
      </c>
      <c r="Q303" s="18">
        <v>0</v>
      </c>
      <c r="R303" s="18" t="s">
        <v>48</v>
      </c>
      <c r="S303" s="18" t="s">
        <v>48</v>
      </c>
      <c r="T303" s="18">
        <v>7</v>
      </c>
      <c r="U303" s="18">
        <v>700</v>
      </c>
      <c r="V303" s="18">
        <v>94</v>
      </c>
      <c r="W303" s="18" t="s">
        <v>48</v>
      </c>
      <c r="X303" s="18" t="s">
        <v>48</v>
      </c>
      <c r="Y303" s="18">
        <v>7</v>
      </c>
      <c r="Z303" s="18">
        <v>700</v>
      </c>
      <c r="AA303" s="18">
        <v>-67</v>
      </c>
      <c r="AB303" s="18" t="s">
        <v>48</v>
      </c>
      <c r="AC303" s="18" t="s">
        <v>48</v>
      </c>
      <c r="AD303" s="18">
        <v>7</v>
      </c>
      <c r="AE303" s="18">
        <v>700</v>
      </c>
    </row>
    <row r="304" spans="1:31" x14ac:dyDescent="0.25">
      <c r="A304" s="18" t="s">
        <v>154</v>
      </c>
      <c r="B304" s="18" t="s">
        <v>153</v>
      </c>
      <c r="C304" s="18">
        <v>612.6</v>
      </c>
      <c r="D304" s="18">
        <v>40.095199999999998</v>
      </c>
      <c r="E304" s="18">
        <v>-98.944999999999993</v>
      </c>
      <c r="F304" s="18">
        <v>20121029</v>
      </c>
      <c r="G304" s="18">
        <v>0</v>
      </c>
      <c r="H304" s="18" t="s">
        <v>48</v>
      </c>
      <c r="I304" s="18" t="s">
        <v>48</v>
      </c>
      <c r="J304" s="18">
        <v>7</v>
      </c>
      <c r="K304" s="18">
        <v>700</v>
      </c>
      <c r="L304" s="18">
        <v>0</v>
      </c>
      <c r="M304" s="18" t="s">
        <v>48</v>
      </c>
      <c r="N304" s="18" t="s">
        <v>48</v>
      </c>
      <c r="O304" s="18">
        <v>7</v>
      </c>
      <c r="P304" s="18">
        <v>9999</v>
      </c>
      <c r="Q304" s="18">
        <v>0</v>
      </c>
      <c r="R304" s="18" t="s">
        <v>48</v>
      </c>
      <c r="S304" s="18" t="s">
        <v>48</v>
      </c>
      <c r="T304" s="18">
        <v>7</v>
      </c>
      <c r="U304" s="18">
        <v>700</v>
      </c>
      <c r="V304" s="18">
        <v>94</v>
      </c>
      <c r="W304" s="18" t="s">
        <v>48</v>
      </c>
      <c r="X304" s="18" t="s">
        <v>48</v>
      </c>
      <c r="Y304" s="18">
        <v>7</v>
      </c>
      <c r="Z304" s="18">
        <v>700</v>
      </c>
      <c r="AA304" s="18">
        <v>-33</v>
      </c>
      <c r="AB304" s="18" t="s">
        <v>48</v>
      </c>
      <c r="AC304" s="18" t="s">
        <v>48</v>
      </c>
      <c r="AD304" s="18">
        <v>7</v>
      </c>
      <c r="AE304" s="18">
        <v>700</v>
      </c>
    </row>
    <row r="305" spans="1:31" x14ac:dyDescent="0.25">
      <c r="A305" s="18" t="s">
        <v>154</v>
      </c>
      <c r="B305" s="18" t="s">
        <v>153</v>
      </c>
      <c r="C305" s="18">
        <v>612.6</v>
      </c>
      <c r="D305" s="18">
        <v>40.095199999999998</v>
      </c>
      <c r="E305" s="18">
        <v>-98.944999999999993</v>
      </c>
      <c r="F305" s="18">
        <v>20121030</v>
      </c>
      <c r="G305" s="18">
        <v>0</v>
      </c>
      <c r="H305" s="18" t="s">
        <v>48</v>
      </c>
      <c r="I305" s="18" t="s">
        <v>48</v>
      </c>
      <c r="J305" s="18">
        <v>7</v>
      </c>
      <c r="K305" s="18">
        <v>700</v>
      </c>
      <c r="L305" s="18">
        <v>0</v>
      </c>
      <c r="M305" s="18" t="s">
        <v>48</v>
      </c>
      <c r="N305" s="18" t="s">
        <v>48</v>
      </c>
      <c r="O305" s="18">
        <v>7</v>
      </c>
      <c r="P305" s="18">
        <v>9999</v>
      </c>
      <c r="Q305" s="18">
        <v>0</v>
      </c>
      <c r="R305" s="18" t="s">
        <v>48</v>
      </c>
      <c r="S305" s="18" t="s">
        <v>48</v>
      </c>
      <c r="T305" s="18">
        <v>7</v>
      </c>
      <c r="U305" s="18">
        <v>700</v>
      </c>
      <c r="V305" s="18">
        <v>189</v>
      </c>
      <c r="W305" s="18" t="s">
        <v>48</v>
      </c>
      <c r="X305" s="18" t="s">
        <v>48</v>
      </c>
      <c r="Y305" s="18">
        <v>7</v>
      </c>
      <c r="Z305" s="18">
        <v>700</v>
      </c>
      <c r="AA305" s="18">
        <v>28</v>
      </c>
      <c r="AB305" s="18" t="s">
        <v>48</v>
      </c>
      <c r="AC305" s="18" t="s">
        <v>48</v>
      </c>
      <c r="AD305" s="18">
        <v>7</v>
      </c>
      <c r="AE305" s="18">
        <v>700</v>
      </c>
    </row>
    <row r="306" spans="1:31" x14ac:dyDescent="0.25">
      <c r="A306" s="18" t="s">
        <v>154</v>
      </c>
      <c r="B306" s="18" t="s">
        <v>153</v>
      </c>
      <c r="C306" s="18">
        <v>612.6</v>
      </c>
      <c r="D306" s="18">
        <v>40.095199999999998</v>
      </c>
      <c r="E306" s="18">
        <v>-98.944999999999993</v>
      </c>
      <c r="F306" s="18">
        <v>20121031</v>
      </c>
      <c r="G306" s="18">
        <v>0</v>
      </c>
      <c r="H306" s="18" t="s">
        <v>48</v>
      </c>
      <c r="I306" s="18" t="s">
        <v>48</v>
      </c>
      <c r="J306" s="18">
        <v>7</v>
      </c>
      <c r="K306" s="18">
        <v>700</v>
      </c>
      <c r="L306" s="18">
        <v>0</v>
      </c>
      <c r="M306" s="18" t="s">
        <v>48</v>
      </c>
      <c r="N306" s="18" t="s">
        <v>48</v>
      </c>
      <c r="O306" s="18">
        <v>7</v>
      </c>
      <c r="P306" s="18">
        <v>9999</v>
      </c>
      <c r="Q306" s="18">
        <v>0</v>
      </c>
      <c r="R306" s="18" t="s">
        <v>48</v>
      </c>
      <c r="S306" s="18" t="s">
        <v>48</v>
      </c>
      <c r="T306" s="18">
        <v>7</v>
      </c>
      <c r="U306" s="18">
        <v>700</v>
      </c>
      <c r="V306" s="18">
        <v>183</v>
      </c>
      <c r="W306" s="18" t="s">
        <v>48</v>
      </c>
      <c r="X306" s="18" t="s">
        <v>48</v>
      </c>
      <c r="Y306" s="18">
        <v>7</v>
      </c>
      <c r="Z306" s="18">
        <v>700</v>
      </c>
      <c r="AA306" s="18">
        <v>-11</v>
      </c>
      <c r="AB306" s="18" t="s">
        <v>48</v>
      </c>
      <c r="AC306" s="18" t="s">
        <v>48</v>
      </c>
      <c r="AD306" s="18">
        <v>7</v>
      </c>
      <c r="AE306" s="18">
        <v>700</v>
      </c>
    </row>
    <row r="307" spans="1:31" x14ac:dyDescent="0.25">
      <c r="A307" s="18" t="s">
        <v>154</v>
      </c>
      <c r="B307" s="18" t="s">
        <v>153</v>
      </c>
      <c r="C307" s="18">
        <v>612.6</v>
      </c>
      <c r="D307" s="18">
        <v>40.095199999999998</v>
      </c>
      <c r="E307" s="18">
        <v>-98.944999999999993</v>
      </c>
      <c r="F307" s="18">
        <v>20121101</v>
      </c>
      <c r="G307" s="18">
        <v>0</v>
      </c>
      <c r="H307" s="18" t="s">
        <v>48</v>
      </c>
      <c r="I307" s="18" t="s">
        <v>48</v>
      </c>
      <c r="J307" s="18">
        <v>7</v>
      </c>
      <c r="K307" s="18">
        <v>700</v>
      </c>
      <c r="L307" s="18">
        <v>0</v>
      </c>
      <c r="M307" s="18" t="s">
        <v>48</v>
      </c>
      <c r="N307" s="18" t="s">
        <v>48</v>
      </c>
      <c r="O307" s="18">
        <v>7</v>
      </c>
      <c r="P307" s="18">
        <v>9999</v>
      </c>
      <c r="Q307" s="18">
        <v>0</v>
      </c>
      <c r="R307" s="18" t="s">
        <v>48</v>
      </c>
      <c r="S307" s="18" t="s">
        <v>48</v>
      </c>
      <c r="T307" s="18">
        <v>7</v>
      </c>
      <c r="U307" s="18">
        <v>700</v>
      </c>
      <c r="V307" s="18">
        <v>211</v>
      </c>
      <c r="W307" s="18" t="s">
        <v>48</v>
      </c>
      <c r="X307" s="18" t="s">
        <v>48</v>
      </c>
      <c r="Y307" s="18">
        <v>7</v>
      </c>
      <c r="Z307" s="18">
        <v>700</v>
      </c>
      <c r="AA307" s="18">
        <v>-17</v>
      </c>
      <c r="AB307" s="18" t="s">
        <v>48</v>
      </c>
      <c r="AC307" s="18" t="s">
        <v>48</v>
      </c>
      <c r="AD307" s="18">
        <v>7</v>
      </c>
      <c r="AE307" s="18">
        <v>700</v>
      </c>
    </row>
    <row r="308" spans="1:31" x14ac:dyDescent="0.25">
      <c r="A308" s="18" t="s">
        <v>154</v>
      </c>
      <c r="B308" s="18" t="s">
        <v>153</v>
      </c>
      <c r="C308" s="18">
        <v>612.6</v>
      </c>
      <c r="D308" s="18">
        <v>40.095199999999998</v>
      </c>
      <c r="E308" s="18">
        <v>-98.944999999999993</v>
      </c>
      <c r="F308" s="18">
        <v>20121102</v>
      </c>
      <c r="G308" s="18">
        <v>0</v>
      </c>
      <c r="H308" s="18" t="s">
        <v>48</v>
      </c>
      <c r="I308" s="18" t="s">
        <v>48</v>
      </c>
      <c r="J308" s="18">
        <v>7</v>
      </c>
      <c r="K308" s="18">
        <v>700</v>
      </c>
      <c r="L308" s="18">
        <v>0</v>
      </c>
      <c r="M308" s="18" t="s">
        <v>48</v>
      </c>
      <c r="N308" s="18" t="s">
        <v>48</v>
      </c>
      <c r="O308" s="18">
        <v>7</v>
      </c>
      <c r="P308" s="18">
        <v>9999</v>
      </c>
      <c r="Q308" s="18">
        <v>0</v>
      </c>
      <c r="R308" s="18" t="s">
        <v>48</v>
      </c>
      <c r="S308" s="18" t="s">
        <v>48</v>
      </c>
      <c r="T308" s="18">
        <v>7</v>
      </c>
      <c r="U308" s="18">
        <v>700</v>
      </c>
      <c r="V308" s="18">
        <v>206</v>
      </c>
      <c r="W308" s="18" t="s">
        <v>48</v>
      </c>
      <c r="X308" s="18" t="s">
        <v>48</v>
      </c>
      <c r="Y308" s="18">
        <v>7</v>
      </c>
      <c r="Z308" s="18">
        <v>700</v>
      </c>
      <c r="AA308" s="18">
        <v>28</v>
      </c>
      <c r="AB308" s="18" t="s">
        <v>48</v>
      </c>
      <c r="AC308" s="18" t="s">
        <v>48</v>
      </c>
      <c r="AD308" s="18">
        <v>7</v>
      </c>
      <c r="AE308" s="18">
        <v>700</v>
      </c>
    </row>
    <row r="309" spans="1:31" x14ac:dyDescent="0.25">
      <c r="A309" s="18" t="s">
        <v>154</v>
      </c>
      <c r="B309" s="18" t="s">
        <v>153</v>
      </c>
      <c r="C309" s="18">
        <v>612.6</v>
      </c>
      <c r="D309" s="18">
        <v>40.095199999999998</v>
      </c>
      <c r="E309" s="18">
        <v>-98.944999999999993</v>
      </c>
      <c r="F309" s="18">
        <v>20121103</v>
      </c>
      <c r="G309" s="18">
        <v>0</v>
      </c>
      <c r="H309" s="18" t="s">
        <v>48</v>
      </c>
      <c r="I309" s="18" t="s">
        <v>48</v>
      </c>
      <c r="J309" s="18">
        <v>7</v>
      </c>
      <c r="K309" s="18">
        <v>700</v>
      </c>
      <c r="L309" s="18">
        <v>0</v>
      </c>
      <c r="M309" s="18" t="s">
        <v>48</v>
      </c>
      <c r="N309" s="18" t="s">
        <v>48</v>
      </c>
      <c r="O309" s="18">
        <v>7</v>
      </c>
      <c r="P309" s="18">
        <v>9999</v>
      </c>
      <c r="Q309" s="18">
        <v>0</v>
      </c>
      <c r="R309" s="18" t="s">
        <v>48</v>
      </c>
      <c r="S309" s="18" t="s">
        <v>48</v>
      </c>
      <c r="T309" s="18">
        <v>7</v>
      </c>
      <c r="U309" s="18">
        <v>700</v>
      </c>
      <c r="V309" s="18">
        <v>150</v>
      </c>
      <c r="W309" s="18" t="s">
        <v>48</v>
      </c>
      <c r="X309" s="18" t="s">
        <v>48</v>
      </c>
      <c r="Y309" s="18">
        <v>7</v>
      </c>
      <c r="Z309" s="18">
        <v>700</v>
      </c>
      <c r="AA309" s="18">
        <v>-33</v>
      </c>
      <c r="AB309" s="18" t="s">
        <v>48</v>
      </c>
      <c r="AC309" s="18" t="s">
        <v>48</v>
      </c>
      <c r="AD309" s="18">
        <v>7</v>
      </c>
      <c r="AE309" s="18">
        <v>700</v>
      </c>
    </row>
    <row r="310" spans="1:31" x14ac:dyDescent="0.25">
      <c r="A310" s="18" t="s">
        <v>154</v>
      </c>
      <c r="B310" s="18" t="s">
        <v>153</v>
      </c>
      <c r="C310" s="18">
        <v>612.6</v>
      </c>
      <c r="D310" s="18">
        <v>40.095199999999998</v>
      </c>
      <c r="E310" s="18">
        <v>-98.944999999999993</v>
      </c>
      <c r="F310" s="18">
        <v>20121104</v>
      </c>
      <c r="G310" s="18">
        <v>0</v>
      </c>
      <c r="H310" s="18" t="s">
        <v>48</v>
      </c>
      <c r="I310" s="18" t="s">
        <v>48</v>
      </c>
      <c r="J310" s="18">
        <v>7</v>
      </c>
      <c r="K310" s="18">
        <v>700</v>
      </c>
      <c r="L310" s="18">
        <v>0</v>
      </c>
      <c r="M310" s="18" t="s">
        <v>48</v>
      </c>
      <c r="N310" s="18" t="s">
        <v>48</v>
      </c>
      <c r="O310" s="18">
        <v>7</v>
      </c>
      <c r="P310" s="18">
        <v>9999</v>
      </c>
      <c r="Q310" s="18">
        <v>0</v>
      </c>
      <c r="R310" s="18" t="s">
        <v>48</v>
      </c>
      <c r="S310" s="18" t="s">
        <v>48</v>
      </c>
      <c r="T310" s="18">
        <v>7</v>
      </c>
      <c r="U310" s="18">
        <v>700</v>
      </c>
      <c r="V310" s="18">
        <v>172</v>
      </c>
      <c r="W310" s="18" t="s">
        <v>48</v>
      </c>
      <c r="X310" s="18" t="s">
        <v>48</v>
      </c>
      <c r="Y310" s="18">
        <v>7</v>
      </c>
      <c r="Z310" s="18">
        <v>700</v>
      </c>
      <c r="AA310" s="18">
        <v>-22</v>
      </c>
      <c r="AB310" s="18" t="s">
        <v>48</v>
      </c>
      <c r="AC310" s="18" t="s">
        <v>48</v>
      </c>
      <c r="AD310" s="18">
        <v>7</v>
      </c>
      <c r="AE310" s="18">
        <v>700</v>
      </c>
    </row>
    <row r="311" spans="1:31" x14ac:dyDescent="0.25">
      <c r="A311" s="18" t="s">
        <v>154</v>
      </c>
      <c r="B311" s="18" t="s">
        <v>153</v>
      </c>
      <c r="C311" s="18">
        <v>612.6</v>
      </c>
      <c r="D311" s="18">
        <v>40.095199999999998</v>
      </c>
      <c r="E311" s="18">
        <v>-98.944999999999993</v>
      </c>
      <c r="F311" s="18">
        <v>20121105</v>
      </c>
      <c r="G311" s="18">
        <v>0</v>
      </c>
      <c r="H311" s="18" t="s">
        <v>49</v>
      </c>
      <c r="I311" s="18" t="s">
        <v>48</v>
      </c>
      <c r="J311" s="18">
        <v>7</v>
      </c>
      <c r="K311" s="18">
        <v>700</v>
      </c>
      <c r="L311" s="18">
        <v>0</v>
      </c>
      <c r="M311" s="18" t="s">
        <v>48</v>
      </c>
      <c r="N311" s="18" t="s">
        <v>48</v>
      </c>
      <c r="O311" s="18">
        <v>7</v>
      </c>
      <c r="P311" s="18">
        <v>9999</v>
      </c>
      <c r="Q311" s="18">
        <v>0</v>
      </c>
      <c r="R311" s="18" t="s">
        <v>48</v>
      </c>
      <c r="S311" s="18" t="s">
        <v>48</v>
      </c>
      <c r="T311" s="18">
        <v>7</v>
      </c>
      <c r="U311" s="18">
        <v>700</v>
      </c>
      <c r="V311" s="18">
        <v>156</v>
      </c>
      <c r="W311" s="18" t="s">
        <v>48</v>
      </c>
      <c r="X311" s="18" t="s">
        <v>48</v>
      </c>
      <c r="Y311" s="18">
        <v>7</v>
      </c>
      <c r="Z311" s="18">
        <v>700</v>
      </c>
      <c r="AA311" s="18">
        <v>22</v>
      </c>
      <c r="AB311" s="18" t="s">
        <v>48</v>
      </c>
      <c r="AC311" s="18" t="s">
        <v>48</v>
      </c>
      <c r="AD311" s="18">
        <v>7</v>
      </c>
      <c r="AE311" s="18">
        <v>700</v>
      </c>
    </row>
    <row r="312" spans="1:31" x14ac:dyDescent="0.25">
      <c r="A312" s="18" t="s">
        <v>154</v>
      </c>
      <c r="B312" s="18" t="s">
        <v>153</v>
      </c>
      <c r="C312" s="18">
        <v>612.6</v>
      </c>
      <c r="D312" s="18">
        <v>40.095199999999998</v>
      </c>
      <c r="E312" s="18">
        <v>-98.944999999999993</v>
      </c>
      <c r="F312" s="18">
        <v>20121106</v>
      </c>
      <c r="G312" s="18">
        <v>0</v>
      </c>
      <c r="H312" s="18" t="s">
        <v>48</v>
      </c>
      <c r="I312" s="18" t="s">
        <v>48</v>
      </c>
      <c r="J312" s="18">
        <v>7</v>
      </c>
      <c r="K312" s="18">
        <v>700</v>
      </c>
      <c r="L312" s="18">
        <v>0</v>
      </c>
      <c r="M312" s="18" t="s">
        <v>48</v>
      </c>
      <c r="N312" s="18" t="s">
        <v>48</v>
      </c>
      <c r="O312" s="18">
        <v>7</v>
      </c>
      <c r="P312" s="18">
        <v>9999</v>
      </c>
      <c r="Q312" s="18">
        <v>0</v>
      </c>
      <c r="R312" s="18" t="s">
        <v>48</v>
      </c>
      <c r="S312" s="18" t="s">
        <v>48</v>
      </c>
      <c r="T312" s="18">
        <v>7</v>
      </c>
      <c r="U312" s="18">
        <v>700</v>
      </c>
      <c r="V312" s="18">
        <v>111</v>
      </c>
      <c r="W312" s="18" t="s">
        <v>48</v>
      </c>
      <c r="X312" s="18" t="s">
        <v>48</v>
      </c>
      <c r="Y312" s="18">
        <v>7</v>
      </c>
      <c r="Z312" s="18">
        <v>700</v>
      </c>
      <c r="AA312" s="18">
        <v>6</v>
      </c>
      <c r="AB312" s="18" t="s">
        <v>48</v>
      </c>
      <c r="AC312" s="18" t="s">
        <v>48</v>
      </c>
      <c r="AD312" s="18">
        <v>7</v>
      </c>
      <c r="AE312" s="18">
        <v>700</v>
      </c>
    </row>
    <row r="313" spans="1:31" x14ac:dyDescent="0.25">
      <c r="A313" s="18" t="s">
        <v>154</v>
      </c>
      <c r="B313" s="18" t="s">
        <v>153</v>
      </c>
      <c r="C313" s="18">
        <v>612.6</v>
      </c>
      <c r="D313" s="18">
        <v>40.095199999999998</v>
      </c>
      <c r="E313" s="18">
        <v>-98.944999999999993</v>
      </c>
      <c r="F313" s="18">
        <v>20121107</v>
      </c>
      <c r="G313" s="18">
        <v>0</v>
      </c>
      <c r="H313" s="18" t="s">
        <v>48</v>
      </c>
      <c r="I313" s="18" t="s">
        <v>48</v>
      </c>
      <c r="J313" s="18">
        <v>7</v>
      </c>
      <c r="K313" s="18">
        <v>700</v>
      </c>
      <c r="L313" s="18">
        <v>0</v>
      </c>
      <c r="M313" s="18" t="s">
        <v>48</v>
      </c>
      <c r="N313" s="18" t="s">
        <v>48</v>
      </c>
      <c r="O313" s="18">
        <v>7</v>
      </c>
      <c r="P313" s="18">
        <v>9999</v>
      </c>
      <c r="Q313" s="18">
        <v>0</v>
      </c>
      <c r="R313" s="18" t="s">
        <v>48</v>
      </c>
      <c r="S313" s="18" t="s">
        <v>48</v>
      </c>
      <c r="T313" s="18">
        <v>7</v>
      </c>
      <c r="U313" s="18">
        <v>700</v>
      </c>
      <c r="V313" s="18">
        <v>167</v>
      </c>
      <c r="W313" s="18" t="s">
        <v>48</v>
      </c>
      <c r="X313" s="18" t="s">
        <v>48</v>
      </c>
      <c r="Y313" s="18">
        <v>7</v>
      </c>
      <c r="Z313" s="18">
        <v>700</v>
      </c>
      <c r="AA313" s="18">
        <v>-44</v>
      </c>
      <c r="AB313" s="18" t="s">
        <v>48</v>
      </c>
      <c r="AC313" s="18" t="s">
        <v>48</v>
      </c>
      <c r="AD313" s="18">
        <v>7</v>
      </c>
      <c r="AE313" s="18">
        <v>700</v>
      </c>
    </row>
    <row r="314" spans="1:31" x14ac:dyDescent="0.25">
      <c r="A314" s="18" t="s">
        <v>154</v>
      </c>
      <c r="B314" s="18" t="s">
        <v>153</v>
      </c>
      <c r="C314" s="18">
        <v>612.6</v>
      </c>
      <c r="D314" s="18">
        <v>40.095199999999998</v>
      </c>
      <c r="E314" s="18">
        <v>-98.944999999999993</v>
      </c>
      <c r="F314" s="18">
        <v>20121108</v>
      </c>
      <c r="G314" s="18">
        <v>0</v>
      </c>
      <c r="H314" s="18" t="s">
        <v>48</v>
      </c>
      <c r="I314" s="18" t="s">
        <v>48</v>
      </c>
      <c r="J314" s="18">
        <v>7</v>
      </c>
      <c r="K314" s="18">
        <v>700</v>
      </c>
      <c r="L314" s="18">
        <v>0</v>
      </c>
      <c r="M314" s="18" t="s">
        <v>48</v>
      </c>
      <c r="N314" s="18" t="s">
        <v>48</v>
      </c>
      <c r="O314" s="18">
        <v>7</v>
      </c>
      <c r="P314" s="18">
        <v>9999</v>
      </c>
      <c r="Q314" s="18">
        <v>0</v>
      </c>
      <c r="R314" s="18" t="s">
        <v>48</v>
      </c>
      <c r="S314" s="18" t="s">
        <v>48</v>
      </c>
      <c r="T314" s="18">
        <v>7</v>
      </c>
      <c r="U314" s="18">
        <v>700</v>
      </c>
      <c r="V314" s="18">
        <v>156</v>
      </c>
      <c r="W314" s="18" t="s">
        <v>48</v>
      </c>
      <c r="X314" s="18" t="s">
        <v>48</v>
      </c>
      <c r="Y314" s="18">
        <v>7</v>
      </c>
      <c r="Z314" s="18">
        <v>700</v>
      </c>
      <c r="AA314" s="18">
        <v>-39</v>
      </c>
      <c r="AB314" s="18" t="s">
        <v>48</v>
      </c>
      <c r="AC314" s="18" t="s">
        <v>48</v>
      </c>
      <c r="AD314" s="18">
        <v>7</v>
      </c>
      <c r="AE314" s="18">
        <v>700</v>
      </c>
    </row>
    <row r="315" spans="1:31" x14ac:dyDescent="0.25">
      <c r="A315" s="18" t="s">
        <v>154</v>
      </c>
      <c r="B315" s="18" t="s">
        <v>153</v>
      </c>
      <c r="C315" s="18">
        <v>612.6</v>
      </c>
      <c r="D315" s="18">
        <v>40.095199999999998</v>
      </c>
      <c r="E315" s="18">
        <v>-98.944999999999993</v>
      </c>
      <c r="F315" s="18">
        <v>20121109</v>
      </c>
      <c r="G315" s="18">
        <v>0</v>
      </c>
      <c r="H315" s="18" t="s">
        <v>48</v>
      </c>
      <c r="I315" s="18" t="s">
        <v>48</v>
      </c>
      <c r="J315" s="18">
        <v>7</v>
      </c>
      <c r="K315" s="18">
        <v>700</v>
      </c>
      <c r="L315" s="18">
        <v>0</v>
      </c>
      <c r="M315" s="18" t="s">
        <v>48</v>
      </c>
      <c r="N315" s="18" t="s">
        <v>48</v>
      </c>
      <c r="O315" s="18">
        <v>7</v>
      </c>
      <c r="P315" s="18">
        <v>9999</v>
      </c>
      <c r="Q315" s="18">
        <v>0</v>
      </c>
      <c r="R315" s="18" t="s">
        <v>48</v>
      </c>
      <c r="S315" s="18" t="s">
        <v>48</v>
      </c>
      <c r="T315" s="18">
        <v>7</v>
      </c>
      <c r="U315" s="18">
        <v>700</v>
      </c>
      <c r="V315" s="18">
        <v>183</v>
      </c>
      <c r="W315" s="18" t="s">
        <v>48</v>
      </c>
      <c r="X315" s="18" t="s">
        <v>48</v>
      </c>
      <c r="Y315" s="18">
        <v>7</v>
      </c>
      <c r="Z315" s="18">
        <v>700</v>
      </c>
      <c r="AA315" s="18">
        <v>-39</v>
      </c>
      <c r="AB315" s="18" t="s">
        <v>48</v>
      </c>
      <c r="AC315" s="18" t="s">
        <v>48</v>
      </c>
      <c r="AD315" s="18">
        <v>7</v>
      </c>
      <c r="AE315" s="18">
        <v>700</v>
      </c>
    </row>
    <row r="316" spans="1:31" x14ac:dyDescent="0.25">
      <c r="A316" s="18" t="s">
        <v>154</v>
      </c>
      <c r="B316" s="18" t="s">
        <v>153</v>
      </c>
      <c r="C316" s="18">
        <v>612.6</v>
      </c>
      <c r="D316" s="18">
        <v>40.095199999999998</v>
      </c>
      <c r="E316" s="18">
        <v>-98.944999999999993</v>
      </c>
      <c r="F316" s="18">
        <v>20121110</v>
      </c>
      <c r="G316" s="18">
        <v>0</v>
      </c>
      <c r="H316" s="18" t="s">
        <v>48</v>
      </c>
      <c r="I316" s="18" t="s">
        <v>48</v>
      </c>
      <c r="J316" s="18">
        <v>7</v>
      </c>
      <c r="K316" s="18">
        <v>700</v>
      </c>
      <c r="L316" s="18">
        <v>0</v>
      </c>
      <c r="M316" s="18" t="s">
        <v>48</v>
      </c>
      <c r="N316" s="18" t="s">
        <v>48</v>
      </c>
      <c r="O316" s="18">
        <v>7</v>
      </c>
      <c r="P316" s="18">
        <v>9999</v>
      </c>
      <c r="Q316" s="18">
        <v>0</v>
      </c>
      <c r="R316" s="18" t="s">
        <v>48</v>
      </c>
      <c r="S316" s="18" t="s">
        <v>48</v>
      </c>
      <c r="T316" s="18">
        <v>7</v>
      </c>
      <c r="U316" s="18">
        <v>700</v>
      </c>
      <c r="V316" s="18">
        <v>117</v>
      </c>
      <c r="W316" s="18" t="s">
        <v>48</v>
      </c>
      <c r="X316" s="18" t="s">
        <v>48</v>
      </c>
      <c r="Y316" s="18">
        <v>7</v>
      </c>
      <c r="Z316" s="18">
        <v>700</v>
      </c>
      <c r="AA316" s="18">
        <v>-22</v>
      </c>
      <c r="AB316" s="18" t="s">
        <v>48</v>
      </c>
      <c r="AC316" s="18" t="s">
        <v>48</v>
      </c>
      <c r="AD316" s="18">
        <v>7</v>
      </c>
      <c r="AE316" s="18">
        <v>700</v>
      </c>
    </row>
    <row r="317" spans="1:31" x14ac:dyDescent="0.25">
      <c r="A317" s="18" t="s">
        <v>154</v>
      </c>
      <c r="B317" s="18" t="s">
        <v>153</v>
      </c>
      <c r="C317" s="18">
        <v>612.6</v>
      </c>
      <c r="D317" s="18">
        <v>40.095199999999998</v>
      </c>
      <c r="E317" s="18">
        <v>-98.944999999999993</v>
      </c>
      <c r="F317" s="18">
        <v>20121111</v>
      </c>
      <c r="G317" s="18">
        <v>33</v>
      </c>
      <c r="H317" s="18" t="s">
        <v>48</v>
      </c>
      <c r="I317" s="18" t="s">
        <v>48</v>
      </c>
      <c r="J317" s="18">
        <v>7</v>
      </c>
      <c r="K317" s="18">
        <v>700</v>
      </c>
      <c r="L317" s="18">
        <v>0</v>
      </c>
      <c r="M317" s="18" t="s">
        <v>48</v>
      </c>
      <c r="N317" s="18" t="s">
        <v>48</v>
      </c>
      <c r="O317" s="18">
        <v>7</v>
      </c>
      <c r="P317" s="18">
        <v>9999</v>
      </c>
      <c r="Q317" s="18">
        <v>0</v>
      </c>
      <c r="R317" s="18" t="s">
        <v>48</v>
      </c>
      <c r="S317" s="18" t="s">
        <v>48</v>
      </c>
      <c r="T317" s="18">
        <v>7</v>
      </c>
      <c r="U317" s="18">
        <v>700</v>
      </c>
      <c r="V317" s="18">
        <v>267</v>
      </c>
      <c r="W317" s="18" t="s">
        <v>48</v>
      </c>
      <c r="X317" s="18" t="s">
        <v>48</v>
      </c>
      <c r="Y317" s="18">
        <v>7</v>
      </c>
      <c r="Z317" s="18">
        <v>700</v>
      </c>
      <c r="AA317" s="18">
        <v>-72</v>
      </c>
      <c r="AB317" s="18" t="s">
        <v>48</v>
      </c>
      <c r="AC317" s="18" t="s">
        <v>48</v>
      </c>
      <c r="AD317" s="18">
        <v>7</v>
      </c>
      <c r="AE317" s="18">
        <v>700</v>
      </c>
    </row>
    <row r="318" spans="1:31" x14ac:dyDescent="0.25">
      <c r="A318" s="18" t="s">
        <v>154</v>
      </c>
      <c r="B318" s="18" t="s">
        <v>153</v>
      </c>
      <c r="C318" s="18">
        <v>612.6</v>
      </c>
      <c r="D318" s="18">
        <v>40.095199999999998</v>
      </c>
      <c r="E318" s="18">
        <v>-98.944999999999993</v>
      </c>
      <c r="F318" s="18">
        <v>20121112</v>
      </c>
      <c r="G318" s="18">
        <v>0</v>
      </c>
      <c r="H318" s="18" t="s">
        <v>48</v>
      </c>
      <c r="I318" s="18" t="s">
        <v>48</v>
      </c>
      <c r="J318" s="18">
        <v>7</v>
      </c>
      <c r="K318" s="18">
        <v>700</v>
      </c>
      <c r="L318" s="18">
        <v>0</v>
      </c>
      <c r="M318" s="18" t="s">
        <v>48</v>
      </c>
      <c r="N318" s="18" t="s">
        <v>48</v>
      </c>
      <c r="O318" s="18">
        <v>7</v>
      </c>
      <c r="P318" s="18">
        <v>9999</v>
      </c>
      <c r="Q318" s="18">
        <v>0</v>
      </c>
      <c r="R318" s="18" t="s">
        <v>48</v>
      </c>
      <c r="S318" s="18" t="s">
        <v>48</v>
      </c>
      <c r="T318" s="18">
        <v>7</v>
      </c>
      <c r="U318" s="18">
        <v>700</v>
      </c>
      <c r="V318" s="18">
        <v>22</v>
      </c>
      <c r="W318" s="18" t="s">
        <v>48</v>
      </c>
      <c r="X318" s="18" t="s">
        <v>48</v>
      </c>
      <c r="Y318" s="18">
        <v>7</v>
      </c>
      <c r="Z318" s="18">
        <v>700</v>
      </c>
      <c r="AA318" s="18">
        <v>-100</v>
      </c>
      <c r="AB318" s="18" t="s">
        <v>48</v>
      </c>
      <c r="AC318" s="18" t="s">
        <v>48</v>
      </c>
      <c r="AD318" s="18">
        <v>7</v>
      </c>
      <c r="AE318" s="18">
        <v>700</v>
      </c>
    </row>
    <row r="319" spans="1:31" x14ac:dyDescent="0.25">
      <c r="A319" s="18" t="s">
        <v>154</v>
      </c>
      <c r="B319" s="18" t="s">
        <v>153</v>
      </c>
      <c r="C319" s="18">
        <v>612.6</v>
      </c>
      <c r="D319" s="18">
        <v>40.095199999999998</v>
      </c>
      <c r="E319" s="18">
        <v>-98.944999999999993</v>
      </c>
      <c r="F319" s="18">
        <v>20121113</v>
      </c>
      <c r="G319" s="18">
        <v>0</v>
      </c>
      <c r="H319" s="18" t="s">
        <v>48</v>
      </c>
      <c r="I319" s="18" t="s">
        <v>48</v>
      </c>
      <c r="J319" s="18">
        <v>7</v>
      </c>
      <c r="K319" s="18">
        <v>700</v>
      </c>
      <c r="L319" s="18">
        <v>0</v>
      </c>
      <c r="M319" s="18" t="s">
        <v>48</v>
      </c>
      <c r="N319" s="18" t="s">
        <v>48</v>
      </c>
      <c r="O319" s="18">
        <v>7</v>
      </c>
      <c r="P319" s="18">
        <v>9999</v>
      </c>
      <c r="Q319" s="18">
        <v>0</v>
      </c>
      <c r="R319" s="18" t="s">
        <v>48</v>
      </c>
      <c r="S319" s="18" t="s">
        <v>48</v>
      </c>
      <c r="T319" s="18">
        <v>7</v>
      </c>
      <c r="U319" s="18">
        <v>700</v>
      </c>
      <c r="V319" s="18">
        <v>89</v>
      </c>
      <c r="W319" s="18" t="s">
        <v>48</v>
      </c>
      <c r="X319" s="18" t="s">
        <v>48</v>
      </c>
      <c r="Y319" s="18">
        <v>7</v>
      </c>
      <c r="Z319" s="18">
        <v>700</v>
      </c>
      <c r="AA319" s="18">
        <v>-100</v>
      </c>
      <c r="AB319" s="18" t="s">
        <v>48</v>
      </c>
      <c r="AC319" s="18" t="s">
        <v>48</v>
      </c>
      <c r="AD319" s="18">
        <v>7</v>
      </c>
      <c r="AE319" s="18">
        <v>700</v>
      </c>
    </row>
    <row r="320" spans="1:31" x14ac:dyDescent="0.25">
      <c r="A320" s="18" t="s">
        <v>154</v>
      </c>
      <c r="B320" s="18" t="s">
        <v>153</v>
      </c>
      <c r="C320" s="18">
        <v>612.6</v>
      </c>
      <c r="D320" s="18">
        <v>40.095199999999998</v>
      </c>
      <c r="E320" s="18">
        <v>-98.944999999999993</v>
      </c>
      <c r="F320" s="18">
        <v>20121114</v>
      </c>
      <c r="G320" s="18">
        <v>0</v>
      </c>
      <c r="H320" s="18" t="s">
        <v>48</v>
      </c>
      <c r="I320" s="18" t="s">
        <v>48</v>
      </c>
      <c r="J320" s="18">
        <v>7</v>
      </c>
      <c r="K320" s="18">
        <v>700</v>
      </c>
      <c r="L320" s="18">
        <v>0</v>
      </c>
      <c r="M320" s="18" t="s">
        <v>48</v>
      </c>
      <c r="N320" s="18" t="s">
        <v>48</v>
      </c>
      <c r="O320" s="18">
        <v>7</v>
      </c>
      <c r="P320" s="18">
        <v>9999</v>
      </c>
      <c r="Q320" s="18">
        <v>0</v>
      </c>
      <c r="R320" s="18" t="s">
        <v>48</v>
      </c>
      <c r="S320" s="18" t="s">
        <v>48</v>
      </c>
      <c r="T320" s="18">
        <v>7</v>
      </c>
      <c r="U320" s="18">
        <v>700</v>
      </c>
      <c r="V320" s="18">
        <v>133</v>
      </c>
      <c r="W320" s="18" t="s">
        <v>48</v>
      </c>
      <c r="X320" s="18" t="s">
        <v>48</v>
      </c>
      <c r="Y320" s="18">
        <v>7</v>
      </c>
      <c r="Z320" s="18">
        <v>700</v>
      </c>
      <c r="AA320" s="18">
        <v>-89</v>
      </c>
      <c r="AB320" s="18" t="s">
        <v>48</v>
      </c>
      <c r="AC320" s="18" t="s">
        <v>48</v>
      </c>
      <c r="AD320" s="18">
        <v>7</v>
      </c>
      <c r="AE320" s="18">
        <v>700</v>
      </c>
    </row>
    <row r="321" spans="1:31" x14ac:dyDescent="0.25">
      <c r="A321" s="18" t="s">
        <v>154</v>
      </c>
      <c r="B321" s="18" t="s">
        <v>153</v>
      </c>
      <c r="C321" s="18">
        <v>612.6</v>
      </c>
      <c r="D321" s="18">
        <v>40.095199999999998</v>
      </c>
      <c r="E321" s="18">
        <v>-98.944999999999993</v>
      </c>
      <c r="F321" s="18">
        <v>20121115</v>
      </c>
      <c r="G321" s="18">
        <v>0</v>
      </c>
      <c r="H321" s="18" t="s">
        <v>48</v>
      </c>
      <c r="I321" s="18" t="s">
        <v>48</v>
      </c>
      <c r="J321" s="18">
        <v>7</v>
      </c>
      <c r="K321" s="18">
        <v>700</v>
      </c>
      <c r="L321" s="18">
        <v>0</v>
      </c>
      <c r="M321" s="18" t="s">
        <v>48</v>
      </c>
      <c r="N321" s="18" t="s">
        <v>48</v>
      </c>
      <c r="O321" s="18">
        <v>7</v>
      </c>
      <c r="P321" s="18">
        <v>9999</v>
      </c>
      <c r="Q321" s="18">
        <v>0</v>
      </c>
      <c r="R321" s="18" t="s">
        <v>48</v>
      </c>
      <c r="S321" s="18" t="s">
        <v>48</v>
      </c>
      <c r="T321" s="18">
        <v>7</v>
      </c>
      <c r="U321" s="18">
        <v>700</v>
      </c>
      <c r="V321" s="18">
        <v>139</v>
      </c>
      <c r="W321" s="18" t="s">
        <v>48</v>
      </c>
      <c r="X321" s="18" t="s">
        <v>48</v>
      </c>
      <c r="Y321" s="18">
        <v>7</v>
      </c>
      <c r="Z321" s="18">
        <v>700</v>
      </c>
      <c r="AA321" s="18">
        <v>-72</v>
      </c>
      <c r="AB321" s="18" t="s">
        <v>48</v>
      </c>
      <c r="AC321" s="18" t="s">
        <v>48</v>
      </c>
      <c r="AD321" s="18">
        <v>7</v>
      </c>
      <c r="AE321" s="18">
        <v>700</v>
      </c>
    </row>
    <row r="322" spans="1:31" x14ac:dyDescent="0.25">
      <c r="A322" s="18" t="s">
        <v>154</v>
      </c>
      <c r="B322" s="18" t="s">
        <v>153</v>
      </c>
      <c r="C322" s="18">
        <v>612.6</v>
      </c>
      <c r="D322" s="18">
        <v>40.095199999999998</v>
      </c>
      <c r="E322" s="18">
        <v>-98.944999999999993</v>
      </c>
      <c r="F322" s="18">
        <v>20121116</v>
      </c>
      <c r="G322" s="18">
        <v>0</v>
      </c>
      <c r="H322" s="18" t="s">
        <v>48</v>
      </c>
      <c r="I322" s="18" t="s">
        <v>48</v>
      </c>
      <c r="J322" s="18">
        <v>7</v>
      </c>
      <c r="K322" s="18">
        <v>700</v>
      </c>
      <c r="L322" s="18">
        <v>0</v>
      </c>
      <c r="M322" s="18" t="s">
        <v>48</v>
      </c>
      <c r="N322" s="18" t="s">
        <v>48</v>
      </c>
      <c r="O322" s="18">
        <v>7</v>
      </c>
      <c r="P322" s="18">
        <v>9999</v>
      </c>
      <c r="Q322" s="18">
        <v>0</v>
      </c>
      <c r="R322" s="18" t="s">
        <v>48</v>
      </c>
      <c r="S322" s="18" t="s">
        <v>48</v>
      </c>
      <c r="T322" s="18">
        <v>7</v>
      </c>
      <c r="U322" s="18">
        <v>700</v>
      </c>
      <c r="V322" s="18">
        <v>161</v>
      </c>
      <c r="W322" s="18" t="s">
        <v>48</v>
      </c>
      <c r="X322" s="18" t="s">
        <v>48</v>
      </c>
      <c r="Y322" s="18">
        <v>7</v>
      </c>
      <c r="Z322" s="18">
        <v>700</v>
      </c>
      <c r="AA322" s="18">
        <v>-72</v>
      </c>
      <c r="AB322" s="18" t="s">
        <v>48</v>
      </c>
      <c r="AC322" s="18" t="s">
        <v>48</v>
      </c>
      <c r="AD322" s="18">
        <v>7</v>
      </c>
      <c r="AE322" s="18">
        <v>700</v>
      </c>
    </row>
    <row r="323" spans="1:31" x14ac:dyDescent="0.25">
      <c r="A323" s="18" t="s">
        <v>154</v>
      </c>
      <c r="B323" s="18" t="s">
        <v>153</v>
      </c>
      <c r="C323" s="18">
        <v>612.6</v>
      </c>
      <c r="D323" s="18">
        <v>40.095199999999998</v>
      </c>
      <c r="E323" s="18">
        <v>-98.944999999999993</v>
      </c>
      <c r="F323" s="18">
        <v>20121117</v>
      </c>
      <c r="G323" s="18">
        <v>0</v>
      </c>
      <c r="H323" s="18" t="s">
        <v>48</v>
      </c>
      <c r="I323" s="18" t="s">
        <v>48</v>
      </c>
      <c r="J323" s="18">
        <v>7</v>
      </c>
      <c r="K323" s="18">
        <v>700</v>
      </c>
      <c r="L323" s="18">
        <v>0</v>
      </c>
      <c r="M323" s="18" t="s">
        <v>48</v>
      </c>
      <c r="N323" s="18" t="s">
        <v>48</v>
      </c>
      <c r="O323" s="18">
        <v>7</v>
      </c>
      <c r="P323" s="18">
        <v>9999</v>
      </c>
      <c r="Q323" s="18">
        <v>0</v>
      </c>
      <c r="R323" s="18" t="s">
        <v>48</v>
      </c>
      <c r="S323" s="18" t="s">
        <v>48</v>
      </c>
      <c r="T323" s="18">
        <v>7</v>
      </c>
      <c r="U323" s="18">
        <v>700</v>
      </c>
      <c r="V323" s="18">
        <v>139</v>
      </c>
      <c r="W323" s="18" t="s">
        <v>48</v>
      </c>
      <c r="X323" s="18" t="s">
        <v>48</v>
      </c>
      <c r="Y323" s="18">
        <v>7</v>
      </c>
      <c r="Z323" s="18">
        <v>700</v>
      </c>
      <c r="AA323" s="18">
        <v>-72</v>
      </c>
      <c r="AB323" s="18" t="s">
        <v>48</v>
      </c>
      <c r="AC323" s="18" t="s">
        <v>48</v>
      </c>
      <c r="AD323" s="18">
        <v>7</v>
      </c>
      <c r="AE323" s="18">
        <v>700</v>
      </c>
    </row>
    <row r="324" spans="1:31" x14ac:dyDescent="0.25">
      <c r="A324" s="18" t="s">
        <v>154</v>
      </c>
      <c r="B324" s="18" t="s">
        <v>153</v>
      </c>
      <c r="C324" s="18">
        <v>612.6</v>
      </c>
      <c r="D324" s="18">
        <v>40.095199999999998</v>
      </c>
      <c r="E324" s="18">
        <v>-98.944999999999993</v>
      </c>
      <c r="F324" s="18">
        <v>20121118</v>
      </c>
      <c r="G324" s="18">
        <v>0</v>
      </c>
      <c r="H324" s="18" t="s">
        <v>48</v>
      </c>
      <c r="I324" s="18" t="s">
        <v>48</v>
      </c>
      <c r="J324" s="18">
        <v>7</v>
      </c>
      <c r="K324" s="18">
        <v>700</v>
      </c>
      <c r="L324" s="18">
        <v>0</v>
      </c>
      <c r="M324" s="18" t="s">
        <v>48</v>
      </c>
      <c r="N324" s="18" t="s">
        <v>48</v>
      </c>
      <c r="O324" s="18">
        <v>7</v>
      </c>
      <c r="P324" s="18">
        <v>9999</v>
      </c>
      <c r="Q324" s="18">
        <v>0</v>
      </c>
      <c r="R324" s="18" t="s">
        <v>48</v>
      </c>
      <c r="S324" s="18" t="s">
        <v>48</v>
      </c>
      <c r="T324" s="18">
        <v>7</v>
      </c>
      <c r="U324" s="18">
        <v>700</v>
      </c>
      <c r="V324" s="18">
        <v>183</v>
      </c>
      <c r="W324" s="18" t="s">
        <v>48</v>
      </c>
      <c r="X324" s="18" t="s">
        <v>48</v>
      </c>
      <c r="Y324" s="18">
        <v>7</v>
      </c>
      <c r="Z324" s="18">
        <v>700</v>
      </c>
      <c r="AA324" s="18">
        <v>22</v>
      </c>
      <c r="AB324" s="18" t="s">
        <v>48</v>
      </c>
      <c r="AC324" s="18" t="s">
        <v>48</v>
      </c>
      <c r="AD324" s="18">
        <v>7</v>
      </c>
      <c r="AE324" s="18">
        <v>700</v>
      </c>
    </row>
    <row r="325" spans="1:31" x14ac:dyDescent="0.25">
      <c r="A325" s="18" t="s">
        <v>154</v>
      </c>
      <c r="B325" s="18" t="s">
        <v>153</v>
      </c>
      <c r="C325" s="18">
        <v>612.6</v>
      </c>
      <c r="D325" s="18">
        <v>40.095199999999998</v>
      </c>
      <c r="E325" s="18">
        <v>-98.944999999999993</v>
      </c>
      <c r="F325" s="18">
        <v>20121119</v>
      </c>
      <c r="G325" s="18">
        <v>0</v>
      </c>
      <c r="H325" s="18" t="s">
        <v>48</v>
      </c>
      <c r="I325" s="18" t="s">
        <v>48</v>
      </c>
      <c r="J325" s="18">
        <v>7</v>
      </c>
      <c r="K325" s="18">
        <v>700</v>
      </c>
      <c r="L325" s="18">
        <v>0</v>
      </c>
      <c r="M325" s="18" t="s">
        <v>48</v>
      </c>
      <c r="N325" s="18" t="s">
        <v>48</v>
      </c>
      <c r="O325" s="18">
        <v>7</v>
      </c>
      <c r="P325" s="18">
        <v>9999</v>
      </c>
      <c r="Q325" s="18">
        <v>0</v>
      </c>
      <c r="R325" s="18" t="s">
        <v>48</v>
      </c>
      <c r="S325" s="18" t="s">
        <v>48</v>
      </c>
      <c r="T325" s="18">
        <v>7</v>
      </c>
      <c r="U325" s="18">
        <v>700</v>
      </c>
      <c r="V325" s="18">
        <v>167</v>
      </c>
      <c r="W325" s="18" t="s">
        <v>48</v>
      </c>
      <c r="X325" s="18" t="s">
        <v>48</v>
      </c>
      <c r="Y325" s="18">
        <v>7</v>
      </c>
      <c r="Z325" s="18">
        <v>700</v>
      </c>
      <c r="AA325" s="18">
        <v>0</v>
      </c>
      <c r="AB325" s="18" t="s">
        <v>48</v>
      </c>
      <c r="AC325" s="18" t="s">
        <v>48</v>
      </c>
      <c r="AD325" s="18">
        <v>7</v>
      </c>
      <c r="AE325" s="18">
        <v>700</v>
      </c>
    </row>
    <row r="326" spans="1:31" x14ac:dyDescent="0.25">
      <c r="A326" s="18" t="s">
        <v>154</v>
      </c>
      <c r="B326" s="18" t="s">
        <v>153</v>
      </c>
      <c r="C326" s="18">
        <v>612.6</v>
      </c>
      <c r="D326" s="18">
        <v>40.095199999999998</v>
      </c>
      <c r="E326" s="18">
        <v>-98.944999999999993</v>
      </c>
      <c r="F326" s="18">
        <v>20121120</v>
      </c>
      <c r="G326" s="18">
        <v>0</v>
      </c>
      <c r="H326" s="18" t="s">
        <v>48</v>
      </c>
      <c r="I326" s="18" t="s">
        <v>48</v>
      </c>
      <c r="J326" s="18">
        <v>7</v>
      </c>
      <c r="K326" s="18">
        <v>700</v>
      </c>
      <c r="L326" s="18">
        <v>0</v>
      </c>
      <c r="M326" s="18" t="s">
        <v>48</v>
      </c>
      <c r="N326" s="18" t="s">
        <v>48</v>
      </c>
      <c r="O326" s="18">
        <v>7</v>
      </c>
      <c r="P326" s="18">
        <v>9999</v>
      </c>
      <c r="Q326" s="18">
        <v>0</v>
      </c>
      <c r="R326" s="18" t="s">
        <v>48</v>
      </c>
      <c r="S326" s="18" t="s">
        <v>48</v>
      </c>
      <c r="T326" s="18">
        <v>7</v>
      </c>
      <c r="U326" s="18">
        <v>700</v>
      </c>
      <c r="V326" s="18">
        <v>194</v>
      </c>
      <c r="W326" s="18" t="s">
        <v>48</v>
      </c>
      <c r="X326" s="18" t="s">
        <v>48</v>
      </c>
      <c r="Y326" s="18">
        <v>7</v>
      </c>
      <c r="Z326" s="18">
        <v>700</v>
      </c>
      <c r="AA326" s="18">
        <v>-33</v>
      </c>
      <c r="AB326" s="18" t="s">
        <v>48</v>
      </c>
      <c r="AC326" s="18" t="s">
        <v>48</v>
      </c>
      <c r="AD326" s="18">
        <v>7</v>
      </c>
      <c r="AE326" s="18">
        <v>700</v>
      </c>
    </row>
    <row r="327" spans="1:31" x14ac:dyDescent="0.25">
      <c r="A327" s="18" t="s">
        <v>154</v>
      </c>
      <c r="B327" s="18" t="s">
        <v>153</v>
      </c>
      <c r="C327" s="18">
        <v>612.6</v>
      </c>
      <c r="D327" s="18">
        <v>40.095199999999998</v>
      </c>
      <c r="E327" s="18">
        <v>-98.944999999999993</v>
      </c>
      <c r="F327" s="18">
        <v>20121121</v>
      </c>
      <c r="G327" s="18">
        <v>0</v>
      </c>
      <c r="H327" s="18" t="s">
        <v>48</v>
      </c>
      <c r="I327" s="18" t="s">
        <v>48</v>
      </c>
      <c r="J327" s="18">
        <v>7</v>
      </c>
      <c r="K327" s="18">
        <v>700</v>
      </c>
      <c r="L327" s="18">
        <v>0</v>
      </c>
      <c r="M327" s="18" t="s">
        <v>48</v>
      </c>
      <c r="N327" s="18" t="s">
        <v>48</v>
      </c>
      <c r="O327" s="18">
        <v>7</v>
      </c>
      <c r="P327" s="18">
        <v>9999</v>
      </c>
      <c r="Q327" s="18">
        <v>0</v>
      </c>
      <c r="R327" s="18" t="s">
        <v>48</v>
      </c>
      <c r="S327" s="18" t="s">
        <v>48</v>
      </c>
      <c r="T327" s="18">
        <v>7</v>
      </c>
      <c r="U327" s="18">
        <v>700</v>
      </c>
      <c r="V327" s="18">
        <v>200</v>
      </c>
      <c r="W327" s="18" t="s">
        <v>48</v>
      </c>
      <c r="X327" s="18" t="s">
        <v>48</v>
      </c>
      <c r="Y327" s="18">
        <v>7</v>
      </c>
      <c r="Z327" s="18">
        <v>700</v>
      </c>
      <c r="AA327" s="18">
        <v>-33</v>
      </c>
      <c r="AB327" s="18" t="s">
        <v>48</v>
      </c>
      <c r="AC327" s="18" t="s">
        <v>48</v>
      </c>
      <c r="AD327" s="18">
        <v>7</v>
      </c>
      <c r="AE327" s="18">
        <v>700</v>
      </c>
    </row>
    <row r="328" spans="1:31" x14ac:dyDescent="0.25">
      <c r="A328" s="18" t="s">
        <v>154</v>
      </c>
      <c r="B328" s="18" t="s">
        <v>153</v>
      </c>
      <c r="C328" s="18">
        <v>612.6</v>
      </c>
      <c r="D328" s="18">
        <v>40.095199999999998</v>
      </c>
      <c r="E328" s="18">
        <v>-98.944999999999993</v>
      </c>
      <c r="F328" s="18">
        <v>20121122</v>
      </c>
      <c r="G328" s="18">
        <v>0</v>
      </c>
      <c r="H328" s="18" t="s">
        <v>48</v>
      </c>
      <c r="I328" s="18" t="s">
        <v>48</v>
      </c>
      <c r="J328" s="18">
        <v>7</v>
      </c>
      <c r="K328" s="18">
        <v>700</v>
      </c>
      <c r="L328" s="18">
        <v>0</v>
      </c>
      <c r="M328" s="18" t="s">
        <v>48</v>
      </c>
      <c r="N328" s="18" t="s">
        <v>48</v>
      </c>
      <c r="O328" s="18">
        <v>7</v>
      </c>
      <c r="P328" s="18">
        <v>9999</v>
      </c>
      <c r="Q328" s="18">
        <v>0</v>
      </c>
      <c r="R328" s="18" t="s">
        <v>48</v>
      </c>
      <c r="S328" s="18" t="s">
        <v>48</v>
      </c>
      <c r="T328" s="18">
        <v>7</v>
      </c>
      <c r="U328" s="18">
        <v>700</v>
      </c>
      <c r="V328" s="18">
        <v>233</v>
      </c>
      <c r="W328" s="18" t="s">
        <v>48</v>
      </c>
      <c r="X328" s="18" t="s">
        <v>48</v>
      </c>
      <c r="Y328" s="18">
        <v>7</v>
      </c>
      <c r="Z328" s="18">
        <v>700</v>
      </c>
      <c r="AA328" s="18">
        <v>0</v>
      </c>
      <c r="AB328" s="18" t="s">
        <v>48</v>
      </c>
      <c r="AC328" s="18" t="s">
        <v>48</v>
      </c>
      <c r="AD328" s="18">
        <v>7</v>
      </c>
      <c r="AE328" s="18">
        <v>700</v>
      </c>
    </row>
    <row r="329" spans="1:31" x14ac:dyDescent="0.25">
      <c r="A329" s="18" t="s">
        <v>154</v>
      </c>
      <c r="B329" s="18" t="s">
        <v>153</v>
      </c>
      <c r="C329" s="18">
        <v>612.6</v>
      </c>
      <c r="D329" s="18">
        <v>40.095199999999998</v>
      </c>
      <c r="E329" s="18">
        <v>-98.944999999999993</v>
      </c>
      <c r="F329" s="18">
        <v>20121123</v>
      </c>
      <c r="G329" s="18">
        <v>0</v>
      </c>
      <c r="H329" s="18" t="s">
        <v>48</v>
      </c>
      <c r="I329" s="18" t="s">
        <v>48</v>
      </c>
      <c r="J329" s="18">
        <v>7</v>
      </c>
      <c r="K329" s="18">
        <v>700</v>
      </c>
      <c r="L329" s="18">
        <v>0</v>
      </c>
      <c r="M329" s="18" t="s">
        <v>48</v>
      </c>
      <c r="N329" s="18" t="s">
        <v>48</v>
      </c>
      <c r="O329" s="18">
        <v>7</v>
      </c>
      <c r="P329" s="18">
        <v>9999</v>
      </c>
      <c r="Q329" s="18">
        <v>0</v>
      </c>
      <c r="R329" s="18" t="s">
        <v>48</v>
      </c>
      <c r="S329" s="18" t="s">
        <v>48</v>
      </c>
      <c r="T329" s="18">
        <v>7</v>
      </c>
      <c r="U329" s="18">
        <v>700</v>
      </c>
      <c r="V329" s="18">
        <v>167</v>
      </c>
      <c r="W329" s="18" t="s">
        <v>48</v>
      </c>
      <c r="X329" s="18" t="s">
        <v>48</v>
      </c>
      <c r="Y329" s="18">
        <v>7</v>
      </c>
      <c r="Z329" s="18">
        <v>700</v>
      </c>
      <c r="AA329" s="18">
        <v>-61</v>
      </c>
      <c r="AB329" s="18" t="s">
        <v>48</v>
      </c>
      <c r="AC329" s="18" t="s">
        <v>48</v>
      </c>
      <c r="AD329" s="18">
        <v>7</v>
      </c>
      <c r="AE329" s="18">
        <v>700</v>
      </c>
    </row>
    <row r="330" spans="1:31" x14ac:dyDescent="0.25">
      <c r="A330" s="18" t="s">
        <v>154</v>
      </c>
      <c r="B330" s="18" t="s">
        <v>153</v>
      </c>
      <c r="C330" s="18">
        <v>612.6</v>
      </c>
      <c r="D330" s="18">
        <v>40.095199999999998</v>
      </c>
      <c r="E330" s="18">
        <v>-98.944999999999993</v>
      </c>
      <c r="F330" s="18">
        <v>20121124</v>
      </c>
      <c r="G330" s="18">
        <v>0</v>
      </c>
      <c r="H330" s="18" t="s">
        <v>48</v>
      </c>
      <c r="I330" s="18" t="s">
        <v>48</v>
      </c>
      <c r="J330" s="18">
        <v>7</v>
      </c>
      <c r="K330" s="18">
        <v>700</v>
      </c>
      <c r="L330" s="18">
        <v>0</v>
      </c>
      <c r="M330" s="18" t="s">
        <v>48</v>
      </c>
      <c r="N330" s="18" t="s">
        <v>48</v>
      </c>
      <c r="O330" s="18">
        <v>7</v>
      </c>
      <c r="P330" s="18">
        <v>9999</v>
      </c>
      <c r="Q330" s="18">
        <v>0</v>
      </c>
      <c r="R330" s="18" t="s">
        <v>48</v>
      </c>
      <c r="S330" s="18" t="s">
        <v>48</v>
      </c>
      <c r="T330" s="18">
        <v>7</v>
      </c>
      <c r="U330" s="18">
        <v>700</v>
      </c>
      <c r="V330" s="18">
        <v>50</v>
      </c>
      <c r="W330" s="18" t="s">
        <v>48</v>
      </c>
      <c r="X330" s="18" t="s">
        <v>48</v>
      </c>
      <c r="Y330" s="18">
        <v>7</v>
      </c>
      <c r="Z330" s="18">
        <v>700</v>
      </c>
      <c r="AA330" s="18">
        <v>-67</v>
      </c>
      <c r="AB330" s="18" t="s">
        <v>48</v>
      </c>
      <c r="AC330" s="18" t="s">
        <v>48</v>
      </c>
      <c r="AD330" s="18">
        <v>7</v>
      </c>
      <c r="AE330" s="18">
        <v>700</v>
      </c>
    </row>
    <row r="331" spans="1:31" x14ac:dyDescent="0.25">
      <c r="A331" s="18" t="s">
        <v>154</v>
      </c>
      <c r="B331" s="18" t="s">
        <v>153</v>
      </c>
      <c r="C331" s="18">
        <v>612.6</v>
      </c>
      <c r="D331" s="18">
        <v>40.095199999999998</v>
      </c>
      <c r="E331" s="18">
        <v>-98.944999999999993</v>
      </c>
      <c r="F331" s="18">
        <v>20121125</v>
      </c>
      <c r="G331" s="18">
        <v>0</v>
      </c>
      <c r="H331" s="18" t="s">
        <v>48</v>
      </c>
      <c r="I331" s="18" t="s">
        <v>48</v>
      </c>
      <c r="J331" s="18">
        <v>7</v>
      </c>
      <c r="K331" s="18">
        <v>700</v>
      </c>
      <c r="L331" s="18">
        <v>0</v>
      </c>
      <c r="M331" s="18" t="s">
        <v>48</v>
      </c>
      <c r="N331" s="18" t="s">
        <v>48</v>
      </c>
      <c r="O331" s="18">
        <v>7</v>
      </c>
      <c r="P331" s="18">
        <v>9999</v>
      </c>
      <c r="Q331" s="18">
        <v>0</v>
      </c>
      <c r="R331" s="18" t="s">
        <v>48</v>
      </c>
      <c r="S331" s="18" t="s">
        <v>48</v>
      </c>
      <c r="T331" s="18">
        <v>7</v>
      </c>
      <c r="U331" s="18">
        <v>700</v>
      </c>
      <c r="V331" s="18">
        <v>122</v>
      </c>
      <c r="W331" s="18" t="s">
        <v>48</v>
      </c>
      <c r="X331" s="18" t="s">
        <v>48</v>
      </c>
      <c r="Y331" s="18">
        <v>7</v>
      </c>
      <c r="Z331" s="18">
        <v>700</v>
      </c>
      <c r="AA331" s="18">
        <v>-22</v>
      </c>
      <c r="AB331" s="18" t="s">
        <v>48</v>
      </c>
      <c r="AC331" s="18" t="s">
        <v>48</v>
      </c>
      <c r="AD331" s="18">
        <v>7</v>
      </c>
      <c r="AE331" s="18">
        <v>700</v>
      </c>
    </row>
    <row r="332" spans="1:31" x14ac:dyDescent="0.25">
      <c r="A332" s="18" t="s">
        <v>154</v>
      </c>
      <c r="B332" s="18" t="s">
        <v>153</v>
      </c>
      <c r="C332" s="18">
        <v>612.6</v>
      </c>
      <c r="D332" s="18">
        <v>40.095199999999998</v>
      </c>
      <c r="E332" s="18">
        <v>-98.944999999999993</v>
      </c>
      <c r="F332" s="18">
        <v>20121126</v>
      </c>
      <c r="G332" s="18">
        <v>0</v>
      </c>
      <c r="H332" s="18" t="s">
        <v>48</v>
      </c>
      <c r="I332" s="18" t="s">
        <v>48</v>
      </c>
      <c r="J332" s="18">
        <v>7</v>
      </c>
      <c r="K332" s="18">
        <v>700</v>
      </c>
      <c r="L332" s="18">
        <v>0</v>
      </c>
      <c r="M332" s="18" t="s">
        <v>48</v>
      </c>
      <c r="N332" s="18" t="s">
        <v>48</v>
      </c>
      <c r="O332" s="18">
        <v>7</v>
      </c>
      <c r="P332" s="18">
        <v>9999</v>
      </c>
      <c r="Q332" s="18">
        <v>0</v>
      </c>
      <c r="R332" s="18" t="s">
        <v>48</v>
      </c>
      <c r="S332" s="18" t="s">
        <v>48</v>
      </c>
      <c r="T332" s="18">
        <v>7</v>
      </c>
      <c r="U332" s="18">
        <v>700</v>
      </c>
      <c r="V332" s="18">
        <v>117</v>
      </c>
      <c r="W332" s="18" t="s">
        <v>48</v>
      </c>
      <c r="X332" s="18" t="s">
        <v>48</v>
      </c>
      <c r="Y332" s="18">
        <v>7</v>
      </c>
      <c r="Z332" s="18">
        <v>700</v>
      </c>
      <c r="AA332" s="18">
        <v>-33</v>
      </c>
      <c r="AB332" s="18" t="s">
        <v>48</v>
      </c>
      <c r="AC332" s="18" t="s">
        <v>48</v>
      </c>
      <c r="AD332" s="18">
        <v>7</v>
      </c>
      <c r="AE332" s="18">
        <v>700</v>
      </c>
    </row>
    <row r="333" spans="1:31" x14ac:dyDescent="0.25">
      <c r="A333" s="18" t="s">
        <v>154</v>
      </c>
      <c r="B333" s="18" t="s">
        <v>153</v>
      </c>
      <c r="C333" s="18">
        <v>612.6</v>
      </c>
      <c r="D333" s="18">
        <v>40.095199999999998</v>
      </c>
      <c r="E333" s="18">
        <v>-98.944999999999993</v>
      </c>
      <c r="F333" s="18">
        <v>20121127</v>
      </c>
      <c r="G333" s="18">
        <v>0</v>
      </c>
      <c r="H333" s="18" t="s">
        <v>48</v>
      </c>
      <c r="I333" s="18" t="s">
        <v>48</v>
      </c>
      <c r="J333" s="18">
        <v>7</v>
      </c>
      <c r="K333" s="18">
        <v>700</v>
      </c>
      <c r="L333" s="18">
        <v>0</v>
      </c>
      <c r="M333" s="18" t="s">
        <v>48</v>
      </c>
      <c r="N333" s="18" t="s">
        <v>48</v>
      </c>
      <c r="O333" s="18">
        <v>7</v>
      </c>
      <c r="P333" s="18">
        <v>9999</v>
      </c>
      <c r="Q333" s="18">
        <v>0</v>
      </c>
      <c r="R333" s="18" t="s">
        <v>48</v>
      </c>
      <c r="S333" s="18" t="s">
        <v>48</v>
      </c>
      <c r="T333" s="18">
        <v>7</v>
      </c>
      <c r="U333" s="18">
        <v>700</v>
      </c>
      <c r="V333" s="18">
        <v>22</v>
      </c>
      <c r="W333" s="18" t="s">
        <v>48</v>
      </c>
      <c r="X333" s="18" t="s">
        <v>48</v>
      </c>
      <c r="Y333" s="18">
        <v>7</v>
      </c>
      <c r="Z333" s="18">
        <v>700</v>
      </c>
      <c r="AA333" s="18">
        <v>-122</v>
      </c>
      <c r="AB333" s="18" t="s">
        <v>48</v>
      </c>
      <c r="AC333" s="18" t="s">
        <v>48</v>
      </c>
      <c r="AD333" s="18">
        <v>7</v>
      </c>
      <c r="AE333" s="18">
        <v>700</v>
      </c>
    </row>
    <row r="334" spans="1:31" x14ac:dyDescent="0.25">
      <c r="A334" s="18" t="s">
        <v>154</v>
      </c>
      <c r="B334" s="18" t="s">
        <v>153</v>
      </c>
      <c r="C334" s="18">
        <v>612.6</v>
      </c>
      <c r="D334" s="18">
        <v>40.095199999999998</v>
      </c>
      <c r="E334" s="18">
        <v>-98.944999999999993</v>
      </c>
      <c r="F334" s="18">
        <v>20121128</v>
      </c>
      <c r="G334" s="18">
        <v>0</v>
      </c>
      <c r="H334" s="18" t="s">
        <v>48</v>
      </c>
      <c r="I334" s="18" t="s">
        <v>48</v>
      </c>
      <c r="J334" s="18">
        <v>7</v>
      </c>
      <c r="K334" s="18">
        <v>700</v>
      </c>
      <c r="L334" s="18">
        <v>0</v>
      </c>
      <c r="M334" s="18" t="s">
        <v>48</v>
      </c>
      <c r="N334" s="18" t="s">
        <v>48</v>
      </c>
      <c r="O334" s="18">
        <v>7</v>
      </c>
      <c r="P334" s="18">
        <v>9999</v>
      </c>
      <c r="Q334" s="18">
        <v>0</v>
      </c>
      <c r="R334" s="18" t="s">
        <v>48</v>
      </c>
      <c r="S334" s="18" t="s">
        <v>48</v>
      </c>
      <c r="T334" s="18">
        <v>7</v>
      </c>
      <c r="U334" s="18">
        <v>700</v>
      </c>
      <c r="V334" s="18">
        <v>94</v>
      </c>
      <c r="W334" s="18" t="s">
        <v>48</v>
      </c>
      <c r="X334" s="18" t="s">
        <v>48</v>
      </c>
      <c r="Y334" s="18">
        <v>7</v>
      </c>
      <c r="Z334" s="18">
        <v>700</v>
      </c>
      <c r="AA334" s="18">
        <v>-111</v>
      </c>
      <c r="AB334" s="18" t="s">
        <v>48</v>
      </c>
      <c r="AC334" s="18" t="s">
        <v>48</v>
      </c>
      <c r="AD334" s="18">
        <v>7</v>
      </c>
      <c r="AE334" s="18">
        <v>700</v>
      </c>
    </row>
    <row r="335" spans="1:31" x14ac:dyDescent="0.25">
      <c r="A335" s="18" t="s">
        <v>154</v>
      </c>
      <c r="B335" s="18" t="s">
        <v>153</v>
      </c>
      <c r="C335" s="18">
        <v>612.6</v>
      </c>
      <c r="D335" s="18">
        <v>40.095199999999998</v>
      </c>
      <c r="E335" s="18">
        <v>-98.944999999999993</v>
      </c>
      <c r="F335" s="18">
        <v>20121129</v>
      </c>
      <c r="G335" s="18">
        <v>0</v>
      </c>
      <c r="H335" s="18" t="s">
        <v>48</v>
      </c>
      <c r="I335" s="18" t="s">
        <v>48</v>
      </c>
      <c r="J335" s="18">
        <v>7</v>
      </c>
      <c r="K335" s="18">
        <v>700</v>
      </c>
      <c r="L335" s="18">
        <v>0</v>
      </c>
      <c r="M335" s="18" t="s">
        <v>48</v>
      </c>
      <c r="N335" s="18" t="s">
        <v>48</v>
      </c>
      <c r="O335" s="18">
        <v>7</v>
      </c>
      <c r="P335" s="18">
        <v>9999</v>
      </c>
      <c r="Q335" s="18">
        <v>0</v>
      </c>
      <c r="R335" s="18" t="s">
        <v>48</v>
      </c>
      <c r="S335" s="18" t="s">
        <v>48</v>
      </c>
      <c r="T335" s="18">
        <v>7</v>
      </c>
      <c r="U335" s="18">
        <v>700</v>
      </c>
      <c r="V335" s="18">
        <v>100</v>
      </c>
      <c r="W335" s="18" t="s">
        <v>48</v>
      </c>
      <c r="X335" s="18" t="s">
        <v>48</v>
      </c>
      <c r="Y335" s="18">
        <v>7</v>
      </c>
      <c r="Z335" s="18">
        <v>700</v>
      </c>
      <c r="AA335" s="18">
        <v>-111</v>
      </c>
      <c r="AB335" s="18" t="s">
        <v>48</v>
      </c>
      <c r="AC335" s="18" t="s">
        <v>48</v>
      </c>
      <c r="AD335" s="18">
        <v>7</v>
      </c>
      <c r="AE335" s="18">
        <v>700</v>
      </c>
    </row>
    <row r="336" spans="1:31" x14ac:dyDescent="0.25">
      <c r="A336" s="18" t="s">
        <v>154</v>
      </c>
      <c r="B336" s="18" t="s">
        <v>153</v>
      </c>
      <c r="C336" s="18">
        <v>612.6</v>
      </c>
      <c r="D336" s="18">
        <v>40.095199999999998</v>
      </c>
      <c r="E336" s="18">
        <v>-98.944999999999993</v>
      </c>
      <c r="F336" s="18">
        <v>20121130</v>
      </c>
      <c r="G336" s="18">
        <v>0</v>
      </c>
      <c r="H336" s="18" t="s">
        <v>48</v>
      </c>
      <c r="I336" s="18" t="s">
        <v>48</v>
      </c>
      <c r="J336" s="18">
        <v>7</v>
      </c>
      <c r="K336" s="18">
        <v>700</v>
      </c>
      <c r="L336" s="18">
        <v>0</v>
      </c>
      <c r="M336" s="18" t="s">
        <v>48</v>
      </c>
      <c r="N336" s="18" t="s">
        <v>48</v>
      </c>
      <c r="O336" s="18">
        <v>7</v>
      </c>
      <c r="P336" s="18">
        <v>9999</v>
      </c>
      <c r="Q336" s="18">
        <v>0</v>
      </c>
      <c r="R336" s="18" t="s">
        <v>48</v>
      </c>
      <c r="S336" s="18" t="s">
        <v>48</v>
      </c>
      <c r="T336" s="18">
        <v>7</v>
      </c>
      <c r="U336" s="18">
        <v>700</v>
      </c>
      <c r="V336" s="18">
        <v>167</v>
      </c>
      <c r="W336" s="18" t="s">
        <v>48</v>
      </c>
      <c r="X336" s="18" t="s">
        <v>48</v>
      </c>
      <c r="Y336" s="18">
        <v>7</v>
      </c>
      <c r="Z336" s="18">
        <v>700</v>
      </c>
      <c r="AA336" s="18">
        <v>-83</v>
      </c>
      <c r="AB336" s="18" t="s">
        <v>48</v>
      </c>
      <c r="AC336" s="18" t="s">
        <v>48</v>
      </c>
      <c r="AD336" s="18">
        <v>7</v>
      </c>
      <c r="AE336" s="18">
        <v>700</v>
      </c>
    </row>
    <row r="337" spans="1:31" x14ac:dyDescent="0.25">
      <c r="A337" s="18" t="s">
        <v>154</v>
      </c>
      <c r="B337" s="18" t="s">
        <v>153</v>
      </c>
      <c r="C337" s="18">
        <v>612.6</v>
      </c>
      <c r="D337" s="18">
        <v>40.095199999999998</v>
      </c>
      <c r="E337" s="18">
        <v>-98.944999999999993</v>
      </c>
      <c r="F337" s="18">
        <v>20121201</v>
      </c>
      <c r="G337" s="18">
        <v>0</v>
      </c>
      <c r="H337" s="18" t="s">
        <v>48</v>
      </c>
      <c r="I337" s="18" t="s">
        <v>48</v>
      </c>
      <c r="J337" s="18">
        <v>7</v>
      </c>
      <c r="K337" s="18">
        <v>700</v>
      </c>
      <c r="L337" s="18">
        <v>0</v>
      </c>
      <c r="M337" s="18" t="s">
        <v>48</v>
      </c>
      <c r="N337" s="18" t="s">
        <v>48</v>
      </c>
      <c r="O337" s="18">
        <v>7</v>
      </c>
      <c r="P337" s="18">
        <v>9999</v>
      </c>
      <c r="Q337" s="18">
        <v>0</v>
      </c>
      <c r="R337" s="18" t="s">
        <v>48</v>
      </c>
      <c r="S337" s="18" t="s">
        <v>48</v>
      </c>
      <c r="T337" s="18">
        <v>7</v>
      </c>
      <c r="U337" s="18">
        <v>700</v>
      </c>
      <c r="V337" s="18">
        <v>122</v>
      </c>
      <c r="W337" s="18" t="s">
        <v>48</v>
      </c>
      <c r="X337" s="18" t="s">
        <v>48</v>
      </c>
      <c r="Y337" s="18">
        <v>7</v>
      </c>
      <c r="Z337" s="18">
        <v>700</v>
      </c>
      <c r="AA337" s="18">
        <v>-22</v>
      </c>
      <c r="AB337" s="18" t="s">
        <v>48</v>
      </c>
      <c r="AC337" s="18" t="s">
        <v>48</v>
      </c>
      <c r="AD337" s="18">
        <v>7</v>
      </c>
      <c r="AE337" s="18">
        <v>700</v>
      </c>
    </row>
    <row r="338" spans="1:31" x14ac:dyDescent="0.25">
      <c r="A338" s="18" t="s">
        <v>154</v>
      </c>
      <c r="B338" s="18" t="s">
        <v>153</v>
      </c>
      <c r="C338" s="18">
        <v>612.6</v>
      </c>
      <c r="D338" s="18">
        <v>40.095199999999998</v>
      </c>
      <c r="E338" s="18">
        <v>-98.944999999999993</v>
      </c>
      <c r="F338" s="18">
        <v>20121202</v>
      </c>
      <c r="G338" s="18">
        <v>0</v>
      </c>
      <c r="H338" s="18" t="s">
        <v>48</v>
      </c>
      <c r="I338" s="18" t="s">
        <v>48</v>
      </c>
      <c r="J338" s="18">
        <v>7</v>
      </c>
      <c r="K338" s="18">
        <v>700</v>
      </c>
      <c r="L338" s="18">
        <v>0</v>
      </c>
      <c r="M338" s="18" t="s">
        <v>48</v>
      </c>
      <c r="N338" s="18" t="s">
        <v>48</v>
      </c>
      <c r="O338" s="18">
        <v>7</v>
      </c>
      <c r="P338" s="18">
        <v>9999</v>
      </c>
      <c r="Q338" s="18">
        <v>0</v>
      </c>
      <c r="R338" s="18" t="s">
        <v>48</v>
      </c>
      <c r="S338" s="18" t="s">
        <v>48</v>
      </c>
      <c r="T338" s="18">
        <v>7</v>
      </c>
      <c r="U338" s="18">
        <v>700</v>
      </c>
      <c r="V338" s="18">
        <v>144</v>
      </c>
      <c r="W338" s="18" t="s">
        <v>48</v>
      </c>
      <c r="X338" s="18" t="s">
        <v>48</v>
      </c>
      <c r="Y338" s="18">
        <v>7</v>
      </c>
      <c r="Z338" s="18">
        <v>700</v>
      </c>
      <c r="AA338" s="18">
        <v>-11</v>
      </c>
      <c r="AB338" s="18" t="s">
        <v>48</v>
      </c>
      <c r="AC338" s="18" t="s">
        <v>48</v>
      </c>
      <c r="AD338" s="18">
        <v>7</v>
      </c>
      <c r="AE338" s="18">
        <v>700</v>
      </c>
    </row>
    <row r="339" spans="1:31" x14ac:dyDescent="0.25">
      <c r="A339" s="18" t="s">
        <v>154</v>
      </c>
      <c r="B339" s="18" t="s">
        <v>153</v>
      </c>
      <c r="C339" s="18">
        <v>612.6</v>
      </c>
      <c r="D339" s="18">
        <v>40.095199999999998</v>
      </c>
      <c r="E339" s="18">
        <v>-98.944999999999993</v>
      </c>
      <c r="F339" s="18">
        <v>20121203</v>
      </c>
      <c r="G339" s="18">
        <v>0</v>
      </c>
      <c r="H339" s="18" t="s">
        <v>48</v>
      </c>
      <c r="I339" s="18" t="s">
        <v>48</v>
      </c>
      <c r="J339" s="18">
        <v>7</v>
      </c>
      <c r="K339" s="18">
        <v>700</v>
      </c>
      <c r="L339" s="18">
        <v>0</v>
      </c>
      <c r="M339" s="18" t="s">
        <v>48</v>
      </c>
      <c r="N339" s="18" t="s">
        <v>48</v>
      </c>
      <c r="O339" s="18">
        <v>7</v>
      </c>
      <c r="P339" s="18">
        <v>9999</v>
      </c>
      <c r="Q339" s="18">
        <v>0</v>
      </c>
      <c r="R339" s="18" t="s">
        <v>48</v>
      </c>
      <c r="S339" s="18" t="s">
        <v>48</v>
      </c>
      <c r="T339" s="18">
        <v>7</v>
      </c>
      <c r="U339" s="18">
        <v>700</v>
      </c>
      <c r="V339" s="18">
        <v>200</v>
      </c>
      <c r="W339" s="18" t="s">
        <v>48</v>
      </c>
      <c r="X339" s="18" t="s">
        <v>48</v>
      </c>
      <c r="Y339" s="18">
        <v>7</v>
      </c>
      <c r="Z339" s="18">
        <v>700</v>
      </c>
      <c r="AA339" s="18">
        <v>-28</v>
      </c>
      <c r="AB339" s="18" t="s">
        <v>48</v>
      </c>
      <c r="AC339" s="18" t="s">
        <v>48</v>
      </c>
      <c r="AD339" s="18">
        <v>7</v>
      </c>
      <c r="AE339" s="18">
        <v>700</v>
      </c>
    </row>
    <row r="340" spans="1:31" x14ac:dyDescent="0.25">
      <c r="A340" s="18" t="s">
        <v>154</v>
      </c>
      <c r="B340" s="18" t="s">
        <v>153</v>
      </c>
      <c r="C340" s="18">
        <v>612.6</v>
      </c>
      <c r="D340" s="18">
        <v>40.095199999999998</v>
      </c>
      <c r="E340" s="18">
        <v>-98.944999999999993</v>
      </c>
      <c r="F340" s="18">
        <v>20121204</v>
      </c>
      <c r="G340" s="18">
        <v>0</v>
      </c>
      <c r="H340" s="18" t="s">
        <v>48</v>
      </c>
      <c r="I340" s="18" t="s">
        <v>48</v>
      </c>
      <c r="J340" s="18">
        <v>7</v>
      </c>
      <c r="K340" s="18">
        <v>700</v>
      </c>
      <c r="L340" s="18">
        <v>0</v>
      </c>
      <c r="M340" s="18" t="s">
        <v>48</v>
      </c>
      <c r="N340" s="18" t="s">
        <v>48</v>
      </c>
      <c r="O340" s="18">
        <v>7</v>
      </c>
      <c r="P340" s="18">
        <v>9999</v>
      </c>
      <c r="Q340" s="18">
        <v>0</v>
      </c>
      <c r="R340" s="18" t="s">
        <v>48</v>
      </c>
      <c r="S340" s="18" t="s">
        <v>48</v>
      </c>
      <c r="T340" s="18">
        <v>7</v>
      </c>
      <c r="U340" s="18">
        <v>700</v>
      </c>
      <c r="V340" s="18">
        <v>161</v>
      </c>
      <c r="W340" s="18" t="s">
        <v>48</v>
      </c>
      <c r="X340" s="18" t="s">
        <v>48</v>
      </c>
      <c r="Y340" s="18">
        <v>7</v>
      </c>
      <c r="Z340" s="18">
        <v>700</v>
      </c>
      <c r="AA340" s="18">
        <v>-50</v>
      </c>
      <c r="AB340" s="18" t="s">
        <v>48</v>
      </c>
      <c r="AC340" s="18" t="s">
        <v>48</v>
      </c>
      <c r="AD340" s="18">
        <v>7</v>
      </c>
      <c r="AE340" s="18">
        <v>700</v>
      </c>
    </row>
    <row r="341" spans="1:31" x14ac:dyDescent="0.25">
      <c r="A341" s="18" t="s">
        <v>154</v>
      </c>
      <c r="B341" s="18" t="s">
        <v>153</v>
      </c>
      <c r="C341" s="18">
        <v>612.6</v>
      </c>
      <c r="D341" s="18">
        <v>40.095199999999998</v>
      </c>
      <c r="E341" s="18">
        <v>-98.944999999999993</v>
      </c>
      <c r="F341" s="18">
        <v>20121205</v>
      </c>
      <c r="G341" s="18">
        <v>0</v>
      </c>
      <c r="H341" s="18" t="s">
        <v>48</v>
      </c>
      <c r="I341" s="18" t="s">
        <v>48</v>
      </c>
      <c r="J341" s="18">
        <v>7</v>
      </c>
      <c r="K341" s="18">
        <v>700</v>
      </c>
      <c r="L341" s="18">
        <v>0</v>
      </c>
      <c r="M341" s="18" t="s">
        <v>48</v>
      </c>
      <c r="N341" s="18" t="s">
        <v>48</v>
      </c>
      <c r="O341" s="18">
        <v>7</v>
      </c>
      <c r="P341" s="18">
        <v>9999</v>
      </c>
      <c r="Q341" s="18">
        <v>0</v>
      </c>
      <c r="R341" s="18" t="s">
        <v>48</v>
      </c>
      <c r="S341" s="18" t="s">
        <v>48</v>
      </c>
      <c r="T341" s="18">
        <v>7</v>
      </c>
      <c r="U341" s="18">
        <v>700</v>
      </c>
      <c r="V341" s="18">
        <v>150</v>
      </c>
      <c r="W341" s="18" t="s">
        <v>48</v>
      </c>
      <c r="X341" s="18" t="s">
        <v>48</v>
      </c>
      <c r="Y341" s="18">
        <v>7</v>
      </c>
      <c r="Z341" s="18">
        <v>700</v>
      </c>
      <c r="AA341" s="18">
        <v>-56</v>
      </c>
      <c r="AB341" s="18" t="s">
        <v>48</v>
      </c>
      <c r="AC341" s="18" t="s">
        <v>48</v>
      </c>
      <c r="AD341" s="18">
        <v>7</v>
      </c>
      <c r="AE341" s="18">
        <v>700</v>
      </c>
    </row>
    <row r="342" spans="1:31" x14ac:dyDescent="0.25">
      <c r="A342" s="18" t="s">
        <v>154</v>
      </c>
      <c r="B342" s="18" t="s">
        <v>153</v>
      </c>
      <c r="C342" s="18">
        <v>612.6</v>
      </c>
      <c r="D342" s="18">
        <v>40.095199999999998</v>
      </c>
      <c r="E342" s="18">
        <v>-98.944999999999993</v>
      </c>
      <c r="F342" s="18">
        <v>20121206</v>
      </c>
      <c r="G342" s="18">
        <v>0</v>
      </c>
      <c r="H342" s="18" t="s">
        <v>48</v>
      </c>
      <c r="I342" s="18" t="s">
        <v>48</v>
      </c>
      <c r="J342" s="18">
        <v>7</v>
      </c>
      <c r="K342" s="18">
        <v>700</v>
      </c>
      <c r="L342" s="18">
        <v>0</v>
      </c>
      <c r="M342" s="18" t="s">
        <v>48</v>
      </c>
      <c r="N342" s="18" t="s">
        <v>48</v>
      </c>
      <c r="O342" s="18">
        <v>7</v>
      </c>
      <c r="P342" s="18">
        <v>9999</v>
      </c>
      <c r="Q342" s="18">
        <v>0</v>
      </c>
      <c r="R342" s="18" t="s">
        <v>48</v>
      </c>
      <c r="S342" s="18" t="s">
        <v>48</v>
      </c>
      <c r="T342" s="18">
        <v>7</v>
      </c>
      <c r="U342" s="18">
        <v>700</v>
      </c>
      <c r="V342" s="18">
        <v>161</v>
      </c>
      <c r="W342" s="18" t="s">
        <v>48</v>
      </c>
      <c r="X342" s="18" t="s">
        <v>48</v>
      </c>
      <c r="Y342" s="18">
        <v>7</v>
      </c>
      <c r="Z342" s="18">
        <v>700</v>
      </c>
      <c r="AA342" s="18">
        <v>17</v>
      </c>
      <c r="AB342" s="18" t="s">
        <v>48</v>
      </c>
      <c r="AC342" s="18" t="s">
        <v>48</v>
      </c>
      <c r="AD342" s="18">
        <v>7</v>
      </c>
      <c r="AE342" s="18">
        <v>700</v>
      </c>
    </row>
    <row r="343" spans="1:31" x14ac:dyDescent="0.25">
      <c r="A343" s="18" t="s">
        <v>154</v>
      </c>
      <c r="B343" s="18" t="s">
        <v>153</v>
      </c>
      <c r="C343" s="18">
        <v>612.6</v>
      </c>
      <c r="D343" s="18">
        <v>40.095199999999998</v>
      </c>
      <c r="E343" s="18">
        <v>-98.944999999999993</v>
      </c>
      <c r="F343" s="18">
        <v>20121207</v>
      </c>
      <c r="G343" s="18">
        <v>0</v>
      </c>
      <c r="H343" s="18" t="s">
        <v>48</v>
      </c>
      <c r="I343" s="18" t="s">
        <v>48</v>
      </c>
      <c r="J343" s="18">
        <v>7</v>
      </c>
      <c r="K343" s="18">
        <v>700</v>
      </c>
      <c r="L343" s="18">
        <v>0</v>
      </c>
      <c r="M343" s="18" t="s">
        <v>48</v>
      </c>
      <c r="N343" s="18" t="s">
        <v>48</v>
      </c>
      <c r="O343" s="18">
        <v>7</v>
      </c>
      <c r="P343" s="18">
        <v>9999</v>
      </c>
      <c r="Q343" s="18">
        <v>0</v>
      </c>
      <c r="R343" s="18" t="s">
        <v>48</v>
      </c>
      <c r="S343" s="18" t="s">
        <v>48</v>
      </c>
      <c r="T343" s="18">
        <v>7</v>
      </c>
      <c r="U343" s="18">
        <v>700</v>
      </c>
      <c r="V343" s="18">
        <v>106</v>
      </c>
      <c r="W343" s="18" t="s">
        <v>48</v>
      </c>
      <c r="X343" s="18" t="s">
        <v>48</v>
      </c>
      <c r="Y343" s="18">
        <v>7</v>
      </c>
      <c r="Z343" s="18">
        <v>700</v>
      </c>
      <c r="AA343" s="18">
        <v>-78</v>
      </c>
      <c r="AB343" s="18" t="s">
        <v>48</v>
      </c>
      <c r="AC343" s="18" t="s">
        <v>48</v>
      </c>
      <c r="AD343" s="18">
        <v>7</v>
      </c>
      <c r="AE343" s="18">
        <v>700</v>
      </c>
    </row>
    <row r="344" spans="1:31" x14ac:dyDescent="0.25">
      <c r="A344" s="18" t="s">
        <v>154</v>
      </c>
      <c r="B344" s="18" t="s">
        <v>153</v>
      </c>
      <c r="C344" s="18">
        <v>612.6</v>
      </c>
      <c r="D344" s="18">
        <v>40.095199999999998</v>
      </c>
      <c r="E344" s="18">
        <v>-98.944999999999993</v>
      </c>
      <c r="F344" s="18">
        <v>20121208</v>
      </c>
      <c r="G344" s="18">
        <v>10</v>
      </c>
      <c r="H344" s="18" t="s">
        <v>48</v>
      </c>
      <c r="I344" s="18" t="s">
        <v>48</v>
      </c>
      <c r="J344" s="18">
        <v>7</v>
      </c>
      <c r="K344" s="18">
        <v>700</v>
      </c>
      <c r="L344" s="18">
        <v>0</v>
      </c>
      <c r="M344" s="18" t="s">
        <v>48</v>
      </c>
      <c r="N344" s="18" t="s">
        <v>48</v>
      </c>
      <c r="O344" s="18">
        <v>7</v>
      </c>
      <c r="P344" s="18">
        <v>9999</v>
      </c>
      <c r="Q344" s="18">
        <v>0</v>
      </c>
      <c r="R344" s="18" t="s">
        <v>48</v>
      </c>
      <c r="S344" s="18" t="s">
        <v>48</v>
      </c>
      <c r="T344" s="18">
        <v>7</v>
      </c>
      <c r="U344" s="18">
        <v>700</v>
      </c>
      <c r="V344" s="18">
        <v>67</v>
      </c>
      <c r="W344" s="18" t="s">
        <v>48</v>
      </c>
      <c r="X344" s="18" t="s">
        <v>48</v>
      </c>
      <c r="Y344" s="18">
        <v>7</v>
      </c>
      <c r="Z344" s="18">
        <v>700</v>
      </c>
      <c r="AA344" s="18">
        <v>-61</v>
      </c>
      <c r="AB344" s="18" t="s">
        <v>48</v>
      </c>
      <c r="AC344" s="18" t="s">
        <v>48</v>
      </c>
      <c r="AD344" s="18">
        <v>7</v>
      </c>
      <c r="AE344" s="18">
        <v>700</v>
      </c>
    </row>
    <row r="345" spans="1:31" x14ac:dyDescent="0.25">
      <c r="A345" s="18" t="s">
        <v>154</v>
      </c>
      <c r="B345" s="18" t="s">
        <v>153</v>
      </c>
      <c r="C345" s="18">
        <v>612.6</v>
      </c>
      <c r="D345" s="18">
        <v>40.095199999999998</v>
      </c>
      <c r="E345" s="18">
        <v>-98.944999999999993</v>
      </c>
      <c r="F345" s="18">
        <v>20121209</v>
      </c>
      <c r="G345" s="18">
        <v>0</v>
      </c>
      <c r="H345" s="18" t="s">
        <v>48</v>
      </c>
      <c r="I345" s="18" t="s">
        <v>48</v>
      </c>
      <c r="J345" s="18">
        <v>7</v>
      </c>
      <c r="K345" s="18">
        <v>700</v>
      </c>
      <c r="L345" s="18">
        <v>0</v>
      </c>
      <c r="M345" s="18" t="s">
        <v>48</v>
      </c>
      <c r="N345" s="18" t="s">
        <v>48</v>
      </c>
      <c r="O345" s="18">
        <v>7</v>
      </c>
      <c r="P345" s="18">
        <v>9999</v>
      </c>
      <c r="Q345" s="18">
        <v>0</v>
      </c>
      <c r="R345" s="18" t="s">
        <v>48</v>
      </c>
      <c r="S345" s="18" t="s">
        <v>48</v>
      </c>
      <c r="T345" s="18">
        <v>7</v>
      </c>
      <c r="U345" s="18">
        <v>700</v>
      </c>
      <c r="V345" s="18">
        <v>28</v>
      </c>
      <c r="W345" s="18" t="s">
        <v>48</v>
      </c>
      <c r="X345" s="18" t="s">
        <v>48</v>
      </c>
      <c r="Y345" s="18">
        <v>7</v>
      </c>
      <c r="Z345" s="18">
        <v>700</v>
      </c>
      <c r="AA345" s="18">
        <v>-39</v>
      </c>
      <c r="AB345" s="18" t="s">
        <v>48</v>
      </c>
      <c r="AC345" s="18" t="s">
        <v>48</v>
      </c>
      <c r="AD345" s="18">
        <v>7</v>
      </c>
      <c r="AE345" s="18">
        <v>700</v>
      </c>
    </row>
    <row r="346" spans="1:31" x14ac:dyDescent="0.25">
      <c r="A346" s="18" t="s">
        <v>154</v>
      </c>
      <c r="B346" s="18" t="s">
        <v>153</v>
      </c>
      <c r="C346" s="18">
        <v>612.6</v>
      </c>
      <c r="D346" s="18">
        <v>40.095199999999998</v>
      </c>
      <c r="E346" s="18">
        <v>-98.944999999999993</v>
      </c>
      <c r="F346" s="18">
        <v>20121210</v>
      </c>
      <c r="G346" s="18">
        <v>0</v>
      </c>
      <c r="H346" s="18" t="s">
        <v>48</v>
      </c>
      <c r="I346" s="18" t="s">
        <v>48</v>
      </c>
      <c r="J346" s="18">
        <v>7</v>
      </c>
      <c r="K346" s="18">
        <v>700</v>
      </c>
      <c r="L346" s="18">
        <v>0</v>
      </c>
      <c r="M346" s="18" t="s">
        <v>48</v>
      </c>
      <c r="N346" s="18" t="s">
        <v>48</v>
      </c>
      <c r="O346" s="18">
        <v>7</v>
      </c>
      <c r="P346" s="18">
        <v>9999</v>
      </c>
      <c r="Q346" s="18">
        <v>0</v>
      </c>
      <c r="R346" s="18" t="s">
        <v>48</v>
      </c>
      <c r="S346" s="18" t="s">
        <v>48</v>
      </c>
      <c r="T346" s="18">
        <v>7</v>
      </c>
      <c r="U346" s="18">
        <v>700</v>
      </c>
      <c r="V346" s="18">
        <v>-33</v>
      </c>
      <c r="W346" s="18" t="s">
        <v>48</v>
      </c>
      <c r="X346" s="18" t="s">
        <v>48</v>
      </c>
      <c r="Y346" s="18">
        <v>7</v>
      </c>
      <c r="Z346" s="18">
        <v>700</v>
      </c>
      <c r="AA346" s="18">
        <v>-178</v>
      </c>
      <c r="AB346" s="18" t="s">
        <v>48</v>
      </c>
      <c r="AC346" s="18" t="s">
        <v>48</v>
      </c>
      <c r="AD346" s="18">
        <v>7</v>
      </c>
      <c r="AE346" s="18">
        <v>700</v>
      </c>
    </row>
    <row r="347" spans="1:31" x14ac:dyDescent="0.25">
      <c r="A347" s="18" t="s">
        <v>154</v>
      </c>
      <c r="B347" s="18" t="s">
        <v>153</v>
      </c>
      <c r="C347" s="18">
        <v>612.6</v>
      </c>
      <c r="D347" s="18">
        <v>40.095199999999998</v>
      </c>
      <c r="E347" s="18">
        <v>-98.944999999999993</v>
      </c>
      <c r="F347" s="18">
        <v>20121211</v>
      </c>
      <c r="G347" s="18">
        <v>0</v>
      </c>
      <c r="H347" s="18" t="s">
        <v>48</v>
      </c>
      <c r="I347" s="18" t="s">
        <v>48</v>
      </c>
      <c r="J347" s="18">
        <v>7</v>
      </c>
      <c r="K347" s="18">
        <v>700</v>
      </c>
      <c r="L347" s="18">
        <v>0</v>
      </c>
      <c r="M347" s="18" t="s">
        <v>48</v>
      </c>
      <c r="N347" s="18" t="s">
        <v>48</v>
      </c>
      <c r="O347" s="18">
        <v>7</v>
      </c>
      <c r="P347" s="18">
        <v>9999</v>
      </c>
      <c r="Q347" s="18">
        <v>0</v>
      </c>
      <c r="R347" s="18" t="s">
        <v>48</v>
      </c>
      <c r="S347" s="18" t="s">
        <v>48</v>
      </c>
      <c r="T347" s="18">
        <v>7</v>
      </c>
      <c r="U347" s="18">
        <v>700</v>
      </c>
      <c r="V347" s="18">
        <v>56</v>
      </c>
      <c r="W347" s="18" t="s">
        <v>48</v>
      </c>
      <c r="X347" s="18" t="s">
        <v>48</v>
      </c>
      <c r="Y347" s="18">
        <v>7</v>
      </c>
      <c r="Z347" s="18">
        <v>700</v>
      </c>
      <c r="AA347" s="18">
        <v>-178</v>
      </c>
      <c r="AB347" s="18" t="s">
        <v>48</v>
      </c>
      <c r="AC347" s="18" t="s">
        <v>48</v>
      </c>
      <c r="AD347" s="18">
        <v>7</v>
      </c>
      <c r="AE347" s="18">
        <v>700</v>
      </c>
    </row>
    <row r="348" spans="1:31" x14ac:dyDescent="0.25">
      <c r="A348" s="18" t="s">
        <v>154</v>
      </c>
      <c r="B348" s="18" t="s">
        <v>153</v>
      </c>
      <c r="C348" s="18">
        <v>612.6</v>
      </c>
      <c r="D348" s="18">
        <v>40.095199999999998</v>
      </c>
      <c r="E348" s="18">
        <v>-98.944999999999993</v>
      </c>
      <c r="F348" s="18">
        <v>20121212</v>
      </c>
      <c r="G348" s="18">
        <v>0</v>
      </c>
      <c r="H348" s="18" t="s">
        <v>48</v>
      </c>
      <c r="I348" s="18" t="s">
        <v>48</v>
      </c>
      <c r="J348" s="18">
        <v>7</v>
      </c>
      <c r="K348" s="18">
        <v>700</v>
      </c>
      <c r="L348" s="18">
        <v>0</v>
      </c>
      <c r="M348" s="18" t="s">
        <v>48</v>
      </c>
      <c r="N348" s="18" t="s">
        <v>48</v>
      </c>
      <c r="O348" s="18">
        <v>7</v>
      </c>
      <c r="P348" s="18">
        <v>9999</v>
      </c>
      <c r="Q348" s="18">
        <v>0</v>
      </c>
      <c r="R348" s="18" t="s">
        <v>48</v>
      </c>
      <c r="S348" s="18" t="s">
        <v>48</v>
      </c>
      <c r="T348" s="18">
        <v>7</v>
      </c>
      <c r="U348" s="18">
        <v>700</v>
      </c>
      <c r="V348" s="18">
        <v>78</v>
      </c>
      <c r="W348" s="18" t="s">
        <v>48</v>
      </c>
      <c r="X348" s="18" t="s">
        <v>48</v>
      </c>
      <c r="Y348" s="18">
        <v>7</v>
      </c>
      <c r="Z348" s="18">
        <v>700</v>
      </c>
      <c r="AA348" s="18">
        <v>-89</v>
      </c>
      <c r="AB348" s="18" t="s">
        <v>48</v>
      </c>
      <c r="AC348" s="18" t="s">
        <v>48</v>
      </c>
      <c r="AD348" s="18">
        <v>7</v>
      </c>
      <c r="AE348" s="18">
        <v>700</v>
      </c>
    </row>
    <row r="349" spans="1:31" x14ac:dyDescent="0.25">
      <c r="A349" s="18" t="s">
        <v>154</v>
      </c>
      <c r="B349" s="18" t="s">
        <v>153</v>
      </c>
      <c r="C349" s="18">
        <v>612.6</v>
      </c>
      <c r="D349" s="18">
        <v>40.095199999999998</v>
      </c>
      <c r="E349" s="18">
        <v>-98.944999999999993</v>
      </c>
      <c r="F349" s="18">
        <v>20121213</v>
      </c>
      <c r="G349" s="18">
        <v>0</v>
      </c>
      <c r="H349" s="18" t="s">
        <v>48</v>
      </c>
      <c r="I349" s="18" t="s">
        <v>48</v>
      </c>
      <c r="J349" s="18">
        <v>7</v>
      </c>
      <c r="K349" s="18">
        <v>700</v>
      </c>
      <c r="L349" s="18">
        <v>0</v>
      </c>
      <c r="M349" s="18" t="s">
        <v>48</v>
      </c>
      <c r="N349" s="18" t="s">
        <v>48</v>
      </c>
      <c r="O349" s="18">
        <v>7</v>
      </c>
      <c r="P349" s="18">
        <v>9999</v>
      </c>
      <c r="Q349" s="18">
        <v>0</v>
      </c>
      <c r="R349" s="18" t="s">
        <v>48</v>
      </c>
      <c r="S349" s="18" t="s">
        <v>48</v>
      </c>
      <c r="T349" s="18">
        <v>7</v>
      </c>
      <c r="U349" s="18">
        <v>700</v>
      </c>
      <c r="V349" s="18">
        <v>111</v>
      </c>
      <c r="W349" s="18" t="s">
        <v>48</v>
      </c>
      <c r="X349" s="18" t="s">
        <v>48</v>
      </c>
      <c r="Y349" s="18">
        <v>7</v>
      </c>
      <c r="Z349" s="18">
        <v>700</v>
      </c>
      <c r="AA349" s="18">
        <v>-67</v>
      </c>
      <c r="AB349" s="18" t="s">
        <v>48</v>
      </c>
      <c r="AC349" s="18" t="s">
        <v>48</v>
      </c>
      <c r="AD349" s="18">
        <v>7</v>
      </c>
      <c r="AE349" s="18">
        <v>700</v>
      </c>
    </row>
    <row r="350" spans="1:31" x14ac:dyDescent="0.25">
      <c r="A350" s="18" t="s">
        <v>154</v>
      </c>
      <c r="B350" s="18" t="s">
        <v>153</v>
      </c>
      <c r="C350" s="18">
        <v>612.6</v>
      </c>
      <c r="D350" s="18">
        <v>40.095199999999998</v>
      </c>
      <c r="E350" s="18">
        <v>-98.944999999999993</v>
      </c>
      <c r="F350" s="18">
        <v>20121214</v>
      </c>
      <c r="G350" s="18">
        <v>0</v>
      </c>
      <c r="H350" s="18" t="s">
        <v>48</v>
      </c>
      <c r="I350" s="18" t="s">
        <v>48</v>
      </c>
      <c r="J350" s="18">
        <v>7</v>
      </c>
      <c r="K350" s="18">
        <v>700</v>
      </c>
      <c r="L350" s="18">
        <v>0</v>
      </c>
      <c r="M350" s="18" t="s">
        <v>48</v>
      </c>
      <c r="N350" s="18" t="s">
        <v>48</v>
      </c>
      <c r="O350" s="18">
        <v>7</v>
      </c>
      <c r="P350" s="18">
        <v>9999</v>
      </c>
      <c r="Q350" s="18">
        <v>0</v>
      </c>
      <c r="R350" s="18" t="s">
        <v>48</v>
      </c>
      <c r="S350" s="18" t="s">
        <v>48</v>
      </c>
      <c r="T350" s="18">
        <v>7</v>
      </c>
      <c r="U350" s="18">
        <v>700</v>
      </c>
      <c r="V350" s="18">
        <v>144</v>
      </c>
      <c r="W350" s="18" t="s">
        <v>48</v>
      </c>
      <c r="X350" s="18" t="s">
        <v>48</v>
      </c>
      <c r="Y350" s="18">
        <v>7</v>
      </c>
      <c r="Z350" s="18">
        <v>700</v>
      </c>
      <c r="AA350" s="18">
        <v>-89</v>
      </c>
      <c r="AB350" s="18" t="s">
        <v>48</v>
      </c>
      <c r="AC350" s="18" t="s">
        <v>48</v>
      </c>
      <c r="AD350" s="18">
        <v>7</v>
      </c>
      <c r="AE350" s="18">
        <v>700</v>
      </c>
    </row>
    <row r="351" spans="1:31" x14ac:dyDescent="0.25">
      <c r="A351" s="18" t="s">
        <v>154</v>
      </c>
      <c r="B351" s="18" t="s">
        <v>153</v>
      </c>
      <c r="C351" s="18">
        <v>612.6</v>
      </c>
      <c r="D351" s="18">
        <v>40.095199999999998</v>
      </c>
      <c r="E351" s="18">
        <v>-98.944999999999993</v>
      </c>
      <c r="F351" s="18">
        <v>20121215</v>
      </c>
      <c r="G351" s="18">
        <v>160</v>
      </c>
      <c r="H351" s="18" t="s">
        <v>48</v>
      </c>
      <c r="I351" s="18" t="s">
        <v>48</v>
      </c>
      <c r="J351" s="18">
        <v>7</v>
      </c>
      <c r="K351" s="18">
        <v>700</v>
      </c>
      <c r="L351" s="18">
        <v>0</v>
      </c>
      <c r="M351" s="18" t="s">
        <v>48</v>
      </c>
      <c r="N351" s="18" t="s">
        <v>48</v>
      </c>
      <c r="O351" s="18">
        <v>7</v>
      </c>
      <c r="P351" s="18">
        <v>9999</v>
      </c>
      <c r="Q351" s="18">
        <v>0</v>
      </c>
      <c r="R351" s="18" t="s">
        <v>48</v>
      </c>
      <c r="S351" s="18" t="s">
        <v>48</v>
      </c>
      <c r="T351" s="18">
        <v>7</v>
      </c>
      <c r="U351" s="18">
        <v>700</v>
      </c>
      <c r="V351" s="18">
        <v>117</v>
      </c>
      <c r="W351" s="18" t="s">
        <v>48</v>
      </c>
      <c r="X351" s="18" t="s">
        <v>48</v>
      </c>
      <c r="Y351" s="18">
        <v>7</v>
      </c>
      <c r="Z351" s="18">
        <v>700</v>
      </c>
      <c r="AA351" s="18">
        <v>-89</v>
      </c>
      <c r="AB351" s="18" t="s">
        <v>48</v>
      </c>
      <c r="AC351" s="18" t="s">
        <v>48</v>
      </c>
      <c r="AD351" s="18">
        <v>7</v>
      </c>
      <c r="AE351" s="18">
        <v>700</v>
      </c>
    </row>
    <row r="352" spans="1:31" x14ac:dyDescent="0.25">
      <c r="A352" s="18" t="s">
        <v>154</v>
      </c>
      <c r="B352" s="18" t="s">
        <v>153</v>
      </c>
      <c r="C352" s="18">
        <v>612.6</v>
      </c>
      <c r="D352" s="18">
        <v>40.095199999999998</v>
      </c>
      <c r="E352" s="18">
        <v>-98.944999999999993</v>
      </c>
      <c r="F352" s="18">
        <v>20121216</v>
      </c>
      <c r="G352" s="18">
        <v>3</v>
      </c>
      <c r="H352" s="18" t="s">
        <v>48</v>
      </c>
      <c r="I352" s="18" t="s">
        <v>48</v>
      </c>
      <c r="J352" s="18">
        <v>7</v>
      </c>
      <c r="K352" s="18">
        <v>700</v>
      </c>
      <c r="L352" s="18">
        <v>0</v>
      </c>
      <c r="M352" s="18" t="s">
        <v>49</v>
      </c>
      <c r="N352" s="18" t="s">
        <v>48</v>
      </c>
      <c r="O352" s="18">
        <v>7</v>
      </c>
      <c r="P352" s="18">
        <v>9999</v>
      </c>
      <c r="Q352" s="18">
        <v>0</v>
      </c>
      <c r="R352" s="18" t="s">
        <v>48</v>
      </c>
      <c r="S352" s="18" t="s">
        <v>48</v>
      </c>
      <c r="T352" s="18">
        <v>7</v>
      </c>
      <c r="U352" s="18">
        <v>700</v>
      </c>
      <c r="V352" s="18">
        <v>94</v>
      </c>
      <c r="W352" s="18" t="s">
        <v>48</v>
      </c>
      <c r="X352" s="18" t="s">
        <v>48</v>
      </c>
      <c r="Y352" s="18">
        <v>7</v>
      </c>
      <c r="Z352" s="18">
        <v>700</v>
      </c>
      <c r="AA352" s="18">
        <v>-28</v>
      </c>
      <c r="AB352" s="18" t="s">
        <v>48</v>
      </c>
      <c r="AC352" s="18" t="s">
        <v>48</v>
      </c>
      <c r="AD352" s="18">
        <v>7</v>
      </c>
      <c r="AE352" s="18">
        <v>700</v>
      </c>
    </row>
    <row r="353" spans="1:31" x14ac:dyDescent="0.25">
      <c r="A353" s="18" t="s">
        <v>154</v>
      </c>
      <c r="B353" s="18" t="s">
        <v>153</v>
      </c>
      <c r="C353" s="18">
        <v>612.6</v>
      </c>
      <c r="D353" s="18">
        <v>40.095199999999998</v>
      </c>
      <c r="E353" s="18">
        <v>-98.944999999999993</v>
      </c>
      <c r="F353" s="18">
        <v>20121217</v>
      </c>
      <c r="G353" s="18">
        <v>0</v>
      </c>
      <c r="H353" s="18" t="s">
        <v>48</v>
      </c>
      <c r="I353" s="18" t="s">
        <v>48</v>
      </c>
      <c r="J353" s="18">
        <v>7</v>
      </c>
      <c r="K353" s="18">
        <v>700</v>
      </c>
      <c r="L353" s="18">
        <v>0</v>
      </c>
      <c r="M353" s="18" t="s">
        <v>48</v>
      </c>
      <c r="N353" s="18" t="s">
        <v>48</v>
      </c>
      <c r="O353" s="18">
        <v>7</v>
      </c>
      <c r="P353" s="18">
        <v>9999</v>
      </c>
      <c r="Q353" s="18">
        <v>0</v>
      </c>
      <c r="R353" s="18" t="s">
        <v>48</v>
      </c>
      <c r="S353" s="18" t="s">
        <v>48</v>
      </c>
      <c r="T353" s="18">
        <v>7</v>
      </c>
      <c r="U353" s="18">
        <v>700</v>
      </c>
      <c r="V353" s="18">
        <v>56</v>
      </c>
      <c r="W353" s="18" t="s">
        <v>48</v>
      </c>
      <c r="X353" s="18" t="s">
        <v>48</v>
      </c>
      <c r="Y353" s="18">
        <v>7</v>
      </c>
      <c r="Z353" s="18">
        <v>700</v>
      </c>
      <c r="AA353" s="18">
        <v>-56</v>
      </c>
      <c r="AB353" s="18" t="s">
        <v>48</v>
      </c>
      <c r="AC353" s="18" t="s">
        <v>48</v>
      </c>
      <c r="AD353" s="18">
        <v>7</v>
      </c>
      <c r="AE353" s="18">
        <v>700</v>
      </c>
    </row>
    <row r="354" spans="1:31" x14ac:dyDescent="0.25">
      <c r="A354" s="18" t="s">
        <v>154</v>
      </c>
      <c r="B354" s="18" t="s">
        <v>153</v>
      </c>
      <c r="C354" s="18">
        <v>612.6</v>
      </c>
      <c r="D354" s="18">
        <v>40.095199999999998</v>
      </c>
      <c r="E354" s="18">
        <v>-98.944999999999993</v>
      </c>
      <c r="F354" s="18">
        <v>20121218</v>
      </c>
      <c r="G354" s="18">
        <v>0</v>
      </c>
      <c r="H354" s="18" t="s">
        <v>48</v>
      </c>
      <c r="I354" s="18" t="s">
        <v>48</v>
      </c>
      <c r="J354" s="18">
        <v>7</v>
      </c>
      <c r="K354" s="18">
        <v>700</v>
      </c>
      <c r="L354" s="18">
        <v>0</v>
      </c>
      <c r="M354" s="18" t="s">
        <v>48</v>
      </c>
      <c r="N354" s="18" t="s">
        <v>48</v>
      </c>
      <c r="O354" s="18">
        <v>7</v>
      </c>
      <c r="P354" s="18">
        <v>9999</v>
      </c>
      <c r="Q354" s="18">
        <v>0</v>
      </c>
      <c r="R354" s="18" t="s">
        <v>48</v>
      </c>
      <c r="S354" s="18" t="s">
        <v>48</v>
      </c>
      <c r="T354" s="18">
        <v>7</v>
      </c>
      <c r="U354" s="18">
        <v>700</v>
      </c>
      <c r="V354" s="18">
        <v>83</v>
      </c>
      <c r="W354" s="18" t="s">
        <v>48</v>
      </c>
      <c r="X354" s="18" t="s">
        <v>48</v>
      </c>
      <c r="Y354" s="18">
        <v>7</v>
      </c>
      <c r="Z354" s="18">
        <v>700</v>
      </c>
      <c r="AA354" s="18">
        <v>-61</v>
      </c>
      <c r="AB354" s="18" t="s">
        <v>48</v>
      </c>
      <c r="AC354" s="18" t="s">
        <v>48</v>
      </c>
      <c r="AD354" s="18">
        <v>7</v>
      </c>
      <c r="AE354" s="18">
        <v>700</v>
      </c>
    </row>
    <row r="355" spans="1:31" x14ac:dyDescent="0.25">
      <c r="A355" s="18" t="s">
        <v>154</v>
      </c>
      <c r="B355" s="18" t="s">
        <v>153</v>
      </c>
      <c r="C355" s="18">
        <v>612.6</v>
      </c>
      <c r="D355" s="18">
        <v>40.095199999999998</v>
      </c>
      <c r="E355" s="18">
        <v>-98.944999999999993</v>
      </c>
      <c r="F355" s="18">
        <v>20121219</v>
      </c>
      <c r="G355" s="18">
        <v>0</v>
      </c>
      <c r="H355" s="18" t="s">
        <v>48</v>
      </c>
      <c r="I355" s="18" t="s">
        <v>48</v>
      </c>
      <c r="J355" s="18">
        <v>7</v>
      </c>
      <c r="K355" s="18">
        <v>700</v>
      </c>
      <c r="L355" s="18">
        <v>0</v>
      </c>
      <c r="M355" s="18" t="s">
        <v>48</v>
      </c>
      <c r="N355" s="18" t="s">
        <v>48</v>
      </c>
      <c r="O355" s="18">
        <v>7</v>
      </c>
      <c r="P355" s="18">
        <v>9999</v>
      </c>
      <c r="Q355" s="18">
        <v>0</v>
      </c>
      <c r="R355" s="18" t="s">
        <v>48</v>
      </c>
      <c r="S355" s="18" t="s">
        <v>48</v>
      </c>
      <c r="T355" s="18">
        <v>7</v>
      </c>
      <c r="U355" s="18">
        <v>700</v>
      </c>
      <c r="V355" s="18">
        <v>117</v>
      </c>
      <c r="W355" s="18" t="s">
        <v>48</v>
      </c>
      <c r="X355" s="18" t="s">
        <v>48</v>
      </c>
      <c r="Y355" s="18">
        <v>7</v>
      </c>
      <c r="Z355" s="18">
        <v>700</v>
      </c>
      <c r="AA355" s="18">
        <v>-28</v>
      </c>
      <c r="AB355" s="18" t="s">
        <v>48</v>
      </c>
      <c r="AC355" s="18" t="s">
        <v>48</v>
      </c>
      <c r="AD355" s="18">
        <v>7</v>
      </c>
      <c r="AE355" s="18">
        <v>700</v>
      </c>
    </row>
    <row r="356" spans="1:31" x14ac:dyDescent="0.25">
      <c r="A356" s="18" t="s">
        <v>154</v>
      </c>
      <c r="B356" s="18" t="s">
        <v>153</v>
      </c>
      <c r="C356" s="18">
        <v>612.6</v>
      </c>
      <c r="D356" s="18">
        <v>40.095199999999998</v>
      </c>
      <c r="E356" s="18">
        <v>-98.944999999999993</v>
      </c>
      <c r="F356" s="18">
        <v>20121220</v>
      </c>
      <c r="G356" s="18">
        <v>191</v>
      </c>
      <c r="H356" s="18" t="s">
        <v>48</v>
      </c>
      <c r="I356" s="18" t="s">
        <v>48</v>
      </c>
      <c r="J356" s="18">
        <v>7</v>
      </c>
      <c r="K356" s="18">
        <v>700</v>
      </c>
      <c r="L356" s="18">
        <v>152</v>
      </c>
      <c r="M356" s="18" t="s">
        <v>48</v>
      </c>
      <c r="N356" s="18" t="s">
        <v>48</v>
      </c>
      <c r="O356" s="18">
        <v>7</v>
      </c>
      <c r="P356" s="18">
        <v>9999</v>
      </c>
      <c r="Q356" s="18">
        <v>152</v>
      </c>
      <c r="R356" s="18" t="s">
        <v>48</v>
      </c>
      <c r="S356" s="18" t="s">
        <v>48</v>
      </c>
      <c r="T356" s="18">
        <v>7</v>
      </c>
      <c r="U356" s="18">
        <v>700</v>
      </c>
      <c r="V356" s="18">
        <v>33</v>
      </c>
      <c r="W356" s="18" t="s">
        <v>48</v>
      </c>
      <c r="X356" s="18" t="s">
        <v>48</v>
      </c>
      <c r="Y356" s="18">
        <v>7</v>
      </c>
      <c r="Z356" s="18">
        <v>700</v>
      </c>
      <c r="AA356" s="18">
        <v>-83</v>
      </c>
      <c r="AB356" s="18" t="s">
        <v>48</v>
      </c>
      <c r="AC356" s="18" t="s">
        <v>48</v>
      </c>
      <c r="AD356" s="18">
        <v>7</v>
      </c>
      <c r="AE356" s="18">
        <v>700</v>
      </c>
    </row>
    <row r="357" spans="1:31" x14ac:dyDescent="0.25">
      <c r="A357" s="18" t="s">
        <v>154</v>
      </c>
      <c r="B357" s="18" t="s">
        <v>153</v>
      </c>
      <c r="C357" s="18">
        <v>612.6</v>
      </c>
      <c r="D357" s="18">
        <v>40.095199999999998</v>
      </c>
      <c r="E357" s="18">
        <v>-98.944999999999993</v>
      </c>
      <c r="F357" s="18">
        <v>20121221</v>
      </c>
      <c r="G357" s="18">
        <v>0</v>
      </c>
      <c r="H357" s="18" t="s">
        <v>48</v>
      </c>
      <c r="I357" s="18" t="s">
        <v>48</v>
      </c>
      <c r="J357" s="18">
        <v>7</v>
      </c>
      <c r="K357" s="18">
        <v>700</v>
      </c>
      <c r="L357" s="18">
        <v>0</v>
      </c>
      <c r="M357" s="18" t="s">
        <v>48</v>
      </c>
      <c r="N357" s="18" t="s">
        <v>48</v>
      </c>
      <c r="O357" s="18">
        <v>7</v>
      </c>
      <c r="P357" s="18">
        <v>9999</v>
      </c>
      <c r="Q357" s="18">
        <v>127</v>
      </c>
      <c r="R357" s="18" t="s">
        <v>48</v>
      </c>
      <c r="S357" s="18" t="s">
        <v>48</v>
      </c>
      <c r="T357" s="18">
        <v>7</v>
      </c>
      <c r="U357" s="18">
        <v>700</v>
      </c>
      <c r="V357" s="18">
        <v>-33</v>
      </c>
      <c r="W357" s="18" t="s">
        <v>48</v>
      </c>
      <c r="X357" s="18" t="s">
        <v>48</v>
      </c>
      <c r="Y357" s="18">
        <v>7</v>
      </c>
      <c r="Z357" s="18">
        <v>700</v>
      </c>
      <c r="AA357" s="18">
        <v>-133</v>
      </c>
      <c r="AB357" s="18" t="s">
        <v>48</v>
      </c>
      <c r="AC357" s="18" t="s">
        <v>48</v>
      </c>
      <c r="AD357" s="18">
        <v>7</v>
      </c>
      <c r="AE357" s="18">
        <v>700</v>
      </c>
    </row>
    <row r="358" spans="1:31" x14ac:dyDescent="0.25">
      <c r="A358" s="18" t="s">
        <v>154</v>
      </c>
      <c r="B358" s="18" t="s">
        <v>153</v>
      </c>
      <c r="C358" s="18">
        <v>612.6</v>
      </c>
      <c r="D358" s="18">
        <v>40.095199999999998</v>
      </c>
      <c r="E358" s="18">
        <v>-98.944999999999993</v>
      </c>
      <c r="F358" s="18">
        <v>20121222</v>
      </c>
      <c r="G358" s="18">
        <v>0</v>
      </c>
      <c r="H358" s="18" t="s">
        <v>48</v>
      </c>
      <c r="I358" s="18" t="s">
        <v>48</v>
      </c>
      <c r="J358" s="18">
        <v>7</v>
      </c>
      <c r="K358" s="18">
        <v>700</v>
      </c>
      <c r="L358" s="18">
        <v>0</v>
      </c>
      <c r="M358" s="18" t="s">
        <v>48</v>
      </c>
      <c r="N358" s="18" t="s">
        <v>48</v>
      </c>
      <c r="O358" s="18">
        <v>7</v>
      </c>
      <c r="P358" s="18">
        <v>9999</v>
      </c>
      <c r="Q358" s="18">
        <v>102</v>
      </c>
      <c r="R358" s="18" t="s">
        <v>48</v>
      </c>
      <c r="S358" s="18" t="s">
        <v>48</v>
      </c>
      <c r="T358" s="18">
        <v>7</v>
      </c>
      <c r="U358" s="18">
        <v>700</v>
      </c>
      <c r="V358" s="18">
        <v>-17</v>
      </c>
      <c r="W358" s="18" t="s">
        <v>48</v>
      </c>
      <c r="X358" s="18" t="s">
        <v>48</v>
      </c>
      <c r="Y358" s="18">
        <v>7</v>
      </c>
      <c r="Z358" s="18">
        <v>700</v>
      </c>
      <c r="AA358" s="18">
        <v>-150</v>
      </c>
      <c r="AB358" s="18" t="s">
        <v>48</v>
      </c>
      <c r="AC358" s="18" t="s">
        <v>48</v>
      </c>
      <c r="AD358" s="18">
        <v>7</v>
      </c>
      <c r="AE358" s="18">
        <v>700</v>
      </c>
    </row>
    <row r="359" spans="1:31" x14ac:dyDescent="0.25">
      <c r="A359" s="18" t="s">
        <v>154</v>
      </c>
      <c r="B359" s="18" t="s">
        <v>153</v>
      </c>
      <c r="C359" s="18">
        <v>612.6</v>
      </c>
      <c r="D359" s="18">
        <v>40.095199999999998</v>
      </c>
      <c r="E359" s="18">
        <v>-98.944999999999993</v>
      </c>
      <c r="F359" s="18">
        <v>20121223</v>
      </c>
      <c r="G359" s="18">
        <v>0</v>
      </c>
      <c r="H359" s="18" t="s">
        <v>48</v>
      </c>
      <c r="I359" s="18" t="s">
        <v>48</v>
      </c>
      <c r="J359" s="18">
        <v>7</v>
      </c>
      <c r="K359" s="18">
        <v>700</v>
      </c>
      <c r="L359" s="18">
        <v>0</v>
      </c>
      <c r="M359" s="18" t="s">
        <v>48</v>
      </c>
      <c r="N359" s="18" t="s">
        <v>48</v>
      </c>
      <c r="O359" s="18">
        <v>7</v>
      </c>
      <c r="P359" s="18">
        <v>9999</v>
      </c>
      <c r="Q359" s="18">
        <v>51</v>
      </c>
      <c r="R359" s="18" t="s">
        <v>48</v>
      </c>
      <c r="S359" s="18" t="s">
        <v>48</v>
      </c>
      <c r="T359" s="18">
        <v>7</v>
      </c>
      <c r="U359" s="18">
        <v>700</v>
      </c>
      <c r="V359" s="18">
        <v>22</v>
      </c>
      <c r="W359" s="18" t="s">
        <v>48</v>
      </c>
      <c r="X359" s="18" t="s">
        <v>48</v>
      </c>
      <c r="Y359" s="18">
        <v>7</v>
      </c>
      <c r="Z359" s="18">
        <v>700</v>
      </c>
      <c r="AA359" s="18">
        <v>-144</v>
      </c>
      <c r="AB359" s="18" t="s">
        <v>48</v>
      </c>
      <c r="AC359" s="18" t="s">
        <v>48</v>
      </c>
      <c r="AD359" s="18">
        <v>7</v>
      </c>
      <c r="AE359" s="18">
        <v>700</v>
      </c>
    </row>
    <row r="360" spans="1:31" x14ac:dyDescent="0.25">
      <c r="A360" s="18" t="s">
        <v>154</v>
      </c>
      <c r="B360" s="18" t="s">
        <v>153</v>
      </c>
      <c r="C360" s="18">
        <v>612.6</v>
      </c>
      <c r="D360" s="18">
        <v>40.095199999999998</v>
      </c>
      <c r="E360" s="18">
        <v>-98.944999999999993</v>
      </c>
      <c r="F360" s="18">
        <v>20121224</v>
      </c>
      <c r="G360" s="18">
        <v>0</v>
      </c>
      <c r="H360" s="18" t="s">
        <v>48</v>
      </c>
      <c r="I360" s="18" t="s">
        <v>48</v>
      </c>
      <c r="J360" s="18">
        <v>7</v>
      </c>
      <c r="K360" s="18">
        <v>700</v>
      </c>
      <c r="L360" s="18">
        <v>0</v>
      </c>
      <c r="M360" s="18" t="s">
        <v>48</v>
      </c>
      <c r="N360" s="18" t="s">
        <v>48</v>
      </c>
      <c r="O360" s="18">
        <v>7</v>
      </c>
      <c r="P360" s="18">
        <v>9999</v>
      </c>
      <c r="Q360" s="18">
        <v>51</v>
      </c>
      <c r="R360" s="18" t="s">
        <v>48</v>
      </c>
      <c r="S360" s="18" t="s">
        <v>48</v>
      </c>
      <c r="T360" s="18">
        <v>7</v>
      </c>
      <c r="U360" s="18">
        <v>700</v>
      </c>
      <c r="V360" s="18">
        <v>22</v>
      </c>
      <c r="W360" s="18" t="s">
        <v>48</v>
      </c>
      <c r="X360" s="18" t="s">
        <v>48</v>
      </c>
      <c r="Y360" s="18">
        <v>7</v>
      </c>
      <c r="Z360" s="18">
        <v>700</v>
      </c>
      <c r="AA360" s="18">
        <v>-139</v>
      </c>
      <c r="AB360" s="18" t="s">
        <v>48</v>
      </c>
      <c r="AC360" s="18" t="s">
        <v>48</v>
      </c>
      <c r="AD360" s="18">
        <v>7</v>
      </c>
      <c r="AE360" s="18">
        <v>700</v>
      </c>
    </row>
    <row r="361" spans="1:31" x14ac:dyDescent="0.25">
      <c r="A361" s="18" t="s">
        <v>154</v>
      </c>
      <c r="B361" s="18" t="s">
        <v>153</v>
      </c>
      <c r="C361" s="18">
        <v>612.6</v>
      </c>
      <c r="D361" s="18">
        <v>40.095199999999998</v>
      </c>
      <c r="E361" s="18">
        <v>-98.944999999999993</v>
      </c>
      <c r="F361" s="18">
        <v>20121225</v>
      </c>
      <c r="G361" s="18">
        <v>0</v>
      </c>
      <c r="H361" s="18" t="s">
        <v>48</v>
      </c>
      <c r="I361" s="18" t="s">
        <v>48</v>
      </c>
      <c r="J361" s="18">
        <v>7</v>
      </c>
      <c r="K361" s="18">
        <v>700</v>
      </c>
      <c r="L361" s="18">
        <v>0</v>
      </c>
      <c r="M361" s="18" t="s">
        <v>48</v>
      </c>
      <c r="N361" s="18" t="s">
        <v>48</v>
      </c>
      <c r="O361" s="18">
        <v>7</v>
      </c>
      <c r="P361" s="18">
        <v>9999</v>
      </c>
      <c r="Q361" s="18">
        <v>51</v>
      </c>
      <c r="R361" s="18" t="s">
        <v>48</v>
      </c>
      <c r="S361" s="18" t="s">
        <v>48</v>
      </c>
      <c r="T361" s="18">
        <v>7</v>
      </c>
      <c r="U361" s="18">
        <v>700</v>
      </c>
      <c r="V361" s="18">
        <v>-67</v>
      </c>
      <c r="W361" s="18" t="s">
        <v>48</v>
      </c>
      <c r="X361" s="18" t="s">
        <v>48</v>
      </c>
      <c r="Y361" s="18">
        <v>7</v>
      </c>
      <c r="Z361" s="18">
        <v>700</v>
      </c>
      <c r="AA361" s="18">
        <v>-161</v>
      </c>
      <c r="AB361" s="18" t="s">
        <v>48</v>
      </c>
      <c r="AC361" s="18" t="s">
        <v>48</v>
      </c>
      <c r="AD361" s="18">
        <v>7</v>
      </c>
      <c r="AE361" s="18">
        <v>700</v>
      </c>
    </row>
    <row r="362" spans="1:31" x14ac:dyDescent="0.25">
      <c r="A362" s="18" t="s">
        <v>154</v>
      </c>
      <c r="B362" s="18" t="s">
        <v>153</v>
      </c>
      <c r="C362" s="18">
        <v>612.6</v>
      </c>
      <c r="D362" s="18">
        <v>40.095199999999998</v>
      </c>
      <c r="E362" s="18">
        <v>-98.944999999999993</v>
      </c>
      <c r="F362" s="18">
        <v>20121226</v>
      </c>
      <c r="G362" s="18">
        <v>0</v>
      </c>
      <c r="H362" s="18" t="s">
        <v>48</v>
      </c>
      <c r="I362" s="18" t="s">
        <v>48</v>
      </c>
      <c r="J362" s="18">
        <v>7</v>
      </c>
      <c r="K362" s="18">
        <v>700</v>
      </c>
      <c r="L362" s="18">
        <v>0</v>
      </c>
      <c r="M362" s="18" t="s">
        <v>48</v>
      </c>
      <c r="N362" s="18" t="s">
        <v>48</v>
      </c>
      <c r="O362" s="18">
        <v>7</v>
      </c>
      <c r="P362" s="18">
        <v>9999</v>
      </c>
      <c r="Q362" s="18">
        <v>51</v>
      </c>
      <c r="R362" s="18" t="s">
        <v>48</v>
      </c>
      <c r="S362" s="18" t="s">
        <v>48</v>
      </c>
      <c r="T362" s="18">
        <v>7</v>
      </c>
      <c r="U362" s="18">
        <v>700</v>
      </c>
      <c r="V362" s="18">
        <v>-94</v>
      </c>
      <c r="W362" s="18" t="s">
        <v>48</v>
      </c>
      <c r="X362" s="18" t="s">
        <v>48</v>
      </c>
      <c r="Y362" s="18">
        <v>7</v>
      </c>
      <c r="Z362" s="18">
        <v>700</v>
      </c>
      <c r="AA362" s="18">
        <v>-194</v>
      </c>
      <c r="AB362" s="18" t="s">
        <v>48</v>
      </c>
      <c r="AC362" s="18" t="s">
        <v>48</v>
      </c>
      <c r="AD362" s="18">
        <v>7</v>
      </c>
      <c r="AE362" s="18">
        <v>700</v>
      </c>
    </row>
    <row r="363" spans="1:31" x14ac:dyDescent="0.25">
      <c r="A363" s="18" t="s">
        <v>154</v>
      </c>
      <c r="B363" s="18" t="s">
        <v>153</v>
      </c>
      <c r="C363" s="18">
        <v>612.6</v>
      </c>
      <c r="D363" s="18">
        <v>40.095199999999998</v>
      </c>
      <c r="E363" s="18">
        <v>-98.944999999999993</v>
      </c>
      <c r="F363" s="18">
        <v>20121227</v>
      </c>
      <c r="G363" s="18">
        <v>0</v>
      </c>
      <c r="H363" s="18" t="s">
        <v>48</v>
      </c>
      <c r="I363" s="18" t="s">
        <v>48</v>
      </c>
      <c r="J363" s="18">
        <v>7</v>
      </c>
      <c r="K363" s="18">
        <v>700</v>
      </c>
      <c r="L363" s="18">
        <v>0</v>
      </c>
      <c r="M363" s="18" t="s">
        <v>48</v>
      </c>
      <c r="N363" s="18" t="s">
        <v>48</v>
      </c>
      <c r="O363" s="18">
        <v>7</v>
      </c>
      <c r="P363" s="18">
        <v>9999</v>
      </c>
      <c r="Q363" s="18">
        <v>51</v>
      </c>
      <c r="R363" s="18" t="s">
        <v>48</v>
      </c>
      <c r="S363" s="18" t="s">
        <v>48</v>
      </c>
      <c r="T363" s="18">
        <v>7</v>
      </c>
      <c r="U363" s="18">
        <v>700</v>
      </c>
      <c r="V363" s="18">
        <v>-72</v>
      </c>
      <c r="W363" s="18" t="s">
        <v>48</v>
      </c>
      <c r="X363" s="18" t="s">
        <v>48</v>
      </c>
      <c r="Y363" s="18">
        <v>7</v>
      </c>
      <c r="Z363" s="18">
        <v>700</v>
      </c>
      <c r="AA363" s="18">
        <v>-194</v>
      </c>
      <c r="AB363" s="18" t="s">
        <v>48</v>
      </c>
      <c r="AC363" s="18" t="s">
        <v>48</v>
      </c>
      <c r="AD363" s="18">
        <v>7</v>
      </c>
      <c r="AE363" s="18">
        <v>700</v>
      </c>
    </row>
    <row r="364" spans="1:31" x14ac:dyDescent="0.25">
      <c r="A364" s="18" t="s">
        <v>154</v>
      </c>
      <c r="B364" s="18" t="s">
        <v>153</v>
      </c>
      <c r="C364" s="18">
        <v>612.6</v>
      </c>
      <c r="D364" s="18">
        <v>40.095199999999998</v>
      </c>
      <c r="E364" s="18">
        <v>-98.944999999999993</v>
      </c>
      <c r="F364" s="18">
        <v>20121228</v>
      </c>
      <c r="G364" s="18">
        <v>3</v>
      </c>
      <c r="H364" s="18" t="s">
        <v>48</v>
      </c>
      <c r="I364" s="18" t="s">
        <v>48</v>
      </c>
      <c r="J364" s="18">
        <v>7</v>
      </c>
      <c r="K364" s="18">
        <v>700</v>
      </c>
      <c r="L364" s="18">
        <v>0</v>
      </c>
      <c r="M364" s="18" t="s">
        <v>49</v>
      </c>
      <c r="N364" s="18" t="s">
        <v>48</v>
      </c>
      <c r="O364" s="18">
        <v>7</v>
      </c>
      <c r="P364" s="18">
        <v>9999</v>
      </c>
      <c r="Q364" s="18">
        <v>51</v>
      </c>
      <c r="R364" s="18" t="s">
        <v>48</v>
      </c>
      <c r="S364" s="18" t="s">
        <v>48</v>
      </c>
      <c r="T364" s="18">
        <v>7</v>
      </c>
      <c r="U364" s="18">
        <v>700</v>
      </c>
      <c r="V364" s="18">
        <v>-50</v>
      </c>
      <c r="W364" s="18" t="s">
        <v>48</v>
      </c>
      <c r="X364" s="18" t="s">
        <v>48</v>
      </c>
      <c r="Y364" s="18">
        <v>7</v>
      </c>
      <c r="Z364" s="18">
        <v>700</v>
      </c>
      <c r="AA364" s="18">
        <v>-161</v>
      </c>
      <c r="AB364" s="18" t="s">
        <v>48</v>
      </c>
      <c r="AC364" s="18" t="s">
        <v>48</v>
      </c>
      <c r="AD364" s="18">
        <v>7</v>
      </c>
      <c r="AE364" s="18">
        <v>700</v>
      </c>
    </row>
    <row r="365" spans="1:31" x14ac:dyDescent="0.25">
      <c r="A365" s="18" t="s">
        <v>154</v>
      </c>
      <c r="B365" s="18" t="s">
        <v>153</v>
      </c>
      <c r="C365" s="18">
        <v>612.6</v>
      </c>
      <c r="D365" s="18">
        <v>40.095199999999998</v>
      </c>
      <c r="E365" s="18">
        <v>-98.944999999999993</v>
      </c>
      <c r="F365" s="18">
        <v>20121229</v>
      </c>
      <c r="G365" s="18">
        <v>0</v>
      </c>
      <c r="H365" s="18" t="s">
        <v>48</v>
      </c>
      <c r="I365" s="18" t="s">
        <v>48</v>
      </c>
      <c r="J365" s="18">
        <v>7</v>
      </c>
      <c r="K365" s="18">
        <v>700</v>
      </c>
      <c r="L365" s="18">
        <v>0</v>
      </c>
      <c r="M365" s="18" t="s">
        <v>48</v>
      </c>
      <c r="N365" s="18" t="s">
        <v>48</v>
      </c>
      <c r="O365" s="18">
        <v>7</v>
      </c>
      <c r="P365" s="18">
        <v>9999</v>
      </c>
      <c r="Q365" s="18">
        <v>25</v>
      </c>
      <c r="R365" s="18" t="s">
        <v>48</v>
      </c>
      <c r="S365" s="18" t="s">
        <v>48</v>
      </c>
      <c r="T365" s="18">
        <v>7</v>
      </c>
      <c r="U365" s="18">
        <v>700</v>
      </c>
      <c r="V365" s="18">
        <v>-72</v>
      </c>
      <c r="W365" s="18" t="s">
        <v>48</v>
      </c>
      <c r="X365" s="18" t="s">
        <v>48</v>
      </c>
      <c r="Y365" s="18">
        <v>7</v>
      </c>
      <c r="Z365" s="18">
        <v>700</v>
      </c>
      <c r="AA365" s="18">
        <v>-167</v>
      </c>
      <c r="AB365" s="18" t="s">
        <v>48</v>
      </c>
      <c r="AC365" s="18" t="s">
        <v>48</v>
      </c>
      <c r="AD365" s="18">
        <v>7</v>
      </c>
      <c r="AE365" s="18">
        <v>700</v>
      </c>
    </row>
    <row r="366" spans="1:31" x14ac:dyDescent="0.25">
      <c r="A366" s="18" t="s">
        <v>154</v>
      </c>
      <c r="B366" s="18" t="s">
        <v>153</v>
      </c>
      <c r="C366" s="18">
        <v>612.6</v>
      </c>
      <c r="D366" s="18">
        <v>40.095199999999998</v>
      </c>
      <c r="E366" s="18">
        <v>-98.944999999999993</v>
      </c>
      <c r="F366" s="18">
        <v>20121230</v>
      </c>
      <c r="G366" s="18">
        <v>0</v>
      </c>
      <c r="H366" s="18" t="s">
        <v>48</v>
      </c>
      <c r="I366" s="18" t="s">
        <v>48</v>
      </c>
      <c r="J366" s="18">
        <v>7</v>
      </c>
      <c r="K366" s="18">
        <v>700</v>
      </c>
      <c r="L366" s="18">
        <v>0</v>
      </c>
      <c r="M366" s="18" t="s">
        <v>48</v>
      </c>
      <c r="N366" s="18" t="s">
        <v>48</v>
      </c>
      <c r="O366" s="18">
        <v>7</v>
      </c>
      <c r="P366" s="18">
        <v>9999</v>
      </c>
      <c r="Q366" s="18">
        <v>25</v>
      </c>
      <c r="R366" s="18" t="s">
        <v>48</v>
      </c>
      <c r="S366" s="18" t="s">
        <v>48</v>
      </c>
      <c r="T366" s="18">
        <v>7</v>
      </c>
      <c r="U366" s="18">
        <v>700</v>
      </c>
      <c r="V366" s="18">
        <v>-6</v>
      </c>
      <c r="W366" s="18" t="s">
        <v>48</v>
      </c>
      <c r="X366" s="18" t="s">
        <v>48</v>
      </c>
      <c r="Y366" s="18">
        <v>7</v>
      </c>
      <c r="Z366" s="18">
        <v>700</v>
      </c>
      <c r="AA366" s="18">
        <v>-156</v>
      </c>
      <c r="AB366" s="18" t="s">
        <v>48</v>
      </c>
      <c r="AC366" s="18" t="s">
        <v>48</v>
      </c>
      <c r="AD366" s="18">
        <v>7</v>
      </c>
      <c r="AE366" s="18">
        <v>700</v>
      </c>
    </row>
    <row r="367" spans="1:31" x14ac:dyDescent="0.25">
      <c r="A367" s="18" t="s">
        <v>154</v>
      </c>
      <c r="B367" s="18" t="s">
        <v>153</v>
      </c>
      <c r="C367" s="18">
        <v>612.6</v>
      </c>
      <c r="D367" s="18">
        <v>40.095199999999998</v>
      </c>
      <c r="E367" s="18">
        <v>-98.944999999999993</v>
      </c>
      <c r="F367" s="18">
        <v>20121231</v>
      </c>
      <c r="G367" s="18">
        <v>0</v>
      </c>
      <c r="H367" s="18" t="s">
        <v>48</v>
      </c>
      <c r="I367" s="18" t="s">
        <v>48</v>
      </c>
      <c r="J367" s="18">
        <v>7</v>
      </c>
      <c r="K367" s="18">
        <v>700</v>
      </c>
      <c r="L367" s="18">
        <v>0</v>
      </c>
      <c r="M367" s="18" t="s">
        <v>48</v>
      </c>
      <c r="N367" s="18" t="s">
        <v>48</v>
      </c>
      <c r="O367" s="18">
        <v>7</v>
      </c>
      <c r="P367" s="18">
        <v>9999</v>
      </c>
      <c r="Q367" s="18">
        <v>25</v>
      </c>
      <c r="R367" s="18" t="s">
        <v>48</v>
      </c>
      <c r="S367" s="18" t="s">
        <v>48</v>
      </c>
      <c r="T367" s="18">
        <v>7</v>
      </c>
      <c r="U367" s="18">
        <v>700</v>
      </c>
      <c r="V367" s="18">
        <v>17</v>
      </c>
      <c r="W367" s="18" t="s">
        <v>48</v>
      </c>
      <c r="X367" s="18" t="s">
        <v>48</v>
      </c>
      <c r="Y367" s="18">
        <v>7</v>
      </c>
      <c r="Z367" s="18">
        <v>700</v>
      </c>
      <c r="AA367" s="18">
        <v>-61</v>
      </c>
      <c r="AB367" s="18" t="s">
        <v>48</v>
      </c>
      <c r="AC367" s="18" t="s">
        <v>48</v>
      </c>
      <c r="AD367" s="18">
        <v>7</v>
      </c>
      <c r="AE367" s="18">
        <v>700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5"/>
  <sheetViews>
    <sheetView workbookViewId="0">
      <selection activeCell="I13" sqref="I13"/>
    </sheetView>
  </sheetViews>
  <sheetFormatPr defaultRowHeight="15" x14ac:dyDescent="0.25"/>
  <cols>
    <col min="1" max="16384" width="9.140625" style="18"/>
  </cols>
  <sheetData>
    <row r="1" spans="1:3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62</v>
      </c>
      <c r="H1" s="18" t="s">
        <v>57</v>
      </c>
      <c r="I1" s="18" t="s">
        <v>56</v>
      </c>
      <c r="J1" s="18" t="s">
        <v>55</v>
      </c>
      <c r="K1" s="18" t="s">
        <v>54</v>
      </c>
      <c r="L1" s="18" t="s">
        <v>61</v>
      </c>
      <c r="M1" s="18" t="s">
        <v>57</v>
      </c>
      <c r="N1" s="18" t="s">
        <v>56</v>
      </c>
      <c r="O1" s="18" t="s">
        <v>55</v>
      </c>
      <c r="P1" s="18" t="s">
        <v>54</v>
      </c>
      <c r="Q1" s="18" t="s">
        <v>60</v>
      </c>
      <c r="R1" s="18" t="s">
        <v>57</v>
      </c>
      <c r="S1" s="18" t="s">
        <v>56</v>
      </c>
      <c r="T1" s="18" t="s">
        <v>55</v>
      </c>
      <c r="U1" s="18" t="s">
        <v>54</v>
      </c>
      <c r="V1" s="18" t="s">
        <v>59</v>
      </c>
      <c r="W1" s="18" t="s">
        <v>57</v>
      </c>
      <c r="X1" s="18" t="s">
        <v>56</v>
      </c>
      <c r="Y1" s="18" t="s">
        <v>55</v>
      </c>
      <c r="Z1" s="18" t="s">
        <v>54</v>
      </c>
      <c r="AA1" s="18" t="s">
        <v>58</v>
      </c>
      <c r="AB1" s="18" t="s">
        <v>57</v>
      </c>
      <c r="AC1" s="18" t="s">
        <v>56</v>
      </c>
      <c r="AD1" s="18" t="s">
        <v>55</v>
      </c>
      <c r="AE1" s="18" t="s">
        <v>54</v>
      </c>
    </row>
    <row r="2" spans="1:31" x14ac:dyDescent="0.25">
      <c r="A2" s="18" t="s">
        <v>152</v>
      </c>
      <c r="B2" s="18" t="s">
        <v>151</v>
      </c>
      <c r="C2" s="18">
        <v>493.8</v>
      </c>
      <c r="D2" s="18">
        <v>40.031300000000002</v>
      </c>
      <c r="E2" s="18">
        <v>-97.984099999999998</v>
      </c>
      <c r="F2" s="18">
        <v>20120401</v>
      </c>
      <c r="G2" s="18">
        <v>0</v>
      </c>
      <c r="H2" s="18" t="s">
        <v>48</v>
      </c>
      <c r="I2" s="18" t="s">
        <v>48</v>
      </c>
      <c r="J2" s="18">
        <v>7</v>
      </c>
      <c r="K2" s="18">
        <v>700</v>
      </c>
      <c r="L2" s="18">
        <v>0</v>
      </c>
      <c r="M2" s="18" t="s">
        <v>48</v>
      </c>
      <c r="N2" s="18" t="s">
        <v>48</v>
      </c>
      <c r="O2" s="18">
        <v>7</v>
      </c>
      <c r="P2" s="18">
        <v>9999</v>
      </c>
      <c r="Q2" s="18">
        <v>0</v>
      </c>
      <c r="R2" s="18" t="s">
        <v>48</v>
      </c>
      <c r="S2" s="18" t="s">
        <v>48</v>
      </c>
      <c r="T2" s="18">
        <v>7</v>
      </c>
      <c r="U2" s="18">
        <v>700</v>
      </c>
      <c r="V2" s="18">
        <v>300</v>
      </c>
      <c r="W2" s="18" t="s">
        <v>48</v>
      </c>
      <c r="X2" s="18" t="s">
        <v>48</v>
      </c>
      <c r="Y2" s="18">
        <v>7</v>
      </c>
      <c r="Z2" s="18">
        <v>700</v>
      </c>
      <c r="AA2" s="18">
        <v>117</v>
      </c>
      <c r="AB2" s="18" t="s">
        <v>48</v>
      </c>
      <c r="AC2" s="18" t="s">
        <v>48</v>
      </c>
      <c r="AD2" s="18">
        <v>7</v>
      </c>
      <c r="AE2" s="18">
        <v>700</v>
      </c>
    </row>
    <row r="3" spans="1:31" x14ac:dyDescent="0.25">
      <c r="A3" s="18" t="s">
        <v>152</v>
      </c>
      <c r="B3" s="18" t="s">
        <v>151</v>
      </c>
      <c r="C3" s="18">
        <v>493.8</v>
      </c>
      <c r="D3" s="18">
        <v>40.031300000000002</v>
      </c>
      <c r="E3" s="18">
        <v>-97.984099999999998</v>
      </c>
      <c r="F3" s="18">
        <v>20120402</v>
      </c>
      <c r="G3" s="18">
        <v>0</v>
      </c>
      <c r="H3" s="18" t="s">
        <v>48</v>
      </c>
      <c r="I3" s="18" t="s">
        <v>48</v>
      </c>
      <c r="J3" s="18">
        <v>7</v>
      </c>
      <c r="K3" s="18">
        <v>700</v>
      </c>
      <c r="L3" s="18">
        <v>0</v>
      </c>
      <c r="M3" s="18" t="s">
        <v>48</v>
      </c>
      <c r="N3" s="18" t="s">
        <v>48</v>
      </c>
      <c r="O3" s="18">
        <v>7</v>
      </c>
      <c r="P3" s="18">
        <v>9999</v>
      </c>
      <c r="Q3" s="18">
        <v>0</v>
      </c>
      <c r="R3" s="18" t="s">
        <v>48</v>
      </c>
      <c r="S3" s="18" t="s">
        <v>48</v>
      </c>
      <c r="T3" s="18">
        <v>7</v>
      </c>
      <c r="U3" s="18">
        <v>700</v>
      </c>
      <c r="V3" s="18">
        <v>300</v>
      </c>
      <c r="W3" s="18" t="s">
        <v>48</v>
      </c>
      <c r="X3" s="18" t="s">
        <v>48</v>
      </c>
      <c r="Y3" s="18">
        <v>7</v>
      </c>
      <c r="Z3" s="18">
        <v>700</v>
      </c>
      <c r="AA3" s="18">
        <v>139</v>
      </c>
      <c r="AB3" s="18" t="s">
        <v>48</v>
      </c>
      <c r="AC3" s="18" t="s">
        <v>48</v>
      </c>
      <c r="AD3" s="18">
        <v>7</v>
      </c>
      <c r="AE3" s="18">
        <v>700</v>
      </c>
    </row>
    <row r="4" spans="1:31" x14ac:dyDescent="0.25">
      <c r="A4" s="18" t="s">
        <v>152</v>
      </c>
      <c r="B4" s="18" t="s">
        <v>151</v>
      </c>
      <c r="C4" s="18">
        <v>493.8</v>
      </c>
      <c r="D4" s="18">
        <v>40.031300000000002</v>
      </c>
      <c r="E4" s="18">
        <v>-97.984099999999998</v>
      </c>
      <c r="F4" s="18">
        <v>20120403</v>
      </c>
      <c r="G4" s="18">
        <v>5</v>
      </c>
      <c r="H4" s="18" t="s">
        <v>48</v>
      </c>
      <c r="I4" s="18" t="s">
        <v>48</v>
      </c>
      <c r="J4" s="18">
        <v>7</v>
      </c>
      <c r="K4" s="18">
        <v>700</v>
      </c>
      <c r="L4" s="18">
        <v>0</v>
      </c>
      <c r="M4" s="18" t="s">
        <v>48</v>
      </c>
      <c r="N4" s="18" t="s">
        <v>48</v>
      </c>
      <c r="O4" s="18">
        <v>7</v>
      </c>
      <c r="P4" s="18">
        <v>9999</v>
      </c>
      <c r="Q4" s="18">
        <v>0</v>
      </c>
      <c r="R4" s="18" t="s">
        <v>48</v>
      </c>
      <c r="S4" s="18" t="s">
        <v>48</v>
      </c>
      <c r="T4" s="18">
        <v>7</v>
      </c>
      <c r="U4" s="18">
        <v>700</v>
      </c>
      <c r="V4" s="18">
        <v>300</v>
      </c>
      <c r="W4" s="18" t="s">
        <v>48</v>
      </c>
      <c r="X4" s="18" t="s">
        <v>48</v>
      </c>
      <c r="Y4" s="18">
        <v>7</v>
      </c>
      <c r="Z4" s="18">
        <v>700</v>
      </c>
      <c r="AA4" s="18">
        <v>89</v>
      </c>
      <c r="AB4" s="18" t="s">
        <v>48</v>
      </c>
      <c r="AC4" s="18" t="s">
        <v>48</v>
      </c>
      <c r="AD4" s="18">
        <v>7</v>
      </c>
      <c r="AE4" s="18">
        <v>700</v>
      </c>
    </row>
    <row r="5" spans="1:31" x14ac:dyDescent="0.25">
      <c r="A5" s="18" t="s">
        <v>152</v>
      </c>
      <c r="B5" s="18" t="s">
        <v>151</v>
      </c>
      <c r="C5" s="18">
        <v>493.8</v>
      </c>
      <c r="D5" s="18">
        <v>40.031300000000002</v>
      </c>
      <c r="E5" s="18">
        <v>-97.984099999999998</v>
      </c>
      <c r="F5" s="18">
        <v>20120404</v>
      </c>
      <c r="G5" s="18">
        <v>51</v>
      </c>
      <c r="H5" s="18" t="s">
        <v>48</v>
      </c>
      <c r="I5" s="18" t="s">
        <v>48</v>
      </c>
      <c r="J5" s="18">
        <v>7</v>
      </c>
      <c r="K5" s="18">
        <v>700</v>
      </c>
      <c r="L5" s="18">
        <v>0</v>
      </c>
      <c r="M5" s="18" t="s">
        <v>48</v>
      </c>
      <c r="N5" s="18" t="s">
        <v>48</v>
      </c>
      <c r="O5" s="18">
        <v>7</v>
      </c>
      <c r="P5" s="18">
        <v>9999</v>
      </c>
      <c r="Q5" s="18">
        <v>0</v>
      </c>
      <c r="R5" s="18" t="s">
        <v>48</v>
      </c>
      <c r="S5" s="18" t="s">
        <v>48</v>
      </c>
      <c r="T5" s="18">
        <v>7</v>
      </c>
      <c r="U5" s="18">
        <v>700</v>
      </c>
      <c r="V5" s="18">
        <v>211</v>
      </c>
      <c r="W5" s="18" t="s">
        <v>48</v>
      </c>
      <c r="X5" s="18" t="s">
        <v>48</v>
      </c>
      <c r="Y5" s="18">
        <v>7</v>
      </c>
      <c r="Z5" s="18">
        <v>700</v>
      </c>
      <c r="AA5" s="18">
        <v>89</v>
      </c>
      <c r="AB5" s="18" t="s">
        <v>48</v>
      </c>
      <c r="AC5" s="18" t="s">
        <v>48</v>
      </c>
      <c r="AD5" s="18">
        <v>7</v>
      </c>
      <c r="AE5" s="18">
        <v>700</v>
      </c>
    </row>
    <row r="6" spans="1:31" x14ac:dyDescent="0.25">
      <c r="A6" s="18" t="s">
        <v>152</v>
      </c>
      <c r="B6" s="18" t="s">
        <v>151</v>
      </c>
      <c r="C6" s="18">
        <v>493.8</v>
      </c>
      <c r="D6" s="18">
        <v>40.031300000000002</v>
      </c>
      <c r="E6" s="18">
        <v>-97.984099999999998</v>
      </c>
      <c r="F6" s="18">
        <v>20120405</v>
      </c>
      <c r="G6" s="18">
        <v>315</v>
      </c>
      <c r="H6" s="18" t="s">
        <v>48</v>
      </c>
      <c r="I6" s="18" t="s">
        <v>48</v>
      </c>
      <c r="J6" s="18">
        <v>7</v>
      </c>
      <c r="K6" s="18">
        <v>700</v>
      </c>
      <c r="L6" s="18">
        <v>0</v>
      </c>
      <c r="M6" s="18" t="s">
        <v>48</v>
      </c>
      <c r="N6" s="18" t="s">
        <v>48</v>
      </c>
      <c r="O6" s="18">
        <v>7</v>
      </c>
      <c r="P6" s="18">
        <v>9999</v>
      </c>
      <c r="Q6" s="18">
        <v>0</v>
      </c>
      <c r="R6" s="18" t="s">
        <v>48</v>
      </c>
      <c r="S6" s="18" t="s">
        <v>48</v>
      </c>
      <c r="T6" s="18">
        <v>7</v>
      </c>
      <c r="U6" s="18">
        <v>700</v>
      </c>
      <c r="V6" s="18">
        <v>111</v>
      </c>
      <c r="W6" s="18" t="s">
        <v>48</v>
      </c>
      <c r="X6" s="18" t="s">
        <v>48</v>
      </c>
      <c r="Y6" s="18">
        <v>7</v>
      </c>
      <c r="Z6" s="18">
        <v>700</v>
      </c>
      <c r="AA6" s="18">
        <v>83</v>
      </c>
      <c r="AB6" s="18" t="s">
        <v>48</v>
      </c>
      <c r="AC6" s="18" t="s">
        <v>48</v>
      </c>
      <c r="AD6" s="18">
        <v>7</v>
      </c>
      <c r="AE6" s="18">
        <v>700</v>
      </c>
    </row>
    <row r="7" spans="1:31" x14ac:dyDescent="0.25">
      <c r="A7" s="18" t="s">
        <v>152</v>
      </c>
      <c r="B7" s="18" t="s">
        <v>151</v>
      </c>
      <c r="C7" s="18">
        <v>493.8</v>
      </c>
      <c r="D7" s="18">
        <v>40.031300000000002</v>
      </c>
      <c r="E7" s="18">
        <v>-97.984099999999998</v>
      </c>
      <c r="F7" s="18">
        <v>20120406</v>
      </c>
      <c r="G7" s="18">
        <v>0</v>
      </c>
      <c r="H7" s="18" t="s">
        <v>48</v>
      </c>
      <c r="I7" s="18" t="s">
        <v>48</v>
      </c>
      <c r="J7" s="18">
        <v>7</v>
      </c>
      <c r="K7" s="18">
        <v>700</v>
      </c>
      <c r="L7" s="18">
        <v>0</v>
      </c>
      <c r="M7" s="18" t="s">
        <v>48</v>
      </c>
      <c r="N7" s="18" t="s">
        <v>48</v>
      </c>
      <c r="O7" s="18">
        <v>7</v>
      </c>
      <c r="P7" s="18">
        <v>9999</v>
      </c>
      <c r="Q7" s="18">
        <v>0</v>
      </c>
      <c r="R7" s="18" t="s">
        <v>48</v>
      </c>
      <c r="S7" s="18" t="s">
        <v>48</v>
      </c>
      <c r="T7" s="18">
        <v>7</v>
      </c>
      <c r="U7" s="18">
        <v>700</v>
      </c>
      <c r="V7" s="18">
        <v>161</v>
      </c>
      <c r="W7" s="18" t="s">
        <v>48</v>
      </c>
      <c r="X7" s="18" t="s">
        <v>48</v>
      </c>
      <c r="Y7" s="18">
        <v>7</v>
      </c>
      <c r="Z7" s="18">
        <v>700</v>
      </c>
      <c r="AA7" s="18">
        <v>39</v>
      </c>
      <c r="AB7" s="18" t="s">
        <v>48</v>
      </c>
      <c r="AC7" s="18" t="s">
        <v>48</v>
      </c>
      <c r="AD7" s="18">
        <v>7</v>
      </c>
      <c r="AE7" s="18">
        <v>700</v>
      </c>
    </row>
    <row r="8" spans="1:31" x14ac:dyDescent="0.25">
      <c r="A8" s="18" t="s">
        <v>152</v>
      </c>
      <c r="B8" s="18" t="s">
        <v>151</v>
      </c>
      <c r="C8" s="18">
        <v>493.8</v>
      </c>
      <c r="D8" s="18">
        <v>40.031300000000002</v>
      </c>
      <c r="E8" s="18">
        <v>-97.984099999999998</v>
      </c>
      <c r="F8" s="18">
        <v>20120407</v>
      </c>
      <c r="G8" s="18">
        <v>3</v>
      </c>
      <c r="H8" s="18" t="s">
        <v>48</v>
      </c>
      <c r="I8" s="18" t="s">
        <v>48</v>
      </c>
      <c r="J8" s="18">
        <v>7</v>
      </c>
      <c r="K8" s="18">
        <v>700</v>
      </c>
      <c r="L8" s="18">
        <v>0</v>
      </c>
      <c r="M8" s="18" t="s">
        <v>48</v>
      </c>
      <c r="N8" s="18" t="s">
        <v>48</v>
      </c>
      <c r="O8" s="18">
        <v>7</v>
      </c>
      <c r="P8" s="18">
        <v>9999</v>
      </c>
      <c r="Q8" s="18">
        <v>0</v>
      </c>
      <c r="R8" s="18" t="s">
        <v>48</v>
      </c>
      <c r="S8" s="18" t="s">
        <v>48</v>
      </c>
      <c r="T8" s="18">
        <v>7</v>
      </c>
      <c r="U8" s="18">
        <v>700</v>
      </c>
      <c r="V8" s="18">
        <v>183</v>
      </c>
      <c r="W8" s="18" t="s">
        <v>48</v>
      </c>
      <c r="X8" s="18" t="s">
        <v>48</v>
      </c>
      <c r="Y8" s="18">
        <v>7</v>
      </c>
      <c r="Z8" s="18">
        <v>700</v>
      </c>
      <c r="AA8" s="18">
        <v>39</v>
      </c>
      <c r="AB8" s="18" t="s">
        <v>48</v>
      </c>
      <c r="AC8" s="18" t="s">
        <v>48</v>
      </c>
      <c r="AD8" s="18">
        <v>7</v>
      </c>
      <c r="AE8" s="18">
        <v>700</v>
      </c>
    </row>
    <row r="9" spans="1:31" x14ac:dyDescent="0.25">
      <c r="A9" s="18" t="s">
        <v>152</v>
      </c>
      <c r="B9" s="18" t="s">
        <v>151</v>
      </c>
      <c r="C9" s="18">
        <v>493.8</v>
      </c>
      <c r="D9" s="18">
        <v>40.031300000000002</v>
      </c>
      <c r="E9" s="18">
        <v>-97.984099999999998</v>
      </c>
      <c r="F9" s="18">
        <v>20120408</v>
      </c>
      <c r="G9" s="18">
        <v>0</v>
      </c>
      <c r="H9" s="18" t="s">
        <v>48</v>
      </c>
      <c r="I9" s="18" t="s">
        <v>48</v>
      </c>
      <c r="J9" s="18">
        <v>7</v>
      </c>
      <c r="K9" s="18">
        <v>700</v>
      </c>
      <c r="L9" s="18">
        <v>0</v>
      </c>
      <c r="M9" s="18" t="s">
        <v>48</v>
      </c>
      <c r="N9" s="18" t="s">
        <v>48</v>
      </c>
      <c r="O9" s="18">
        <v>7</v>
      </c>
      <c r="P9" s="18">
        <v>9999</v>
      </c>
      <c r="Q9" s="18">
        <v>0</v>
      </c>
      <c r="R9" s="18" t="s">
        <v>48</v>
      </c>
      <c r="S9" s="18" t="s">
        <v>48</v>
      </c>
      <c r="T9" s="18">
        <v>7</v>
      </c>
      <c r="U9" s="18">
        <v>700</v>
      </c>
      <c r="V9" s="18">
        <v>178</v>
      </c>
      <c r="W9" s="18" t="s">
        <v>48</v>
      </c>
      <c r="X9" s="18" t="s">
        <v>48</v>
      </c>
      <c r="Y9" s="18">
        <v>7</v>
      </c>
      <c r="Z9" s="18">
        <v>700</v>
      </c>
      <c r="AA9" s="18">
        <v>-11</v>
      </c>
      <c r="AB9" s="18" t="s">
        <v>48</v>
      </c>
      <c r="AC9" s="18" t="s">
        <v>48</v>
      </c>
      <c r="AD9" s="18">
        <v>7</v>
      </c>
      <c r="AE9" s="18">
        <v>700</v>
      </c>
    </row>
    <row r="10" spans="1:31" x14ac:dyDescent="0.25">
      <c r="A10" s="18" t="s">
        <v>152</v>
      </c>
      <c r="B10" s="18" t="s">
        <v>151</v>
      </c>
      <c r="C10" s="18">
        <v>493.8</v>
      </c>
      <c r="D10" s="18">
        <v>40.031300000000002</v>
      </c>
      <c r="E10" s="18">
        <v>-97.984099999999998</v>
      </c>
      <c r="F10" s="18">
        <v>20120409</v>
      </c>
      <c r="G10" s="18">
        <v>0</v>
      </c>
      <c r="H10" s="18" t="s">
        <v>48</v>
      </c>
      <c r="I10" s="18" t="s">
        <v>48</v>
      </c>
      <c r="J10" s="18">
        <v>7</v>
      </c>
      <c r="K10" s="18">
        <v>700</v>
      </c>
      <c r="L10" s="18">
        <v>0</v>
      </c>
      <c r="M10" s="18" t="s">
        <v>48</v>
      </c>
      <c r="N10" s="18" t="s">
        <v>48</v>
      </c>
      <c r="O10" s="18">
        <v>7</v>
      </c>
      <c r="P10" s="18">
        <v>9999</v>
      </c>
      <c r="Q10" s="18">
        <v>0</v>
      </c>
      <c r="R10" s="18" t="s">
        <v>48</v>
      </c>
      <c r="S10" s="18" t="s">
        <v>48</v>
      </c>
      <c r="T10" s="18">
        <v>7</v>
      </c>
      <c r="U10" s="18">
        <v>700</v>
      </c>
      <c r="V10" s="18">
        <v>211</v>
      </c>
      <c r="W10" s="18" t="s">
        <v>48</v>
      </c>
      <c r="X10" s="18" t="s">
        <v>48</v>
      </c>
      <c r="Y10" s="18">
        <v>7</v>
      </c>
      <c r="Z10" s="18">
        <v>700</v>
      </c>
      <c r="AA10" s="18">
        <v>0</v>
      </c>
      <c r="AB10" s="18" t="s">
        <v>48</v>
      </c>
      <c r="AC10" s="18" t="s">
        <v>48</v>
      </c>
      <c r="AD10" s="18">
        <v>7</v>
      </c>
      <c r="AE10" s="18">
        <v>700</v>
      </c>
    </row>
    <row r="11" spans="1:31" x14ac:dyDescent="0.25">
      <c r="A11" s="18" t="s">
        <v>152</v>
      </c>
      <c r="B11" s="18" t="s">
        <v>151</v>
      </c>
      <c r="C11" s="18">
        <v>493.8</v>
      </c>
      <c r="D11" s="18">
        <v>40.031300000000002</v>
      </c>
      <c r="E11" s="18">
        <v>-97.984099999999998</v>
      </c>
      <c r="F11" s="18">
        <v>20120410</v>
      </c>
      <c r="G11" s="18">
        <v>0</v>
      </c>
      <c r="H11" s="18" t="s">
        <v>48</v>
      </c>
      <c r="I11" s="18" t="s">
        <v>48</v>
      </c>
      <c r="J11" s="18">
        <v>7</v>
      </c>
      <c r="K11" s="18">
        <v>700</v>
      </c>
      <c r="L11" s="18">
        <v>0</v>
      </c>
      <c r="M11" s="18" t="s">
        <v>48</v>
      </c>
      <c r="N11" s="18" t="s">
        <v>48</v>
      </c>
      <c r="O11" s="18">
        <v>7</v>
      </c>
      <c r="P11" s="18">
        <v>9999</v>
      </c>
      <c r="Q11" s="18">
        <v>0</v>
      </c>
      <c r="R11" s="18" t="s">
        <v>48</v>
      </c>
      <c r="S11" s="18" t="s">
        <v>48</v>
      </c>
      <c r="T11" s="18">
        <v>7</v>
      </c>
      <c r="U11" s="18">
        <v>700</v>
      </c>
      <c r="V11" s="18">
        <v>211</v>
      </c>
      <c r="W11" s="18" t="s">
        <v>48</v>
      </c>
      <c r="X11" s="18" t="s">
        <v>48</v>
      </c>
      <c r="Y11" s="18">
        <v>7</v>
      </c>
      <c r="Z11" s="18">
        <v>700</v>
      </c>
      <c r="AA11" s="18">
        <v>0</v>
      </c>
      <c r="AB11" s="18" t="s">
        <v>48</v>
      </c>
      <c r="AC11" s="18" t="s">
        <v>48</v>
      </c>
      <c r="AD11" s="18">
        <v>7</v>
      </c>
      <c r="AE11" s="18">
        <v>700</v>
      </c>
    </row>
    <row r="12" spans="1:31" x14ac:dyDescent="0.25">
      <c r="A12" s="18" t="s">
        <v>152</v>
      </c>
      <c r="B12" s="18" t="s">
        <v>151</v>
      </c>
      <c r="C12" s="18">
        <v>493.8</v>
      </c>
      <c r="D12" s="18">
        <v>40.031300000000002</v>
      </c>
      <c r="E12" s="18">
        <v>-97.984099999999998</v>
      </c>
      <c r="F12" s="18">
        <v>20120411</v>
      </c>
      <c r="G12" s="18">
        <v>0</v>
      </c>
      <c r="H12" s="18" t="s">
        <v>48</v>
      </c>
      <c r="I12" s="18" t="s">
        <v>48</v>
      </c>
      <c r="J12" s="18">
        <v>7</v>
      </c>
      <c r="K12" s="18">
        <v>700</v>
      </c>
      <c r="L12" s="18">
        <v>0</v>
      </c>
      <c r="M12" s="18" t="s">
        <v>48</v>
      </c>
      <c r="N12" s="18" t="s">
        <v>48</v>
      </c>
      <c r="O12" s="18">
        <v>7</v>
      </c>
      <c r="P12" s="18">
        <v>9999</v>
      </c>
      <c r="Q12" s="18">
        <v>0</v>
      </c>
      <c r="R12" s="18" t="s">
        <v>48</v>
      </c>
      <c r="S12" s="18" t="s">
        <v>48</v>
      </c>
      <c r="T12" s="18">
        <v>7</v>
      </c>
      <c r="U12" s="18">
        <v>700</v>
      </c>
      <c r="V12" s="18">
        <v>183</v>
      </c>
      <c r="W12" s="18" t="s">
        <v>48</v>
      </c>
      <c r="X12" s="18" t="s">
        <v>48</v>
      </c>
      <c r="Y12" s="18">
        <v>7</v>
      </c>
      <c r="Z12" s="18">
        <v>700</v>
      </c>
      <c r="AA12" s="18">
        <v>0</v>
      </c>
      <c r="AB12" s="18" t="s">
        <v>48</v>
      </c>
      <c r="AC12" s="18" t="s">
        <v>48</v>
      </c>
      <c r="AD12" s="18">
        <v>7</v>
      </c>
      <c r="AE12" s="18">
        <v>700</v>
      </c>
    </row>
    <row r="13" spans="1:31" x14ac:dyDescent="0.25">
      <c r="A13" s="18" t="s">
        <v>152</v>
      </c>
      <c r="B13" s="18" t="s">
        <v>151</v>
      </c>
      <c r="C13" s="18">
        <v>493.8</v>
      </c>
      <c r="D13" s="18">
        <v>40.031300000000002</v>
      </c>
      <c r="E13" s="18">
        <v>-97.984099999999998</v>
      </c>
      <c r="F13" s="18">
        <v>20120412</v>
      </c>
      <c r="G13" s="18">
        <v>0</v>
      </c>
      <c r="H13" s="18" t="s">
        <v>48</v>
      </c>
      <c r="I13" s="18" t="s">
        <v>48</v>
      </c>
      <c r="J13" s="18">
        <v>7</v>
      </c>
      <c r="K13" s="18">
        <v>700</v>
      </c>
      <c r="L13" s="18">
        <v>0</v>
      </c>
      <c r="M13" s="18" t="s">
        <v>48</v>
      </c>
      <c r="N13" s="18" t="s">
        <v>48</v>
      </c>
      <c r="O13" s="18">
        <v>7</v>
      </c>
      <c r="P13" s="18">
        <v>9999</v>
      </c>
      <c r="Q13" s="18">
        <v>0</v>
      </c>
      <c r="R13" s="18" t="s">
        <v>48</v>
      </c>
      <c r="S13" s="18" t="s">
        <v>48</v>
      </c>
      <c r="T13" s="18">
        <v>7</v>
      </c>
      <c r="U13" s="18">
        <v>700</v>
      </c>
      <c r="V13" s="18">
        <v>144</v>
      </c>
      <c r="W13" s="18" t="s">
        <v>48</v>
      </c>
      <c r="X13" s="18" t="s">
        <v>48</v>
      </c>
      <c r="Y13" s="18">
        <v>7</v>
      </c>
      <c r="Z13" s="18">
        <v>700</v>
      </c>
      <c r="AA13" s="18">
        <v>22</v>
      </c>
      <c r="AB13" s="18" t="s">
        <v>48</v>
      </c>
      <c r="AC13" s="18" t="s">
        <v>48</v>
      </c>
      <c r="AD13" s="18">
        <v>7</v>
      </c>
      <c r="AE13" s="18">
        <v>700</v>
      </c>
    </row>
    <row r="14" spans="1:31" x14ac:dyDescent="0.25">
      <c r="A14" s="18" t="s">
        <v>152</v>
      </c>
      <c r="B14" s="18" t="s">
        <v>151</v>
      </c>
      <c r="C14" s="18">
        <v>493.8</v>
      </c>
      <c r="D14" s="18">
        <v>40.031300000000002</v>
      </c>
      <c r="E14" s="18">
        <v>-97.984099999999998</v>
      </c>
      <c r="F14" s="18">
        <v>20120413</v>
      </c>
      <c r="G14" s="18">
        <v>13</v>
      </c>
      <c r="H14" s="18" t="s">
        <v>48</v>
      </c>
      <c r="I14" s="18" t="s">
        <v>48</v>
      </c>
      <c r="J14" s="18">
        <v>7</v>
      </c>
      <c r="K14" s="18">
        <v>700</v>
      </c>
      <c r="L14" s="18">
        <v>0</v>
      </c>
      <c r="M14" s="18" t="s">
        <v>48</v>
      </c>
      <c r="N14" s="18" t="s">
        <v>48</v>
      </c>
      <c r="O14" s="18">
        <v>7</v>
      </c>
      <c r="P14" s="18">
        <v>9999</v>
      </c>
      <c r="Q14" s="18">
        <v>0</v>
      </c>
      <c r="R14" s="18" t="s">
        <v>48</v>
      </c>
      <c r="S14" s="18" t="s">
        <v>48</v>
      </c>
      <c r="T14" s="18">
        <v>7</v>
      </c>
      <c r="U14" s="18">
        <v>700</v>
      </c>
      <c r="V14" s="18">
        <v>167</v>
      </c>
      <c r="W14" s="18" t="s">
        <v>48</v>
      </c>
      <c r="X14" s="18" t="s">
        <v>48</v>
      </c>
      <c r="Y14" s="18">
        <v>7</v>
      </c>
      <c r="Z14" s="18">
        <v>700</v>
      </c>
      <c r="AA14" s="18">
        <v>78</v>
      </c>
      <c r="AB14" s="18" t="s">
        <v>48</v>
      </c>
      <c r="AC14" s="18" t="s">
        <v>48</v>
      </c>
      <c r="AD14" s="18">
        <v>7</v>
      </c>
      <c r="AE14" s="18">
        <v>700</v>
      </c>
    </row>
    <row r="15" spans="1:31" x14ac:dyDescent="0.25">
      <c r="A15" s="18" t="s">
        <v>152</v>
      </c>
      <c r="B15" s="18" t="s">
        <v>151</v>
      </c>
      <c r="C15" s="18">
        <v>493.8</v>
      </c>
      <c r="D15" s="18">
        <v>40.031300000000002</v>
      </c>
      <c r="E15" s="18">
        <v>-97.984099999999998</v>
      </c>
      <c r="F15" s="18">
        <v>20120414</v>
      </c>
      <c r="G15" s="18">
        <v>0</v>
      </c>
      <c r="H15" s="18" t="s">
        <v>48</v>
      </c>
      <c r="I15" s="18" t="s">
        <v>48</v>
      </c>
      <c r="J15" s="18">
        <v>7</v>
      </c>
      <c r="K15" s="18">
        <v>700</v>
      </c>
      <c r="L15" s="18">
        <v>0</v>
      </c>
      <c r="M15" s="18" t="s">
        <v>48</v>
      </c>
      <c r="N15" s="18" t="s">
        <v>48</v>
      </c>
      <c r="O15" s="18">
        <v>7</v>
      </c>
      <c r="P15" s="18">
        <v>9999</v>
      </c>
      <c r="Q15" s="18">
        <v>0</v>
      </c>
      <c r="R15" s="18" t="s">
        <v>48</v>
      </c>
      <c r="S15" s="18" t="s">
        <v>48</v>
      </c>
      <c r="T15" s="18">
        <v>7</v>
      </c>
      <c r="U15" s="18">
        <v>700</v>
      </c>
      <c r="V15" s="18">
        <v>239</v>
      </c>
      <c r="W15" s="18" t="s">
        <v>48</v>
      </c>
      <c r="X15" s="18" t="s">
        <v>48</v>
      </c>
      <c r="Y15" s="18">
        <v>7</v>
      </c>
      <c r="Z15" s="18">
        <v>700</v>
      </c>
      <c r="AA15" s="18">
        <v>78</v>
      </c>
      <c r="AB15" s="18" t="s">
        <v>48</v>
      </c>
      <c r="AC15" s="18" t="s">
        <v>48</v>
      </c>
      <c r="AD15" s="18">
        <v>7</v>
      </c>
      <c r="AE15" s="18">
        <v>700</v>
      </c>
    </row>
    <row r="16" spans="1:31" x14ac:dyDescent="0.25">
      <c r="A16" s="18" t="s">
        <v>152</v>
      </c>
      <c r="B16" s="18" t="s">
        <v>151</v>
      </c>
      <c r="C16" s="18">
        <v>493.8</v>
      </c>
      <c r="D16" s="18">
        <v>40.031300000000002</v>
      </c>
      <c r="E16" s="18">
        <v>-97.984099999999998</v>
      </c>
      <c r="F16" s="18">
        <v>20120415</v>
      </c>
      <c r="G16" s="18">
        <v>554</v>
      </c>
      <c r="H16" s="18" t="s">
        <v>48</v>
      </c>
      <c r="I16" s="18" t="s">
        <v>48</v>
      </c>
      <c r="J16" s="18">
        <v>7</v>
      </c>
      <c r="K16" s="18">
        <v>700</v>
      </c>
      <c r="L16" s="18">
        <v>0</v>
      </c>
      <c r="M16" s="18" t="s">
        <v>48</v>
      </c>
      <c r="N16" s="18" t="s">
        <v>48</v>
      </c>
      <c r="O16" s="18">
        <v>7</v>
      </c>
      <c r="P16" s="18">
        <v>9999</v>
      </c>
      <c r="Q16" s="18">
        <v>0</v>
      </c>
      <c r="R16" s="18" t="s">
        <v>48</v>
      </c>
      <c r="S16" s="18" t="s">
        <v>48</v>
      </c>
      <c r="T16" s="18">
        <v>7</v>
      </c>
      <c r="U16" s="18">
        <v>700</v>
      </c>
      <c r="V16" s="18">
        <v>-9999</v>
      </c>
      <c r="W16" s="18" t="s">
        <v>48</v>
      </c>
      <c r="X16" s="18" t="s">
        <v>48</v>
      </c>
      <c r="Y16" s="18" t="s">
        <v>48</v>
      </c>
      <c r="Z16" s="18">
        <v>9999</v>
      </c>
      <c r="AA16" s="18">
        <v>-9999</v>
      </c>
      <c r="AB16" s="18" t="s">
        <v>48</v>
      </c>
      <c r="AC16" s="18" t="s">
        <v>48</v>
      </c>
      <c r="AD16" s="18" t="s">
        <v>48</v>
      </c>
      <c r="AE16" s="18">
        <v>9999</v>
      </c>
    </row>
    <row r="17" spans="1:31" x14ac:dyDescent="0.25">
      <c r="A17" s="18" t="s">
        <v>152</v>
      </c>
      <c r="B17" s="18" t="s">
        <v>151</v>
      </c>
      <c r="C17" s="18">
        <v>493.8</v>
      </c>
      <c r="D17" s="18">
        <v>40.031300000000002</v>
      </c>
      <c r="E17" s="18">
        <v>-97.984099999999998</v>
      </c>
      <c r="F17" s="18">
        <v>20120416</v>
      </c>
      <c r="G17" s="18">
        <v>0</v>
      </c>
      <c r="H17" s="18" t="s">
        <v>49</v>
      </c>
      <c r="I17" s="18" t="s">
        <v>48</v>
      </c>
      <c r="J17" s="18">
        <v>7</v>
      </c>
      <c r="K17" s="18">
        <v>700</v>
      </c>
      <c r="L17" s="18">
        <v>0</v>
      </c>
      <c r="M17" s="18" t="s">
        <v>48</v>
      </c>
      <c r="N17" s="18" t="s">
        <v>48</v>
      </c>
      <c r="O17" s="18">
        <v>7</v>
      </c>
      <c r="P17" s="18">
        <v>9999</v>
      </c>
      <c r="Q17" s="18">
        <v>0</v>
      </c>
      <c r="R17" s="18" t="s">
        <v>48</v>
      </c>
      <c r="S17" s="18" t="s">
        <v>48</v>
      </c>
      <c r="T17" s="18">
        <v>7</v>
      </c>
      <c r="U17" s="18">
        <v>700</v>
      </c>
      <c r="V17" s="18">
        <v>-9999</v>
      </c>
      <c r="W17" s="18" t="s">
        <v>48</v>
      </c>
      <c r="X17" s="18" t="s">
        <v>48</v>
      </c>
      <c r="Y17" s="18" t="s">
        <v>48</v>
      </c>
      <c r="Z17" s="18">
        <v>9999</v>
      </c>
      <c r="AA17" s="18">
        <v>-9999</v>
      </c>
      <c r="AB17" s="18" t="s">
        <v>48</v>
      </c>
      <c r="AC17" s="18" t="s">
        <v>48</v>
      </c>
      <c r="AD17" s="18" t="s">
        <v>48</v>
      </c>
      <c r="AE17" s="18">
        <v>9999</v>
      </c>
    </row>
    <row r="18" spans="1:31" x14ac:dyDescent="0.25">
      <c r="A18" s="18" t="s">
        <v>152</v>
      </c>
      <c r="B18" s="18" t="s">
        <v>151</v>
      </c>
      <c r="C18" s="18">
        <v>493.8</v>
      </c>
      <c r="D18" s="18">
        <v>40.031300000000002</v>
      </c>
      <c r="E18" s="18">
        <v>-97.984099999999998</v>
      </c>
      <c r="F18" s="18">
        <v>20120417</v>
      </c>
      <c r="G18" s="18">
        <v>0</v>
      </c>
      <c r="H18" s="18" t="s">
        <v>48</v>
      </c>
      <c r="I18" s="18" t="s">
        <v>48</v>
      </c>
      <c r="J18" s="18">
        <v>7</v>
      </c>
      <c r="K18" s="18">
        <v>700</v>
      </c>
      <c r="L18" s="18">
        <v>0</v>
      </c>
      <c r="M18" s="18" t="s">
        <v>48</v>
      </c>
      <c r="N18" s="18" t="s">
        <v>48</v>
      </c>
      <c r="O18" s="18">
        <v>7</v>
      </c>
      <c r="P18" s="18">
        <v>9999</v>
      </c>
      <c r="Q18" s="18">
        <v>0</v>
      </c>
      <c r="R18" s="18" t="s">
        <v>48</v>
      </c>
      <c r="S18" s="18" t="s">
        <v>48</v>
      </c>
      <c r="T18" s="18">
        <v>7</v>
      </c>
      <c r="U18" s="18">
        <v>700</v>
      </c>
      <c r="V18" s="18">
        <v>-9999</v>
      </c>
      <c r="W18" s="18" t="s">
        <v>48</v>
      </c>
      <c r="X18" s="18" t="s">
        <v>48</v>
      </c>
      <c r="Y18" s="18" t="s">
        <v>48</v>
      </c>
      <c r="Z18" s="18">
        <v>9999</v>
      </c>
      <c r="AA18" s="18">
        <v>-9999</v>
      </c>
      <c r="AB18" s="18" t="s">
        <v>48</v>
      </c>
      <c r="AC18" s="18" t="s">
        <v>48</v>
      </c>
      <c r="AD18" s="18" t="s">
        <v>48</v>
      </c>
      <c r="AE18" s="18">
        <v>9999</v>
      </c>
    </row>
    <row r="19" spans="1:31" x14ac:dyDescent="0.25">
      <c r="A19" s="18" t="s">
        <v>152</v>
      </c>
      <c r="B19" s="18" t="s">
        <v>151</v>
      </c>
      <c r="C19" s="18">
        <v>493.8</v>
      </c>
      <c r="D19" s="18">
        <v>40.031300000000002</v>
      </c>
      <c r="E19" s="18">
        <v>-97.984099999999998</v>
      </c>
      <c r="F19" s="18">
        <v>20120418</v>
      </c>
      <c r="G19" s="18">
        <v>0</v>
      </c>
      <c r="H19" s="18" t="s">
        <v>48</v>
      </c>
      <c r="I19" s="18" t="s">
        <v>48</v>
      </c>
      <c r="J19" s="18">
        <v>7</v>
      </c>
      <c r="K19" s="18">
        <v>700</v>
      </c>
      <c r="L19" s="18">
        <v>0</v>
      </c>
      <c r="M19" s="18" t="s">
        <v>48</v>
      </c>
      <c r="N19" s="18" t="s">
        <v>48</v>
      </c>
      <c r="O19" s="18">
        <v>7</v>
      </c>
      <c r="P19" s="18">
        <v>9999</v>
      </c>
      <c r="Q19" s="18">
        <v>0</v>
      </c>
      <c r="R19" s="18" t="s">
        <v>48</v>
      </c>
      <c r="S19" s="18" t="s">
        <v>48</v>
      </c>
      <c r="T19" s="18">
        <v>7</v>
      </c>
      <c r="U19" s="18">
        <v>700</v>
      </c>
      <c r="V19" s="18">
        <v>-9999</v>
      </c>
      <c r="W19" s="18" t="s">
        <v>48</v>
      </c>
      <c r="X19" s="18" t="s">
        <v>48</v>
      </c>
      <c r="Y19" s="18" t="s">
        <v>48</v>
      </c>
      <c r="Z19" s="18">
        <v>9999</v>
      </c>
      <c r="AA19" s="18">
        <v>-9999</v>
      </c>
      <c r="AB19" s="18" t="s">
        <v>48</v>
      </c>
      <c r="AC19" s="18" t="s">
        <v>48</v>
      </c>
      <c r="AD19" s="18" t="s">
        <v>48</v>
      </c>
      <c r="AE19" s="18">
        <v>9999</v>
      </c>
    </row>
    <row r="20" spans="1:31" x14ac:dyDescent="0.25">
      <c r="A20" s="18" t="s">
        <v>152</v>
      </c>
      <c r="B20" s="18" t="s">
        <v>151</v>
      </c>
      <c r="C20" s="18">
        <v>493.8</v>
      </c>
      <c r="D20" s="18">
        <v>40.031300000000002</v>
      </c>
      <c r="E20" s="18">
        <v>-97.984099999999998</v>
      </c>
      <c r="F20" s="18">
        <v>20120419</v>
      </c>
      <c r="G20" s="18">
        <v>0</v>
      </c>
      <c r="H20" s="18" t="s">
        <v>48</v>
      </c>
      <c r="I20" s="18" t="s">
        <v>48</v>
      </c>
      <c r="J20" s="18">
        <v>7</v>
      </c>
      <c r="K20" s="18">
        <v>700</v>
      </c>
      <c r="L20" s="18">
        <v>0</v>
      </c>
      <c r="M20" s="18" t="s">
        <v>48</v>
      </c>
      <c r="N20" s="18" t="s">
        <v>48</v>
      </c>
      <c r="O20" s="18">
        <v>7</v>
      </c>
      <c r="P20" s="18">
        <v>9999</v>
      </c>
      <c r="Q20" s="18">
        <v>0</v>
      </c>
      <c r="R20" s="18" t="s">
        <v>48</v>
      </c>
      <c r="S20" s="18" t="s">
        <v>48</v>
      </c>
      <c r="T20" s="18">
        <v>7</v>
      </c>
      <c r="U20" s="18">
        <v>700</v>
      </c>
      <c r="V20" s="18">
        <v>233</v>
      </c>
      <c r="W20" s="18" t="s">
        <v>48</v>
      </c>
      <c r="X20" s="18" t="s">
        <v>48</v>
      </c>
      <c r="Y20" s="18">
        <v>7</v>
      </c>
      <c r="Z20" s="18">
        <v>700</v>
      </c>
      <c r="AA20" s="18">
        <v>128</v>
      </c>
      <c r="AB20" s="18" t="s">
        <v>48</v>
      </c>
      <c r="AC20" s="18" t="s">
        <v>48</v>
      </c>
      <c r="AD20" s="18">
        <v>7</v>
      </c>
      <c r="AE20" s="18">
        <v>700</v>
      </c>
    </row>
    <row r="21" spans="1:31" x14ac:dyDescent="0.25">
      <c r="A21" s="18" t="s">
        <v>152</v>
      </c>
      <c r="B21" s="18" t="s">
        <v>151</v>
      </c>
      <c r="C21" s="18">
        <v>493.8</v>
      </c>
      <c r="D21" s="18">
        <v>40.031300000000002</v>
      </c>
      <c r="E21" s="18">
        <v>-97.984099999999998</v>
      </c>
      <c r="F21" s="18">
        <v>20120420</v>
      </c>
      <c r="G21" s="18">
        <v>0</v>
      </c>
      <c r="H21" s="18" t="s">
        <v>48</v>
      </c>
      <c r="I21" s="18" t="s">
        <v>48</v>
      </c>
      <c r="J21" s="18">
        <v>7</v>
      </c>
      <c r="K21" s="18">
        <v>700</v>
      </c>
      <c r="L21" s="18">
        <v>0</v>
      </c>
      <c r="M21" s="18" t="s">
        <v>48</v>
      </c>
      <c r="N21" s="18" t="s">
        <v>48</v>
      </c>
      <c r="O21" s="18">
        <v>7</v>
      </c>
      <c r="P21" s="18">
        <v>9999</v>
      </c>
      <c r="Q21" s="18">
        <v>0</v>
      </c>
      <c r="R21" s="18" t="s">
        <v>48</v>
      </c>
      <c r="S21" s="18" t="s">
        <v>48</v>
      </c>
      <c r="T21" s="18">
        <v>7</v>
      </c>
      <c r="U21" s="18">
        <v>700</v>
      </c>
      <c r="V21" s="18">
        <v>211</v>
      </c>
      <c r="W21" s="18" t="s">
        <v>48</v>
      </c>
      <c r="X21" s="18" t="s">
        <v>48</v>
      </c>
      <c r="Y21" s="18">
        <v>7</v>
      </c>
      <c r="Z21" s="18">
        <v>700</v>
      </c>
      <c r="AA21" s="18">
        <v>56</v>
      </c>
      <c r="AB21" s="18" t="s">
        <v>48</v>
      </c>
      <c r="AC21" s="18" t="s">
        <v>48</v>
      </c>
      <c r="AD21" s="18">
        <v>7</v>
      </c>
      <c r="AE21" s="18">
        <v>700</v>
      </c>
    </row>
    <row r="22" spans="1:31" x14ac:dyDescent="0.25">
      <c r="A22" s="18" t="s">
        <v>152</v>
      </c>
      <c r="B22" s="18" t="s">
        <v>151</v>
      </c>
      <c r="C22" s="18">
        <v>493.8</v>
      </c>
      <c r="D22" s="18">
        <v>40.031300000000002</v>
      </c>
      <c r="E22" s="18">
        <v>-97.984099999999998</v>
      </c>
      <c r="F22" s="18">
        <v>20120422</v>
      </c>
      <c r="G22" s="18">
        <v>0</v>
      </c>
      <c r="H22" s="18" t="s">
        <v>48</v>
      </c>
      <c r="I22" s="18" t="s">
        <v>48</v>
      </c>
      <c r="J22" s="18">
        <v>7</v>
      </c>
      <c r="K22" s="18">
        <v>700</v>
      </c>
      <c r="L22" s="18">
        <v>0</v>
      </c>
      <c r="M22" s="18" t="s">
        <v>48</v>
      </c>
      <c r="N22" s="18" t="s">
        <v>48</v>
      </c>
      <c r="O22" s="18">
        <v>7</v>
      </c>
      <c r="P22" s="18">
        <v>9999</v>
      </c>
      <c r="Q22" s="18">
        <v>0</v>
      </c>
      <c r="R22" s="18" t="s">
        <v>48</v>
      </c>
      <c r="S22" s="18" t="s">
        <v>48</v>
      </c>
      <c r="T22" s="18">
        <v>7</v>
      </c>
      <c r="U22" s="18">
        <v>700</v>
      </c>
      <c r="V22" s="18">
        <v>250</v>
      </c>
      <c r="W22" s="18" t="s">
        <v>48</v>
      </c>
      <c r="X22" s="18" t="s">
        <v>48</v>
      </c>
      <c r="Y22" s="18">
        <v>7</v>
      </c>
      <c r="Z22" s="18">
        <v>700</v>
      </c>
      <c r="AA22" s="18">
        <v>39</v>
      </c>
      <c r="AB22" s="18" t="s">
        <v>48</v>
      </c>
      <c r="AC22" s="18" t="s">
        <v>48</v>
      </c>
      <c r="AD22" s="18">
        <v>7</v>
      </c>
      <c r="AE22" s="18">
        <v>700</v>
      </c>
    </row>
    <row r="23" spans="1:31" x14ac:dyDescent="0.25">
      <c r="A23" s="18" t="s">
        <v>152</v>
      </c>
      <c r="B23" s="18" t="s">
        <v>151</v>
      </c>
      <c r="C23" s="18">
        <v>493.8</v>
      </c>
      <c r="D23" s="18">
        <v>40.031300000000002</v>
      </c>
      <c r="E23" s="18">
        <v>-97.984099999999998</v>
      </c>
      <c r="F23" s="18">
        <v>20120423</v>
      </c>
      <c r="G23" s="18">
        <v>0</v>
      </c>
      <c r="H23" s="18" t="s">
        <v>48</v>
      </c>
      <c r="I23" s="18" t="s">
        <v>48</v>
      </c>
      <c r="J23" s="18">
        <v>7</v>
      </c>
      <c r="K23" s="18">
        <v>700</v>
      </c>
      <c r="L23" s="18">
        <v>0</v>
      </c>
      <c r="M23" s="18" t="s">
        <v>48</v>
      </c>
      <c r="N23" s="18" t="s">
        <v>48</v>
      </c>
      <c r="O23" s="18">
        <v>7</v>
      </c>
      <c r="P23" s="18">
        <v>9999</v>
      </c>
      <c r="Q23" s="18">
        <v>0</v>
      </c>
      <c r="R23" s="18" t="s">
        <v>48</v>
      </c>
      <c r="S23" s="18" t="s">
        <v>48</v>
      </c>
      <c r="T23" s="18">
        <v>7</v>
      </c>
      <c r="U23" s="18">
        <v>700</v>
      </c>
      <c r="V23" s="18">
        <v>194</v>
      </c>
      <c r="W23" s="18" t="s">
        <v>48</v>
      </c>
      <c r="X23" s="18" t="s">
        <v>48</v>
      </c>
      <c r="Y23" s="18">
        <v>7</v>
      </c>
      <c r="Z23" s="18">
        <v>700</v>
      </c>
      <c r="AA23" s="18">
        <v>0</v>
      </c>
      <c r="AB23" s="18" t="s">
        <v>48</v>
      </c>
      <c r="AC23" s="18" t="s">
        <v>48</v>
      </c>
      <c r="AD23" s="18">
        <v>7</v>
      </c>
      <c r="AE23" s="18">
        <v>700</v>
      </c>
    </row>
    <row r="24" spans="1:31" x14ac:dyDescent="0.25">
      <c r="A24" s="18" t="s">
        <v>152</v>
      </c>
      <c r="B24" s="18" t="s">
        <v>151</v>
      </c>
      <c r="C24" s="18">
        <v>493.8</v>
      </c>
      <c r="D24" s="18">
        <v>40.031300000000002</v>
      </c>
      <c r="E24" s="18">
        <v>-97.984099999999998</v>
      </c>
      <c r="F24" s="18">
        <v>20120424</v>
      </c>
      <c r="G24" s="18">
        <v>0</v>
      </c>
      <c r="H24" s="18" t="s">
        <v>48</v>
      </c>
      <c r="I24" s="18" t="s">
        <v>48</v>
      </c>
      <c r="J24" s="18">
        <v>7</v>
      </c>
      <c r="K24" s="18">
        <v>700</v>
      </c>
      <c r="L24" s="18">
        <v>0</v>
      </c>
      <c r="M24" s="18" t="s">
        <v>48</v>
      </c>
      <c r="N24" s="18" t="s">
        <v>48</v>
      </c>
      <c r="O24" s="18">
        <v>7</v>
      </c>
      <c r="P24" s="18">
        <v>9999</v>
      </c>
      <c r="Q24" s="18">
        <v>0</v>
      </c>
      <c r="R24" s="18" t="s">
        <v>48</v>
      </c>
      <c r="S24" s="18" t="s">
        <v>48</v>
      </c>
      <c r="T24" s="18">
        <v>7</v>
      </c>
      <c r="U24" s="18">
        <v>700</v>
      </c>
      <c r="V24" s="18">
        <v>228</v>
      </c>
      <c r="W24" s="18" t="s">
        <v>48</v>
      </c>
      <c r="X24" s="18" t="s">
        <v>48</v>
      </c>
      <c r="Y24" s="18">
        <v>7</v>
      </c>
      <c r="Z24" s="18">
        <v>700</v>
      </c>
      <c r="AA24" s="18">
        <v>6</v>
      </c>
      <c r="AB24" s="18" t="s">
        <v>48</v>
      </c>
      <c r="AC24" s="18" t="s">
        <v>48</v>
      </c>
      <c r="AD24" s="18">
        <v>7</v>
      </c>
      <c r="AE24" s="18">
        <v>700</v>
      </c>
    </row>
    <row r="25" spans="1:31" x14ac:dyDescent="0.25">
      <c r="A25" s="18" t="s">
        <v>152</v>
      </c>
      <c r="B25" s="18" t="s">
        <v>151</v>
      </c>
      <c r="C25" s="18">
        <v>493.8</v>
      </c>
      <c r="D25" s="18">
        <v>40.031300000000002</v>
      </c>
      <c r="E25" s="18">
        <v>-97.984099999999998</v>
      </c>
      <c r="F25" s="18">
        <v>20120425</v>
      </c>
      <c r="G25" s="18">
        <v>0</v>
      </c>
      <c r="H25" s="18" t="s">
        <v>48</v>
      </c>
      <c r="I25" s="18" t="s">
        <v>48</v>
      </c>
      <c r="J25" s="18">
        <v>7</v>
      </c>
      <c r="K25" s="18">
        <v>700</v>
      </c>
      <c r="L25" s="18">
        <v>0</v>
      </c>
      <c r="M25" s="18" t="s">
        <v>48</v>
      </c>
      <c r="N25" s="18" t="s">
        <v>48</v>
      </c>
      <c r="O25" s="18">
        <v>7</v>
      </c>
      <c r="P25" s="18">
        <v>9999</v>
      </c>
      <c r="Q25" s="18">
        <v>0</v>
      </c>
      <c r="R25" s="18" t="s">
        <v>48</v>
      </c>
      <c r="S25" s="18" t="s">
        <v>48</v>
      </c>
      <c r="T25" s="18">
        <v>7</v>
      </c>
      <c r="U25" s="18">
        <v>700</v>
      </c>
      <c r="V25" s="18">
        <v>344</v>
      </c>
      <c r="W25" s="18" t="s">
        <v>48</v>
      </c>
      <c r="X25" s="18" t="s">
        <v>48</v>
      </c>
      <c r="Y25" s="18">
        <v>7</v>
      </c>
      <c r="Z25" s="18">
        <v>700</v>
      </c>
      <c r="AA25" s="18">
        <v>67</v>
      </c>
      <c r="AB25" s="18" t="s">
        <v>48</v>
      </c>
      <c r="AC25" s="18" t="s">
        <v>48</v>
      </c>
      <c r="AD25" s="18">
        <v>7</v>
      </c>
      <c r="AE25" s="18">
        <v>700</v>
      </c>
    </row>
    <row r="26" spans="1:31" x14ac:dyDescent="0.25">
      <c r="A26" s="18" t="s">
        <v>152</v>
      </c>
      <c r="B26" s="18" t="s">
        <v>151</v>
      </c>
      <c r="C26" s="18">
        <v>493.8</v>
      </c>
      <c r="D26" s="18">
        <v>40.031300000000002</v>
      </c>
      <c r="E26" s="18">
        <v>-97.984099999999998</v>
      </c>
      <c r="F26" s="18">
        <v>20120426</v>
      </c>
      <c r="G26" s="18">
        <v>0</v>
      </c>
      <c r="H26" s="18" t="s">
        <v>48</v>
      </c>
      <c r="I26" s="18" t="s">
        <v>48</v>
      </c>
      <c r="J26" s="18">
        <v>7</v>
      </c>
      <c r="K26" s="18">
        <v>700</v>
      </c>
      <c r="L26" s="18">
        <v>0</v>
      </c>
      <c r="M26" s="18" t="s">
        <v>48</v>
      </c>
      <c r="N26" s="18" t="s">
        <v>48</v>
      </c>
      <c r="O26" s="18">
        <v>7</v>
      </c>
      <c r="P26" s="18">
        <v>9999</v>
      </c>
      <c r="Q26" s="18">
        <v>0</v>
      </c>
      <c r="R26" s="18" t="s">
        <v>48</v>
      </c>
      <c r="S26" s="18" t="s">
        <v>48</v>
      </c>
      <c r="T26" s="18">
        <v>7</v>
      </c>
      <c r="U26" s="18">
        <v>700</v>
      </c>
      <c r="V26" s="18">
        <v>328</v>
      </c>
      <c r="W26" s="18" t="s">
        <v>48</v>
      </c>
      <c r="X26" s="18" t="s">
        <v>48</v>
      </c>
      <c r="Y26" s="18">
        <v>7</v>
      </c>
      <c r="Z26" s="18">
        <v>700</v>
      </c>
      <c r="AA26" s="18">
        <v>100</v>
      </c>
      <c r="AB26" s="18" t="s">
        <v>48</v>
      </c>
      <c r="AC26" s="18" t="s">
        <v>48</v>
      </c>
      <c r="AD26" s="18">
        <v>7</v>
      </c>
      <c r="AE26" s="18">
        <v>700</v>
      </c>
    </row>
    <row r="27" spans="1:31" x14ac:dyDescent="0.25">
      <c r="A27" s="18" t="s">
        <v>152</v>
      </c>
      <c r="B27" s="18" t="s">
        <v>151</v>
      </c>
      <c r="C27" s="18">
        <v>493.8</v>
      </c>
      <c r="D27" s="18">
        <v>40.031300000000002</v>
      </c>
      <c r="E27" s="18">
        <v>-97.984099999999998</v>
      </c>
      <c r="F27" s="18">
        <v>20120427</v>
      </c>
      <c r="G27" s="18">
        <v>0</v>
      </c>
      <c r="H27" s="18" t="s">
        <v>49</v>
      </c>
      <c r="I27" s="18" t="s">
        <v>48</v>
      </c>
      <c r="J27" s="18">
        <v>7</v>
      </c>
      <c r="K27" s="18">
        <v>700</v>
      </c>
      <c r="L27" s="18">
        <v>0</v>
      </c>
      <c r="M27" s="18" t="s">
        <v>48</v>
      </c>
      <c r="N27" s="18" t="s">
        <v>48</v>
      </c>
      <c r="O27" s="18">
        <v>7</v>
      </c>
      <c r="P27" s="18">
        <v>9999</v>
      </c>
      <c r="Q27" s="18">
        <v>0</v>
      </c>
      <c r="R27" s="18" t="s">
        <v>48</v>
      </c>
      <c r="S27" s="18" t="s">
        <v>48</v>
      </c>
      <c r="T27" s="18">
        <v>7</v>
      </c>
      <c r="U27" s="18">
        <v>700</v>
      </c>
      <c r="V27" s="18">
        <v>278</v>
      </c>
      <c r="W27" s="18" t="s">
        <v>48</v>
      </c>
      <c r="X27" s="18" t="s">
        <v>48</v>
      </c>
      <c r="Y27" s="18">
        <v>7</v>
      </c>
      <c r="Z27" s="18">
        <v>700</v>
      </c>
      <c r="AA27" s="18">
        <v>106</v>
      </c>
      <c r="AB27" s="18" t="s">
        <v>48</v>
      </c>
      <c r="AC27" s="18" t="s">
        <v>48</v>
      </c>
      <c r="AD27" s="18">
        <v>7</v>
      </c>
      <c r="AE27" s="18">
        <v>700</v>
      </c>
    </row>
    <row r="28" spans="1:31" x14ac:dyDescent="0.25">
      <c r="A28" s="18" t="s">
        <v>152</v>
      </c>
      <c r="B28" s="18" t="s">
        <v>151</v>
      </c>
      <c r="C28" s="18">
        <v>493.8</v>
      </c>
      <c r="D28" s="18">
        <v>40.031300000000002</v>
      </c>
      <c r="E28" s="18">
        <v>-97.984099999999998</v>
      </c>
      <c r="F28" s="18">
        <v>20120428</v>
      </c>
      <c r="G28" s="18">
        <v>333</v>
      </c>
      <c r="H28" s="18" t="s">
        <v>48</v>
      </c>
      <c r="I28" s="18" t="s">
        <v>48</v>
      </c>
      <c r="J28" s="18">
        <v>7</v>
      </c>
      <c r="K28" s="18">
        <v>700</v>
      </c>
      <c r="L28" s="18">
        <v>0</v>
      </c>
      <c r="M28" s="18" t="s">
        <v>48</v>
      </c>
      <c r="N28" s="18" t="s">
        <v>48</v>
      </c>
      <c r="O28" s="18">
        <v>7</v>
      </c>
      <c r="P28" s="18">
        <v>9999</v>
      </c>
      <c r="Q28" s="18">
        <v>0</v>
      </c>
      <c r="R28" s="18" t="s">
        <v>48</v>
      </c>
      <c r="S28" s="18" t="s">
        <v>48</v>
      </c>
      <c r="T28" s="18">
        <v>7</v>
      </c>
      <c r="U28" s="18">
        <v>700</v>
      </c>
      <c r="V28" s="18">
        <v>161</v>
      </c>
      <c r="W28" s="18" t="s">
        <v>48</v>
      </c>
      <c r="X28" s="18" t="s">
        <v>48</v>
      </c>
      <c r="Y28" s="18">
        <v>7</v>
      </c>
      <c r="Z28" s="18">
        <v>700</v>
      </c>
      <c r="AA28" s="18">
        <v>72</v>
      </c>
      <c r="AB28" s="18" t="s">
        <v>48</v>
      </c>
      <c r="AC28" s="18" t="s">
        <v>48</v>
      </c>
      <c r="AD28" s="18">
        <v>7</v>
      </c>
      <c r="AE28" s="18">
        <v>700</v>
      </c>
    </row>
    <row r="29" spans="1:31" x14ac:dyDescent="0.25">
      <c r="A29" s="18" t="s">
        <v>152</v>
      </c>
      <c r="B29" s="18" t="s">
        <v>151</v>
      </c>
      <c r="C29" s="18">
        <v>493.8</v>
      </c>
      <c r="D29" s="18">
        <v>40.031300000000002</v>
      </c>
      <c r="E29" s="18">
        <v>-97.984099999999998</v>
      </c>
      <c r="F29" s="18">
        <v>20120429</v>
      </c>
      <c r="G29" s="18">
        <v>0</v>
      </c>
      <c r="H29" s="18" t="s">
        <v>48</v>
      </c>
      <c r="I29" s="18" t="s">
        <v>48</v>
      </c>
      <c r="J29" s="18">
        <v>7</v>
      </c>
      <c r="K29" s="18">
        <v>700</v>
      </c>
      <c r="L29" s="18">
        <v>0</v>
      </c>
      <c r="M29" s="18" t="s">
        <v>48</v>
      </c>
      <c r="N29" s="18" t="s">
        <v>48</v>
      </c>
      <c r="O29" s="18">
        <v>7</v>
      </c>
      <c r="P29" s="18">
        <v>9999</v>
      </c>
      <c r="Q29" s="18">
        <v>0</v>
      </c>
      <c r="R29" s="18" t="s">
        <v>48</v>
      </c>
      <c r="S29" s="18" t="s">
        <v>48</v>
      </c>
      <c r="T29" s="18">
        <v>7</v>
      </c>
      <c r="U29" s="18">
        <v>700</v>
      </c>
      <c r="V29" s="18">
        <v>211</v>
      </c>
      <c r="W29" s="18" t="s">
        <v>48</v>
      </c>
      <c r="X29" s="18" t="s">
        <v>48</v>
      </c>
      <c r="Y29" s="18">
        <v>7</v>
      </c>
      <c r="Z29" s="18">
        <v>700</v>
      </c>
      <c r="AA29" s="18">
        <v>72</v>
      </c>
      <c r="AB29" s="18" t="s">
        <v>48</v>
      </c>
      <c r="AC29" s="18" t="s">
        <v>48</v>
      </c>
      <c r="AD29" s="18">
        <v>7</v>
      </c>
      <c r="AE29" s="18">
        <v>700</v>
      </c>
    </row>
    <row r="30" spans="1:31" x14ac:dyDescent="0.25">
      <c r="A30" s="18" t="s">
        <v>152</v>
      </c>
      <c r="B30" s="18" t="s">
        <v>151</v>
      </c>
      <c r="C30" s="18">
        <v>493.8</v>
      </c>
      <c r="D30" s="18">
        <v>40.031300000000002</v>
      </c>
      <c r="E30" s="18">
        <v>-97.984099999999998</v>
      </c>
      <c r="F30" s="18">
        <v>20120430</v>
      </c>
      <c r="G30" s="18">
        <v>0</v>
      </c>
      <c r="H30" s="18" t="s">
        <v>48</v>
      </c>
      <c r="I30" s="18" t="s">
        <v>48</v>
      </c>
      <c r="J30" s="18">
        <v>7</v>
      </c>
      <c r="K30" s="18">
        <v>700</v>
      </c>
      <c r="L30" s="18">
        <v>0</v>
      </c>
      <c r="M30" s="18" t="s">
        <v>48</v>
      </c>
      <c r="N30" s="18" t="s">
        <v>48</v>
      </c>
      <c r="O30" s="18">
        <v>7</v>
      </c>
      <c r="P30" s="18">
        <v>9999</v>
      </c>
      <c r="Q30" s="18">
        <v>0</v>
      </c>
      <c r="R30" s="18" t="s">
        <v>48</v>
      </c>
      <c r="S30" s="18" t="s">
        <v>48</v>
      </c>
      <c r="T30" s="18">
        <v>7</v>
      </c>
      <c r="U30" s="18">
        <v>700</v>
      </c>
      <c r="V30" s="18">
        <v>128</v>
      </c>
      <c r="W30" s="18" t="s">
        <v>48</v>
      </c>
      <c r="X30" s="18" t="s">
        <v>48</v>
      </c>
      <c r="Y30" s="18">
        <v>7</v>
      </c>
      <c r="Z30" s="18">
        <v>700</v>
      </c>
      <c r="AA30" s="18">
        <v>83</v>
      </c>
      <c r="AB30" s="18" t="s">
        <v>48</v>
      </c>
      <c r="AC30" s="18" t="s">
        <v>48</v>
      </c>
      <c r="AD30" s="18">
        <v>7</v>
      </c>
      <c r="AE30" s="18">
        <v>700</v>
      </c>
    </row>
    <row r="31" spans="1:31" x14ac:dyDescent="0.25">
      <c r="A31" s="18" t="s">
        <v>152</v>
      </c>
      <c r="B31" s="18" t="s">
        <v>151</v>
      </c>
      <c r="C31" s="18">
        <v>493.8</v>
      </c>
      <c r="D31" s="18">
        <v>40.031300000000002</v>
      </c>
      <c r="E31" s="18">
        <v>-97.984099999999998</v>
      </c>
      <c r="F31" s="18">
        <v>20120501</v>
      </c>
      <c r="G31" s="18">
        <v>0</v>
      </c>
      <c r="H31" s="18" t="s">
        <v>48</v>
      </c>
      <c r="I31" s="18" t="s">
        <v>48</v>
      </c>
      <c r="J31" s="18">
        <v>7</v>
      </c>
      <c r="K31" s="18">
        <v>700</v>
      </c>
      <c r="L31" s="18">
        <v>0</v>
      </c>
      <c r="M31" s="18" t="s">
        <v>48</v>
      </c>
      <c r="N31" s="18" t="s">
        <v>48</v>
      </c>
      <c r="O31" s="18">
        <v>7</v>
      </c>
      <c r="P31" s="18">
        <v>9999</v>
      </c>
      <c r="Q31" s="18">
        <v>0</v>
      </c>
      <c r="R31" s="18" t="s">
        <v>48</v>
      </c>
      <c r="S31" s="18" t="s">
        <v>48</v>
      </c>
      <c r="T31" s="18">
        <v>7</v>
      </c>
      <c r="U31" s="18">
        <v>700</v>
      </c>
      <c r="V31" s="18">
        <v>233</v>
      </c>
      <c r="W31" s="18" t="s">
        <v>48</v>
      </c>
      <c r="X31" s="18" t="s">
        <v>48</v>
      </c>
      <c r="Y31" s="18">
        <v>7</v>
      </c>
      <c r="Z31" s="18">
        <v>700</v>
      </c>
      <c r="AA31" s="18">
        <v>100</v>
      </c>
      <c r="AB31" s="18" t="s">
        <v>48</v>
      </c>
      <c r="AC31" s="18" t="s">
        <v>48</v>
      </c>
      <c r="AD31" s="18">
        <v>7</v>
      </c>
      <c r="AE31" s="18">
        <v>700</v>
      </c>
    </row>
    <row r="32" spans="1:31" x14ac:dyDescent="0.25">
      <c r="A32" s="18" t="s">
        <v>152</v>
      </c>
      <c r="B32" s="18" t="s">
        <v>151</v>
      </c>
      <c r="C32" s="18">
        <v>493.8</v>
      </c>
      <c r="D32" s="18">
        <v>40.031300000000002</v>
      </c>
      <c r="E32" s="18">
        <v>-97.984099999999998</v>
      </c>
      <c r="F32" s="18">
        <v>20120502</v>
      </c>
      <c r="G32" s="18">
        <v>0</v>
      </c>
      <c r="H32" s="18" t="s">
        <v>48</v>
      </c>
      <c r="I32" s="18" t="s">
        <v>48</v>
      </c>
      <c r="J32" s="18">
        <v>7</v>
      </c>
      <c r="K32" s="18">
        <v>700</v>
      </c>
      <c r="L32" s="18">
        <v>0</v>
      </c>
      <c r="M32" s="18" t="s">
        <v>48</v>
      </c>
      <c r="N32" s="18" t="s">
        <v>48</v>
      </c>
      <c r="O32" s="18">
        <v>7</v>
      </c>
      <c r="P32" s="18">
        <v>9999</v>
      </c>
      <c r="Q32" s="18">
        <v>0</v>
      </c>
      <c r="R32" s="18" t="s">
        <v>48</v>
      </c>
      <c r="S32" s="18" t="s">
        <v>48</v>
      </c>
      <c r="T32" s="18">
        <v>7</v>
      </c>
      <c r="U32" s="18">
        <v>700</v>
      </c>
      <c r="V32" s="18">
        <v>283</v>
      </c>
      <c r="W32" s="18" t="s">
        <v>48</v>
      </c>
      <c r="X32" s="18" t="s">
        <v>48</v>
      </c>
      <c r="Y32" s="18">
        <v>7</v>
      </c>
      <c r="Z32" s="18">
        <v>700</v>
      </c>
      <c r="AA32" s="18">
        <v>139</v>
      </c>
      <c r="AB32" s="18" t="s">
        <v>48</v>
      </c>
      <c r="AC32" s="18" t="s">
        <v>48</v>
      </c>
      <c r="AD32" s="18">
        <v>7</v>
      </c>
      <c r="AE32" s="18">
        <v>700</v>
      </c>
    </row>
    <row r="33" spans="1:31" x14ac:dyDescent="0.25">
      <c r="A33" s="18" t="s">
        <v>152</v>
      </c>
      <c r="B33" s="18" t="s">
        <v>151</v>
      </c>
      <c r="C33" s="18">
        <v>493.8</v>
      </c>
      <c r="D33" s="18">
        <v>40.031300000000002</v>
      </c>
      <c r="E33" s="18">
        <v>-97.984099999999998</v>
      </c>
      <c r="F33" s="18">
        <v>20120503</v>
      </c>
      <c r="G33" s="18">
        <v>0</v>
      </c>
      <c r="H33" s="18" t="s">
        <v>48</v>
      </c>
      <c r="I33" s="18" t="s">
        <v>48</v>
      </c>
      <c r="J33" s="18">
        <v>7</v>
      </c>
      <c r="K33" s="18">
        <v>700</v>
      </c>
      <c r="L33" s="18">
        <v>0</v>
      </c>
      <c r="M33" s="18" t="s">
        <v>48</v>
      </c>
      <c r="N33" s="18" t="s">
        <v>48</v>
      </c>
      <c r="O33" s="18">
        <v>7</v>
      </c>
      <c r="P33" s="18">
        <v>9999</v>
      </c>
      <c r="Q33" s="18">
        <v>0</v>
      </c>
      <c r="R33" s="18" t="s">
        <v>48</v>
      </c>
      <c r="S33" s="18" t="s">
        <v>48</v>
      </c>
      <c r="T33" s="18">
        <v>7</v>
      </c>
      <c r="U33" s="18">
        <v>700</v>
      </c>
      <c r="V33" s="18">
        <v>300</v>
      </c>
      <c r="W33" s="18" t="s">
        <v>48</v>
      </c>
      <c r="X33" s="18" t="s">
        <v>48</v>
      </c>
      <c r="Y33" s="18">
        <v>7</v>
      </c>
      <c r="Z33" s="18">
        <v>700</v>
      </c>
      <c r="AA33" s="18">
        <v>161</v>
      </c>
      <c r="AB33" s="18" t="s">
        <v>48</v>
      </c>
      <c r="AC33" s="18" t="s">
        <v>48</v>
      </c>
      <c r="AD33" s="18">
        <v>7</v>
      </c>
      <c r="AE33" s="18">
        <v>700</v>
      </c>
    </row>
    <row r="34" spans="1:31" x14ac:dyDescent="0.25">
      <c r="A34" s="18" t="s">
        <v>152</v>
      </c>
      <c r="B34" s="18" t="s">
        <v>151</v>
      </c>
      <c r="C34" s="18">
        <v>493.8</v>
      </c>
      <c r="D34" s="18">
        <v>40.031300000000002</v>
      </c>
      <c r="E34" s="18">
        <v>-97.984099999999998</v>
      </c>
      <c r="F34" s="18">
        <v>20120504</v>
      </c>
      <c r="G34" s="18">
        <v>0</v>
      </c>
      <c r="H34" s="18" t="s">
        <v>48</v>
      </c>
      <c r="I34" s="18" t="s">
        <v>48</v>
      </c>
      <c r="J34" s="18">
        <v>7</v>
      </c>
      <c r="K34" s="18">
        <v>700</v>
      </c>
      <c r="L34" s="18">
        <v>0</v>
      </c>
      <c r="M34" s="18" t="s">
        <v>48</v>
      </c>
      <c r="N34" s="18" t="s">
        <v>48</v>
      </c>
      <c r="O34" s="18">
        <v>7</v>
      </c>
      <c r="P34" s="18">
        <v>9999</v>
      </c>
      <c r="Q34" s="18">
        <v>0</v>
      </c>
      <c r="R34" s="18" t="s">
        <v>48</v>
      </c>
      <c r="S34" s="18" t="s">
        <v>48</v>
      </c>
      <c r="T34" s="18">
        <v>7</v>
      </c>
      <c r="U34" s="18">
        <v>700</v>
      </c>
      <c r="V34" s="18">
        <v>272</v>
      </c>
      <c r="W34" s="18" t="s">
        <v>48</v>
      </c>
      <c r="X34" s="18" t="s">
        <v>48</v>
      </c>
      <c r="Y34" s="18">
        <v>7</v>
      </c>
      <c r="Z34" s="18">
        <v>700</v>
      </c>
      <c r="AA34" s="18">
        <v>156</v>
      </c>
      <c r="AB34" s="18" t="s">
        <v>48</v>
      </c>
      <c r="AC34" s="18" t="s">
        <v>48</v>
      </c>
      <c r="AD34" s="18">
        <v>7</v>
      </c>
      <c r="AE34" s="18">
        <v>700</v>
      </c>
    </row>
    <row r="35" spans="1:31" x14ac:dyDescent="0.25">
      <c r="A35" s="18" t="s">
        <v>152</v>
      </c>
      <c r="B35" s="18" t="s">
        <v>151</v>
      </c>
      <c r="C35" s="18">
        <v>493.8</v>
      </c>
      <c r="D35" s="18">
        <v>40.031300000000002</v>
      </c>
      <c r="E35" s="18">
        <v>-97.984099999999998</v>
      </c>
      <c r="F35" s="18">
        <v>20120505</v>
      </c>
      <c r="G35" s="18">
        <v>0</v>
      </c>
      <c r="H35" s="18" t="s">
        <v>48</v>
      </c>
      <c r="I35" s="18" t="s">
        <v>48</v>
      </c>
      <c r="J35" s="18">
        <v>7</v>
      </c>
      <c r="K35" s="18">
        <v>700</v>
      </c>
      <c r="L35" s="18">
        <v>0</v>
      </c>
      <c r="M35" s="18" t="s">
        <v>48</v>
      </c>
      <c r="N35" s="18" t="s">
        <v>48</v>
      </c>
      <c r="O35" s="18">
        <v>7</v>
      </c>
      <c r="P35" s="18">
        <v>9999</v>
      </c>
      <c r="Q35" s="18">
        <v>0</v>
      </c>
      <c r="R35" s="18" t="s">
        <v>48</v>
      </c>
      <c r="S35" s="18" t="s">
        <v>48</v>
      </c>
      <c r="T35" s="18">
        <v>7</v>
      </c>
      <c r="U35" s="18">
        <v>700</v>
      </c>
      <c r="V35" s="18">
        <v>322</v>
      </c>
      <c r="W35" s="18" t="s">
        <v>48</v>
      </c>
      <c r="X35" s="18" t="s">
        <v>48</v>
      </c>
      <c r="Y35" s="18">
        <v>7</v>
      </c>
      <c r="Z35" s="18">
        <v>700</v>
      </c>
      <c r="AA35" s="18">
        <v>167</v>
      </c>
      <c r="AB35" s="18" t="s">
        <v>48</v>
      </c>
      <c r="AC35" s="18" t="s">
        <v>48</v>
      </c>
      <c r="AD35" s="18">
        <v>7</v>
      </c>
      <c r="AE35" s="18">
        <v>700</v>
      </c>
    </row>
    <row r="36" spans="1:31" x14ac:dyDescent="0.25">
      <c r="A36" s="18" t="s">
        <v>152</v>
      </c>
      <c r="B36" s="18" t="s">
        <v>151</v>
      </c>
      <c r="C36" s="18">
        <v>493.8</v>
      </c>
      <c r="D36" s="18">
        <v>40.031300000000002</v>
      </c>
      <c r="E36" s="18">
        <v>-97.984099999999998</v>
      </c>
      <c r="F36" s="18">
        <v>20120506</v>
      </c>
      <c r="G36" s="18">
        <v>3</v>
      </c>
      <c r="H36" s="18" t="s">
        <v>48</v>
      </c>
      <c r="I36" s="18" t="s">
        <v>48</v>
      </c>
      <c r="J36" s="18">
        <v>7</v>
      </c>
      <c r="K36" s="18">
        <v>700</v>
      </c>
      <c r="L36" s="18">
        <v>0</v>
      </c>
      <c r="M36" s="18" t="s">
        <v>48</v>
      </c>
      <c r="N36" s="18" t="s">
        <v>48</v>
      </c>
      <c r="O36" s="18">
        <v>7</v>
      </c>
      <c r="P36" s="18">
        <v>9999</v>
      </c>
      <c r="Q36" s="18">
        <v>0</v>
      </c>
      <c r="R36" s="18" t="s">
        <v>48</v>
      </c>
      <c r="S36" s="18" t="s">
        <v>48</v>
      </c>
      <c r="T36" s="18">
        <v>7</v>
      </c>
      <c r="U36" s="18">
        <v>700</v>
      </c>
      <c r="V36" s="18">
        <v>333</v>
      </c>
      <c r="W36" s="18" t="s">
        <v>48</v>
      </c>
      <c r="X36" s="18" t="s">
        <v>48</v>
      </c>
      <c r="Y36" s="18">
        <v>7</v>
      </c>
      <c r="Z36" s="18">
        <v>700</v>
      </c>
      <c r="AA36" s="18">
        <v>167</v>
      </c>
      <c r="AB36" s="18" t="s">
        <v>48</v>
      </c>
      <c r="AC36" s="18" t="s">
        <v>48</v>
      </c>
      <c r="AD36" s="18">
        <v>7</v>
      </c>
      <c r="AE36" s="18">
        <v>700</v>
      </c>
    </row>
    <row r="37" spans="1:31" x14ac:dyDescent="0.25">
      <c r="A37" s="18" t="s">
        <v>152</v>
      </c>
      <c r="B37" s="18" t="s">
        <v>151</v>
      </c>
      <c r="C37" s="18">
        <v>493.8</v>
      </c>
      <c r="D37" s="18">
        <v>40.031300000000002</v>
      </c>
      <c r="E37" s="18">
        <v>-97.984099999999998</v>
      </c>
      <c r="F37" s="18">
        <v>20120507</v>
      </c>
      <c r="G37" s="18">
        <v>15</v>
      </c>
      <c r="H37" s="18" t="s">
        <v>48</v>
      </c>
      <c r="I37" s="18" t="s">
        <v>48</v>
      </c>
      <c r="J37" s="18">
        <v>7</v>
      </c>
      <c r="K37" s="18">
        <v>700</v>
      </c>
      <c r="L37" s="18">
        <v>0</v>
      </c>
      <c r="M37" s="18" t="s">
        <v>48</v>
      </c>
      <c r="N37" s="18" t="s">
        <v>48</v>
      </c>
      <c r="O37" s="18">
        <v>7</v>
      </c>
      <c r="P37" s="18">
        <v>9999</v>
      </c>
      <c r="Q37" s="18">
        <v>0</v>
      </c>
      <c r="R37" s="18" t="s">
        <v>48</v>
      </c>
      <c r="S37" s="18" t="s">
        <v>48</v>
      </c>
      <c r="T37" s="18">
        <v>7</v>
      </c>
      <c r="U37" s="18">
        <v>700</v>
      </c>
      <c r="V37" s="18">
        <v>222</v>
      </c>
      <c r="W37" s="18" t="s">
        <v>48</v>
      </c>
      <c r="X37" s="18" t="s">
        <v>48</v>
      </c>
      <c r="Y37" s="18">
        <v>7</v>
      </c>
      <c r="Z37" s="18">
        <v>700</v>
      </c>
      <c r="AA37" s="18">
        <v>100</v>
      </c>
      <c r="AB37" s="18" t="s">
        <v>48</v>
      </c>
      <c r="AC37" s="18" t="s">
        <v>48</v>
      </c>
      <c r="AD37" s="18">
        <v>7</v>
      </c>
      <c r="AE37" s="18">
        <v>700</v>
      </c>
    </row>
    <row r="38" spans="1:31" x14ac:dyDescent="0.25">
      <c r="A38" s="18" t="s">
        <v>152</v>
      </c>
      <c r="B38" s="18" t="s">
        <v>151</v>
      </c>
      <c r="C38" s="18">
        <v>493.8</v>
      </c>
      <c r="D38" s="18">
        <v>40.031300000000002</v>
      </c>
      <c r="E38" s="18">
        <v>-97.984099999999998</v>
      </c>
      <c r="F38" s="18">
        <v>20120508</v>
      </c>
      <c r="G38" s="18">
        <v>10</v>
      </c>
      <c r="H38" s="18" t="s">
        <v>48</v>
      </c>
      <c r="I38" s="18" t="s">
        <v>48</v>
      </c>
      <c r="J38" s="18">
        <v>7</v>
      </c>
      <c r="K38" s="18">
        <v>700</v>
      </c>
      <c r="L38" s="18">
        <v>0</v>
      </c>
      <c r="M38" s="18" t="s">
        <v>48</v>
      </c>
      <c r="N38" s="18" t="s">
        <v>48</v>
      </c>
      <c r="O38" s="18">
        <v>7</v>
      </c>
      <c r="P38" s="18">
        <v>9999</v>
      </c>
      <c r="Q38" s="18">
        <v>0</v>
      </c>
      <c r="R38" s="18" t="s">
        <v>48</v>
      </c>
      <c r="S38" s="18" t="s">
        <v>48</v>
      </c>
      <c r="T38" s="18">
        <v>7</v>
      </c>
      <c r="U38" s="18">
        <v>700</v>
      </c>
      <c r="V38" s="18">
        <v>222</v>
      </c>
      <c r="W38" s="18" t="s">
        <v>48</v>
      </c>
      <c r="X38" s="18" t="s">
        <v>48</v>
      </c>
      <c r="Y38" s="18">
        <v>7</v>
      </c>
      <c r="Z38" s="18">
        <v>700</v>
      </c>
      <c r="AA38" s="18">
        <v>72</v>
      </c>
      <c r="AB38" s="18" t="s">
        <v>48</v>
      </c>
      <c r="AC38" s="18" t="s">
        <v>48</v>
      </c>
      <c r="AD38" s="18">
        <v>7</v>
      </c>
      <c r="AE38" s="18">
        <v>700</v>
      </c>
    </row>
    <row r="39" spans="1:31" x14ac:dyDescent="0.25">
      <c r="A39" s="18" t="s">
        <v>152</v>
      </c>
      <c r="B39" s="18" t="s">
        <v>151</v>
      </c>
      <c r="C39" s="18">
        <v>493.8</v>
      </c>
      <c r="D39" s="18">
        <v>40.031300000000002</v>
      </c>
      <c r="E39" s="18">
        <v>-97.984099999999998</v>
      </c>
      <c r="F39" s="18">
        <v>20120509</v>
      </c>
      <c r="G39" s="18">
        <v>0</v>
      </c>
      <c r="H39" s="18" t="s">
        <v>48</v>
      </c>
      <c r="I39" s="18" t="s">
        <v>48</v>
      </c>
      <c r="J39" s="18">
        <v>7</v>
      </c>
      <c r="K39" s="18">
        <v>700</v>
      </c>
      <c r="L39" s="18">
        <v>0</v>
      </c>
      <c r="M39" s="18" t="s">
        <v>48</v>
      </c>
      <c r="N39" s="18" t="s">
        <v>48</v>
      </c>
      <c r="O39" s="18">
        <v>7</v>
      </c>
      <c r="P39" s="18">
        <v>9999</v>
      </c>
      <c r="Q39" s="18">
        <v>0</v>
      </c>
      <c r="R39" s="18" t="s">
        <v>48</v>
      </c>
      <c r="S39" s="18" t="s">
        <v>48</v>
      </c>
      <c r="T39" s="18">
        <v>7</v>
      </c>
      <c r="U39" s="18">
        <v>700</v>
      </c>
      <c r="V39" s="18">
        <v>222</v>
      </c>
      <c r="W39" s="18" t="s">
        <v>48</v>
      </c>
      <c r="X39" s="18" t="s">
        <v>48</v>
      </c>
      <c r="Y39" s="18">
        <v>7</v>
      </c>
      <c r="Z39" s="18">
        <v>700</v>
      </c>
      <c r="AA39" s="18">
        <v>17</v>
      </c>
      <c r="AB39" s="18" t="s">
        <v>48</v>
      </c>
      <c r="AC39" s="18" t="s">
        <v>48</v>
      </c>
      <c r="AD39" s="18">
        <v>7</v>
      </c>
      <c r="AE39" s="18">
        <v>700</v>
      </c>
    </row>
    <row r="40" spans="1:31" x14ac:dyDescent="0.25">
      <c r="A40" s="18" t="s">
        <v>152</v>
      </c>
      <c r="B40" s="18" t="s">
        <v>151</v>
      </c>
      <c r="C40" s="18">
        <v>493.8</v>
      </c>
      <c r="D40" s="18">
        <v>40.031300000000002</v>
      </c>
      <c r="E40" s="18">
        <v>-97.984099999999998</v>
      </c>
      <c r="F40" s="18">
        <v>20120510</v>
      </c>
      <c r="G40" s="18">
        <v>0</v>
      </c>
      <c r="H40" s="18" t="s">
        <v>48</v>
      </c>
      <c r="I40" s="18" t="s">
        <v>48</v>
      </c>
      <c r="J40" s="18">
        <v>7</v>
      </c>
      <c r="K40" s="18">
        <v>700</v>
      </c>
      <c r="L40" s="18">
        <v>0</v>
      </c>
      <c r="M40" s="18" t="s">
        <v>48</v>
      </c>
      <c r="N40" s="18" t="s">
        <v>48</v>
      </c>
      <c r="O40" s="18">
        <v>7</v>
      </c>
      <c r="P40" s="18">
        <v>9999</v>
      </c>
      <c r="Q40" s="18">
        <v>0</v>
      </c>
      <c r="R40" s="18" t="s">
        <v>48</v>
      </c>
      <c r="S40" s="18" t="s">
        <v>48</v>
      </c>
      <c r="T40" s="18">
        <v>7</v>
      </c>
      <c r="U40" s="18">
        <v>700</v>
      </c>
      <c r="V40" s="18">
        <v>228</v>
      </c>
      <c r="W40" s="18" t="s">
        <v>48</v>
      </c>
      <c r="X40" s="18" t="s">
        <v>48</v>
      </c>
      <c r="Y40" s="18">
        <v>7</v>
      </c>
      <c r="Z40" s="18">
        <v>700</v>
      </c>
      <c r="AA40" s="18">
        <v>17</v>
      </c>
      <c r="AB40" s="18" t="s">
        <v>48</v>
      </c>
      <c r="AC40" s="18" t="s">
        <v>48</v>
      </c>
      <c r="AD40" s="18">
        <v>7</v>
      </c>
      <c r="AE40" s="18">
        <v>700</v>
      </c>
    </row>
    <row r="41" spans="1:31" x14ac:dyDescent="0.25">
      <c r="A41" s="18" t="s">
        <v>152</v>
      </c>
      <c r="B41" s="18" t="s">
        <v>151</v>
      </c>
      <c r="C41" s="18">
        <v>493.8</v>
      </c>
      <c r="D41" s="18">
        <v>40.031300000000002</v>
      </c>
      <c r="E41" s="18">
        <v>-97.984099999999998</v>
      </c>
      <c r="F41" s="18">
        <v>20120511</v>
      </c>
      <c r="G41" s="18">
        <v>0</v>
      </c>
      <c r="H41" s="18" t="s">
        <v>48</v>
      </c>
      <c r="I41" s="18" t="s">
        <v>48</v>
      </c>
      <c r="J41" s="18">
        <v>7</v>
      </c>
      <c r="K41" s="18">
        <v>700</v>
      </c>
      <c r="L41" s="18">
        <v>0</v>
      </c>
      <c r="M41" s="18" t="s">
        <v>48</v>
      </c>
      <c r="N41" s="18" t="s">
        <v>48</v>
      </c>
      <c r="O41" s="18">
        <v>7</v>
      </c>
      <c r="P41" s="18">
        <v>9999</v>
      </c>
      <c r="Q41" s="18">
        <v>0</v>
      </c>
      <c r="R41" s="18" t="s">
        <v>48</v>
      </c>
      <c r="S41" s="18" t="s">
        <v>48</v>
      </c>
      <c r="T41" s="18">
        <v>7</v>
      </c>
      <c r="U41" s="18">
        <v>700</v>
      </c>
      <c r="V41" s="18">
        <v>317</v>
      </c>
      <c r="W41" s="18" t="s">
        <v>48</v>
      </c>
      <c r="X41" s="18" t="s">
        <v>48</v>
      </c>
      <c r="Y41" s="18">
        <v>7</v>
      </c>
      <c r="Z41" s="18">
        <v>700</v>
      </c>
      <c r="AA41" s="18">
        <v>89</v>
      </c>
      <c r="AB41" s="18" t="s">
        <v>48</v>
      </c>
      <c r="AC41" s="18" t="s">
        <v>48</v>
      </c>
      <c r="AD41" s="18">
        <v>7</v>
      </c>
      <c r="AE41" s="18">
        <v>700</v>
      </c>
    </row>
    <row r="42" spans="1:31" x14ac:dyDescent="0.25">
      <c r="A42" s="18" t="s">
        <v>152</v>
      </c>
      <c r="B42" s="18" t="s">
        <v>151</v>
      </c>
      <c r="C42" s="18">
        <v>493.8</v>
      </c>
      <c r="D42" s="18">
        <v>40.031300000000002</v>
      </c>
      <c r="E42" s="18">
        <v>-97.984099999999998</v>
      </c>
      <c r="F42" s="18">
        <v>20120512</v>
      </c>
      <c r="G42" s="18">
        <v>0</v>
      </c>
      <c r="H42" s="18" t="s">
        <v>48</v>
      </c>
      <c r="I42" s="18" t="s">
        <v>48</v>
      </c>
      <c r="J42" s="18">
        <v>7</v>
      </c>
      <c r="K42" s="18">
        <v>700</v>
      </c>
      <c r="L42" s="18">
        <v>0</v>
      </c>
      <c r="M42" s="18" t="s">
        <v>48</v>
      </c>
      <c r="N42" s="18" t="s">
        <v>48</v>
      </c>
      <c r="O42" s="18">
        <v>7</v>
      </c>
      <c r="P42" s="18">
        <v>9999</v>
      </c>
      <c r="Q42" s="18">
        <v>0</v>
      </c>
      <c r="R42" s="18" t="s">
        <v>48</v>
      </c>
      <c r="S42" s="18" t="s">
        <v>48</v>
      </c>
      <c r="T42" s="18">
        <v>7</v>
      </c>
      <c r="U42" s="18">
        <v>700</v>
      </c>
      <c r="V42" s="18">
        <v>233</v>
      </c>
      <c r="W42" s="18" t="s">
        <v>48</v>
      </c>
      <c r="X42" s="18" t="s">
        <v>48</v>
      </c>
      <c r="Y42" s="18">
        <v>7</v>
      </c>
      <c r="Z42" s="18">
        <v>700</v>
      </c>
      <c r="AA42" s="18">
        <v>89</v>
      </c>
      <c r="AB42" s="18" t="s">
        <v>48</v>
      </c>
      <c r="AC42" s="18" t="s">
        <v>48</v>
      </c>
      <c r="AD42" s="18">
        <v>7</v>
      </c>
      <c r="AE42" s="18">
        <v>700</v>
      </c>
    </row>
    <row r="43" spans="1:31" x14ac:dyDescent="0.25">
      <c r="A43" s="18" t="s">
        <v>152</v>
      </c>
      <c r="B43" s="18" t="s">
        <v>151</v>
      </c>
      <c r="C43" s="18">
        <v>493.8</v>
      </c>
      <c r="D43" s="18">
        <v>40.031300000000002</v>
      </c>
      <c r="E43" s="18">
        <v>-97.984099999999998</v>
      </c>
      <c r="F43" s="18">
        <v>20120513</v>
      </c>
      <c r="G43" s="18">
        <v>0</v>
      </c>
      <c r="H43" s="18" t="s">
        <v>48</v>
      </c>
      <c r="I43" s="18" t="s">
        <v>48</v>
      </c>
      <c r="J43" s="18">
        <v>7</v>
      </c>
      <c r="K43" s="18">
        <v>700</v>
      </c>
      <c r="L43" s="18">
        <v>0</v>
      </c>
      <c r="M43" s="18" t="s">
        <v>48</v>
      </c>
      <c r="N43" s="18" t="s">
        <v>48</v>
      </c>
      <c r="O43" s="18">
        <v>7</v>
      </c>
      <c r="P43" s="18">
        <v>9999</v>
      </c>
      <c r="Q43" s="18">
        <v>0</v>
      </c>
      <c r="R43" s="18" t="s">
        <v>48</v>
      </c>
      <c r="S43" s="18" t="s">
        <v>48</v>
      </c>
      <c r="T43" s="18">
        <v>7</v>
      </c>
      <c r="U43" s="18">
        <v>700</v>
      </c>
      <c r="V43" s="18">
        <v>217</v>
      </c>
      <c r="W43" s="18" t="s">
        <v>48</v>
      </c>
      <c r="X43" s="18" t="s">
        <v>48</v>
      </c>
      <c r="Y43" s="18">
        <v>7</v>
      </c>
      <c r="Z43" s="18">
        <v>700</v>
      </c>
      <c r="AA43" s="18">
        <v>106</v>
      </c>
      <c r="AB43" s="18" t="s">
        <v>48</v>
      </c>
      <c r="AC43" s="18" t="s">
        <v>48</v>
      </c>
      <c r="AD43" s="18">
        <v>7</v>
      </c>
      <c r="AE43" s="18">
        <v>700</v>
      </c>
    </row>
    <row r="44" spans="1:31" x14ac:dyDescent="0.25">
      <c r="A44" s="18" t="s">
        <v>152</v>
      </c>
      <c r="B44" s="18" t="s">
        <v>151</v>
      </c>
      <c r="C44" s="18">
        <v>493.8</v>
      </c>
      <c r="D44" s="18">
        <v>40.031300000000002</v>
      </c>
      <c r="E44" s="18">
        <v>-97.984099999999998</v>
      </c>
      <c r="F44" s="18">
        <v>20120514</v>
      </c>
      <c r="G44" s="18">
        <v>0</v>
      </c>
      <c r="H44" s="18" t="s">
        <v>48</v>
      </c>
      <c r="I44" s="18" t="s">
        <v>48</v>
      </c>
      <c r="J44" s="18">
        <v>7</v>
      </c>
      <c r="K44" s="18">
        <v>700</v>
      </c>
      <c r="L44" s="18">
        <v>0</v>
      </c>
      <c r="M44" s="18" t="s">
        <v>48</v>
      </c>
      <c r="N44" s="18" t="s">
        <v>48</v>
      </c>
      <c r="O44" s="18">
        <v>7</v>
      </c>
      <c r="P44" s="18">
        <v>9999</v>
      </c>
      <c r="Q44" s="18">
        <v>0</v>
      </c>
      <c r="R44" s="18" t="s">
        <v>48</v>
      </c>
      <c r="S44" s="18" t="s">
        <v>48</v>
      </c>
      <c r="T44" s="18">
        <v>7</v>
      </c>
      <c r="U44" s="18">
        <v>700</v>
      </c>
      <c r="V44" s="18">
        <v>239</v>
      </c>
      <c r="W44" s="18" t="s">
        <v>48</v>
      </c>
      <c r="X44" s="18" t="s">
        <v>48</v>
      </c>
      <c r="Y44" s="18">
        <v>7</v>
      </c>
      <c r="Z44" s="18">
        <v>700</v>
      </c>
      <c r="AA44" s="18">
        <v>89</v>
      </c>
      <c r="AB44" s="18" t="s">
        <v>48</v>
      </c>
      <c r="AC44" s="18" t="s">
        <v>48</v>
      </c>
      <c r="AD44" s="18">
        <v>7</v>
      </c>
      <c r="AE44" s="18">
        <v>700</v>
      </c>
    </row>
    <row r="45" spans="1:31" x14ac:dyDescent="0.25">
      <c r="A45" s="18" t="s">
        <v>152</v>
      </c>
      <c r="B45" s="18" t="s">
        <v>151</v>
      </c>
      <c r="C45" s="18">
        <v>493.8</v>
      </c>
      <c r="D45" s="18">
        <v>40.031300000000002</v>
      </c>
      <c r="E45" s="18">
        <v>-97.984099999999998</v>
      </c>
      <c r="F45" s="18">
        <v>20120515</v>
      </c>
      <c r="G45" s="18">
        <v>0</v>
      </c>
      <c r="H45" s="18" t="s">
        <v>48</v>
      </c>
      <c r="I45" s="18" t="s">
        <v>48</v>
      </c>
      <c r="J45" s="18">
        <v>7</v>
      </c>
      <c r="K45" s="18">
        <v>700</v>
      </c>
      <c r="L45" s="18">
        <v>0</v>
      </c>
      <c r="M45" s="18" t="s">
        <v>48</v>
      </c>
      <c r="N45" s="18" t="s">
        <v>48</v>
      </c>
      <c r="O45" s="18">
        <v>7</v>
      </c>
      <c r="P45" s="18">
        <v>9999</v>
      </c>
      <c r="Q45" s="18">
        <v>0</v>
      </c>
      <c r="R45" s="18" t="s">
        <v>48</v>
      </c>
      <c r="S45" s="18" t="s">
        <v>48</v>
      </c>
      <c r="T45" s="18">
        <v>7</v>
      </c>
      <c r="U45" s="18">
        <v>700</v>
      </c>
      <c r="V45" s="18">
        <v>283</v>
      </c>
      <c r="W45" s="18" t="s">
        <v>48</v>
      </c>
      <c r="X45" s="18" t="s">
        <v>48</v>
      </c>
      <c r="Y45" s="18">
        <v>7</v>
      </c>
      <c r="Z45" s="18">
        <v>700</v>
      </c>
      <c r="AA45" s="18">
        <v>78</v>
      </c>
      <c r="AB45" s="18" t="s">
        <v>48</v>
      </c>
      <c r="AC45" s="18" t="s">
        <v>48</v>
      </c>
      <c r="AD45" s="18">
        <v>7</v>
      </c>
      <c r="AE45" s="18">
        <v>700</v>
      </c>
    </row>
    <row r="46" spans="1:31" x14ac:dyDescent="0.25">
      <c r="A46" s="18" t="s">
        <v>152</v>
      </c>
      <c r="B46" s="18" t="s">
        <v>151</v>
      </c>
      <c r="C46" s="18">
        <v>493.8</v>
      </c>
      <c r="D46" s="18">
        <v>40.031300000000002</v>
      </c>
      <c r="E46" s="18">
        <v>-97.984099999999998</v>
      </c>
      <c r="F46" s="18">
        <v>20120516</v>
      </c>
      <c r="G46" s="18">
        <v>0</v>
      </c>
      <c r="H46" s="18" t="s">
        <v>48</v>
      </c>
      <c r="I46" s="18" t="s">
        <v>48</v>
      </c>
      <c r="J46" s="18">
        <v>7</v>
      </c>
      <c r="K46" s="18">
        <v>700</v>
      </c>
      <c r="L46" s="18">
        <v>0</v>
      </c>
      <c r="M46" s="18" t="s">
        <v>48</v>
      </c>
      <c r="N46" s="18" t="s">
        <v>48</v>
      </c>
      <c r="O46" s="18">
        <v>7</v>
      </c>
      <c r="P46" s="18">
        <v>9999</v>
      </c>
      <c r="Q46" s="18">
        <v>0</v>
      </c>
      <c r="R46" s="18" t="s">
        <v>48</v>
      </c>
      <c r="S46" s="18" t="s">
        <v>48</v>
      </c>
      <c r="T46" s="18">
        <v>7</v>
      </c>
      <c r="U46" s="18">
        <v>700</v>
      </c>
      <c r="V46" s="18">
        <v>333</v>
      </c>
      <c r="W46" s="18" t="s">
        <v>48</v>
      </c>
      <c r="X46" s="18" t="s">
        <v>48</v>
      </c>
      <c r="Y46" s="18">
        <v>7</v>
      </c>
      <c r="Z46" s="18">
        <v>700</v>
      </c>
      <c r="AA46" s="18">
        <v>50</v>
      </c>
      <c r="AB46" s="18" t="s">
        <v>48</v>
      </c>
      <c r="AC46" s="18" t="s">
        <v>48</v>
      </c>
      <c r="AD46" s="18">
        <v>7</v>
      </c>
      <c r="AE46" s="18">
        <v>700</v>
      </c>
    </row>
    <row r="47" spans="1:31" x14ac:dyDescent="0.25">
      <c r="A47" s="18" t="s">
        <v>152</v>
      </c>
      <c r="B47" s="18" t="s">
        <v>151</v>
      </c>
      <c r="C47" s="18">
        <v>493.8</v>
      </c>
      <c r="D47" s="18">
        <v>40.031300000000002</v>
      </c>
      <c r="E47" s="18">
        <v>-97.984099999999998</v>
      </c>
      <c r="F47" s="18">
        <v>20120517</v>
      </c>
      <c r="G47" s="18">
        <v>0</v>
      </c>
      <c r="H47" s="18" t="s">
        <v>48</v>
      </c>
      <c r="I47" s="18" t="s">
        <v>48</v>
      </c>
      <c r="J47" s="18">
        <v>7</v>
      </c>
      <c r="K47" s="18">
        <v>700</v>
      </c>
      <c r="L47" s="18">
        <v>0</v>
      </c>
      <c r="M47" s="18" t="s">
        <v>48</v>
      </c>
      <c r="N47" s="18" t="s">
        <v>48</v>
      </c>
      <c r="O47" s="18">
        <v>7</v>
      </c>
      <c r="P47" s="18">
        <v>9999</v>
      </c>
      <c r="Q47" s="18">
        <v>0</v>
      </c>
      <c r="R47" s="18" t="s">
        <v>48</v>
      </c>
      <c r="S47" s="18" t="s">
        <v>48</v>
      </c>
      <c r="T47" s="18">
        <v>7</v>
      </c>
      <c r="U47" s="18">
        <v>700</v>
      </c>
      <c r="V47" s="18">
        <v>294</v>
      </c>
      <c r="W47" s="18" t="s">
        <v>48</v>
      </c>
      <c r="X47" s="18" t="s">
        <v>48</v>
      </c>
      <c r="Y47" s="18">
        <v>7</v>
      </c>
      <c r="Z47" s="18">
        <v>700</v>
      </c>
      <c r="AA47" s="18">
        <v>72</v>
      </c>
      <c r="AB47" s="18" t="s">
        <v>48</v>
      </c>
      <c r="AC47" s="18" t="s">
        <v>48</v>
      </c>
      <c r="AD47" s="18">
        <v>7</v>
      </c>
      <c r="AE47" s="18">
        <v>700</v>
      </c>
    </row>
    <row r="48" spans="1:31" x14ac:dyDescent="0.25">
      <c r="A48" s="18" t="s">
        <v>152</v>
      </c>
      <c r="B48" s="18" t="s">
        <v>151</v>
      </c>
      <c r="C48" s="18">
        <v>493.8</v>
      </c>
      <c r="D48" s="18">
        <v>40.031300000000002</v>
      </c>
      <c r="E48" s="18">
        <v>-97.984099999999998</v>
      </c>
      <c r="F48" s="18">
        <v>20120518</v>
      </c>
      <c r="G48" s="18">
        <v>0</v>
      </c>
      <c r="H48" s="18" t="s">
        <v>48</v>
      </c>
      <c r="I48" s="18" t="s">
        <v>48</v>
      </c>
      <c r="J48" s="18">
        <v>7</v>
      </c>
      <c r="K48" s="18">
        <v>700</v>
      </c>
      <c r="L48" s="18">
        <v>0</v>
      </c>
      <c r="M48" s="18" t="s">
        <v>48</v>
      </c>
      <c r="N48" s="18" t="s">
        <v>48</v>
      </c>
      <c r="O48" s="18">
        <v>7</v>
      </c>
      <c r="P48" s="18">
        <v>9999</v>
      </c>
      <c r="Q48" s="18">
        <v>0</v>
      </c>
      <c r="R48" s="18" t="s">
        <v>48</v>
      </c>
      <c r="S48" s="18" t="s">
        <v>48</v>
      </c>
      <c r="T48" s="18">
        <v>7</v>
      </c>
      <c r="U48" s="18">
        <v>700</v>
      </c>
      <c r="V48" s="18">
        <v>339</v>
      </c>
      <c r="W48" s="18" t="s">
        <v>48</v>
      </c>
      <c r="X48" s="18" t="s">
        <v>48</v>
      </c>
      <c r="Y48" s="18">
        <v>7</v>
      </c>
      <c r="Z48" s="18">
        <v>700</v>
      </c>
      <c r="AA48" s="18">
        <v>133</v>
      </c>
      <c r="AB48" s="18" t="s">
        <v>48</v>
      </c>
      <c r="AC48" s="18" t="s">
        <v>48</v>
      </c>
      <c r="AD48" s="18">
        <v>7</v>
      </c>
      <c r="AE48" s="18">
        <v>700</v>
      </c>
    </row>
    <row r="49" spans="1:31" x14ac:dyDescent="0.25">
      <c r="A49" s="18" t="s">
        <v>152</v>
      </c>
      <c r="B49" s="18" t="s">
        <v>151</v>
      </c>
      <c r="C49" s="18">
        <v>493.8</v>
      </c>
      <c r="D49" s="18">
        <v>40.031300000000002</v>
      </c>
      <c r="E49" s="18">
        <v>-97.984099999999998</v>
      </c>
      <c r="F49" s="18">
        <v>20120519</v>
      </c>
      <c r="G49" s="18">
        <v>0</v>
      </c>
      <c r="H49" s="18" t="s">
        <v>48</v>
      </c>
      <c r="I49" s="18" t="s">
        <v>48</v>
      </c>
      <c r="J49" s="18">
        <v>7</v>
      </c>
      <c r="K49" s="18">
        <v>700</v>
      </c>
      <c r="L49" s="18">
        <v>0</v>
      </c>
      <c r="M49" s="18" t="s">
        <v>48</v>
      </c>
      <c r="N49" s="18" t="s">
        <v>48</v>
      </c>
      <c r="O49" s="18">
        <v>7</v>
      </c>
      <c r="P49" s="18">
        <v>9999</v>
      </c>
      <c r="Q49" s="18">
        <v>0</v>
      </c>
      <c r="R49" s="18" t="s">
        <v>48</v>
      </c>
      <c r="S49" s="18" t="s">
        <v>48</v>
      </c>
      <c r="T49" s="18">
        <v>7</v>
      </c>
      <c r="U49" s="18">
        <v>700</v>
      </c>
      <c r="V49" s="18">
        <v>333</v>
      </c>
      <c r="W49" s="18" t="s">
        <v>48</v>
      </c>
      <c r="X49" s="18" t="s">
        <v>48</v>
      </c>
      <c r="Y49" s="18">
        <v>7</v>
      </c>
      <c r="Z49" s="18">
        <v>700</v>
      </c>
      <c r="AA49" s="18">
        <v>200</v>
      </c>
      <c r="AB49" s="18" t="s">
        <v>48</v>
      </c>
      <c r="AC49" s="18" t="s">
        <v>48</v>
      </c>
      <c r="AD49" s="18">
        <v>7</v>
      </c>
      <c r="AE49" s="18">
        <v>700</v>
      </c>
    </row>
    <row r="50" spans="1:31" x14ac:dyDescent="0.25">
      <c r="A50" s="18" t="s">
        <v>152</v>
      </c>
      <c r="B50" s="18" t="s">
        <v>151</v>
      </c>
      <c r="C50" s="18">
        <v>493.8</v>
      </c>
      <c r="D50" s="18">
        <v>40.031300000000002</v>
      </c>
      <c r="E50" s="18">
        <v>-97.984099999999998</v>
      </c>
      <c r="F50" s="18">
        <v>20120520</v>
      </c>
      <c r="G50" s="18">
        <v>157</v>
      </c>
      <c r="H50" s="18" t="s">
        <v>48</v>
      </c>
      <c r="I50" s="18" t="s">
        <v>48</v>
      </c>
      <c r="J50" s="18">
        <v>7</v>
      </c>
      <c r="K50" s="18">
        <v>700</v>
      </c>
      <c r="L50" s="18">
        <v>0</v>
      </c>
      <c r="M50" s="18" t="s">
        <v>48</v>
      </c>
      <c r="N50" s="18" t="s">
        <v>48</v>
      </c>
      <c r="O50" s="18">
        <v>7</v>
      </c>
      <c r="P50" s="18">
        <v>9999</v>
      </c>
      <c r="Q50" s="18">
        <v>0</v>
      </c>
      <c r="R50" s="18" t="s">
        <v>48</v>
      </c>
      <c r="S50" s="18" t="s">
        <v>48</v>
      </c>
      <c r="T50" s="18">
        <v>7</v>
      </c>
      <c r="U50" s="18">
        <v>700</v>
      </c>
      <c r="V50" s="18">
        <v>306</v>
      </c>
      <c r="W50" s="18" t="s">
        <v>48</v>
      </c>
      <c r="X50" s="18" t="s">
        <v>48</v>
      </c>
      <c r="Y50" s="18">
        <v>7</v>
      </c>
      <c r="Z50" s="18">
        <v>700</v>
      </c>
      <c r="AA50" s="18">
        <v>117</v>
      </c>
      <c r="AB50" s="18" t="s">
        <v>48</v>
      </c>
      <c r="AC50" s="18" t="s">
        <v>48</v>
      </c>
      <c r="AD50" s="18">
        <v>7</v>
      </c>
      <c r="AE50" s="18">
        <v>700</v>
      </c>
    </row>
    <row r="51" spans="1:31" x14ac:dyDescent="0.25">
      <c r="A51" s="18" t="s">
        <v>152</v>
      </c>
      <c r="B51" s="18" t="s">
        <v>151</v>
      </c>
      <c r="C51" s="18">
        <v>493.8</v>
      </c>
      <c r="D51" s="18">
        <v>40.031300000000002</v>
      </c>
      <c r="E51" s="18">
        <v>-97.984099999999998</v>
      </c>
      <c r="F51" s="18">
        <v>20120521</v>
      </c>
      <c r="G51" s="18">
        <v>0</v>
      </c>
      <c r="H51" s="18" t="s">
        <v>48</v>
      </c>
      <c r="I51" s="18" t="s">
        <v>48</v>
      </c>
      <c r="J51" s="18">
        <v>7</v>
      </c>
      <c r="K51" s="18">
        <v>700</v>
      </c>
      <c r="L51" s="18">
        <v>0</v>
      </c>
      <c r="M51" s="18" t="s">
        <v>48</v>
      </c>
      <c r="N51" s="18" t="s">
        <v>48</v>
      </c>
      <c r="O51" s="18">
        <v>7</v>
      </c>
      <c r="P51" s="18">
        <v>9999</v>
      </c>
      <c r="Q51" s="18">
        <v>0</v>
      </c>
      <c r="R51" s="18" t="s">
        <v>48</v>
      </c>
      <c r="S51" s="18" t="s">
        <v>48</v>
      </c>
      <c r="T51" s="18">
        <v>7</v>
      </c>
      <c r="U51" s="18">
        <v>700</v>
      </c>
      <c r="V51" s="18">
        <v>233</v>
      </c>
      <c r="W51" s="18" t="s">
        <v>48</v>
      </c>
      <c r="X51" s="18" t="s">
        <v>48</v>
      </c>
      <c r="Y51" s="18">
        <v>7</v>
      </c>
      <c r="Z51" s="18">
        <v>700</v>
      </c>
      <c r="AA51" s="18">
        <v>78</v>
      </c>
      <c r="AB51" s="18" t="s">
        <v>48</v>
      </c>
      <c r="AC51" s="18" t="s">
        <v>48</v>
      </c>
      <c r="AD51" s="18">
        <v>7</v>
      </c>
      <c r="AE51" s="18">
        <v>700</v>
      </c>
    </row>
    <row r="52" spans="1:31" x14ac:dyDescent="0.25">
      <c r="A52" s="18" t="s">
        <v>152</v>
      </c>
      <c r="B52" s="18" t="s">
        <v>151</v>
      </c>
      <c r="C52" s="18">
        <v>493.8</v>
      </c>
      <c r="D52" s="18">
        <v>40.031300000000002</v>
      </c>
      <c r="E52" s="18">
        <v>-97.984099999999998</v>
      </c>
      <c r="F52" s="18">
        <v>20120522</v>
      </c>
      <c r="G52" s="18">
        <v>0</v>
      </c>
      <c r="H52" s="18" t="s">
        <v>48</v>
      </c>
      <c r="I52" s="18" t="s">
        <v>48</v>
      </c>
      <c r="J52" s="18">
        <v>7</v>
      </c>
      <c r="K52" s="18">
        <v>700</v>
      </c>
      <c r="L52" s="18">
        <v>0</v>
      </c>
      <c r="M52" s="18" t="s">
        <v>48</v>
      </c>
      <c r="N52" s="18" t="s">
        <v>48</v>
      </c>
      <c r="O52" s="18">
        <v>7</v>
      </c>
      <c r="P52" s="18">
        <v>9999</v>
      </c>
      <c r="Q52" s="18">
        <v>0</v>
      </c>
      <c r="R52" s="18" t="s">
        <v>48</v>
      </c>
      <c r="S52" s="18" t="s">
        <v>48</v>
      </c>
      <c r="T52" s="18">
        <v>7</v>
      </c>
      <c r="U52" s="18">
        <v>700</v>
      </c>
      <c r="V52" s="18">
        <v>267</v>
      </c>
      <c r="W52" s="18" t="s">
        <v>48</v>
      </c>
      <c r="X52" s="18" t="s">
        <v>48</v>
      </c>
      <c r="Y52" s="18">
        <v>7</v>
      </c>
      <c r="Z52" s="18">
        <v>700</v>
      </c>
      <c r="AA52" s="18">
        <v>83</v>
      </c>
      <c r="AB52" s="18" t="s">
        <v>48</v>
      </c>
      <c r="AC52" s="18" t="s">
        <v>48</v>
      </c>
      <c r="AD52" s="18">
        <v>7</v>
      </c>
      <c r="AE52" s="18">
        <v>700</v>
      </c>
    </row>
    <row r="53" spans="1:31" x14ac:dyDescent="0.25">
      <c r="A53" s="18" t="s">
        <v>152</v>
      </c>
      <c r="B53" s="18" t="s">
        <v>151</v>
      </c>
      <c r="C53" s="18">
        <v>493.8</v>
      </c>
      <c r="D53" s="18">
        <v>40.031300000000002</v>
      </c>
      <c r="E53" s="18">
        <v>-97.984099999999998</v>
      </c>
      <c r="F53" s="18">
        <v>20120523</v>
      </c>
      <c r="G53" s="18">
        <v>0</v>
      </c>
      <c r="H53" s="18" t="s">
        <v>48</v>
      </c>
      <c r="I53" s="18" t="s">
        <v>48</v>
      </c>
      <c r="J53" s="18">
        <v>7</v>
      </c>
      <c r="K53" s="18">
        <v>700</v>
      </c>
      <c r="L53" s="18">
        <v>0</v>
      </c>
      <c r="M53" s="18" t="s">
        <v>48</v>
      </c>
      <c r="N53" s="18" t="s">
        <v>48</v>
      </c>
      <c r="O53" s="18">
        <v>7</v>
      </c>
      <c r="P53" s="18">
        <v>9999</v>
      </c>
      <c r="Q53" s="18">
        <v>0</v>
      </c>
      <c r="R53" s="18" t="s">
        <v>48</v>
      </c>
      <c r="S53" s="18" t="s">
        <v>48</v>
      </c>
      <c r="T53" s="18">
        <v>7</v>
      </c>
      <c r="U53" s="18">
        <v>700</v>
      </c>
      <c r="V53" s="18">
        <v>311</v>
      </c>
      <c r="W53" s="18" t="s">
        <v>48</v>
      </c>
      <c r="X53" s="18" t="s">
        <v>48</v>
      </c>
      <c r="Y53" s="18">
        <v>7</v>
      </c>
      <c r="Z53" s="18">
        <v>700</v>
      </c>
      <c r="AA53" s="18">
        <v>139</v>
      </c>
      <c r="AB53" s="18" t="s">
        <v>48</v>
      </c>
      <c r="AC53" s="18" t="s">
        <v>48</v>
      </c>
      <c r="AD53" s="18">
        <v>7</v>
      </c>
      <c r="AE53" s="18">
        <v>700</v>
      </c>
    </row>
    <row r="54" spans="1:31" x14ac:dyDescent="0.25">
      <c r="A54" s="18" t="s">
        <v>152</v>
      </c>
      <c r="B54" s="18" t="s">
        <v>151</v>
      </c>
      <c r="C54" s="18">
        <v>493.8</v>
      </c>
      <c r="D54" s="18">
        <v>40.031300000000002</v>
      </c>
      <c r="E54" s="18">
        <v>-97.984099999999998</v>
      </c>
      <c r="F54" s="18">
        <v>20120524</v>
      </c>
      <c r="G54" s="18">
        <v>0</v>
      </c>
      <c r="H54" s="18" t="s">
        <v>49</v>
      </c>
      <c r="I54" s="18" t="s">
        <v>48</v>
      </c>
      <c r="J54" s="18">
        <v>7</v>
      </c>
      <c r="K54" s="18">
        <v>700</v>
      </c>
      <c r="L54" s="18">
        <v>0</v>
      </c>
      <c r="M54" s="18" t="s">
        <v>48</v>
      </c>
      <c r="N54" s="18" t="s">
        <v>48</v>
      </c>
      <c r="O54" s="18">
        <v>7</v>
      </c>
      <c r="P54" s="18">
        <v>9999</v>
      </c>
      <c r="Q54" s="18">
        <v>0</v>
      </c>
      <c r="R54" s="18" t="s">
        <v>48</v>
      </c>
      <c r="S54" s="18" t="s">
        <v>48</v>
      </c>
      <c r="T54" s="18">
        <v>7</v>
      </c>
      <c r="U54" s="18">
        <v>700</v>
      </c>
      <c r="V54" s="18">
        <v>356</v>
      </c>
      <c r="W54" s="18" t="s">
        <v>48</v>
      </c>
      <c r="X54" s="18" t="s">
        <v>48</v>
      </c>
      <c r="Y54" s="18">
        <v>7</v>
      </c>
      <c r="Z54" s="18">
        <v>700</v>
      </c>
      <c r="AA54" s="18">
        <v>139</v>
      </c>
      <c r="AB54" s="18" t="s">
        <v>48</v>
      </c>
      <c r="AC54" s="18" t="s">
        <v>48</v>
      </c>
      <c r="AD54" s="18">
        <v>7</v>
      </c>
      <c r="AE54" s="18">
        <v>700</v>
      </c>
    </row>
    <row r="55" spans="1:31" x14ac:dyDescent="0.25">
      <c r="A55" s="18" t="s">
        <v>152</v>
      </c>
      <c r="B55" s="18" t="s">
        <v>151</v>
      </c>
      <c r="C55" s="18">
        <v>493.8</v>
      </c>
      <c r="D55" s="18">
        <v>40.031300000000002</v>
      </c>
      <c r="E55" s="18">
        <v>-97.984099999999998</v>
      </c>
      <c r="F55" s="18">
        <v>20120525</v>
      </c>
      <c r="G55" s="18">
        <v>15</v>
      </c>
      <c r="H55" s="18" t="s">
        <v>48</v>
      </c>
      <c r="I55" s="18" t="s">
        <v>48</v>
      </c>
      <c r="J55" s="18">
        <v>7</v>
      </c>
      <c r="K55" s="18">
        <v>700</v>
      </c>
      <c r="L55" s="18">
        <v>0</v>
      </c>
      <c r="M55" s="18" t="s">
        <v>48</v>
      </c>
      <c r="N55" s="18" t="s">
        <v>48</v>
      </c>
      <c r="O55" s="18">
        <v>7</v>
      </c>
      <c r="P55" s="18">
        <v>9999</v>
      </c>
      <c r="Q55" s="18">
        <v>0</v>
      </c>
      <c r="R55" s="18" t="s">
        <v>48</v>
      </c>
      <c r="S55" s="18" t="s">
        <v>48</v>
      </c>
      <c r="T55" s="18">
        <v>7</v>
      </c>
      <c r="U55" s="18">
        <v>700</v>
      </c>
      <c r="V55" s="18">
        <v>300</v>
      </c>
      <c r="W55" s="18" t="s">
        <v>48</v>
      </c>
      <c r="X55" s="18" t="s">
        <v>48</v>
      </c>
      <c r="Y55" s="18">
        <v>7</v>
      </c>
      <c r="Z55" s="18">
        <v>700</v>
      </c>
      <c r="AA55" s="18">
        <v>139</v>
      </c>
      <c r="AB55" s="18" t="s">
        <v>48</v>
      </c>
      <c r="AC55" s="18" t="s">
        <v>48</v>
      </c>
      <c r="AD55" s="18">
        <v>7</v>
      </c>
      <c r="AE55" s="18">
        <v>700</v>
      </c>
    </row>
    <row r="56" spans="1:31" x14ac:dyDescent="0.25">
      <c r="A56" s="18" t="s">
        <v>152</v>
      </c>
      <c r="B56" s="18" t="s">
        <v>151</v>
      </c>
      <c r="C56" s="18">
        <v>493.8</v>
      </c>
      <c r="D56" s="18">
        <v>40.031300000000002</v>
      </c>
      <c r="E56" s="18">
        <v>-97.984099999999998</v>
      </c>
      <c r="F56" s="18">
        <v>20120526</v>
      </c>
      <c r="G56" s="18">
        <v>0</v>
      </c>
      <c r="H56" s="18" t="s">
        <v>48</v>
      </c>
      <c r="I56" s="18" t="s">
        <v>48</v>
      </c>
      <c r="J56" s="18">
        <v>7</v>
      </c>
      <c r="K56" s="18">
        <v>700</v>
      </c>
      <c r="L56" s="18">
        <v>0</v>
      </c>
      <c r="M56" s="18" t="s">
        <v>48</v>
      </c>
      <c r="N56" s="18" t="s">
        <v>48</v>
      </c>
      <c r="O56" s="18">
        <v>7</v>
      </c>
      <c r="P56" s="18">
        <v>9999</v>
      </c>
      <c r="Q56" s="18">
        <v>0</v>
      </c>
      <c r="R56" s="18" t="s">
        <v>48</v>
      </c>
      <c r="S56" s="18" t="s">
        <v>48</v>
      </c>
      <c r="T56" s="18">
        <v>7</v>
      </c>
      <c r="U56" s="18">
        <v>700</v>
      </c>
      <c r="V56" s="18">
        <v>233</v>
      </c>
      <c r="W56" s="18" t="s">
        <v>48</v>
      </c>
      <c r="X56" s="18" t="s">
        <v>48</v>
      </c>
      <c r="Y56" s="18">
        <v>7</v>
      </c>
      <c r="Z56" s="18">
        <v>700</v>
      </c>
      <c r="AA56" s="18">
        <v>139</v>
      </c>
      <c r="AB56" s="18" t="s">
        <v>48</v>
      </c>
      <c r="AC56" s="18" t="s">
        <v>48</v>
      </c>
      <c r="AD56" s="18">
        <v>7</v>
      </c>
      <c r="AE56" s="18">
        <v>700</v>
      </c>
    </row>
    <row r="57" spans="1:31" x14ac:dyDescent="0.25">
      <c r="A57" s="18" t="s">
        <v>152</v>
      </c>
      <c r="B57" s="18" t="s">
        <v>151</v>
      </c>
      <c r="C57" s="18">
        <v>493.8</v>
      </c>
      <c r="D57" s="18">
        <v>40.031300000000002</v>
      </c>
      <c r="E57" s="18">
        <v>-97.984099999999998</v>
      </c>
      <c r="F57" s="18">
        <v>20120527</v>
      </c>
      <c r="G57" s="18">
        <v>0</v>
      </c>
      <c r="H57" s="18" t="s">
        <v>48</v>
      </c>
      <c r="I57" s="18" t="s">
        <v>48</v>
      </c>
      <c r="J57" s="18">
        <v>7</v>
      </c>
      <c r="K57" s="18">
        <v>700</v>
      </c>
      <c r="L57" s="18">
        <v>0</v>
      </c>
      <c r="M57" s="18" t="s">
        <v>48</v>
      </c>
      <c r="N57" s="18" t="s">
        <v>48</v>
      </c>
      <c r="O57" s="18">
        <v>7</v>
      </c>
      <c r="P57" s="18">
        <v>9999</v>
      </c>
      <c r="Q57" s="18">
        <v>0</v>
      </c>
      <c r="R57" s="18" t="s">
        <v>48</v>
      </c>
      <c r="S57" s="18" t="s">
        <v>48</v>
      </c>
      <c r="T57" s="18">
        <v>7</v>
      </c>
      <c r="U57" s="18">
        <v>700</v>
      </c>
      <c r="V57" s="18">
        <v>378</v>
      </c>
      <c r="W57" s="18" t="s">
        <v>48</v>
      </c>
      <c r="X57" s="18" t="s">
        <v>48</v>
      </c>
      <c r="Y57" s="18">
        <v>7</v>
      </c>
      <c r="Z57" s="18">
        <v>700</v>
      </c>
      <c r="AA57" s="18">
        <v>222</v>
      </c>
      <c r="AB57" s="18" t="s">
        <v>48</v>
      </c>
      <c r="AC57" s="18" t="s">
        <v>48</v>
      </c>
      <c r="AD57" s="18">
        <v>7</v>
      </c>
      <c r="AE57" s="18">
        <v>700</v>
      </c>
    </row>
    <row r="58" spans="1:31" x14ac:dyDescent="0.25">
      <c r="A58" s="18" t="s">
        <v>152</v>
      </c>
      <c r="B58" s="18" t="s">
        <v>151</v>
      </c>
      <c r="C58" s="18">
        <v>493.8</v>
      </c>
      <c r="D58" s="18">
        <v>40.031300000000002</v>
      </c>
      <c r="E58" s="18">
        <v>-97.984099999999998</v>
      </c>
      <c r="F58" s="18">
        <v>20120528</v>
      </c>
      <c r="G58" s="18">
        <v>5</v>
      </c>
      <c r="H58" s="18" t="s">
        <v>48</v>
      </c>
      <c r="I58" s="18" t="s">
        <v>48</v>
      </c>
      <c r="J58" s="18">
        <v>7</v>
      </c>
      <c r="K58" s="18">
        <v>700</v>
      </c>
      <c r="L58" s="18">
        <v>0</v>
      </c>
      <c r="M58" s="18" t="s">
        <v>48</v>
      </c>
      <c r="N58" s="18" t="s">
        <v>48</v>
      </c>
      <c r="O58" s="18">
        <v>7</v>
      </c>
      <c r="P58" s="18">
        <v>9999</v>
      </c>
      <c r="Q58" s="18">
        <v>0</v>
      </c>
      <c r="R58" s="18" t="s">
        <v>48</v>
      </c>
      <c r="S58" s="18" t="s">
        <v>48</v>
      </c>
      <c r="T58" s="18">
        <v>7</v>
      </c>
      <c r="U58" s="18">
        <v>700</v>
      </c>
      <c r="V58" s="18">
        <v>350</v>
      </c>
      <c r="W58" s="18" t="s">
        <v>48</v>
      </c>
      <c r="X58" s="18" t="s">
        <v>48</v>
      </c>
      <c r="Y58" s="18">
        <v>7</v>
      </c>
      <c r="Z58" s="18">
        <v>700</v>
      </c>
      <c r="AA58" s="18">
        <v>128</v>
      </c>
      <c r="AB58" s="18" t="s">
        <v>48</v>
      </c>
      <c r="AC58" s="18" t="s">
        <v>48</v>
      </c>
      <c r="AD58" s="18">
        <v>7</v>
      </c>
      <c r="AE58" s="18">
        <v>700</v>
      </c>
    </row>
    <row r="59" spans="1:31" x14ac:dyDescent="0.25">
      <c r="A59" s="18" t="s">
        <v>152</v>
      </c>
      <c r="B59" s="18" t="s">
        <v>151</v>
      </c>
      <c r="C59" s="18">
        <v>493.8</v>
      </c>
      <c r="D59" s="18">
        <v>40.031300000000002</v>
      </c>
      <c r="E59" s="18">
        <v>-97.984099999999998</v>
      </c>
      <c r="F59" s="18">
        <v>20120529</v>
      </c>
      <c r="G59" s="18">
        <v>0</v>
      </c>
      <c r="H59" s="18" t="s">
        <v>48</v>
      </c>
      <c r="I59" s="18" t="s">
        <v>48</v>
      </c>
      <c r="J59" s="18">
        <v>7</v>
      </c>
      <c r="K59" s="18">
        <v>700</v>
      </c>
      <c r="L59" s="18">
        <v>0</v>
      </c>
      <c r="M59" s="18" t="s">
        <v>48</v>
      </c>
      <c r="N59" s="18" t="s">
        <v>48</v>
      </c>
      <c r="O59" s="18">
        <v>7</v>
      </c>
      <c r="P59" s="18">
        <v>9999</v>
      </c>
      <c r="Q59" s="18">
        <v>0</v>
      </c>
      <c r="R59" s="18" t="s">
        <v>48</v>
      </c>
      <c r="S59" s="18" t="s">
        <v>48</v>
      </c>
      <c r="T59" s="18">
        <v>7</v>
      </c>
      <c r="U59" s="18">
        <v>700</v>
      </c>
      <c r="V59" s="18">
        <v>289</v>
      </c>
      <c r="W59" s="18" t="s">
        <v>48</v>
      </c>
      <c r="X59" s="18" t="s">
        <v>48</v>
      </c>
      <c r="Y59" s="18">
        <v>7</v>
      </c>
      <c r="Z59" s="18">
        <v>700</v>
      </c>
      <c r="AA59" s="18">
        <v>100</v>
      </c>
      <c r="AB59" s="18" t="s">
        <v>48</v>
      </c>
      <c r="AC59" s="18" t="s">
        <v>48</v>
      </c>
      <c r="AD59" s="18">
        <v>7</v>
      </c>
      <c r="AE59" s="18">
        <v>700</v>
      </c>
    </row>
    <row r="60" spans="1:31" x14ac:dyDescent="0.25">
      <c r="A60" s="18" t="s">
        <v>152</v>
      </c>
      <c r="B60" s="18" t="s">
        <v>151</v>
      </c>
      <c r="C60" s="18">
        <v>493.8</v>
      </c>
      <c r="D60" s="18">
        <v>40.031300000000002</v>
      </c>
      <c r="E60" s="18">
        <v>-97.984099999999998</v>
      </c>
      <c r="F60" s="18">
        <v>20120530</v>
      </c>
      <c r="G60" s="18">
        <v>0</v>
      </c>
      <c r="H60" s="18" t="s">
        <v>48</v>
      </c>
      <c r="I60" s="18" t="s">
        <v>48</v>
      </c>
      <c r="J60" s="18">
        <v>7</v>
      </c>
      <c r="K60" s="18">
        <v>700</v>
      </c>
      <c r="L60" s="18">
        <v>0</v>
      </c>
      <c r="M60" s="18" t="s">
        <v>48</v>
      </c>
      <c r="N60" s="18" t="s">
        <v>48</v>
      </c>
      <c r="O60" s="18">
        <v>7</v>
      </c>
      <c r="P60" s="18">
        <v>9999</v>
      </c>
      <c r="Q60" s="18">
        <v>0</v>
      </c>
      <c r="R60" s="18" t="s">
        <v>48</v>
      </c>
      <c r="S60" s="18" t="s">
        <v>48</v>
      </c>
      <c r="T60" s="18">
        <v>7</v>
      </c>
      <c r="U60" s="18">
        <v>700</v>
      </c>
      <c r="V60" s="18">
        <v>283</v>
      </c>
      <c r="W60" s="18" t="s">
        <v>48</v>
      </c>
      <c r="X60" s="18" t="s">
        <v>48</v>
      </c>
      <c r="Y60" s="18">
        <v>7</v>
      </c>
      <c r="Z60" s="18">
        <v>700</v>
      </c>
      <c r="AA60" s="18">
        <v>94</v>
      </c>
      <c r="AB60" s="18" t="s">
        <v>48</v>
      </c>
      <c r="AC60" s="18" t="s">
        <v>48</v>
      </c>
      <c r="AD60" s="18">
        <v>7</v>
      </c>
      <c r="AE60" s="18">
        <v>700</v>
      </c>
    </row>
    <row r="61" spans="1:31" x14ac:dyDescent="0.25">
      <c r="A61" s="18" t="s">
        <v>152</v>
      </c>
      <c r="B61" s="18" t="s">
        <v>151</v>
      </c>
      <c r="C61" s="18">
        <v>493.8</v>
      </c>
      <c r="D61" s="18">
        <v>40.031300000000002</v>
      </c>
      <c r="E61" s="18">
        <v>-97.984099999999998</v>
      </c>
      <c r="F61" s="18">
        <v>20120531</v>
      </c>
      <c r="G61" s="18">
        <v>28</v>
      </c>
      <c r="H61" s="18" t="s">
        <v>48</v>
      </c>
      <c r="I61" s="18" t="s">
        <v>48</v>
      </c>
      <c r="J61" s="18">
        <v>7</v>
      </c>
      <c r="K61" s="18">
        <v>700</v>
      </c>
      <c r="L61" s="18">
        <v>0</v>
      </c>
      <c r="M61" s="18" t="s">
        <v>48</v>
      </c>
      <c r="N61" s="18" t="s">
        <v>48</v>
      </c>
      <c r="O61" s="18">
        <v>7</v>
      </c>
      <c r="P61" s="18">
        <v>9999</v>
      </c>
      <c r="Q61" s="18">
        <v>0</v>
      </c>
      <c r="R61" s="18" t="s">
        <v>48</v>
      </c>
      <c r="S61" s="18" t="s">
        <v>48</v>
      </c>
      <c r="T61" s="18">
        <v>7</v>
      </c>
      <c r="U61" s="18">
        <v>700</v>
      </c>
      <c r="V61" s="18">
        <v>239</v>
      </c>
      <c r="W61" s="18" t="s">
        <v>48</v>
      </c>
      <c r="X61" s="18" t="s">
        <v>48</v>
      </c>
      <c r="Y61" s="18">
        <v>7</v>
      </c>
      <c r="Z61" s="18">
        <v>700</v>
      </c>
      <c r="AA61" s="18">
        <v>83</v>
      </c>
      <c r="AB61" s="18" t="s">
        <v>48</v>
      </c>
      <c r="AC61" s="18" t="s">
        <v>48</v>
      </c>
      <c r="AD61" s="18">
        <v>7</v>
      </c>
      <c r="AE61" s="18">
        <v>700</v>
      </c>
    </row>
    <row r="62" spans="1:31" x14ac:dyDescent="0.25">
      <c r="A62" s="18" t="s">
        <v>152</v>
      </c>
      <c r="B62" s="18" t="s">
        <v>151</v>
      </c>
      <c r="C62" s="18">
        <v>493.8</v>
      </c>
      <c r="D62" s="18">
        <v>40.031300000000002</v>
      </c>
      <c r="E62" s="18">
        <v>-97.984099999999998</v>
      </c>
      <c r="F62" s="18">
        <v>20120601</v>
      </c>
      <c r="G62" s="18">
        <v>0</v>
      </c>
      <c r="H62" s="18" t="s">
        <v>48</v>
      </c>
      <c r="I62" s="18" t="s">
        <v>48</v>
      </c>
      <c r="J62" s="18">
        <v>7</v>
      </c>
      <c r="K62" s="18">
        <v>700</v>
      </c>
      <c r="L62" s="18">
        <v>0</v>
      </c>
      <c r="M62" s="18" t="s">
        <v>48</v>
      </c>
      <c r="N62" s="18" t="s">
        <v>48</v>
      </c>
      <c r="O62" s="18">
        <v>7</v>
      </c>
      <c r="P62" s="18">
        <v>9999</v>
      </c>
      <c r="Q62" s="18">
        <v>0</v>
      </c>
      <c r="R62" s="18" t="s">
        <v>48</v>
      </c>
      <c r="S62" s="18" t="s">
        <v>48</v>
      </c>
      <c r="T62" s="18">
        <v>7</v>
      </c>
      <c r="U62" s="18">
        <v>700</v>
      </c>
      <c r="V62" s="18">
        <v>178</v>
      </c>
      <c r="W62" s="18" t="s">
        <v>48</v>
      </c>
      <c r="X62" s="18" t="s">
        <v>48</v>
      </c>
      <c r="Y62" s="18">
        <v>7</v>
      </c>
      <c r="Z62" s="18">
        <v>700</v>
      </c>
      <c r="AA62" s="18">
        <v>33</v>
      </c>
      <c r="AB62" s="18" t="s">
        <v>48</v>
      </c>
      <c r="AC62" s="18" t="s">
        <v>48</v>
      </c>
      <c r="AD62" s="18">
        <v>7</v>
      </c>
      <c r="AE62" s="18">
        <v>700</v>
      </c>
    </row>
    <row r="63" spans="1:31" x14ac:dyDescent="0.25">
      <c r="A63" s="18" t="s">
        <v>152</v>
      </c>
      <c r="B63" s="18" t="s">
        <v>151</v>
      </c>
      <c r="C63" s="18">
        <v>493.8</v>
      </c>
      <c r="D63" s="18">
        <v>40.031300000000002</v>
      </c>
      <c r="E63" s="18">
        <v>-97.984099999999998</v>
      </c>
      <c r="F63" s="18">
        <v>20120602</v>
      </c>
      <c r="G63" s="18">
        <v>5</v>
      </c>
      <c r="H63" s="18" t="s">
        <v>48</v>
      </c>
      <c r="I63" s="18" t="s">
        <v>48</v>
      </c>
      <c r="J63" s="18">
        <v>7</v>
      </c>
      <c r="K63" s="18">
        <v>700</v>
      </c>
      <c r="L63" s="18">
        <v>0</v>
      </c>
      <c r="M63" s="18" t="s">
        <v>48</v>
      </c>
      <c r="N63" s="18" t="s">
        <v>48</v>
      </c>
      <c r="O63" s="18">
        <v>7</v>
      </c>
      <c r="P63" s="18">
        <v>9999</v>
      </c>
      <c r="Q63" s="18">
        <v>0</v>
      </c>
      <c r="R63" s="18" t="s">
        <v>48</v>
      </c>
      <c r="S63" s="18" t="s">
        <v>48</v>
      </c>
      <c r="T63" s="18">
        <v>7</v>
      </c>
      <c r="U63" s="18">
        <v>700</v>
      </c>
      <c r="V63" s="18">
        <v>172</v>
      </c>
      <c r="W63" s="18" t="s">
        <v>48</v>
      </c>
      <c r="X63" s="18" t="s">
        <v>48</v>
      </c>
      <c r="Y63" s="18">
        <v>7</v>
      </c>
      <c r="Z63" s="18">
        <v>700</v>
      </c>
      <c r="AA63" s="18">
        <v>72</v>
      </c>
      <c r="AB63" s="18" t="s">
        <v>48</v>
      </c>
      <c r="AC63" s="18" t="s">
        <v>48</v>
      </c>
      <c r="AD63" s="18">
        <v>7</v>
      </c>
      <c r="AE63" s="18">
        <v>700</v>
      </c>
    </row>
    <row r="64" spans="1:31" x14ac:dyDescent="0.25">
      <c r="A64" s="18" t="s">
        <v>152</v>
      </c>
      <c r="B64" s="18" t="s">
        <v>151</v>
      </c>
      <c r="C64" s="18">
        <v>493.8</v>
      </c>
      <c r="D64" s="18">
        <v>40.031300000000002</v>
      </c>
      <c r="E64" s="18">
        <v>-97.984099999999998</v>
      </c>
      <c r="F64" s="18">
        <v>20120603</v>
      </c>
      <c r="G64" s="18">
        <v>0</v>
      </c>
      <c r="H64" s="18" t="s">
        <v>49</v>
      </c>
      <c r="I64" s="18" t="s">
        <v>48</v>
      </c>
      <c r="J64" s="18">
        <v>7</v>
      </c>
      <c r="K64" s="18">
        <v>700</v>
      </c>
      <c r="L64" s="18">
        <v>0</v>
      </c>
      <c r="M64" s="18" t="s">
        <v>48</v>
      </c>
      <c r="N64" s="18" t="s">
        <v>48</v>
      </c>
      <c r="O64" s="18">
        <v>7</v>
      </c>
      <c r="P64" s="18">
        <v>9999</v>
      </c>
      <c r="Q64" s="18">
        <v>0</v>
      </c>
      <c r="R64" s="18" t="s">
        <v>48</v>
      </c>
      <c r="S64" s="18" t="s">
        <v>48</v>
      </c>
      <c r="T64" s="18">
        <v>7</v>
      </c>
      <c r="U64" s="18">
        <v>700</v>
      </c>
      <c r="V64" s="18">
        <v>317</v>
      </c>
      <c r="W64" s="18" t="s">
        <v>48</v>
      </c>
      <c r="X64" s="18" t="s">
        <v>48</v>
      </c>
      <c r="Y64" s="18">
        <v>7</v>
      </c>
      <c r="Z64" s="18">
        <v>700</v>
      </c>
      <c r="AA64" s="18">
        <v>111</v>
      </c>
      <c r="AB64" s="18" t="s">
        <v>48</v>
      </c>
      <c r="AC64" s="18" t="s">
        <v>48</v>
      </c>
      <c r="AD64" s="18">
        <v>7</v>
      </c>
      <c r="AE64" s="18">
        <v>700</v>
      </c>
    </row>
    <row r="65" spans="1:31" x14ac:dyDescent="0.25">
      <c r="A65" s="18" t="s">
        <v>152</v>
      </c>
      <c r="B65" s="18" t="s">
        <v>151</v>
      </c>
      <c r="C65" s="18">
        <v>493.8</v>
      </c>
      <c r="D65" s="18">
        <v>40.031300000000002</v>
      </c>
      <c r="E65" s="18">
        <v>-97.984099999999998</v>
      </c>
      <c r="F65" s="18">
        <v>20120604</v>
      </c>
      <c r="G65" s="18">
        <v>0</v>
      </c>
      <c r="H65" s="18" t="s">
        <v>49</v>
      </c>
      <c r="I65" s="18" t="s">
        <v>48</v>
      </c>
      <c r="J65" s="18">
        <v>7</v>
      </c>
      <c r="K65" s="18">
        <v>700</v>
      </c>
      <c r="L65" s="18">
        <v>0</v>
      </c>
      <c r="M65" s="18" t="s">
        <v>48</v>
      </c>
      <c r="N65" s="18" t="s">
        <v>48</v>
      </c>
      <c r="O65" s="18">
        <v>7</v>
      </c>
      <c r="P65" s="18">
        <v>9999</v>
      </c>
      <c r="Q65" s="18">
        <v>0</v>
      </c>
      <c r="R65" s="18" t="s">
        <v>48</v>
      </c>
      <c r="S65" s="18" t="s">
        <v>48</v>
      </c>
      <c r="T65" s="18">
        <v>7</v>
      </c>
      <c r="U65" s="18">
        <v>700</v>
      </c>
      <c r="V65" s="18">
        <v>328</v>
      </c>
      <c r="W65" s="18" t="s">
        <v>48</v>
      </c>
      <c r="X65" s="18" t="s">
        <v>48</v>
      </c>
      <c r="Y65" s="18">
        <v>7</v>
      </c>
      <c r="Z65" s="18">
        <v>700</v>
      </c>
      <c r="AA65" s="18">
        <v>161</v>
      </c>
      <c r="AB65" s="18" t="s">
        <v>48</v>
      </c>
      <c r="AC65" s="18" t="s">
        <v>48</v>
      </c>
      <c r="AD65" s="18">
        <v>7</v>
      </c>
      <c r="AE65" s="18">
        <v>700</v>
      </c>
    </row>
    <row r="66" spans="1:31" x14ac:dyDescent="0.25">
      <c r="A66" s="18" t="s">
        <v>152</v>
      </c>
      <c r="B66" s="18" t="s">
        <v>151</v>
      </c>
      <c r="C66" s="18">
        <v>493.8</v>
      </c>
      <c r="D66" s="18">
        <v>40.031300000000002</v>
      </c>
      <c r="E66" s="18">
        <v>-97.984099999999998</v>
      </c>
      <c r="F66" s="18">
        <v>20120605</v>
      </c>
      <c r="G66" s="18">
        <v>0</v>
      </c>
      <c r="H66" s="18" t="s">
        <v>48</v>
      </c>
      <c r="I66" s="18" t="s">
        <v>48</v>
      </c>
      <c r="J66" s="18">
        <v>7</v>
      </c>
      <c r="K66" s="18">
        <v>700</v>
      </c>
      <c r="L66" s="18">
        <v>0</v>
      </c>
      <c r="M66" s="18" t="s">
        <v>48</v>
      </c>
      <c r="N66" s="18" t="s">
        <v>48</v>
      </c>
      <c r="O66" s="18">
        <v>7</v>
      </c>
      <c r="P66" s="18">
        <v>9999</v>
      </c>
      <c r="Q66" s="18">
        <v>0</v>
      </c>
      <c r="R66" s="18" t="s">
        <v>48</v>
      </c>
      <c r="S66" s="18" t="s">
        <v>48</v>
      </c>
      <c r="T66" s="18">
        <v>7</v>
      </c>
      <c r="U66" s="18">
        <v>700</v>
      </c>
      <c r="V66" s="18">
        <v>356</v>
      </c>
      <c r="W66" s="18" t="s">
        <v>48</v>
      </c>
      <c r="X66" s="18" t="s">
        <v>48</v>
      </c>
      <c r="Y66" s="18">
        <v>7</v>
      </c>
      <c r="Z66" s="18">
        <v>700</v>
      </c>
      <c r="AA66" s="18">
        <v>133</v>
      </c>
      <c r="AB66" s="18" t="s">
        <v>48</v>
      </c>
      <c r="AC66" s="18" t="s">
        <v>48</v>
      </c>
      <c r="AD66" s="18">
        <v>7</v>
      </c>
      <c r="AE66" s="18">
        <v>700</v>
      </c>
    </row>
    <row r="67" spans="1:31" x14ac:dyDescent="0.25">
      <c r="A67" s="18" t="s">
        <v>152</v>
      </c>
      <c r="B67" s="18" t="s">
        <v>151</v>
      </c>
      <c r="C67" s="18">
        <v>493.8</v>
      </c>
      <c r="D67" s="18">
        <v>40.031300000000002</v>
      </c>
      <c r="E67" s="18">
        <v>-97.984099999999998</v>
      </c>
      <c r="F67" s="18">
        <v>20120606</v>
      </c>
      <c r="G67" s="18">
        <v>0</v>
      </c>
      <c r="H67" s="18" t="s">
        <v>48</v>
      </c>
      <c r="I67" s="18" t="s">
        <v>48</v>
      </c>
      <c r="J67" s="18">
        <v>7</v>
      </c>
      <c r="K67" s="18">
        <v>700</v>
      </c>
      <c r="L67" s="18">
        <v>0</v>
      </c>
      <c r="M67" s="18" t="s">
        <v>48</v>
      </c>
      <c r="N67" s="18" t="s">
        <v>48</v>
      </c>
      <c r="O67" s="18">
        <v>7</v>
      </c>
      <c r="P67" s="18">
        <v>9999</v>
      </c>
      <c r="Q67" s="18">
        <v>0</v>
      </c>
      <c r="R67" s="18" t="s">
        <v>48</v>
      </c>
      <c r="S67" s="18" t="s">
        <v>48</v>
      </c>
      <c r="T67" s="18">
        <v>7</v>
      </c>
      <c r="U67" s="18">
        <v>700</v>
      </c>
      <c r="V67" s="18">
        <v>333</v>
      </c>
      <c r="W67" s="18" t="s">
        <v>48</v>
      </c>
      <c r="X67" s="18" t="s">
        <v>48</v>
      </c>
      <c r="Y67" s="18">
        <v>7</v>
      </c>
      <c r="Z67" s="18">
        <v>700</v>
      </c>
      <c r="AA67" s="18">
        <v>128</v>
      </c>
      <c r="AB67" s="18" t="s">
        <v>48</v>
      </c>
      <c r="AC67" s="18" t="s">
        <v>48</v>
      </c>
      <c r="AD67" s="18">
        <v>7</v>
      </c>
      <c r="AE67" s="18">
        <v>700</v>
      </c>
    </row>
    <row r="68" spans="1:31" x14ac:dyDescent="0.25">
      <c r="A68" s="18" t="s">
        <v>152</v>
      </c>
      <c r="B68" s="18" t="s">
        <v>151</v>
      </c>
      <c r="C68" s="18">
        <v>493.8</v>
      </c>
      <c r="D68" s="18">
        <v>40.031300000000002</v>
      </c>
      <c r="E68" s="18">
        <v>-97.984099999999998</v>
      </c>
      <c r="F68" s="18">
        <v>20120607</v>
      </c>
      <c r="G68" s="18">
        <v>0</v>
      </c>
      <c r="H68" s="18" t="s">
        <v>48</v>
      </c>
      <c r="I68" s="18" t="s">
        <v>48</v>
      </c>
      <c r="J68" s="18">
        <v>7</v>
      </c>
      <c r="K68" s="18">
        <v>700</v>
      </c>
      <c r="L68" s="18">
        <v>0</v>
      </c>
      <c r="M68" s="18" t="s">
        <v>48</v>
      </c>
      <c r="N68" s="18" t="s">
        <v>48</v>
      </c>
      <c r="O68" s="18">
        <v>7</v>
      </c>
      <c r="P68" s="18">
        <v>9999</v>
      </c>
      <c r="Q68" s="18">
        <v>0</v>
      </c>
      <c r="R68" s="18" t="s">
        <v>48</v>
      </c>
      <c r="S68" s="18" t="s">
        <v>48</v>
      </c>
      <c r="T68" s="18">
        <v>7</v>
      </c>
      <c r="U68" s="18">
        <v>700</v>
      </c>
      <c r="V68" s="18">
        <v>317</v>
      </c>
      <c r="W68" s="18" t="s">
        <v>48</v>
      </c>
      <c r="X68" s="18" t="s">
        <v>48</v>
      </c>
      <c r="Y68" s="18">
        <v>7</v>
      </c>
      <c r="Z68" s="18">
        <v>700</v>
      </c>
      <c r="AA68" s="18">
        <v>139</v>
      </c>
      <c r="AB68" s="18" t="s">
        <v>48</v>
      </c>
      <c r="AC68" s="18" t="s">
        <v>48</v>
      </c>
      <c r="AD68" s="18">
        <v>7</v>
      </c>
      <c r="AE68" s="18">
        <v>700</v>
      </c>
    </row>
    <row r="69" spans="1:31" x14ac:dyDescent="0.25">
      <c r="A69" s="18" t="s">
        <v>152</v>
      </c>
      <c r="B69" s="18" t="s">
        <v>151</v>
      </c>
      <c r="C69" s="18">
        <v>493.8</v>
      </c>
      <c r="D69" s="18">
        <v>40.031300000000002</v>
      </c>
      <c r="E69" s="18">
        <v>-97.984099999999998</v>
      </c>
      <c r="F69" s="18">
        <v>20120608</v>
      </c>
      <c r="G69" s="18">
        <v>0</v>
      </c>
      <c r="H69" s="18" t="s">
        <v>48</v>
      </c>
      <c r="I69" s="18" t="s">
        <v>48</v>
      </c>
      <c r="J69" s="18">
        <v>7</v>
      </c>
      <c r="K69" s="18">
        <v>700</v>
      </c>
      <c r="L69" s="18">
        <v>0</v>
      </c>
      <c r="M69" s="18" t="s">
        <v>48</v>
      </c>
      <c r="N69" s="18" t="s">
        <v>48</v>
      </c>
      <c r="O69" s="18">
        <v>7</v>
      </c>
      <c r="P69" s="18">
        <v>9999</v>
      </c>
      <c r="Q69" s="18">
        <v>0</v>
      </c>
      <c r="R69" s="18" t="s">
        <v>48</v>
      </c>
      <c r="S69" s="18" t="s">
        <v>48</v>
      </c>
      <c r="T69" s="18">
        <v>7</v>
      </c>
      <c r="U69" s="18">
        <v>700</v>
      </c>
      <c r="V69" s="18">
        <v>317</v>
      </c>
      <c r="W69" s="18" t="s">
        <v>48</v>
      </c>
      <c r="X69" s="18" t="s">
        <v>48</v>
      </c>
      <c r="Y69" s="18">
        <v>7</v>
      </c>
      <c r="Z69" s="18">
        <v>700</v>
      </c>
      <c r="AA69" s="18">
        <v>139</v>
      </c>
      <c r="AB69" s="18" t="s">
        <v>48</v>
      </c>
      <c r="AC69" s="18" t="s">
        <v>48</v>
      </c>
      <c r="AD69" s="18">
        <v>7</v>
      </c>
      <c r="AE69" s="18">
        <v>700</v>
      </c>
    </row>
    <row r="70" spans="1:31" x14ac:dyDescent="0.25">
      <c r="A70" s="18" t="s">
        <v>152</v>
      </c>
      <c r="B70" s="18" t="s">
        <v>151</v>
      </c>
      <c r="C70" s="18">
        <v>493.8</v>
      </c>
      <c r="D70" s="18">
        <v>40.031300000000002</v>
      </c>
      <c r="E70" s="18">
        <v>-97.984099999999998</v>
      </c>
      <c r="F70" s="18">
        <v>20120609</v>
      </c>
      <c r="G70" s="18">
        <v>0</v>
      </c>
      <c r="H70" s="18" t="s">
        <v>48</v>
      </c>
      <c r="I70" s="18" t="s">
        <v>48</v>
      </c>
      <c r="J70" s="18">
        <v>7</v>
      </c>
      <c r="K70" s="18">
        <v>700</v>
      </c>
      <c r="L70" s="18">
        <v>0</v>
      </c>
      <c r="M70" s="18" t="s">
        <v>48</v>
      </c>
      <c r="N70" s="18" t="s">
        <v>48</v>
      </c>
      <c r="O70" s="18">
        <v>7</v>
      </c>
      <c r="P70" s="18">
        <v>9999</v>
      </c>
      <c r="Q70" s="18">
        <v>0</v>
      </c>
      <c r="R70" s="18" t="s">
        <v>48</v>
      </c>
      <c r="S70" s="18" t="s">
        <v>48</v>
      </c>
      <c r="T70" s="18">
        <v>7</v>
      </c>
      <c r="U70" s="18">
        <v>700</v>
      </c>
      <c r="V70" s="18">
        <v>317</v>
      </c>
      <c r="W70" s="18" t="s">
        <v>48</v>
      </c>
      <c r="X70" s="18" t="s">
        <v>48</v>
      </c>
      <c r="Y70" s="18">
        <v>7</v>
      </c>
      <c r="Z70" s="18">
        <v>700</v>
      </c>
      <c r="AA70" s="18">
        <v>150</v>
      </c>
      <c r="AB70" s="18" t="s">
        <v>48</v>
      </c>
      <c r="AC70" s="18" t="s">
        <v>48</v>
      </c>
      <c r="AD70" s="18">
        <v>7</v>
      </c>
      <c r="AE70" s="18">
        <v>700</v>
      </c>
    </row>
    <row r="71" spans="1:31" x14ac:dyDescent="0.25">
      <c r="A71" s="18" t="s">
        <v>152</v>
      </c>
      <c r="B71" s="18" t="s">
        <v>151</v>
      </c>
      <c r="C71" s="18">
        <v>493.8</v>
      </c>
      <c r="D71" s="18">
        <v>40.031300000000002</v>
      </c>
      <c r="E71" s="18">
        <v>-97.984099999999998</v>
      </c>
      <c r="F71" s="18">
        <v>20120610</v>
      </c>
      <c r="G71" s="18">
        <v>0</v>
      </c>
      <c r="H71" s="18" t="s">
        <v>48</v>
      </c>
      <c r="I71" s="18" t="s">
        <v>48</v>
      </c>
      <c r="J71" s="18">
        <v>7</v>
      </c>
      <c r="K71" s="18">
        <v>700</v>
      </c>
      <c r="L71" s="18">
        <v>0</v>
      </c>
      <c r="M71" s="18" t="s">
        <v>48</v>
      </c>
      <c r="N71" s="18" t="s">
        <v>48</v>
      </c>
      <c r="O71" s="18">
        <v>7</v>
      </c>
      <c r="P71" s="18">
        <v>9999</v>
      </c>
      <c r="Q71" s="18">
        <v>0</v>
      </c>
      <c r="R71" s="18" t="s">
        <v>48</v>
      </c>
      <c r="S71" s="18" t="s">
        <v>48</v>
      </c>
      <c r="T71" s="18">
        <v>7</v>
      </c>
      <c r="U71" s="18">
        <v>700</v>
      </c>
      <c r="V71" s="18">
        <v>333</v>
      </c>
      <c r="W71" s="18" t="s">
        <v>48</v>
      </c>
      <c r="X71" s="18" t="s">
        <v>48</v>
      </c>
      <c r="Y71" s="18">
        <v>7</v>
      </c>
      <c r="Z71" s="18">
        <v>700</v>
      </c>
      <c r="AA71" s="18">
        <v>189</v>
      </c>
      <c r="AB71" s="18" t="s">
        <v>48</v>
      </c>
      <c r="AC71" s="18" t="s">
        <v>48</v>
      </c>
      <c r="AD71" s="18">
        <v>7</v>
      </c>
      <c r="AE71" s="18">
        <v>700</v>
      </c>
    </row>
    <row r="72" spans="1:31" x14ac:dyDescent="0.25">
      <c r="A72" s="18" t="s">
        <v>152</v>
      </c>
      <c r="B72" s="18" t="s">
        <v>151</v>
      </c>
      <c r="C72" s="18">
        <v>493.8</v>
      </c>
      <c r="D72" s="18">
        <v>40.031300000000002</v>
      </c>
      <c r="E72" s="18">
        <v>-97.984099999999998</v>
      </c>
      <c r="F72" s="18">
        <v>20120611</v>
      </c>
      <c r="G72" s="18">
        <v>0</v>
      </c>
      <c r="H72" s="18" t="s">
        <v>48</v>
      </c>
      <c r="I72" s="18" t="s">
        <v>48</v>
      </c>
      <c r="J72" s="18">
        <v>7</v>
      </c>
      <c r="K72" s="18">
        <v>700</v>
      </c>
      <c r="L72" s="18">
        <v>0</v>
      </c>
      <c r="M72" s="18" t="s">
        <v>48</v>
      </c>
      <c r="N72" s="18" t="s">
        <v>48</v>
      </c>
      <c r="O72" s="18">
        <v>7</v>
      </c>
      <c r="P72" s="18">
        <v>9999</v>
      </c>
      <c r="Q72" s="18">
        <v>0</v>
      </c>
      <c r="R72" s="18" t="s">
        <v>48</v>
      </c>
      <c r="S72" s="18" t="s">
        <v>48</v>
      </c>
      <c r="T72" s="18">
        <v>7</v>
      </c>
      <c r="U72" s="18">
        <v>700</v>
      </c>
      <c r="V72" s="18">
        <v>322</v>
      </c>
      <c r="W72" s="18" t="s">
        <v>48</v>
      </c>
      <c r="X72" s="18" t="s">
        <v>48</v>
      </c>
      <c r="Y72" s="18">
        <v>7</v>
      </c>
      <c r="Z72" s="18">
        <v>700</v>
      </c>
      <c r="AA72" s="18">
        <v>122</v>
      </c>
      <c r="AB72" s="18" t="s">
        <v>48</v>
      </c>
      <c r="AC72" s="18" t="s">
        <v>48</v>
      </c>
      <c r="AD72" s="18">
        <v>7</v>
      </c>
      <c r="AE72" s="18">
        <v>700</v>
      </c>
    </row>
    <row r="73" spans="1:31" x14ac:dyDescent="0.25">
      <c r="A73" s="18" t="s">
        <v>152</v>
      </c>
      <c r="B73" s="18" t="s">
        <v>151</v>
      </c>
      <c r="C73" s="18">
        <v>493.8</v>
      </c>
      <c r="D73" s="18">
        <v>40.031300000000002</v>
      </c>
      <c r="E73" s="18">
        <v>-97.984099999999998</v>
      </c>
      <c r="F73" s="18">
        <v>20120612</v>
      </c>
      <c r="G73" s="18">
        <v>0</v>
      </c>
      <c r="H73" s="18" t="s">
        <v>48</v>
      </c>
      <c r="I73" s="18" t="s">
        <v>48</v>
      </c>
      <c r="J73" s="18">
        <v>7</v>
      </c>
      <c r="K73" s="18">
        <v>700</v>
      </c>
      <c r="L73" s="18">
        <v>0</v>
      </c>
      <c r="M73" s="18" t="s">
        <v>48</v>
      </c>
      <c r="N73" s="18" t="s">
        <v>48</v>
      </c>
      <c r="O73" s="18">
        <v>7</v>
      </c>
      <c r="P73" s="18">
        <v>9999</v>
      </c>
      <c r="Q73" s="18">
        <v>0</v>
      </c>
      <c r="R73" s="18" t="s">
        <v>48</v>
      </c>
      <c r="S73" s="18" t="s">
        <v>48</v>
      </c>
      <c r="T73" s="18">
        <v>7</v>
      </c>
      <c r="U73" s="18">
        <v>700</v>
      </c>
      <c r="V73" s="18">
        <v>306</v>
      </c>
      <c r="W73" s="18" t="s">
        <v>48</v>
      </c>
      <c r="X73" s="18" t="s">
        <v>48</v>
      </c>
      <c r="Y73" s="18">
        <v>7</v>
      </c>
      <c r="Z73" s="18">
        <v>700</v>
      </c>
      <c r="AA73" s="18">
        <v>106</v>
      </c>
      <c r="AB73" s="18" t="s">
        <v>48</v>
      </c>
      <c r="AC73" s="18" t="s">
        <v>48</v>
      </c>
      <c r="AD73" s="18">
        <v>7</v>
      </c>
      <c r="AE73" s="18">
        <v>700</v>
      </c>
    </row>
    <row r="74" spans="1:31" x14ac:dyDescent="0.25">
      <c r="A74" s="18" t="s">
        <v>152</v>
      </c>
      <c r="B74" s="18" t="s">
        <v>151</v>
      </c>
      <c r="C74" s="18">
        <v>493.8</v>
      </c>
      <c r="D74" s="18">
        <v>40.031300000000002</v>
      </c>
      <c r="E74" s="18">
        <v>-97.984099999999998</v>
      </c>
      <c r="F74" s="18">
        <v>20120613</v>
      </c>
      <c r="G74" s="18">
        <v>0</v>
      </c>
      <c r="H74" s="18" t="s">
        <v>48</v>
      </c>
      <c r="I74" s="18" t="s">
        <v>48</v>
      </c>
      <c r="J74" s="18">
        <v>7</v>
      </c>
      <c r="K74" s="18">
        <v>700</v>
      </c>
      <c r="L74" s="18">
        <v>0</v>
      </c>
      <c r="M74" s="18" t="s">
        <v>48</v>
      </c>
      <c r="N74" s="18" t="s">
        <v>48</v>
      </c>
      <c r="O74" s="18">
        <v>7</v>
      </c>
      <c r="P74" s="18">
        <v>9999</v>
      </c>
      <c r="Q74" s="18">
        <v>0</v>
      </c>
      <c r="R74" s="18" t="s">
        <v>48</v>
      </c>
      <c r="S74" s="18" t="s">
        <v>48</v>
      </c>
      <c r="T74" s="18">
        <v>7</v>
      </c>
      <c r="U74" s="18">
        <v>700</v>
      </c>
      <c r="V74" s="18">
        <v>300</v>
      </c>
      <c r="W74" s="18" t="s">
        <v>48</v>
      </c>
      <c r="X74" s="18" t="s">
        <v>48</v>
      </c>
      <c r="Y74" s="18">
        <v>7</v>
      </c>
      <c r="Z74" s="18">
        <v>700</v>
      </c>
      <c r="AA74" s="18">
        <v>117</v>
      </c>
      <c r="AB74" s="18" t="s">
        <v>48</v>
      </c>
      <c r="AC74" s="18" t="s">
        <v>48</v>
      </c>
      <c r="AD74" s="18">
        <v>7</v>
      </c>
      <c r="AE74" s="18">
        <v>700</v>
      </c>
    </row>
    <row r="75" spans="1:31" x14ac:dyDescent="0.25">
      <c r="A75" s="18" t="s">
        <v>152</v>
      </c>
      <c r="B75" s="18" t="s">
        <v>151</v>
      </c>
      <c r="C75" s="18">
        <v>493.8</v>
      </c>
      <c r="D75" s="18">
        <v>40.031300000000002</v>
      </c>
      <c r="E75" s="18">
        <v>-97.984099999999998</v>
      </c>
      <c r="F75" s="18">
        <v>20120614</v>
      </c>
      <c r="G75" s="18">
        <v>0</v>
      </c>
      <c r="H75" s="18" t="s">
        <v>48</v>
      </c>
      <c r="I75" s="18" t="s">
        <v>48</v>
      </c>
      <c r="J75" s="18">
        <v>7</v>
      </c>
      <c r="K75" s="18">
        <v>700</v>
      </c>
      <c r="L75" s="18">
        <v>0</v>
      </c>
      <c r="M75" s="18" t="s">
        <v>48</v>
      </c>
      <c r="N75" s="18" t="s">
        <v>48</v>
      </c>
      <c r="O75" s="18">
        <v>7</v>
      </c>
      <c r="P75" s="18">
        <v>9999</v>
      </c>
      <c r="Q75" s="18">
        <v>0</v>
      </c>
      <c r="R75" s="18" t="s">
        <v>48</v>
      </c>
      <c r="S75" s="18" t="s">
        <v>48</v>
      </c>
      <c r="T75" s="18">
        <v>7</v>
      </c>
      <c r="U75" s="18">
        <v>700</v>
      </c>
      <c r="V75" s="18">
        <v>356</v>
      </c>
      <c r="W75" s="18" t="s">
        <v>48</v>
      </c>
      <c r="X75" s="18" t="s">
        <v>48</v>
      </c>
      <c r="Y75" s="18">
        <v>7</v>
      </c>
      <c r="Z75" s="18">
        <v>700</v>
      </c>
      <c r="AA75" s="18">
        <v>161</v>
      </c>
      <c r="AB75" s="18" t="s">
        <v>48</v>
      </c>
      <c r="AC75" s="18" t="s">
        <v>48</v>
      </c>
      <c r="AD75" s="18">
        <v>7</v>
      </c>
      <c r="AE75" s="18">
        <v>700</v>
      </c>
    </row>
    <row r="76" spans="1:31" x14ac:dyDescent="0.25">
      <c r="A76" s="18" t="s">
        <v>152</v>
      </c>
      <c r="B76" s="18" t="s">
        <v>151</v>
      </c>
      <c r="C76" s="18">
        <v>493.8</v>
      </c>
      <c r="D76" s="18">
        <v>40.031300000000002</v>
      </c>
      <c r="E76" s="18">
        <v>-97.984099999999998</v>
      </c>
      <c r="F76" s="18">
        <v>20120615</v>
      </c>
      <c r="G76" s="18">
        <v>620</v>
      </c>
      <c r="H76" s="18" t="s">
        <v>48</v>
      </c>
      <c r="I76" s="18" t="s">
        <v>48</v>
      </c>
      <c r="J76" s="18">
        <v>7</v>
      </c>
      <c r="K76" s="18">
        <v>700</v>
      </c>
      <c r="L76" s="18">
        <v>0</v>
      </c>
      <c r="M76" s="18" t="s">
        <v>48</v>
      </c>
      <c r="N76" s="18" t="s">
        <v>48</v>
      </c>
      <c r="O76" s="18">
        <v>7</v>
      </c>
      <c r="P76" s="18">
        <v>9999</v>
      </c>
      <c r="Q76" s="18">
        <v>0</v>
      </c>
      <c r="R76" s="18" t="s">
        <v>48</v>
      </c>
      <c r="S76" s="18" t="s">
        <v>48</v>
      </c>
      <c r="T76" s="18">
        <v>7</v>
      </c>
      <c r="U76" s="18">
        <v>700</v>
      </c>
      <c r="V76" s="18">
        <v>344</v>
      </c>
      <c r="W76" s="18" t="s">
        <v>48</v>
      </c>
      <c r="X76" s="18" t="s">
        <v>48</v>
      </c>
      <c r="Y76" s="18">
        <v>7</v>
      </c>
      <c r="Z76" s="18">
        <v>700</v>
      </c>
      <c r="AA76" s="18">
        <v>161</v>
      </c>
      <c r="AB76" s="18" t="s">
        <v>48</v>
      </c>
      <c r="AC76" s="18" t="s">
        <v>48</v>
      </c>
      <c r="AD76" s="18">
        <v>7</v>
      </c>
      <c r="AE76" s="18">
        <v>700</v>
      </c>
    </row>
    <row r="77" spans="1:31" x14ac:dyDescent="0.25">
      <c r="A77" s="18" t="s">
        <v>152</v>
      </c>
      <c r="B77" s="18" t="s">
        <v>151</v>
      </c>
      <c r="C77" s="18">
        <v>493.8</v>
      </c>
      <c r="D77" s="18">
        <v>40.031300000000002</v>
      </c>
      <c r="E77" s="18">
        <v>-97.984099999999998</v>
      </c>
      <c r="F77" s="18">
        <v>20120616</v>
      </c>
      <c r="G77" s="18">
        <v>0</v>
      </c>
      <c r="H77" s="18" t="s">
        <v>49</v>
      </c>
      <c r="I77" s="18" t="s">
        <v>48</v>
      </c>
      <c r="J77" s="18">
        <v>7</v>
      </c>
      <c r="K77" s="18">
        <v>700</v>
      </c>
      <c r="L77" s="18">
        <v>0</v>
      </c>
      <c r="M77" s="18" t="s">
        <v>48</v>
      </c>
      <c r="N77" s="18" t="s">
        <v>48</v>
      </c>
      <c r="O77" s="18">
        <v>7</v>
      </c>
      <c r="P77" s="18">
        <v>9999</v>
      </c>
      <c r="Q77" s="18">
        <v>0</v>
      </c>
      <c r="R77" s="18" t="s">
        <v>48</v>
      </c>
      <c r="S77" s="18" t="s">
        <v>48</v>
      </c>
      <c r="T77" s="18">
        <v>7</v>
      </c>
      <c r="U77" s="18">
        <v>700</v>
      </c>
      <c r="V77" s="18">
        <v>306</v>
      </c>
      <c r="W77" s="18" t="s">
        <v>48</v>
      </c>
      <c r="X77" s="18" t="s">
        <v>48</v>
      </c>
      <c r="Y77" s="18">
        <v>7</v>
      </c>
      <c r="Z77" s="18">
        <v>700</v>
      </c>
      <c r="AA77" s="18">
        <v>178</v>
      </c>
      <c r="AB77" s="18" t="s">
        <v>48</v>
      </c>
      <c r="AC77" s="18" t="s">
        <v>48</v>
      </c>
      <c r="AD77" s="18">
        <v>7</v>
      </c>
      <c r="AE77" s="18">
        <v>700</v>
      </c>
    </row>
    <row r="78" spans="1:31" x14ac:dyDescent="0.25">
      <c r="A78" s="18" t="s">
        <v>152</v>
      </c>
      <c r="B78" s="18" t="s">
        <v>151</v>
      </c>
      <c r="C78" s="18">
        <v>493.8</v>
      </c>
      <c r="D78" s="18">
        <v>40.031300000000002</v>
      </c>
      <c r="E78" s="18">
        <v>-97.984099999999998</v>
      </c>
      <c r="F78" s="18">
        <v>20120617</v>
      </c>
      <c r="G78" s="18">
        <v>3</v>
      </c>
      <c r="H78" s="18" t="s">
        <v>48</v>
      </c>
      <c r="I78" s="18" t="s">
        <v>48</v>
      </c>
      <c r="J78" s="18">
        <v>7</v>
      </c>
      <c r="K78" s="18">
        <v>700</v>
      </c>
      <c r="L78" s="18">
        <v>0</v>
      </c>
      <c r="M78" s="18" t="s">
        <v>48</v>
      </c>
      <c r="N78" s="18" t="s">
        <v>48</v>
      </c>
      <c r="O78" s="18">
        <v>7</v>
      </c>
      <c r="P78" s="18">
        <v>9999</v>
      </c>
      <c r="Q78" s="18">
        <v>0</v>
      </c>
      <c r="R78" s="18" t="s">
        <v>48</v>
      </c>
      <c r="S78" s="18" t="s">
        <v>48</v>
      </c>
      <c r="T78" s="18">
        <v>7</v>
      </c>
      <c r="U78" s="18">
        <v>700</v>
      </c>
      <c r="V78" s="18">
        <v>294</v>
      </c>
      <c r="W78" s="18" t="s">
        <v>48</v>
      </c>
      <c r="X78" s="18" t="s">
        <v>48</v>
      </c>
      <c r="Y78" s="18">
        <v>7</v>
      </c>
      <c r="Z78" s="18">
        <v>700</v>
      </c>
      <c r="AA78" s="18">
        <v>200</v>
      </c>
      <c r="AB78" s="18" t="s">
        <v>48</v>
      </c>
      <c r="AC78" s="18" t="s">
        <v>48</v>
      </c>
      <c r="AD78" s="18">
        <v>7</v>
      </c>
      <c r="AE78" s="18">
        <v>700</v>
      </c>
    </row>
    <row r="79" spans="1:31" x14ac:dyDescent="0.25">
      <c r="A79" s="18" t="s">
        <v>152</v>
      </c>
      <c r="B79" s="18" t="s">
        <v>151</v>
      </c>
      <c r="C79" s="18">
        <v>493.8</v>
      </c>
      <c r="D79" s="18">
        <v>40.031300000000002</v>
      </c>
      <c r="E79" s="18">
        <v>-97.984099999999998</v>
      </c>
      <c r="F79" s="18">
        <v>20120618</v>
      </c>
      <c r="G79" s="18">
        <v>0</v>
      </c>
      <c r="H79" s="18" t="s">
        <v>48</v>
      </c>
      <c r="I79" s="18" t="s">
        <v>48</v>
      </c>
      <c r="J79" s="18">
        <v>7</v>
      </c>
      <c r="K79" s="18">
        <v>700</v>
      </c>
      <c r="L79" s="18">
        <v>0</v>
      </c>
      <c r="M79" s="18" t="s">
        <v>48</v>
      </c>
      <c r="N79" s="18" t="s">
        <v>48</v>
      </c>
      <c r="O79" s="18">
        <v>7</v>
      </c>
      <c r="P79" s="18">
        <v>9999</v>
      </c>
      <c r="Q79" s="18">
        <v>0</v>
      </c>
      <c r="R79" s="18" t="s">
        <v>48</v>
      </c>
      <c r="S79" s="18" t="s">
        <v>48</v>
      </c>
      <c r="T79" s="18">
        <v>7</v>
      </c>
      <c r="U79" s="18">
        <v>700</v>
      </c>
      <c r="V79" s="18">
        <v>339</v>
      </c>
      <c r="W79" s="18" t="s">
        <v>48</v>
      </c>
      <c r="X79" s="18" t="s">
        <v>48</v>
      </c>
      <c r="Y79" s="18">
        <v>7</v>
      </c>
      <c r="Z79" s="18">
        <v>700</v>
      </c>
      <c r="AA79" s="18">
        <v>211</v>
      </c>
      <c r="AB79" s="18" t="s">
        <v>48</v>
      </c>
      <c r="AC79" s="18" t="s">
        <v>48</v>
      </c>
      <c r="AD79" s="18">
        <v>7</v>
      </c>
      <c r="AE79" s="18">
        <v>700</v>
      </c>
    </row>
    <row r="80" spans="1:31" x14ac:dyDescent="0.25">
      <c r="A80" s="18" t="s">
        <v>152</v>
      </c>
      <c r="B80" s="18" t="s">
        <v>151</v>
      </c>
      <c r="C80" s="18">
        <v>493.8</v>
      </c>
      <c r="D80" s="18">
        <v>40.031300000000002</v>
      </c>
      <c r="E80" s="18">
        <v>-97.984099999999998</v>
      </c>
      <c r="F80" s="18">
        <v>20120619</v>
      </c>
      <c r="G80" s="18">
        <v>0</v>
      </c>
      <c r="H80" s="18" t="s">
        <v>48</v>
      </c>
      <c r="I80" s="18" t="s">
        <v>48</v>
      </c>
      <c r="J80" s="18">
        <v>7</v>
      </c>
      <c r="K80" s="18">
        <v>700</v>
      </c>
      <c r="L80" s="18">
        <v>0</v>
      </c>
      <c r="M80" s="18" t="s">
        <v>48</v>
      </c>
      <c r="N80" s="18" t="s">
        <v>48</v>
      </c>
      <c r="O80" s="18">
        <v>7</v>
      </c>
      <c r="P80" s="18">
        <v>9999</v>
      </c>
      <c r="Q80" s="18">
        <v>0</v>
      </c>
      <c r="R80" s="18" t="s">
        <v>48</v>
      </c>
      <c r="S80" s="18" t="s">
        <v>48</v>
      </c>
      <c r="T80" s="18">
        <v>7</v>
      </c>
      <c r="U80" s="18">
        <v>700</v>
      </c>
      <c r="V80" s="18">
        <v>344</v>
      </c>
      <c r="W80" s="18" t="s">
        <v>48</v>
      </c>
      <c r="X80" s="18" t="s">
        <v>48</v>
      </c>
      <c r="Y80" s="18">
        <v>7</v>
      </c>
      <c r="Z80" s="18">
        <v>700</v>
      </c>
      <c r="AA80" s="18">
        <v>228</v>
      </c>
      <c r="AB80" s="18" t="s">
        <v>48</v>
      </c>
      <c r="AC80" s="18" t="s">
        <v>48</v>
      </c>
      <c r="AD80" s="18">
        <v>7</v>
      </c>
      <c r="AE80" s="18">
        <v>700</v>
      </c>
    </row>
    <row r="81" spans="1:31" x14ac:dyDescent="0.25">
      <c r="A81" s="18" t="s">
        <v>152</v>
      </c>
      <c r="B81" s="18" t="s">
        <v>151</v>
      </c>
      <c r="C81" s="18">
        <v>493.8</v>
      </c>
      <c r="D81" s="18">
        <v>40.031300000000002</v>
      </c>
      <c r="E81" s="18">
        <v>-97.984099999999998</v>
      </c>
      <c r="F81" s="18">
        <v>20120620</v>
      </c>
      <c r="G81" s="18">
        <v>0</v>
      </c>
      <c r="H81" s="18" t="s">
        <v>48</v>
      </c>
      <c r="I81" s="18" t="s">
        <v>48</v>
      </c>
      <c r="J81" s="18">
        <v>7</v>
      </c>
      <c r="K81" s="18">
        <v>700</v>
      </c>
      <c r="L81" s="18">
        <v>0</v>
      </c>
      <c r="M81" s="18" t="s">
        <v>48</v>
      </c>
      <c r="N81" s="18" t="s">
        <v>48</v>
      </c>
      <c r="O81" s="18">
        <v>7</v>
      </c>
      <c r="P81" s="18">
        <v>9999</v>
      </c>
      <c r="Q81" s="18">
        <v>0</v>
      </c>
      <c r="R81" s="18" t="s">
        <v>48</v>
      </c>
      <c r="S81" s="18" t="s">
        <v>48</v>
      </c>
      <c r="T81" s="18">
        <v>7</v>
      </c>
      <c r="U81" s="18">
        <v>700</v>
      </c>
      <c r="V81" s="18">
        <v>333</v>
      </c>
      <c r="W81" s="18" t="s">
        <v>48</v>
      </c>
      <c r="X81" s="18" t="s">
        <v>48</v>
      </c>
      <c r="Y81" s="18">
        <v>7</v>
      </c>
      <c r="Z81" s="18">
        <v>700</v>
      </c>
      <c r="AA81" s="18">
        <v>233</v>
      </c>
      <c r="AB81" s="18" t="s">
        <v>48</v>
      </c>
      <c r="AC81" s="18" t="s">
        <v>48</v>
      </c>
      <c r="AD81" s="18">
        <v>7</v>
      </c>
      <c r="AE81" s="18">
        <v>700</v>
      </c>
    </row>
    <row r="82" spans="1:31" x14ac:dyDescent="0.25">
      <c r="A82" s="18" t="s">
        <v>152</v>
      </c>
      <c r="B82" s="18" t="s">
        <v>151</v>
      </c>
      <c r="C82" s="18">
        <v>493.8</v>
      </c>
      <c r="D82" s="18">
        <v>40.031300000000002</v>
      </c>
      <c r="E82" s="18">
        <v>-97.984099999999998</v>
      </c>
      <c r="F82" s="18">
        <v>20120621</v>
      </c>
      <c r="G82" s="18">
        <v>132</v>
      </c>
      <c r="H82" s="18" t="s">
        <v>48</v>
      </c>
      <c r="I82" s="18" t="s">
        <v>48</v>
      </c>
      <c r="J82" s="18">
        <v>7</v>
      </c>
      <c r="K82" s="18">
        <v>700</v>
      </c>
      <c r="L82" s="18">
        <v>0</v>
      </c>
      <c r="M82" s="18" t="s">
        <v>48</v>
      </c>
      <c r="N82" s="18" t="s">
        <v>48</v>
      </c>
      <c r="O82" s="18">
        <v>7</v>
      </c>
      <c r="P82" s="18">
        <v>9999</v>
      </c>
      <c r="Q82" s="18">
        <v>0</v>
      </c>
      <c r="R82" s="18" t="s">
        <v>48</v>
      </c>
      <c r="S82" s="18" t="s">
        <v>48</v>
      </c>
      <c r="T82" s="18">
        <v>7</v>
      </c>
      <c r="U82" s="18">
        <v>700</v>
      </c>
      <c r="V82" s="18">
        <v>294</v>
      </c>
      <c r="W82" s="18" t="s">
        <v>48</v>
      </c>
      <c r="X82" s="18" t="s">
        <v>48</v>
      </c>
      <c r="Y82" s="18">
        <v>7</v>
      </c>
      <c r="Z82" s="18">
        <v>700</v>
      </c>
      <c r="AA82" s="18">
        <v>139</v>
      </c>
      <c r="AB82" s="18" t="s">
        <v>48</v>
      </c>
      <c r="AC82" s="18" t="s">
        <v>48</v>
      </c>
      <c r="AD82" s="18">
        <v>7</v>
      </c>
      <c r="AE82" s="18">
        <v>700</v>
      </c>
    </row>
    <row r="83" spans="1:31" x14ac:dyDescent="0.25">
      <c r="A83" s="18" t="s">
        <v>152</v>
      </c>
      <c r="B83" s="18" t="s">
        <v>151</v>
      </c>
      <c r="C83" s="18">
        <v>493.8</v>
      </c>
      <c r="D83" s="18">
        <v>40.031300000000002</v>
      </c>
      <c r="E83" s="18">
        <v>-97.984099999999998</v>
      </c>
      <c r="F83" s="18">
        <v>20120622</v>
      </c>
      <c r="G83" s="18">
        <v>0</v>
      </c>
      <c r="H83" s="18" t="s">
        <v>48</v>
      </c>
      <c r="I83" s="18" t="s">
        <v>48</v>
      </c>
      <c r="J83" s="18">
        <v>7</v>
      </c>
      <c r="K83" s="18">
        <v>700</v>
      </c>
      <c r="L83" s="18">
        <v>0</v>
      </c>
      <c r="M83" s="18" t="s">
        <v>48</v>
      </c>
      <c r="N83" s="18" t="s">
        <v>48</v>
      </c>
      <c r="O83" s="18">
        <v>7</v>
      </c>
      <c r="P83" s="18">
        <v>9999</v>
      </c>
      <c r="Q83" s="18">
        <v>0</v>
      </c>
      <c r="R83" s="18" t="s">
        <v>48</v>
      </c>
      <c r="S83" s="18" t="s">
        <v>48</v>
      </c>
      <c r="T83" s="18">
        <v>7</v>
      </c>
      <c r="U83" s="18">
        <v>700</v>
      </c>
      <c r="V83" s="18">
        <v>278</v>
      </c>
      <c r="W83" s="18" t="s">
        <v>48</v>
      </c>
      <c r="X83" s="18" t="s">
        <v>48</v>
      </c>
      <c r="Y83" s="18">
        <v>7</v>
      </c>
      <c r="Z83" s="18">
        <v>700</v>
      </c>
      <c r="AA83" s="18">
        <v>139</v>
      </c>
      <c r="AB83" s="18" t="s">
        <v>48</v>
      </c>
      <c r="AC83" s="18" t="s">
        <v>48</v>
      </c>
      <c r="AD83" s="18">
        <v>7</v>
      </c>
      <c r="AE83" s="18">
        <v>700</v>
      </c>
    </row>
    <row r="84" spans="1:31" x14ac:dyDescent="0.25">
      <c r="A84" s="18" t="s">
        <v>152</v>
      </c>
      <c r="B84" s="18" t="s">
        <v>151</v>
      </c>
      <c r="C84" s="18">
        <v>493.8</v>
      </c>
      <c r="D84" s="18">
        <v>40.031300000000002</v>
      </c>
      <c r="E84" s="18">
        <v>-97.984099999999998</v>
      </c>
      <c r="F84" s="18">
        <v>20120623</v>
      </c>
      <c r="G84" s="18">
        <v>203</v>
      </c>
      <c r="H84" s="18" t="s">
        <v>48</v>
      </c>
      <c r="I84" s="18" t="s">
        <v>48</v>
      </c>
      <c r="J84" s="18">
        <v>7</v>
      </c>
      <c r="K84" s="18">
        <v>700</v>
      </c>
      <c r="L84" s="18">
        <v>0</v>
      </c>
      <c r="M84" s="18" t="s">
        <v>48</v>
      </c>
      <c r="N84" s="18" t="s">
        <v>48</v>
      </c>
      <c r="O84" s="18">
        <v>7</v>
      </c>
      <c r="P84" s="18">
        <v>9999</v>
      </c>
      <c r="Q84" s="18">
        <v>0</v>
      </c>
      <c r="R84" s="18" t="s">
        <v>48</v>
      </c>
      <c r="S84" s="18" t="s">
        <v>48</v>
      </c>
      <c r="T84" s="18">
        <v>7</v>
      </c>
      <c r="U84" s="18">
        <v>700</v>
      </c>
      <c r="V84" s="18">
        <v>300</v>
      </c>
      <c r="W84" s="18" t="s">
        <v>48</v>
      </c>
      <c r="X84" s="18" t="s">
        <v>48</v>
      </c>
      <c r="Y84" s="18">
        <v>7</v>
      </c>
      <c r="Z84" s="18">
        <v>700</v>
      </c>
      <c r="AA84" s="18">
        <v>139</v>
      </c>
      <c r="AB84" s="18" t="s">
        <v>48</v>
      </c>
      <c r="AC84" s="18" t="s">
        <v>48</v>
      </c>
      <c r="AD84" s="18">
        <v>7</v>
      </c>
      <c r="AE84" s="18">
        <v>700</v>
      </c>
    </row>
    <row r="85" spans="1:31" x14ac:dyDescent="0.25">
      <c r="A85" s="18" t="s">
        <v>152</v>
      </c>
      <c r="B85" s="18" t="s">
        <v>151</v>
      </c>
      <c r="C85" s="18">
        <v>493.8</v>
      </c>
      <c r="D85" s="18">
        <v>40.031300000000002</v>
      </c>
      <c r="E85" s="18">
        <v>-97.984099999999998</v>
      </c>
      <c r="F85" s="18">
        <v>20120624</v>
      </c>
      <c r="G85" s="18">
        <v>0</v>
      </c>
      <c r="H85" s="18" t="s">
        <v>48</v>
      </c>
      <c r="I85" s="18" t="s">
        <v>48</v>
      </c>
      <c r="J85" s="18">
        <v>7</v>
      </c>
      <c r="K85" s="18">
        <v>700</v>
      </c>
      <c r="L85" s="18">
        <v>0</v>
      </c>
      <c r="M85" s="18" t="s">
        <v>48</v>
      </c>
      <c r="N85" s="18" t="s">
        <v>48</v>
      </c>
      <c r="O85" s="18">
        <v>7</v>
      </c>
      <c r="P85" s="18">
        <v>9999</v>
      </c>
      <c r="Q85" s="18">
        <v>0</v>
      </c>
      <c r="R85" s="18" t="s">
        <v>48</v>
      </c>
      <c r="S85" s="18" t="s">
        <v>48</v>
      </c>
      <c r="T85" s="18">
        <v>7</v>
      </c>
      <c r="U85" s="18">
        <v>700</v>
      </c>
      <c r="V85" s="18">
        <v>367</v>
      </c>
      <c r="W85" s="18" t="s">
        <v>48</v>
      </c>
      <c r="X85" s="18" t="s">
        <v>48</v>
      </c>
      <c r="Y85" s="18">
        <v>7</v>
      </c>
      <c r="Z85" s="18">
        <v>700</v>
      </c>
      <c r="AA85" s="18">
        <v>183</v>
      </c>
      <c r="AB85" s="18" t="s">
        <v>48</v>
      </c>
      <c r="AC85" s="18" t="s">
        <v>48</v>
      </c>
      <c r="AD85" s="18">
        <v>7</v>
      </c>
      <c r="AE85" s="18">
        <v>700</v>
      </c>
    </row>
    <row r="86" spans="1:31" x14ac:dyDescent="0.25">
      <c r="A86" s="18" t="s">
        <v>152</v>
      </c>
      <c r="B86" s="18" t="s">
        <v>151</v>
      </c>
      <c r="C86" s="18">
        <v>493.8</v>
      </c>
      <c r="D86" s="18">
        <v>40.031300000000002</v>
      </c>
      <c r="E86" s="18">
        <v>-97.984099999999998</v>
      </c>
      <c r="F86" s="18">
        <v>20120625</v>
      </c>
      <c r="G86" s="18">
        <v>0</v>
      </c>
      <c r="H86" s="18" t="s">
        <v>48</v>
      </c>
      <c r="I86" s="18" t="s">
        <v>48</v>
      </c>
      <c r="J86" s="18">
        <v>7</v>
      </c>
      <c r="K86" s="18">
        <v>700</v>
      </c>
      <c r="L86" s="18">
        <v>0</v>
      </c>
      <c r="M86" s="18" t="s">
        <v>48</v>
      </c>
      <c r="N86" s="18" t="s">
        <v>48</v>
      </c>
      <c r="O86" s="18">
        <v>7</v>
      </c>
      <c r="P86" s="18">
        <v>9999</v>
      </c>
      <c r="Q86" s="18">
        <v>0</v>
      </c>
      <c r="R86" s="18" t="s">
        <v>48</v>
      </c>
      <c r="S86" s="18" t="s">
        <v>48</v>
      </c>
      <c r="T86" s="18">
        <v>7</v>
      </c>
      <c r="U86" s="18">
        <v>700</v>
      </c>
      <c r="V86" s="18">
        <v>361</v>
      </c>
      <c r="W86" s="18" t="s">
        <v>48</v>
      </c>
      <c r="X86" s="18" t="s">
        <v>48</v>
      </c>
      <c r="Y86" s="18">
        <v>7</v>
      </c>
      <c r="Z86" s="18">
        <v>700</v>
      </c>
      <c r="AA86" s="18">
        <v>211</v>
      </c>
      <c r="AB86" s="18" t="s">
        <v>48</v>
      </c>
      <c r="AC86" s="18" t="s">
        <v>48</v>
      </c>
      <c r="AD86" s="18">
        <v>7</v>
      </c>
      <c r="AE86" s="18">
        <v>700</v>
      </c>
    </row>
    <row r="87" spans="1:31" x14ac:dyDescent="0.25">
      <c r="A87" s="18" t="s">
        <v>152</v>
      </c>
      <c r="B87" s="18" t="s">
        <v>151</v>
      </c>
      <c r="C87" s="18">
        <v>493.8</v>
      </c>
      <c r="D87" s="18">
        <v>40.031300000000002</v>
      </c>
      <c r="E87" s="18">
        <v>-97.984099999999998</v>
      </c>
      <c r="F87" s="18">
        <v>20120626</v>
      </c>
      <c r="G87" s="18">
        <v>0</v>
      </c>
      <c r="H87" s="18" t="s">
        <v>48</v>
      </c>
      <c r="I87" s="18" t="s">
        <v>48</v>
      </c>
      <c r="J87" s="18">
        <v>7</v>
      </c>
      <c r="K87" s="18">
        <v>700</v>
      </c>
      <c r="L87" s="18">
        <v>0</v>
      </c>
      <c r="M87" s="18" t="s">
        <v>48</v>
      </c>
      <c r="N87" s="18" t="s">
        <v>48</v>
      </c>
      <c r="O87" s="18">
        <v>7</v>
      </c>
      <c r="P87" s="18">
        <v>9999</v>
      </c>
      <c r="Q87" s="18">
        <v>0</v>
      </c>
      <c r="R87" s="18" t="s">
        <v>48</v>
      </c>
      <c r="S87" s="18" t="s">
        <v>48</v>
      </c>
      <c r="T87" s="18">
        <v>7</v>
      </c>
      <c r="U87" s="18">
        <v>700</v>
      </c>
      <c r="V87" s="18">
        <v>333</v>
      </c>
      <c r="W87" s="18" t="s">
        <v>48</v>
      </c>
      <c r="X87" s="18" t="s">
        <v>48</v>
      </c>
      <c r="Y87" s="18">
        <v>7</v>
      </c>
      <c r="Z87" s="18">
        <v>700</v>
      </c>
      <c r="AA87" s="18">
        <v>217</v>
      </c>
      <c r="AB87" s="18" t="s">
        <v>48</v>
      </c>
      <c r="AC87" s="18" t="s">
        <v>48</v>
      </c>
      <c r="AD87" s="18">
        <v>7</v>
      </c>
      <c r="AE87" s="18">
        <v>700</v>
      </c>
    </row>
    <row r="88" spans="1:31" x14ac:dyDescent="0.25">
      <c r="A88" s="18" t="s">
        <v>152</v>
      </c>
      <c r="B88" s="18" t="s">
        <v>151</v>
      </c>
      <c r="C88" s="18">
        <v>493.8</v>
      </c>
      <c r="D88" s="18">
        <v>40.031300000000002</v>
      </c>
      <c r="E88" s="18">
        <v>-97.984099999999998</v>
      </c>
      <c r="F88" s="18">
        <v>20120627</v>
      </c>
      <c r="G88" s="18">
        <v>0</v>
      </c>
      <c r="H88" s="18" t="s">
        <v>48</v>
      </c>
      <c r="I88" s="18" t="s">
        <v>48</v>
      </c>
      <c r="J88" s="18">
        <v>7</v>
      </c>
      <c r="K88" s="18">
        <v>700</v>
      </c>
      <c r="L88" s="18">
        <v>0</v>
      </c>
      <c r="M88" s="18" t="s">
        <v>48</v>
      </c>
      <c r="N88" s="18" t="s">
        <v>48</v>
      </c>
      <c r="O88" s="18">
        <v>7</v>
      </c>
      <c r="P88" s="18">
        <v>9999</v>
      </c>
      <c r="Q88" s="18">
        <v>0</v>
      </c>
      <c r="R88" s="18" t="s">
        <v>48</v>
      </c>
      <c r="S88" s="18" t="s">
        <v>48</v>
      </c>
      <c r="T88" s="18">
        <v>7</v>
      </c>
      <c r="U88" s="18">
        <v>700</v>
      </c>
      <c r="V88" s="18">
        <v>367</v>
      </c>
      <c r="W88" s="18" t="s">
        <v>48</v>
      </c>
      <c r="X88" s="18" t="s">
        <v>48</v>
      </c>
      <c r="Y88" s="18">
        <v>7</v>
      </c>
      <c r="Z88" s="18">
        <v>700</v>
      </c>
      <c r="AA88" s="18">
        <v>217</v>
      </c>
      <c r="AB88" s="18" t="s">
        <v>48</v>
      </c>
      <c r="AC88" s="18" t="s">
        <v>48</v>
      </c>
      <c r="AD88" s="18">
        <v>7</v>
      </c>
      <c r="AE88" s="18">
        <v>700</v>
      </c>
    </row>
    <row r="89" spans="1:31" x14ac:dyDescent="0.25">
      <c r="A89" s="18" t="s">
        <v>152</v>
      </c>
      <c r="B89" s="18" t="s">
        <v>151</v>
      </c>
      <c r="C89" s="18">
        <v>493.8</v>
      </c>
      <c r="D89" s="18">
        <v>40.031300000000002</v>
      </c>
      <c r="E89" s="18">
        <v>-97.984099999999998</v>
      </c>
      <c r="F89" s="18">
        <v>20120628</v>
      </c>
      <c r="G89" s="18">
        <v>0</v>
      </c>
      <c r="H89" s="18" t="s">
        <v>48</v>
      </c>
      <c r="I89" s="18" t="s">
        <v>48</v>
      </c>
      <c r="J89" s="18">
        <v>7</v>
      </c>
      <c r="K89" s="18">
        <v>700</v>
      </c>
      <c r="L89" s="18">
        <v>0</v>
      </c>
      <c r="M89" s="18" t="s">
        <v>48</v>
      </c>
      <c r="N89" s="18" t="s">
        <v>48</v>
      </c>
      <c r="O89" s="18">
        <v>7</v>
      </c>
      <c r="P89" s="18">
        <v>9999</v>
      </c>
      <c r="Q89" s="18">
        <v>0</v>
      </c>
      <c r="R89" s="18" t="s">
        <v>48</v>
      </c>
      <c r="S89" s="18" t="s">
        <v>48</v>
      </c>
      <c r="T89" s="18">
        <v>7</v>
      </c>
      <c r="U89" s="18">
        <v>700</v>
      </c>
      <c r="V89" s="18">
        <v>417</v>
      </c>
      <c r="W89" s="18" t="s">
        <v>48</v>
      </c>
      <c r="X89" s="18" t="s">
        <v>48</v>
      </c>
      <c r="Y89" s="18">
        <v>7</v>
      </c>
      <c r="Z89" s="18">
        <v>700</v>
      </c>
      <c r="AA89" s="18">
        <v>217</v>
      </c>
      <c r="AB89" s="18" t="s">
        <v>48</v>
      </c>
      <c r="AC89" s="18" t="s">
        <v>48</v>
      </c>
      <c r="AD89" s="18">
        <v>7</v>
      </c>
      <c r="AE89" s="18">
        <v>700</v>
      </c>
    </row>
    <row r="90" spans="1:31" x14ac:dyDescent="0.25">
      <c r="A90" s="18" t="s">
        <v>152</v>
      </c>
      <c r="B90" s="18" t="s">
        <v>151</v>
      </c>
      <c r="C90" s="18">
        <v>493.8</v>
      </c>
      <c r="D90" s="18">
        <v>40.031300000000002</v>
      </c>
      <c r="E90" s="18">
        <v>-97.984099999999998</v>
      </c>
      <c r="F90" s="18">
        <v>20120629</v>
      </c>
      <c r="G90" s="18">
        <v>0</v>
      </c>
      <c r="H90" s="18" t="s">
        <v>48</v>
      </c>
      <c r="I90" s="18" t="s">
        <v>48</v>
      </c>
      <c r="J90" s="18">
        <v>7</v>
      </c>
      <c r="K90" s="18">
        <v>700</v>
      </c>
      <c r="L90" s="18">
        <v>0</v>
      </c>
      <c r="M90" s="18" t="s">
        <v>48</v>
      </c>
      <c r="N90" s="18" t="s">
        <v>48</v>
      </c>
      <c r="O90" s="18">
        <v>7</v>
      </c>
      <c r="P90" s="18">
        <v>9999</v>
      </c>
      <c r="Q90" s="18">
        <v>0</v>
      </c>
      <c r="R90" s="18" t="s">
        <v>48</v>
      </c>
      <c r="S90" s="18" t="s">
        <v>48</v>
      </c>
      <c r="T90" s="18">
        <v>7</v>
      </c>
      <c r="U90" s="18">
        <v>700</v>
      </c>
      <c r="V90" s="18">
        <v>389</v>
      </c>
      <c r="W90" s="18" t="s">
        <v>48</v>
      </c>
      <c r="X90" s="18" t="s">
        <v>48</v>
      </c>
      <c r="Y90" s="18">
        <v>7</v>
      </c>
      <c r="Z90" s="18">
        <v>700</v>
      </c>
      <c r="AA90" s="18">
        <v>222</v>
      </c>
      <c r="AB90" s="18" t="s">
        <v>48</v>
      </c>
      <c r="AC90" s="18" t="s">
        <v>48</v>
      </c>
      <c r="AD90" s="18">
        <v>7</v>
      </c>
      <c r="AE90" s="18">
        <v>700</v>
      </c>
    </row>
    <row r="91" spans="1:31" x14ac:dyDescent="0.25">
      <c r="A91" s="18" t="s">
        <v>152</v>
      </c>
      <c r="B91" s="18" t="s">
        <v>151</v>
      </c>
      <c r="C91" s="18">
        <v>493.8</v>
      </c>
      <c r="D91" s="18">
        <v>40.031300000000002</v>
      </c>
      <c r="E91" s="18">
        <v>-97.984099999999998</v>
      </c>
      <c r="F91" s="18">
        <v>20120630</v>
      </c>
      <c r="G91" s="18">
        <v>0</v>
      </c>
      <c r="H91" s="18" t="s">
        <v>48</v>
      </c>
      <c r="I91" s="18" t="s">
        <v>48</v>
      </c>
      <c r="J91" s="18">
        <v>7</v>
      </c>
      <c r="K91" s="18">
        <v>700</v>
      </c>
      <c r="L91" s="18">
        <v>0</v>
      </c>
      <c r="M91" s="18" t="s">
        <v>48</v>
      </c>
      <c r="N91" s="18" t="s">
        <v>48</v>
      </c>
      <c r="O91" s="18">
        <v>7</v>
      </c>
      <c r="P91" s="18">
        <v>9999</v>
      </c>
      <c r="Q91" s="18">
        <v>0</v>
      </c>
      <c r="R91" s="18" t="s">
        <v>48</v>
      </c>
      <c r="S91" s="18" t="s">
        <v>48</v>
      </c>
      <c r="T91" s="18">
        <v>7</v>
      </c>
      <c r="U91" s="18">
        <v>700</v>
      </c>
      <c r="V91" s="18">
        <v>372</v>
      </c>
      <c r="W91" s="18" t="s">
        <v>48</v>
      </c>
      <c r="X91" s="18" t="s">
        <v>48</v>
      </c>
      <c r="Y91" s="18">
        <v>7</v>
      </c>
      <c r="Z91" s="18">
        <v>700</v>
      </c>
      <c r="AA91" s="18">
        <v>200</v>
      </c>
      <c r="AB91" s="18" t="s">
        <v>48</v>
      </c>
      <c r="AC91" s="18" t="s">
        <v>48</v>
      </c>
      <c r="AD91" s="18">
        <v>7</v>
      </c>
      <c r="AE91" s="18">
        <v>700</v>
      </c>
    </row>
    <row r="92" spans="1:31" x14ac:dyDescent="0.25">
      <c r="A92" s="18" t="s">
        <v>152</v>
      </c>
      <c r="B92" s="18" t="s">
        <v>151</v>
      </c>
      <c r="C92" s="18">
        <v>493.8</v>
      </c>
      <c r="D92" s="18">
        <v>40.031300000000002</v>
      </c>
      <c r="E92" s="18">
        <v>-97.984099999999998</v>
      </c>
      <c r="F92" s="18">
        <v>20120701</v>
      </c>
      <c r="G92" s="18">
        <v>229</v>
      </c>
      <c r="H92" s="18" t="s">
        <v>48</v>
      </c>
      <c r="I92" s="18" t="s">
        <v>48</v>
      </c>
      <c r="J92" s="18">
        <v>7</v>
      </c>
      <c r="K92" s="18">
        <v>700</v>
      </c>
      <c r="L92" s="18">
        <v>0</v>
      </c>
      <c r="M92" s="18" t="s">
        <v>48</v>
      </c>
      <c r="N92" s="18" t="s">
        <v>48</v>
      </c>
      <c r="O92" s="18">
        <v>7</v>
      </c>
      <c r="P92" s="18">
        <v>9999</v>
      </c>
      <c r="Q92" s="18">
        <v>0</v>
      </c>
      <c r="R92" s="18" t="s">
        <v>48</v>
      </c>
      <c r="S92" s="18" t="s">
        <v>48</v>
      </c>
      <c r="T92" s="18">
        <v>7</v>
      </c>
      <c r="U92" s="18">
        <v>700</v>
      </c>
      <c r="V92" s="18">
        <v>328</v>
      </c>
      <c r="W92" s="18" t="s">
        <v>48</v>
      </c>
      <c r="X92" s="18" t="s">
        <v>48</v>
      </c>
      <c r="Y92" s="18">
        <v>7</v>
      </c>
      <c r="Z92" s="18">
        <v>700</v>
      </c>
      <c r="AA92" s="18">
        <v>200</v>
      </c>
      <c r="AB92" s="18" t="s">
        <v>48</v>
      </c>
      <c r="AC92" s="18" t="s">
        <v>48</v>
      </c>
      <c r="AD92" s="18">
        <v>7</v>
      </c>
      <c r="AE92" s="18">
        <v>700</v>
      </c>
    </row>
    <row r="93" spans="1:31" x14ac:dyDescent="0.25">
      <c r="A93" s="18" t="s">
        <v>152</v>
      </c>
      <c r="B93" s="18" t="s">
        <v>151</v>
      </c>
      <c r="C93" s="18">
        <v>493.8</v>
      </c>
      <c r="D93" s="18">
        <v>40.031300000000002</v>
      </c>
      <c r="E93" s="18">
        <v>-97.984099999999998</v>
      </c>
      <c r="F93" s="18">
        <v>20120702</v>
      </c>
      <c r="G93" s="18">
        <v>0</v>
      </c>
      <c r="H93" s="18" t="s">
        <v>48</v>
      </c>
      <c r="I93" s="18" t="s">
        <v>48</v>
      </c>
      <c r="J93" s="18">
        <v>7</v>
      </c>
      <c r="K93" s="18">
        <v>700</v>
      </c>
      <c r="L93" s="18">
        <v>0</v>
      </c>
      <c r="M93" s="18" t="s">
        <v>48</v>
      </c>
      <c r="N93" s="18" t="s">
        <v>48</v>
      </c>
      <c r="O93" s="18">
        <v>7</v>
      </c>
      <c r="P93" s="18">
        <v>9999</v>
      </c>
      <c r="Q93" s="18">
        <v>0</v>
      </c>
      <c r="R93" s="18" t="s">
        <v>48</v>
      </c>
      <c r="S93" s="18" t="s">
        <v>48</v>
      </c>
      <c r="T93" s="18">
        <v>7</v>
      </c>
      <c r="U93" s="18">
        <v>700</v>
      </c>
      <c r="V93" s="18">
        <v>333</v>
      </c>
      <c r="W93" s="18" t="s">
        <v>48</v>
      </c>
      <c r="X93" s="18" t="s">
        <v>48</v>
      </c>
      <c r="Y93" s="18">
        <v>7</v>
      </c>
      <c r="Z93" s="18">
        <v>700</v>
      </c>
      <c r="AA93" s="18">
        <v>200</v>
      </c>
      <c r="AB93" s="18" t="s">
        <v>48</v>
      </c>
      <c r="AC93" s="18" t="s">
        <v>48</v>
      </c>
      <c r="AD93" s="18">
        <v>7</v>
      </c>
      <c r="AE93" s="18">
        <v>700</v>
      </c>
    </row>
    <row r="94" spans="1:31" x14ac:dyDescent="0.25">
      <c r="A94" s="18" t="s">
        <v>152</v>
      </c>
      <c r="B94" s="18" t="s">
        <v>151</v>
      </c>
      <c r="C94" s="18">
        <v>493.8</v>
      </c>
      <c r="D94" s="18">
        <v>40.031300000000002</v>
      </c>
      <c r="E94" s="18">
        <v>-97.984099999999998</v>
      </c>
      <c r="F94" s="18">
        <v>20120703</v>
      </c>
      <c r="G94" s="18">
        <v>0</v>
      </c>
      <c r="H94" s="18" t="s">
        <v>48</v>
      </c>
      <c r="I94" s="18" t="s">
        <v>48</v>
      </c>
      <c r="J94" s="18">
        <v>7</v>
      </c>
      <c r="K94" s="18">
        <v>700</v>
      </c>
      <c r="L94" s="18">
        <v>0</v>
      </c>
      <c r="M94" s="18" t="s">
        <v>48</v>
      </c>
      <c r="N94" s="18" t="s">
        <v>48</v>
      </c>
      <c r="O94" s="18">
        <v>7</v>
      </c>
      <c r="P94" s="18">
        <v>9999</v>
      </c>
      <c r="Q94" s="18">
        <v>0</v>
      </c>
      <c r="R94" s="18" t="s">
        <v>48</v>
      </c>
      <c r="S94" s="18" t="s">
        <v>48</v>
      </c>
      <c r="T94" s="18">
        <v>7</v>
      </c>
      <c r="U94" s="18">
        <v>700</v>
      </c>
      <c r="V94" s="18">
        <v>339</v>
      </c>
      <c r="W94" s="18" t="s">
        <v>48</v>
      </c>
      <c r="X94" s="18" t="s">
        <v>48</v>
      </c>
      <c r="Y94" s="18">
        <v>7</v>
      </c>
      <c r="Z94" s="18">
        <v>700</v>
      </c>
      <c r="AA94" s="18">
        <v>217</v>
      </c>
      <c r="AB94" s="18" t="s">
        <v>48</v>
      </c>
      <c r="AC94" s="18" t="s">
        <v>48</v>
      </c>
      <c r="AD94" s="18">
        <v>7</v>
      </c>
      <c r="AE94" s="18">
        <v>700</v>
      </c>
    </row>
    <row r="95" spans="1:31" x14ac:dyDescent="0.25">
      <c r="A95" s="18" t="s">
        <v>152</v>
      </c>
      <c r="B95" s="18" t="s">
        <v>151</v>
      </c>
      <c r="C95" s="18">
        <v>493.8</v>
      </c>
      <c r="D95" s="18">
        <v>40.031300000000002</v>
      </c>
      <c r="E95" s="18">
        <v>-97.984099999999998</v>
      </c>
      <c r="F95" s="18">
        <v>20120704</v>
      </c>
      <c r="G95" s="18">
        <v>0</v>
      </c>
      <c r="H95" s="18" t="s">
        <v>48</v>
      </c>
      <c r="I95" s="18" t="s">
        <v>48</v>
      </c>
      <c r="J95" s="18">
        <v>7</v>
      </c>
      <c r="K95" s="18">
        <v>700</v>
      </c>
      <c r="L95" s="18">
        <v>0</v>
      </c>
      <c r="M95" s="18" t="s">
        <v>48</v>
      </c>
      <c r="N95" s="18" t="s">
        <v>48</v>
      </c>
      <c r="O95" s="18">
        <v>7</v>
      </c>
      <c r="P95" s="18">
        <v>9999</v>
      </c>
      <c r="Q95" s="18">
        <v>0</v>
      </c>
      <c r="R95" s="18" t="s">
        <v>48</v>
      </c>
      <c r="S95" s="18" t="s">
        <v>48</v>
      </c>
      <c r="T95" s="18">
        <v>7</v>
      </c>
      <c r="U95" s="18">
        <v>700</v>
      </c>
      <c r="V95" s="18">
        <v>372</v>
      </c>
      <c r="W95" s="18" t="s">
        <v>48</v>
      </c>
      <c r="X95" s="18" t="s">
        <v>48</v>
      </c>
      <c r="Y95" s="18">
        <v>7</v>
      </c>
      <c r="Z95" s="18">
        <v>700</v>
      </c>
      <c r="AA95" s="18">
        <v>228</v>
      </c>
      <c r="AB95" s="18" t="s">
        <v>48</v>
      </c>
      <c r="AC95" s="18" t="s">
        <v>48</v>
      </c>
      <c r="AD95" s="18">
        <v>7</v>
      </c>
      <c r="AE95" s="18">
        <v>700</v>
      </c>
    </row>
    <row r="96" spans="1:31" x14ac:dyDescent="0.25">
      <c r="A96" s="18" t="s">
        <v>152</v>
      </c>
      <c r="B96" s="18" t="s">
        <v>151</v>
      </c>
      <c r="C96" s="18">
        <v>493.8</v>
      </c>
      <c r="D96" s="18">
        <v>40.031300000000002</v>
      </c>
      <c r="E96" s="18">
        <v>-97.984099999999998</v>
      </c>
      <c r="F96" s="18">
        <v>20120705</v>
      </c>
      <c r="G96" s="18">
        <v>0</v>
      </c>
      <c r="H96" s="18" t="s">
        <v>48</v>
      </c>
      <c r="I96" s="18" t="s">
        <v>48</v>
      </c>
      <c r="J96" s="18">
        <v>7</v>
      </c>
      <c r="K96" s="18">
        <v>700</v>
      </c>
      <c r="L96" s="18">
        <v>0</v>
      </c>
      <c r="M96" s="18" t="s">
        <v>48</v>
      </c>
      <c r="N96" s="18" t="s">
        <v>48</v>
      </c>
      <c r="O96" s="18">
        <v>7</v>
      </c>
      <c r="P96" s="18">
        <v>9999</v>
      </c>
      <c r="Q96" s="18">
        <v>0</v>
      </c>
      <c r="R96" s="18" t="s">
        <v>48</v>
      </c>
      <c r="S96" s="18" t="s">
        <v>48</v>
      </c>
      <c r="T96" s="18">
        <v>7</v>
      </c>
      <c r="U96" s="18">
        <v>700</v>
      </c>
      <c r="V96" s="18">
        <v>372</v>
      </c>
      <c r="W96" s="18" t="s">
        <v>48</v>
      </c>
      <c r="X96" s="18" t="s">
        <v>48</v>
      </c>
      <c r="Y96" s="18">
        <v>7</v>
      </c>
      <c r="Z96" s="18">
        <v>700</v>
      </c>
      <c r="AA96" s="18">
        <v>228</v>
      </c>
      <c r="AB96" s="18" t="s">
        <v>48</v>
      </c>
      <c r="AC96" s="18" t="s">
        <v>48</v>
      </c>
      <c r="AD96" s="18">
        <v>7</v>
      </c>
      <c r="AE96" s="18">
        <v>700</v>
      </c>
    </row>
    <row r="97" spans="1:31" x14ac:dyDescent="0.25">
      <c r="A97" s="18" t="s">
        <v>152</v>
      </c>
      <c r="B97" s="18" t="s">
        <v>151</v>
      </c>
      <c r="C97" s="18">
        <v>493.8</v>
      </c>
      <c r="D97" s="18">
        <v>40.031300000000002</v>
      </c>
      <c r="E97" s="18">
        <v>-97.984099999999998</v>
      </c>
      <c r="F97" s="18">
        <v>20120706</v>
      </c>
      <c r="G97" s="18">
        <v>0</v>
      </c>
      <c r="H97" s="18" t="s">
        <v>48</v>
      </c>
      <c r="I97" s="18" t="s">
        <v>48</v>
      </c>
      <c r="J97" s="18">
        <v>7</v>
      </c>
      <c r="K97" s="18">
        <v>700</v>
      </c>
      <c r="L97" s="18">
        <v>0</v>
      </c>
      <c r="M97" s="18" t="s">
        <v>48</v>
      </c>
      <c r="N97" s="18" t="s">
        <v>48</v>
      </c>
      <c r="O97" s="18">
        <v>7</v>
      </c>
      <c r="P97" s="18">
        <v>9999</v>
      </c>
      <c r="Q97" s="18">
        <v>0</v>
      </c>
      <c r="R97" s="18" t="s">
        <v>48</v>
      </c>
      <c r="S97" s="18" t="s">
        <v>48</v>
      </c>
      <c r="T97" s="18">
        <v>7</v>
      </c>
      <c r="U97" s="18">
        <v>700</v>
      </c>
      <c r="V97" s="18">
        <v>383</v>
      </c>
      <c r="W97" s="18" t="s">
        <v>48</v>
      </c>
      <c r="X97" s="18" t="s">
        <v>48</v>
      </c>
      <c r="Y97" s="18">
        <v>7</v>
      </c>
      <c r="Z97" s="18">
        <v>700</v>
      </c>
      <c r="AA97" s="18">
        <v>228</v>
      </c>
      <c r="AB97" s="18" t="s">
        <v>48</v>
      </c>
      <c r="AC97" s="18" t="s">
        <v>48</v>
      </c>
      <c r="AD97" s="18">
        <v>7</v>
      </c>
      <c r="AE97" s="18">
        <v>700</v>
      </c>
    </row>
    <row r="98" spans="1:31" x14ac:dyDescent="0.25">
      <c r="A98" s="18" t="s">
        <v>152</v>
      </c>
      <c r="B98" s="18" t="s">
        <v>151</v>
      </c>
      <c r="C98" s="18">
        <v>493.8</v>
      </c>
      <c r="D98" s="18">
        <v>40.031300000000002</v>
      </c>
      <c r="E98" s="18">
        <v>-97.984099999999998</v>
      </c>
      <c r="F98" s="18">
        <v>20120707</v>
      </c>
      <c r="G98" s="18">
        <v>0</v>
      </c>
      <c r="H98" s="18" t="s">
        <v>48</v>
      </c>
      <c r="I98" s="18" t="s">
        <v>48</v>
      </c>
      <c r="J98" s="18">
        <v>7</v>
      </c>
      <c r="K98" s="18">
        <v>700</v>
      </c>
      <c r="L98" s="18">
        <v>0</v>
      </c>
      <c r="M98" s="18" t="s">
        <v>48</v>
      </c>
      <c r="N98" s="18" t="s">
        <v>48</v>
      </c>
      <c r="O98" s="18">
        <v>7</v>
      </c>
      <c r="P98" s="18">
        <v>9999</v>
      </c>
      <c r="Q98" s="18">
        <v>0</v>
      </c>
      <c r="R98" s="18" t="s">
        <v>48</v>
      </c>
      <c r="S98" s="18" t="s">
        <v>48</v>
      </c>
      <c r="T98" s="18">
        <v>7</v>
      </c>
      <c r="U98" s="18">
        <v>700</v>
      </c>
      <c r="V98" s="18">
        <v>394</v>
      </c>
      <c r="W98" s="18" t="s">
        <v>48</v>
      </c>
      <c r="X98" s="18" t="s">
        <v>48</v>
      </c>
      <c r="Y98" s="18">
        <v>7</v>
      </c>
      <c r="Z98" s="18">
        <v>700</v>
      </c>
      <c r="AA98" s="18">
        <v>217</v>
      </c>
      <c r="AB98" s="18" t="s">
        <v>48</v>
      </c>
      <c r="AC98" s="18" t="s">
        <v>48</v>
      </c>
      <c r="AD98" s="18">
        <v>7</v>
      </c>
      <c r="AE98" s="18">
        <v>700</v>
      </c>
    </row>
    <row r="99" spans="1:31" x14ac:dyDescent="0.25">
      <c r="A99" s="18" t="s">
        <v>152</v>
      </c>
      <c r="B99" s="18" t="s">
        <v>151</v>
      </c>
      <c r="C99" s="18">
        <v>493.8</v>
      </c>
      <c r="D99" s="18">
        <v>40.031300000000002</v>
      </c>
      <c r="E99" s="18">
        <v>-97.984099999999998</v>
      </c>
      <c r="F99" s="18">
        <v>20120708</v>
      </c>
      <c r="G99" s="18">
        <v>10</v>
      </c>
      <c r="H99" s="18" t="s">
        <v>48</v>
      </c>
      <c r="I99" s="18" t="s">
        <v>48</v>
      </c>
      <c r="J99" s="18">
        <v>7</v>
      </c>
      <c r="K99" s="18">
        <v>700</v>
      </c>
      <c r="L99" s="18">
        <v>0</v>
      </c>
      <c r="M99" s="18" t="s">
        <v>48</v>
      </c>
      <c r="N99" s="18" t="s">
        <v>48</v>
      </c>
      <c r="O99" s="18">
        <v>7</v>
      </c>
      <c r="P99" s="18">
        <v>9999</v>
      </c>
      <c r="Q99" s="18">
        <v>0</v>
      </c>
      <c r="R99" s="18" t="s">
        <v>48</v>
      </c>
      <c r="S99" s="18" t="s">
        <v>48</v>
      </c>
      <c r="T99" s="18">
        <v>7</v>
      </c>
      <c r="U99" s="18">
        <v>700</v>
      </c>
      <c r="V99" s="18">
        <v>306</v>
      </c>
      <c r="W99" s="18" t="s">
        <v>48</v>
      </c>
      <c r="X99" s="18" t="s">
        <v>48</v>
      </c>
      <c r="Y99" s="18">
        <v>7</v>
      </c>
      <c r="Z99" s="18">
        <v>700</v>
      </c>
      <c r="AA99" s="18">
        <v>206</v>
      </c>
      <c r="AB99" s="18" t="s">
        <v>48</v>
      </c>
      <c r="AC99" s="18" t="s">
        <v>48</v>
      </c>
      <c r="AD99" s="18">
        <v>7</v>
      </c>
      <c r="AE99" s="18">
        <v>700</v>
      </c>
    </row>
    <row r="100" spans="1:31" x14ac:dyDescent="0.25">
      <c r="A100" s="18" t="s">
        <v>152</v>
      </c>
      <c r="B100" s="18" t="s">
        <v>151</v>
      </c>
      <c r="C100" s="18">
        <v>493.8</v>
      </c>
      <c r="D100" s="18">
        <v>40.031300000000002</v>
      </c>
      <c r="E100" s="18">
        <v>-97.984099999999998</v>
      </c>
      <c r="F100" s="18">
        <v>20120709</v>
      </c>
      <c r="G100" s="18">
        <v>0</v>
      </c>
      <c r="H100" s="18" t="s">
        <v>49</v>
      </c>
      <c r="I100" s="18" t="s">
        <v>48</v>
      </c>
      <c r="J100" s="18">
        <v>7</v>
      </c>
      <c r="K100" s="18">
        <v>700</v>
      </c>
      <c r="L100" s="18">
        <v>0</v>
      </c>
      <c r="M100" s="18" t="s">
        <v>48</v>
      </c>
      <c r="N100" s="18" t="s">
        <v>48</v>
      </c>
      <c r="O100" s="18">
        <v>7</v>
      </c>
      <c r="P100" s="18">
        <v>9999</v>
      </c>
      <c r="Q100" s="18">
        <v>0</v>
      </c>
      <c r="R100" s="18" t="s">
        <v>48</v>
      </c>
      <c r="S100" s="18" t="s">
        <v>48</v>
      </c>
      <c r="T100" s="18">
        <v>7</v>
      </c>
      <c r="U100" s="18">
        <v>700</v>
      </c>
      <c r="V100" s="18">
        <v>294</v>
      </c>
      <c r="W100" s="18" t="s">
        <v>48</v>
      </c>
      <c r="X100" s="18" t="s">
        <v>48</v>
      </c>
      <c r="Y100" s="18">
        <v>7</v>
      </c>
      <c r="Z100" s="18">
        <v>700</v>
      </c>
      <c r="AA100" s="18">
        <v>200</v>
      </c>
      <c r="AB100" s="18" t="s">
        <v>48</v>
      </c>
      <c r="AC100" s="18" t="s">
        <v>48</v>
      </c>
      <c r="AD100" s="18">
        <v>7</v>
      </c>
      <c r="AE100" s="18">
        <v>700</v>
      </c>
    </row>
    <row r="101" spans="1:31" x14ac:dyDescent="0.25">
      <c r="A101" s="18" t="s">
        <v>152</v>
      </c>
      <c r="B101" s="18" t="s">
        <v>151</v>
      </c>
      <c r="C101" s="18">
        <v>493.8</v>
      </c>
      <c r="D101" s="18">
        <v>40.031300000000002</v>
      </c>
      <c r="E101" s="18">
        <v>-97.984099999999998</v>
      </c>
      <c r="F101" s="18">
        <v>20120710</v>
      </c>
      <c r="G101" s="18">
        <v>61</v>
      </c>
      <c r="H101" s="18" t="s">
        <v>48</v>
      </c>
      <c r="I101" s="18" t="s">
        <v>48</v>
      </c>
      <c r="J101" s="18">
        <v>7</v>
      </c>
      <c r="K101" s="18">
        <v>700</v>
      </c>
      <c r="L101" s="18">
        <v>0</v>
      </c>
      <c r="M101" s="18" t="s">
        <v>48</v>
      </c>
      <c r="N101" s="18" t="s">
        <v>48</v>
      </c>
      <c r="O101" s="18">
        <v>7</v>
      </c>
      <c r="P101" s="18">
        <v>9999</v>
      </c>
      <c r="Q101" s="18">
        <v>0</v>
      </c>
      <c r="R101" s="18" t="s">
        <v>48</v>
      </c>
      <c r="S101" s="18" t="s">
        <v>48</v>
      </c>
      <c r="T101" s="18">
        <v>7</v>
      </c>
      <c r="U101" s="18">
        <v>700</v>
      </c>
      <c r="V101" s="18">
        <v>289</v>
      </c>
      <c r="W101" s="18" t="s">
        <v>48</v>
      </c>
      <c r="X101" s="18" t="s">
        <v>48</v>
      </c>
      <c r="Y101" s="18">
        <v>7</v>
      </c>
      <c r="Z101" s="18">
        <v>700</v>
      </c>
      <c r="AA101" s="18">
        <v>172</v>
      </c>
      <c r="AB101" s="18" t="s">
        <v>48</v>
      </c>
      <c r="AC101" s="18" t="s">
        <v>48</v>
      </c>
      <c r="AD101" s="18">
        <v>7</v>
      </c>
      <c r="AE101" s="18">
        <v>700</v>
      </c>
    </row>
    <row r="102" spans="1:31" x14ac:dyDescent="0.25">
      <c r="A102" s="18" t="s">
        <v>152</v>
      </c>
      <c r="B102" s="18" t="s">
        <v>151</v>
      </c>
      <c r="C102" s="18">
        <v>493.8</v>
      </c>
      <c r="D102" s="18">
        <v>40.031300000000002</v>
      </c>
      <c r="E102" s="18">
        <v>-97.984099999999998</v>
      </c>
      <c r="F102" s="18">
        <v>20120711</v>
      </c>
      <c r="G102" s="18">
        <v>0</v>
      </c>
      <c r="H102" s="18" t="s">
        <v>48</v>
      </c>
      <c r="I102" s="18" t="s">
        <v>48</v>
      </c>
      <c r="J102" s="18">
        <v>7</v>
      </c>
      <c r="K102" s="18">
        <v>700</v>
      </c>
      <c r="L102" s="18">
        <v>0</v>
      </c>
      <c r="M102" s="18" t="s">
        <v>48</v>
      </c>
      <c r="N102" s="18" t="s">
        <v>48</v>
      </c>
      <c r="O102" s="18">
        <v>7</v>
      </c>
      <c r="P102" s="18">
        <v>9999</v>
      </c>
      <c r="Q102" s="18">
        <v>0</v>
      </c>
      <c r="R102" s="18" t="s">
        <v>48</v>
      </c>
      <c r="S102" s="18" t="s">
        <v>48</v>
      </c>
      <c r="T102" s="18">
        <v>7</v>
      </c>
      <c r="U102" s="18">
        <v>700</v>
      </c>
      <c r="V102" s="18">
        <v>317</v>
      </c>
      <c r="W102" s="18" t="s">
        <v>48</v>
      </c>
      <c r="X102" s="18" t="s">
        <v>48</v>
      </c>
      <c r="Y102" s="18">
        <v>7</v>
      </c>
      <c r="Z102" s="18">
        <v>700</v>
      </c>
      <c r="AA102" s="18">
        <v>144</v>
      </c>
      <c r="AB102" s="18" t="s">
        <v>48</v>
      </c>
      <c r="AC102" s="18" t="s">
        <v>48</v>
      </c>
      <c r="AD102" s="18">
        <v>7</v>
      </c>
      <c r="AE102" s="18">
        <v>700</v>
      </c>
    </row>
    <row r="103" spans="1:31" x14ac:dyDescent="0.25">
      <c r="A103" s="18" t="s">
        <v>152</v>
      </c>
      <c r="B103" s="18" t="s">
        <v>151</v>
      </c>
      <c r="C103" s="18">
        <v>493.8</v>
      </c>
      <c r="D103" s="18">
        <v>40.031300000000002</v>
      </c>
      <c r="E103" s="18">
        <v>-97.984099999999998</v>
      </c>
      <c r="F103" s="18">
        <v>20120712</v>
      </c>
      <c r="G103" s="18">
        <v>0</v>
      </c>
      <c r="H103" s="18" t="s">
        <v>48</v>
      </c>
      <c r="I103" s="18" t="s">
        <v>48</v>
      </c>
      <c r="J103" s="18">
        <v>7</v>
      </c>
      <c r="K103" s="18">
        <v>700</v>
      </c>
      <c r="L103" s="18">
        <v>0</v>
      </c>
      <c r="M103" s="18" t="s">
        <v>48</v>
      </c>
      <c r="N103" s="18" t="s">
        <v>48</v>
      </c>
      <c r="O103" s="18">
        <v>7</v>
      </c>
      <c r="P103" s="18">
        <v>9999</v>
      </c>
      <c r="Q103" s="18">
        <v>0</v>
      </c>
      <c r="R103" s="18" t="s">
        <v>48</v>
      </c>
      <c r="S103" s="18" t="s">
        <v>48</v>
      </c>
      <c r="T103" s="18">
        <v>7</v>
      </c>
      <c r="U103" s="18">
        <v>700</v>
      </c>
      <c r="V103" s="18">
        <v>322</v>
      </c>
      <c r="W103" s="18" t="s">
        <v>48</v>
      </c>
      <c r="X103" s="18" t="s">
        <v>48</v>
      </c>
      <c r="Y103" s="18">
        <v>7</v>
      </c>
      <c r="Z103" s="18">
        <v>700</v>
      </c>
      <c r="AA103" s="18">
        <v>150</v>
      </c>
      <c r="AB103" s="18" t="s">
        <v>48</v>
      </c>
      <c r="AC103" s="18" t="s">
        <v>48</v>
      </c>
      <c r="AD103" s="18">
        <v>7</v>
      </c>
      <c r="AE103" s="18">
        <v>700</v>
      </c>
    </row>
    <row r="104" spans="1:31" x14ac:dyDescent="0.25">
      <c r="A104" s="18" t="s">
        <v>152</v>
      </c>
      <c r="B104" s="18" t="s">
        <v>151</v>
      </c>
      <c r="C104" s="18">
        <v>493.8</v>
      </c>
      <c r="D104" s="18">
        <v>40.031300000000002</v>
      </c>
      <c r="E104" s="18">
        <v>-97.984099999999998</v>
      </c>
      <c r="F104" s="18">
        <v>20120713</v>
      </c>
      <c r="G104" s="18">
        <v>0</v>
      </c>
      <c r="H104" s="18" t="s">
        <v>48</v>
      </c>
      <c r="I104" s="18" t="s">
        <v>48</v>
      </c>
      <c r="J104" s="18">
        <v>7</v>
      </c>
      <c r="K104" s="18">
        <v>700</v>
      </c>
      <c r="L104" s="18">
        <v>0</v>
      </c>
      <c r="M104" s="18" t="s">
        <v>48</v>
      </c>
      <c r="N104" s="18" t="s">
        <v>48</v>
      </c>
      <c r="O104" s="18">
        <v>7</v>
      </c>
      <c r="P104" s="18">
        <v>9999</v>
      </c>
      <c r="Q104" s="18">
        <v>0</v>
      </c>
      <c r="R104" s="18" t="s">
        <v>48</v>
      </c>
      <c r="S104" s="18" t="s">
        <v>48</v>
      </c>
      <c r="T104" s="18">
        <v>7</v>
      </c>
      <c r="U104" s="18">
        <v>700</v>
      </c>
      <c r="V104" s="18">
        <v>339</v>
      </c>
      <c r="W104" s="18" t="s">
        <v>48</v>
      </c>
      <c r="X104" s="18" t="s">
        <v>48</v>
      </c>
      <c r="Y104" s="18">
        <v>7</v>
      </c>
      <c r="Z104" s="18">
        <v>700</v>
      </c>
      <c r="AA104" s="18">
        <v>161</v>
      </c>
      <c r="AB104" s="18" t="s">
        <v>48</v>
      </c>
      <c r="AC104" s="18" t="s">
        <v>48</v>
      </c>
      <c r="AD104" s="18">
        <v>7</v>
      </c>
      <c r="AE104" s="18">
        <v>700</v>
      </c>
    </row>
    <row r="105" spans="1:31" x14ac:dyDescent="0.25">
      <c r="A105" s="18" t="s">
        <v>152</v>
      </c>
      <c r="B105" s="18" t="s">
        <v>151</v>
      </c>
      <c r="C105" s="18">
        <v>493.8</v>
      </c>
      <c r="D105" s="18">
        <v>40.031300000000002</v>
      </c>
      <c r="E105" s="18">
        <v>-97.984099999999998</v>
      </c>
      <c r="F105" s="18">
        <v>20120714</v>
      </c>
      <c r="G105" s="18">
        <v>0</v>
      </c>
      <c r="H105" s="18" t="s">
        <v>48</v>
      </c>
      <c r="I105" s="18" t="s">
        <v>48</v>
      </c>
      <c r="J105" s="18">
        <v>7</v>
      </c>
      <c r="K105" s="18">
        <v>700</v>
      </c>
      <c r="L105" s="18">
        <v>0</v>
      </c>
      <c r="M105" s="18" t="s">
        <v>48</v>
      </c>
      <c r="N105" s="18" t="s">
        <v>48</v>
      </c>
      <c r="O105" s="18">
        <v>7</v>
      </c>
      <c r="P105" s="18">
        <v>9999</v>
      </c>
      <c r="Q105" s="18">
        <v>0</v>
      </c>
      <c r="R105" s="18" t="s">
        <v>48</v>
      </c>
      <c r="S105" s="18" t="s">
        <v>48</v>
      </c>
      <c r="T105" s="18">
        <v>7</v>
      </c>
      <c r="U105" s="18">
        <v>700</v>
      </c>
      <c r="V105" s="18">
        <v>339</v>
      </c>
      <c r="W105" s="18" t="s">
        <v>48</v>
      </c>
      <c r="X105" s="18" t="s">
        <v>48</v>
      </c>
      <c r="Y105" s="18">
        <v>7</v>
      </c>
      <c r="Z105" s="18">
        <v>700</v>
      </c>
      <c r="AA105" s="18">
        <v>183</v>
      </c>
      <c r="AB105" s="18" t="s">
        <v>48</v>
      </c>
      <c r="AC105" s="18" t="s">
        <v>48</v>
      </c>
      <c r="AD105" s="18">
        <v>7</v>
      </c>
      <c r="AE105" s="18">
        <v>700</v>
      </c>
    </row>
    <row r="106" spans="1:31" x14ac:dyDescent="0.25">
      <c r="A106" s="18" t="s">
        <v>152</v>
      </c>
      <c r="B106" s="18" t="s">
        <v>151</v>
      </c>
      <c r="C106" s="18">
        <v>493.8</v>
      </c>
      <c r="D106" s="18">
        <v>40.031300000000002</v>
      </c>
      <c r="E106" s="18">
        <v>-97.984099999999998</v>
      </c>
      <c r="F106" s="18">
        <v>20120715</v>
      </c>
      <c r="G106" s="18">
        <v>0</v>
      </c>
      <c r="H106" s="18" t="s">
        <v>48</v>
      </c>
      <c r="I106" s="18" t="s">
        <v>48</v>
      </c>
      <c r="J106" s="18">
        <v>7</v>
      </c>
      <c r="K106" s="18">
        <v>700</v>
      </c>
      <c r="L106" s="18">
        <v>0</v>
      </c>
      <c r="M106" s="18" t="s">
        <v>48</v>
      </c>
      <c r="N106" s="18" t="s">
        <v>48</v>
      </c>
      <c r="O106" s="18">
        <v>7</v>
      </c>
      <c r="P106" s="18">
        <v>9999</v>
      </c>
      <c r="Q106" s="18">
        <v>0</v>
      </c>
      <c r="R106" s="18" t="s">
        <v>48</v>
      </c>
      <c r="S106" s="18" t="s">
        <v>48</v>
      </c>
      <c r="T106" s="18">
        <v>7</v>
      </c>
      <c r="U106" s="18">
        <v>700</v>
      </c>
      <c r="V106" s="18">
        <v>356</v>
      </c>
      <c r="W106" s="18" t="s">
        <v>48</v>
      </c>
      <c r="X106" s="18" t="s">
        <v>48</v>
      </c>
      <c r="Y106" s="18">
        <v>7</v>
      </c>
      <c r="Z106" s="18">
        <v>700</v>
      </c>
      <c r="AA106" s="18">
        <v>206</v>
      </c>
      <c r="AB106" s="18" t="s">
        <v>48</v>
      </c>
      <c r="AC106" s="18" t="s">
        <v>48</v>
      </c>
      <c r="AD106" s="18">
        <v>7</v>
      </c>
      <c r="AE106" s="18">
        <v>700</v>
      </c>
    </row>
    <row r="107" spans="1:31" x14ac:dyDescent="0.25">
      <c r="A107" s="18" t="s">
        <v>152</v>
      </c>
      <c r="B107" s="18" t="s">
        <v>151</v>
      </c>
      <c r="C107" s="18">
        <v>493.8</v>
      </c>
      <c r="D107" s="18">
        <v>40.031300000000002</v>
      </c>
      <c r="E107" s="18">
        <v>-97.984099999999998</v>
      </c>
      <c r="F107" s="18">
        <v>20120716</v>
      </c>
      <c r="G107" s="18">
        <v>0</v>
      </c>
      <c r="H107" s="18" t="s">
        <v>48</v>
      </c>
      <c r="I107" s="18" t="s">
        <v>48</v>
      </c>
      <c r="J107" s="18">
        <v>7</v>
      </c>
      <c r="K107" s="18">
        <v>700</v>
      </c>
      <c r="L107" s="18">
        <v>0</v>
      </c>
      <c r="M107" s="18" t="s">
        <v>48</v>
      </c>
      <c r="N107" s="18" t="s">
        <v>48</v>
      </c>
      <c r="O107" s="18">
        <v>7</v>
      </c>
      <c r="P107" s="18">
        <v>9999</v>
      </c>
      <c r="Q107" s="18">
        <v>0</v>
      </c>
      <c r="R107" s="18" t="s">
        <v>48</v>
      </c>
      <c r="S107" s="18" t="s">
        <v>48</v>
      </c>
      <c r="T107" s="18">
        <v>7</v>
      </c>
      <c r="U107" s="18">
        <v>700</v>
      </c>
      <c r="V107" s="18">
        <v>356</v>
      </c>
      <c r="W107" s="18" t="s">
        <v>48</v>
      </c>
      <c r="X107" s="18" t="s">
        <v>48</v>
      </c>
      <c r="Y107" s="18">
        <v>7</v>
      </c>
      <c r="Z107" s="18">
        <v>700</v>
      </c>
      <c r="AA107" s="18">
        <v>183</v>
      </c>
      <c r="AB107" s="18" t="s">
        <v>48</v>
      </c>
      <c r="AC107" s="18" t="s">
        <v>48</v>
      </c>
      <c r="AD107" s="18">
        <v>7</v>
      </c>
      <c r="AE107" s="18">
        <v>700</v>
      </c>
    </row>
    <row r="108" spans="1:31" x14ac:dyDescent="0.25">
      <c r="A108" s="18" t="s">
        <v>152</v>
      </c>
      <c r="B108" s="18" t="s">
        <v>151</v>
      </c>
      <c r="C108" s="18">
        <v>493.8</v>
      </c>
      <c r="D108" s="18">
        <v>40.031300000000002</v>
      </c>
      <c r="E108" s="18">
        <v>-97.984099999999998</v>
      </c>
      <c r="F108" s="18">
        <v>20120717</v>
      </c>
      <c r="G108" s="18">
        <v>0</v>
      </c>
      <c r="H108" s="18" t="s">
        <v>48</v>
      </c>
      <c r="I108" s="18" t="s">
        <v>48</v>
      </c>
      <c r="J108" s="18">
        <v>7</v>
      </c>
      <c r="K108" s="18">
        <v>700</v>
      </c>
      <c r="L108" s="18">
        <v>0</v>
      </c>
      <c r="M108" s="18" t="s">
        <v>48</v>
      </c>
      <c r="N108" s="18" t="s">
        <v>48</v>
      </c>
      <c r="O108" s="18">
        <v>7</v>
      </c>
      <c r="P108" s="18">
        <v>9999</v>
      </c>
      <c r="Q108" s="18">
        <v>0</v>
      </c>
      <c r="R108" s="18" t="s">
        <v>48</v>
      </c>
      <c r="S108" s="18" t="s">
        <v>48</v>
      </c>
      <c r="T108" s="18">
        <v>7</v>
      </c>
      <c r="U108" s="18">
        <v>700</v>
      </c>
      <c r="V108" s="18">
        <v>356</v>
      </c>
      <c r="W108" s="18" t="s">
        <v>48</v>
      </c>
      <c r="X108" s="18" t="s">
        <v>48</v>
      </c>
      <c r="Y108" s="18">
        <v>7</v>
      </c>
      <c r="Z108" s="18">
        <v>700</v>
      </c>
      <c r="AA108" s="18">
        <v>183</v>
      </c>
      <c r="AB108" s="18" t="s">
        <v>48</v>
      </c>
      <c r="AC108" s="18" t="s">
        <v>48</v>
      </c>
      <c r="AD108" s="18">
        <v>7</v>
      </c>
      <c r="AE108" s="18">
        <v>700</v>
      </c>
    </row>
    <row r="109" spans="1:31" x14ac:dyDescent="0.25">
      <c r="A109" s="18" t="s">
        <v>152</v>
      </c>
      <c r="B109" s="18" t="s">
        <v>151</v>
      </c>
      <c r="C109" s="18">
        <v>493.8</v>
      </c>
      <c r="D109" s="18">
        <v>40.031300000000002</v>
      </c>
      <c r="E109" s="18">
        <v>-97.984099999999998</v>
      </c>
      <c r="F109" s="18">
        <v>20120718</v>
      </c>
      <c r="G109" s="18">
        <v>3</v>
      </c>
      <c r="H109" s="18" t="s">
        <v>48</v>
      </c>
      <c r="I109" s="18" t="s">
        <v>48</v>
      </c>
      <c r="J109" s="18">
        <v>7</v>
      </c>
      <c r="K109" s="18">
        <v>700</v>
      </c>
      <c r="L109" s="18">
        <v>0</v>
      </c>
      <c r="M109" s="18" t="s">
        <v>48</v>
      </c>
      <c r="N109" s="18" t="s">
        <v>48</v>
      </c>
      <c r="O109" s="18">
        <v>7</v>
      </c>
      <c r="P109" s="18">
        <v>9999</v>
      </c>
      <c r="Q109" s="18">
        <v>0</v>
      </c>
      <c r="R109" s="18" t="s">
        <v>48</v>
      </c>
      <c r="S109" s="18" t="s">
        <v>48</v>
      </c>
      <c r="T109" s="18">
        <v>7</v>
      </c>
      <c r="U109" s="18">
        <v>700</v>
      </c>
      <c r="V109" s="18">
        <v>367</v>
      </c>
      <c r="W109" s="18" t="s">
        <v>48</v>
      </c>
      <c r="X109" s="18" t="s">
        <v>48</v>
      </c>
      <c r="Y109" s="18">
        <v>7</v>
      </c>
      <c r="Z109" s="18">
        <v>700</v>
      </c>
      <c r="AA109" s="18">
        <v>217</v>
      </c>
      <c r="AB109" s="18" t="s">
        <v>48</v>
      </c>
      <c r="AC109" s="18" t="s">
        <v>48</v>
      </c>
      <c r="AD109" s="18">
        <v>7</v>
      </c>
      <c r="AE109" s="18">
        <v>700</v>
      </c>
    </row>
    <row r="110" spans="1:31" x14ac:dyDescent="0.25">
      <c r="A110" s="18" t="s">
        <v>152</v>
      </c>
      <c r="B110" s="18" t="s">
        <v>151</v>
      </c>
      <c r="C110" s="18">
        <v>493.8</v>
      </c>
      <c r="D110" s="18">
        <v>40.031300000000002</v>
      </c>
      <c r="E110" s="18">
        <v>-97.984099999999998</v>
      </c>
      <c r="F110" s="18">
        <v>20120719</v>
      </c>
      <c r="G110" s="18">
        <v>0</v>
      </c>
      <c r="H110" s="18" t="s">
        <v>48</v>
      </c>
      <c r="I110" s="18" t="s">
        <v>48</v>
      </c>
      <c r="J110" s="18">
        <v>7</v>
      </c>
      <c r="K110" s="18">
        <v>700</v>
      </c>
      <c r="L110" s="18">
        <v>0</v>
      </c>
      <c r="M110" s="18" t="s">
        <v>48</v>
      </c>
      <c r="N110" s="18" t="s">
        <v>48</v>
      </c>
      <c r="O110" s="18">
        <v>7</v>
      </c>
      <c r="P110" s="18">
        <v>9999</v>
      </c>
      <c r="Q110" s="18">
        <v>0</v>
      </c>
      <c r="R110" s="18" t="s">
        <v>48</v>
      </c>
      <c r="S110" s="18" t="s">
        <v>48</v>
      </c>
      <c r="T110" s="18">
        <v>7</v>
      </c>
      <c r="U110" s="18">
        <v>700</v>
      </c>
      <c r="V110" s="18">
        <v>389</v>
      </c>
      <c r="W110" s="18" t="s">
        <v>48</v>
      </c>
      <c r="X110" s="18" t="s">
        <v>48</v>
      </c>
      <c r="Y110" s="18">
        <v>7</v>
      </c>
      <c r="Z110" s="18">
        <v>700</v>
      </c>
      <c r="AA110" s="18">
        <v>217</v>
      </c>
      <c r="AB110" s="18" t="s">
        <v>48</v>
      </c>
      <c r="AC110" s="18" t="s">
        <v>48</v>
      </c>
      <c r="AD110" s="18">
        <v>7</v>
      </c>
      <c r="AE110" s="18">
        <v>700</v>
      </c>
    </row>
    <row r="111" spans="1:31" x14ac:dyDescent="0.25">
      <c r="A111" s="18" t="s">
        <v>152</v>
      </c>
      <c r="B111" s="18" t="s">
        <v>151</v>
      </c>
      <c r="C111" s="18">
        <v>493.8</v>
      </c>
      <c r="D111" s="18">
        <v>40.031300000000002</v>
      </c>
      <c r="E111" s="18">
        <v>-97.984099999999998</v>
      </c>
      <c r="F111" s="18">
        <v>20120720</v>
      </c>
      <c r="G111" s="18">
        <v>0</v>
      </c>
      <c r="H111" s="18" t="s">
        <v>48</v>
      </c>
      <c r="I111" s="18" t="s">
        <v>48</v>
      </c>
      <c r="J111" s="18">
        <v>7</v>
      </c>
      <c r="K111" s="18">
        <v>700</v>
      </c>
      <c r="L111" s="18">
        <v>0</v>
      </c>
      <c r="M111" s="18" t="s">
        <v>48</v>
      </c>
      <c r="N111" s="18" t="s">
        <v>48</v>
      </c>
      <c r="O111" s="18">
        <v>7</v>
      </c>
      <c r="P111" s="18">
        <v>9999</v>
      </c>
      <c r="Q111" s="18">
        <v>0</v>
      </c>
      <c r="R111" s="18" t="s">
        <v>48</v>
      </c>
      <c r="S111" s="18" t="s">
        <v>48</v>
      </c>
      <c r="T111" s="18">
        <v>7</v>
      </c>
      <c r="U111" s="18">
        <v>700</v>
      </c>
      <c r="V111" s="18">
        <v>394</v>
      </c>
      <c r="W111" s="18" t="s">
        <v>48</v>
      </c>
      <c r="X111" s="18" t="s">
        <v>48</v>
      </c>
      <c r="Y111" s="18">
        <v>7</v>
      </c>
      <c r="Z111" s="18">
        <v>700</v>
      </c>
      <c r="AA111" s="18">
        <v>178</v>
      </c>
      <c r="AB111" s="18" t="s">
        <v>48</v>
      </c>
      <c r="AC111" s="18" t="s">
        <v>48</v>
      </c>
      <c r="AD111" s="18">
        <v>7</v>
      </c>
      <c r="AE111" s="18">
        <v>700</v>
      </c>
    </row>
    <row r="112" spans="1:31" x14ac:dyDescent="0.25">
      <c r="A112" s="18" t="s">
        <v>152</v>
      </c>
      <c r="B112" s="18" t="s">
        <v>151</v>
      </c>
      <c r="C112" s="18">
        <v>493.8</v>
      </c>
      <c r="D112" s="18">
        <v>40.031300000000002</v>
      </c>
      <c r="E112" s="18">
        <v>-97.984099999999998</v>
      </c>
      <c r="F112" s="18">
        <v>20120721</v>
      </c>
      <c r="G112" s="18">
        <v>0</v>
      </c>
      <c r="H112" s="18" t="s">
        <v>48</v>
      </c>
      <c r="I112" s="18" t="s">
        <v>48</v>
      </c>
      <c r="J112" s="18">
        <v>7</v>
      </c>
      <c r="K112" s="18">
        <v>700</v>
      </c>
      <c r="L112" s="18">
        <v>0</v>
      </c>
      <c r="M112" s="18" t="s">
        <v>48</v>
      </c>
      <c r="N112" s="18" t="s">
        <v>48</v>
      </c>
      <c r="O112" s="18">
        <v>7</v>
      </c>
      <c r="P112" s="18">
        <v>9999</v>
      </c>
      <c r="Q112" s="18">
        <v>0</v>
      </c>
      <c r="R112" s="18" t="s">
        <v>48</v>
      </c>
      <c r="S112" s="18" t="s">
        <v>48</v>
      </c>
      <c r="T112" s="18">
        <v>7</v>
      </c>
      <c r="U112" s="18">
        <v>700</v>
      </c>
      <c r="V112" s="18">
        <v>361</v>
      </c>
      <c r="W112" s="18" t="s">
        <v>48</v>
      </c>
      <c r="X112" s="18" t="s">
        <v>48</v>
      </c>
      <c r="Y112" s="18">
        <v>7</v>
      </c>
      <c r="Z112" s="18">
        <v>700</v>
      </c>
      <c r="AA112" s="18">
        <v>183</v>
      </c>
      <c r="AB112" s="18" t="s">
        <v>48</v>
      </c>
      <c r="AC112" s="18" t="s">
        <v>48</v>
      </c>
      <c r="AD112" s="18">
        <v>7</v>
      </c>
      <c r="AE112" s="18">
        <v>700</v>
      </c>
    </row>
    <row r="113" spans="1:31" x14ac:dyDescent="0.25">
      <c r="A113" s="18" t="s">
        <v>152</v>
      </c>
      <c r="B113" s="18" t="s">
        <v>151</v>
      </c>
      <c r="C113" s="18">
        <v>493.8</v>
      </c>
      <c r="D113" s="18">
        <v>40.031300000000002</v>
      </c>
      <c r="E113" s="18">
        <v>-97.984099999999998</v>
      </c>
      <c r="F113" s="18">
        <v>20120722</v>
      </c>
      <c r="G113" s="18">
        <v>0</v>
      </c>
      <c r="H113" s="18" t="s">
        <v>48</v>
      </c>
      <c r="I113" s="18" t="s">
        <v>48</v>
      </c>
      <c r="J113" s="18">
        <v>7</v>
      </c>
      <c r="K113" s="18">
        <v>700</v>
      </c>
      <c r="L113" s="18">
        <v>0</v>
      </c>
      <c r="M113" s="18" t="s">
        <v>48</v>
      </c>
      <c r="N113" s="18" t="s">
        <v>48</v>
      </c>
      <c r="O113" s="18">
        <v>7</v>
      </c>
      <c r="P113" s="18">
        <v>9999</v>
      </c>
      <c r="Q113" s="18">
        <v>0</v>
      </c>
      <c r="R113" s="18" t="s">
        <v>48</v>
      </c>
      <c r="S113" s="18" t="s">
        <v>48</v>
      </c>
      <c r="T113" s="18">
        <v>7</v>
      </c>
      <c r="U113" s="18">
        <v>700</v>
      </c>
      <c r="V113" s="18">
        <v>361</v>
      </c>
      <c r="W113" s="18" t="s">
        <v>48</v>
      </c>
      <c r="X113" s="18" t="s">
        <v>48</v>
      </c>
      <c r="Y113" s="18">
        <v>7</v>
      </c>
      <c r="Z113" s="18">
        <v>700</v>
      </c>
      <c r="AA113" s="18">
        <v>183</v>
      </c>
      <c r="AB113" s="18" t="s">
        <v>48</v>
      </c>
      <c r="AC113" s="18" t="s">
        <v>48</v>
      </c>
      <c r="AD113" s="18">
        <v>7</v>
      </c>
      <c r="AE113" s="18">
        <v>700</v>
      </c>
    </row>
    <row r="114" spans="1:31" x14ac:dyDescent="0.25">
      <c r="A114" s="18" t="s">
        <v>152</v>
      </c>
      <c r="B114" s="18" t="s">
        <v>151</v>
      </c>
      <c r="C114" s="18">
        <v>493.8</v>
      </c>
      <c r="D114" s="18">
        <v>40.031300000000002</v>
      </c>
      <c r="E114" s="18">
        <v>-97.984099999999998</v>
      </c>
      <c r="F114" s="18">
        <v>20120723</v>
      </c>
      <c r="G114" s="18">
        <v>0</v>
      </c>
      <c r="H114" s="18" t="s">
        <v>48</v>
      </c>
      <c r="I114" s="18" t="s">
        <v>48</v>
      </c>
      <c r="J114" s="18">
        <v>7</v>
      </c>
      <c r="K114" s="18">
        <v>700</v>
      </c>
      <c r="L114" s="18">
        <v>0</v>
      </c>
      <c r="M114" s="18" t="s">
        <v>48</v>
      </c>
      <c r="N114" s="18" t="s">
        <v>48</v>
      </c>
      <c r="O114" s="18">
        <v>7</v>
      </c>
      <c r="P114" s="18">
        <v>9999</v>
      </c>
      <c r="Q114" s="18">
        <v>0</v>
      </c>
      <c r="R114" s="18" t="s">
        <v>48</v>
      </c>
      <c r="S114" s="18" t="s">
        <v>48</v>
      </c>
      <c r="T114" s="18">
        <v>7</v>
      </c>
      <c r="U114" s="18">
        <v>700</v>
      </c>
      <c r="V114" s="18">
        <v>372</v>
      </c>
      <c r="W114" s="18" t="s">
        <v>48</v>
      </c>
      <c r="X114" s="18" t="s">
        <v>48</v>
      </c>
      <c r="Y114" s="18">
        <v>7</v>
      </c>
      <c r="Z114" s="18">
        <v>700</v>
      </c>
      <c r="AA114" s="18">
        <v>183</v>
      </c>
      <c r="AB114" s="18" t="s">
        <v>48</v>
      </c>
      <c r="AC114" s="18" t="s">
        <v>48</v>
      </c>
      <c r="AD114" s="18">
        <v>7</v>
      </c>
      <c r="AE114" s="18">
        <v>700</v>
      </c>
    </row>
    <row r="115" spans="1:31" x14ac:dyDescent="0.25">
      <c r="A115" s="18" t="s">
        <v>152</v>
      </c>
      <c r="B115" s="18" t="s">
        <v>151</v>
      </c>
      <c r="C115" s="18">
        <v>493.8</v>
      </c>
      <c r="D115" s="18">
        <v>40.031300000000002</v>
      </c>
      <c r="E115" s="18">
        <v>-97.984099999999998</v>
      </c>
      <c r="F115" s="18">
        <v>20120724</v>
      </c>
      <c r="G115" s="18">
        <v>0</v>
      </c>
      <c r="H115" s="18" t="s">
        <v>48</v>
      </c>
      <c r="I115" s="18" t="s">
        <v>48</v>
      </c>
      <c r="J115" s="18">
        <v>7</v>
      </c>
      <c r="K115" s="18">
        <v>700</v>
      </c>
      <c r="L115" s="18">
        <v>0</v>
      </c>
      <c r="M115" s="18" t="s">
        <v>48</v>
      </c>
      <c r="N115" s="18" t="s">
        <v>48</v>
      </c>
      <c r="O115" s="18">
        <v>7</v>
      </c>
      <c r="P115" s="18">
        <v>9999</v>
      </c>
      <c r="Q115" s="18">
        <v>0</v>
      </c>
      <c r="R115" s="18" t="s">
        <v>48</v>
      </c>
      <c r="S115" s="18" t="s">
        <v>48</v>
      </c>
      <c r="T115" s="18">
        <v>7</v>
      </c>
      <c r="U115" s="18">
        <v>700</v>
      </c>
      <c r="V115" s="18">
        <v>-9999</v>
      </c>
      <c r="W115" s="18" t="s">
        <v>48</v>
      </c>
      <c r="X115" s="18" t="s">
        <v>48</v>
      </c>
      <c r="Y115" s="18" t="s">
        <v>48</v>
      </c>
      <c r="Z115" s="18">
        <v>9999</v>
      </c>
      <c r="AA115" s="18">
        <v>-9999</v>
      </c>
      <c r="AB115" s="18" t="s">
        <v>48</v>
      </c>
      <c r="AC115" s="18" t="s">
        <v>48</v>
      </c>
      <c r="AD115" s="18" t="s">
        <v>48</v>
      </c>
      <c r="AE115" s="18">
        <v>9999</v>
      </c>
    </row>
    <row r="116" spans="1:31" x14ac:dyDescent="0.25">
      <c r="A116" s="18" t="s">
        <v>152</v>
      </c>
      <c r="B116" s="18" t="s">
        <v>151</v>
      </c>
      <c r="C116" s="18">
        <v>493.8</v>
      </c>
      <c r="D116" s="18">
        <v>40.031300000000002</v>
      </c>
      <c r="E116" s="18">
        <v>-97.984099999999998</v>
      </c>
      <c r="F116" s="18">
        <v>20120725</v>
      </c>
      <c r="G116" s="18">
        <v>0</v>
      </c>
      <c r="H116" s="18" t="s">
        <v>48</v>
      </c>
      <c r="I116" s="18" t="s">
        <v>48</v>
      </c>
      <c r="J116" s="18">
        <v>7</v>
      </c>
      <c r="K116" s="18">
        <v>700</v>
      </c>
      <c r="L116" s="18">
        <v>0</v>
      </c>
      <c r="M116" s="18" t="s">
        <v>48</v>
      </c>
      <c r="N116" s="18" t="s">
        <v>48</v>
      </c>
      <c r="O116" s="18">
        <v>7</v>
      </c>
      <c r="P116" s="18">
        <v>9999</v>
      </c>
      <c r="Q116" s="18">
        <v>0</v>
      </c>
      <c r="R116" s="18" t="s">
        <v>48</v>
      </c>
      <c r="S116" s="18" t="s">
        <v>48</v>
      </c>
      <c r="T116" s="18">
        <v>7</v>
      </c>
      <c r="U116" s="18">
        <v>700</v>
      </c>
      <c r="V116" s="18">
        <v>383</v>
      </c>
      <c r="W116" s="18" t="s">
        <v>48</v>
      </c>
      <c r="X116" s="18" t="s">
        <v>48</v>
      </c>
      <c r="Y116" s="18">
        <v>7</v>
      </c>
      <c r="Z116" s="18">
        <v>700</v>
      </c>
      <c r="AA116" s="18">
        <v>189</v>
      </c>
      <c r="AB116" s="18" t="s">
        <v>48</v>
      </c>
      <c r="AC116" s="18" t="s">
        <v>48</v>
      </c>
      <c r="AD116" s="18">
        <v>7</v>
      </c>
      <c r="AE116" s="18">
        <v>700</v>
      </c>
    </row>
    <row r="117" spans="1:31" x14ac:dyDescent="0.25">
      <c r="A117" s="18" t="s">
        <v>152</v>
      </c>
      <c r="B117" s="18" t="s">
        <v>151</v>
      </c>
      <c r="C117" s="18">
        <v>493.8</v>
      </c>
      <c r="D117" s="18">
        <v>40.031300000000002</v>
      </c>
      <c r="E117" s="18">
        <v>-97.984099999999998</v>
      </c>
      <c r="F117" s="18">
        <v>20120726</v>
      </c>
      <c r="G117" s="18">
        <v>20</v>
      </c>
      <c r="H117" s="18" t="s">
        <v>48</v>
      </c>
      <c r="I117" s="18" t="s">
        <v>48</v>
      </c>
      <c r="J117" s="18">
        <v>7</v>
      </c>
      <c r="K117" s="18">
        <v>700</v>
      </c>
      <c r="L117" s="18">
        <v>0</v>
      </c>
      <c r="M117" s="18" t="s">
        <v>48</v>
      </c>
      <c r="N117" s="18" t="s">
        <v>48</v>
      </c>
      <c r="O117" s="18">
        <v>7</v>
      </c>
      <c r="P117" s="18">
        <v>9999</v>
      </c>
      <c r="Q117" s="18">
        <v>0</v>
      </c>
      <c r="R117" s="18" t="s">
        <v>48</v>
      </c>
      <c r="S117" s="18" t="s">
        <v>48</v>
      </c>
      <c r="T117" s="18">
        <v>7</v>
      </c>
      <c r="U117" s="18">
        <v>700</v>
      </c>
      <c r="V117" s="18">
        <v>411</v>
      </c>
      <c r="W117" s="18" t="s">
        <v>48</v>
      </c>
      <c r="X117" s="18" t="s">
        <v>48</v>
      </c>
      <c r="Y117" s="18">
        <v>7</v>
      </c>
      <c r="Z117" s="18">
        <v>700</v>
      </c>
      <c r="AA117" s="18">
        <v>189</v>
      </c>
      <c r="AB117" s="18" t="s">
        <v>48</v>
      </c>
      <c r="AC117" s="18" t="s">
        <v>48</v>
      </c>
      <c r="AD117" s="18">
        <v>7</v>
      </c>
      <c r="AE117" s="18">
        <v>700</v>
      </c>
    </row>
    <row r="118" spans="1:31" x14ac:dyDescent="0.25">
      <c r="A118" s="18" t="s">
        <v>152</v>
      </c>
      <c r="B118" s="18" t="s">
        <v>151</v>
      </c>
      <c r="C118" s="18">
        <v>493.8</v>
      </c>
      <c r="D118" s="18">
        <v>40.031300000000002</v>
      </c>
      <c r="E118" s="18">
        <v>-97.984099999999998</v>
      </c>
      <c r="F118" s="18">
        <v>20120727</v>
      </c>
      <c r="G118" s="18">
        <v>0</v>
      </c>
      <c r="H118" s="18" t="s">
        <v>48</v>
      </c>
      <c r="I118" s="18" t="s">
        <v>48</v>
      </c>
      <c r="J118" s="18">
        <v>7</v>
      </c>
      <c r="K118" s="18">
        <v>700</v>
      </c>
      <c r="L118" s="18">
        <v>0</v>
      </c>
      <c r="M118" s="18" t="s">
        <v>48</v>
      </c>
      <c r="N118" s="18" t="s">
        <v>48</v>
      </c>
      <c r="O118" s="18">
        <v>7</v>
      </c>
      <c r="P118" s="18">
        <v>9999</v>
      </c>
      <c r="Q118" s="18">
        <v>0</v>
      </c>
      <c r="R118" s="18" t="s">
        <v>48</v>
      </c>
      <c r="S118" s="18" t="s">
        <v>48</v>
      </c>
      <c r="T118" s="18">
        <v>7</v>
      </c>
      <c r="U118" s="18">
        <v>700</v>
      </c>
      <c r="V118" s="18">
        <v>356</v>
      </c>
      <c r="W118" s="18" t="s">
        <v>48</v>
      </c>
      <c r="X118" s="18" t="s">
        <v>48</v>
      </c>
      <c r="Y118" s="18">
        <v>7</v>
      </c>
      <c r="Z118" s="18">
        <v>700</v>
      </c>
      <c r="AA118" s="18">
        <v>189</v>
      </c>
      <c r="AB118" s="18" t="s">
        <v>48</v>
      </c>
      <c r="AC118" s="18" t="s">
        <v>48</v>
      </c>
      <c r="AD118" s="18">
        <v>7</v>
      </c>
      <c r="AE118" s="18">
        <v>700</v>
      </c>
    </row>
    <row r="119" spans="1:31" x14ac:dyDescent="0.25">
      <c r="A119" s="18" t="s">
        <v>152</v>
      </c>
      <c r="B119" s="18" t="s">
        <v>151</v>
      </c>
      <c r="C119" s="18">
        <v>493.8</v>
      </c>
      <c r="D119" s="18">
        <v>40.031300000000002</v>
      </c>
      <c r="E119" s="18">
        <v>-97.984099999999998</v>
      </c>
      <c r="F119" s="18">
        <v>20120728</v>
      </c>
      <c r="G119" s="18">
        <v>0</v>
      </c>
      <c r="H119" s="18" t="s">
        <v>48</v>
      </c>
      <c r="I119" s="18" t="s">
        <v>48</v>
      </c>
      <c r="J119" s="18">
        <v>7</v>
      </c>
      <c r="K119" s="18">
        <v>700</v>
      </c>
      <c r="L119" s="18">
        <v>0</v>
      </c>
      <c r="M119" s="18" t="s">
        <v>48</v>
      </c>
      <c r="N119" s="18" t="s">
        <v>48</v>
      </c>
      <c r="O119" s="18">
        <v>7</v>
      </c>
      <c r="P119" s="18">
        <v>9999</v>
      </c>
      <c r="Q119" s="18">
        <v>0</v>
      </c>
      <c r="R119" s="18" t="s">
        <v>48</v>
      </c>
      <c r="S119" s="18" t="s">
        <v>48</v>
      </c>
      <c r="T119" s="18">
        <v>7</v>
      </c>
      <c r="U119" s="18">
        <v>700</v>
      </c>
      <c r="V119" s="18">
        <v>328</v>
      </c>
      <c r="W119" s="18" t="s">
        <v>48</v>
      </c>
      <c r="X119" s="18" t="s">
        <v>48</v>
      </c>
      <c r="Y119" s="18">
        <v>7</v>
      </c>
      <c r="Z119" s="18">
        <v>700</v>
      </c>
      <c r="AA119" s="18">
        <v>178</v>
      </c>
      <c r="AB119" s="18" t="s">
        <v>48</v>
      </c>
      <c r="AC119" s="18" t="s">
        <v>48</v>
      </c>
      <c r="AD119" s="18">
        <v>7</v>
      </c>
      <c r="AE119" s="18">
        <v>700</v>
      </c>
    </row>
    <row r="120" spans="1:31" x14ac:dyDescent="0.25">
      <c r="A120" s="18" t="s">
        <v>152</v>
      </c>
      <c r="B120" s="18" t="s">
        <v>151</v>
      </c>
      <c r="C120" s="18">
        <v>493.8</v>
      </c>
      <c r="D120" s="18">
        <v>40.031300000000002</v>
      </c>
      <c r="E120" s="18">
        <v>-97.984099999999998</v>
      </c>
      <c r="F120" s="18">
        <v>20120729</v>
      </c>
      <c r="G120" s="18">
        <v>0</v>
      </c>
      <c r="H120" s="18" t="s">
        <v>49</v>
      </c>
      <c r="I120" s="18" t="s">
        <v>48</v>
      </c>
      <c r="J120" s="18">
        <v>7</v>
      </c>
      <c r="K120" s="18">
        <v>700</v>
      </c>
      <c r="L120" s="18">
        <v>0</v>
      </c>
      <c r="M120" s="18" t="s">
        <v>48</v>
      </c>
      <c r="N120" s="18" t="s">
        <v>48</v>
      </c>
      <c r="O120" s="18">
        <v>7</v>
      </c>
      <c r="P120" s="18">
        <v>9999</v>
      </c>
      <c r="Q120" s="18">
        <v>0</v>
      </c>
      <c r="R120" s="18" t="s">
        <v>48</v>
      </c>
      <c r="S120" s="18" t="s">
        <v>48</v>
      </c>
      <c r="T120" s="18">
        <v>7</v>
      </c>
      <c r="U120" s="18">
        <v>700</v>
      </c>
      <c r="V120" s="18">
        <v>378</v>
      </c>
      <c r="W120" s="18" t="s">
        <v>48</v>
      </c>
      <c r="X120" s="18" t="s">
        <v>48</v>
      </c>
      <c r="Y120" s="18">
        <v>7</v>
      </c>
      <c r="Z120" s="18">
        <v>700</v>
      </c>
      <c r="AA120" s="18">
        <v>178</v>
      </c>
      <c r="AB120" s="18" t="s">
        <v>48</v>
      </c>
      <c r="AC120" s="18" t="s">
        <v>48</v>
      </c>
      <c r="AD120" s="18">
        <v>7</v>
      </c>
      <c r="AE120" s="18">
        <v>700</v>
      </c>
    </row>
    <row r="121" spans="1:31" x14ac:dyDescent="0.25">
      <c r="A121" s="18" t="s">
        <v>152</v>
      </c>
      <c r="B121" s="18" t="s">
        <v>151</v>
      </c>
      <c r="C121" s="18">
        <v>493.8</v>
      </c>
      <c r="D121" s="18">
        <v>40.031300000000002</v>
      </c>
      <c r="E121" s="18">
        <v>-97.984099999999998</v>
      </c>
      <c r="F121" s="18">
        <v>20120730</v>
      </c>
      <c r="G121" s="18">
        <v>0</v>
      </c>
      <c r="H121" s="18" t="s">
        <v>48</v>
      </c>
      <c r="I121" s="18" t="s">
        <v>48</v>
      </c>
      <c r="J121" s="18">
        <v>7</v>
      </c>
      <c r="K121" s="18">
        <v>700</v>
      </c>
      <c r="L121" s="18">
        <v>0</v>
      </c>
      <c r="M121" s="18" t="s">
        <v>48</v>
      </c>
      <c r="N121" s="18" t="s">
        <v>48</v>
      </c>
      <c r="O121" s="18">
        <v>7</v>
      </c>
      <c r="P121" s="18">
        <v>9999</v>
      </c>
      <c r="Q121" s="18">
        <v>0</v>
      </c>
      <c r="R121" s="18" t="s">
        <v>48</v>
      </c>
      <c r="S121" s="18" t="s">
        <v>48</v>
      </c>
      <c r="T121" s="18">
        <v>7</v>
      </c>
      <c r="U121" s="18">
        <v>700</v>
      </c>
      <c r="V121" s="18">
        <v>400</v>
      </c>
      <c r="W121" s="18" t="s">
        <v>48</v>
      </c>
      <c r="X121" s="18" t="s">
        <v>48</v>
      </c>
      <c r="Y121" s="18">
        <v>7</v>
      </c>
      <c r="Z121" s="18">
        <v>700</v>
      </c>
      <c r="AA121" s="18">
        <v>206</v>
      </c>
      <c r="AB121" s="18" t="s">
        <v>48</v>
      </c>
      <c r="AC121" s="18" t="s">
        <v>48</v>
      </c>
      <c r="AD121" s="18">
        <v>7</v>
      </c>
      <c r="AE121" s="18">
        <v>700</v>
      </c>
    </row>
    <row r="122" spans="1:31" x14ac:dyDescent="0.25">
      <c r="A122" s="18" t="s">
        <v>152</v>
      </c>
      <c r="B122" s="18" t="s">
        <v>151</v>
      </c>
      <c r="C122" s="18">
        <v>493.8</v>
      </c>
      <c r="D122" s="18">
        <v>40.031300000000002</v>
      </c>
      <c r="E122" s="18">
        <v>-97.984099999999998</v>
      </c>
      <c r="F122" s="18">
        <v>20120731</v>
      </c>
      <c r="G122" s="18">
        <v>0</v>
      </c>
      <c r="H122" s="18" t="s">
        <v>48</v>
      </c>
      <c r="I122" s="18" t="s">
        <v>48</v>
      </c>
      <c r="J122" s="18">
        <v>7</v>
      </c>
      <c r="K122" s="18">
        <v>700</v>
      </c>
      <c r="L122" s="18">
        <v>0</v>
      </c>
      <c r="M122" s="18" t="s">
        <v>48</v>
      </c>
      <c r="N122" s="18" t="s">
        <v>48</v>
      </c>
      <c r="O122" s="18">
        <v>7</v>
      </c>
      <c r="P122" s="18">
        <v>9999</v>
      </c>
      <c r="Q122" s="18">
        <v>0</v>
      </c>
      <c r="R122" s="18" t="s">
        <v>48</v>
      </c>
      <c r="S122" s="18" t="s">
        <v>48</v>
      </c>
      <c r="T122" s="18">
        <v>7</v>
      </c>
      <c r="U122" s="18">
        <v>700</v>
      </c>
      <c r="V122" s="18">
        <v>356</v>
      </c>
      <c r="W122" s="18" t="s">
        <v>48</v>
      </c>
      <c r="X122" s="18" t="s">
        <v>48</v>
      </c>
      <c r="Y122" s="18">
        <v>7</v>
      </c>
      <c r="Z122" s="18">
        <v>700</v>
      </c>
      <c r="AA122" s="18">
        <v>211</v>
      </c>
      <c r="AB122" s="18" t="s">
        <v>48</v>
      </c>
      <c r="AC122" s="18" t="s">
        <v>48</v>
      </c>
      <c r="AD122" s="18">
        <v>7</v>
      </c>
      <c r="AE122" s="18">
        <v>700</v>
      </c>
    </row>
    <row r="123" spans="1:31" x14ac:dyDescent="0.25">
      <c r="A123" s="18" t="s">
        <v>152</v>
      </c>
      <c r="B123" s="18" t="s">
        <v>151</v>
      </c>
      <c r="C123" s="18">
        <v>493.8</v>
      </c>
      <c r="D123" s="18">
        <v>40.031300000000002</v>
      </c>
      <c r="E123" s="18">
        <v>-97.984099999999998</v>
      </c>
      <c r="F123" s="18">
        <v>20120801</v>
      </c>
      <c r="G123" s="18">
        <v>99</v>
      </c>
      <c r="H123" s="18" t="s">
        <v>48</v>
      </c>
      <c r="I123" s="18" t="s">
        <v>48</v>
      </c>
      <c r="J123" s="18">
        <v>7</v>
      </c>
      <c r="K123" s="18">
        <v>700</v>
      </c>
      <c r="L123" s="18">
        <v>0</v>
      </c>
      <c r="M123" s="18" t="s">
        <v>48</v>
      </c>
      <c r="N123" s="18" t="s">
        <v>48</v>
      </c>
      <c r="O123" s="18">
        <v>7</v>
      </c>
      <c r="P123" s="18">
        <v>9999</v>
      </c>
      <c r="Q123" s="18">
        <v>0</v>
      </c>
      <c r="R123" s="18" t="s">
        <v>48</v>
      </c>
      <c r="S123" s="18" t="s">
        <v>48</v>
      </c>
      <c r="T123" s="18">
        <v>7</v>
      </c>
      <c r="U123" s="18">
        <v>700</v>
      </c>
      <c r="V123" s="18">
        <v>367</v>
      </c>
      <c r="W123" s="18" t="s">
        <v>48</v>
      </c>
      <c r="X123" s="18" t="s">
        <v>48</v>
      </c>
      <c r="Y123" s="18">
        <v>7</v>
      </c>
      <c r="Z123" s="18">
        <v>700</v>
      </c>
      <c r="AA123" s="18">
        <v>228</v>
      </c>
      <c r="AB123" s="18" t="s">
        <v>48</v>
      </c>
      <c r="AC123" s="18" t="s">
        <v>48</v>
      </c>
      <c r="AD123" s="18">
        <v>7</v>
      </c>
      <c r="AE123" s="18">
        <v>700</v>
      </c>
    </row>
    <row r="124" spans="1:31" x14ac:dyDescent="0.25">
      <c r="A124" s="18" t="s">
        <v>152</v>
      </c>
      <c r="B124" s="18" t="s">
        <v>151</v>
      </c>
      <c r="C124" s="18">
        <v>493.8</v>
      </c>
      <c r="D124" s="18">
        <v>40.031300000000002</v>
      </c>
      <c r="E124" s="18">
        <v>-97.984099999999998</v>
      </c>
      <c r="F124" s="18">
        <v>20120802</v>
      </c>
      <c r="G124" s="18">
        <v>249</v>
      </c>
      <c r="H124" s="18" t="s">
        <v>48</v>
      </c>
      <c r="I124" s="18" t="s">
        <v>48</v>
      </c>
      <c r="J124" s="18">
        <v>7</v>
      </c>
      <c r="K124" s="18">
        <v>700</v>
      </c>
      <c r="L124" s="18">
        <v>0</v>
      </c>
      <c r="M124" s="18" t="s">
        <v>48</v>
      </c>
      <c r="N124" s="18" t="s">
        <v>48</v>
      </c>
      <c r="O124" s="18">
        <v>7</v>
      </c>
      <c r="P124" s="18">
        <v>9999</v>
      </c>
      <c r="Q124" s="18">
        <v>0</v>
      </c>
      <c r="R124" s="18" t="s">
        <v>48</v>
      </c>
      <c r="S124" s="18" t="s">
        <v>48</v>
      </c>
      <c r="T124" s="18">
        <v>7</v>
      </c>
      <c r="U124" s="18">
        <v>700</v>
      </c>
      <c r="V124" s="18">
        <v>356</v>
      </c>
      <c r="W124" s="18" t="s">
        <v>48</v>
      </c>
      <c r="X124" s="18" t="s">
        <v>48</v>
      </c>
      <c r="Y124" s="18">
        <v>7</v>
      </c>
      <c r="Z124" s="18">
        <v>700</v>
      </c>
      <c r="AA124" s="18">
        <v>228</v>
      </c>
      <c r="AB124" s="18" t="s">
        <v>48</v>
      </c>
      <c r="AC124" s="18" t="s">
        <v>48</v>
      </c>
      <c r="AD124" s="18">
        <v>7</v>
      </c>
      <c r="AE124" s="18">
        <v>700</v>
      </c>
    </row>
    <row r="125" spans="1:31" x14ac:dyDescent="0.25">
      <c r="A125" s="18" t="s">
        <v>152</v>
      </c>
      <c r="B125" s="18" t="s">
        <v>151</v>
      </c>
      <c r="C125" s="18">
        <v>493.8</v>
      </c>
      <c r="D125" s="18">
        <v>40.031300000000002</v>
      </c>
      <c r="E125" s="18">
        <v>-97.984099999999998</v>
      </c>
      <c r="F125" s="18">
        <v>20120803</v>
      </c>
      <c r="G125" s="18">
        <v>0</v>
      </c>
      <c r="H125" s="18" t="s">
        <v>48</v>
      </c>
      <c r="I125" s="18" t="s">
        <v>48</v>
      </c>
      <c r="J125" s="18">
        <v>7</v>
      </c>
      <c r="K125" s="18">
        <v>700</v>
      </c>
      <c r="L125" s="18">
        <v>0</v>
      </c>
      <c r="M125" s="18" t="s">
        <v>48</v>
      </c>
      <c r="N125" s="18" t="s">
        <v>48</v>
      </c>
      <c r="O125" s="18">
        <v>7</v>
      </c>
      <c r="P125" s="18">
        <v>9999</v>
      </c>
      <c r="Q125" s="18">
        <v>0</v>
      </c>
      <c r="R125" s="18" t="s">
        <v>48</v>
      </c>
      <c r="S125" s="18" t="s">
        <v>48</v>
      </c>
      <c r="T125" s="18">
        <v>7</v>
      </c>
      <c r="U125" s="18">
        <v>700</v>
      </c>
      <c r="V125" s="18">
        <v>339</v>
      </c>
      <c r="W125" s="18" t="s">
        <v>48</v>
      </c>
      <c r="X125" s="18" t="s">
        <v>48</v>
      </c>
      <c r="Y125" s="18">
        <v>7</v>
      </c>
      <c r="Z125" s="18">
        <v>700</v>
      </c>
      <c r="AA125" s="18">
        <v>206</v>
      </c>
      <c r="AB125" s="18" t="s">
        <v>48</v>
      </c>
      <c r="AC125" s="18" t="s">
        <v>48</v>
      </c>
      <c r="AD125" s="18">
        <v>7</v>
      </c>
      <c r="AE125" s="18">
        <v>700</v>
      </c>
    </row>
    <row r="126" spans="1:31" x14ac:dyDescent="0.25">
      <c r="A126" s="18" t="s">
        <v>152</v>
      </c>
      <c r="B126" s="18" t="s">
        <v>151</v>
      </c>
      <c r="C126" s="18">
        <v>493.8</v>
      </c>
      <c r="D126" s="18">
        <v>40.031300000000002</v>
      </c>
      <c r="E126" s="18">
        <v>-97.984099999999998</v>
      </c>
      <c r="F126" s="18">
        <v>20120804</v>
      </c>
      <c r="G126" s="18">
        <v>0</v>
      </c>
      <c r="H126" s="18" t="s">
        <v>48</v>
      </c>
      <c r="I126" s="18" t="s">
        <v>48</v>
      </c>
      <c r="J126" s="18">
        <v>7</v>
      </c>
      <c r="K126" s="18">
        <v>700</v>
      </c>
      <c r="L126" s="18">
        <v>0</v>
      </c>
      <c r="M126" s="18" t="s">
        <v>48</v>
      </c>
      <c r="N126" s="18" t="s">
        <v>48</v>
      </c>
      <c r="O126" s="18">
        <v>7</v>
      </c>
      <c r="P126" s="18">
        <v>9999</v>
      </c>
      <c r="Q126" s="18">
        <v>0</v>
      </c>
      <c r="R126" s="18" t="s">
        <v>48</v>
      </c>
      <c r="S126" s="18" t="s">
        <v>48</v>
      </c>
      <c r="T126" s="18">
        <v>7</v>
      </c>
      <c r="U126" s="18">
        <v>700</v>
      </c>
      <c r="V126" s="18">
        <v>350</v>
      </c>
      <c r="W126" s="18" t="s">
        <v>48</v>
      </c>
      <c r="X126" s="18" t="s">
        <v>48</v>
      </c>
      <c r="Y126" s="18">
        <v>7</v>
      </c>
      <c r="Z126" s="18">
        <v>700</v>
      </c>
      <c r="AA126" s="18">
        <v>222</v>
      </c>
      <c r="AB126" s="18" t="s">
        <v>48</v>
      </c>
      <c r="AC126" s="18" t="s">
        <v>48</v>
      </c>
      <c r="AD126" s="18">
        <v>7</v>
      </c>
      <c r="AE126" s="18">
        <v>700</v>
      </c>
    </row>
    <row r="127" spans="1:31" x14ac:dyDescent="0.25">
      <c r="A127" s="18" t="s">
        <v>152</v>
      </c>
      <c r="B127" s="18" t="s">
        <v>151</v>
      </c>
      <c r="C127" s="18">
        <v>493.8</v>
      </c>
      <c r="D127" s="18">
        <v>40.031300000000002</v>
      </c>
      <c r="E127" s="18">
        <v>-97.984099999999998</v>
      </c>
      <c r="F127" s="18">
        <v>20120805</v>
      </c>
      <c r="G127" s="18">
        <v>0</v>
      </c>
      <c r="H127" s="18" t="s">
        <v>48</v>
      </c>
      <c r="I127" s="18" t="s">
        <v>48</v>
      </c>
      <c r="J127" s="18">
        <v>7</v>
      </c>
      <c r="K127" s="18">
        <v>700</v>
      </c>
      <c r="L127" s="18">
        <v>0</v>
      </c>
      <c r="M127" s="18" t="s">
        <v>48</v>
      </c>
      <c r="N127" s="18" t="s">
        <v>48</v>
      </c>
      <c r="O127" s="18">
        <v>7</v>
      </c>
      <c r="P127" s="18">
        <v>9999</v>
      </c>
      <c r="Q127" s="18">
        <v>0</v>
      </c>
      <c r="R127" s="18" t="s">
        <v>48</v>
      </c>
      <c r="S127" s="18" t="s">
        <v>48</v>
      </c>
      <c r="T127" s="18">
        <v>7</v>
      </c>
      <c r="U127" s="18">
        <v>700</v>
      </c>
      <c r="V127" s="18">
        <v>261</v>
      </c>
      <c r="W127" s="18" t="s">
        <v>48</v>
      </c>
      <c r="X127" s="18" t="s">
        <v>48</v>
      </c>
      <c r="Y127" s="18">
        <v>7</v>
      </c>
      <c r="Z127" s="18">
        <v>700</v>
      </c>
      <c r="AA127" s="18">
        <v>122</v>
      </c>
      <c r="AB127" s="18" t="s">
        <v>48</v>
      </c>
      <c r="AC127" s="18" t="s">
        <v>48</v>
      </c>
      <c r="AD127" s="18">
        <v>7</v>
      </c>
      <c r="AE127" s="18">
        <v>700</v>
      </c>
    </row>
    <row r="128" spans="1:31" x14ac:dyDescent="0.25">
      <c r="A128" s="18" t="s">
        <v>152</v>
      </c>
      <c r="B128" s="18" t="s">
        <v>151</v>
      </c>
      <c r="C128" s="18">
        <v>493.8</v>
      </c>
      <c r="D128" s="18">
        <v>40.031300000000002</v>
      </c>
      <c r="E128" s="18">
        <v>-97.984099999999998</v>
      </c>
      <c r="F128" s="18">
        <v>20120806</v>
      </c>
      <c r="G128" s="18">
        <v>0</v>
      </c>
      <c r="H128" s="18" t="s">
        <v>48</v>
      </c>
      <c r="I128" s="18" t="s">
        <v>48</v>
      </c>
      <c r="J128" s="18">
        <v>7</v>
      </c>
      <c r="K128" s="18">
        <v>700</v>
      </c>
      <c r="L128" s="18">
        <v>0</v>
      </c>
      <c r="M128" s="18" t="s">
        <v>48</v>
      </c>
      <c r="N128" s="18" t="s">
        <v>48</v>
      </c>
      <c r="O128" s="18">
        <v>7</v>
      </c>
      <c r="P128" s="18">
        <v>9999</v>
      </c>
      <c r="Q128" s="18">
        <v>0</v>
      </c>
      <c r="R128" s="18" t="s">
        <v>48</v>
      </c>
      <c r="S128" s="18" t="s">
        <v>48</v>
      </c>
      <c r="T128" s="18">
        <v>7</v>
      </c>
      <c r="U128" s="18">
        <v>700</v>
      </c>
      <c r="V128" s="18">
        <v>311</v>
      </c>
      <c r="W128" s="18" t="s">
        <v>48</v>
      </c>
      <c r="X128" s="18" t="s">
        <v>48</v>
      </c>
      <c r="Y128" s="18">
        <v>7</v>
      </c>
      <c r="Z128" s="18">
        <v>700</v>
      </c>
      <c r="AA128" s="18">
        <v>122</v>
      </c>
      <c r="AB128" s="18" t="s">
        <v>48</v>
      </c>
      <c r="AC128" s="18" t="s">
        <v>48</v>
      </c>
      <c r="AD128" s="18">
        <v>7</v>
      </c>
      <c r="AE128" s="18">
        <v>700</v>
      </c>
    </row>
    <row r="129" spans="1:31" x14ac:dyDescent="0.25">
      <c r="A129" s="18" t="s">
        <v>152</v>
      </c>
      <c r="B129" s="18" t="s">
        <v>151</v>
      </c>
      <c r="C129" s="18">
        <v>493.8</v>
      </c>
      <c r="D129" s="18">
        <v>40.031300000000002</v>
      </c>
      <c r="E129" s="18">
        <v>-97.984099999999998</v>
      </c>
      <c r="F129" s="18">
        <v>20120807</v>
      </c>
      <c r="G129" s="18">
        <v>0</v>
      </c>
      <c r="H129" s="18" t="s">
        <v>48</v>
      </c>
      <c r="I129" s="18" t="s">
        <v>48</v>
      </c>
      <c r="J129" s="18">
        <v>7</v>
      </c>
      <c r="K129" s="18">
        <v>700</v>
      </c>
      <c r="L129" s="18">
        <v>0</v>
      </c>
      <c r="M129" s="18" t="s">
        <v>48</v>
      </c>
      <c r="N129" s="18" t="s">
        <v>48</v>
      </c>
      <c r="O129" s="18">
        <v>7</v>
      </c>
      <c r="P129" s="18">
        <v>9999</v>
      </c>
      <c r="Q129" s="18">
        <v>0</v>
      </c>
      <c r="R129" s="18" t="s">
        <v>48</v>
      </c>
      <c r="S129" s="18" t="s">
        <v>48</v>
      </c>
      <c r="T129" s="18">
        <v>7</v>
      </c>
      <c r="U129" s="18">
        <v>700</v>
      </c>
      <c r="V129" s="18">
        <v>344</v>
      </c>
      <c r="W129" s="18" t="s">
        <v>48</v>
      </c>
      <c r="X129" s="18" t="s">
        <v>48</v>
      </c>
      <c r="Y129" s="18">
        <v>7</v>
      </c>
      <c r="Z129" s="18">
        <v>700</v>
      </c>
      <c r="AA129" s="18">
        <v>161</v>
      </c>
      <c r="AB129" s="18" t="s">
        <v>48</v>
      </c>
      <c r="AC129" s="18" t="s">
        <v>48</v>
      </c>
      <c r="AD129" s="18">
        <v>7</v>
      </c>
      <c r="AE129" s="18">
        <v>700</v>
      </c>
    </row>
    <row r="130" spans="1:31" x14ac:dyDescent="0.25">
      <c r="A130" s="18" t="s">
        <v>152</v>
      </c>
      <c r="B130" s="18" t="s">
        <v>151</v>
      </c>
      <c r="C130" s="18">
        <v>493.8</v>
      </c>
      <c r="D130" s="18">
        <v>40.031300000000002</v>
      </c>
      <c r="E130" s="18">
        <v>-97.984099999999998</v>
      </c>
      <c r="F130" s="18">
        <v>20120808</v>
      </c>
      <c r="G130" s="18">
        <v>0</v>
      </c>
      <c r="H130" s="18" t="s">
        <v>48</v>
      </c>
      <c r="I130" s="18" t="s">
        <v>48</v>
      </c>
      <c r="J130" s="18">
        <v>7</v>
      </c>
      <c r="K130" s="18">
        <v>700</v>
      </c>
      <c r="L130" s="18">
        <v>0</v>
      </c>
      <c r="M130" s="18" t="s">
        <v>48</v>
      </c>
      <c r="N130" s="18" t="s">
        <v>48</v>
      </c>
      <c r="O130" s="18">
        <v>7</v>
      </c>
      <c r="P130" s="18">
        <v>9999</v>
      </c>
      <c r="Q130" s="18">
        <v>0</v>
      </c>
      <c r="R130" s="18" t="s">
        <v>48</v>
      </c>
      <c r="S130" s="18" t="s">
        <v>48</v>
      </c>
      <c r="T130" s="18">
        <v>7</v>
      </c>
      <c r="U130" s="18">
        <v>700</v>
      </c>
      <c r="V130" s="18">
        <v>328</v>
      </c>
      <c r="W130" s="18" t="s">
        <v>48</v>
      </c>
      <c r="X130" s="18" t="s">
        <v>48</v>
      </c>
      <c r="Y130" s="18">
        <v>7</v>
      </c>
      <c r="Z130" s="18">
        <v>700</v>
      </c>
      <c r="AA130" s="18">
        <v>189</v>
      </c>
      <c r="AB130" s="18" t="s">
        <v>48</v>
      </c>
      <c r="AC130" s="18" t="s">
        <v>48</v>
      </c>
      <c r="AD130" s="18">
        <v>7</v>
      </c>
      <c r="AE130" s="18">
        <v>700</v>
      </c>
    </row>
    <row r="131" spans="1:31" x14ac:dyDescent="0.25">
      <c r="A131" s="18" t="s">
        <v>152</v>
      </c>
      <c r="B131" s="18" t="s">
        <v>151</v>
      </c>
      <c r="C131" s="18">
        <v>493.8</v>
      </c>
      <c r="D131" s="18">
        <v>40.031300000000002</v>
      </c>
      <c r="E131" s="18">
        <v>-97.984099999999998</v>
      </c>
      <c r="F131" s="18">
        <v>20120809</v>
      </c>
      <c r="G131" s="18">
        <v>0</v>
      </c>
      <c r="H131" s="18" t="s">
        <v>48</v>
      </c>
      <c r="I131" s="18" t="s">
        <v>48</v>
      </c>
      <c r="J131" s="18">
        <v>7</v>
      </c>
      <c r="K131" s="18">
        <v>700</v>
      </c>
      <c r="L131" s="18">
        <v>0</v>
      </c>
      <c r="M131" s="18" t="s">
        <v>48</v>
      </c>
      <c r="N131" s="18" t="s">
        <v>48</v>
      </c>
      <c r="O131" s="18">
        <v>7</v>
      </c>
      <c r="P131" s="18">
        <v>9999</v>
      </c>
      <c r="Q131" s="18">
        <v>0</v>
      </c>
      <c r="R131" s="18" t="s">
        <v>48</v>
      </c>
      <c r="S131" s="18" t="s">
        <v>48</v>
      </c>
      <c r="T131" s="18">
        <v>7</v>
      </c>
      <c r="U131" s="18">
        <v>700</v>
      </c>
      <c r="V131" s="18">
        <v>400</v>
      </c>
      <c r="W131" s="18" t="s">
        <v>48</v>
      </c>
      <c r="X131" s="18" t="s">
        <v>48</v>
      </c>
      <c r="Y131" s="18">
        <v>7</v>
      </c>
      <c r="Z131" s="18">
        <v>700</v>
      </c>
      <c r="AA131" s="18">
        <v>189</v>
      </c>
      <c r="AB131" s="18" t="s">
        <v>48</v>
      </c>
      <c r="AC131" s="18" t="s">
        <v>48</v>
      </c>
      <c r="AD131" s="18">
        <v>7</v>
      </c>
      <c r="AE131" s="18">
        <v>700</v>
      </c>
    </row>
    <row r="132" spans="1:31" x14ac:dyDescent="0.25">
      <c r="A132" s="18" t="s">
        <v>152</v>
      </c>
      <c r="B132" s="18" t="s">
        <v>151</v>
      </c>
      <c r="C132" s="18">
        <v>493.8</v>
      </c>
      <c r="D132" s="18">
        <v>40.031300000000002</v>
      </c>
      <c r="E132" s="18">
        <v>-97.984099999999998</v>
      </c>
      <c r="F132" s="18">
        <v>20120810</v>
      </c>
      <c r="G132" s="18">
        <v>0</v>
      </c>
      <c r="H132" s="18" t="s">
        <v>48</v>
      </c>
      <c r="I132" s="18" t="s">
        <v>48</v>
      </c>
      <c r="J132" s="18">
        <v>7</v>
      </c>
      <c r="K132" s="18">
        <v>700</v>
      </c>
      <c r="L132" s="18">
        <v>0</v>
      </c>
      <c r="M132" s="18" t="s">
        <v>48</v>
      </c>
      <c r="N132" s="18" t="s">
        <v>48</v>
      </c>
      <c r="O132" s="18">
        <v>7</v>
      </c>
      <c r="P132" s="18">
        <v>9999</v>
      </c>
      <c r="Q132" s="18">
        <v>0</v>
      </c>
      <c r="R132" s="18" t="s">
        <v>48</v>
      </c>
      <c r="S132" s="18" t="s">
        <v>48</v>
      </c>
      <c r="T132" s="18">
        <v>7</v>
      </c>
      <c r="U132" s="18">
        <v>700</v>
      </c>
      <c r="V132" s="18">
        <v>317</v>
      </c>
      <c r="W132" s="18" t="s">
        <v>48</v>
      </c>
      <c r="X132" s="18" t="s">
        <v>48</v>
      </c>
      <c r="Y132" s="18">
        <v>7</v>
      </c>
      <c r="Z132" s="18">
        <v>700</v>
      </c>
      <c r="AA132" s="18">
        <v>144</v>
      </c>
      <c r="AB132" s="18" t="s">
        <v>48</v>
      </c>
      <c r="AC132" s="18" t="s">
        <v>48</v>
      </c>
      <c r="AD132" s="18">
        <v>7</v>
      </c>
      <c r="AE132" s="18">
        <v>700</v>
      </c>
    </row>
    <row r="133" spans="1:31" x14ac:dyDescent="0.25">
      <c r="A133" s="18" t="s">
        <v>152</v>
      </c>
      <c r="B133" s="18" t="s">
        <v>151</v>
      </c>
      <c r="C133" s="18">
        <v>493.8</v>
      </c>
      <c r="D133" s="18">
        <v>40.031300000000002</v>
      </c>
      <c r="E133" s="18">
        <v>-97.984099999999998</v>
      </c>
      <c r="F133" s="18">
        <v>20120811</v>
      </c>
      <c r="G133" s="18">
        <v>0</v>
      </c>
      <c r="H133" s="18" t="s">
        <v>48</v>
      </c>
      <c r="I133" s="18" t="s">
        <v>48</v>
      </c>
      <c r="J133" s="18">
        <v>7</v>
      </c>
      <c r="K133" s="18">
        <v>700</v>
      </c>
      <c r="L133" s="18">
        <v>0</v>
      </c>
      <c r="M133" s="18" t="s">
        <v>48</v>
      </c>
      <c r="N133" s="18" t="s">
        <v>48</v>
      </c>
      <c r="O133" s="18">
        <v>7</v>
      </c>
      <c r="P133" s="18">
        <v>9999</v>
      </c>
      <c r="Q133" s="18">
        <v>0</v>
      </c>
      <c r="R133" s="18" t="s">
        <v>48</v>
      </c>
      <c r="S133" s="18" t="s">
        <v>48</v>
      </c>
      <c r="T133" s="18">
        <v>7</v>
      </c>
      <c r="U133" s="18">
        <v>700</v>
      </c>
      <c r="V133" s="18">
        <v>300</v>
      </c>
      <c r="W133" s="18" t="s">
        <v>48</v>
      </c>
      <c r="X133" s="18" t="s">
        <v>48</v>
      </c>
      <c r="Y133" s="18">
        <v>7</v>
      </c>
      <c r="Z133" s="18">
        <v>700</v>
      </c>
      <c r="AA133" s="18">
        <v>133</v>
      </c>
      <c r="AB133" s="18" t="s">
        <v>48</v>
      </c>
      <c r="AC133" s="18" t="s">
        <v>48</v>
      </c>
      <c r="AD133" s="18">
        <v>7</v>
      </c>
      <c r="AE133" s="18">
        <v>700</v>
      </c>
    </row>
    <row r="134" spans="1:31" x14ac:dyDescent="0.25">
      <c r="A134" s="18" t="s">
        <v>152</v>
      </c>
      <c r="B134" s="18" t="s">
        <v>151</v>
      </c>
      <c r="C134" s="18">
        <v>493.8</v>
      </c>
      <c r="D134" s="18">
        <v>40.031300000000002</v>
      </c>
      <c r="E134" s="18">
        <v>-97.984099999999998</v>
      </c>
      <c r="F134" s="18">
        <v>20120812</v>
      </c>
      <c r="G134" s="18">
        <v>0</v>
      </c>
      <c r="H134" s="18" t="s">
        <v>48</v>
      </c>
      <c r="I134" s="18" t="s">
        <v>48</v>
      </c>
      <c r="J134" s="18">
        <v>7</v>
      </c>
      <c r="K134" s="18">
        <v>700</v>
      </c>
      <c r="L134" s="18">
        <v>0</v>
      </c>
      <c r="M134" s="18" t="s">
        <v>48</v>
      </c>
      <c r="N134" s="18" t="s">
        <v>48</v>
      </c>
      <c r="O134" s="18">
        <v>7</v>
      </c>
      <c r="P134" s="18">
        <v>9999</v>
      </c>
      <c r="Q134" s="18">
        <v>0</v>
      </c>
      <c r="R134" s="18" t="s">
        <v>48</v>
      </c>
      <c r="S134" s="18" t="s">
        <v>48</v>
      </c>
      <c r="T134" s="18">
        <v>7</v>
      </c>
      <c r="U134" s="18">
        <v>700</v>
      </c>
      <c r="V134" s="18">
        <v>300</v>
      </c>
      <c r="W134" s="18" t="s">
        <v>48</v>
      </c>
      <c r="X134" s="18" t="s">
        <v>48</v>
      </c>
      <c r="Y134" s="18">
        <v>7</v>
      </c>
      <c r="Z134" s="18">
        <v>700</v>
      </c>
      <c r="AA134" s="18">
        <v>144</v>
      </c>
      <c r="AB134" s="18" t="s">
        <v>48</v>
      </c>
      <c r="AC134" s="18" t="s">
        <v>48</v>
      </c>
      <c r="AD134" s="18">
        <v>7</v>
      </c>
      <c r="AE134" s="18">
        <v>700</v>
      </c>
    </row>
    <row r="135" spans="1:31" x14ac:dyDescent="0.25">
      <c r="A135" s="18" t="s">
        <v>152</v>
      </c>
      <c r="B135" s="18" t="s">
        <v>151</v>
      </c>
      <c r="C135" s="18">
        <v>493.8</v>
      </c>
      <c r="D135" s="18">
        <v>40.031300000000002</v>
      </c>
      <c r="E135" s="18">
        <v>-97.984099999999998</v>
      </c>
      <c r="F135" s="18">
        <v>20120813</v>
      </c>
      <c r="G135" s="18">
        <v>0</v>
      </c>
      <c r="H135" s="18" t="s">
        <v>48</v>
      </c>
      <c r="I135" s="18" t="s">
        <v>48</v>
      </c>
      <c r="J135" s="18">
        <v>7</v>
      </c>
      <c r="K135" s="18">
        <v>700</v>
      </c>
      <c r="L135" s="18">
        <v>0</v>
      </c>
      <c r="M135" s="18" t="s">
        <v>48</v>
      </c>
      <c r="N135" s="18" t="s">
        <v>48</v>
      </c>
      <c r="O135" s="18">
        <v>7</v>
      </c>
      <c r="P135" s="18">
        <v>9999</v>
      </c>
      <c r="Q135" s="18">
        <v>0</v>
      </c>
      <c r="R135" s="18" t="s">
        <v>48</v>
      </c>
      <c r="S135" s="18" t="s">
        <v>48</v>
      </c>
      <c r="T135" s="18">
        <v>7</v>
      </c>
      <c r="U135" s="18">
        <v>700</v>
      </c>
      <c r="V135" s="18">
        <v>333</v>
      </c>
      <c r="W135" s="18" t="s">
        <v>48</v>
      </c>
      <c r="X135" s="18" t="s">
        <v>48</v>
      </c>
      <c r="Y135" s="18">
        <v>7</v>
      </c>
      <c r="Z135" s="18">
        <v>700</v>
      </c>
      <c r="AA135" s="18">
        <v>161</v>
      </c>
      <c r="AB135" s="18" t="s">
        <v>48</v>
      </c>
      <c r="AC135" s="18" t="s">
        <v>48</v>
      </c>
      <c r="AD135" s="18">
        <v>7</v>
      </c>
      <c r="AE135" s="18">
        <v>700</v>
      </c>
    </row>
    <row r="136" spans="1:31" x14ac:dyDescent="0.25">
      <c r="A136" s="18" t="s">
        <v>152</v>
      </c>
      <c r="B136" s="18" t="s">
        <v>151</v>
      </c>
      <c r="C136" s="18">
        <v>493.8</v>
      </c>
      <c r="D136" s="18">
        <v>40.031300000000002</v>
      </c>
      <c r="E136" s="18">
        <v>-97.984099999999998</v>
      </c>
      <c r="F136" s="18">
        <v>20120814</v>
      </c>
      <c r="G136" s="18">
        <v>0</v>
      </c>
      <c r="H136" s="18" t="s">
        <v>48</v>
      </c>
      <c r="I136" s="18" t="s">
        <v>48</v>
      </c>
      <c r="J136" s="18">
        <v>7</v>
      </c>
      <c r="K136" s="18">
        <v>700</v>
      </c>
      <c r="L136" s="18">
        <v>0</v>
      </c>
      <c r="M136" s="18" t="s">
        <v>48</v>
      </c>
      <c r="N136" s="18" t="s">
        <v>48</v>
      </c>
      <c r="O136" s="18">
        <v>7</v>
      </c>
      <c r="P136" s="18">
        <v>9999</v>
      </c>
      <c r="Q136" s="18">
        <v>0</v>
      </c>
      <c r="R136" s="18" t="s">
        <v>48</v>
      </c>
      <c r="S136" s="18" t="s">
        <v>48</v>
      </c>
      <c r="T136" s="18">
        <v>7</v>
      </c>
      <c r="U136" s="18">
        <v>700</v>
      </c>
      <c r="V136" s="18">
        <v>278</v>
      </c>
      <c r="W136" s="18" t="s">
        <v>48</v>
      </c>
      <c r="X136" s="18" t="s">
        <v>48</v>
      </c>
      <c r="Y136" s="18">
        <v>7</v>
      </c>
      <c r="Z136" s="18">
        <v>700</v>
      </c>
      <c r="AA136" s="18">
        <v>167</v>
      </c>
      <c r="AB136" s="18" t="s">
        <v>48</v>
      </c>
      <c r="AC136" s="18" t="s">
        <v>48</v>
      </c>
      <c r="AD136" s="18">
        <v>7</v>
      </c>
      <c r="AE136" s="18">
        <v>700</v>
      </c>
    </row>
    <row r="137" spans="1:31" x14ac:dyDescent="0.25">
      <c r="A137" s="18" t="s">
        <v>152</v>
      </c>
      <c r="B137" s="18" t="s">
        <v>151</v>
      </c>
      <c r="C137" s="18">
        <v>493.8</v>
      </c>
      <c r="D137" s="18">
        <v>40.031300000000002</v>
      </c>
      <c r="E137" s="18">
        <v>-97.984099999999998</v>
      </c>
      <c r="F137" s="18">
        <v>20120815</v>
      </c>
      <c r="G137" s="18">
        <v>0</v>
      </c>
      <c r="H137" s="18" t="s">
        <v>48</v>
      </c>
      <c r="I137" s="18" t="s">
        <v>48</v>
      </c>
      <c r="J137" s="18">
        <v>7</v>
      </c>
      <c r="K137" s="18">
        <v>700</v>
      </c>
      <c r="L137" s="18">
        <v>0</v>
      </c>
      <c r="M137" s="18" t="s">
        <v>48</v>
      </c>
      <c r="N137" s="18" t="s">
        <v>48</v>
      </c>
      <c r="O137" s="18">
        <v>7</v>
      </c>
      <c r="P137" s="18">
        <v>9999</v>
      </c>
      <c r="Q137" s="18">
        <v>0</v>
      </c>
      <c r="R137" s="18" t="s">
        <v>48</v>
      </c>
      <c r="S137" s="18" t="s">
        <v>48</v>
      </c>
      <c r="T137" s="18">
        <v>7</v>
      </c>
      <c r="U137" s="18">
        <v>700</v>
      </c>
      <c r="V137" s="18">
        <v>289</v>
      </c>
      <c r="W137" s="18" t="s">
        <v>48</v>
      </c>
      <c r="X137" s="18" t="s">
        <v>48</v>
      </c>
      <c r="Y137" s="18">
        <v>7</v>
      </c>
      <c r="Z137" s="18">
        <v>700</v>
      </c>
      <c r="AA137" s="18">
        <v>161</v>
      </c>
      <c r="AB137" s="18" t="s">
        <v>48</v>
      </c>
      <c r="AC137" s="18" t="s">
        <v>48</v>
      </c>
      <c r="AD137" s="18">
        <v>7</v>
      </c>
      <c r="AE137" s="18">
        <v>700</v>
      </c>
    </row>
    <row r="138" spans="1:31" x14ac:dyDescent="0.25">
      <c r="A138" s="18" t="s">
        <v>152</v>
      </c>
      <c r="B138" s="18" t="s">
        <v>151</v>
      </c>
      <c r="C138" s="18">
        <v>493.8</v>
      </c>
      <c r="D138" s="18">
        <v>40.031300000000002</v>
      </c>
      <c r="E138" s="18">
        <v>-97.984099999999998</v>
      </c>
      <c r="F138" s="18">
        <v>20120816</v>
      </c>
      <c r="G138" s="18">
        <v>0</v>
      </c>
      <c r="H138" s="18" t="s">
        <v>48</v>
      </c>
      <c r="I138" s="18" t="s">
        <v>48</v>
      </c>
      <c r="J138" s="18">
        <v>7</v>
      </c>
      <c r="K138" s="18">
        <v>700</v>
      </c>
      <c r="L138" s="18">
        <v>0</v>
      </c>
      <c r="M138" s="18" t="s">
        <v>48</v>
      </c>
      <c r="N138" s="18" t="s">
        <v>48</v>
      </c>
      <c r="O138" s="18">
        <v>7</v>
      </c>
      <c r="P138" s="18">
        <v>9999</v>
      </c>
      <c r="Q138" s="18">
        <v>0</v>
      </c>
      <c r="R138" s="18" t="s">
        <v>48</v>
      </c>
      <c r="S138" s="18" t="s">
        <v>48</v>
      </c>
      <c r="T138" s="18">
        <v>7</v>
      </c>
      <c r="U138" s="18">
        <v>700</v>
      </c>
      <c r="V138" s="18">
        <v>344</v>
      </c>
      <c r="W138" s="18" t="s">
        <v>48</v>
      </c>
      <c r="X138" s="18" t="s">
        <v>48</v>
      </c>
      <c r="Y138" s="18">
        <v>7</v>
      </c>
      <c r="Z138" s="18">
        <v>700</v>
      </c>
      <c r="AA138" s="18">
        <v>161</v>
      </c>
      <c r="AB138" s="18" t="s">
        <v>48</v>
      </c>
      <c r="AC138" s="18" t="s">
        <v>48</v>
      </c>
      <c r="AD138" s="18">
        <v>7</v>
      </c>
      <c r="AE138" s="18">
        <v>700</v>
      </c>
    </row>
    <row r="139" spans="1:31" x14ac:dyDescent="0.25">
      <c r="A139" s="18" t="s">
        <v>152</v>
      </c>
      <c r="B139" s="18" t="s">
        <v>151</v>
      </c>
      <c r="C139" s="18">
        <v>493.8</v>
      </c>
      <c r="D139" s="18">
        <v>40.031300000000002</v>
      </c>
      <c r="E139" s="18">
        <v>-97.984099999999998</v>
      </c>
      <c r="F139" s="18">
        <v>20120817</v>
      </c>
      <c r="G139" s="18">
        <v>0</v>
      </c>
      <c r="H139" s="18" t="s">
        <v>48</v>
      </c>
      <c r="I139" s="18" t="s">
        <v>48</v>
      </c>
      <c r="J139" s="18">
        <v>7</v>
      </c>
      <c r="K139" s="18">
        <v>700</v>
      </c>
      <c r="L139" s="18">
        <v>0</v>
      </c>
      <c r="M139" s="18" t="s">
        <v>48</v>
      </c>
      <c r="N139" s="18" t="s">
        <v>48</v>
      </c>
      <c r="O139" s="18">
        <v>7</v>
      </c>
      <c r="P139" s="18">
        <v>9999</v>
      </c>
      <c r="Q139" s="18">
        <v>0</v>
      </c>
      <c r="R139" s="18" t="s">
        <v>48</v>
      </c>
      <c r="S139" s="18" t="s">
        <v>48</v>
      </c>
      <c r="T139" s="18">
        <v>7</v>
      </c>
      <c r="U139" s="18">
        <v>700</v>
      </c>
      <c r="V139" s="18">
        <v>278</v>
      </c>
      <c r="W139" s="18" t="s">
        <v>48</v>
      </c>
      <c r="X139" s="18" t="s">
        <v>48</v>
      </c>
      <c r="Y139" s="18">
        <v>7</v>
      </c>
      <c r="Z139" s="18">
        <v>700</v>
      </c>
      <c r="AA139" s="18">
        <v>83</v>
      </c>
      <c r="AB139" s="18" t="s">
        <v>48</v>
      </c>
      <c r="AC139" s="18" t="s">
        <v>48</v>
      </c>
      <c r="AD139" s="18">
        <v>7</v>
      </c>
      <c r="AE139" s="18">
        <v>700</v>
      </c>
    </row>
    <row r="140" spans="1:31" x14ac:dyDescent="0.25">
      <c r="A140" s="18" t="s">
        <v>152</v>
      </c>
      <c r="B140" s="18" t="s">
        <v>151</v>
      </c>
      <c r="C140" s="18">
        <v>493.8</v>
      </c>
      <c r="D140" s="18">
        <v>40.031300000000002</v>
      </c>
      <c r="E140" s="18">
        <v>-97.984099999999998</v>
      </c>
      <c r="F140" s="18">
        <v>20120818</v>
      </c>
      <c r="G140" s="18">
        <v>0</v>
      </c>
      <c r="H140" s="18" t="s">
        <v>48</v>
      </c>
      <c r="I140" s="18" t="s">
        <v>48</v>
      </c>
      <c r="J140" s="18">
        <v>7</v>
      </c>
      <c r="K140" s="18">
        <v>700</v>
      </c>
      <c r="L140" s="18">
        <v>0</v>
      </c>
      <c r="M140" s="18" t="s">
        <v>48</v>
      </c>
      <c r="N140" s="18" t="s">
        <v>48</v>
      </c>
      <c r="O140" s="18">
        <v>7</v>
      </c>
      <c r="P140" s="18">
        <v>9999</v>
      </c>
      <c r="Q140" s="18">
        <v>0</v>
      </c>
      <c r="R140" s="18" t="s">
        <v>48</v>
      </c>
      <c r="S140" s="18" t="s">
        <v>48</v>
      </c>
      <c r="T140" s="18">
        <v>7</v>
      </c>
      <c r="U140" s="18">
        <v>700</v>
      </c>
      <c r="V140" s="18">
        <v>289</v>
      </c>
      <c r="W140" s="18" t="s">
        <v>48</v>
      </c>
      <c r="X140" s="18" t="s">
        <v>48</v>
      </c>
      <c r="Y140" s="18">
        <v>7</v>
      </c>
      <c r="Z140" s="18">
        <v>700</v>
      </c>
      <c r="AA140" s="18">
        <v>83</v>
      </c>
      <c r="AB140" s="18" t="s">
        <v>48</v>
      </c>
      <c r="AC140" s="18" t="s">
        <v>48</v>
      </c>
      <c r="AD140" s="18">
        <v>7</v>
      </c>
      <c r="AE140" s="18">
        <v>700</v>
      </c>
    </row>
    <row r="141" spans="1:31" x14ac:dyDescent="0.25">
      <c r="A141" s="18" t="s">
        <v>152</v>
      </c>
      <c r="B141" s="18" t="s">
        <v>151</v>
      </c>
      <c r="C141" s="18">
        <v>493.8</v>
      </c>
      <c r="D141" s="18">
        <v>40.031300000000002</v>
      </c>
      <c r="E141" s="18">
        <v>-97.984099999999998</v>
      </c>
      <c r="F141" s="18">
        <v>20120819</v>
      </c>
      <c r="G141" s="18">
        <v>5</v>
      </c>
      <c r="H141" s="18" t="s">
        <v>48</v>
      </c>
      <c r="I141" s="18" t="s">
        <v>48</v>
      </c>
      <c r="J141" s="18">
        <v>7</v>
      </c>
      <c r="K141" s="18">
        <v>700</v>
      </c>
      <c r="L141" s="18">
        <v>0</v>
      </c>
      <c r="M141" s="18" t="s">
        <v>48</v>
      </c>
      <c r="N141" s="18" t="s">
        <v>48</v>
      </c>
      <c r="O141" s="18">
        <v>7</v>
      </c>
      <c r="P141" s="18">
        <v>9999</v>
      </c>
      <c r="Q141" s="18">
        <v>0</v>
      </c>
      <c r="R141" s="18" t="s">
        <v>48</v>
      </c>
      <c r="S141" s="18" t="s">
        <v>48</v>
      </c>
      <c r="T141" s="18">
        <v>7</v>
      </c>
      <c r="U141" s="18">
        <v>700</v>
      </c>
      <c r="V141" s="18">
        <v>272</v>
      </c>
      <c r="W141" s="18" t="s">
        <v>48</v>
      </c>
      <c r="X141" s="18" t="s">
        <v>48</v>
      </c>
      <c r="Y141" s="18">
        <v>7</v>
      </c>
      <c r="Z141" s="18">
        <v>700</v>
      </c>
      <c r="AA141" s="18">
        <v>106</v>
      </c>
      <c r="AB141" s="18" t="s">
        <v>48</v>
      </c>
      <c r="AC141" s="18" t="s">
        <v>48</v>
      </c>
      <c r="AD141" s="18">
        <v>7</v>
      </c>
      <c r="AE141" s="18">
        <v>700</v>
      </c>
    </row>
    <row r="142" spans="1:31" x14ac:dyDescent="0.25">
      <c r="A142" s="18" t="s">
        <v>152</v>
      </c>
      <c r="B142" s="18" t="s">
        <v>151</v>
      </c>
      <c r="C142" s="18">
        <v>493.8</v>
      </c>
      <c r="D142" s="18">
        <v>40.031300000000002</v>
      </c>
      <c r="E142" s="18">
        <v>-97.984099999999998</v>
      </c>
      <c r="F142" s="18">
        <v>20120820</v>
      </c>
      <c r="G142" s="18">
        <v>0</v>
      </c>
      <c r="H142" s="18" t="s">
        <v>48</v>
      </c>
      <c r="I142" s="18" t="s">
        <v>48</v>
      </c>
      <c r="J142" s="18">
        <v>7</v>
      </c>
      <c r="K142" s="18">
        <v>700</v>
      </c>
      <c r="L142" s="18">
        <v>0</v>
      </c>
      <c r="M142" s="18" t="s">
        <v>48</v>
      </c>
      <c r="N142" s="18" t="s">
        <v>48</v>
      </c>
      <c r="O142" s="18">
        <v>7</v>
      </c>
      <c r="P142" s="18">
        <v>9999</v>
      </c>
      <c r="Q142" s="18">
        <v>0</v>
      </c>
      <c r="R142" s="18" t="s">
        <v>48</v>
      </c>
      <c r="S142" s="18" t="s">
        <v>48</v>
      </c>
      <c r="T142" s="18">
        <v>7</v>
      </c>
      <c r="U142" s="18">
        <v>700</v>
      </c>
      <c r="V142" s="18">
        <v>283</v>
      </c>
      <c r="W142" s="18" t="s">
        <v>48</v>
      </c>
      <c r="X142" s="18" t="s">
        <v>48</v>
      </c>
      <c r="Y142" s="18">
        <v>7</v>
      </c>
      <c r="Z142" s="18">
        <v>700</v>
      </c>
      <c r="AA142" s="18">
        <v>83</v>
      </c>
      <c r="AB142" s="18" t="s">
        <v>48</v>
      </c>
      <c r="AC142" s="18" t="s">
        <v>48</v>
      </c>
      <c r="AD142" s="18">
        <v>7</v>
      </c>
      <c r="AE142" s="18">
        <v>700</v>
      </c>
    </row>
    <row r="143" spans="1:31" x14ac:dyDescent="0.25">
      <c r="A143" s="18" t="s">
        <v>152</v>
      </c>
      <c r="B143" s="18" t="s">
        <v>151</v>
      </c>
      <c r="C143" s="18">
        <v>493.8</v>
      </c>
      <c r="D143" s="18">
        <v>40.031300000000002</v>
      </c>
      <c r="E143" s="18">
        <v>-97.984099999999998</v>
      </c>
      <c r="F143" s="18">
        <v>20120821</v>
      </c>
      <c r="G143" s="18">
        <v>0</v>
      </c>
      <c r="H143" s="18" t="s">
        <v>48</v>
      </c>
      <c r="I143" s="18" t="s">
        <v>48</v>
      </c>
      <c r="J143" s="18">
        <v>7</v>
      </c>
      <c r="K143" s="18">
        <v>700</v>
      </c>
      <c r="L143" s="18">
        <v>0</v>
      </c>
      <c r="M143" s="18" t="s">
        <v>48</v>
      </c>
      <c r="N143" s="18" t="s">
        <v>48</v>
      </c>
      <c r="O143" s="18">
        <v>7</v>
      </c>
      <c r="P143" s="18">
        <v>9999</v>
      </c>
      <c r="Q143" s="18">
        <v>0</v>
      </c>
      <c r="R143" s="18" t="s">
        <v>48</v>
      </c>
      <c r="S143" s="18" t="s">
        <v>48</v>
      </c>
      <c r="T143" s="18">
        <v>7</v>
      </c>
      <c r="U143" s="18">
        <v>700</v>
      </c>
      <c r="V143" s="18">
        <v>322</v>
      </c>
      <c r="W143" s="18" t="s">
        <v>48</v>
      </c>
      <c r="X143" s="18" t="s">
        <v>48</v>
      </c>
      <c r="Y143" s="18">
        <v>7</v>
      </c>
      <c r="Z143" s="18">
        <v>700</v>
      </c>
      <c r="AA143" s="18">
        <v>78</v>
      </c>
      <c r="AB143" s="18" t="s">
        <v>48</v>
      </c>
      <c r="AC143" s="18" t="s">
        <v>48</v>
      </c>
      <c r="AD143" s="18">
        <v>7</v>
      </c>
      <c r="AE143" s="18">
        <v>700</v>
      </c>
    </row>
    <row r="144" spans="1:31" x14ac:dyDescent="0.25">
      <c r="A144" s="18" t="s">
        <v>152</v>
      </c>
      <c r="B144" s="18" t="s">
        <v>151</v>
      </c>
      <c r="C144" s="18">
        <v>493.8</v>
      </c>
      <c r="D144" s="18">
        <v>40.031300000000002</v>
      </c>
      <c r="E144" s="18">
        <v>-97.984099999999998</v>
      </c>
      <c r="F144" s="18">
        <v>20120822</v>
      </c>
      <c r="G144" s="18">
        <v>0</v>
      </c>
      <c r="H144" s="18" t="s">
        <v>48</v>
      </c>
      <c r="I144" s="18" t="s">
        <v>48</v>
      </c>
      <c r="J144" s="18">
        <v>7</v>
      </c>
      <c r="K144" s="18">
        <v>700</v>
      </c>
      <c r="L144" s="18">
        <v>0</v>
      </c>
      <c r="M144" s="18" t="s">
        <v>48</v>
      </c>
      <c r="N144" s="18" t="s">
        <v>48</v>
      </c>
      <c r="O144" s="18">
        <v>7</v>
      </c>
      <c r="P144" s="18">
        <v>9999</v>
      </c>
      <c r="Q144" s="18">
        <v>0</v>
      </c>
      <c r="R144" s="18" t="s">
        <v>48</v>
      </c>
      <c r="S144" s="18" t="s">
        <v>48</v>
      </c>
      <c r="T144" s="18">
        <v>7</v>
      </c>
      <c r="U144" s="18">
        <v>700</v>
      </c>
      <c r="V144" s="18">
        <v>356</v>
      </c>
      <c r="W144" s="18" t="s">
        <v>48</v>
      </c>
      <c r="X144" s="18" t="s">
        <v>48</v>
      </c>
      <c r="Y144" s="18">
        <v>7</v>
      </c>
      <c r="Z144" s="18">
        <v>700</v>
      </c>
      <c r="AA144" s="18">
        <v>106</v>
      </c>
      <c r="AB144" s="18" t="s">
        <v>48</v>
      </c>
      <c r="AC144" s="18" t="s">
        <v>48</v>
      </c>
      <c r="AD144" s="18">
        <v>7</v>
      </c>
      <c r="AE144" s="18">
        <v>700</v>
      </c>
    </row>
    <row r="145" spans="1:31" x14ac:dyDescent="0.25">
      <c r="A145" s="18" t="s">
        <v>152</v>
      </c>
      <c r="B145" s="18" t="s">
        <v>151</v>
      </c>
      <c r="C145" s="18">
        <v>493.8</v>
      </c>
      <c r="D145" s="18">
        <v>40.031300000000002</v>
      </c>
      <c r="E145" s="18">
        <v>-97.984099999999998</v>
      </c>
      <c r="F145" s="18">
        <v>20120823</v>
      </c>
      <c r="G145" s="18">
        <v>0</v>
      </c>
      <c r="H145" s="18" t="s">
        <v>48</v>
      </c>
      <c r="I145" s="18" t="s">
        <v>48</v>
      </c>
      <c r="J145" s="18">
        <v>7</v>
      </c>
      <c r="K145" s="18">
        <v>700</v>
      </c>
      <c r="L145" s="18">
        <v>0</v>
      </c>
      <c r="M145" s="18" t="s">
        <v>48</v>
      </c>
      <c r="N145" s="18" t="s">
        <v>48</v>
      </c>
      <c r="O145" s="18">
        <v>7</v>
      </c>
      <c r="P145" s="18">
        <v>9999</v>
      </c>
      <c r="Q145" s="18">
        <v>0</v>
      </c>
      <c r="R145" s="18" t="s">
        <v>48</v>
      </c>
      <c r="S145" s="18" t="s">
        <v>48</v>
      </c>
      <c r="T145" s="18">
        <v>7</v>
      </c>
      <c r="U145" s="18">
        <v>700</v>
      </c>
      <c r="V145" s="18">
        <v>339</v>
      </c>
      <c r="W145" s="18" t="s">
        <v>48</v>
      </c>
      <c r="X145" s="18" t="s">
        <v>48</v>
      </c>
      <c r="Y145" s="18">
        <v>7</v>
      </c>
      <c r="Z145" s="18">
        <v>700</v>
      </c>
      <c r="AA145" s="18">
        <v>139</v>
      </c>
      <c r="AB145" s="18" t="s">
        <v>48</v>
      </c>
      <c r="AC145" s="18" t="s">
        <v>48</v>
      </c>
      <c r="AD145" s="18">
        <v>7</v>
      </c>
      <c r="AE145" s="18">
        <v>700</v>
      </c>
    </row>
    <row r="146" spans="1:31" x14ac:dyDescent="0.25">
      <c r="A146" s="18" t="s">
        <v>152</v>
      </c>
      <c r="B146" s="18" t="s">
        <v>151</v>
      </c>
      <c r="C146" s="18">
        <v>493.8</v>
      </c>
      <c r="D146" s="18">
        <v>40.031300000000002</v>
      </c>
      <c r="E146" s="18">
        <v>-97.984099999999998</v>
      </c>
      <c r="F146" s="18">
        <v>20120824</v>
      </c>
      <c r="G146" s="18">
        <v>117</v>
      </c>
      <c r="H146" s="18" t="s">
        <v>48</v>
      </c>
      <c r="I146" s="18" t="s">
        <v>48</v>
      </c>
      <c r="J146" s="18">
        <v>7</v>
      </c>
      <c r="K146" s="18">
        <v>700</v>
      </c>
      <c r="L146" s="18">
        <v>0</v>
      </c>
      <c r="M146" s="18" t="s">
        <v>48</v>
      </c>
      <c r="N146" s="18" t="s">
        <v>48</v>
      </c>
      <c r="O146" s="18">
        <v>7</v>
      </c>
      <c r="P146" s="18">
        <v>9999</v>
      </c>
      <c r="Q146" s="18">
        <v>0</v>
      </c>
      <c r="R146" s="18" t="s">
        <v>48</v>
      </c>
      <c r="S146" s="18" t="s">
        <v>48</v>
      </c>
      <c r="T146" s="18">
        <v>7</v>
      </c>
      <c r="U146" s="18">
        <v>700</v>
      </c>
      <c r="V146" s="18">
        <v>317</v>
      </c>
      <c r="W146" s="18" t="s">
        <v>48</v>
      </c>
      <c r="X146" s="18" t="s">
        <v>48</v>
      </c>
      <c r="Y146" s="18">
        <v>7</v>
      </c>
      <c r="Z146" s="18">
        <v>700</v>
      </c>
      <c r="AA146" s="18">
        <v>172</v>
      </c>
      <c r="AB146" s="18" t="s">
        <v>48</v>
      </c>
      <c r="AC146" s="18" t="s">
        <v>48</v>
      </c>
      <c r="AD146" s="18">
        <v>7</v>
      </c>
      <c r="AE146" s="18">
        <v>700</v>
      </c>
    </row>
    <row r="147" spans="1:31" x14ac:dyDescent="0.25">
      <c r="A147" s="18" t="s">
        <v>152</v>
      </c>
      <c r="B147" s="18" t="s">
        <v>151</v>
      </c>
      <c r="C147" s="18">
        <v>493.8</v>
      </c>
      <c r="D147" s="18">
        <v>40.031300000000002</v>
      </c>
      <c r="E147" s="18">
        <v>-97.984099999999998</v>
      </c>
      <c r="F147" s="18">
        <v>20120825</v>
      </c>
      <c r="G147" s="18">
        <v>8</v>
      </c>
      <c r="H147" s="18" t="s">
        <v>48</v>
      </c>
      <c r="I147" s="18" t="s">
        <v>48</v>
      </c>
      <c r="J147" s="18">
        <v>7</v>
      </c>
      <c r="K147" s="18">
        <v>700</v>
      </c>
      <c r="L147" s="18">
        <v>0</v>
      </c>
      <c r="M147" s="18" t="s">
        <v>48</v>
      </c>
      <c r="N147" s="18" t="s">
        <v>48</v>
      </c>
      <c r="O147" s="18">
        <v>7</v>
      </c>
      <c r="P147" s="18">
        <v>9999</v>
      </c>
      <c r="Q147" s="18">
        <v>0</v>
      </c>
      <c r="R147" s="18" t="s">
        <v>48</v>
      </c>
      <c r="S147" s="18" t="s">
        <v>48</v>
      </c>
      <c r="T147" s="18">
        <v>7</v>
      </c>
      <c r="U147" s="18">
        <v>700</v>
      </c>
      <c r="V147" s="18">
        <v>222</v>
      </c>
      <c r="W147" s="18" t="s">
        <v>48</v>
      </c>
      <c r="X147" s="18" t="s">
        <v>48</v>
      </c>
      <c r="Y147" s="18">
        <v>7</v>
      </c>
      <c r="Z147" s="18">
        <v>700</v>
      </c>
      <c r="AA147" s="18">
        <v>189</v>
      </c>
      <c r="AB147" s="18" t="s">
        <v>48</v>
      </c>
      <c r="AC147" s="18" t="s">
        <v>48</v>
      </c>
      <c r="AD147" s="18">
        <v>7</v>
      </c>
      <c r="AE147" s="18">
        <v>700</v>
      </c>
    </row>
    <row r="148" spans="1:31" x14ac:dyDescent="0.25">
      <c r="A148" s="18" t="s">
        <v>152</v>
      </c>
      <c r="B148" s="18" t="s">
        <v>151</v>
      </c>
      <c r="C148" s="18">
        <v>493.8</v>
      </c>
      <c r="D148" s="18">
        <v>40.031300000000002</v>
      </c>
      <c r="E148" s="18">
        <v>-97.984099999999998</v>
      </c>
      <c r="F148" s="18">
        <v>20120826</v>
      </c>
      <c r="G148" s="18">
        <v>5</v>
      </c>
      <c r="H148" s="18" t="s">
        <v>48</v>
      </c>
      <c r="I148" s="18" t="s">
        <v>48</v>
      </c>
      <c r="J148" s="18">
        <v>7</v>
      </c>
      <c r="K148" s="18">
        <v>700</v>
      </c>
      <c r="L148" s="18">
        <v>0</v>
      </c>
      <c r="M148" s="18" t="s">
        <v>48</v>
      </c>
      <c r="N148" s="18" t="s">
        <v>48</v>
      </c>
      <c r="O148" s="18">
        <v>7</v>
      </c>
      <c r="P148" s="18">
        <v>9999</v>
      </c>
      <c r="Q148" s="18">
        <v>0</v>
      </c>
      <c r="R148" s="18" t="s">
        <v>48</v>
      </c>
      <c r="S148" s="18" t="s">
        <v>48</v>
      </c>
      <c r="T148" s="18">
        <v>7</v>
      </c>
      <c r="U148" s="18">
        <v>700</v>
      </c>
      <c r="V148" s="18">
        <v>261</v>
      </c>
      <c r="W148" s="18" t="s">
        <v>48</v>
      </c>
      <c r="X148" s="18" t="s">
        <v>48</v>
      </c>
      <c r="Y148" s="18">
        <v>7</v>
      </c>
      <c r="Z148" s="18">
        <v>700</v>
      </c>
      <c r="AA148" s="18">
        <v>167</v>
      </c>
      <c r="AB148" s="18" t="s">
        <v>48</v>
      </c>
      <c r="AC148" s="18" t="s">
        <v>48</v>
      </c>
      <c r="AD148" s="18">
        <v>7</v>
      </c>
      <c r="AE148" s="18">
        <v>700</v>
      </c>
    </row>
    <row r="149" spans="1:31" x14ac:dyDescent="0.25">
      <c r="A149" s="18" t="s">
        <v>152</v>
      </c>
      <c r="B149" s="18" t="s">
        <v>151</v>
      </c>
      <c r="C149" s="18">
        <v>493.8</v>
      </c>
      <c r="D149" s="18">
        <v>40.031300000000002</v>
      </c>
      <c r="E149" s="18">
        <v>-97.984099999999998</v>
      </c>
      <c r="F149" s="18">
        <v>20120827</v>
      </c>
      <c r="G149" s="18">
        <v>0</v>
      </c>
      <c r="H149" s="18" t="s">
        <v>48</v>
      </c>
      <c r="I149" s="18" t="s">
        <v>48</v>
      </c>
      <c r="J149" s="18">
        <v>7</v>
      </c>
      <c r="K149" s="18">
        <v>700</v>
      </c>
      <c r="L149" s="18">
        <v>0</v>
      </c>
      <c r="M149" s="18" t="s">
        <v>48</v>
      </c>
      <c r="N149" s="18" t="s">
        <v>48</v>
      </c>
      <c r="O149" s="18">
        <v>7</v>
      </c>
      <c r="P149" s="18">
        <v>9999</v>
      </c>
      <c r="Q149" s="18">
        <v>0</v>
      </c>
      <c r="R149" s="18" t="s">
        <v>48</v>
      </c>
      <c r="S149" s="18" t="s">
        <v>48</v>
      </c>
      <c r="T149" s="18">
        <v>7</v>
      </c>
      <c r="U149" s="18">
        <v>700</v>
      </c>
      <c r="V149" s="18">
        <v>306</v>
      </c>
      <c r="W149" s="18" t="s">
        <v>48</v>
      </c>
      <c r="X149" s="18" t="s">
        <v>48</v>
      </c>
      <c r="Y149" s="18">
        <v>7</v>
      </c>
      <c r="Z149" s="18">
        <v>700</v>
      </c>
      <c r="AA149" s="18">
        <v>150</v>
      </c>
      <c r="AB149" s="18" t="s">
        <v>48</v>
      </c>
      <c r="AC149" s="18" t="s">
        <v>48</v>
      </c>
      <c r="AD149" s="18">
        <v>7</v>
      </c>
      <c r="AE149" s="18">
        <v>700</v>
      </c>
    </row>
    <row r="150" spans="1:31" x14ac:dyDescent="0.25">
      <c r="A150" s="18" t="s">
        <v>152</v>
      </c>
      <c r="B150" s="18" t="s">
        <v>151</v>
      </c>
      <c r="C150" s="18">
        <v>493.8</v>
      </c>
      <c r="D150" s="18">
        <v>40.031300000000002</v>
      </c>
      <c r="E150" s="18">
        <v>-97.984099999999998</v>
      </c>
      <c r="F150" s="18">
        <v>20120828</v>
      </c>
      <c r="G150" s="18">
        <v>0</v>
      </c>
      <c r="H150" s="18" t="s">
        <v>48</v>
      </c>
      <c r="I150" s="18" t="s">
        <v>48</v>
      </c>
      <c r="J150" s="18">
        <v>7</v>
      </c>
      <c r="K150" s="18">
        <v>700</v>
      </c>
      <c r="L150" s="18">
        <v>0</v>
      </c>
      <c r="M150" s="18" t="s">
        <v>48</v>
      </c>
      <c r="N150" s="18" t="s">
        <v>48</v>
      </c>
      <c r="O150" s="18">
        <v>7</v>
      </c>
      <c r="P150" s="18">
        <v>9999</v>
      </c>
      <c r="Q150" s="18">
        <v>0</v>
      </c>
      <c r="R150" s="18" t="s">
        <v>48</v>
      </c>
      <c r="S150" s="18" t="s">
        <v>48</v>
      </c>
      <c r="T150" s="18">
        <v>7</v>
      </c>
      <c r="U150" s="18">
        <v>700</v>
      </c>
      <c r="V150" s="18">
        <v>306</v>
      </c>
      <c r="W150" s="18" t="s">
        <v>48</v>
      </c>
      <c r="X150" s="18" t="s">
        <v>48</v>
      </c>
      <c r="Y150" s="18">
        <v>7</v>
      </c>
      <c r="Z150" s="18">
        <v>700</v>
      </c>
      <c r="AA150" s="18">
        <v>150</v>
      </c>
      <c r="AB150" s="18" t="s">
        <v>48</v>
      </c>
      <c r="AC150" s="18" t="s">
        <v>48</v>
      </c>
      <c r="AD150" s="18">
        <v>7</v>
      </c>
      <c r="AE150" s="18">
        <v>700</v>
      </c>
    </row>
    <row r="151" spans="1:31" x14ac:dyDescent="0.25">
      <c r="A151" s="18" t="s">
        <v>152</v>
      </c>
      <c r="B151" s="18" t="s">
        <v>151</v>
      </c>
      <c r="C151" s="18">
        <v>493.8</v>
      </c>
      <c r="D151" s="18">
        <v>40.031300000000002</v>
      </c>
      <c r="E151" s="18">
        <v>-97.984099999999998</v>
      </c>
      <c r="F151" s="18">
        <v>20120829</v>
      </c>
      <c r="G151" s="18">
        <v>0</v>
      </c>
      <c r="H151" s="18" t="s">
        <v>48</v>
      </c>
      <c r="I151" s="18" t="s">
        <v>48</v>
      </c>
      <c r="J151" s="18">
        <v>7</v>
      </c>
      <c r="K151" s="18">
        <v>700</v>
      </c>
      <c r="L151" s="18">
        <v>0</v>
      </c>
      <c r="M151" s="18" t="s">
        <v>48</v>
      </c>
      <c r="N151" s="18" t="s">
        <v>48</v>
      </c>
      <c r="O151" s="18">
        <v>7</v>
      </c>
      <c r="P151" s="18">
        <v>9999</v>
      </c>
      <c r="Q151" s="18">
        <v>0</v>
      </c>
      <c r="R151" s="18" t="s">
        <v>48</v>
      </c>
      <c r="S151" s="18" t="s">
        <v>48</v>
      </c>
      <c r="T151" s="18">
        <v>7</v>
      </c>
      <c r="U151" s="18">
        <v>700</v>
      </c>
      <c r="V151" s="18">
        <v>350</v>
      </c>
      <c r="W151" s="18" t="s">
        <v>48</v>
      </c>
      <c r="X151" s="18" t="s">
        <v>48</v>
      </c>
      <c r="Y151" s="18">
        <v>7</v>
      </c>
      <c r="Z151" s="18">
        <v>700</v>
      </c>
      <c r="AA151" s="18">
        <v>167</v>
      </c>
      <c r="AB151" s="18" t="s">
        <v>48</v>
      </c>
      <c r="AC151" s="18" t="s">
        <v>48</v>
      </c>
      <c r="AD151" s="18">
        <v>7</v>
      </c>
      <c r="AE151" s="18">
        <v>700</v>
      </c>
    </row>
    <row r="152" spans="1:31" x14ac:dyDescent="0.25">
      <c r="A152" s="18" t="s">
        <v>152</v>
      </c>
      <c r="B152" s="18" t="s">
        <v>151</v>
      </c>
      <c r="C152" s="18">
        <v>493.8</v>
      </c>
      <c r="D152" s="18">
        <v>40.031300000000002</v>
      </c>
      <c r="E152" s="18">
        <v>-97.984099999999998</v>
      </c>
      <c r="F152" s="18">
        <v>20120830</v>
      </c>
      <c r="G152" s="18">
        <v>0</v>
      </c>
      <c r="H152" s="18" t="s">
        <v>48</v>
      </c>
      <c r="I152" s="18" t="s">
        <v>48</v>
      </c>
      <c r="J152" s="18">
        <v>7</v>
      </c>
      <c r="K152" s="18">
        <v>700</v>
      </c>
      <c r="L152" s="18">
        <v>0</v>
      </c>
      <c r="M152" s="18" t="s">
        <v>48</v>
      </c>
      <c r="N152" s="18" t="s">
        <v>48</v>
      </c>
      <c r="O152" s="18">
        <v>7</v>
      </c>
      <c r="P152" s="18">
        <v>9999</v>
      </c>
      <c r="Q152" s="18">
        <v>0</v>
      </c>
      <c r="R152" s="18" t="s">
        <v>48</v>
      </c>
      <c r="S152" s="18" t="s">
        <v>48</v>
      </c>
      <c r="T152" s="18">
        <v>7</v>
      </c>
      <c r="U152" s="18">
        <v>700</v>
      </c>
      <c r="V152" s="18">
        <v>356</v>
      </c>
      <c r="W152" s="18" t="s">
        <v>48</v>
      </c>
      <c r="X152" s="18" t="s">
        <v>48</v>
      </c>
      <c r="Y152" s="18">
        <v>7</v>
      </c>
      <c r="Z152" s="18">
        <v>700</v>
      </c>
      <c r="AA152" s="18">
        <v>150</v>
      </c>
      <c r="AB152" s="18" t="s">
        <v>48</v>
      </c>
      <c r="AC152" s="18" t="s">
        <v>48</v>
      </c>
      <c r="AD152" s="18">
        <v>7</v>
      </c>
      <c r="AE152" s="18">
        <v>700</v>
      </c>
    </row>
    <row r="153" spans="1:31" x14ac:dyDescent="0.25">
      <c r="A153" s="18" t="s">
        <v>152</v>
      </c>
      <c r="B153" s="18" t="s">
        <v>151</v>
      </c>
      <c r="C153" s="18">
        <v>493.8</v>
      </c>
      <c r="D153" s="18">
        <v>40.031300000000002</v>
      </c>
      <c r="E153" s="18">
        <v>-97.984099999999998</v>
      </c>
      <c r="F153" s="18">
        <v>20120831</v>
      </c>
      <c r="G153" s="18">
        <v>0</v>
      </c>
      <c r="H153" s="18" t="s">
        <v>48</v>
      </c>
      <c r="I153" s="18" t="s">
        <v>48</v>
      </c>
      <c r="J153" s="18">
        <v>7</v>
      </c>
      <c r="K153" s="18">
        <v>700</v>
      </c>
      <c r="L153" s="18">
        <v>0</v>
      </c>
      <c r="M153" s="18" t="s">
        <v>48</v>
      </c>
      <c r="N153" s="18" t="s">
        <v>48</v>
      </c>
      <c r="O153" s="18">
        <v>7</v>
      </c>
      <c r="P153" s="18">
        <v>9999</v>
      </c>
      <c r="Q153" s="18">
        <v>0</v>
      </c>
      <c r="R153" s="18" t="s">
        <v>48</v>
      </c>
      <c r="S153" s="18" t="s">
        <v>48</v>
      </c>
      <c r="T153" s="18">
        <v>7</v>
      </c>
      <c r="U153" s="18">
        <v>700</v>
      </c>
      <c r="V153" s="18">
        <v>356</v>
      </c>
      <c r="W153" s="18" t="s">
        <v>48</v>
      </c>
      <c r="X153" s="18" t="s">
        <v>48</v>
      </c>
      <c r="Y153" s="18">
        <v>7</v>
      </c>
      <c r="Z153" s="18">
        <v>700</v>
      </c>
      <c r="AA153" s="18">
        <v>139</v>
      </c>
      <c r="AB153" s="18" t="s">
        <v>48</v>
      </c>
      <c r="AC153" s="18" t="s">
        <v>48</v>
      </c>
      <c r="AD153" s="18">
        <v>7</v>
      </c>
      <c r="AE153" s="18">
        <v>700</v>
      </c>
    </row>
    <row r="154" spans="1:31" x14ac:dyDescent="0.25">
      <c r="A154" s="18" t="s">
        <v>152</v>
      </c>
      <c r="B154" s="18" t="s">
        <v>151</v>
      </c>
      <c r="C154" s="18">
        <v>493.8</v>
      </c>
      <c r="D154" s="18">
        <v>40.031300000000002</v>
      </c>
      <c r="E154" s="18">
        <v>-97.984099999999998</v>
      </c>
      <c r="F154" s="18">
        <v>20120901</v>
      </c>
      <c r="G154" s="18">
        <v>0</v>
      </c>
      <c r="H154" s="18" t="s">
        <v>48</v>
      </c>
      <c r="I154" s="18" t="s">
        <v>48</v>
      </c>
      <c r="J154" s="18">
        <v>7</v>
      </c>
      <c r="K154" s="18">
        <v>700</v>
      </c>
      <c r="L154" s="18">
        <v>0</v>
      </c>
      <c r="M154" s="18" t="s">
        <v>48</v>
      </c>
      <c r="N154" s="18" t="s">
        <v>48</v>
      </c>
      <c r="O154" s="18">
        <v>7</v>
      </c>
      <c r="P154" s="18">
        <v>9999</v>
      </c>
      <c r="Q154" s="18">
        <v>0</v>
      </c>
      <c r="R154" s="18" t="s">
        <v>48</v>
      </c>
      <c r="S154" s="18" t="s">
        <v>48</v>
      </c>
      <c r="T154" s="18">
        <v>7</v>
      </c>
      <c r="U154" s="18">
        <v>700</v>
      </c>
      <c r="V154" s="18">
        <v>372</v>
      </c>
      <c r="W154" s="18" t="s">
        <v>48</v>
      </c>
      <c r="X154" s="18" t="s">
        <v>48</v>
      </c>
      <c r="Y154" s="18">
        <v>7</v>
      </c>
      <c r="Z154" s="18">
        <v>700</v>
      </c>
      <c r="AA154" s="18">
        <v>139</v>
      </c>
      <c r="AB154" s="18" t="s">
        <v>48</v>
      </c>
      <c r="AC154" s="18" t="s">
        <v>48</v>
      </c>
      <c r="AD154" s="18">
        <v>7</v>
      </c>
      <c r="AE154" s="18">
        <v>700</v>
      </c>
    </row>
    <row r="155" spans="1:31" x14ac:dyDescent="0.25">
      <c r="A155" s="18" t="s">
        <v>152</v>
      </c>
      <c r="B155" s="18" t="s">
        <v>151</v>
      </c>
      <c r="C155" s="18">
        <v>493.8</v>
      </c>
      <c r="D155" s="18">
        <v>40.031300000000002</v>
      </c>
      <c r="E155" s="18">
        <v>-97.984099999999998</v>
      </c>
      <c r="F155" s="18">
        <v>20120902</v>
      </c>
      <c r="G155" s="18">
        <v>0</v>
      </c>
      <c r="H155" s="18" t="s">
        <v>48</v>
      </c>
      <c r="I155" s="18" t="s">
        <v>48</v>
      </c>
      <c r="J155" s="18">
        <v>7</v>
      </c>
      <c r="K155" s="18">
        <v>700</v>
      </c>
      <c r="L155" s="18">
        <v>0</v>
      </c>
      <c r="M155" s="18" t="s">
        <v>48</v>
      </c>
      <c r="N155" s="18" t="s">
        <v>48</v>
      </c>
      <c r="O155" s="18">
        <v>7</v>
      </c>
      <c r="P155" s="18">
        <v>9999</v>
      </c>
      <c r="Q155" s="18">
        <v>0</v>
      </c>
      <c r="R155" s="18" t="s">
        <v>48</v>
      </c>
      <c r="S155" s="18" t="s">
        <v>48</v>
      </c>
      <c r="T155" s="18">
        <v>7</v>
      </c>
      <c r="U155" s="18">
        <v>700</v>
      </c>
      <c r="V155" s="18">
        <v>356</v>
      </c>
      <c r="W155" s="18" t="s">
        <v>48</v>
      </c>
      <c r="X155" s="18" t="s">
        <v>48</v>
      </c>
      <c r="Y155" s="18">
        <v>7</v>
      </c>
      <c r="Z155" s="18">
        <v>700</v>
      </c>
      <c r="AA155" s="18">
        <v>161</v>
      </c>
      <c r="AB155" s="18" t="s">
        <v>48</v>
      </c>
      <c r="AC155" s="18" t="s">
        <v>48</v>
      </c>
      <c r="AD155" s="18">
        <v>7</v>
      </c>
      <c r="AE155" s="18">
        <v>700</v>
      </c>
    </row>
    <row r="156" spans="1:31" x14ac:dyDescent="0.25">
      <c r="A156" s="18" t="s">
        <v>152</v>
      </c>
      <c r="B156" s="18" t="s">
        <v>151</v>
      </c>
      <c r="C156" s="18">
        <v>493.8</v>
      </c>
      <c r="D156" s="18">
        <v>40.031300000000002</v>
      </c>
      <c r="E156" s="18">
        <v>-97.984099999999998</v>
      </c>
      <c r="F156" s="18">
        <v>20120903</v>
      </c>
      <c r="G156" s="18">
        <v>0</v>
      </c>
      <c r="H156" s="18" t="s">
        <v>48</v>
      </c>
      <c r="I156" s="18" t="s">
        <v>48</v>
      </c>
      <c r="J156" s="18">
        <v>7</v>
      </c>
      <c r="K156" s="18">
        <v>700</v>
      </c>
      <c r="L156" s="18">
        <v>0</v>
      </c>
      <c r="M156" s="18" t="s">
        <v>48</v>
      </c>
      <c r="N156" s="18" t="s">
        <v>48</v>
      </c>
      <c r="O156" s="18">
        <v>7</v>
      </c>
      <c r="P156" s="18">
        <v>9999</v>
      </c>
      <c r="Q156" s="18">
        <v>0</v>
      </c>
      <c r="R156" s="18" t="s">
        <v>48</v>
      </c>
      <c r="S156" s="18" t="s">
        <v>48</v>
      </c>
      <c r="T156" s="18">
        <v>7</v>
      </c>
      <c r="U156" s="18">
        <v>700</v>
      </c>
      <c r="V156" s="18">
        <v>367</v>
      </c>
      <c r="W156" s="18" t="s">
        <v>48</v>
      </c>
      <c r="X156" s="18" t="s">
        <v>48</v>
      </c>
      <c r="Y156" s="18">
        <v>7</v>
      </c>
      <c r="Z156" s="18">
        <v>700</v>
      </c>
      <c r="AA156" s="18">
        <v>172</v>
      </c>
      <c r="AB156" s="18" t="s">
        <v>48</v>
      </c>
      <c r="AC156" s="18" t="s">
        <v>48</v>
      </c>
      <c r="AD156" s="18">
        <v>7</v>
      </c>
      <c r="AE156" s="18">
        <v>700</v>
      </c>
    </row>
    <row r="157" spans="1:31" x14ac:dyDescent="0.25">
      <c r="A157" s="18" t="s">
        <v>152</v>
      </c>
      <c r="B157" s="18" t="s">
        <v>151</v>
      </c>
      <c r="C157" s="18">
        <v>493.8</v>
      </c>
      <c r="D157" s="18">
        <v>40.031300000000002</v>
      </c>
      <c r="E157" s="18">
        <v>-97.984099999999998</v>
      </c>
      <c r="F157" s="18">
        <v>20120904</v>
      </c>
      <c r="G157" s="18">
        <v>0</v>
      </c>
      <c r="H157" s="18" t="s">
        <v>49</v>
      </c>
      <c r="I157" s="18" t="s">
        <v>48</v>
      </c>
      <c r="J157" s="18">
        <v>7</v>
      </c>
      <c r="K157" s="18">
        <v>700</v>
      </c>
      <c r="L157" s="18">
        <v>0</v>
      </c>
      <c r="M157" s="18" t="s">
        <v>48</v>
      </c>
      <c r="N157" s="18" t="s">
        <v>48</v>
      </c>
      <c r="O157" s="18">
        <v>7</v>
      </c>
      <c r="P157" s="18">
        <v>9999</v>
      </c>
      <c r="Q157" s="18">
        <v>0</v>
      </c>
      <c r="R157" s="18" t="s">
        <v>48</v>
      </c>
      <c r="S157" s="18" t="s">
        <v>48</v>
      </c>
      <c r="T157" s="18">
        <v>7</v>
      </c>
      <c r="U157" s="18">
        <v>700</v>
      </c>
      <c r="V157" s="18">
        <v>272</v>
      </c>
      <c r="W157" s="18" t="s">
        <v>48</v>
      </c>
      <c r="X157" s="18" t="s">
        <v>48</v>
      </c>
      <c r="Y157" s="18">
        <v>7</v>
      </c>
      <c r="Z157" s="18">
        <v>700</v>
      </c>
      <c r="AA157" s="18">
        <v>167</v>
      </c>
      <c r="AB157" s="18" t="s">
        <v>48</v>
      </c>
      <c r="AC157" s="18" t="s">
        <v>48</v>
      </c>
      <c r="AD157" s="18">
        <v>7</v>
      </c>
      <c r="AE157" s="18">
        <v>700</v>
      </c>
    </row>
    <row r="158" spans="1:31" x14ac:dyDescent="0.25">
      <c r="A158" s="18" t="s">
        <v>152</v>
      </c>
      <c r="B158" s="18" t="s">
        <v>151</v>
      </c>
      <c r="C158" s="18">
        <v>493.8</v>
      </c>
      <c r="D158" s="18">
        <v>40.031300000000002</v>
      </c>
      <c r="E158" s="18">
        <v>-97.984099999999998</v>
      </c>
      <c r="F158" s="18">
        <v>20120905</v>
      </c>
      <c r="G158" s="18">
        <v>13</v>
      </c>
      <c r="H158" s="18" t="s">
        <v>48</v>
      </c>
      <c r="I158" s="18" t="s">
        <v>48</v>
      </c>
      <c r="J158" s="18">
        <v>7</v>
      </c>
      <c r="K158" s="18">
        <v>700</v>
      </c>
      <c r="L158" s="18">
        <v>0</v>
      </c>
      <c r="M158" s="18" t="s">
        <v>48</v>
      </c>
      <c r="N158" s="18" t="s">
        <v>48</v>
      </c>
      <c r="O158" s="18">
        <v>7</v>
      </c>
      <c r="P158" s="18">
        <v>9999</v>
      </c>
      <c r="Q158" s="18">
        <v>0</v>
      </c>
      <c r="R158" s="18" t="s">
        <v>48</v>
      </c>
      <c r="S158" s="18" t="s">
        <v>48</v>
      </c>
      <c r="T158" s="18">
        <v>7</v>
      </c>
      <c r="U158" s="18">
        <v>700</v>
      </c>
      <c r="V158" s="18">
        <v>400</v>
      </c>
      <c r="W158" s="18" t="s">
        <v>48</v>
      </c>
      <c r="X158" s="18" t="s">
        <v>48</v>
      </c>
      <c r="Y158" s="18">
        <v>7</v>
      </c>
      <c r="Z158" s="18">
        <v>700</v>
      </c>
      <c r="AA158" s="18">
        <v>172</v>
      </c>
      <c r="AB158" s="18" t="s">
        <v>48</v>
      </c>
      <c r="AC158" s="18" t="s">
        <v>48</v>
      </c>
      <c r="AD158" s="18">
        <v>7</v>
      </c>
      <c r="AE158" s="18">
        <v>700</v>
      </c>
    </row>
    <row r="159" spans="1:31" x14ac:dyDescent="0.25">
      <c r="A159" s="18" t="s">
        <v>152</v>
      </c>
      <c r="B159" s="18" t="s">
        <v>151</v>
      </c>
      <c r="C159" s="18">
        <v>493.8</v>
      </c>
      <c r="D159" s="18">
        <v>40.031300000000002</v>
      </c>
      <c r="E159" s="18">
        <v>-97.984099999999998</v>
      </c>
      <c r="F159" s="18">
        <v>20120906</v>
      </c>
      <c r="G159" s="18">
        <v>0</v>
      </c>
      <c r="H159" s="18" t="s">
        <v>48</v>
      </c>
      <c r="I159" s="18" t="s">
        <v>48</v>
      </c>
      <c r="J159" s="18">
        <v>7</v>
      </c>
      <c r="K159" s="18">
        <v>700</v>
      </c>
      <c r="L159" s="18">
        <v>0</v>
      </c>
      <c r="M159" s="18" t="s">
        <v>48</v>
      </c>
      <c r="N159" s="18" t="s">
        <v>48</v>
      </c>
      <c r="O159" s="18">
        <v>7</v>
      </c>
      <c r="P159" s="18">
        <v>9999</v>
      </c>
      <c r="Q159" s="18">
        <v>0</v>
      </c>
      <c r="R159" s="18" t="s">
        <v>48</v>
      </c>
      <c r="S159" s="18" t="s">
        <v>48</v>
      </c>
      <c r="T159" s="18">
        <v>7</v>
      </c>
      <c r="U159" s="18">
        <v>700</v>
      </c>
      <c r="V159" s="18">
        <v>344</v>
      </c>
      <c r="W159" s="18" t="s">
        <v>48</v>
      </c>
      <c r="X159" s="18" t="s">
        <v>48</v>
      </c>
      <c r="Y159" s="18">
        <v>7</v>
      </c>
      <c r="Z159" s="18">
        <v>700</v>
      </c>
      <c r="AA159" s="18">
        <v>100</v>
      </c>
      <c r="AB159" s="18" t="s">
        <v>48</v>
      </c>
      <c r="AC159" s="18" t="s">
        <v>48</v>
      </c>
      <c r="AD159" s="18">
        <v>7</v>
      </c>
      <c r="AE159" s="18">
        <v>700</v>
      </c>
    </row>
    <row r="160" spans="1:31" x14ac:dyDescent="0.25">
      <c r="A160" s="18" t="s">
        <v>152</v>
      </c>
      <c r="B160" s="18" t="s">
        <v>151</v>
      </c>
      <c r="C160" s="18">
        <v>493.8</v>
      </c>
      <c r="D160" s="18">
        <v>40.031300000000002</v>
      </c>
      <c r="E160" s="18">
        <v>-97.984099999999998</v>
      </c>
      <c r="F160" s="18">
        <v>20120907</v>
      </c>
      <c r="G160" s="18">
        <v>0</v>
      </c>
      <c r="H160" s="18" t="s">
        <v>48</v>
      </c>
      <c r="I160" s="18" t="s">
        <v>48</v>
      </c>
      <c r="J160" s="18">
        <v>7</v>
      </c>
      <c r="K160" s="18">
        <v>700</v>
      </c>
      <c r="L160" s="18">
        <v>0</v>
      </c>
      <c r="M160" s="18" t="s">
        <v>48</v>
      </c>
      <c r="N160" s="18" t="s">
        <v>48</v>
      </c>
      <c r="O160" s="18">
        <v>7</v>
      </c>
      <c r="P160" s="18">
        <v>9999</v>
      </c>
      <c r="Q160" s="18">
        <v>0</v>
      </c>
      <c r="R160" s="18" t="s">
        <v>48</v>
      </c>
      <c r="S160" s="18" t="s">
        <v>48</v>
      </c>
      <c r="T160" s="18">
        <v>7</v>
      </c>
      <c r="U160" s="18">
        <v>700</v>
      </c>
      <c r="V160" s="18">
        <v>344</v>
      </c>
      <c r="W160" s="18" t="s">
        <v>48</v>
      </c>
      <c r="X160" s="18" t="s">
        <v>48</v>
      </c>
      <c r="Y160" s="18">
        <v>7</v>
      </c>
      <c r="Z160" s="18">
        <v>700</v>
      </c>
      <c r="AA160" s="18">
        <v>106</v>
      </c>
      <c r="AB160" s="18" t="s">
        <v>48</v>
      </c>
      <c r="AC160" s="18" t="s">
        <v>48</v>
      </c>
      <c r="AD160" s="18">
        <v>7</v>
      </c>
      <c r="AE160" s="18">
        <v>700</v>
      </c>
    </row>
    <row r="161" spans="1:31" x14ac:dyDescent="0.25">
      <c r="A161" s="18" t="s">
        <v>152</v>
      </c>
      <c r="B161" s="18" t="s">
        <v>151</v>
      </c>
      <c r="C161" s="18">
        <v>493.8</v>
      </c>
      <c r="D161" s="18">
        <v>40.031300000000002</v>
      </c>
      <c r="E161" s="18">
        <v>-97.984099999999998</v>
      </c>
      <c r="F161" s="18">
        <v>20120908</v>
      </c>
      <c r="G161" s="18">
        <v>3</v>
      </c>
      <c r="H161" s="18" t="s">
        <v>48</v>
      </c>
      <c r="I161" s="18" t="s">
        <v>48</v>
      </c>
      <c r="J161" s="18">
        <v>7</v>
      </c>
      <c r="K161" s="18">
        <v>700</v>
      </c>
      <c r="L161" s="18">
        <v>0</v>
      </c>
      <c r="M161" s="18" t="s">
        <v>48</v>
      </c>
      <c r="N161" s="18" t="s">
        <v>48</v>
      </c>
      <c r="O161" s="18">
        <v>7</v>
      </c>
      <c r="P161" s="18">
        <v>9999</v>
      </c>
      <c r="Q161" s="18">
        <v>0</v>
      </c>
      <c r="R161" s="18" t="s">
        <v>48</v>
      </c>
      <c r="S161" s="18" t="s">
        <v>48</v>
      </c>
      <c r="T161" s="18">
        <v>7</v>
      </c>
      <c r="U161" s="18">
        <v>700</v>
      </c>
      <c r="V161" s="18">
        <v>250</v>
      </c>
      <c r="W161" s="18" t="s">
        <v>48</v>
      </c>
      <c r="X161" s="18" t="s">
        <v>48</v>
      </c>
      <c r="Y161" s="18">
        <v>7</v>
      </c>
      <c r="Z161" s="18">
        <v>700</v>
      </c>
      <c r="AA161" s="18">
        <v>61</v>
      </c>
      <c r="AB161" s="18" t="s">
        <v>48</v>
      </c>
      <c r="AC161" s="18" t="s">
        <v>48</v>
      </c>
      <c r="AD161" s="18">
        <v>7</v>
      </c>
      <c r="AE161" s="18">
        <v>700</v>
      </c>
    </row>
    <row r="162" spans="1:31" x14ac:dyDescent="0.25">
      <c r="A162" s="18" t="s">
        <v>152</v>
      </c>
      <c r="B162" s="18" t="s">
        <v>151</v>
      </c>
      <c r="C162" s="18">
        <v>493.8</v>
      </c>
      <c r="D162" s="18">
        <v>40.031300000000002</v>
      </c>
      <c r="E162" s="18">
        <v>-97.984099999999998</v>
      </c>
      <c r="F162" s="18">
        <v>20120909</v>
      </c>
      <c r="G162" s="18">
        <v>0</v>
      </c>
      <c r="H162" s="18" t="s">
        <v>48</v>
      </c>
      <c r="I162" s="18" t="s">
        <v>48</v>
      </c>
      <c r="J162" s="18">
        <v>7</v>
      </c>
      <c r="K162" s="18">
        <v>700</v>
      </c>
      <c r="L162" s="18">
        <v>0</v>
      </c>
      <c r="M162" s="18" t="s">
        <v>48</v>
      </c>
      <c r="N162" s="18" t="s">
        <v>48</v>
      </c>
      <c r="O162" s="18">
        <v>7</v>
      </c>
      <c r="P162" s="18">
        <v>9999</v>
      </c>
      <c r="Q162" s="18">
        <v>0</v>
      </c>
      <c r="R162" s="18" t="s">
        <v>48</v>
      </c>
      <c r="S162" s="18" t="s">
        <v>48</v>
      </c>
      <c r="T162" s="18">
        <v>7</v>
      </c>
      <c r="U162" s="18">
        <v>700</v>
      </c>
      <c r="V162" s="18">
        <v>317</v>
      </c>
      <c r="W162" s="18" t="s">
        <v>48</v>
      </c>
      <c r="X162" s="18" t="s">
        <v>48</v>
      </c>
      <c r="Y162" s="18">
        <v>7</v>
      </c>
      <c r="Z162" s="18">
        <v>700</v>
      </c>
      <c r="AA162" s="18">
        <v>61</v>
      </c>
      <c r="AB162" s="18" t="s">
        <v>48</v>
      </c>
      <c r="AC162" s="18" t="s">
        <v>48</v>
      </c>
      <c r="AD162" s="18">
        <v>7</v>
      </c>
      <c r="AE162" s="18">
        <v>700</v>
      </c>
    </row>
    <row r="163" spans="1:31" x14ac:dyDescent="0.25">
      <c r="A163" s="18" t="s">
        <v>152</v>
      </c>
      <c r="B163" s="18" t="s">
        <v>151</v>
      </c>
      <c r="C163" s="18">
        <v>493.8</v>
      </c>
      <c r="D163" s="18">
        <v>40.031300000000002</v>
      </c>
      <c r="E163" s="18">
        <v>-97.984099999999998</v>
      </c>
      <c r="F163" s="18">
        <v>20120910</v>
      </c>
      <c r="G163" s="18">
        <v>0</v>
      </c>
      <c r="H163" s="18" t="s">
        <v>48</v>
      </c>
      <c r="I163" s="18" t="s">
        <v>48</v>
      </c>
      <c r="J163" s="18">
        <v>7</v>
      </c>
      <c r="K163" s="18">
        <v>700</v>
      </c>
      <c r="L163" s="18">
        <v>0</v>
      </c>
      <c r="M163" s="18" t="s">
        <v>48</v>
      </c>
      <c r="N163" s="18" t="s">
        <v>48</v>
      </c>
      <c r="O163" s="18">
        <v>7</v>
      </c>
      <c r="P163" s="18">
        <v>9999</v>
      </c>
      <c r="Q163" s="18">
        <v>0</v>
      </c>
      <c r="R163" s="18" t="s">
        <v>48</v>
      </c>
      <c r="S163" s="18" t="s">
        <v>48</v>
      </c>
      <c r="T163" s="18">
        <v>7</v>
      </c>
      <c r="U163" s="18">
        <v>700</v>
      </c>
      <c r="V163" s="18">
        <v>283</v>
      </c>
      <c r="W163" s="18" t="s">
        <v>48</v>
      </c>
      <c r="X163" s="18" t="s">
        <v>48</v>
      </c>
      <c r="Y163" s="18">
        <v>7</v>
      </c>
      <c r="Z163" s="18">
        <v>700</v>
      </c>
      <c r="AA163" s="18">
        <v>72</v>
      </c>
      <c r="AB163" s="18" t="s">
        <v>48</v>
      </c>
      <c r="AC163" s="18" t="s">
        <v>48</v>
      </c>
      <c r="AD163" s="18">
        <v>7</v>
      </c>
      <c r="AE163" s="18">
        <v>700</v>
      </c>
    </row>
    <row r="164" spans="1:31" x14ac:dyDescent="0.25">
      <c r="A164" s="18" t="s">
        <v>152</v>
      </c>
      <c r="B164" s="18" t="s">
        <v>151</v>
      </c>
      <c r="C164" s="18">
        <v>493.8</v>
      </c>
      <c r="D164" s="18">
        <v>40.031300000000002</v>
      </c>
      <c r="E164" s="18">
        <v>-97.984099999999998</v>
      </c>
      <c r="F164" s="18">
        <v>20120911</v>
      </c>
      <c r="G164" s="18">
        <v>0</v>
      </c>
      <c r="H164" s="18" t="s">
        <v>48</v>
      </c>
      <c r="I164" s="18" t="s">
        <v>48</v>
      </c>
      <c r="J164" s="18">
        <v>7</v>
      </c>
      <c r="K164" s="18">
        <v>700</v>
      </c>
      <c r="L164" s="18">
        <v>0</v>
      </c>
      <c r="M164" s="18" t="s">
        <v>48</v>
      </c>
      <c r="N164" s="18" t="s">
        <v>48</v>
      </c>
      <c r="O164" s="18">
        <v>7</v>
      </c>
      <c r="P164" s="18">
        <v>9999</v>
      </c>
      <c r="Q164" s="18">
        <v>0</v>
      </c>
      <c r="R164" s="18" t="s">
        <v>48</v>
      </c>
      <c r="S164" s="18" t="s">
        <v>48</v>
      </c>
      <c r="T164" s="18">
        <v>7</v>
      </c>
      <c r="U164" s="18">
        <v>700</v>
      </c>
      <c r="V164" s="18">
        <v>333</v>
      </c>
      <c r="W164" s="18" t="s">
        <v>48</v>
      </c>
      <c r="X164" s="18" t="s">
        <v>48</v>
      </c>
      <c r="Y164" s="18">
        <v>7</v>
      </c>
      <c r="Z164" s="18">
        <v>700</v>
      </c>
      <c r="AA164" s="18">
        <v>100</v>
      </c>
      <c r="AB164" s="18" t="s">
        <v>48</v>
      </c>
      <c r="AC164" s="18" t="s">
        <v>48</v>
      </c>
      <c r="AD164" s="18">
        <v>7</v>
      </c>
      <c r="AE164" s="18">
        <v>700</v>
      </c>
    </row>
    <row r="165" spans="1:31" x14ac:dyDescent="0.25">
      <c r="A165" s="18" t="s">
        <v>152</v>
      </c>
      <c r="B165" s="18" t="s">
        <v>151</v>
      </c>
      <c r="C165" s="18">
        <v>493.8</v>
      </c>
      <c r="D165" s="18">
        <v>40.031300000000002</v>
      </c>
      <c r="E165" s="18">
        <v>-97.984099999999998</v>
      </c>
      <c r="F165" s="18">
        <v>20120912</v>
      </c>
      <c r="G165" s="18">
        <v>0</v>
      </c>
      <c r="H165" s="18" t="s">
        <v>48</v>
      </c>
      <c r="I165" s="18" t="s">
        <v>48</v>
      </c>
      <c r="J165" s="18">
        <v>7</v>
      </c>
      <c r="K165" s="18">
        <v>700</v>
      </c>
      <c r="L165" s="18">
        <v>0</v>
      </c>
      <c r="M165" s="18" t="s">
        <v>48</v>
      </c>
      <c r="N165" s="18" t="s">
        <v>48</v>
      </c>
      <c r="O165" s="18">
        <v>7</v>
      </c>
      <c r="P165" s="18">
        <v>9999</v>
      </c>
      <c r="Q165" s="18">
        <v>0</v>
      </c>
      <c r="R165" s="18" t="s">
        <v>48</v>
      </c>
      <c r="S165" s="18" t="s">
        <v>48</v>
      </c>
      <c r="T165" s="18">
        <v>7</v>
      </c>
      <c r="U165" s="18">
        <v>700</v>
      </c>
      <c r="V165" s="18">
        <v>356</v>
      </c>
      <c r="W165" s="18" t="s">
        <v>48</v>
      </c>
      <c r="X165" s="18" t="s">
        <v>48</v>
      </c>
      <c r="Y165" s="18">
        <v>7</v>
      </c>
      <c r="Z165" s="18">
        <v>700</v>
      </c>
      <c r="AA165" s="18">
        <v>144</v>
      </c>
      <c r="AB165" s="18" t="s">
        <v>48</v>
      </c>
      <c r="AC165" s="18" t="s">
        <v>48</v>
      </c>
      <c r="AD165" s="18">
        <v>7</v>
      </c>
      <c r="AE165" s="18">
        <v>700</v>
      </c>
    </row>
    <row r="166" spans="1:31" x14ac:dyDescent="0.25">
      <c r="A166" s="18" t="s">
        <v>152</v>
      </c>
      <c r="B166" s="18" t="s">
        <v>151</v>
      </c>
      <c r="C166" s="18">
        <v>493.8</v>
      </c>
      <c r="D166" s="18">
        <v>40.031300000000002</v>
      </c>
      <c r="E166" s="18">
        <v>-97.984099999999998</v>
      </c>
      <c r="F166" s="18">
        <v>20120913</v>
      </c>
      <c r="G166" s="18">
        <v>163</v>
      </c>
      <c r="H166" s="18" t="s">
        <v>48</v>
      </c>
      <c r="I166" s="18" t="s">
        <v>48</v>
      </c>
      <c r="J166" s="18">
        <v>7</v>
      </c>
      <c r="K166" s="18">
        <v>700</v>
      </c>
      <c r="L166" s="18">
        <v>0</v>
      </c>
      <c r="M166" s="18" t="s">
        <v>48</v>
      </c>
      <c r="N166" s="18" t="s">
        <v>48</v>
      </c>
      <c r="O166" s="18">
        <v>7</v>
      </c>
      <c r="P166" s="18">
        <v>9999</v>
      </c>
      <c r="Q166" s="18">
        <v>0</v>
      </c>
      <c r="R166" s="18" t="s">
        <v>48</v>
      </c>
      <c r="S166" s="18" t="s">
        <v>48</v>
      </c>
      <c r="T166" s="18">
        <v>7</v>
      </c>
      <c r="U166" s="18">
        <v>700</v>
      </c>
      <c r="V166" s="18">
        <v>278</v>
      </c>
      <c r="W166" s="18" t="s">
        <v>48</v>
      </c>
      <c r="X166" s="18" t="s">
        <v>48</v>
      </c>
      <c r="Y166" s="18">
        <v>7</v>
      </c>
      <c r="Z166" s="18">
        <v>700</v>
      </c>
      <c r="AA166" s="18">
        <v>106</v>
      </c>
      <c r="AB166" s="18" t="s">
        <v>48</v>
      </c>
      <c r="AC166" s="18" t="s">
        <v>48</v>
      </c>
      <c r="AD166" s="18">
        <v>7</v>
      </c>
      <c r="AE166" s="18">
        <v>700</v>
      </c>
    </row>
    <row r="167" spans="1:31" x14ac:dyDescent="0.25">
      <c r="A167" s="18" t="s">
        <v>152</v>
      </c>
      <c r="B167" s="18" t="s">
        <v>151</v>
      </c>
      <c r="C167" s="18">
        <v>493.8</v>
      </c>
      <c r="D167" s="18">
        <v>40.031300000000002</v>
      </c>
      <c r="E167" s="18">
        <v>-97.984099999999998</v>
      </c>
      <c r="F167" s="18">
        <v>20120914</v>
      </c>
      <c r="G167" s="18">
        <v>0</v>
      </c>
      <c r="H167" s="18" t="s">
        <v>48</v>
      </c>
      <c r="I167" s="18" t="s">
        <v>48</v>
      </c>
      <c r="J167" s="18">
        <v>7</v>
      </c>
      <c r="K167" s="18">
        <v>700</v>
      </c>
      <c r="L167" s="18">
        <v>0</v>
      </c>
      <c r="M167" s="18" t="s">
        <v>48</v>
      </c>
      <c r="N167" s="18" t="s">
        <v>48</v>
      </c>
      <c r="O167" s="18">
        <v>7</v>
      </c>
      <c r="P167" s="18">
        <v>9999</v>
      </c>
      <c r="Q167" s="18">
        <v>0</v>
      </c>
      <c r="R167" s="18" t="s">
        <v>48</v>
      </c>
      <c r="S167" s="18" t="s">
        <v>48</v>
      </c>
      <c r="T167" s="18">
        <v>7</v>
      </c>
      <c r="U167" s="18">
        <v>700</v>
      </c>
      <c r="V167" s="18">
        <v>194</v>
      </c>
      <c r="W167" s="18" t="s">
        <v>48</v>
      </c>
      <c r="X167" s="18" t="s">
        <v>48</v>
      </c>
      <c r="Y167" s="18">
        <v>7</v>
      </c>
      <c r="Z167" s="18">
        <v>700</v>
      </c>
      <c r="AA167" s="18">
        <v>56</v>
      </c>
      <c r="AB167" s="18" t="s">
        <v>48</v>
      </c>
      <c r="AC167" s="18" t="s">
        <v>48</v>
      </c>
      <c r="AD167" s="18">
        <v>7</v>
      </c>
      <c r="AE167" s="18">
        <v>700</v>
      </c>
    </row>
    <row r="168" spans="1:31" x14ac:dyDescent="0.25">
      <c r="A168" s="18" t="s">
        <v>152</v>
      </c>
      <c r="B168" s="18" t="s">
        <v>151</v>
      </c>
      <c r="C168" s="18">
        <v>493.8</v>
      </c>
      <c r="D168" s="18">
        <v>40.031300000000002</v>
      </c>
      <c r="E168" s="18">
        <v>-97.984099999999998</v>
      </c>
      <c r="F168" s="18">
        <v>20120915</v>
      </c>
      <c r="G168" s="18">
        <v>0</v>
      </c>
      <c r="H168" s="18" t="s">
        <v>48</v>
      </c>
      <c r="I168" s="18" t="s">
        <v>48</v>
      </c>
      <c r="J168" s="18">
        <v>7</v>
      </c>
      <c r="K168" s="18">
        <v>700</v>
      </c>
      <c r="L168" s="18">
        <v>0</v>
      </c>
      <c r="M168" s="18" t="s">
        <v>48</v>
      </c>
      <c r="N168" s="18" t="s">
        <v>48</v>
      </c>
      <c r="O168" s="18">
        <v>7</v>
      </c>
      <c r="P168" s="18">
        <v>9999</v>
      </c>
      <c r="Q168" s="18">
        <v>0</v>
      </c>
      <c r="R168" s="18" t="s">
        <v>48</v>
      </c>
      <c r="S168" s="18" t="s">
        <v>48</v>
      </c>
      <c r="T168" s="18">
        <v>7</v>
      </c>
      <c r="U168" s="18">
        <v>700</v>
      </c>
      <c r="V168" s="18">
        <v>267</v>
      </c>
      <c r="W168" s="18" t="s">
        <v>48</v>
      </c>
      <c r="X168" s="18" t="s">
        <v>48</v>
      </c>
      <c r="Y168" s="18">
        <v>7</v>
      </c>
      <c r="Z168" s="18">
        <v>700</v>
      </c>
      <c r="AA168" s="18">
        <v>44</v>
      </c>
      <c r="AB168" s="18" t="s">
        <v>48</v>
      </c>
      <c r="AC168" s="18" t="s">
        <v>48</v>
      </c>
      <c r="AD168" s="18">
        <v>7</v>
      </c>
      <c r="AE168" s="18">
        <v>700</v>
      </c>
    </row>
    <row r="169" spans="1:31" x14ac:dyDescent="0.25">
      <c r="A169" s="18" t="s">
        <v>152</v>
      </c>
      <c r="B169" s="18" t="s">
        <v>151</v>
      </c>
      <c r="C169" s="18">
        <v>493.8</v>
      </c>
      <c r="D169" s="18">
        <v>40.031300000000002</v>
      </c>
      <c r="E169" s="18">
        <v>-97.984099999999998</v>
      </c>
      <c r="F169" s="18">
        <v>20120916</v>
      </c>
      <c r="G169" s="18">
        <v>0</v>
      </c>
      <c r="H169" s="18" t="s">
        <v>48</v>
      </c>
      <c r="I169" s="18" t="s">
        <v>48</v>
      </c>
      <c r="J169" s="18">
        <v>7</v>
      </c>
      <c r="K169" s="18">
        <v>700</v>
      </c>
      <c r="L169" s="18">
        <v>0</v>
      </c>
      <c r="M169" s="18" t="s">
        <v>48</v>
      </c>
      <c r="N169" s="18" t="s">
        <v>48</v>
      </c>
      <c r="O169" s="18">
        <v>7</v>
      </c>
      <c r="P169" s="18">
        <v>9999</v>
      </c>
      <c r="Q169" s="18">
        <v>0</v>
      </c>
      <c r="R169" s="18" t="s">
        <v>48</v>
      </c>
      <c r="S169" s="18" t="s">
        <v>48</v>
      </c>
      <c r="T169" s="18">
        <v>7</v>
      </c>
      <c r="U169" s="18">
        <v>700</v>
      </c>
      <c r="V169" s="18">
        <v>256</v>
      </c>
      <c r="W169" s="18" t="s">
        <v>48</v>
      </c>
      <c r="X169" s="18" t="s">
        <v>48</v>
      </c>
      <c r="Y169" s="18">
        <v>7</v>
      </c>
      <c r="Z169" s="18">
        <v>700</v>
      </c>
      <c r="AA169" s="18">
        <v>39</v>
      </c>
      <c r="AB169" s="18" t="s">
        <v>48</v>
      </c>
      <c r="AC169" s="18" t="s">
        <v>48</v>
      </c>
      <c r="AD169" s="18">
        <v>7</v>
      </c>
      <c r="AE169" s="18">
        <v>700</v>
      </c>
    </row>
    <row r="170" spans="1:31" x14ac:dyDescent="0.25">
      <c r="A170" s="18" t="s">
        <v>152</v>
      </c>
      <c r="B170" s="18" t="s">
        <v>151</v>
      </c>
      <c r="C170" s="18">
        <v>493.8</v>
      </c>
      <c r="D170" s="18">
        <v>40.031300000000002</v>
      </c>
      <c r="E170" s="18">
        <v>-97.984099999999998</v>
      </c>
      <c r="F170" s="18">
        <v>20120917</v>
      </c>
      <c r="G170" s="18">
        <v>0</v>
      </c>
      <c r="H170" s="18" t="s">
        <v>48</v>
      </c>
      <c r="I170" s="18" t="s">
        <v>48</v>
      </c>
      <c r="J170" s="18">
        <v>7</v>
      </c>
      <c r="K170" s="18">
        <v>700</v>
      </c>
      <c r="L170" s="18">
        <v>0</v>
      </c>
      <c r="M170" s="18" t="s">
        <v>48</v>
      </c>
      <c r="N170" s="18" t="s">
        <v>48</v>
      </c>
      <c r="O170" s="18">
        <v>7</v>
      </c>
      <c r="P170" s="18">
        <v>9999</v>
      </c>
      <c r="Q170" s="18">
        <v>0</v>
      </c>
      <c r="R170" s="18" t="s">
        <v>48</v>
      </c>
      <c r="S170" s="18" t="s">
        <v>48</v>
      </c>
      <c r="T170" s="18">
        <v>7</v>
      </c>
      <c r="U170" s="18">
        <v>700</v>
      </c>
      <c r="V170" s="18">
        <v>250</v>
      </c>
      <c r="W170" s="18" t="s">
        <v>48</v>
      </c>
      <c r="X170" s="18" t="s">
        <v>48</v>
      </c>
      <c r="Y170" s="18">
        <v>7</v>
      </c>
      <c r="Z170" s="18">
        <v>700</v>
      </c>
      <c r="AA170" s="18">
        <v>106</v>
      </c>
      <c r="AB170" s="18" t="s">
        <v>48</v>
      </c>
      <c r="AC170" s="18" t="s">
        <v>48</v>
      </c>
      <c r="AD170" s="18">
        <v>7</v>
      </c>
      <c r="AE170" s="18">
        <v>700</v>
      </c>
    </row>
    <row r="171" spans="1:31" x14ac:dyDescent="0.25">
      <c r="A171" s="18" t="s">
        <v>152</v>
      </c>
      <c r="B171" s="18" t="s">
        <v>151</v>
      </c>
      <c r="C171" s="18">
        <v>493.8</v>
      </c>
      <c r="D171" s="18">
        <v>40.031300000000002</v>
      </c>
      <c r="E171" s="18">
        <v>-97.984099999999998</v>
      </c>
      <c r="F171" s="18">
        <v>20120918</v>
      </c>
      <c r="G171" s="18">
        <v>0</v>
      </c>
      <c r="H171" s="18" t="s">
        <v>48</v>
      </c>
      <c r="I171" s="18" t="s">
        <v>48</v>
      </c>
      <c r="J171" s="18">
        <v>7</v>
      </c>
      <c r="K171" s="18">
        <v>700</v>
      </c>
      <c r="L171" s="18">
        <v>0</v>
      </c>
      <c r="M171" s="18" t="s">
        <v>48</v>
      </c>
      <c r="N171" s="18" t="s">
        <v>48</v>
      </c>
      <c r="O171" s="18">
        <v>7</v>
      </c>
      <c r="P171" s="18">
        <v>9999</v>
      </c>
      <c r="Q171" s="18">
        <v>0</v>
      </c>
      <c r="R171" s="18" t="s">
        <v>48</v>
      </c>
      <c r="S171" s="18" t="s">
        <v>48</v>
      </c>
      <c r="T171" s="18">
        <v>7</v>
      </c>
      <c r="U171" s="18">
        <v>700</v>
      </c>
      <c r="V171" s="18">
        <v>222</v>
      </c>
      <c r="W171" s="18" t="s">
        <v>48</v>
      </c>
      <c r="X171" s="18" t="s">
        <v>48</v>
      </c>
      <c r="Y171" s="18">
        <v>7</v>
      </c>
      <c r="Z171" s="18">
        <v>700</v>
      </c>
      <c r="AA171" s="18">
        <v>39</v>
      </c>
      <c r="AB171" s="18" t="s">
        <v>48</v>
      </c>
      <c r="AC171" s="18" t="s">
        <v>48</v>
      </c>
      <c r="AD171" s="18">
        <v>7</v>
      </c>
      <c r="AE171" s="18">
        <v>700</v>
      </c>
    </row>
    <row r="172" spans="1:31" x14ac:dyDescent="0.25">
      <c r="A172" s="18" t="s">
        <v>152</v>
      </c>
      <c r="B172" s="18" t="s">
        <v>151</v>
      </c>
      <c r="C172" s="18">
        <v>493.8</v>
      </c>
      <c r="D172" s="18">
        <v>40.031300000000002</v>
      </c>
      <c r="E172" s="18">
        <v>-97.984099999999998</v>
      </c>
      <c r="F172" s="18">
        <v>20120919</v>
      </c>
      <c r="G172" s="18">
        <v>0</v>
      </c>
      <c r="H172" s="18" t="s">
        <v>48</v>
      </c>
      <c r="I172" s="18" t="s">
        <v>48</v>
      </c>
      <c r="J172" s="18">
        <v>7</v>
      </c>
      <c r="K172" s="18">
        <v>700</v>
      </c>
      <c r="L172" s="18">
        <v>0</v>
      </c>
      <c r="M172" s="18" t="s">
        <v>48</v>
      </c>
      <c r="N172" s="18" t="s">
        <v>48</v>
      </c>
      <c r="O172" s="18">
        <v>7</v>
      </c>
      <c r="P172" s="18">
        <v>9999</v>
      </c>
      <c r="Q172" s="18">
        <v>0</v>
      </c>
      <c r="R172" s="18" t="s">
        <v>48</v>
      </c>
      <c r="S172" s="18" t="s">
        <v>48</v>
      </c>
      <c r="T172" s="18">
        <v>7</v>
      </c>
      <c r="U172" s="18">
        <v>700</v>
      </c>
      <c r="V172" s="18">
        <v>267</v>
      </c>
      <c r="W172" s="18" t="s">
        <v>48</v>
      </c>
      <c r="X172" s="18" t="s">
        <v>48</v>
      </c>
      <c r="Y172" s="18">
        <v>7</v>
      </c>
      <c r="Z172" s="18">
        <v>700</v>
      </c>
      <c r="AA172" s="18">
        <v>50</v>
      </c>
      <c r="AB172" s="18" t="s">
        <v>48</v>
      </c>
      <c r="AC172" s="18" t="s">
        <v>48</v>
      </c>
      <c r="AD172" s="18">
        <v>7</v>
      </c>
      <c r="AE172" s="18">
        <v>700</v>
      </c>
    </row>
    <row r="173" spans="1:31" x14ac:dyDescent="0.25">
      <c r="A173" s="18" t="s">
        <v>152</v>
      </c>
      <c r="B173" s="18" t="s">
        <v>151</v>
      </c>
      <c r="C173" s="18">
        <v>493.8</v>
      </c>
      <c r="D173" s="18">
        <v>40.031300000000002</v>
      </c>
      <c r="E173" s="18">
        <v>-97.984099999999998</v>
      </c>
      <c r="F173" s="18">
        <v>20120920</v>
      </c>
      <c r="G173" s="18">
        <v>0</v>
      </c>
      <c r="H173" s="18" t="s">
        <v>48</v>
      </c>
      <c r="I173" s="18" t="s">
        <v>48</v>
      </c>
      <c r="J173" s="18">
        <v>7</v>
      </c>
      <c r="K173" s="18">
        <v>700</v>
      </c>
      <c r="L173" s="18">
        <v>0</v>
      </c>
      <c r="M173" s="18" t="s">
        <v>48</v>
      </c>
      <c r="N173" s="18" t="s">
        <v>48</v>
      </c>
      <c r="O173" s="18">
        <v>7</v>
      </c>
      <c r="P173" s="18">
        <v>9999</v>
      </c>
      <c r="Q173" s="18">
        <v>0</v>
      </c>
      <c r="R173" s="18" t="s">
        <v>48</v>
      </c>
      <c r="S173" s="18" t="s">
        <v>48</v>
      </c>
      <c r="T173" s="18">
        <v>7</v>
      </c>
      <c r="U173" s="18">
        <v>700</v>
      </c>
      <c r="V173" s="18">
        <v>356</v>
      </c>
      <c r="W173" s="18" t="s">
        <v>48</v>
      </c>
      <c r="X173" s="18" t="s">
        <v>48</v>
      </c>
      <c r="Y173" s="18">
        <v>7</v>
      </c>
      <c r="Z173" s="18">
        <v>700</v>
      </c>
      <c r="AA173" s="18">
        <v>56</v>
      </c>
      <c r="AB173" s="18" t="s">
        <v>48</v>
      </c>
      <c r="AC173" s="18" t="s">
        <v>48</v>
      </c>
      <c r="AD173" s="18">
        <v>7</v>
      </c>
      <c r="AE173" s="18">
        <v>700</v>
      </c>
    </row>
    <row r="174" spans="1:31" x14ac:dyDescent="0.25">
      <c r="A174" s="18" t="s">
        <v>152</v>
      </c>
      <c r="B174" s="18" t="s">
        <v>151</v>
      </c>
      <c r="C174" s="18">
        <v>493.8</v>
      </c>
      <c r="D174" s="18">
        <v>40.031300000000002</v>
      </c>
      <c r="E174" s="18">
        <v>-97.984099999999998</v>
      </c>
      <c r="F174" s="18">
        <v>20120921</v>
      </c>
      <c r="G174" s="18">
        <v>0</v>
      </c>
      <c r="H174" s="18" t="s">
        <v>48</v>
      </c>
      <c r="I174" s="18" t="s">
        <v>48</v>
      </c>
      <c r="J174" s="18">
        <v>7</v>
      </c>
      <c r="K174" s="18">
        <v>700</v>
      </c>
      <c r="L174" s="18">
        <v>0</v>
      </c>
      <c r="M174" s="18" t="s">
        <v>48</v>
      </c>
      <c r="N174" s="18" t="s">
        <v>48</v>
      </c>
      <c r="O174" s="18">
        <v>7</v>
      </c>
      <c r="P174" s="18">
        <v>9999</v>
      </c>
      <c r="Q174" s="18">
        <v>0</v>
      </c>
      <c r="R174" s="18" t="s">
        <v>48</v>
      </c>
      <c r="S174" s="18" t="s">
        <v>48</v>
      </c>
      <c r="T174" s="18">
        <v>7</v>
      </c>
      <c r="U174" s="18">
        <v>700</v>
      </c>
      <c r="V174" s="18">
        <v>256</v>
      </c>
      <c r="W174" s="18" t="s">
        <v>48</v>
      </c>
      <c r="X174" s="18" t="s">
        <v>48</v>
      </c>
      <c r="Y174" s="18">
        <v>7</v>
      </c>
      <c r="Z174" s="18">
        <v>700</v>
      </c>
      <c r="AA174" s="18">
        <v>56</v>
      </c>
      <c r="AB174" s="18" t="s">
        <v>48</v>
      </c>
      <c r="AC174" s="18" t="s">
        <v>48</v>
      </c>
      <c r="AD174" s="18">
        <v>7</v>
      </c>
      <c r="AE174" s="18">
        <v>700</v>
      </c>
    </row>
    <row r="175" spans="1:31" x14ac:dyDescent="0.25">
      <c r="A175" s="18" t="s">
        <v>152</v>
      </c>
      <c r="B175" s="18" t="s">
        <v>151</v>
      </c>
      <c r="C175" s="18">
        <v>493.8</v>
      </c>
      <c r="D175" s="18">
        <v>40.031300000000002</v>
      </c>
      <c r="E175" s="18">
        <v>-97.984099999999998</v>
      </c>
      <c r="F175" s="18">
        <v>20120922</v>
      </c>
      <c r="G175" s="18">
        <v>0</v>
      </c>
      <c r="H175" s="18" t="s">
        <v>48</v>
      </c>
      <c r="I175" s="18" t="s">
        <v>48</v>
      </c>
      <c r="J175" s="18">
        <v>7</v>
      </c>
      <c r="K175" s="18">
        <v>700</v>
      </c>
      <c r="L175" s="18">
        <v>0</v>
      </c>
      <c r="M175" s="18" t="s">
        <v>48</v>
      </c>
      <c r="N175" s="18" t="s">
        <v>48</v>
      </c>
      <c r="O175" s="18">
        <v>7</v>
      </c>
      <c r="P175" s="18">
        <v>9999</v>
      </c>
      <c r="Q175" s="18">
        <v>0</v>
      </c>
      <c r="R175" s="18" t="s">
        <v>48</v>
      </c>
      <c r="S175" s="18" t="s">
        <v>48</v>
      </c>
      <c r="T175" s="18">
        <v>7</v>
      </c>
      <c r="U175" s="18">
        <v>700</v>
      </c>
      <c r="V175" s="18">
        <v>278</v>
      </c>
      <c r="W175" s="18" t="s">
        <v>48</v>
      </c>
      <c r="X175" s="18" t="s">
        <v>48</v>
      </c>
      <c r="Y175" s="18">
        <v>7</v>
      </c>
      <c r="Z175" s="18">
        <v>700</v>
      </c>
      <c r="AA175" s="18">
        <v>89</v>
      </c>
      <c r="AB175" s="18" t="s">
        <v>48</v>
      </c>
      <c r="AC175" s="18" t="s">
        <v>48</v>
      </c>
      <c r="AD175" s="18">
        <v>7</v>
      </c>
      <c r="AE175" s="18">
        <v>700</v>
      </c>
    </row>
    <row r="176" spans="1:31" x14ac:dyDescent="0.25">
      <c r="A176" s="18" t="s">
        <v>152</v>
      </c>
      <c r="B176" s="18" t="s">
        <v>151</v>
      </c>
      <c r="C176" s="18">
        <v>493.8</v>
      </c>
      <c r="D176" s="18">
        <v>40.031300000000002</v>
      </c>
      <c r="E176" s="18">
        <v>-97.984099999999998</v>
      </c>
      <c r="F176" s="18">
        <v>20120923</v>
      </c>
      <c r="G176" s="18">
        <v>0</v>
      </c>
      <c r="H176" s="18" t="s">
        <v>48</v>
      </c>
      <c r="I176" s="18" t="s">
        <v>48</v>
      </c>
      <c r="J176" s="18">
        <v>7</v>
      </c>
      <c r="K176" s="18">
        <v>700</v>
      </c>
      <c r="L176" s="18">
        <v>0</v>
      </c>
      <c r="M176" s="18" t="s">
        <v>48</v>
      </c>
      <c r="N176" s="18" t="s">
        <v>48</v>
      </c>
      <c r="O176" s="18">
        <v>7</v>
      </c>
      <c r="P176" s="18">
        <v>9999</v>
      </c>
      <c r="Q176" s="18">
        <v>0</v>
      </c>
      <c r="R176" s="18" t="s">
        <v>48</v>
      </c>
      <c r="S176" s="18" t="s">
        <v>48</v>
      </c>
      <c r="T176" s="18">
        <v>7</v>
      </c>
      <c r="U176" s="18">
        <v>700</v>
      </c>
      <c r="V176" s="18">
        <v>228</v>
      </c>
      <c r="W176" s="18" t="s">
        <v>48</v>
      </c>
      <c r="X176" s="18" t="s">
        <v>48</v>
      </c>
      <c r="Y176" s="18">
        <v>7</v>
      </c>
      <c r="Z176" s="18">
        <v>700</v>
      </c>
      <c r="AA176" s="18">
        <v>11</v>
      </c>
      <c r="AB176" s="18" t="s">
        <v>48</v>
      </c>
      <c r="AC176" s="18" t="s">
        <v>48</v>
      </c>
      <c r="AD176" s="18">
        <v>7</v>
      </c>
      <c r="AE176" s="18">
        <v>700</v>
      </c>
    </row>
    <row r="177" spans="1:31" x14ac:dyDescent="0.25">
      <c r="A177" s="18" t="s">
        <v>152</v>
      </c>
      <c r="B177" s="18" t="s">
        <v>151</v>
      </c>
      <c r="C177" s="18">
        <v>493.8</v>
      </c>
      <c r="D177" s="18">
        <v>40.031300000000002</v>
      </c>
      <c r="E177" s="18">
        <v>-97.984099999999998</v>
      </c>
      <c r="F177" s="18">
        <v>20120924</v>
      </c>
      <c r="G177" s="18">
        <v>0</v>
      </c>
      <c r="H177" s="18" t="s">
        <v>48</v>
      </c>
      <c r="I177" s="18" t="s">
        <v>48</v>
      </c>
      <c r="J177" s="18">
        <v>7</v>
      </c>
      <c r="K177" s="18">
        <v>700</v>
      </c>
      <c r="L177" s="18">
        <v>0</v>
      </c>
      <c r="M177" s="18" t="s">
        <v>48</v>
      </c>
      <c r="N177" s="18" t="s">
        <v>48</v>
      </c>
      <c r="O177" s="18">
        <v>7</v>
      </c>
      <c r="P177" s="18">
        <v>9999</v>
      </c>
      <c r="Q177" s="18">
        <v>0</v>
      </c>
      <c r="R177" s="18" t="s">
        <v>48</v>
      </c>
      <c r="S177" s="18" t="s">
        <v>48</v>
      </c>
      <c r="T177" s="18">
        <v>7</v>
      </c>
      <c r="U177" s="18">
        <v>700</v>
      </c>
      <c r="V177" s="18">
        <v>244</v>
      </c>
      <c r="W177" s="18" t="s">
        <v>48</v>
      </c>
      <c r="X177" s="18" t="s">
        <v>48</v>
      </c>
      <c r="Y177" s="18">
        <v>7</v>
      </c>
      <c r="Z177" s="18">
        <v>700</v>
      </c>
      <c r="AA177" s="18">
        <v>11</v>
      </c>
      <c r="AB177" s="18" t="s">
        <v>48</v>
      </c>
      <c r="AC177" s="18" t="s">
        <v>48</v>
      </c>
      <c r="AD177" s="18">
        <v>7</v>
      </c>
      <c r="AE177" s="18">
        <v>700</v>
      </c>
    </row>
    <row r="178" spans="1:31" x14ac:dyDescent="0.25">
      <c r="A178" s="18" t="s">
        <v>152</v>
      </c>
      <c r="B178" s="18" t="s">
        <v>151</v>
      </c>
      <c r="C178" s="18">
        <v>493.8</v>
      </c>
      <c r="D178" s="18">
        <v>40.031300000000002</v>
      </c>
      <c r="E178" s="18">
        <v>-97.984099999999998</v>
      </c>
      <c r="F178" s="18">
        <v>20120925</v>
      </c>
      <c r="G178" s="18">
        <v>0</v>
      </c>
      <c r="H178" s="18" t="s">
        <v>48</v>
      </c>
      <c r="I178" s="18" t="s">
        <v>48</v>
      </c>
      <c r="J178" s="18">
        <v>7</v>
      </c>
      <c r="K178" s="18">
        <v>700</v>
      </c>
      <c r="L178" s="18">
        <v>0</v>
      </c>
      <c r="M178" s="18" t="s">
        <v>48</v>
      </c>
      <c r="N178" s="18" t="s">
        <v>48</v>
      </c>
      <c r="O178" s="18">
        <v>7</v>
      </c>
      <c r="P178" s="18">
        <v>9999</v>
      </c>
      <c r="Q178" s="18">
        <v>0</v>
      </c>
      <c r="R178" s="18" t="s">
        <v>48</v>
      </c>
      <c r="S178" s="18" t="s">
        <v>48</v>
      </c>
      <c r="T178" s="18">
        <v>7</v>
      </c>
      <c r="U178" s="18">
        <v>700</v>
      </c>
      <c r="V178" s="18">
        <v>239</v>
      </c>
      <c r="W178" s="18" t="s">
        <v>48</v>
      </c>
      <c r="X178" s="18" t="s">
        <v>48</v>
      </c>
      <c r="Y178" s="18">
        <v>7</v>
      </c>
      <c r="Z178" s="18">
        <v>700</v>
      </c>
      <c r="AA178" s="18">
        <v>78</v>
      </c>
      <c r="AB178" s="18" t="s">
        <v>48</v>
      </c>
      <c r="AC178" s="18" t="s">
        <v>48</v>
      </c>
      <c r="AD178" s="18">
        <v>7</v>
      </c>
      <c r="AE178" s="18">
        <v>700</v>
      </c>
    </row>
    <row r="179" spans="1:31" x14ac:dyDescent="0.25">
      <c r="A179" s="18" t="s">
        <v>152</v>
      </c>
      <c r="B179" s="18" t="s">
        <v>151</v>
      </c>
      <c r="C179" s="18">
        <v>493.8</v>
      </c>
      <c r="D179" s="18">
        <v>40.031300000000002</v>
      </c>
      <c r="E179" s="18">
        <v>-97.984099999999998</v>
      </c>
      <c r="F179" s="18">
        <v>20120926</v>
      </c>
      <c r="G179" s="18">
        <v>0</v>
      </c>
      <c r="H179" s="18" t="s">
        <v>48</v>
      </c>
      <c r="I179" s="18" t="s">
        <v>48</v>
      </c>
      <c r="J179" s="18">
        <v>7</v>
      </c>
      <c r="K179" s="18">
        <v>700</v>
      </c>
      <c r="L179" s="18">
        <v>0</v>
      </c>
      <c r="M179" s="18" t="s">
        <v>48</v>
      </c>
      <c r="N179" s="18" t="s">
        <v>48</v>
      </c>
      <c r="O179" s="18">
        <v>7</v>
      </c>
      <c r="P179" s="18">
        <v>9999</v>
      </c>
      <c r="Q179" s="18">
        <v>0</v>
      </c>
      <c r="R179" s="18" t="s">
        <v>48</v>
      </c>
      <c r="S179" s="18" t="s">
        <v>48</v>
      </c>
      <c r="T179" s="18">
        <v>7</v>
      </c>
      <c r="U179" s="18">
        <v>700</v>
      </c>
      <c r="V179" s="18">
        <v>306</v>
      </c>
      <c r="W179" s="18" t="s">
        <v>48</v>
      </c>
      <c r="X179" s="18" t="s">
        <v>48</v>
      </c>
      <c r="Y179" s="18">
        <v>7</v>
      </c>
      <c r="Z179" s="18">
        <v>700</v>
      </c>
      <c r="AA179" s="18">
        <v>100</v>
      </c>
      <c r="AB179" s="18" t="s">
        <v>48</v>
      </c>
      <c r="AC179" s="18" t="s">
        <v>48</v>
      </c>
      <c r="AD179" s="18">
        <v>7</v>
      </c>
      <c r="AE179" s="18">
        <v>700</v>
      </c>
    </row>
    <row r="180" spans="1:31" x14ac:dyDescent="0.25">
      <c r="A180" s="18" t="s">
        <v>152</v>
      </c>
      <c r="B180" s="18" t="s">
        <v>151</v>
      </c>
      <c r="C180" s="18">
        <v>493.8</v>
      </c>
      <c r="D180" s="18">
        <v>40.031300000000002</v>
      </c>
      <c r="E180" s="18">
        <v>-97.984099999999998</v>
      </c>
      <c r="F180" s="18">
        <v>20120927</v>
      </c>
      <c r="G180" s="18">
        <v>0</v>
      </c>
      <c r="H180" s="18" t="s">
        <v>48</v>
      </c>
      <c r="I180" s="18" t="s">
        <v>48</v>
      </c>
      <c r="J180" s="18">
        <v>7</v>
      </c>
      <c r="K180" s="18">
        <v>700</v>
      </c>
      <c r="L180" s="18">
        <v>0</v>
      </c>
      <c r="M180" s="18" t="s">
        <v>48</v>
      </c>
      <c r="N180" s="18" t="s">
        <v>48</v>
      </c>
      <c r="O180" s="18">
        <v>7</v>
      </c>
      <c r="P180" s="18">
        <v>9999</v>
      </c>
      <c r="Q180" s="18">
        <v>0</v>
      </c>
      <c r="R180" s="18" t="s">
        <v>48</v>
      </c>
      <c r="S180" s="18" t="s">
        <v>48</v>
      </c>
      <c r="T180" s="18">
        <v>7</v>
      </c>
      <c r="U180" s="18">
        <v>700</v>
      </c>
      <c r="V180" s="18">
        <v>250</v>
      </c>
      <c r="W180" s="18" t="s">
        <v>48</v>
      </c>
      <c r="X180" s="18" t="s">
        <v>48</v>
      </c>
      <c r="Y180" s="18">
        <v>7</v>
      </c>
      <c r="Z180" s="18">
        <v>700</v>
      </c>
      <c r="AA180" s="18">
        <v>56</v>
      </c>
      <c r="AB180" s="18" t="s">
        <v>48</v>
      </c>
      <c r="AC180" s="18" t="s">
        <v>48</v>
      </c>
      <c r="AD180" s="18">
        <v>7</v>
      </c>
      <c r="AE180" s="18">
        <v>700</v>
      </c>
    </row>
    <row r="181" spans="1:31" x14ac:dyDescent="0.25">
      <c r="A181" s="18" t="s">
        <v>152</v>
      </c>
      <c r="B181" s="18" t="s">
        <v>151</v>
      </c>
      <c r="C181" s="18">
        <v>493.8</v>
      </c>
      <c r="D181" s="18">
        <v>40.031300000000002</v>
      </c>
      <c r="E181" s="18">
        <v>-97.984099999999998</v>
      </c>
      <c r="F181" s="18">
        <v>20120928</v>
      </c>
      <c r="G181" s="18">
        <v>0</v>
      </c>
      <c r="H181" s="18" t="s">
        <v>48</v>
      </c>
      <c r="I181" s="18" t="s">
        <v>48</v>
      </c>
      <c r="J181" s="18">
        <v>7</v>
      </c>
      <c r="K181" s="18">
        <v>700</v>
      </c>
      <c r="L181" s="18">
        <v>0</v>
      </c>
      <c r="M181" s="18" t="s">
        <v>48</v>
      </c>
      <c r="N181" s="18" t="s">
        <v>48</v>
      </c>
      <c r="O181" s="18">
        <v>7</v>
      </c>
      <c r="P181" s="18">
        <v>9999</v>
      </c>
      <c r="Q181" s="18">
        <v>0</v>
      </c>
      <c r="R181" s="18" t="s">
        <v>48</v>
      </c>
      <c r="S181" s="18" t="s">
        <v>48</v>
      </c>
      <c r="T181" s="18">
        <v>7</v>
      </c>
      <c r="U181" s="18">
        <v>700</v>
      </c>
      <c r="V181" s="18">
        <v>272</v>
      </c>
      <c r="W181" s="18" t="s">
        <v>48</v>
      </c>
      <c r="X181" s="18" t="s">
        <v>48</v>
      </c>
      <c r="Y181" s="18">
        <v>7</v>
      </c>
      <c r="Z181" s="18">
        <v>700</v>
      </c>
      <c r="AA181" s="18">
        <v>50</v>
      </c>
      <c r="AB181" s="18" t="s">
        <v>48</v>
      </c>
      <c r="AC181" s="18" t="s">
        <v>48</v>
      </c>
      <c r="AD181" s="18">
        <v>7</v>
      </c>
      <c r="AE181" s="18">
        <v>700</v>
      </c>
    </row>
    <row r="182" spans="1:31" x14ac:dyDescent="0.25">
      <c r="A182" s="18" t="s">
        <v>152</v>
      </c>
      <c r="B182" s="18" t="s">
        <v>151</v>
      </c>
      <c r="C182" s="18">
        <v>493.8</v>
      </c>
      <c r="D182" s="18">
        <v>40.031300000000002</v>
      </c>
      <c r="E182" s="18">
        <v>-97.984099999999998</v>
      </c>
      <c r="F182" s="18">
        <v>20120929</v>
      </c>
      <c r="G182" s="18">
        <v>0</v>
      </c>
      <c r="H182" s="18" t="s">
        <v>48</v>
      </c>
      <c r="I182" s="18" t="s">
        <v>48</v>
      </c>
      <c r="J182" s="18">
        <v>7</v>
      </c>
      <c r="K182" s="18">
        <v>700</v>
      </c>
      <c r="L182" s="18">
        <v>0</v>
      </c>
      <c r="M182" s="18" t="s">
        <v>48</v>
      </c>
      <c r="N182" s="18" t="s">
        <v>48</v>
      </c>
      <c r="O182" s="18">
        <v>7</v>
      </c>
      <c r="P182" s="18">
        <v>9999</v>
      </c>
      <c r="Q182" s="18">
        <v>0</v>
      </c>
      <c r="R182" s="18" t="s">
        <v>48</v>
      </c>
      <c r="S182" s="18" t="s">
        <v>48</v>
      </c>
      <c r="T182" s="18">
        <v>7</v>
      </c>
      <c r="U182" s="18">
        <v>700</v>
      </c>
      <c r="V182" s="18">
        <v>261</v>
      </c>
      <c r="W182" s="18" t="s">
        <v>48</v>
      </c>
      <c r="X182" s="18" t="s">
        <v>48</v>
      </c>
      <c r="Y182" s="18">
        <v>7</v>
      </c>
      <c r="Z182" s="18">
        <v>700</v>
      </c>
      <c r="AA182" s="18">
        <v>50</v>
      </c>
      <c r="AB182" s="18" t="s">
        <v>48</v>
      </c>
      <c r="AC182" s="18" t="s">
        <v>48</v>
      </c>
      <c r="AD182" s="18">
        <v>7</v>
      </c>
      <c r="AE182" s="18">
        <v>700</v>
      </c>
    </row>
    <row r="183" spans="1:31" x14ac:dyDescent="0.25">
      <c r="A183" s="18" t="s">
        <v>152</v>
      </c>
      <c r="B183" s="18" t="s">
        <v>151</v>
      </c>
      <c r="C183" s="18">
        <v>493.8</v>
      </c>
      <c r="D183" s="18">
        <v>40.031300000000002</v>
      </c>
      <c r="E183" s="18">
        <v>-97.984099999999998</v>
      </c>
      <c r="F183" s="18">
        <v>20120930</v>
      </c>
      <c r="G183" s="18">
        <v>0</v>
      </c>
      <c r="H183" s="18" t="s">
        <v>48</v>
      </c>
      <c r="I183" s="18" t="s">
        <v>48</v>
      </c>
      <c r="J183" s="18">
        <v>7</v>
      </c>
      <c r="K183" s="18">
        <v>700</v>
      </c>
      <c r="L183" s="18">
        <v>0</v>
      </c>
      <c r="M183" s="18" t="s">
        <v>48</v>
      </c>
      <c r="N183" s="18" t="s">
        <v>48</v>
      </c>
      <c r="O183" s="18">
        <v>7</v>
      </c>
      <c r="P183" s="18">
        <v>9999</v>
      </c>
      <c r="Q183" s="18">
        <v>0</v>
      </c>
      <c r="R183" s="18" t="s">
        <v>48</v>
      </c>
      <c r="S183" s="18" t="s">
        <v>48</v>
      </c>
      <c r="T183" s="18">
        <v>7</v>
      </c>
      <c r="U183" s="18">
        <v>700</v>
      </c>
      <c r="V183" s="18">
        <v>261</v>
      </c>
      <c r="W183" s="18" t="s">
        <v>48</v>
      </c>
      <c r="X183" s="18" t="s">
        <v>48</v>
      </c>
      <c r="Y183" s="18">
        <v>7</v>
      </c>
      <c r="Z183" s="18">
        <v>700</v>
      </c>
      <c r="AA183" s="18">
        <v>44</v>
      </c>
      <c r="AB183" s="18" t="s">
        <v>48</v>
      </c>
      <c r="AC183" s="18" t="s">
        <v>48</v>
      </c>
      <c r="AD183" s="18">
        <v>7</v>
      </c>
      <c r="AE183" s="18">
        <v>700</v>
      </c>
    </row>
    <row r="184" spans="1:31" x14ac:dyDescent="0.25">
      <c r="A184" s="18" t="s">
        <v>152</v>
      </c>
      <c r="B184" s="18" t="s">
        <v>151</v>
      </c>
      <c r="C184" s="18">
        <v>493.8</v>
      </c>
      <c r="D184" s="18">
        <v>40.031300000000002</v>
      </c>
      <c r="E184" s="18">
        <v>-97.984099999999998</v>
      </c>
      <c r="F184" s="18">
        <v>20121001</v>
      </c>
      <c r="G184" s="18">
        <v>0</v>
      </c>
      <c r="H184" s="18" t="s">
        <v>48</v>
      </c>
      <c r="I184" s="18" t="s">
        <v>48</v>
      </c>
      <c r="J184" s="18">
        <v>7</v>
      </c>
      <c r="K184" s="18">
        <v>700</v>
      </c>
      <c r="L184" s="18">
        <v>0</v>
      </c>
      <c r="M184" s="18" t="s">
        <v>48</v>
      </c>
      <c r="N184" s="18" t="s">
        <v>48</v>
      </c>
      <c r="O184" s="18">
        <v>7</v>
      </c>
      <c r="P184" s="18">
        <v>9999</v>
      </c>
      <c r="Q184" s="18">
        <v>0</v>
      </c>
      <c r="R184" s="18" t="s">
        <v>48</v>
      </c>
      <c r="S184" s="18" t="s">
        <v>48</v>
      </c>
      <c r="T184" s="18">
        <v>7</v>
      </c>
      <c r="U184" s="18">
        <v>700</v>
      </c>
      <c r="V184" s="18">
        <v>283</v>
      </c>
      <c r="W184" s="18" t="s">
        <v>48</v>
      </c>
      <c r="X184" s="18" t="s">
        <v>48</v>
      </c>
      <c r="Y184" s="18">
        <v>7</v>
      </c>
      <c r="Z184" s="18">
        <v>700</v>
      </c>
      <c r="AA184" s="18">
        <v>67</v>
      </c>
      <c r="AB184" s="18" t="s">
        <v>48</v>
      </c>
      <c r="AC184" s="18" t="s">
        <v>48</v>
      </c>
      <c r="AD184" s="18">
        <v>7</v>
      </c>
      <c r="AE184" s="18">
        <v>700</v>
      </c>
    </row>
    <row r="185" spans="1:31" x14ac:dyDescent="0.25">
      <c r="A185" s="18" t="s">
        <v>152</v>
      </c>
      <c r="B185" s="18" t="s">
        <v>151</v>
      </c>
      <c r="C185" s="18">
        <v>493.8</v>
      </c>
      <c r="D185" s="18">
        <v>40.031300000000002</v>
      </c>
      <c r="E185" s="18">
        <v>-97.984099999999998</v>
      </c>
      <c r="F185" s="18">
        <v>20121002</v>
      </c>
      <c r="G185" s="18">
        <v>20</v>
      </c>
      <c r="H185" s="18" t="s">
        <v>48</v>
      </c>
      <c r="I185" s="18" t="s">
        <v>48</v>
      </c>
      <c r="J185" s="18">
        <v>7</v>
      </c>
      <c r="K185" s="18">
        <v>700</v>
      </c>
      <c r="L185" s="18">
        <v>0</v>
      </c>
      <c r="M185" s="18" t="s">
        <v>48</v>
      </c>
      <c r="N185" s="18" t="s">
        <v>48</v>
      </c>
      <c r="O185" s="18">
        <v>7</v>
      </c>
      <c r="P185" s="18">
        <v>9999</v>
      </c>
      <c r="Q185" s="18">
        <v>0</v>
      </c>
      <c r="R185" s="18" t="s">
        <v>48</v>
      </c>
      <c r="S185" s="18" t="s">
        <v>48</v>
      </c>
      <c r="T185" s="18">
        <v>7</v>
      </c>
      <c r="U185" s="18">
        <v>700</v>
      </c>
      <c r="V185" s="18">
        <v>217</v>
      </c>
      <c r="W185" s="18" t="s">
        <v>48</v>
      </c>
      <c r="X185" s="18" t="s">
        <v>48</v>
      </c>
      <c r="Y185" s="18">
        <v>7</v>
      </c>
      <c r="Z185" s="18">
        <v>700</v>
      </c>
      <c r="AA185" s="18">
        <v>28</v>
      </c>
      <c r="AB185" s="18" t="s">
        <v>48</v>
      </c>
      <c r="AC185" s="18" t="s">
        <v>48</v>
      </c>
      <c r="AD185" s="18">
        <v>7</v>
      </c>
      <c r="AE185" s="18">
        <v>700</v>
      </c>
    </row>
    <row r="186" spans="1:31" x14ac:dyDescent="0.25">
      <c r="A186" s="18" t="s">
        <v>152</v>
      </c>
      <c r="B186" s="18" t="s">
        <v>151</v>
      </c>
      <c r="C186" s="18">
        <v>493.8</v>
      </c>
      <c r="D186" s="18">
        <v>40.031300000000002</v>
      </c>
      <c r="E186" s="18">
        <v>-97.984099999999998</v>
      </c>
      <c r="F186" s="18">
        <v>20121003</v>
      </c>
      <c r="G186" s="18">
        <v>0</v>
      </c>
      <c r="H186" s="18" t="s">
        <v>48</v>
      </c>
      <c r="I186" s="18" t="s">
        <v>48</v>
      </c>
      <c r="J186" s="18">
        <v>7</v>
      </c>
      <c r="K186" s="18">
        <v>700</v>
      </c>
      <c r="L186" s="18">
        <v>0</v>
      </c>
      <c r="M186" s="18" t="s">
        <v>48</v>
      </c>
      <c r="N186" s="18" t="s">
        <v>48</v>
      </c>
      <c r="O186" s="18">
        <v>7</v>
      </c>
      <c r="P186" s="18">
        <v>9999</v>
      </c>
      <c r="Q186" s="18">
        <v>0</v>
      </c>
      <c r="R186" s="18" t="s">
        <v>48</v>
      </c>
      <c r="S186" s="18" t="s">
        <v>48</v>
      </c>
      <c r="T186" s="18">
        <v>7</v>
      </c>
      <c r="U186" s="18">
        <v>700</v>
      </c>
      <c r="V186" s="18">
        <v>250</v>
      </c>
      <c r="W186" s="18" t="s">
        <v>48</v>
      </c>
      <c r="X186" s="18" t="s">
        <v>48</v>
      </c>
      <c r="Y186" s="18">
        <v>7</v>
      </c>
      <c r="Z186" s="18">
        <v>700</v>
      </c>
      <c r="AA186" s="18">
        <v>22</v>
      </c>
      <c r="AB186" s="18" t="s">
        <v>48</v>
      </c>
      <c r="AC186" s="18" t="s">
        <v>48</v>
      </c>
      <c r="AD186" s="18">
        <v>7</v>
      </c>
      <c r="AE186" s="18">
        <v>700</v>
      </c>
    </row>
    <row r="187" spans="1:31" x14ac:dyDescent="0.25">
      <c r="A187" s="18" t="s">
        <v>152</v>
      </c>
      <c r="B187" s="18" t="s">
        <v>151</v>
      </c>
      <c r="C187" s="18">
        <v>493.8</v>
      </c>
      <c r="D187" s="18">
        <v>40.031300000000002</v>
      </c>
      <c r="E187" s="18">
        <v>-97.984099999999998</v>
      </c>
      <c r="F187" s="18">
        <v>20121004</v>
      </c>
      <c r="G187" s="18">
        <v>18</v>
      </c>
      <c r="H187" s="18" t="s">
        <v>48</v>
      </c>
      <c r="I187" s="18" t="s">
        <v>48</v>
      </c>
      <c r="J187" s="18">
        <v>7</v>
      </c>
      <c r="K187" s="18">
        <v>700</v>
      </c>
      <c r="L187" s="18">
        <v>0</v>
      </c>
      <c r="M187" s="18" t="s">
        <v>48</v>
      </c>
      <c r="N187" s="18" t="s">
        <v>48</v>
      </c>
      <c r="O187" s="18">
        <v>7</v>
      </c>
      <c r="P187" s="18">
        <v>9999</v>
      </c>
      <c r="Q187" s="18">
        <v>0</v>
      </c>
      <c r="R187" s="18" t="s">
        <v>48</v>
      </c>
      <c r="S187" s="18" t="s">
        <v>48</v>
      </c>
      <c r="T187" s="18">
        <v>7</v>
      </c>
      <c r="U187" s="18">
        <v>700</v>
      </c>
      <c r="V187" s="18">
        <v>294</v>
      </c>
      <c r="W187" s="18" t="s">
        <v>48</v>
      </c>
      <c r="X187" s="18" t="s">
        <v>48</v>
      </c>
      <c r="Y187" s="18">
        <v>7</v>
      </c>
      <c r="Z187" s="18">
        <v>700</v>
      </c>
      <c r="AA187" s="18">
        <v>39</v>
      </c>
      <c r="AB187" s="18" t="s">
        <v>48</v>
      </c>
      <c r="AC187" s="18" t="s">
        <v>48</v>
      </c>
      <c r="AD187" s="18">
        <v>7</v>
      </c>
      <c r="AE187" s="18">
        <v>700</v>
      </c>
    </row>
    <row r="188" spans="1:31" x14ac:dyDescent="0.25">
      <c r="A188" s="18" t="s">
        <v>152</v>
      </c>
      <c r="B188" s="18" t="s">
        <v>151</v>
      </c>
      <c r="C188" s="18">
        <v>493.8</v>
      </c>
      <c r="D188" s="18">
        <v>40.031300000000002</v>
      </c>
      <c r="E188" s="18">
        <v>-97.984099999999998</v>
      </c>
      <c r="F188" s="18">
        <v>20121005</v>
      </c>
      <c r="G188" s="18">
        <v>0</v>
      </c>
      <c r="H188" s="18" t="s">
        <v>48</v>
      </c>
      <c r="I188" s="18" t="s">
        <v>48</v>
      </c>
      <c r="J188" s="18">
        <v>7</v>
      </c>
      <c r="K188" s="18">
        <v>700</v>
      </c>
      <c r="L188" s="18">
        <v>0</v>
      </c>
      <c r="M188" s="18" t="s">
        <v>48</v>
      </c>
      <c r="N188" s="18" t="s">
        <v>48</v>
      </c>
      <c r="O188" s="18">
        <v>7</v>
      </c>
      <c r="P188" s="18">
        <v>9999</v>
      </c>
      <c r="Q188" s="18">
        <v>0</v>
      </c>
      <c r="R188" s="18" t="s">
        <v>48</v>
      </c>
      <c r="S188" s="18" t="s">
        <v>48</v>
      </c>
      <c r="T188" s="18">
        <v>7</v>
      </c>
      <c r="U188" s="18">
        <v>700</v>
      </c>
      <c r="V188" s="18">
        <v>178</v>
      </c>
      <c r="W188" s="18" t="s">
        <v>48</v>
      </c>
      <c r="X188" s="18" t="s">
        <v>48</v>
      </c>
      <c r="Y188" s="18">
        <v>7</v>
      </c>
      <c r="Z188" s="18">
        <v>700</v>
      </c>
      <c r="AA188" s="18">
        <v>0</v>
      </c>
      <c r="AB188" s="18" t="s">
        <v>48</v>
      </c>
      <c r="AC188" s="18" t="s">
        <v>48</v>
      </c>
      <c r="AD188" s="18">
        <v>7</v>
      </c>
      <c r="AE188" s="18">
        <v>700</v>
      </c>
    </row>
    <row r="189" spans="1:31" x14ac:dyDescent="0.25">
      <c r="A189" s="18" t="s">
        <v>152</v>
      </c>
      <c r="B189" s="18" t="s">
        <v>151</v>
      </c>
      <c r="C189" s="18">
        <v>493.8</v>
      </c>
      <c r="D189" s="18">
        <v>40.031300000000002</v>
      </c>
      <c r="E189" s="18">
        <v>-97.984099999999998</v>
      </c>
      <c r="F189" s="18">
        <v>20121006</v>
      </c>
      <c r="G189" s="18">
        <v>0</v>
      </c>
      <c r="H189" s="18" t="s">
        <v>48</v>
      </c>
      <c r="I189" s="18" t="s">
        <v>48</v>
      </c>
      <c r="J189" s="18">
        <v>7</v>
      </c>
      <c r="K189" s="18">
        <v>700</v>
      </c>
      <c r="L189" s="18">
        <v>0</v>
      </c>
      <c r="M189" s="18" t="s">
        <v>48</v>
      </c>
      <c r="N189" s="18" t="s">
        <v>48</v>
      </c>
      <c r="O189" s="18">
        <v>7</v>
      </c>
      <c r="P189" s="18">
        <v>9999</v>
      </c>
      <c r="Q189" s="18">
        <v>0</v>
      </c>
      <c r="R189" s="18" t="s">
        <v>48</v>
      </c>
      <c r="S189" s="18" t="s">
        <v>48</v>
      </c>
      <c r="T189" s="18">
        <v>7</v>
      </c>
      <c r="U189" s="18">
        <v>700</v>
      </c>
      <c r="V189" s="18">
        <v>122</v>
      </c>
      <c r="W189" s="18" t="s">
        <v>48</v>
      </c>
      <c r="X189" s="18" t="s">
        <v>48</v>
      </c>
      <c r="Y189" s="18">
        <v>7</v>
      </c>
      <c r="Z189" s="18">
        <v>700</v>
      </c>
      <c r="AA189" s="18">
        <v>6</v>
      </c>
      <c r="AB189" s="18" t="s">
        <v>48</v>
      </c>
      <c r="AC189" s="18" t="s">
        <v>48</v>
      </c>
      <c r="AD189" s="18">
        <v>7</v>
      </c>
      <c r="AE189" s="18">
        <v>700</v>
      </c>
    </row>
    <row r="190" spans="1:31" x14ac:dyDescent="0.25">
      <c r="A190" s="18" t="s">
        <v>152</v>
      </c>
      <c r="B190" s="18" t="s">
        <v>151</v>
      </c>
      <c r="C190" s="18">
        <v>493.8</v>
      </c>
      <c r="D190" s="18">
        <v>40.031300000000002</v>
      </c>
      <c r="E190" s="18">
        <v>-97.984099999999998</v>
      </c>
      <c r="F190" s="18">
        <v>20121007</v>
      </c>
      <c r="G190" s="18">
        <v>0</v>
      </c>
      <c r="H190" s="18" t="s">
        <v>48</v>
      </c>
      <c r="I190" s="18" t="s">
        <v>48</v>
      </c>
      <c r="J190" s="18">
        <v>7</v>
      </c>
      <c r="K190" s="18">
        <v>700</v>
      </c>
      <c r="L190" s="18">
        <v>0</v>
      </c>
      <c r="M190" s="18" t="s">
        <v>48</v>
      </c>
      <c r="N190" s="18" t="s">
        <v>48</v>
      </c>
      <c r="O190" s="18">
        <v>7</v>
      </c>
      <c r="P190" s="18">
        <v>9999</v>
      </c>
      <c r="Q190" s="18">
        <v>0</v>
      </c>
      <c r="R190" s="18" t="s">
        <v>48</v>
      </c>
      <c r="S190" s="18" t="s">
        <v>48</v>
      </c>
      <c r="T190" s="18">
        <v>7</v>
      </c>
      <c r="U190" s="18">
        <v>700</v>
      </c>
      <c r="V190" s="18">
        <v>106</v>
      </c>
      <c r="W190" s="18" t="s">
        <v>48</v>
      </c>
      <c r="X190" s="18" t="s">
        <v>48</v>
      </c>
      <c r="Y190" s="18">
        <v>7</v>
      </c>
      <c r="Z190" s="18">
        <v>700</v>
      </c>
      <c r="AA190" s="18">
        <v>-33</v>
      </c>
      <c r="AB190" s="18" t="s">
        <v>48</v>
      </c>
      <c r="AC190" s="18" t="s">
        <v>48</v>
      </c>
      <c r="AD190" s="18">
        <v>7</v>
      </c>
      <c r="AE190" s="18">
        <v>700</v>
      </c>
    </row>
    <row r="191" spans="1:31" x14ac:dyDescent="0.25">
      <c r="A191" s="18" t="s">
        <v>152</v>
      </c>
      <c r="B191" s="18" t="s">
        <v>151</v>
      </c>
      <c r="C191" s="18">
        <v>493.8</v>
      </c>
      <c r="D191" s="18">
        <v>40.031300000000002</v>
      </c>
      <c r="E191" s="18">
        <v>-97.984099999999998</v>
      </c>
      <c r="F191" s="18">
        <v>20121008</v>
      </c>
      <c r="G191" s="18">
        <v>0</v>
      </c>
      <c r="H191" s="18" t="s">
        <v>48</v>
      </c>
      <c r="I191" s="18" t="s">
        <v>48</v>
      </c>
      <c r="J191" s="18">
        <v>7</v>
      </c>
      <c r="K191" s="18">
        <v>700</v>
      </c>
      <c r="L191" s="18">
        <v>0</v>
      </c>
      <c r="M191" s="18" t="s">
        <v>48</v>
      </c>
      <c r="N191" s="18" t="s">
        <v>48</v>
      </c>
      <c r="O191" s="18">
        <v>7</v>
      </c>
      <c r="P191" s="18">
        <v>9999</v>
      </c>
      <c r="Q191" s="18">
        <v>0</v>
      </c>
      <c r="R191" s="18" t="s">
        <v>48</v>
      </c>
      <c r="S191" s="18" t="s">
        <v>48</v>
      </c>
      <c r="T191" s="18">
        <v>7</v>
      </c>
      <c r="U191" s="18">
        <v>700</v>
      </c>
      <c r="V191" s="18">
        <v>139</v>
      </c>
      <c r="W191" s="18" t="s">
        <v>48</v>
      </c>
      <c r="X191" s="18" t="s">
        <v>48</v>
      </c>
      <c r="Y191" s="18">
        <v>7</v>
      </c>
      <c r="Z191" s="18">
        <v>700</v>
      </c>
      <c r="AA191" s="18">
        <v>-33</v>
      </c>
      <c r="AB191" s="18" t="s">
        <v>48</v>
      </c>
      <c r="AC191" s="18" t="s">
        <v>48</v>
      </c>
      <c r="AD191" s="18">
        <v>7</v>
      </c>
      <c r="AE191" s="18">
        <v>700</v>
      </c>
    </row>
    <row r="192" spans="1:31" x14ac:dyDescent="0.25">
      <c r="A192" s="18" t="s">
        <v>152</v>
      </c>
      <c r="B192" s="18" t="s">
        <v>151</v>
      </c>
      <c r="C192" s="18">
        <v>493.8</v>
      </c>
      <c r="D192" s="18">
        <v>40.031300000000002</v>
      </c>
      <c r="E192" s="18">
        <v>-97.984099999999998</v>
      </c>
      <c r="F192" s="18">
        <v>20121009</v>
      </c>
      <c r="G192" s="18">
        <v>0</v>
      </c>
      <c r="H192" s="18" t="s">
        <v>48</v>
      </c>
      <c r="I192" s="18" t="s">
        <v>48</v>
      </c>
      <c r="J192" s="18">
        <v>7</v>
      </c>
      <c r="K192" s="18">
        <v>700</v>
      </c>
      <c r="L192" s="18">
        <v>0</v>
      </c>
      <c r="M192" s="18" t="s">
        <v>48</v>
      </c>
      <c r="N192" s="18" t="s">
        <v>48</v>
      </c>
      <c r="O192" s="18">
        <v>7</v>
      </c>
      <c r="P192" s="18">
        <v>9999</v>
      </c>
      <c r="Q192" s="18">
        <v>0</v>
      </c>
      <c r="R192" s="18" t="s">
        <v>48</v>
      </c>
      <c r="S192" s="18" t="s">
        <v>48</v>
      </c>
      <c r="T192" s="18">
        <v>7</v>
      </c>
      <c r="U192" s="18">
        <v>700</v>
      </c>
      <c r="V192" s="18">
        <v>256</v>
      </c>
      <c r="W192" s="18" t="s">
        <v>48</v>
      </c>
      <c r="X192" s="18" t="s">
        <v>48</v>
      </c>
      <c r="Y192" s="18">
        <v>7</v>
      </c>
      <c r="Z192" s="18">
        <v>700</v>
      </c>
      <c r="AA192" s="18">
        <v>-33</v>
      </c>
      <c r="AB192" s="18" t="s">
        <v>48</v>
      </c>
      <c r="AC192" s="18" t="s">
        <v>48</v>
      </c>
      <c r="AD192" s="18">
        <v>7</v>
      </c>
      <c r="AE192" s="18">
        <v>700</v>
      </c>
    </row>
    <row r="193" spans="1:31" x14ac:dyDescent="0.25">
      <c r="A193" s="18" t="s">
        <v>152</v>
      </c>
      <c r="B193" s="18" t="s">
        <v>151</v>
      </c>
      <c r="C193" s="18">
        <v>493.8</v>
      </c>
      <c r="D193" s="18">
        <v>40.031300000000002</v>
      </c>
      <c r="E193" s="18">
        <v>-97.984099999999998</v>
      </c>
      <c r="F193" s="18">
        <v>20121010</v>
      </c>
      <c r="G193" s="18">
        <v>0</v>
      </c>
      <c r="H193" s="18" t="s">
        <v>48</v>
      </c>
      <c r="I193" s="18" t="s">
        <v>48</v>
      </c>
      <c r="J193" s="18">
        <v>7</v>
      </c>
      <c r="K193" s="18">
        <v>700</v>
      </c>
      <c r="L193" s="18">
        <v>0</v>
      </c>
      <c r="M193" s="18" t="s">
        <v>48</v>
      </c>
      <c r="N193" s="18" t="s">
        <v>48</v>
      </c>
      <c r="O193" s="18">
        <v>7</v>
      </c>
      <c r="P193" s="18">
        <v>9999</v>
      </c>
      <c r="Q193" s="18">
        <v>0</v>
      </c>
      <c r="R193" s="18" t="s">
        <v>48</v>
      </c>
      <c r="S193" s="18" t="s">
        <v>48</v>
      </c>
      <c r="T193" s="18">
        <v>7</v>
      </c>
      <c r="U193" s="18">
        <v>700</v>
      </c>
      <c r="V193" s="18">
        <v>183</v>
      </c>
      <c r="W193" s="18" t="s">
        <v>48</v>
      </c>
      <c r="X193" s="18" t="s">
        <v>48</v>
      </c>
      <c r="Y193" s="18">
        <v>7</v>
      </c>
      <c r="Z193" s="18">
        <v>700</v>
      </c>
      <c r="AA193" s="18">
        <v>-22</v>
      </c>
      <c r="AB193" s="18" t="s">
        <v>48</v>
      </c>
      <c r="AC193" s="18" t="s">
        <v>48</v>
      </c>
      <c r="AD193" s="18">
        <v>7</v>
      </c>
      <c r="AE193" s="18">
        <v>700</v>
      </c>
    </row>
    <row r="194" spans="1:31" x14ac:dyDescent="0.25">
      <c r="A194" s="18" t="s">
        <v>152</v>
      </c>
      <c r="B194" s="18" t="s">
        <v>151</v>
      </c>
      <c r="C194" s="18">
        <v>493.8</v>
      </c>
      <c r="D194" s="18">
        <v>40.031300000000002</v>
      </c>
      <c r="E194" s="18">
        <v>-97.984099999999998</v>
      </c>
      <c r="F194" s="18">
        <v>20121011</v>
      </c>
      <c r="G194" s="18">
        <v>0</v>
      </c>
      <c r="H194" s="18" t="s">
        <v>48</v>
      </c>
      <c r="I194" s="18" t="s">
        <v>48</v>
      </c>
      <c r="J194" s="18">
        <v>7</v>
      </c>
      <c r="K194" s="18">
        <v>700</v>
      </c>
      <c r="L194" s="18">
        <v>0</v>
      </c>
      <c r="M194" s="18" t="s">
        <v>48</v>
      </c>
      <c r="N194" s="18" t="s">
        <v>48</v>
      </c>
      <c r="O194" s="18">
        <v>7</v>
      </c>
      <c r="P194" s="18">
        <v>9999</v>
      </c>
      <c r="Q194" s="18">
        <v>0</v>
      </c>
      <c r="R194" s="18" t="s">
        <v>48</v>
      </c>
      <c r="S194" s="18" t="s">
        <v>48</v>
      </c>
      <c r="T194" s="18">
        <v>7</v>
      </c>
      <c r="U194" s="18">
        <v>700</v>
      </c>
      <c r="V194" s="18">
        <v>206</v>
      </c>
      <c r="W194" s="18" t="s">
        <v>48</v>
      </c>
      <c r="X194" s="18" t="s">
        <v>48</v>
      </c>
      <c r="Y194" s="18">
        <v>7</v>
      </c>
      <c r="Z194" s="18">
        <v>700</v>
      </c>
      <c r="AA194" s="18">
        <v>-28</v>
      </c>
      <c r="AB194" s="18" t="s">
        <v>48</v>
      </c>
      <c r="AC194" s="18" t="s">
        <v>48</v>
      </c>
      <c r="AD194" s="18">
        <v>7</v>
      </c>
      <c r="AE194" s="18">
        <v>700</v>
      </c>
    </row>
    <row r="195" spans="1:31" x14ac:dyDescent="0.25">
      <c r="A195" s="18" t="s">
        <v>152</v>
      </c>
      <c r="B195" s="18" t="s">
        <v>151</v>
      </c>
      <c r="C195" s="18">
        <v>493.8</v>
      </c>
      <c r="D195" s="18">
        <v>40.031300000000002</v>
      </c>
      <c r="E195" s="18">
        <v>-97.984099999999998</v>
      </c>
      <c r="F195" s="18">
        <v>20121012</v>
      </c>
      <c r="G195" s="18">
        <v>0</v>
      </c>
      <c r="H195" s="18" t="s">
        <v>48</v>
      </c>
      <c r="I195" s="18" t="s">
        <v>48</v>
      </c>
      <c r="J195" s="18">
        <v>7</v>
      </c>
      <c r="K195" s="18">
        <v>700</v>
      </c>
      <c r="L195" s="18">
        <v>0</v>
      </c>
      <c r="M195" s="18" t="s">
        <v>48</v>
      </c>
      <c r="N195" s="18" t="s">
        <v>48</v>
      </c>
      <c r="O195" s="18">
        <v>7</v>
      </c>
      <c r="P195" s="18">
        <v>9999</v>
      </c>
      <c r="Q195" s="18">
        <v>0</v>
      </c>
      <c r="R195" s="18" t="s">
        <v>48</v>
      </c>
      <c r="S195" s="18" t="s">
        <v>48</v>
      </c>
      <c r="T195" s="18">
        <v>7</v>
      </c>
      <c r="U195" s="18">
        <v>700</v>
      </c>
      <c r="V195" s="18">
        <v>222</v>
      </c>
      <c r="W195" s="18" t="s">
        <v>48</v>
      </c>
      <c r="X195" s="18" t="s">
        <v>48</v>
      </c>
      <c r="Y195" s="18">
        <v>7</v>
      </c>
      <c r="Z195" s="18">
        <v>700</v>
      </c>
      <c r="AA195" s="18">
        <v>61</v>
      </c>
      <c r="AB195" s="18" t="s">
        <v>48</v>
      </c>
      <c r="AC195" s="18" t="s">
        <v>48</v>
      </c>
      <c r="AD195" s="18">
        <v>7</v>
      </c>
      <c r="AE195" s="18">
        <v>700</v>
      </c>
    </row>
    <row r="196" spans="1:31" x14ac:dyDescent="0.25">
      <c r="A196" s="18" t="s">
        <v>152</v>
      </c>
      <c r="B196" s="18" t="s">
        <v>151</v>
      </c>
      <c r="C196" s="18">
        <v>493.8</v>
      </c>
      <c r="D196" s="18">
        <v>40.031300000000002</v>
      </c>
      <c r="E196" s="18">
        <v>-97.984099999999998</v>
      </c>
      <c r="F196" s="18">
        <v>20121013</v>
      </c>
      <c r="G196" s="18">
        <v>178</v>
      </c>
      <c r="H196" s="18" t="s">
        <v>48</v>
      </c>
      <c r="I196" s="18" t="s">
        <v>48</v>
      </c>
      <c r="J196" s="18">
        <v>7</v>
      </c>
      <c r="K196" s="18">
        <v>700</v>
      </c>
      <c r="L196" s="18">
        <v>0</v>
      </c>
      <c r="M196" s="18" t="s">
        <v>48</v>
      </c>
      <c r="N196" s="18" t="s">
        <v>48</v>
      </c>
      <c r="O196" s="18">
        <v>7</v>
      </c>
      <c r="P196" s="18">
        <v>9999</v>
      </c>
      <c r="Q196" s="18">
        <v>0</v>
      </c>
      <c r="R196" s="18" t="s">
        <v>48</v>
      </c>
      <c r="S196" s="18" t="s">
        <v>48</v>
      </c>
      <c r="T196" s="18">
        <v>7</v>
      </c>
      <c r="U196" s="18">
        <v>700</v>
      </c>
      <c r="V196" s="18">
        <v>156</v>
      </c>
      <c r="W196" s="18" t="s">
        <v>48</v>
      </c>
      <c r="X196" s="18" t="s">
        <v>48</v>
      </c>
      <c r="Y196" s="18">
        <v>7</v>
      </c>
      <c r="Z196" s="18">
        <v>700</v>
      </c>
      <c r="AA196" s="18">
        <v>67</v>
      </c>
      <c r="AB196" s="18" t="s">
        <v>48</v>
      </c>
      <c r="AC196" s="18" t="s">
        <v>48</v>
      </c>
      <c r="AD196" s="18">
        <v>7</v>
      </c>
      <c r="AE196" s="18">
        <v>700</v>
      </c>
    </row>
    <row r="197" spans="1:31" x14ac:dyDescent="0.25">
      <c r="A197" s="18" t="s">
        <v>152</v>
      </c>
      <c r="B197" s="18" t="s">
        <v>151</v>
      </c>
      <c r="C197" s="18">
        <v>493.8</v>
      </c>
      <c r="D197" s="18">
        <v>40.031300000000002</v>
      </c>
      <c r="E197" s="18">
        <v>-97.984099999999998</v>
      </c>
      <c r="F197" s="18">
        <v>20121014</v>
      </c>
      <c r="G197" s="18">
        <v>147</v>
      </c>
      <c r="H197" s="18" t="s">
        <v>48</v>
      </c>
      <c r="I197" s="18" t="s">
        <v>48</v>
      </c>
      <c r="J197" s="18">
        <v>7</v>
      </c>
      <c r="K197" s="18">
        <v>700</v>
      </c>
      <c r="L197" s="18">
        <v>0</v>
      </c>
      <c r="M197" s="18" t="s">
        <v>48</v>
      </c>
      <c r="N197" s="18" t="s">
        <v>48</v>
      </c>
      <c r="O197" s="18">
        <v>7</v>
      </c>
      <c r="P197" s="18">
        <v>9999</v>
      </c>
      <c r="Q197" s="18">
        <v>0</v>
      </c>
      <c r="R197" s="18" t="s">
        <v>48</v>
      </c>
      <c r="S197" s="18" t="s">
        <v>48</v>
      </c>
      <c r="T197" s="18">
        <v>7</v>
      </c>
      <c r="U197" s="18">
        <v>700</v>
      </c>
      <c r="V197" s="18">
        <v>256</v>
      </c>
      <c r="W197" s="18" t="s">
        <v>48</v>
      </c>
      <c r="X197" s="18" t="s">
        <v>48</v>
      </c>
      <c r="Y197" s="18">
        <v>7</v>
      </c>
      <c r="Z197" s="18">
        <v>700</v>
      </c>
      <c r="AA197" s="18">
        <v>111</v>
      </c>
      <c r="AB197" s="18" t="s">
        <v>48</v>
      </c>
      <c r="AC197" s="18" t="s">
        <v>48</v>
      </c>
      <c r="AD197" s="18">
        <v>7</v>
      </c>
      <c r="AE197" s="18">
        <v>700</v>
      </c>
    </row>
    <row r="198" spans="1:31" x14ac:dyDescent="0.25">
      <c r="A198" s="18" t="s">
        <v>152</v>
      </c>
      <c r="B198" s="18" t="s">
        <v>151</v>
      </c>
      <c r="C198" s="18">
        <v>493.8</v>
      </c>
      <c r="D198" s="18">
        <v>40.031300000000002</v>
      </c>
      <c r="E198" s="18">
        <v>-97.984099999999998</v>
      </c>
      <c r="F198" s="18">
        <v>20121015</v>
      </c>
      <c r="G198" s="18">
        <v>0</v>
      </c>
      <c r="H198" s="18" t="s">
        <v>48</v>
      </c>
      <c r="I198" s="18" t="s">
        <v>48</v>
      </c>
      <c r="J198" s="18">
        <v>7</v>
      </c>
      <c r="K198" s="18">
        <v>700</v>
      </c>
      <c r="L198" s="18">
        <v>0</v>
      </c>
      <c r="M198" s="18" t="s">
        <v>48</v>
      </c>
      <c r="N198" s="18" t="s">
        <v>48</v>
      </c>
      <c r="O198" s="18">
        <v>7</v>
      </c>
      <c r="P198" s="18">
        <v>9999</v>
      </c>
      <c r="Q198" s="18">
        <v>0</v>
      </c>
      <c r="R198" s="18" t="s">
        <v>48</v>
      </c>
      <c r="S198" s="18" t="s">
        <v>48</v>
      </c>
      <c r="T198" s="18">
        <v>7</v>
      </c>
      <c r="U198" s="18">
        <v>700</v>
      </c>
      <c r="V198" s="18">
        <v>256</v>
      </c>
      <c r="W198" s="18" t="s">
        <v>48</v>
      </c>
      <c r="X198" s="18" t="s">
        <v>48</v>
      </c>
      <c r="Y198" s="18">
        <v>7</v>
      </c>
      <c r="Z198" s="18">
        <v>700</v>
      </c>
      <c r="AA198" s="18">
        <v>72</v>
      </c>
      <c r="AB198" s="18" t="s">
        <v>48</v>
      </c>
      <c r="AC198" s="18" t="s">
        <v>48</v>
      </c>
      <c r="AD198" s="18">
        <v>7</v>
      </c>
      <c r="AE198" s="18">
        <v>700</v>
      </c>
    </row>
    <row r="199" spans="1:31" x14ac:dyDescent="0.25">
      <c r="A199" s="18" t="s">
        <v>152</v>
      </c>
      <c r="B199" s="18" t="s">
        <v>151</v>
      </c>
      <c r="C199" s="18">
        <v>493.8</v>
      </c>
      <c r="D199" s="18">
        <v>40.031300000000002</v>
      </c>
      <c r="E199" s="18">
        <v>-97.984099999999998</v>
      </c>
      <c r="F199" s="18">
        <v>20121016</v>
      </c>
      <c r="G199" s="18">
        <v>0</v>
      </c>
      <c r="H199" s="18" t="s">
        <v>48</v>
      </c>
      <c r="I199" s="18" t="s">
        <v>48</v>
      </c>
      <c r="J199" s="18">
        <v>7</v>
      </c>
      <c r="K199" s="18">
        <v>700</v>
      </c>
      <c r="L199" s="18">
        <v>0</v>
      </c>
      <c r="M199" s="18" t="s">
        <v>48</v>
      </c>
      <c r="N199" s="18" t="s">
        <v>48</v>
      </c>
      <c r="O199" s="18">
        <v>7</v>
      </c>
      <c r="P199" s="18">
        <v>9999</v>
      </c>
      <c r="Q199" s="18">
        <v>0</v>
      </c>
      <c r="R199" s="18" t="s">
        <v>48</v>
      </c>
      <c r="S199" s="18" t="s">
        <v>48</v>
      </c>
      <c r="T199" s="18">
        <v>7</v>
      </c>
      <c r="U199" s="18">
        <v>700</v>
      </c>
      <c r="V199" s="18">
        <v>289</v>
      </c>
      <c r="W199" s="18" t="s">
        <v>48</v>
      </c>
      <c r="X199" s="18" t="s">
        <v>48</v>
      </c>
      <c r="Y199" s="18">
        <v>7</v>
      </c>
      <c r="Z199" s="18">
        <v>700</v>
      </c>
      <c r="AA199" s="18">
        <v>67</v>
      </c>
      <c r="AB199" s="18" t="s">
        <v>48</v>
      </c>
      <c r="AC199" s="18" t="s">
        <v>48</v>
      </c>
      <c r="AD199" s="18">
        <v>7</v>
      </c>
      <c r="AE199" s="18">
        <v>700</v>
      </c>
    </row>
    <row r="200" spans="1:31" x14ac:dyDescent="0.25">
      <c r="A200" s="18" t="s">
        <v>152</v>
      </c>
      <c r="B200" s="18" t="s">
        <v>151</v>
      </c>
      <c r="C200" s="18">
        <v>493.8</v>
      </c>
      <c r="D200" s="18">
        <v>40.031300000000002</v>
      </c>
      <c r="E200" s="18">
        <v>-97.984099999999998</v>
      </c>
      <c r="F200" s="18">
        <v>20121017</v>
      </c>
      <c r="G200" s="18">
        <v>0</v>
      </c>
      <c r="H200" s="18" t="s">
        <v>48</v>
      </c>
      <c r="I200" s="18" t="s">
        <v>48</v>
      </c>
      <c r="J200" s="18">
        <v>7</v>
      </c>
      <c r="K200" s="18">
        <v>700</v>
      </c>
      <c r="L200" s="18">
        <v>0</v>
      </c>
      <c r="M200" s="18" t="s">
        <v>48</v>
      </c>
      <c r="N200" s="18" t="s">
        <v>48</v>
      </c>
      <c r="O200" s="18">
        <v>7</v>
      </c>
      <c r="P200" s="18">
        <v>9999</v>
      </c>
      <c r="Q200" s="18">
        <v>0</v>
      </c>
      <c r="R200" s="18" t="s">
        <v>48</v>
      </c>
      <c r="S200" s="18" t="s">
        <v>48</v>
      </c>
      <c r="T200" s="18">
        <v>7</v>
      </c>
      <c r="U200" s="18">
        <v>700</v>
      </c>
      <c r="V200" s="18">
        <v>283</v>
      </c>
      <c r="W200" s="18" t="s">
        <v>48</v>
      </c>
      <c r="X200" s="18" t="s">
        <v>48</v>
      </c>
      <c r="Y200" s="18">
        <v>7</v>
      </c>
      <c r="Z200" s="18">
        <v>700</v>
      </c>
      <c r="AA200" s="18">
        <v>89</v>
      </c>
      <c r="AB200" s="18" t="s">
        <v>48</v>
      </c>
      <c r="AC200" s="18" t="s">
        <v>48</v>
      </c>
      <c r="AD200" s="18">
        <v>7</v>
      </c>
      <c r="AE200" s="18">
        <v>700</v>
      </c>
    </row>
    <row r="201" spans="1:31" x14ac:dyDescent="0.25">
      <c r="A201" s="18" t="s">
        <v>152</v>
      </c>
      <c r="B201" s="18" t="s">
        <v>151</v>
      </c>
      <c r="C201" s="18">
        <v>493.8</v>
      </c>
      <c r="D201" s="18">
        <v>40.031300000000002</v>
      </c>
      <c r="E201" s="18">
        <v>-97.984099999999998</v>
      </c>
      <c r="F201" s="18">
        <v>20121018</v>
      </c>
      <c r="G201" s="18">
        <v>0</v>
      </c>
      <c r="H201" s="18" t="s">
        <v>48</v>
      </c>
      <c r="I201" s="18" t="s">
        <v>48</v>
      </c>
      <c r="J201" s="18">
        <v>7</v>
      </c>
      <c r="K201" s="18">
        <v>700</v>
      </c>
      <c r="L201" s="18">
        <v>0</v>
      </c>
      <c r="M201" s="18" t="s">
        <v>48</v>
      </c>
      <c r="N201" s="18" t="s">
        <v>48</v>
      </c>
      <c r="O201" s="18">
        <v>7</v>
      </c>
      <c r="P201" s="18">
        <v>9999</v>
      </c>
      <c r="Q201" s="18">
        <v>0</v>
      </c>
      <c r="R201" s="18" t="s">
        <v>48</v>
      </c>
      <c r="S201" s="18" t="s">
        <v>48</v>
      </c>
      <c r="T201" s="18">
        <v>7</v>
      </c>
      <c r="U201" s="18">
        <v>700</v>
      </c>
      <c r="V201" s="18">
        <v>200</v>
      </c>
      <c r="W201" s="18" t="s">
        <v>48</v>
      </c>
      <c r="X201" s="18" t="s">
        <v>48</v>
      </c>
      <c r="Y201" s="18">
        <v>7</v>
      </c>
      <c r="Z201" s="18">
        <v>700</v>
      </c>
      <c r="AA201" s="18">
        <v>61</v>
      </c>
      <c r="AB201" s="18" t="s">
        <v>48</v>
      </c>
      <c r="AC201" s="18" t="s">
        <v>48</v>
      </c>
      <c r="AD201" s="18">
        <v>7</v>
      </c>
      <c r="AE201" s="18">
        <v>700</v>
      </c>
    </row>
    <row r="202" spans="1:31" x14ac:dyDescent="0.25">
      <c r="A202" s="18" t="s">
        <v>152</v>
      </c>
      <c r="B202" s="18" t="s">
        <v>151</v>
      </c>
      <c r="C202" s="18">
        <v>493.8</v>
      </c>
      <c r="D202" s="18">
        <v>40.031300000000002</v>
      </c>
      <c r="E202" s="18">
        <v>-97.984099999999998</v>
      </c>
      <c r="F202" s="18">
        <v>20121019</v>
      </c>
      <c r="G202" s="18">
        <v>0</v>
      </c>
      <c r="H202" s="18" t="s">
        <v>48</v>
      </c>
      <c r="I202" s="18" t="s">
        <v>48</v>
      </c>
      <c r="J202" s="18">
        <v>7</v>
      </c>
      <c r="K202" s="18">
        <v>700</v>
      </c>
      <c r="L202" s="18">
        <v>0</v>
      </c>
      <c r="M202" s="18" t="s">
        <v>48</v>
      </c>
      <c r="N202" s="18" t="s">
        <v>48</v>
      </c>
      <c r="O202" s="18">
        <v>7</v>
      </c>
      <c r="P202" s="18">
        <v>9999</v>
      </c>
      <c r="Q202" s="18">
        <v>0</v>
      </c>
      <c r="R202" s="18" t="s">
        <v>48</v>
      </c>
      <c r="S202" s="18" t="s">
        <v>48</v>
      </c>
      <c r="T202" s="18">
        <v>7</v>
      </c>
      <c r="U202" s="18">
        <v>700</v>
      </c>
      <c r="V202" s="18">
        <v>150</v>
      </c>
      <c r="W202" s="18" t="s">
        <v>48</v>
      </c>
      <c r="X202" s="18" t="s">
        <v>48</v>
      </c>
      <c r="Y202" s="18">
        <v>7</v>
      </c>
      <c r="Z202" s="18">
        <v>700</v>
      </c>
      <c r="AA202" s="18">
        <v>78</v>
      </c>
      <c r="AB202" s="18" t="s">
        <v>48</v>
      </c>
      <c r="AC202" s="18" t="s">
        <v>48</v>
      </c>
      <c r="AD202" s="18">
        <v>7</v>
      </c>
      <c r="AE202" s="18">
        <v>700</v>
      </c>
    </row>
    <row r="203" spans="1:31" x14ac:dyDescent="0.25">
      <c r="A203" s="18" t="s">
        <v>152</v>
      </c>
      <c r="B203" s="18" t="s">
        <v>151</v>
      </c>
      <c r="C203" s="18">
        <v>493.8</v>
      </c>
      <c r="D203" s="18">
        <v>40.031300000000002</v>
      </c>
      <c r="E203" s="18">
        <v>-97.984099999999998</v>
      </c>
      <c r="F203" s="18">
        <v>20121020</v>
      </c>
      <c r="G203" s="18">
        <v>0</v>
      </c>
      <c r="H203" s="18" t="s">
        <v>48</v>
      </c>
      <c r="I203" s="18" t="s">
        <v>48</v>
      </c>
      <c r="J203" s="18">
        <v>7</v>
      </c>
      <c r="K203" s="18">
        <v>700</v>
      </c>
      <c r="L203" s="18">
        <v>0</v>
      </c>
      <c r="M203" s="18" t="s">
        <v>48</v>
      </c>
      <c r="N203" s="18" t="s">
        <v>48</v>
      </c>
      <c r="O203" s="18">
        <v>7</v>
      </c>
      <c r="P203" s="18">
        <v>9999</v>
      </c>
      <c r="Q203" s="18">
        <v>0</v>
      </c>
      <c r="R203" s="18" t="s">
        <v>48</v>
      </c>
      <c r="S203" s="18" t="s">
        <v>48</v>
      </c>
      <c r="T203" s="18">
        <v>7</v>
      </c>
      <c r="U203" s="18">
        <v>700</v>
      </c>
      <c r="V203" s="18">
        <v>183</v>
      </c>
      <c r="W203" s="18" t="s">
        <v>48</v>
      </c>
      <c r="X203" s="18" t="s">
        <v>48</v>
      </c>
      <c r="Y203" s="18">
        <v>7</v>
      </c>
      <c r="Z203" s="18">
        <v>700</v>
      </c>
      <c r="AA203" s="18">
        <v>33</v>
      </c>
      <c r="AB203" s="18" t="s">
        <v>48</v>
      </c>
      <c r="AC203" s="18" t="s">
        <v>48</v>
      </c>
      <c r="AD203" s="18">
        <v>7</v>
      </c>
      <c r="AE203" s="18">
        <v>700</v>
      </c>
    </row>
    <row r="204" spans="1:31" x14ac:dyDescent="0.25">
      <c r="A204" s="18" t="s">
        <v>152</v>
      </c>
      <c r="B204" s="18" t="s">
        <v>151</v>
      </c>
      <c r="C204" s="18">
        <v>493.8</v>
      </c>
      <c r="D204" s="18">
        <v>40.031300000000002</v>
      </c>
      <c r="E204" s="18">
        <v>-97.984099999999998</v>
      </c>
      <c r="F204" s="18">
        <v>20121021</v>
      </c>
      <c r="G204" s="18">
        <v>0</v>
      </c>
      <c r="H204" s="18" t="s">
        <v>48</v>
      </c>
      <c r="I204" s="18" t="s">
        <v>48</v>
      </c>
      <c r="J204" s="18">
        <v>7</v>
      </c>
      <c r="K204" s="18">
        <v>700</v>
      </c>
      <c r="L204" s="18">
        <v>0</v>
      </c>
      <c r="M204" s="18" t="s">
        <v>48</v>
      </c>
      <c r="N204" s="18" t="s">
        <v>48</v>
      </c>
      <c r="O204" s="18">
        <v>7</v>
      </c>
      <c r="P204" s="18">
        <v>9999</v>
      </c>
      <c r="Q204" s="18">
        <v>0</v>
      </c>
      <c r="R204" s="18" t="s">
        <v>48</v>
      </c>
      <c r="S204" s="18" t="s">
        <v>48</v>
      </c>
      <c r="T204" s="18">
        <v>7</v>
      </c>
      <c r="U204" s="18">
        <v>700</v>
      </c>
      <c r="V204" s="18">
        <v>244</v>
      </c>
      <c r="W204" s="18" t="s">
        <v>48</v>
      </c>
      <c r="X204" s="18" t="s">
        <v>48</v>
      </c>
      <c r="Y204" s="18">
        <v>7</v>
      </c>
      <c r="Z204" s="18">
        <v>700</v>
      </c>
      <c r="AA204" s="18">
        <v>39</v>
      </c>
      <c r="AB204" s="18" t="s">
        <v>48</v>
      </c>
      <c r="AC204" s="18" t="s">
        <v>48</v>
      </c>
      <c r="AD204" s="18">
        <v>7</v>
      </c>
      <c r="AE204" s="18">
        <v>700</v>
      </c>
    </row>
    <row r="205" spans="1:31" x14ac:dyDescent="0.25">
      <c r="A205" s="18" t="s">
        <v>152</v>
      </c>
      <c r="B205" s="18" t="s">
        <v>151</v>
      </c>
      <c r="C205" s="18">
        <v>493.8</v>
      </c>
      <c r="D205" s="18">
        <v>40.031300000000002</v>
      </c>
      <c r="E205" s="18">
        <v>-97.984099999999998</v>
      </c>
      <c r="F205" s="18">
        <v>20121022</v>
      </c>
      <c r="G205" s="18">
        <v>0</v>
      </c>
      <c r="H205" s="18" t="s">
        <v>48</v>
      </c>
      <c r="I205" s="18" t="s">
        <v>48</v>
      </c>
      <c r="J205" s="18">
        <v>7</v>
      </c>
      <c r="K205" s="18">
        <v>700</v>
      </c>
      <c r="L205" s="18">
        <v>0</v>
      </c>
      <c r="M205" s="18" t="s">
        <v>48</v>
      </c>
      <c r="N205" s="18" t="s">
        <v>48</v>
      </c>
      <c r="O205" s="18">
        <v>7</v>
      </c>
      <c r="P205" s="18">
        <v>9999</v>
      </c>
      <c r="Q205" s="18">
        <v>0</v>
      </c>
      <c r="R205" s="18" t="s">
        <v>48</v>
      </c>
      <c r="S205" s="18" t="s">
        <v>48</v>
      </c>
      <c r="T205" s="18">
        <v>7</v>
      </c>
      <c r="U205" s="18">
        <v>700</v>
      </c>
      <c r="V205" s="18">
        <v>283</v>
      </c>
      <c r="W205" s="18" t="s">
        <v>48</v>
      </c>
      <c r="X205" s="18" t="s">
        <v>48</v>
      </c>
      <c r="Y205" s="18">
        <v>7</v>
      </c>
      <c r="Z205" s="18">
        <v>700</v>
      </c>
      <c r="AA205" s="18">
        <v>72</v>
      </c>
      <c r="AB205" s="18" t="s">
        <v>48</v>
      </c>
      <c r="AC205" s="18" t="s">
        <v>48</v>
      </c>
      <c r="AD205" s="18">
        <v>7</v>
      </c>
      <c r="AE205" s="18">
        <v>700</v>
      </c>
    </row>
    <row r="206" spans="1:31" x14ac:dyDescent="0.25">
      <c r="A206" s="18" t="s">
        <v>152</v>
      </c>
      <c r="B206" s="18" t="s">
        <v>151</v>
      </c>
      <c r="C206" s="18">
        <v>493.8</v>
      </c>
      <c r="D206" s="18">
        <v>40.031300000000002</v>
      </c>
      <c r="E206" s="18">
        <v>-97.984099999999998</v>
      </c>
      <c r="F206" s="18">
        <v>20121023</v>
      </c>
      <c r="G206" s="18">
        <v>0</v>
      </c>
      <c r="H206" s="18" t="s">
        <v>49</v>
      </c>
      <c r="I206" s="18" t="s">
        <v>48</v>
      </c>
      <c r="J206" s="18">
        <v>7</v>
      </c>
      <c r="K206" s="18">
        <v>700</v>
      </c>
      <c r="L206" s="18">
        <v>0</v>
      </c>
      <c r="M206" s="18" t="s">
        <v>48</v>
      </c>
      <c r="N206" s="18" t="s">
        <v>48</v>
      </c>
      <c r="O206" s="18">
        <v>7</v>
      </c>
      <c r="P206" s="18">
        <v>9999</v>
      </c>
      <c r="Q206" s="18">
        <v>0</v>
      </c>
      <c r="R206" s="18" t="s">
        <v>48</v>
      </c>
      <c r="S206" s="18" t="s">
        <v>48</v>
      </c>
      <c r="T206" s="18">
        <v>7</v>
      </c>
      <c r="U206" s="18">
        <v>700</v>
      </c>
      <c r="V206" s="18">
        <v>144</v>
      </c>
      <c r="W206" s="18" t="s">
        <v>48</v>
      </c>
      <c r="X206" s="18" t="s">
        <v>48</v>
      </c>
      <c r="Y206" s="18">
        <v>7</v>
      </c>
      <c r="Z206" s="18">
        <v>700</v>
      </c>
      <c r="AA206" s="18">
        <v>117</v>
      </c>
      <c r="AB206" s="18" t="s">
        <v>48</v>
      </c>
      <c r="AC206" s="18" t="s">
        <v>48</v>
      </c>
      <c r="AD206" s="18">
        <v>7</v>
      </c>
      <c r="AE206" s="18">
        <v>700</v>
      </c>
    </row>
    <row r="207" spans="1:31" x14ac:dyDescent="0.25">
      <c r="A207" s="18" t="s">
        <v>152</v>
      </c>
      <c r="B207" s="18" t="s">
        <v>151</v>
      </c>
      <c r="C207" s="18">
        <v>493.8</v>
      </c>
      <c r="D207" s="18">
        <v>40.031300000000002</v>
      </c>
      <c r="E207" s="18">
        <v>-97.984099999999998</v>
      </c>
      <c r="F207" s="18">
        <v>20121024</v>
      </c>
      <c r="G207" s="18">
        <v>0</v>
      </c>
      <c r="H207" s="18" t="s">
        <v>48</v>
      </c>
      <c r="I207" s="18" t="s">
        <v>48</v>
      </c>
      <c r="J207" s="18">
        <v>7</v>
      </c>
      <c r="K207" s="18">
        <v>700</v>
      </c>
      <c r="L207" s="18">
        <v>0</v>
      </c>
      <c r="M207" s="18" t="s">
        <v>48</v>
      </c>
      <c r="N207" s="18" t="s">
        <v>48</v>
      </c>
      <c r="O207" s="18">
        <v>7</v>
      </c>
      <c r="P207" s="18">
        <v>9999</v>
      </c>
      <c r="Q207" s="18">
        <v>0</v>
      </c>
      <c r="R207" s="18" t="s">
        <v>48</v>
      </c>
      <c r="S207" s="18" t="s">
        <v>48</v>
      </c>
      <c r="T207" s="18">
        <v>7</v>
      </c>
      <c r="U207" s="18">
        <v>700</v>
      </c>
      <c r="V207" s="18">
        <v>250</v>
      </c>
      <c r="W207" s="18" t="s">
        <v>48</v>
      </c>
      <c r="X207" s="18" t="s">
        <v>48</v>
      </c>
      <c r="Y207" s="18">
        <v>7</v>
      </c>
      <c r="Z207" s="18">
        <v>700</v>
      </c>
      <c r="AA207" s="18">
        <v>111</v>
      </c>
      <c r="AB207" s="18" t="s">
        <v>48</v>
      </c>
      <c r="AC207" s="18" t="s">
        <v>48</v>
      </c>
      <c r="AD207" s="18">
        <v>7</v>
      </c>
      <c r="AE207" s="18">
        <v>700</v>
      </c>
    </row>
    <row r="208" spans="1:31" x14ac:dyDescent="0.25">
      <c r="A208" s="18" t="s">
        <v>152</v>
      </c>
      <c r="B208" s="18" t="s">
        <v>151</v>
      </c>
      <c r="C208" s="18">
        <v>493.8</v>
      </c>
      <c r="D208" s="18">
        <v>40.031300000000002</v>
      </c>
      <c r="E208" s="18">
        <v>-97.984099999999998</v>
      </c>
      <c r="F208" s="18">
        <v>20121025</v>
      </c>
      <c r="G208" s="18">
        <v>157</v>
      </c>
      <c r="H208" s="18" t="s">
        <v>48</v>
      </c>
      <c r="I208" s="18" t="s">
        <v>48</v>
      </c>
      <c r="J208" s="18">
        <v>7</v>
      </c>
      <c r="K208" s="18">
        <v>700</v>
      </c>
      <c r="L208" s="18">
        <v>0</v>
      </c>
      <c r="M208" s="18" t="s">
        <v>48</v>
      </c>
      <c r="N208" s="18" t="s">
        <v>48</v>
      </c>
      <c r="O208" s="18">
        <v>7</v>
      </c>
      <c r="P208" s="18">
        <v>9999</v>
      </c>
      <c r="Q208" s="18">
        <v>0</v>
      </c>
      <c r="R208" s="18" t="s">
        <v>48</v>
      </c>
      <c r="S208" s="18" t="s">
        <v>48</v>
      </c>
      <c r="T208" s="18">
        <v>7</v>
      </c>
      <c r="U208" s="18">
        <v>700</v>
      </c>
      <c r="V208" s="18">
        <v>161</v>
      </c>
      <c r="W208" s="18" t="s">
        <v>48</v>
      </c>
      <c r="X208" s="18" t="s">
        <v>48</v>
      </c>
      <c r="Y208" s="18">
        <v>7</v>
      </c>
      <c r="Z208" s="18">
        <v>700</v>
      </c>
      <c r="AA208" s="18">
        <v>44</v>
      </c>
      <c r="AB208" s="18" t="s">
        <v>48</v>
      </c>
      <c r="AC208" s="18" t="s">
        <v>48</v>
      </c>
      <c r="AD208" s="18">
        <v>7</v>
      </c>
      <c r="AE208" s="18">
        <v>700</v>
      </c>
    </row>
    <row r="209" spans="1:31" x14ac:dyDescent="0.25">
      <c r="A209" s="18" t="s">
        <v>152</v>
      </c>
      <c r="B209" s="18" t="s">
        <v>151</v>
      </c>
      <c r="C209" s="18">
        <v>493.8</v>
      </c>
      <c r="D209" s="18">
        <v>40.031300000000002</v>
      </c>
      <c r="E209" s="18">
        <v>-97.984099999999998</v>
      </c>
      <c r="F209" s="18">
        <v>20121026</v>
      </c>
      <c r="G209" s="18">
        <v>0</v>
      </c>
      <c r="H209" s="18" t="s">
        <v>48</v>
      </c>
      <c r="I209" s="18" t="s">
        <v>48</v>
      </c>
      <c r="J209" s="18">
        <v>7</v>
      </c>
      <c r="K209" s="18">
        <v>700</v>
      </c>
      <c r="L209" s="18">
        <v>0</v>
      </c>
      <c r="M209" s="18" t="s">
        <v>48</v>
      </c>
      <c r="N209" s="18" t="s">
        <v>48</v>
      </c>
      <c r="O209" s="18">
        <v>7</v>
      </c>
      <c r="P209" s="18">
        <v>9999</v>
      </c>
      <c r="Q209" s="18">
        <v>0</v>
      </c>
      <c r="R209" s="18" t="s">
        <v>48</v>
      </c>
      <c r="S209" s="18" t="s">
        <v>48</v>
      </c>
      <c r="T209" s="18">
        <v>7</v>
      </c>
      <c r="U209" s="18">
        <v>700</v>
      </c>
      <c r="V209" s="18">
        <v>111</v>
      </c>
      <c r="W209" s="18" t="s">
        <v>48</v>
      </c>
      <c r="X209" s="18" t="s">
        <v>48</v>
      </c>
      <c r="Y209" s="18">
        <v>7</v>
      </c>
      <c r="Z209" s="18">
        <v>700</v>
      </c>
      <c r="AA209" s="18">
        <v>22</v>
      </c>
      <c r="AB209" s="18" t="s">
        <v>48</v>
      </c>
      <c r="AC209" s="18" t="s">
        <v>48</v>
      </c>
      <c r="AD209" s="18">
        <v>7</v>
      </c>
      <c r="AE209" s="18">
        <v>700</v>
      </c>
    </row>
    <row r="210" spans="1:31" x14ac:dyDescent="0.25">
      <c r="A210" s="18" t="s">
        <v>152</v>
      </c>
      <c r="B210" s="18" t="s">
        <v>151</v>
      </c>
      <c r="C210" s="18">
        <v>493.8</v>
      </c>
      <c r="D210" s="18">
        <v>40.031300000000002</v>
      </c>
      <c r="E210" s="18">
        <v>-97.984099999999998</v>
      </c>
      <c r="F210" s="18">
        <v>20121027</v>
      </c>
      <c r="G210" s="18">
        <v>0</v>
      </c>
      <c r="H210" s="18" t="s">
        <v>48</v>
      </c>
      <c r="I210" s="18" t="s">
        <v>48</v>
      </c>
      <c r="J210" s="18">
        <v>7</v>
      </c>
      <c r="K210" s="18">
        <v>700</v>
      </c>
      <c r="L210" s="18">
        <v>0</v>
      </c>
      <c r="M210" s="18" t="s">
        <v>48</v>
      </c>
      <c r="N210" s="18" t="s">
        <v>48</v>
      </c>
      <c r="O210" s="18">
        <v>7</v>
      </c>
      <c r="P210" s="18">
        <v>9999</v>
      </c>
      <c r="Q210" s="18">
        <v>0</v>
      </c>
      <c r="R210" s="18" t="s">
        <v>48</v>
      </c>
      <c r="S210" s="18" t="s">
        <v>48</v>
      </c>
      <c r="T210" s="18">
        <v>7</v>
      </c>
      <c r="U210" s="18">
        <v>700</v>
      </c>
      <c r="V210" s="18">
        <v>89</v>
      </c>
      <c r="W210" s="18" t="s">
        <v>48</v>
      </c>
      <c r="X210" s="18" t="s">
        <v>48</v>
      </c>
      <c r="Y210" s="18">
        <v>7</v>
      </c>
      <c r="Z210" s="18">
        <v>700</v>
      </c>
      <c r="AA210" s="18">
        <v>-44</v>
      </c>
      <c r="AB210" s="18" t="s">
        <v>48</v>
      </c>
      <c r="AC210" s="18" t="s">
        <v>48</v>
      </c>
      <c r="AD210" s="18">
        <v>7</v>
      </c>
      <c r="AE210" s="18">
        <v>700</v>
      </c>
    </row>
    <row r="211" spans="1:31" x14ac:dyDescent="0.25">
      <c r="A211" s="18" t="s">
        <v>152</v>
      </c>
      <c r="B211" s="18" t="s">
        <v>151</v>
      </c>
      <c r="C211" s="18">
        <v>493.8</v>
      </c>
      <c r="D211" s="18">
        <v>40.031300000000002</v>
      </c>
      <c r="E211" s="18">
        <v>-97.984099999999998</v>
      </c>
      <c r="F211" s="18">
        <v>20121028</v>
      </c>
      <c r="G211" s="18">
        <v>0</v>
      </c>
      <c r="H211" s="18" t="s">
        <v>48</v>
      </c>
      <c r="I211" s="18" t="s">
        <v>48</v>
      </c>
      <c r="J211" s="18">
        <v>7</v>
      </c>
      <c r="K211" s="18">
        <v>700</v>
      </c>
      <c r="L211" s="18">
        <v>0</v>
      </c>
      <c r="M211" s="18" t="s">
        <v>48</v>
      </c>
      <c r="N211" s="18" t="s">
        <v>48</v>
      </c>
      <c r="O211" s="18">
        <v>7</v>
      </c>
      <c r="P211" s="18">
        <v>9999</v>
      </c>
      <c r="Q211" s="18">
        <v>0</v>
      </c>
      <c r="R211" s="18" t="s">
        <v>48</v>
      </c>
      <c r="S211" s="18" t="s">
        <v>48</v>
      </c>
      <c r="T211" s="18">
        <v>7</v>
      </c>
      <c r="U211" s="18">
        <v>700</v>
      </c>
      <c r="V211" s="18">
        <v>89</v>
      </c>
      <c r="W211" s="18" t="s">
        <v>48</v>
      </c>
      <c r="X211" s="18" t="s">
        <v>48</v>
      </c>
      <c r="Y211" s="18">
        <v>7</v>
      </c>
      <c r="Z211" s="18">
        <v>700</v>
      </c>
      <c r="AA211" s="18">
        <v>-33</v>
      </c>
      <c r="AB211" s="18" t="s">
        <v>48</v>
      </c>
      <c r="AC211" s="18" t="s">
        <v>48</v>
      </c>
      <c r="AD211" s="18">
        <v>7</v>
      </c>
      <c r="AE211" s="18">
        <v>700</v>
      </c>
    </row>
    <row r="212" spans="1:31" x14ac:dyDescent="0.25">
      <c r="A212" s="18" t="s">
        <v>152</v>
      </c>
      <c r="B212" s="18" t="s">
        <v>151</v>
      </c>
      <c r="C212" s="18">
        <v>493.8</v>
      </c>
      <c r="D212" s="18">
        <v>40.031300000000002</v>
      </c>
      <c r="E212" s="18">
        <v>-97.984099999999998</v>
      </c>
      <c r="F212" s="18">
        <v>20121029</v>
      </c>
      <c r="G212" s="18">
        <v>0</v>
      </c>
      <c r="H212" s="18" t="s">
        <v>48</v>
      </c>
      <c r="I212" s="18" t="s">
        <v>48</v>
      </c>
      <c r="J212" s="18">
        <v>7</v>
      </c>
      <c r="K212" s="18">
        <v>700</v>
      </c>
      <c r="L212" s="18">
        <v>0</v>
      </c>
      <c r="M212" s="18" t="s">
        <v>48</v>
      </c>
      <c r="N212" s="18" t="s">
        <v>48</v>
      </c>
      <c r="O212" s="18">
        <v>7</v>
      </c>
      <c r="P212" s="18">
        <v>9999</v>
      </c>
      <c r="Q212" s="18">
        <v>0</v>
      </c>
      <c r="R212" s="18" t="s">
        <v>48</v>
      </c>
      <c r="S212" s="18" t="s">
        <v>48</v>
      </c>
      <c r="T212" s="18">
        <v>7</v>
      </c>
      <c r="U212" s="18">
        <v>700</v>
      </c>
      <c r="V212" s="18">
        <v>128</v>
      </c>
      <c r="W212" s="18" t="s">
        <v>48</v>
      </c>
      <c r="X212" s="18" t="s">
        <v>48</v>
      </c>
      <c r="Y212" s="18">
        <v>7</v>
      </c>
      <c r="Z212" s="18">
        <v>700</v>
      </c>
      <c r="AA212" s="18">
        <v>-17</v>
      </c>
      <c r="AB212" s="18" t="s">
        <v>48</v>
      </c>
      <c r="AC212" s="18" t="s">
        <v>48</v>
      </c>
      <c r="AD212" s="18">
        <v>7</v>
      </c>
      <c r="AE212" s="18">
        <v>700</v>
      </c>
    </row>
    <row r="213" spans="1:31" x14ac:dyDescent="0.25">
      <c r="A213" s="18" t="s">
        <v>152</v>
      </c>
      <c r="B213" s="18" t="s">
        <v>151</v>
      </c>
      <c r="C213" s="18">
        <v>493.8</v>
      </c>
      <c r="D213" s="18">
        <v>40.031300000000002</v>
      </c>
      <c r="E213" s="18">
        <v>-97.984099999999998</v>
      </c>
      <c r="F213" s="18">
        <v>20121030</v>
      </c>
      <c r="G213" s="18">
        <v>0</v>
      </c>
      <c r="H213" s="18" t="s">
        <v>48</v>
      </c>
      <c r="I213" s="18" t="s">
        <v>48</v>
      </c>
      <c r="J213" s="18">
        <v>7</v>
      </c>
      <c r="K213" s="18">
        <v>700</v>
      </c>
      <c r="L213" s="18">
        <v>0</v>
      </c>
      <c r="M213" s="18" t="s">
        <v>48</v>
      </c>
      <c r="N213" s="18" t="s">
        <v>48</v>
      </c>
      <c r="O213" s="18">
        <v>7</v>
      </c>
      <c r="P213" s="18">
        <v>9999</v>
      </c>
      <c r="Q213" s="18">
        <v>0</v>
      </c>
      <c r="R213" s="18" t="s">
        <v>48</v>
      </c>
      <c r="S213" s="18" t="s">
        <v>48</v>
      </c>
      <c r="T213" s="18">
        <v>7</v>
      </c>
      <c r="U213" s="18">
        <v>700</v>
      </c>
      <c r="V213" s="18">
        <v>189</v>
      </c>
      <c r="W213" s="18" t="s">
        <v>48</v>
      </c>
      <c r="X213" s="18" t="s">
        <v>48</v>
      </c>
      <c r="Y213" s="18">
        <v>7</v>
      </c>
      <c r="Z213" s="18">
        <v>700</v>
      </c>
      <c r="AA213" s="18">
        <v>50</v>
      </c>
      <c r="AB213" s="18" t="s">
        <v>48</v>
      </c>
      <c r="AC213" s="18" t="s">
        <v>48</v>
      </c>
      <c r="AD213" s="18">
        <v>7</v>
      </c>
      <c r="AE213" s="18">
        <v>700</v>
      </c>
    </row>
    <row r="214" spans="1:31" x14ac:dyDescent="0.25">
      <c r="A214" s="18" t="s">
        <v>152</v>
      </c>
      <c r="B214" s="18" t="s">
        <v>151</v>
      </c>
      <c r="C214" s="18">
        <v>493.8</v>
      </c>
      <c r="D214" s="18">
        <v>40.031300000000002</v>
      </c>
      <c r="E214" s="18">
        <v>-97.984099999999998</v>
      </c>
      <c r="F214" s="18">
        <v>20121031</v>
      </c>
      <c r="G214" s="18">
        <v>0</v>
      </c>
      <c r="H214" s="18" t="s">
        <v>48</v>
      </c>
      <c r="I214" s="18" t="s">
        <v>48</v>
      </c>
      <c r="J214" s="18">
        <v>7</v>
      </c>
      <c r="K214" s="18">
        <v>700</v>
      </c>
      <c r="L214" s="18">
        <v>0</v>
      </c>
      <c r="M214" s="18" t="s">
        <v>48</v>
      </c>
      <c r="N214" s="18" t="s">
        <v>48</v>
      </c>
      <c r="O214" s="18">
        <v>7</v>
      </c>
      <c r="P214" s="18">
        <v>9999</v>
      </c>
      <c r="Q214" s="18">
        <v>0</v>
      </c>
      <c r="R214" s="18" t="s">
        <v>48</v>
      </c>
      <c r="S214" s="18" t="s">
        <v>48</v>
      </c>
      <c r="T214" s="18">
        <v>7</v>
      </c>
      <c r="U214" s="18">
        <v>700</v>
      </c>
      <c r="V214" s="18">
        <v>183</v>
      </c>
      <c r="W214" s="18" t="s">
        <v>48</v>
      </c>
      <c r="X214" s="18" t="s">
        <v>48</v>
      </c>
      <c r="Y214" s="18">
        <v>7</v>
      </c>
      <c r="Z214" s="18">
        <v>700</v>
      </c>
      <c r="AA214" s="18">
        <v>11</v>
      </c>
      <c r="AB214" s="18" t="s">
        <v>48</v>
      </c>
      <c r="AC214" s="18" t="s">
        <v>48</v>
      </c>
      <c r="AD214" s="18">
        <v>7</v>
      </c>
      <c r="AE214" s="18">
        <v>700</v>
      </c>
    </row>
    <row r="215" spans="1:31" x14ac:dyDescent="0.25">
      <c r="A215" s="18" t="s">
        <v>152</v>
      </c>
      <c r="B215" s="18" t="s">
        <v>151</v>
      </c>
      <c r="C215" s="18">
        <v>493.8</v>
      </c>
      <c r="D215" s="18">
        <v>40.031300000000002</v>
      </c>
      <c r="E215" s="18">
        <v>-97.984099999999998</v>
      </c>
      <c r="F215" s="18">
        <v>20121101</v>
      </c>
      <c r="G215" s="18">
        <v>0</v>
      </c>
      <c r="H215" s="18" t="s">
        <v>48</v>
      </c>
      <c r="I215" s="18" t="s">
        <v>48</v>
      </c>
      <c r="J215" s="18">
        <v>7</v>
      </c>
      <c r="K215" s="18">
        <v>700</v>
      </c>
      <c r="L215" s="18">
        <v>0</v>
      </c>
      <c r="M215" s="18" t="s">
        <v>48</v>
      </c>
      <c r="N215" s="18" t="s">
        <v>48</v>
      </c>
      <c r="O215" s="18">
        <v>7</v>
      </c>
      <c r="P215" s="18">
        <v>9999</v>
      </c>
      <c r="Q215" s="18">
        <v>0</v>
      </c>
      <c r="R215" s="18" t="s">
        <v>48</v>
      </c>
      <c r="S215" s="18" t="s">
        <v>48</v>
      </c>
      <c r="T215" s="18">
        <v>7</v>
      </c>
      <c r="U215" s="18">
        <v>700</v>
      </c>
      <c r="V215" s="18">
        <v>228</v>
      </c>
      <c r="W215" s="18" t="s">
        <v>48</v>
      </c>
      <c r="X215" s="18" t="s">
        <v>48</v>
      </c>
      <c r="Y215" s="18">
        <v>7</v>
      </c>
      <c r="Z215" s="18">
        <v>700</v>
      </c>
      <c r="AA215" s="18">
        <v>11</v>
      </c>
      <c r="AB215" s="18" t="s">
        <v>48</v>
      </c>
      <c r="AC215" s="18" t="s">
        <v>48</v>
      </c>
      <c r="AD215" s="18">
        <v>7</v>
      </c>
      <c r="AE215" s="18">
        <v>700</v>
      </c>
    </row>
    <row r="216" spans="1:31" x14ac:dyDescent="0.25">
      <c r="A216" s="18" t="s">
        <v>152</v>
      </c>
      <c r="B216" s="18" t="s">
        <v>151</v>
      </c>
      <c r="C216" s="18">
        <v>493.8</v>
      </c>
      <c r="D216" s="18">
        <v>40.031300000000002</v>
      </c>
      <c r="E216" s="18">
        <v>-97.984099999999998</v>
      </c>
      <c r="F216" s="18">
        <v>20121102</v>
      </c>
      <c r="G216" s="18">
        <v>0</v>
      </c>
      <c r="H216" s="18" t="s">
        <v>48</v>
      </c>
      <c r="I216" s="18" t="s">
        <v>48</v>
      </c>
      <c r="J216" s="18">
        <v>7</v>
      </c>
      <c r="K216" s="18">
        <v>700</v>
      </c>
      <c r="L216" s="18">
        <v>0</v>
      </c>
      <c r="M216" s="18" t="s">
        <v>48</v>
      </c>
      <c r="N216" s="18" t="s">
        <v>48</v>
      </c>
      <c r="O216" s="18">
        <v>7</v>
      </c>
      <c r="P216" s="18">
        <v>9999</v>
      </c>
      <c r="Q216" s="18">
        <v>0</v>
      </c>
      <c r="R216" s="18" t="s">
        <v>48</v>
      </c>
      <c r="S216" s="18" t="s">
        <v>48</v>
      </c>
      <c r="T216" s="18">
        <v>7</v>
      </c>
      <c r="U216" s="18">
        <v>700</v>
      </c>
      <c r="V216" s="18">
        <v>206</v>
      </c>
      <c r="W216" s="18" t="s">
        <v>48</v>
      </c>
      <c r="X216" s="18" t="s">
        <v>48</v>
      </c>
      <c r="Y216" s="18">
        <v>7</v>
      </c>
      <c r="Z216" s="18">
        <v>700</v>
      </c>
      <c r="AA216" s="18">
        <v>39</v>
      </c>
      <c r="AB216" s="18" t="s">
        <v>48</v>
      </c>
      <c r="AC216" s="18" t="s">
        <v>48</v>
      </c>
      <c r="AD216" s="18">
        <v>7</v>
      </c>
      <c r="AE216" s="18">
        <v>700</v>
      </c>
    </row>
    <row r="217" spans="1:31" x14ac:dyDescent="0.25">
      <c r="A217" s="18" t="s">
        <v>152</v>
      </c>
      <c r="B217" s="18" t="s">
        <v>151</v>
      </c>
      <c r="C217" s="18">
        <v>493.8</v>
      </c>
      <c r="D217" s="18">
        <v>40.031300000000002</v>
      </c>
      <c r="E217" s="18">
        <v>-97.984099999999998</v>
      </c>
      <c r="F217" s="18">
        <v>20121103</v>
      </c>
      <c r="G217" s="18">
        <v>0</v>
      </c>
      <c r="H217" s="18" t="s">
        <v>48</v>
      </c>
      <c r="I217" s="18" t="s">
        <v>48</v>
      </c>
      <c r="J217" s="18">
        <v>7</v>
      </c>
      <c r="K217" s="18">
        <v>700</v>
      </c>
      <c r="L217" s="18">
        <v>0</v>
      </c>
      <c r="M217" s="18" t="s">
        <v>48</v>
      </c>
      <c r="N217" s="18" t="s">
        <v>48</v>
      </c>
      <c r="O217" s="18">
        <v>7</v>
      </c>
      <c r="P217" s="18">
        <v>9999</v>
      </c>
      <c r="Q217" s="18">
        <v>0</v>
      </c>
      <c r="R217" s="18" t="s">
        <v>48</v>
      </c>
      <c r="S217" s="18" t="s">
        <v>48</v>
      </c>
      <c r="T217" s="18">
        <v>7</v>
      </c>
      <c r="U217" s="18">
        <v>700</v>
      </c>
      <c r="V217" s="18">
        <v>189</v>
      </c>
      <c r="W217" s="18" t="s">
        <v>48</v>
      </c>
      <c r="X217" s="18" t="s">
        <v>48</v>
      </c>
      <c r="Y217" s="18">
        <v>7</v>
      </c>
      <c r="Z217" s="18">
        <v>700</v>
      </c>
      <c r="AA217" s="18">
        <v>0</v>
      </c>
      <c r="AB217" s="18" t="s">
        <v>48</v>
      </c>
      <c r="AC217" s="18" t="s">
        <v>48</v>
      </c>
      <c r="AD217" s="18">
        <v>7</v>
      </c>
      <c r="AE217" s="18">
        <v>700</v>
      </c>
    </row>
    <row r="218" spans="1:31" x14ac:dyDescent="0.25">
      <c r="A218" s="18" t="s">
        <v>152</v>
      </c>
      <c r="B218" s="18" t="s">
        <v>151</v>
      </c>
      <c r="C218" s="18">
        <v>493.8</v>
      </c>
      <c r="D218" s="18">
        <v>40.031300000000002</v>
      </c>
      <c r="E218" s="18">
        <v>-97.984099999999998</v>
      </c>
      <c r="F218" s="18">
        <v>20121104</v>
      </c>
      <c r="G218" s="18">
        <v>0</v>
      </c>
      <c r="H218" s="18" t="s">
        <v>48</v>
      </c>
      <c r="I218" s="18" t="s">
        <v>48</v>
      </c>
      <c r="J218" s="18">
        <v>7</v>
      </c>
      <c r="K218" s="18">
        <v>700</v>
      </c>
      <c r="L218" s="18">
        <v>0</v>
      </c>
      <c r="M218" s="18" t="s">
        <v>48</v>
      </c>
      <c r="N218" s="18" t="s">
        <v>48</v>
      </c>
      <c r="O218" s="18">
        <v>7</v>
      </c>
      <c r="P218" s="18">
        <v>9999</v>
      </c>
      <c r="Q218" s="18">
        <v>0</v>
      </c>
      <c r="R218" s="18" t="s">
        <v>48</v>
      </c>
      <c r="S218" s="18" t="s">
        <v>48</v>
      </c>
      <c r="T218" s="18">
        <v>7</v>
      </c>
      <c r="U218" s="18">
        <v>700</v>
      </c>
      <c r="V218" s="18">
        <v>178</v>
      </c>
      <c r="W218" s="18" t="s">
        <v>48</v>
      </c>
      <c r="X218" s="18" t="s">
        <v>48</v>
      </c>
      <c r="Y218" s="18">
        <v>7</v>
      </c>
      <c r="Z218" s="18">
        <v>700</v>
      </c>
      <c r="AA218" s="18">
        <v>-6</v>
      </c>
      <c r="AB218" s="18" t="s">
        <v>48</v>
      </c>
      <c r="AC218" s="18" t="s">
        <v>48</v>
      </c>
      <c r="AD218" s="18">
        <v>7</v>
      </c>
      <c r="AE218" s="18">
        <v>700</v>
      </c>
    </row>
    <row r="219" spans="1:31" x14ac:dyDescent="0.25">
      <c r="A219" s="18" t="s">
        <v>152</v>
      </c>
      <c r="B219" s="18" t="s">
        <v>151</v>
      </c>
      <c r="C219" s="18">
        <v>493.8</v>
      </c>
      <c r="D219" s="18">
        <v>40.031300000000002</v>
      </c>
      <c r="E219" s="18">
        <v>-97.984099999999998</v>
      </c>
      <c r="F219" s="18">
        <v>20121105</v>
      </c>
      <c r="G219" s="18">
        <v>0</v>
      </c>
      <c r="H219" s="18" t="s">
        <v>49</v>
      </c>
      <c r="I219" s="18" t="s">
        <v>48</v>
      </c>
      <c r="J219" s="18">
        <v>7</v>
      </c>
      <c r="K219" s="18">
        <v>700</v>
      </c>
      <c r="L219" s="18">
        <v>0</v>
      </c>
      <c r="M219" s="18" t="s">
        <v>48</v>
      </c>
      <c r="N219" s="18" t="s">
        <v>48</v>
      </c>
      <c r="O219" s="18">
        <v>7</v>
      </c>
      <c r="P219" s="18">
        <v>9999</v>
      </c>
      <c r="Q219" s="18">
        <v>0</v>
      </c>
      <c r="R219" s="18" t="s">
        <v>48</v>
      </c>
      <c r="S219" s="18" t="s">
        <v>48</v>
      </c>
      <c r="T219" s="18">
        <v>7</v>
      </c>
      <c r="U219" s="18">
        <v>700</v>
      </c>
      <c r="V219" s="18">
        <v>189</v>
      </c>
      <c r="W219" s="18" t="s">
        <v>48</v>
      </c>
      <c r="X219" s="18" t="s">
        <v>48</v>
      </c>
      <c r="Y219" s="18">
        <v>7</v>
      </c>
      <c r="Z219" s="18">
        <v>700</v>
      </c>
      <c r="AA219" s="18">
        <v>22</v>
      </c>
      <c r="AB219" s="18" t="s">
        <v>48</v>
      </c>
      <c r="AC219" s="18" t="s">
        <v>48</v>
      </c>
      <c r="AD219" s="18">
        <v>7</v>
      </c>
      <c r="AE219" s="18">
        <v>700</v>
      </c>
    </row>
    <row r="220" spans="1:31" x14ac:dyDescent="0.25">
      <c r="A220" s="18" t="s">
        <v>152</v>
      </c>
      <c r="B220" s="18" t="s">
        <v>151</v>
      </c>
      <c r="C220" s="18">
        <v>493.8</v>
      </c>
      <c r="D220" s="18">
        <v>40.031300000000002</v>
      </c>
      <c r="E220" s="18">
        <v>-97.984099999999998</v>
      </c>
      <c r="F220" s="18">
        <v>20121106</v>
      </c>
      <c r="G220" s="18">
        <v>0</v>
      </c>
      <c r="H220" s="18" t="s">
        <v>48</v>
      </c>
      <c r="I220" s="18" t="s">
        <v>48</v>
      </c>
      <c r="J220" s="18">
        <v>7</v>
      </c>
      <c r="K220" s="18">
        <v>700</v>
      </c>
      <c r="L220" s="18">
        <v>0</v>
      </c>
      <c r="M220" s="18" t="s">
        <v>48</v>
      </c>
      <c r="N220" s="18" t="s">
        <v>48</v>
      </c>
      <c r="O220" s="18">
        <v>7</v>
      </c>
      <c r="P220" s="18">
        <v>9999</v>
      </c>
      <c r="Q220" s="18">
        <v>0</v>
      </c>
      <c r="R220" s="18" t="s">
        <v>48</v>
      </c>
      <c r="S220" s="18" t="s">
        <v>48</v>
      </c>
      <c r="T220" s="18">
        <v>7</v>
      </c>
      <c r="U220" s="18">
        <v>700</v>
      </c>
      <c r="V220" s="18">
        <v>122</v>
      </c>
      <c r="W220" s="18" t="s">
        <v>48</v>
      </c>
      <c r="X220" s="18" t="s">
        <v>48</v>
      </c>
      <c r="Y220" s="18">
        <v>7</v>
      </c>
      <c r="Z220" s="18">
        <v>700</v>
      </c>
      <c r="AA220" s="18">
        <v>28</v>
      </c>
      <c r="AB220" s="18" t="s">
        <v>48</v>
      </c>
      <c r="AC220" s="18" t="s">
        <v>48</v>
      </c>
      <c r="AD220" s="18">
        <v>7</v>
      </c>
      <c r="AE220" s="18">
        <v>700</v>
      </c>
    </row>
    <row r="221" spans="1:31" x14ac:dyDescent="0.25">
      <c r="A221" s="18" t="s">
        <v>152</v>
      </c>
      <c r="B221" s="18" t="s">
        <v>151</v>
      </c>
      <c r="C221" s="18">
        <v>493.8</v>
      </c>
      <c r="D221" s="18">
        <v>40.031300000000002</v>
      </c>
      <c r="E221" s="18">
        <v>-97.984099999999998</v>
      </c>
      <c r="F221" s="18">
        <v>20121107</v>
      </c>
      <c r="G221" s="18">
        <v>0</v>
      </c>
      <c r="H221" s="18" t="s">
        <v>48</v>
      </c>
      <c r="I221" s="18" t="s">
        <v>48</v>
      </c>
      <c r="J221" s="18">
        <v>7</v>
      </c>
      <c r="K221" s="18">
        <v>700</v>
      </c>
      <c r="L221" s="18">
        <v>0</v>
      </c>
      <c r="M221" s="18" t="s">
        <v>48</v>
      </c>
      <c r="N221" s="18" t="s">
        <v>48</v>
      </c>
      <c r="O221" s="18">
        <v>7</v>
      </c>
      <c r="P221" s="18">
        <v>9999</v>
      </c>
      <c r="Q221" s="18">
        <v>0</v>
      </c>
      <c r="R221" s="18" t="s">
        <v>48</v>
      </c>
      <c r="S221" s="18" t="s">
        <v>48</v>
      </c>
      <c r="T221" s="18">
        <v>7</v>
      </c>
      <c r="U221" s="18">
        <v>700</v>
      </c>
      <c r="V221" s="18">
        <v>183</v>
      </c>
      <c r="W221" s="18" t="s">
        <v>48</v>
      </c>
      <c r="X221" s="18" t="s">
        <v>48</v>
      </c>
      <c r="Y221" s="18">
        <v>7</v>
      </c>
      <c r="Z221" s="18">
        <v>700</v>
      </c>
      <c r="AA221" s="18">
        <v>-17</v>
      </c>
      <c r="AB221" s="18" t="s">
        <v>48</v>
      </c>
      <c r="AC221" s="18" t="s">
        <v>48</v>
      </c>
      <c r="AD221" s="18">
        <v>7</v>
      </c>
      <c r="AE221" s="18">
        <v>700</v>
      </c>
    </row>
    <row r="222" spans="1:31" x14ac:dyDescent="0.25">
      <c r="A222" s="18" t="s">
        <v>152</v>
      </c>
      <c r="B222" s="18" t="s">
        <v>151</v>
      </c>
      <c r="C222" s="18">
        <v>493.8</v>
      </c>
      <c r="D222" s="18">
        <v>40.031300000000002</v>
      </c>
      <c r="E222" s="18">
        <v>-97.984099999999998</v>
      </c>
      <c r="F222" s="18">
        <v>20121108</v>
      </c>
      <c r="G222" s="18">
        <v>0</v>
      </c>
      <c r="H222" s="18" t="s">
        <v>48</v>
      </c>
      <c r="I222" s="18" t="s">
        <v>48</v>
      </c>
      <c r="J222" s="18">
        <v>7</v>
      </c>
      <c r="K222" s="18">
        <v>700</v>
      </c>
      <c r="L222" s="18">
        <v>0</v>
      </c>
      <c r="M222" s="18" t="s">
        <v>48</v>
      </c>
      <c r="N222" s="18" t="s">
        <v>48</v>
      </c>
      <c r="O222" s="18">
        <v>7</v>
      </c>
      <c r="P222" s="18">
        <v>9999</v>
      </c>
      <c r="Q222" s="18">
        <v>0</v>
      </c>
      <c r="R222" s="18" t="s">
        <v>48</v>
      </c>
      <c r="S222" s="18" t="s">
        <v>48</v>
      </c>
      <c r="T222" s="18">
        <v>7</v>
      </c>
      <c r="U222" s="18">
        <v>700</v>
      </c>
      <c r="V222" s="18">
        <v>167</v>
      </c>
      <c r="W222" s="18" t="s">
        <v>48</v>
      </c>
      <c r="X222" s="18" t="s">
        <v>48</v>
      </c>
      <c r="Y222" s="18">
        <v>7</v>
      </c>
      <c r="Z222" s="18">
        <v>700</v>
      </c>
      <c r="AA222" s="18">
        <v>-22</v>
      </c>
      <c r="AB222" s="18" t="s">
        <v>48</v>
      </c>
      <c r="AC222" s="18" t="s">
        <v>48</v>
      </c>
      <c r="AD222" s="18">
        <v>7</v>
      </c>
      <c r="AE222" s="18">
        <v>700</v>
      </c>
    </row>
    <row r="223" spans="1:31" x14ac:dyDescent="0.25">
      <c r="A223" s="18" t="s">
        <v>152</v>
      </c>
      <c r="B223" s="18" t="s">
        <v>151</v>
      </c>
      <c r="C223" s="18">
        <v>493.8</v>
      </c>
      <c r="D223" s="18">
        <v>40.031300000000002</v>
      </c>
      <c r="E223" s="18">
        <v>-97.984099999999998</v>
      </c>
      <c r="F223" s="18">
        <v>20121109</v>
      </c>
      <c r="G223" s="18">
        <v>0</v>
      </c>
      <c r="H223" s="18" t="s">
        <v>48</v>
      </c>
      <c r="I223" s="18" t="s">
        <v>48</v>
      </c>
      <c r="J223" s="18">
        <v>7</v>
      </c>
      <c r="K223" s="18">
        <v>700</v>
      </c>
      <c r="L223" s="18">
        <v>0</v>
      </c>
      <c r="M223" s="18" t="s">
        <v>48</v>
      </c>
      <c r="N223" s="18" t="s">
        <v>48</v>
      </c>
      <c r="O223" s="18">
        <v>7</v>
      </c>
      <c r="P223" s="18">
        <v>9999</v>
      </c>
      <c r="Q223" s="18">
        <v>0</v>
      </c>
      <c r="R223" s="18" t="s">
        <v>48</v>
      </c>
      <c r="S223" s="18" t="s">
        <v>48</v>
      </c>
      <c r="T223" s="18">
        <v>7</v>
      </c>
      <c r="U223" s="18">
        <v>700</v>
      </c>
      <c r="V223" s="18">
        <v>200</v>
      </c>
      <c r="W223" s="18" t="s">
        <v>48</v>
      </c>
      <c r="X223" s="18" t="s">
        <v>48</v>
      </c>
      <c r="Y223" s="18">
        <v>7</v>
      </c>
      <c r="Z223" s="18">
        <v>700</v>
      </c>
      <c r="AA223" s="18">
        <v>33</v>
      </c>
      <c r="AB223" s="18" t="s">
        <v>48</v>
      </c>
      <c r="AC223" s="18" t="s">
        <v>48</v>
      </c>
      <c r="AD223" s="18">
        <v>7</v>
      </c>
      <c r="AE223" s="18">
        <v>700</v>
      </c>
    </row>
    <row r="224" spans="1:31" x14ac:dyDescent="0.25">
      <c r="A224" s="18" t="s">
        <v>152</v>
      </c>
      <c r="B224" s="18" t="s">
        <v>151</v>
      </c>
      <c r="C224" s="18">
        <v>493.8</v>
      </c>
      <c r="D224" s="18">
        <v>40.031300000000002</v>
      </c>
      <c r="E224" s="18">
        <v>-97.984099999999998</v>
      </c>
      <c r="F224" s="18">
        <v>20121110</v>
      </c>
      <c r="G224" s="18">
        <v>0</v>
      </c>
      <c r="H224" s="18" t="s">
        <v>48</v>
      </c>
      <c r="I224" s="18" t="s">
        <v>48</v>
      </c>
      <c r="J224" s="18">
        <v>7</v>
      </c>
      <c r="K224" s="18">
        <v>700</v>
      </c>
      <c r="L224" s="18">
        <v>0</v>
      </c>
      <c r="M224" s="18" t="s">
        <v>48</v>
      </c>
      <c r="N224" s="18" t="s">
        <v>48</v>
      </c>
      <c r="O224" s="18">
        <v>7</v>
      </c>
      <c r="P224" s="18">
        <v>9999</v>
      </c>
      <c r="Q224" s="18">
        <v>0</v>
      </c>
      <c r="R224" s="18" t="s">
        <v>48</v>
      </c>
      <c r="S224" s="18" t="s">
        <v>48</v>
      </c>
      <c r="T224" s="18">
        <v>7</v>
      </c>
      <c r="U224" s="18">
        <v>700</v>
      </c>
      <c r="V224" s="18">
        <v>194</v>
      </c>
      <c r="W224" s="18" t="s">
        <v>48</v>
      </c>
      <c r="X224" s="18" t="s">
        <v>48</v>
      </c>
      <c r="Y224" s="18">
        <v>7</v>
      </c>
      <c r="Z224" s="18">
        <v>700</v>
      </c>
      <c r="AA224" s="18">
        <v>44</v>
      </c>
      <c r="AB224" s="18" t="s">
        <v>48</v>
      </c>
      <c r="AC224" s="18" t="s">
        <v>48</v>
      </c>
      <c r="AD224" s="18">
        <v>7</v>
      </c>
      <c r="AE224" s="18">
        <v>700</v>
      </c>
    </row>
    <row r="225" spans="1:31" x14ac:dyDescent="0.25">
      <c r="A225" s="18" t="s">
        <v>152</v>
      </c>
      <c r="B225" s="18" t="s">
        <v>151</v>
      </c>
      <c r="C225" s="18">
        <v>493.8</v>
      </c>
      <c r="D225" s="18">
        <v>40.031300000000002</v>
      </c>
      <c r="E225" s="18">
        <v>-97.984099999999998</v>
      </c>
      <c r="F225" s="18">
        <v>20121111</v>
      </c>
      <c r="G225" s="18">
        <v>20</v>
      </c>
      <c r="H225" s="18" t="s">
        <v>48</v>
      </c>
      <c r="I225" s="18" t="s">
        <v>48</v>
      </c>
      <c r="J225" s="18">
        <v>7</v>
      </c>
      <c r="K225" s="18">
        <v>700</v>
      </c>
      <c r="L225" s="18">
        <v>0</v>
      </c>
      <c r="M225" s="18" t="s">
        <v>48</v>
      </c>
      <c r="N225" s="18" t="s">
        <v>48</v>
      </c>
      <c r="O225" s="18">
        <v>7</v>
      </c>
      <c r="P225" s="18">
        <v>9999</v>
      </c>
      <c r="Q225" s="18">
        <v>0</v>
      </c>
      <c r="R225" s="18" t="s">
        <v>48</v>
      </c>
      <c r="S225" s="18" t="s">
        <v>48</v>
      </c>
      <c r="T225" s="18">
        <v>7</v>
      </c>
      <c r="U225" s="18">
        <v>700</v>
      </c>
      <c r="V225" s="18">
        <v>261</v>
      </c>
      <c r="W225" s="18" t="s">
        <v>48</v>
      </c>
      <c r="X225" s="18" t="s">
        <v>48</v>
      </c>
      <c r="Y225" s="18">
        <v>7</v>
      </c>
      <c r="Z225" s="18">
        <v>700</v>
      </c>
      <c r="AA225" s="18">
        <v>-33</v>
      </c>
      <c r="AB225" s="18" t="s">
        <v>48</v>
      </c>
      <c r="AC225" s="18" t="s">
        <v>48</v>
      </c>
      <c r="AD225" s="18">
        <v>7</v>
      </c>
      <c r="AE225" s="18">
        <v>700</v>
      </c>
    </row>
    <row r="226" spans="1:31" x14ac:dyDescent="0.25">
      <c r="A226" s="18" t="s">
        <v>152</v>
      </c>
      <c r="B226" s="18" t="s">
        <v>151</v>
      </c>
      <c r="C226" s="18">
        <v>493.8</v>
      </c>
      <c r="D226" s="18">
        <v>40.031300000000002</v>
      </c>
      <c r="E226" s="18">
        <v>-97.984099999999998</v>
      </c>
      <c r="F226" s="18">
        <v>20121112</v>
      </c>
      <c r="G226" s="18">
        <v>0</v>
      </c>
      <c r="H226" s="18" t="s">
        <v>48</v>
      </c>
      <c r="I226" s="18" t="s">
        <v>48</v>
      </c>
      <c r="J226" s="18">
        <v>7</v>
      </c>
      <c r="K226" s="18">
        <v>700</v>
      </c>
      <c r="L226" s="18">
        <v>0</v>
      </c>
      <c r="M226" s="18" t="s">
        <v>48</v>
      </c>
      <c r="N226" s="18" t="s">
        <v>48</v>
      </c>
      <c r="O226" s="18">
        <v>7</v>
      </c>
      <c r="P226" s="18">
        <v>9999</v>
      </c>
      <c r="Q226" s="18">
        <v>0</v>
      </c>
      <c r="R226" s="18" t="s">
        <v>48</v>
      </c>
      <c r="S226" s="18" t="s">
        <v>48</v>
      </c>
      <c r="T226" s="18">
        <v>7</v>
      </c>
      <c r="U226" s="18">
        <v>700</v>
      </c>
      <c r="V226" s="18">
        <v>39</v>
      </c>
      <c r="W226" s="18" t="s">
        <v>48</v>
      </c>
      <c r="X226" s="18" t="s">
        <v>48</v>
      </c>
      <c r="Y226" s="18">
        <v>7</v>
      </c>
      <c r="Z226" s="18">
        <v>700</v>
      </c>
      <c r="AA226" s="18">
        <v>-67</v>
      </c>
      <c r="AB226" s="18" t="s">
        <v>48</v>
      </c>
      <c r="AC226" s="18" t="s">
        <v>48</v>
      </c>
      <c r="AD226" s="18">
        <v>7</v>
      </c>
      <c r="AE226" s="18">
        <v>700</v>
      </c>
    </row>
    <row r="227" spans="1:31" x14ac:dyDescent="0.25">
      <c r="A227" s="18" t="s">
        <v>152</v>
      </c>
      <c r="B227" s="18" t="s">
        <v>151</v>
      </c>
      <c r="C227" s="18">
        <v>493.8</v>
      </c>
      <c r="D227" s="18">
        <v>40.031300000000002</v>
      </c>
      <c r="E227" s="18">
        <v>-97.984099999999998</v>
      </c>
      <c r="F227" s="18">
        <v>20121113</v>
      </c>
      <c r="G227" s="18">
        <v>0</v>
      </c>
      <c r="H227" s="18" t="s">
        <v>48</v>
      </c>
      <c r="I227" s="18" t="s">
        <v>48</v>
      </c>
      <c r="J227" s="18">
        <v>7</v>
      </c>
      <c r="K227" s="18">
        <v>700</v>
      </c>
      <c r="L227" s="18">
        <v>0</v>
      </c>
      <c r="M227" s="18" t="s">
        <v>48</v>
      </c>
      <c r="N227" s="18" t="s">
        <v>48</v>
      </c>
      <c r="O227" s="18">
        <v>7</v>
      </c>
      <c r="P227" s="18">
        <v>9999</v>
      </c>
      <c r="Q227" s="18">
        <v>0</v>
      </c>
      <c r="R227" s="18" t="s">
        <v>48</v>
      </c>
      <c r="S227" s="18" t="s">
        <v>48</v>
      </c>
      <c r="T227" s="18">
        <v>7</v>
      </c>
      <c r="U227" s="18">
        <v>700</v>
      </c>
      <c r="V227" s="18">
        <v>94</v>
      </c>
      <c r="W227" s="18" t="s">
        <v>48</v>
      </c>
      <c r="X227" s="18" t="s">
        <v>48</v>
      </c>
      <c r="Y227" s="18">
        <v>7</v>
      </c>
      <c r="Z227" s="18">
        <v>700</v>
      </c>
      <c r="AA227" s="18">
        <v>-83</v>
      </c>
      <c r="AB227" s="18" t="s">
        <v>48</v>
      </c>
      <c r="AC227" s="18" t="s">
        <v>48</v>
      </c>
      <c r="AD227" s="18">
        <v>7</v>
      </c>
      <c r="AE227" s="18">
        <v>700</v>
      </c>
    </row>
    <row r="228" spans="1:31" x14ac:dyDescent="0.25">
      <c r="A228" s="18" t="s">
        <v>152</v>
      </c>
      <c r="B228" s="18" t="s">
        <v>151</v>
      </c>
      <c r="C228" s="18">
        <v>493.8</v>
      </c>
      <c r="D228" s="18">
        <v>40.031300000000002</v>
      </c>
      <c r="E228" s="18">
        <v>-97.984099999999998</v>
      </c>
      <c r="F228" s="18">
        <v>20121114</v>
      </c>
      <c r="G228" s="18">
        <v>0</v>
      </c>
      <c r="H228" s="18" t="s">
        <v>48</v>
      </c>
      <c r="I228" s="18" t="s">
        <v>48</v>
      </c>
      <c r="J228" s="18">
        <v>7</v>
      </c>
      <c r="K228" s="18">
        <v>700</v>
      </c>
      <c r="L228" s="18">
        <v>0</v>
      </c>
      <c r="M228" s="18" t="s">
        <v>48</v>
      </c>
      <c r="N228" s="18" t="s">
        <v>48</v>
      </c>
      <c r="O228" s="18">
        <v>7</v>
      </c>
      <c r="P228" s="18">
        <v>9999</v>
      </c>
      <c r="Q228" s="18">
        <v>0</v>
      </c>
      <c r="R228" s="18" t="s">
        <v>48</v>
      </c>
      <c r="S228" s="18" t="s">
        <v>48</v>
      </c>
      <c r="T228" s="18">
        <v>7</v>
      </c>
      <c r="U228" s="18">
        <v>700</v>
      </c>
      <c r="V228" s="18">
        <v>144</v>
      </c>
      <c r="W228" s="18" t="s">
        <v>48</v>
      </c>
      <c r="X228" s="18" t="s">
        <v>48</v>
      </c>
      <c r="Y228" s="18">
        <v>7</v>
      </c>
      <c r="Z228" s="18">
        <v>700</v>
      </c>
      <c r="AA228" s="18">
        <v>-72</v>
      </c>
      <c r="AB228" s="18" t="s">
        <v>48</v>
      </c>
      <c r="AC228" s="18" t="s">
        <v>48</v>
      </c>
      <c r="AD228" s="18">
        <v>7</v>
      </c>
      <c r="AE228" s="18">
        <v>700</v>
      </c>
    </row>
    <row r="229" spans="1:31" x14ac:dyDescent="0.25">
      <c r="A229" s="18" t="s">
        <v>152</v>
      </c>
      <c r="B229" s="18" t="s">
        <v>151</v>
      </c>
      <c r="C229" s="18">
        <v>493.8</v>
      </c>
      <c r="D229" s="18">
        <v>40.031300000000002</v>
      </c>
      <c r="E229" s="18">
        <v>-97.984099999999998</v>
      </c>
      <c r="F229" s="18">
        <v>20121115</v>
      </c>
      <c r="G229" s="18">
        <v>0</v>
      </c>
      <c r="H229" s="18" t="s">
        <v>48</v>
      </c>
      <c r="I229" s="18" t="s">
        <v>48</v>
      </c>
      <c r="J229" s="18">
        <v>7</v>
      </c>
      <c r="K229" s="18">
        <v>700</v>
      </c>
      <c r="L229" s="18">
        <v>0</v>
      </c>
      <c r="M229" s="18" t="s">
        <v>48</v>
      </c>
      <c r="N229" s="18" t="s">
        <v>48</v>
      </c>
      <c r="O229" s="18">
        <v>7</v>
      </c>
      <c r="P229" s="18">
        <v>9999</v>
      </c>
      <c r="Q229" s="18">
        <v>0</v>
      </c>
      <c r="R229" s="18" t="s">
        <v>48</v>
      </c>
      <c r="S229" s="18" t="s">
        <v>48</v>
      </c>
      <c r="T229" s="18">
        <v>7</v>
      </c>
      <c r="U229" s="18">
        <v>700</v>
      </c>
      <c r="V229" s="18">
        <v>156</v>
      </c>
      <c r="W229" s="18" t="s">
        <v>48</v>
      </c>
      <c r="X229" s="18" t="s">
        <v>48</v>
      </c>
      <c r="Y229" s="18">
        <v>7</v>
      </c>
      <c r="Z229" s="18">
        <v>700</v>
      </c>
      <c r="AA229" s="18">
        <v>-39</v>
      </c>
      <c r="AB229" s="18" t="s">
        <v>48</v>
      </c>
      <c r="AC229" s="18" t="s">
        <v>48</v>
      </c>
      <c r="AD229" s="18">
        <v>7</v>
      </c>
      <c r="AE229" s="18">
        <v>700</v>
      </c>
    </row>
    <row r="230" spans="1:31" x14ac:dyDescent="0.25">
      <c r="A230" s="18" t="s">
        <v>152</v>
      </c>
      <c r="B230" s="18" t="s">
        <v>151</v>
      </c>
      <c r="C230" s="18">
        <v>493.8</v>
      </c>
      <c r="D230" s="18">
        <v>40.031300000000002</v>
      </c>
      <c r="E230" s="18">
        <v>-97.984099999999998</v>
      </c>
      <c r="F230" s="18">
        <v>20121116</v>
      </c>
      <c r="G230" s="18">
        <v>0</v>
      </c>
      <c r="H230" s="18" t="s">
        <v>48</v>
      </c>
      <c r="I230" s="18" t="s">
        <v>48</v>
      </c>
      <c r="J230" s="18">
        <v>7</v>
      </c>
      <c r="K230" s="18">
        <v>700</v>
      </c>
      <c r="L230" s="18">
        <v>0</v>
      </c>
      <c r="M230" s="18" t="s">
        <v>48</v>
      </c>
      <c r="N230" s="18" t="s">
        <v>48</v>
      </c>
      <c r="O230" s="18">
        <v>7</v>
      </c>
      <c r="P230" s="18">
        <v>9999</v>
      </c>
      <c r="Q230" s="18">
        <v>0</v>
      </c>
      <c r="R230" s="18" t="s">
        <v>48</v>
      </c>
      <c r="S230" s="18" t="s">
        <v>48</v>
      </c>
      <c r="T230" s="18">
        <v>7</v>
      </c>
      <c r="U230" s="18">
        <v>700</v>
      </c>
      <c r="V230" s="18">
        <v>161</v>
      </c>
      <c r="W230" s="18" t="s">
        <v>48</v>
      </c>
      <c r="X230" s="18" t="s">
        <v>48</v>
      </c>
      <c r="Y230" s="18">
        <v>7</v>
      </c>
      <c r="Z230" s="18">
        <v>700</v>
      </c>
      <c r="AA230" s="18">
        <v>-22</v>
      </c>
      <c r="AB230" s="18" t="s">
        <v>48</v>
      </c>
      <c r="AC230" s="18" t="s">
        <v>48</v>
      </c>
      <c r="AD230" s="18">
        <v>7</v>
      </c>
      <c r="AE230" s="18">
        <v>700</v>
      </c>
    </row>
    <row r="231" spans="1:31" x14ac:dyDescent="0.25">
      <c r="A231" s="18" t="s">
        <v>152</v>
      </c>
      <c r="B231" s="18" t="s">
        <v>151</v>
      </c>
      <c r="C231" s="18">
        <v>493.8</v>
      </c>
      <c r="D231" s="18">
        <v>40.031300000000002</v>
      </c>
      <c r="E231" s="18">
        <v>-97.984099999999998</v>
      </c>
      <c r="F231" s="18">
        <v>20121117</v>
      </c>
      <c r="G231" s="18">
        <v>0</v>
      </c>
      <c r="H231" s="18" t="s">
        <v>48</v>
      </c>
      <c r="I231" s="18" t="s">
        <v>48</v>
      </c>
      <c r="J231" s="18">
        <v>7</v>
      </c>
      <c r="K231" s="18">
        <v>700</v>
      </c>
      <c r="L231" s="18">
        <v>0</v>
      </c>
      <c r="M231" s="18" t="s">
        <v>48</v>
      </c>
      <c r="N231" s="18" t="s">
        <v>48</v>
      </c>
      <c r="O231" s="18">
        <v>7</v>
      </c>
      <c r="P231" s="18">
        <v>9999</v>
      </c>
      <c r="Q231" s="18">
        <v>0</v>
      </c>
      <c r="R231" s="18" t="s">
        <v>48</v>
      </c>
      <c r="S231" s="18" t="s">
        <v>48</v>
      </c>
      <c r="T231" s="18">
        <v>7</v>
      </c>
      <c r="U231" s="18">
        <v>700</v>
      </c>
      <c r="V231" s="18">
        <v>156</v>
      </c>
      <c r="W231" s="18" t="s">
        <v>48</v>
      </c>
      <c r="X231" s="18" t="s">
        <v>48</v>
      </c>
      <c r="Y231" s="18">
        <v>7</v>
      </c>
      <c r="Z231" s="18">
        <v>700</v>
      </c>
      <c r="AA231" s="18">
        <v>-33</v>
      </c>
      <c r="AB231" s="18" t="s">
        <v>48</v>
      </c>
      <c r="AC231" s="18" t="s">
        <v>48</v>
      </c>
      <c r="AD231" s="18">
        <v>7</v>
      </c>
      <c r="AE231" s="18">
        <v>700</v>
      </c>
    </row>
    <row r="232" spans="1:31" x14ac:dyDescent="0.25">
      <c r="A232" s="18" t="s">
        <v>152</v>
      </c>
      <c r="B232" s="18" t="s">
        <v>151</v>
      </c>
      <c r="C232" s="18">
        <v>493.8</v>
      </c>
      <c r="D232" s="18">
        <v>40.031300000000002</v>
      </c>
      <c r="E232" s="18">
        <v>-97.984099999999998</v>
      </c>
      <c r="F232" s="18">
        <v>20121118</v>
      </c>
      <c r="G232" s="18">
        <v>0</v>
      </c>
      <c r="H232" s="18" t="s">
        <v>48</v>
      </c>
      <c r="I232" s="18" t="s">
        <v>48</v>
      </c>
      <c r="J232" s="18">
        <v>7</v>
      </c>
      <c r="K232" s="18">
        <v>700</v>
      </c>
      <c r="L232" s="18">
        <v>0</v>
      </c>
      <c r="M232" s="18" t="s">
        <v>48</v>
      </c>
      <c r="N232" s="18" t="s">
        <v>48</v>
      </c>
      <c r="O232" s="18">
        <v>7</v>
      </c>
      <c r="P232" s="18">
        <v>9999</v>
      </c>
      <c r="Q232" s="18">
        <v>0</v>
      </c>
      <c r="R232" s="18" t="s">
        <v>48</v>
      </c>
      <c r="S232" s="18" t="s">
        <v>48</v>
      </c>
      <c r="T232" s="18">
        <v>7</v>
      </c>
      <c r="U232" s="18">
        <v>700</v>
      </c>
      <c r="V232" s="18">
        <v>189</v>
      </c>
      <c r="W232" s="18" t="s">
        <v>48</v>
      </c>
      <c r="X232" s="18" t="s">
        <v>48</v>
      </c>
      <c r="Y232" s="18">
        <v>7</v>
      </c>
      <c r="Z232" s="18">
        <v>700</v>
      </c>
      <c r="AA232" s="18">
        <v>28</v>
      </c>
      <c r="AB232" s="18" t="s">
        <v>48</v>
      </c>
      <c r="AC232" s="18" t="s">
        <v>48</v>
      </c>
      <c r="AD232" s="18">
        <v>7</v>
      </c>
      <c r="AE232" s="18">
        <v>700</v>
      </c>
    </row>
    <row r="233" spans="1:31" x14ac:dyDescent="0.25">
      <c r="A233" s="18" t="s">
        <v>152</v>
      </c>
      <c r="B233" s="18" t="s">
        <v>151</v>
      </c>
      <c r="C233" s="18">
        <v>493.8</v>
      </c>
      <c r="D233" s="18">
        <v>40.031300000000002</v>
      </c>
      <c r="E233" s="18">
        <v>-97.984099999999998</v>
      </c>
      <c r="F233" s="18">
        <v>20121119</v>
      </c>
      <c r="G233" s="18">
        <v>0</v>
      </c>
      <c r="H233" s="18" t="s">
        <v>48</v>
      </c>
      <c r="I233" s="18" t="s">
        <v>48</v>
      </c>
      <c r="J233" s="18">
        <v>7</v>
      </c>
      <c r="K233" s="18">
        <v>700</v>
      </c>
      <c r="L233" s="18">
        <v>0</v>
      </c>
      <c r="M233" s="18" t="s">
        <v>48</v>
      </c>
      <c r="N233" s="18" t="s">
        <v>48</v>
      </c>
      <c r="O233" s="18">
        <v>7</v>
      </c>
      <c r="P233" s="18">
        <v>9999</v>
      </c>
      <c r="Q233" s="18">
        <v>0</v>
      </c>
      <c r="R233" s="18" t="s">
        <v>48</v>
      </c>
      <c r="S233" s="18" t="s">
        <v>48</v>
      </c>
      <c r="T233" s="18">
        <v>7</v>
      </c>
      <c r="U233" s="18">
        <v>700</v>
      </c>
      <c r="V233" s="18">
        <v>167</v>
      </c>
      <c r="W233" s="18" t="s">
        <v>48</v>
      </c>
      <c r="X233" s="18" t="s">
        <v>48</v>
      </c>
      <c r="Y233" s="18">
        <v>7</v>
      </c>
      <c r="Z233" s="18">
        <v>700</v>
      </c>
      <c r="AA233" s="18">
        <v>0</v>
      </c>
      <c r="AB233" s="18" t="s">
        <v>48</v>
      </c>
      <c r="AC233" s="18" t="s">
        <v>48</v>
      </c>
      <c r="AD233" s="18">
        <v>7</v>
      </c>
      <c r="AE233" s="18">
        <v>700</v>
      </c>
    </row>
    <row r="234" spans="1:31" x14ac:dyDescent="0.25">
      <c r="A234" s="18" t="s">
        <v>152</v>
      </c>
      <c r="B234" s="18" t="s">
        <v>151</v>
      </c>
      <c r="C234" s="18">
        <v>493.8</v>
      </c>
      <c r="D234" s="18">
        <v>40.031300000000002</v>
      </c>
      <c r="E234" s="18">
        <v>-97.984099999999998</v>
      </c>
      <c r="F234" s="18">
        <v>20121120</v>
      </c>
      <c r="G234" s="18">
        <v>0</v>
      </c>
      <c r="H234" s="18" t="s">
        <v>48</v>
      </c>
      <c r="I234" s="18" t="s">
        <v>48</v>
      </c>
      <c r="J234" s="18">
        <v>7</v>
      </c>
      <c r="K234" s="18">
        <v>700</v>
      </c>
      <c r="L234" s="18">
        <v>0</v>
      </c>
      <c r="M234" s="18" t="s">
        <v>48</v>
      </c>
      <c r="N234" s="18" t="s">
        <v>48</v>
      </c>
      <c r="O234" s="18">
        <v>7</v>
      </c>
      <c r="P234" s="18">
        <v>9999</v>
      </c>
      <c r="Q234" s="18">
        <v>0</v>
      </c>
      <c r="R234" s="18" t="s">
        <v>48</v>
      </c>
      <c r="S234" s="18" t="s">
        <v>48</v>
      </c>
      <c r="T234" s="18">
        <v>7</v>
      </c>
      <c r="U234" s="18">
        <v>700</v>
      </c>
      <c r="V234" s="18">
        <v>206</v>
      </c>
      <c r="W234" s="18" t="s">
        <v>48</v>
      </c>
      <c r="X234" s="18" t="s">
        <v>48</v>
      </c>
      <c r="Y234" s="18">
        <v>7</v>
      </c>
      <c r="Z234" s="18">
        <v>700</v>
      </c>
      <c r="AA234" s="18">
        <v>-17</v>
      </c>
      <c r="AB234" s="18" t="s">
        <v>48</v>
      </c>
      <c r="AC234" s="18" t="s">
        <v>48</v>
      </c>
      <c r="AD234" s="18">
        <v>7</v>
      </c>
      <c r="AE234" s="18">
        <v>700</v>
      </c>
    </row>
    <row r="235" spans="1:31" x14ac:dyDescent="0.25">
      <c r="A235" s="18" t="s">
        <v>152</v>
      </c>
      <c r="B235" s="18" t="s">
        <v>151</v>
      </c>
      <c r="C235" s="18">
        <v>493.8</v>
      </c>
      <c r="D235" s="18">
        <v>40.031300000000002</v>
      </c>
      <c r="E235" s="18">
        <v>-97.984099999999998</v>
      </c>
      <c r="F235" s="18">
        <v>20121121</v>
      </c>
      <c r="G235" s="18">
        <v>0</v>
      </c>
      <c r="H235" s="18" t="s">
        <v>48</v>
      </c>
      <c r="I235" s="18" t="s">
        <v>48</v>
      </c>
      <c r="J235" s="18">
        <v>7</v>
      </c>
      <c r="K235" s="18">
        <v>700</v>
      </c>
      <c r="L235" s="18">
        <v>0</v>
      </c>
      <c r="M235" s="18" t="s">
        <v>48</v>
      </c>
      <c r="N235" s="18" t="s">
        <v>48</v>
      </c>
      <c r="O235" s="18">
        <v>7</v>
      </c>
      <c r="P235" s="18">
        <v>9999</v>
      </c>
      <c r="Q235" s="18">
        <v>0</v>
      </c>
      <c r="R235" s="18" t="s">
        <v>48</v>
      </c>
      <c r="S235" s="18" t="s">
        <v>48</v>
      </c>
      <c r="T235" s="18">
        <v>7</v>
      </c>
      <c r="U235" s="18">
        <v>700</v>
      </c>
      <c r="V235" s="18">
        <v>211</v>
      </c>
      <c r="W235" s="18" t="s">
        <v>48</v>
      </c>
      <c r="X235" s="18" t="s">
        <v>48</v>
      </c>
      <c r="Y235" s="18">
        <v>7</v>
      </c>
      <c r="Z235" s="18">
        <v>700</v>
      </c>
      <c r="AA235" s="18">
        <v>-11</v>
      </c>
      <c r="AB235" s="18" t="s">
        <v>48</v>
      </c>
      <c r="AC235" s="18" t="s">
        <v>48</v>
      </c>
      <c r="AD235" s="18">
        <v>7</v>
      </c>
      <c r="AE235" s="18">
        <v>700</v>
      </c>
    </row>
    <row r="236" spans="1:31" x14ac:dyDescent="0.25">
      <c r="A236" s="18" t="s">
        <v>152</v>
      </c>
      <c r="B236" s="18" t="s">
        <v>151</v>
      </c>
      <c r="C236" s="18">
        <v>493.8</v>
      </c>
      <c r="D236" s="18">
        <v>40.031300000000002</v>
      </c>
      <c r="E236" s="18">
        <v>-97.984099999999998</v>
      </c>
      <c r="F236" s="18">
        <v>20121122</v>
      </c>
      <c r="G236" s="18">
        <v>0</v>
      </c>
      <c r="H236" s="18" t="s">
        <v>48</v>
      </c>
      <c r="I236" s="18" t="s">
        <v>48</v>
      </c>
      <c r="J236" s="18">
        <v>7</v>
      </c>
      <c r="K236" s="18">
        <v>700</v>
      </c>
      <c r="L236" s="18">
        <v>0</v>
      </c>
      <c r="M236" s="18" t="s">
        <v>48</v>
      </c>
      <c r="N236" s="18" t="s">
        <v>48</v>
      </c>
      <c r="O236" s="18">
        <v>7</v>
      </c>
      <c r="P236" s="18">
        <v>9999</v>
      </c>
      <c r="Q236" s="18">
        <v>0</v>
      </c>
      <c r="R236" s="18" t="s">
        <v>48</v>
      </c>
      <c r="S236" s="18" t="s">
        <v>48</v>
      </c>
      <c r="T236" s="18">
        <v>7</v>
      </c>
      <c r="U236" s="18">
        <v>700</v>
      </c>
      <c r="V236" s="18">
        <v>239</v>
      </c>
      <c r="W236" s="18" t="s">
        <v>48</v>
      </c>
      <c r="X236" s="18" t="s">
        <v>48</v>
      </c>
      <c r="Y236" s="18">
        <v>7</v>
      </c>
      <c r="Z236" s="18">
        <v>700</v>
      </c>
      <c r="AA236" s="18">
        <v>28</v>
      </c>
      <c r="AB236" s="18" t="s">
        <v>48</v>
      </c>
      <c r="AC236" s="18" t="s">
        <v>48</v>
      </c>
      <c r="AD236" s="18">
        <v>7</v>
      </c>
      <c r="AE236" s="18">
        <v>700</v>
      </c>
    </row>
    <row r="237" spans="1:31" x14ac:dyDescent="0.25">
      <c r="A237" s="18" t="s">
        <v>152</v>
      </c>
      <c r="B237" s="18" t="s">
        <v>151</v>
      </c>
      <c r="C237" s="18">
        <v>493.8</v>
      </c>
      <c r="D237" s="18">
        <v>40.031300000000002</v>
      </c>
      <c r="E237" s="18">
        <v>-97.984099999999998</v>
      </c>
      <c r="F237" s="18">
        <v>20121123</v>
      </c>
      <c r="G237" s="18">
        <v>0</v>
      </c>
      <c r="H237" s="18" t="s">
        <v>48</v>
      </c>
      <c r="I237" s="18" t="s">
        <v>48</v>
      </c>
      <c r="J237" s="18">
        <v>7</v>
      </c>
      <c r="K237" s="18">
        <v>700</v>
      </c>
      <c r="L237" s="18">
        <v>0</v>
      </c>
      <c r="M237" s="18" t="s">
        <v>48</v>
      </c>
      <c r="N237" s="18" t="s">
        <v>48</v>
      </c>
      <c r="O237" s="18">
        <v>7</v>
      </c>
      <c r="P237" s="18">
        <v>9999</v>
      </c>
      <c r="Q237" s="18">
        <v>0</v>
      </c>
      <c r="R237" s="18" t="s">
        <v>48</v>
      </c>
      <c r="S237" s="18" t="s">
        <v>48</v>
      </c>
      <c r="T237" s="18">
        <v>7</v>
      </c>
      <c r="U237" s="18">
        <v>700</v>
      </c>
      <c r="V237" s="18">
        <v>200</v>
      </c>
      <c r="W237" s="18" t="s">
        <v>48</v>
      </c>
      <c r="X237" s="18" t="s">
        <v>48</v>
      </c>
      <c r="Y237" s="18">
        <v>7</v>
      </c>
      <c r="Z237" s="18">
        <v>700</v>
      </c>
      <c r="AA237" s="18">
        <v>-50</v>
      </c>
      <c r="AB237" s="18" t="s">
        <v>48</v>
      </c>
      <c r="AC237" s="18" t="s">
        <v>48</v>
      </c>
      <c r="AD237" s="18">
        <v>7</v>
      </c>
      <c r="AE237" s="18">
        <v>700</v>
      </c>
    </row>
    <row r="238" spans="1:31" x14ac:dyDescent="0.25">
      <c r="A238" s="18" t="s">
        <v>152</v>
      </c>
      <c r="B238" s="18" t="s">
        <v>151</v>
      </c>
      <c r="C238" s="18">
        <v>493.8</v>
      </c>
      <c r="D238" s="18">
        <v>40.031300000000002</v>
      </c>
      <c r="E238" s="18">
        <v>-97.984099999999998</v>
      </c>
      <c r="F238" s="18">
        <v>20121124</v>
      </c>
      <c r="G238" s="18">
        <v>0</v>
      </c>
      <c r="H238" s="18" t="s">
        <v>48</v>
      </c>
      <c r="I238" s="18" t="s">
        <v>48</v>
      </c>
      <c r="J238" s="18">
        <v>7</v>
      </c>
      <c r="K238" s="18">
        <v>700</v>
      </c>
      <c r="L238" s="18">
        <v>0</v>
      </c>
      <c r="M238" s="18" t="s">
        <v>48</v>
      </c>
      <c r="N238" s="18" t="s">
        <v>48</v>
      </c>
      <c r="O238" s="18">
        <v>7</v>
      </c>
      <c r="P238" s="18">
        <v>9999</v>
      </c>
      <c r="Q238" s="18">
        <v>0</v>
      </c>
      <c r="R238" s="18" t="s">
        <v>48</v>
      </c>
      <c r="S238" s="18" t="s">
        <v>48</v>
      </c>
      <c r="T238" s="18">
        <v>7</v>
      </c>
      <c r="U238" s="18">
        <v>700</v>
      </c>
      <c r="V238" s="18">
        <v>61</v>
      </c>
      <c r="W238" s="18" t="s">
        <v>48</v>
      </c>
      <c r="X238" s="18" t="s">
        <v>48</v>
      </c>
      <c r="Y238" s="18">
        <v>7</v>
      </c>
      <c r="Z238" s="18">
        <v>700</v>
      </c>
      <c r="AA238" s="18">
        <v>-67</v>
      </c>
      <c r="AB238" s="18" t="s">
        <v>48</v>
      </c>
      <c r="AC238" s="18" t="s">
        <v>48</v>
      </c>
      <c r="AD238" s="18">
        <v>7</v>
      </c>
      <c r="AE238" s="18">
        <v>700</v>
      </c>
    </row>
    <row r="239" spans="1:31" x14ac:dyDescent="0.25">
      <c r="A239" s="18" t="s">
        <v>152</v>
      </c>
      <c r="B239" s="18" t="s">
        <v>151</v>
      </c>
      <c r="C239" s="18">
        <v>493.8</v>
      </c>
      <c r="D239" s="18">
        <v>40.031300000000002</v>
      </c>
      <c r="E239" s="18">
        <v>-97.984099999999998</v>
      </c>
      <c r="F239" s="18">
        <v>20121125</v>
      </c>
      <c r="G239" s="18">
        <v>0</v>
      </c>
      <c r="H239" s="18" t="s">
        <v>48</v>
      </c>
      <c r="I239" s="18" t="s">
        <v>48</v>
      </c>
      <c r="J239" s="18">
        <v>7</v>
      </c>
      <c r="K239" s="18">
        <v>700</v>
      </c>
      <c r="L239" s="18">
        <v>0</v>
      </c>
      <c r="M239" s="18" t="s">
        <v>48</v>
      </c>
      <c r="N239" s="18" t="s">
        <v>48</v>
      </c>
      <c r="O239" s="18">
        <v>7</v>
      </c>
      <c r="P239" s="18">
        <v>9999</v>
      </c>
      <c r="Q239" s="18">
        <v>0</v>
      </c>
      <c r="R239" s="18" t="s">
        <v>48</v>
      </c>
      <c r="S239" s="18" t="s">
        <v>48</v>
      </c>
      <c r="T239" s="18">
        <v>7</v>
      </c>
      <c r="U239" s="18">
        <v>700</v>
      </c>
      <c r="V239" s="18">
        <v>133</v>
      </c>
      <c r="W239" s="18" t="s">
        <v>48</v>
      </c>
      <c r="X239" s="18" t="s">
        <v>48</v>
      </c>
      <c r="Y239" s="18">
        <v>7</v>
      </c>
      <c r="Z239" s="18">
        <v>700</v>
      </c>
      <c r="AA239" s="18">
        <v>-39</v>
      </c>
      <c r="AB239" s="18" t="s">
        <v>48</v>
      </c>
      <c r="AC239" s="18" t="s">
        <v>48</v>
      </c>
      <c r="AD239" s="18">
        <v>7</v>
      </c>
      <c r="AE239" s="18">
        <v>700</v>
      </c>
    </row>
    <row r="240" spans="1:31" x14ac:dyDescent="0.25">
      <c r="A240" s="18" t="s">
        <v>152</v>
      </c>
      <c r="B240" s="18" t="s">
        <v>151</v>
      </c>
      <c r="C240" s="18">
        <v>493.8</v>
      </c>
      <c r="D240" s="18">
        <v>40.031300000000002</v>
      </c>
      <c r="E240" s="18">
        <v>-97.984099999999998</v>
      </c>
      <c r="F240" s="18">
        <v>20121126</v>
      </c>
      <c r="G240" s="18">
        <v>0</v>
      </c>
      <c r="H240" s="18" t="s">
        <v>48</v>
      </c>
      <c r="I240" s="18" t="s">
        <v>48</v>
      </c>
      <c r="J240" s="18">
        <v>7</v>
      </c>
      <c r="K240" s="18">
        <v>700</v>
      </c>
      <c r="L240" s="18">
        <v>0</v>
      </c>
      <c r="M240" s="18" t="s">
        <v>48</v>
      </c>
      <c r="N240" s="18" t="s">
        <v>48</v>
      </c>
      <c r="O240" s="18">
        <v>7</v>
      </c>
      <c r="P240" s="18">
        <v>9999</v>
      </c>
      <c r="Q240" s="18">
        <v>0</v>
      </c>
      <c r="R240" s="18" t="s">
        <v>48</v>
      </c>
      <c r="S240" s="18" t="s">
        <v>48</v>
      </c>
      <c r="T240" s="18">
        <v>7</v>
      </c>
      <c r="U240" s="18">
        <v>700</v>
      </c>
      <c r="V240" s="18">
        <v>133</v>
      </c>
      <c r="W240" s="18" t="s">
        <v>48</v>
      </c>
      <c r="X240" s="18" t="s">
        <v>48</v>
      </c>
      <c r="Y240" s="18">
        <v>7</v>
      </c>
      <c r="Z240" s="18">
        <v>700</v>
      </c>
      <c r="AA240" s="18">
        <v>-17</v>
      </c>
      <c r="AB240" s="18" t="s">
        <v>48</v>
      </c>
      <c r="AC240" s="18" t="s">
        <v>48</v>
      </c>
      <c r="AD240" s="18">
        <v>7</v>
      </c>
      <c r="AE240" s="18">
        <v>700</v>
      </c>
    </row>
    <row r="241" spans="1:31" x14ac:dyDescent="0.25">
      <c r="A241" s="18" t="s">
        <v>152</v>
      </c>
      <c r="B241" s="18" t="s">
        <v>151</v>
      </c>
      <c r="C241" s="18">
        <v>493.8</v>
      </c>
      <c r="D241" s="18">
        <v>40.031300000000002</v>
      </c>
      <c r="E241" s="18">
        <v>-97.984099999999998</v>
      </c>
      <c r="F241" s="18">
        <v>20121127</v>
      </c>
      <c r="G241" s="18">
        <v>0</v>
      </c>
      <c r="H241" s="18" t="s">
        <v>48</v>
      </c>
      <c r="I241" s="18" t="s">
        <v>48</v>
      </c>
      <c r="J241" s="18">
        <v>7</v>
      </c>
      <c r="K241" s="18">
        <v>700</v>
      </c>
      <c r="L241" s="18">
        <v>0</v>
      </c>
      <c r="M241" s="18" t="s">
        <v>48</v>
      </c>
      <c r="N241" s="18" t="s">
        <v>48</v>
      </c>
      <c r="O241" s="18">
        <v>7</v>
      </c>
      <c r="P241" s="18">
        <v>9999</v>
      </c>
      <c r="Q241" s="18">
        <v>0</v>
      </c>
      <c r="R241" s="18" t="s">
        <v>48</v>
      </c>
      <c r="S241" s="18" t="s">
        <v>48</v>
      </c>
      <c r="T241" s="18">
        <v>7</v>
      </c>
      <c r="U241" s="18">
        <v>700</v>
      </c>
      <c r="V241" s="18">
        <v>33</v>
      </c>
      <c r="W241" s="18" t="s">
        <v>48</v>
      </c>
      <c r="X241" s="18" t="s">
        <v>48</v>
      </c>
      <c r="Y241" s="18">
        <v>7</v>
      </c>
      <c r="Z241" s="18">
        <v>700</v>
      </c>
      <c r="AA241" s="18">
        <v>-128</v>
      </c>
      <c r="AB241" s="18" t="s">
        <v>48</v>
      </c>
      <c r="AC241" s="18" t="s">
        <v>48</v>
      </c>
      <c r="AD241" s="18">
        <v>7</v>
      </c>
      <c r="AE241" s="18">
        <v>700</v>
      </c>
    </row>
    <row r="242" spans="1:31" x14ac:dyDescent="0.25">
      <c r="A242" s="18" t="s">
        <v>152</v>
      </c>
      <c r="B242" s="18" t="s">
        <v>151</v>
      </c>
      <c r="C242" s="18">
        <v>493.8</v>
      </c>
      <c r="D242" s="18">
        <v>40.031300000000002</v>
      </c>
      <c r="E242" s="18">
        <v>-97.984099999999998</v>
      </c>
      <c r="F242" s="18">
        <v>20121128</v>
      </c>
      <c r="G242" s="18">
        <v>0</v>
      </c>
      <c r="H242" s="18" t="s">
        <v>48</v>
      </c>
      <c r="I242" s="18" t="s">
        <v>48</v>
      </c>
      <c r="J242" s="18">
        <v>7</v>
      </c>
      <c r="K242" s="18">
        <v>700</v>
      </c>
      <c r="L242" s="18">
        <v>0</v>
      </c>
      <c r="M242" s="18" t="s">
        <v>48</v>
      </c>
      <c r="N242" s="18" t="s">
        <v>48</v>
      </c>
      <c r="O242" s="18">
        <v>7</v>
      </c>
      <c r="P242" s="18">
        <v>9999</v>
      </c>
      <c r="Q242" s="18">
        <v>0</v>
      </c>
      <c r="R242" s="18" t="s">
        <v>48</v>
      </c>
      <c r="S242" s="18" t="s">
        <v>48</v>
      </c>
      <c r="T242" s="18">
        <v>7</v>
      </c>
      <c r="U242" s="18">
        <v>700</v>
      </c>
      <c r="V242" s="18">
        <v>100</v>
      </c>
      <c r="W242" s="18" t="s">
        <v>48</v>
      </c>
      <c r="X242" s="18" t="s">
        <v>48</v>
      </c>
      <c r="Y242" s="18">
        <v>7</v>
      </c>
      <c r="Z242" s="18">
        <v>700</v>
      </c>
      <c r="AA242" s="18">
        <v>-117</v>
      </c>
      <c r="AB242" s="18" t="s">
        <v>48</v>
      </c>
      <c r="AC242" s="18" t="s">
        <v>48</v>
      </c>
      <c r="AD242" s="18">
        <v>7</v>
      </c>
      <c r="AE242" s="18">
        <v>700</v>
      </c>
    </row>
    <row r="243" spans="1:31" x14ac:dyDescent="0.25">
      <c r="A243" s="18" t="s">
        <v>152</v>
      </c>
      <c r="B243" s="18" t="s">
        <v>151</v>
      </c>
      <c r="C243" s="18">
        <v>493.8</v>
      </c>
      <c r="D243" s="18">
        <v>40.031300000000002</v>
      </c>
      <c r="E243" s="18">
        <v>-97.984099999999998</v>
      </c>
      <c r="F243" s="18">
        <v>20121129</v>
      </c>
      <c r="G243" s="18">
        <v>0</v>
      </c>
      <c r="H243" s="18" t="s">
        <v>48</v>
      </c>
      <c r="I243" s="18" t="s">
        <v>48</v>
      </c>
      <c r="J243" s="18">
        <v>7</v>
      </c>
      <c r="K243" s="18">
        <v>700</v>
      </c>
      <c r="L243" s="18">
        <v>0</v>
      </c>
      <c r="M243" s="18" t="s">
        <v>48</v>
      </c>
      <c r="N243" s="18" t="s">
        <v>48</v>
      </c>
      <c r="O243" s="18">
        <v>7</v>
      </c>
      <c r="P243" s="18">
        <v>9999</v>
      </c>
      <c r="Q243" s="18">
        <v>0</v>
      </c>
      <c r="R243" s="18" t="s">
        <v>48</v>
      </c>
      <c r="S243" s="18" t="s">
        <v>48</v>
      </c>
      <c r="T243" s="18">
        <v>7</v>
      </c>
      <c r="U243" s="18">
        <v>700</v>
      </c>
      <c r="V243" s="18">
        <v>122</v>
      </c>
      <c r="W243" s="18" t="s">
        <v>48</v>
      </c>
      <c r="X243" s="18" t="s">
        <v>48</v>
      </c>
      <c r="Y243" s="18">
        <v>7</v>
      </c>
      <c r="Z243" s="18">
        <v>700</v>
      </c>
      <c r="AA243" s="18">
        <v>-94</v>
      </c>
      <c r="AB243" s="18" t="s">
        <v>48</v>
      </c>
      <c r="AC243" s="18" t="s">
        <v>48</v>
      </c>
      <c r="AD243" s="18">
        <v>7</v>
      </c>
      <c r="AE243" s="18">
        <v>700</v>
      </c>
    </row>
    <row r="244" spans="1:31" x14ac:dyDescent="0.25">
      <c r="A244" s="18" t="s">
        <v>152</v>
      </c>
      <c r="B244" s="18" t="s">
        <v>151</v>
      </c>
      <c r="C244" s="18">
        <v>493.8</v>
      </c>
      <c r="D244" s="18">
        <v>40.031300000000002</v>
      </c>
      <c r="E244" s="18">
        <v>-97.984099999999998</v>
      </c>
      <c r="F244" s="18">
        <v>20121130</v>
      </c>
      <c r="G244" s="18">
        <v>0</v>
      </c>
      <c r="H244" s="18" t="s">
        <v>48</v>
      </c>
      <c r="I244" s="18" t="s">
        <v>48</v>
      </c>
      <c r="J244" s="18">
        <v>7</v>
      </c>
      <c r="K244" s="18">
        <v>700</v>
      </c>
      <c r="L244" s="18">
        <v>0</v>
      </c>
      <c r="M244" s="18" t="s">
        <v>48</v>
      </c>
      <c r="N244" s="18" t="s">
        <v>48</v>
      </c>
      <c r="O244" s="18">
        <v>7</v>
      </c>
      <c r="P244" s="18">
        <v>9999</v>
      </c>
      <c r="Q244" s="18">
        <v>0</v>
      </c>
      <c r="R244" s="18" t="s">
        <v>48</v>
      </c>
      <c r="S244" s="18" t="s">
        <v>48</v>
      </c>
      <c r="T244" s="18">
        <v>7</v>
      </c>
      <c r="U244" s="18">
        <v>700</v>
      </c>
      <c r="V244" s="18">
        <v>178</v>
      </c>
      <c r="W244" s="18" t="s">
        <v>48</v>
      </c>
      <c r="X244" s="18" t="s">
        <v>48</v>
      </c>
      <c r="Y244" s="18">
        <v>7</v>
      </c>
      <c r="Z244" s="18">
        <v>700</v>
      </c>
      <c r="AA244" s="18">
        <v>-44</v>
      </c>
      <c r="AB244" s="18" t="s">
        <v>48</v>
      </c>
      <c r="AC244" s="18" t="s">
        <v>48</v>
      </c>
      <c r="AD244" s="18">
        <v>7</v>
      </c>
      <c r="AE244" s="18">
        <v>700</v>
      </c>
    </row>
    <row r="245" spans="1:31" x14ac:dyDescent="0.25">
      <c r="A245" s="18" t="s">
        <v>152</v>
      </c>
      <c r="B245" s="18" t="s">
        <v>151</v>
      </c>
      <c r="C245" s="18">
        <v>493.8</v>
      </c>
      <c r="D245" s="18">
        <v>40.031300000000002</v>
      </c>
      <c r="E245" s="18">
        <v>-97.984099999999998</v>
      </c>
      <c r="F245" s="18">
        <v>20121201</v>
      </c>
      <c r="G245" s="18">
        <v>0</v>
      </c>
      <c r="H245" s="18" t="s">
        <v>48</v>
      </c>
      <c r="I245" s="18" t="s">
        <v>48</v>
      </c>
      <c r="J245" s="18">
        <v>7</v>
      </c>
      <c r="K245" s="18">
        <v>700</v>
      </c>
      <c r="L245" s="18">
        <v>0</v>
      </c>
      <c r="M245" s="18" t="s">
        <v>48</v>
      </c>
      <c r="N245" s="18" t="s">
        <v>48</v>
      </c>
      <c r="O245" s="18">
        <v>7</v>
      </c>
      <c r="P245" s="18">
        <v>9999</v>
      </c>
      <c r="Q245" s="18">
        <v>0</v>
      </c>
      <c r="R245" s="18" t="s">
        <v>48</v>
      </c>
      <c r="S245" s="18" t="s">
        <v>48</v>
      </c>
      <c r="T245" s="18">
        <v>7</v>
      </c>
      <c r="U245" s="18">
        <v>700</v>
      </c>
      <c r="V245" s="18">
        <v>117</v>
      </c>
      <c r="W245" s="18" t="s">
        <v>48</v>
      </c>
      <c r="X245" s="18" t="s">
        <v>48</v>
      </c>
      <c r="Y245" s="18">
        <v>7</v>
      </c>
      <c r="Z245" s="18">
        <v>700</v>
      </c>
      <c r="AA245" s="18">
        <v>6</v>
      </c>
      <c r="AB245" s="18" t="s">
        <v>48</v>
      </c>
      <c r="AC245" s="18" t="s">
        <v>48</v>
      </c>
      <c r="AD245" s="18">
        <v>7</v>
      </c>
      <c r="AE245" s="18">
        <v>700</v>
      </c>
    </row>
    <row r="246" spans="1:31" x14ac:dyDescent="0.25">
      <c r="A246" s="18" t="s">
        <v>152</v>
      </c>
      <c r="B246" s="18" t="s">
        <v>151</v>
      </c>
      <c r="C246" s="18">
        <v>493.8</v>
      </c>
      <c r="D246" s="18">
        <v>40.031300000000002</v>
      </c>
      <c r="E246" s="18">
        <v>-97.984099999999998</v>
      </c>
      <c r="F246" s="18">
        <v>20121202</v>
      </c>
      <c r="G246" s="18">
        <v>0</v>
      </c>
      <c r="H246" s="18" t="s">
        <v>48</v>
      </c>
      <c r="I246" s="18" t="s">
        <v>48</v>
      </c>
      <c r="J246" s="18">
        <v>7</v>
      </c>
      <c r="K246" s="18">
        <v>700</v>
      </c>
      <c r="L246" s="18">
        <v>0</v>
      </c>
      <c r="M246" s="18" t="s">
        <v>48</v>
      </c>
      <c r="N246" s="18" t="s">
        <v>48</v>
      </c>
      <c r="O246" s="18">
        <v>7</v>
      </c>
      <c r="P246" s="18">
        <v>9999</v>
      </c>
      <c r="Q246" s="18">
        <v>0</v>
      </c>
      <c r="R246" s="18" t="s">
        <v>48</v>
      </c>
      <c r="S246" s="18" t="s">
        <v>48</v>
      </c>
      <c r="T246" s="18">
        <v>7</v>
      </c>
      <c r="U246" s="18">
        <v>700</v>
      </c>
      <c r="V246" s="18">
        <v>161</v>
      </c>
      <c r="W246" s="18" t="s">
        <v>48</v>
      </c>
      <c r="X246" s="18" t="s">
        <v>48</v>
      </c>
      <c r="Y246" s="18">
        <v>7</v>
      </c>
      <c r="Z246" s="18">
        <v>700</v>
      </c>
      <c r="AA246" s="18">
        <v>6</v>
      </c>
      <c r="AB246" s="18" t="s">
        <v>48</v>
      </c>
      <c r="AC246" s="18" t="s">
        <v>48</v>
      </c>
      <c r="AD246" s="18">
        <v>7</v>
      </c>
      <c r="AE246" s="18">
        <v>700</v>
      </c>
    </row>
    <row r="247" spans="1:31" x14ac:dyDescent="0.25">
      <c r="A247" s="18" t="s">
        <v>152</v>
      </c>
      <c r="B247" s="18" t="s">
        <v>151</v>
      </c>
      <c r="C247" s="18">
        <v>493.8</v>
      </c>
      <c r="D247" s="18">
        <v>40.031300000000002</v>
      </c>
      <c r="E247" s="18">
        <v>-97.984099999999998</v>
      </c>
      <c r="F247" s="18">
        <v>20121203</v>
      </c>
      <c r="G247" s="18">
        <v>0</v>
      </c>
      <c r="H247" s="18" t="s">
        <v>48</v>
      </c>
      <c r="I247" s="18" t="s">
        <v>48</v>
      </c>
      <c r="J247" s="18">
        <v>7</v>
      </c>
      <c r="K247" s="18">
        <v>700</v>
      </c>
      <c r="L247" s="18">
        <v>0</v>
      </c>
      <c r="M247" s="18" t="s">
        <v>48</v>
      </c>
      <c r="N247" s="18" t="s">
        <v>48</v>
      </c>
      <c r="O247" s="18">
        <v>7</v>
      </c>
      <c r="P247" s="18">
        <v>9999</v>
      </c>
      <c r="Q247" s="18">
        <v>0</v>
      </c>
      <c r="R247" s="18" t="s">
        <v>48</v>
      </c>
      <c r="S247" s="18" t="s">
        <v>48</v>
      </c>
      <c r="T247" s="18">
        <v>7</v>
      </c>
      <c r="U247" s="18">
        <v>700</v>
      </c>
      <c r="V247" s="18">
        <v>206</v>
      </c>
      <c r="W247" s="18" t="s">
        <v>48</v>
      </c>
      <c r="X247" s="18" t="s">
        <v>48</v>
      </c>
      <c r="Y247" s="18">
        <v>7</v>
      </c>
      <c r="Z247" s="18">
        <v>700</v>
      </c>
      <c r="AA247" s="18">
        <v>-6</v>
      </c>
      <c r="AB247" s="18" t="s">
        <v>48</v>
      </c>
      <c r="AC247" s="18" t="s">
        <v>48</v>
      </c>
      <c r="AD247" s="18">
        <v>7</v>
      </c>
      <c r="AE247" s="18">
        <v>700</v>
      </c>
    </row>
    <row r="248" spans="1:31" x14ac:dyDescent="0.25">
      <c r="A248" s="18" t="s">
        <v>152</v>
      </c>
      <c r="B248" s="18" t="s">
        <v>151</v>
      </c>
      <c r="C248" s="18">
        <v>493.8</v>
      </c>
      <c r="D248" s="18">
        <v>40.031300000000002</v>
      </c>
      <c r="E248" s="18">
        <v>-97.984099999999998</v>
      </c>
      <c r="F248" s="18">
        <v>20121204</v>
      </c>
      <c r="G248" s="18">
        <v>0</v>
      </c>
      <c r="H248" s="18" t="s">
        <v>48</v>
      </c>
      <c r="I248" s="18" t="s">
        <v>48</v>
      </c>
      <c r="J248" s="18">
        <v>7</v>
      </c>
      <c r="K248" s="18">
        <v>700</v>
      </c>
      <c r="L248" s="18">
        <v>0</v>
      </c>
      <c r="M248" s="18" t="s">
        <v>48</v>
      </c>
      <c r="N248" s="18" t="s">
        <v>48</v>
      </c>
      <c r="O248" s="18">
        <v>7</v>
      </c>
      <c r="P248" s="18">
        <v>9999</v>
      </c>
      <c r="Q248" s="18">
        <v>0</v>
      </c>
      <c r="R248" s="18" t="s">
        <v>48</v>
      </c>
      <c r="S248" s="18" t="s">
        <v>48</v>
      </c>
      <c r="T248" s="18">
        <v>7</v>
      </c>
      <c r="U248" s="18">
        <v>700</v>
      </c>
      <c r="V248" s="18">
        <v>178</v>
      </c>
      <c r="W248" s="18" t="s">
        <v>48</v>
      </c>
      <c r="X248" s="18" t="s">
        <v>48</v>
      </c>
      <c r="Y248" s="18">
        <v>7</v>
      </c>
      <c r="Z248" s="18">
        <v>700</v>
      </c>
      <c r="AA248" s="18">
        <v>-22</v>
      </c>
      <c r="AB248" s="18" t="s">
        <v>48</v>
      </c>
      <c r="AC248" s="18" t="s">
        <v>48</v>
      </c>
      <c r="AD248" s="18">
        <v>7</v>
      </c>
      <c r="AE248" s="18">
        <v>700</v>
      </c>
    </row>
    <row r="249" spans="1:31" x14ac:dyDescent="0.25">
      <c r="A249" s="18" t="s">
        <v>152</v>
      </c>
      <c r="B249" s="18" t="s">
        <v>151</v>
      </c>
      <c r="C249" s="18">
        <v>493.8</v>
      </c>
      <c r="D249" s="18">
        <v>40.031300000000002</v>
      </c>
      <c r="E249" s="18">
        <v>-97.984099999999998</v>
      </c>
      <c r="F249" s="18">
        <v>20121205</v>
      </c>
      <c r="G249" s="18">
        <v>0</v>
      </c>
      <c r="H249" s="18" t="s">
        <v>48</v>
      </c>
      <c r="I249" s="18" t="s">
        <v>48</v>
      </c>
      <c r="J249" s="18">
        <v>7</v>
      </c>
      <c r="K249" s="18">
        <v>700</v>
      </c>
      <c r="L249" s="18">
        <v>0</v>
      </c>
      <c r="M249" s="18" t="s">
        <v>48</v>
      </c>
      <c r="N249" s="18" t="s">
        <v>48</v>
      </c>
      <c r="O249" s="18">
        <v>7</v>
      </c>
      <c r="P249" s="18">
        <v>9999</v>
      </c>
      <c r="Q249" s="18">
        <v>0</v>
      </c>
      <c r="R249" s="18" t="s">
        <v>48</v>
      </c>
      <c r="S249" s="18" t="s">
        <v>48</v>
      </c>
      <c r="T249" s="18">
        <v>7</v>
      </c>
      <c r="U249" s="18">
        <v>700</v>
      </c>
      <c r="V249" s="18">
        <v>172</v>
      </c>
      <c r="W249" s="18" t="s">
        <v>48</v>
      </c>
      <c r="X249" s="18" t="s">
        <v>48</v>
      </c>
      <c r="Y249" s="18">
        <v>7</v>
      </c>
      <c r="Z249" s="18">
        <v>700</v>
      </c>
      <c r="AA249" s="18">
        <v>-28</v>
      </c>
      <c r="AB249" s="18" t="s">
        <v>48</v>
      </c>
      <c r="AC249" s="18" t="s">
        <v>48</v>
      </c>
      <c r="AD249" s="18">
        <v>7</v>
      </c>
      <c r="AE249" s="18">
        <v>700</v>
      </c>
    </row>
    <row r="250" spans="1:31" x14ac:dyDescent="0.25">
      <c r="A250" s="18" t="s">
        <v>152</v>
      </c>
      <c r="B250" s="18" t="s">
        <v>151</v>
      </c>
      <c r="C250" s="18">
        <v>493.8</v>
      </c>
      <c r="D250" s="18">
        <v>40.031300000000002</v>
      </c>
      <c r="E250" s="18">
        <v>-97.984099999999998</v>
      </c>
      <c r="F250" s="18">
        <v>20121206</v>
      </c>
      <c r="G250" s="18">
        <v>0</v>
      </c>
      <c r="H250" s="18" t="s">
        <v>48</v>
      </c>
      <c r="I250" s="18" t="s">
        <v>48</v>
      </c>
      <c r="J250" s="18">
        <v>7</v>
      </c>
      <c r="K250" s="18">
        <v>700</v>
      </c>
      <c r="L250" s="18">
        <v>0</v>
      </c>
      <c r="M250" s="18" t="s">
        <v>48</v>
      </c>
      <c r="N250" s="18" t="s">
        <v>48</v>
      </c>
      <c r="O250" s="18">
        <v>7</v>
      </c>
      <c r="P250" s="18">
        <v>9999</v>
      </c>
      <c r="Q250" s="18">
        <v>0</v>
      </c>
      <c r="R250" s="18" t="s">
        <v>48</v>
      </c>
      <c r="S250" s="18" t="s">
        <v>48</v>
      </c>
      <c r="T250" s="18">
        <v>7</v>
      </c>
      <c r="U250" s="18">
        <v>700</v>
      </c>
      <c r="V250" s="18">
        <v>167</v>
      </c>
      <c r="W250" s="18" t="s">
        <v>48</v>
      </c>
      <c r="X250" s="18" t="s">
        <v>48</v>
      </c>
      <c r="Y250" s="18">
        <v>7</v>
      </c>
      <c r="Z250" s="18">
        <v>700</v>
      </c>
      <c r="AA250" s="18">
        <v>-11</v>
      </c>
      <c r="AB250" s="18" t="s">
        <v>48</v>
      </c>
      <c r="AC250" s="18" t="s">
        <v>48</v>
      </c>
      <c r="AD250" s="18">
        <v>7</v>
      </c>
      <c r="AE250" s="18">
        <v>700</v>
      </c>
    </row>
    <row r="251" spans="1:31" x14ac:dyDescent="0.25">
      <c r="A251" s="18" t="s">
        <v>152</v>
      </c>
      <c r="B251" s="18" t="s">
        <v>151</v>
      </c>
      <c r="C251" s="18">
        <v>493.8</v>
      </c>
      <c r="D251" s="18">
        <v>40.031300000000002</v>
      </c>
      <c r="E251" s="18">
        <v>-97.984099999999998</v>
      </c>
      <c r="F251" s="18">
        <v>20121207</v>
      </c>
      <c r="G251" s="18">
        <v>0</v>
      </c>
      <c r="H251" s="18" t="s">
        <v>48</v>
      </c>
      <c r="I251" s="18" t="s">
        <v>48</v>
      </c>
      <c r="J251" s="18">
        <v>7</v>
      </c>
      <c r="K251" s="18">
        <v>700</v>
      </c>
      <c r="L251" s="18">
        <v>0</v>
      </c>
      <c r="M251" s="18" t="s">
        <v>48</v>
      </c>
      <c r="N251" s="18" t="s">
        <v>48</v>
      </c>
      <c r="O251" s="18">
        <v>7</v>
      </c>
      <c r="P251" s="18">
        <v>9999</v>
      </c>
      <c r="Q251" s="18">
        <v>0</v>
      </c>
      <c r="R251" s="18" t="s">
        <v>48</v>
      </c>
      <c r="S251" s="18" t="s">
        <v>48</v>
      </c>
      <c r="T251" s="18">
        <v>7</v>
      </c>
      <c r="U251" s="18">
        <v>700</v>
      </c>
      <c r="V251" s="18">
        <v>122</v>
      </c>
      <c r="W251" s="18" t="s">
        <v>48</v>
      </c>
      <c r="X251" s="18" t="s">
        <v>48</v>
      </c>
      <c r="Y251" s="18">
        <v>7</v>
      </c>
      <c r="Z251" s="18">
        <v>700</v>
      </c>
      <c r="AA251" s="18">
        <v>-50</v>
      </c>
      <c r="AB251" s="18" t="s">
        <v>48</v>
      </c>
      <c r="AC251" s="18" t="s">
        <v>48</v>
      </c>
      <c r="AD251" s="18">
        <v>7</v>
      </c>
      <c r="AE251" s="18">
        <v>700</v>
      </c>
    </row>
    <row r="252" spans="1:31" x14ac:dyDescent="0.25">
      <c r="A252" s="18" t="s">
        <v>152</v>
      </c>
      <c r="B252" s="18" t="s">
        <v>151</v>
      </c>
      <c r="C252" s="18">
        <v>493.8</v>
      </c>
      <c r="D252" s="18">
        <v>40.031300000000002</v>
      </c>
      <c r="E252" s="18">
        <v>-97.984099999999998</v>
      </c>
      <c r="F252" s="18">
        <v>20121208</v>
      </c>
      <c r="G252" s="18">
        <v>0</v>
      </c>
      <c r="H252" s="18" t="s">
        <v>48</v>
      </c>
      <c r="I252" s="18" t="s">
        <v>48</v>
      </c>
      <c r="J252" s="18">
        <v>7</v>
      </c>
      <c r="K252" s="18">
        <v>700</v>
      </c>
      <c r="L252" s="18">
        <v>0</v>
      </c>
      <c r="M252" s="18" t="s">
        <v>48</v>
      </c>
      <c r="N252" s="18" t="s">
        <v>48</v>
      </c>
      <c r="O252" s="18">
        <v>7</v>
      </c>
      <c r="P252" s="18">
        <v>9999</v>
      </c>
      <c r="Q252" s="18">
        <v>0</v>
      </c>
      <c r="R252" s="18" t="s">
        <v>48</v>
      </c>
      <c r="S252" s="18" t="s">
        <v>48</v>
      </c>
      <c r="T252" s="18">
        <v>7</v>
      </c>
      <c r="U252" s="18">
        <v>700</v>
      </c>
      <c r="V252" s="18">
        <v>56</v>
      </c>
      <c r="W252" s="18" t="s">
        <v>48</v>
      </c>
      <c r="X252" s="18" t="s">
        <v>48</v>
      </c>
      <c r="Y252" s="18">
        <v>7</v>
      </c>
      <c r="Z252" s="18">
        <v>700</v>
      </c>
      <c r="AA252" s="18">
        <v>-50</v>
      </c>
      <c r="AB252" s="18" t="s">
        <v>48</v>
      </c>
      <c r="AC252" s="18" t="s">
        <v>48</v>
      </c>
      <c r="AD252" s="18">
        <v>7</v>
      </c>
      <c r="AE252" s="18">
        <v>700</v>
      </c>
    </row>
    <row r="253" spans="1:31" x14ac:dyDescent="0.25">
      <c r="A253" s="18" t="s">
        <v>152</v>
      </c>
      <c r="B253" s="18" t="s">
        <v>151</v>
      </c>
      <c r="C253" s="18">
        <v>493.8</v>
      </c>
      <c r="D253" s="18">
        <v>40.031300000000002</v>
      </c>
      <c r="E253" s="18">
        <v>-97.984099999999998</v>
      </c>
      <c r="F253" s="18">
        <v>20121209</v>
      </c>
      <c r="G253" s="18">
        <v>0</v>
      </c>
      <c r="H253" s="18" t="s">
        <v>48</v>
      </c>
      <c r="I253" s="18" t="s">
        <v>48</v>
      </c>
      <c r="J253" s="18">
        <v>7</v>
      </c>
      <c r="K253" s="18">
        <v>700</v>
      </c>
      <c r="L253" s="18">
        <v>0</v>
      </c>
      <c r="M253" s="18" t="s">
        <v>48</v>
      </c>
      <c r="N253" s="18" t="s">
        <v>48</v>
      </c>
      <c r="O253" s="18">
        <v>7</v>
      </c>
      <c r="P253" s="18">
        <v>9999</v>
      </c>
      <c r="Q253" s="18">
        <v>0</v>
      </c>
      <c r="R253" s="18" t="s">
        <v>48</v>
      </c>
      <c r="S253" s="18" t="s">
        <v>48</v>
      </c>
      <c r="T253" s="18">
        <v>7</v>
      </c>
      <c r="U253" s="18">
        <v>700</v>
      </c>
      <c r="V253" s="18">
        <v>44</v>
      </c>
      <c r="W253" s="18" t="s">
        <v>48</v>
      </c>
      <c r="X253" s="18" t="s">
        <v>48</v>
      </c>
      <c r="Y253" s="18">
        <v>7</v>
      </c>
      <c r="Z253" s="18">
        <v>700</v>
      </c>
      <c r="AA253" s="18">
        <v>-11</v>
      </c>
      <c r="AB253" s="18" t="s">
        <v>48</v>
      </c>
      <c r="AC253" s="18" t="s">
        <v>48</v>
      </c>
      <c r="AD253" s="18">
        <v>7</v>
      </c>
      <c r="AE253" s="18">
        <v>700</v>
      </c>
    </row>
    <row r="254" spans="1:31" x14ac:dyDescent="0.25">
      <c r="A254" s="18" t="s">
        <v>152</v>
      </c>
      <c r="B254" s="18" t="s">
        <v>151</v>
      </c>
      <c r="C254" s="18">
        <v>493.8</v>
      </c>
      <c r="D254" s="18">
        <v>40.031300000000002</v>
      </c>
      <c r="E254" s="18">
        <v>-97.984099999999998</v>
      </c>
      <c r="F254" s="18">
        <v>20121210</v>
      </c>
      <c r="G254" s="18">
        <v>0</v>
      </c>
      <c r="H254" s="18" t="s">
        <v>48</v>
      </c>
      <c r="I254" s="18" t="s">
        <v>48</v>
      </c>
      <c r="J254" s="18">
        <v>7</v>
      </c>
      <c r="K254" s="18">
        <v>700</v>
      </c>
      <c r="L254" s="18">
        <v>0</v>
      </c>
      <c r="M254" s="18" t="s">
        <v>48</v>
      </c>
      <c r="N254" s="18" t="s">
        <v>48</v>
      </c>
      <c r="O254" s="18">
        <v>7</v>
      </c>
      <c r="P254" s="18">
        <v>9999</v>
      </c>
      <c r="Q254" s="18">
        <v>0</v>
      </c>
      <c r="R254" s="18" t="s">
        <v>48</v>
      </c>
      <c r="S254" s="18" t="s">
        <v>48</v>
      </c>
      <c r="T254" s="18">
        <v>7</v>
      </c>
      <c r="U254" s="18">
        <v>700</v>
      </c>
      <c r="V254" s="18">
        <v>11</v>
      </c>
      <c r="W254" s="18" t="s">
        <v>48</v>
      </c>
      <c r="X254" s="18" t="s">
        <v>48</v>
      </c>
      <c r="Y254" s="18">
        <v>7</v>
      </c>
      <c r="Z254" s="18">
        <v>700</v>
      </c>
      <c r="AA254" s="18">
        <v>-161</v>
      </c>
      <c r="AB254" s="18" t="s">
        <v>48</v>
      </c>
      <c r="AC254" s="18" t="s">
        <v>48</v>
      </c>
      <c r="AD254" s="18">
        <v>7</v>
      </c>
      <c r="AE254" s="18">
        <v>700</v>
      </c>
    </row>
    <row r="255" spans="1:31" x14ac:dyDescent="0.25">
      <c r="A255" s="18" t="s">
        <v>152</v>
      </c>
      <c r="B255" s="18" t="s">
        <v>151</v>
      </c>
      <c r="C255" s="18">
        <v>493.8</v>
      </c>
      <c r="D255" s="18">
        <v>40.031300000000002</v>
      </c>
      <c r="E255" s="18">
        <v>-97.984099999999998</v>
      </c>
      <c r="F255" s="18">
        <v>20121211</v>
      </c>
      <c r="G255" s="18">
        <v>0</v>
      </c>
      <c r="H255" s="18" t="s">
        <v>48</v>
      </c>
      <c r="I255" s="18" t="s">
        <v>48</v>
      </c>
      <c r="J255" s="18">
        <v>7</v>
      </c>
      <c r="K255" s="18">
        <v>700</v>
      </c>
      <c r="L255" s="18">
        <v>0</v>
      </c>
      <c r="M255" s="18" t="s">
        <v>48</v>
      </c>
      <c r="N255" s="18" t="s">
        <v>48</v>
      </c>
      <c r="O255" s="18">
        <v>7</v>
      </c>
      <c r="P255" s="18">
        <v>9999</v>
      </c>
      <c r="Q255" s="18">
        <v>0</v>
      </c>
      <c r="R255" s="18" t="s">
        <v>48</v>
      </c>
      <c r="S255" s="18" t="s">
        <v>48</v>
      </c>
      <c r="T255" s="18">
        <v>7</v>
      </c>
      <c r="U255" s="18">
        <v>700</v>
      </c>
      <c r="V255" s="18">
        <v>28</v>
      </c>
      <c r="W255" s="18" t="s">
        <v>48</v>
      </c>
      <c r="X255" s="18" t="s">
        <v>48</v>
      </c>
      <c r="Y255" s="18">
        <v>7</v>
      </c>
      <c r="Z255" s="18">
        <v>700</v>
      </c>
      <c r="AA255" s="18">
        <v>-161</v>
      </c>
      <c r="AB255" s="18" t="s">
        <v>48</v>
      </c>
      <c r="AC255" s="18" t="s">
        <v>48</v>
      </c>
      <c r="AD255" s="18">
        <v>7</v>
      </c>
      <c r="AE255" s="18">
        <v>700</v>
      </c>
    </row>
    <row r="256" spans="1:31" x14ac:dyDescent="0.25">
      <c r="A256" s="18" t="s">
        <v>152</v>
      </c>
      <c r="B256" s="18" t="s">
        <v>151</v>
      </c>
      <c r="C256" s="18">
        <v>493.8</v>
      </c>
      <c r="D256" s="18">
        <v>40.031300000000002</v>
      </c>
      <c r="E256" s="18">
        <v>-97.984099999999998</v>
      </c>
      <c r="F256" s="18">
        <v>20121212</v>
      </c>
      <c r="G256" s="18">
        <v>0</v>
      </c>
      <c r="H256" s="18" t="s">
        <v>48</v>
      </c>
      <c r="I256" s="18" t="s">
        <v>48</v>
      </c>
      <c r="J256" s="18">
        <v>7</v>
      </c>
      <c r="K256" s="18">
        <v>700</v>
      </c>
      <c r="L256" s="18">
        <v>0</v>
      </c>
      <c r="M256" s="18" t="s">
        <v>48</v>
      </c>
      <c r="N256" s="18" t="s">
        <v>48</v>
      </c>
      <c r="O256" s="18">
        <v>7</v>
      </c>
      <c r="P256" s="18">
        <v>9999</v>
      </c>
      <c r="Q256" s="18">
        <v>0</v>
      </c>
      <c r="R256" s="18" t="s">
        <v>48</v>
      </c>
      <c r="S256" s="18" t="s">
        <v>48</v>
      </c>
      <c r="T256" s="18">
        <v>7</v>
      </c>
      <c r="U256" s="18">
        <v>700</v>
      </c>
      <c r="V256" s="18">
        <v>78</v>
      </c>
      <c r="W256" s="18" t="s">
        <v>48</v>
      </c>
      <c r="X256" s="18" t="s">
        <v>48</v>
      </c>
      <c r="Y256" s="18">
        <v>7</v>
      </c>
      <c r="Z256" s="18">
        <v>700</v>
      </c>
      <c r="AA256" s="18">
        <v>-89</v>
      </c>
      <c r="AB256" s="18" t="s">
        <v>48</v>
      </c>
      <c r="AC256" s="18" t="s">
        <v>48</v>
      </c>
      <c r="AD256" s="18">
        <v>7</v>
      </c>
      <c r="AE256" s="18">
        <v>700</v>
      </c>
    </row>
    <row r="257" spans="1:31" x14ac:dyDescent="0.25">
      <c r="A257" s="18" t="s">
        <v>152</v>
      </c>
      <c r="B257" s="18" t="s">
        <v>151</v>
      </c>
      <c r="C257" s="18">
        <v>493.8</v>
      </c>
      <c r="D257" s="18">
        <v>40.031300000000002</v>
      </c>
      <c r="E257" s="18">
        <v>-97.984099999999998</v>
      </c>
      <c r="F257" s="18">
        <v>20121213</v>
      </c>
      <c r="G257" s="18">
        <v>0</v>
      </c>
      <c r="H257" s="18" t="s">
        <v>48</v>
      </c>
      <c r="I257" s="18" t="s">
        <v>48</v>
      </c>
      <c r="J257" s="18">
        <v>7</v>
      </c>
      <c r="K257" s="18">
        <v>700</v>
      </c>
      <c r="L257" s="18">
        <v>0</v>
      </c>
      <c r="M257" s="18" t="s">
        <v>48</v>
      </c>
      <c r="N257" s="18" t="s">
        <v>48</v>
      </c>
      <c r="O257" s="18">
        <v>7</v>
      </c>
      <c r="P257" s="18">
        <v>9999</v>
      </c>
      <c r="Q257" s="18">
        <v>0</v>
      </c>
      <c r="R257" s="18" t="s">
        <v>48</v>
      </c>
      <c r="S257" s="18" t="s">
        <v>48</v>
      </c>
      <c r="T257" s="18">
        <v>7</v>
      </c>
      <c r="U257" s="18">
        <v>700</v>
      </c>
      <c r="V257" s="18">
        <v>128</v>
      </c>
      <c r="W257" s="18" t="s">
        <v>48</v>
      </c>
      <c r="X257" s="18" t="s">
        <v>48</v>
      </c>
      <c r="Y257" s="18">
        <v>7</v>
      </c>
      <c r="Z257" s="18">
        <v>700</v>
      </c>
      <c r="AA257" s="18">
        <v>-56</v>
      </c>
      <c r="AB257" s="18" t="s">
        <v>48</v>
      </c>
      <c r="AC257" s="18" t="s">
        <v>48</v>
      </c>
      <c r="AD257" s="18">
        <v>7</v>
      </c>
      <c r="AE257" s="18">
        <v>700</v>
      </c>
    </row>
    <row r="258" spans="1:31" x14ac:dyDescent="0.25">
      <c r="A258" s="18" t="s">
        <v>152</v>
      </c>
      <c r="B258" s="18" t="s">
        <v>151</v>
      </c>
      <c r="C258" s="18">
        <v>493.8</v>
      </c>
      <c r="D258" s="18">
        <v>40.031300000000002</v>
      </c>
      <c r="E258" s="18">
        <v>-97.984099999999998</v>
      </c>
      <c r="F258" s="18">
        <v>20121214</v>
      </c>
      <c r="G258" s="18">
        <v>0</v>
      </c>
      <c r="H258" s="18" t="s">
        <v>48</v>
      </c>
      <c r="I258" s="18" t="s">
        <v>48</v>
      </c>
      <c r="J258" s="18">
        <v>7</v>
      </c>
      <c r="K258" s="18">
        <v>700</v>
      </c>
      <c r="L258" s="18">
        <v>0</v>
      </c>
      <c r="M258" s="18" t="s">
        <v>48</v>
      </c>
      <c r="N258" s="18" t="s">
        <v>48</v>
      </c>
      <c r="O258" s="18">
        <v>7</v>
      </c>
      <c r="P258" s="18">
        <v>9999</v>
      </c>
      <c r="Q258" s="18">
        <v>0</v>
      </c>
      <c r="R258" s="18" t="s">
        <v>48</v>
      </c>
      <c r="S258" s="18" t="s">
        <v>48</v>
      </c>
      <c r="T258" s="18">
        <v>7</v>
      </c>
      <c r="U258" s="18">
        <v>700</v>
      </c>
      <c r="V258" s="18">
        <v>128</v>
      </c>
      <c r="W258" s="18" t="s">
        <v>48</v>
      </c>
      <c r="X258" s="18" t="s">
        <v>48</v>
      </c>
      <c r="Y258" s="18">
        <v>7</v>
      </c>
      <c r="Z258" s="18">
        <v>700</v>
      </c>
      <c r="AA258" s="18">
        <v>-56</v>
      </c>
      <c r="AB258" s="18" t="s">
        <v>48</v>
      </c>
      <c r="AC258" s="18" t="s">
        <v>48</v>
      </c>
      <c r="AD258" s="18">
        <v>7</v>
      </c>
      <c r="AE258" s="18">
        <v>700</v>
      </c>
    </row>
    <row r="259" spans="1:31" x14ac:dyDescent="0.25">
      <c r="A259" s="18" t="s">
        <v>152</v>
      </c>
      <c r="B259" s="18" t="s">
        <v>151</v>
      </c>
      <c r="C259" s="18">
        <v>493.8</v>
      </c>
      <c r="D259" s="18">
        <v>40.031300000000002</v>
      </c>
      <c r="E259" s="18">
        <v>-97.984099999999998</v>
      </c>
      <c r="F259" s="18">
        <v>20121215</v>
      </c>
      <c r="G259" s="18">
        <v>147</v>
      </c>
      <c r="H259" s="18" t="s">
        <v>48</v>
      </c>
      <c r="I259" s="18" t="s">
        <v>48</v>
      </c>
      <c r="J259" s="18">
        <v>7</v>
      </c>
      <c r="K259" s="18">
        <v>700</v>
      </c>
      <c r="L259" s="18">
        <v>0</v>
      </c>
      <c r="M259" s="18" t="s">
        <v>48</v>
      </c>
      <c r="N259" s="18" t="s">
        <v>48</v>
      </c>
      <c r="O259" s="18">
        <v>7</v>
      </c>
      <c r="P259" s="18">
        <v>9999</v>
      </c>
      <c r="Q259" s="18">
        <v>0</v>
      </c>
      <c r="R259" s="18" t="s">
        <v>48</v>
      </c>
      <c r="S259" s="18" t="s">
        <v>48</v>
      </c>
      <c r="T259" s="18">
        <v>7</v>
      </c>
      <c r="U259" s="18">
        <v>700</v>
      </c>
      <c r="V259" s="18">
        <v>128</v>
      </c>
      <c r="W259" s="18" t="s">
        <v>48</v>
      </c>
      <c r="X259" s="18" t="s">
        <v>48</v>
      </c>
      <c r="Y259" s="18">
        <v>7</v>
      </c>
      <c r="Z259" s="18">
        <v>700</v>
      </c>
      <c r="AA259" s="18">
        <v>-33</v>
      </c>
      <c r="AB259" s="18" t="s">
        <v>48</v>
      </c>
      <c r="AC259" s="18" t="s">
        <v>48</v>
      </c>
      <c r="AD259" s="18">
        <v>7</v>
      </c>
      <c r="AE259" s="18">
        <v>700</v>
      </c>
    </row>
    <row r="260" spans="1:31" x14ac:dyDescent="0.25">
      <c r="A260" s="18" t="s">
        <v>152</v>
      </c>
      <c r="B260" s="18" t="s">
        <v>151</v>
      </c>
      <c r="C260" s="18">
        <v>493.8</v>
      </c>
      <c r="D260" s="18">
        <v>40.031300000000002</v>
      </c>
      <c r="E260" s="18">
        <v>-97.984099999999998</v>
      </c>
      <c r="F260" s="18">
        <v>20121216</v>
      </c>
      <c r="G260" s="18">
        <v>0</v>
      </c>
      <c r="H260" s="18" t="s">
        <v>48</v>
      </c>
      <c r="I260" s="18" t="s">
        <v>48</v>
      </c>
      <c r="J260" s="18">
        <v>7</v>
      </c>
      <c r="K260" s="18">
        <v>700</v>
      </c>
      <c r="L260" s="18">
        <v>0</v>
      </c>
      <c r="M260" s="18" t="s">
        <v>48</v>
      </c>
      <c r="N260" s="18" t="s">
        <v>48</v>
      </c>
      <c r="O260" s="18">
        <v>7</v>
      </c>
      <c r="P260" s="18">
        <v>9999</v>
      </c>
      <c r="Q260" s="18">
        <v>0</v>
      </c>
      <c r="R260" s="18" t="s">
        <v>48</v>
      </c>
      <c r="S260" s="18" t="s">
        <v>48</v>
      </c>
      <c r="T260" s="18">
        <v>7</v>
      </c>
      <c r="U260" s="18">
        <v>700</v>
      </c>
      <c r="V260" s="18">
        <v>106</v>
      </c>
      <c r="W260" s="18" t="s">
        <v>48</v>
      </c>
      <c r="X260" s="18" t="s">
        <v>48</v>
      </c>
      <c r="Y260" s="18">
        <v>7</v>
      </c>
      <c r="Z260" s="18">
        <v>700</v>
      </c>
      <c r="AA260" s="18">
        <v>-17</v>
      </c>
      <c r="AB260" s="18" t="s">
        <v>48</v>
      </c>
      <c r="AC260" s="18" t="s">
        <v>48</v>
      </c>
      <c r="AD260" s="18">
        <v>7</v>
      </c>
      <c r="AE260" s="18">
        <v>700</v>
      </c>
    </row>
    <row r="261" spans="1:31" x14ac:dyDescent="0.25">
      <c r="A261" s="18" t="s">
        <v>152</v>
      </c>
      <c r="B261" s="18" t="s">
        <v>151</v>
      </c>
      <c r="C261" s="18">
        <v>493.8</v>
      </c>
      <c r="D261" s="18">
        <v>40.031300000000002</v>
      </c>
      <c r="E261" s="18">
        <v>-97.984099999999998</v>
      </c>
      <c r="F261" s="18">
        <v>20121217</v>
      </c>
      <c r="G261" s="18">
        <v>0</v>
      </c>
      <c r="H261" s="18" t="s">
        <v>48</v>
      </c>
      <c r="I261" s="18" t="s">
        <v>48</v>
      </c>
      <c r="J261" s="18">
        <v>7</v>
      </c>
      <c r="K261" s="18">
        <v>700</v>
      </c>
      <c r="L261" s="18">
        <v>0</v>
      </c>
      <c r="M261" s="18" t="s">
        <v>48</v>
      </c>
      <c r="N261" s="18" t="s">
        <v>48</v>
      </c>
      <c r="O261" s="18">
        <v>7</v>
      </c>
      <c r="P261" s="18">
        <v>9999</v>
      </c>
      <c r="Q261" s="18">
        <v>0</v>
      </c>
      <c r="R261" s="18" t="s">
        <v>48</v>
      </c>
      <c r="S261" s="18" t="s">
        <v>48</v>
      </c>
      <c r="T261" s="18">
        <v>7</v>
      </c>
      <c r="U261" s="18">
        <v>700</v>
      </c>
      <c r="V261" s="18">
        <v>39</v>
      </c>
      <c r="W261" s="18" t="s">
        <v>48</v>
      </c>
      <c r="X261" s="18" t="s">
        <v>48</v>
      </c>
      <c r="Y261" s="18">
        <v>7</v>
      </c>
      <c r="Z261" s="18">
        <v>700</v>
      </c>
      <c r="AA261" s="18">
        <v>-39</v>
      </c>
      <c r="AB261" s="18" t="s">
        <v>48</v>
      </c>
      <c r="AC261" s="18" t="s">
        <v>48</v>
      </c>
      <c r="AD261" s="18">
        <v>7</v>
      </c>
      <c r="AE261" s="18">
        <v>700</v>
      </c>
    </row>
    <row r="262" spans="1:31" x14ac:dyDescent="0.25">
      <c r="A262" s="18" t="s">
        <v>152</v>
      </c>
      <c r="B262" s="18" t="s">
        <v>151</v>
      </c>
      <c r="C262" s="18">
        <v>493.8</v>
      </c>
      <c r="D262" s="18">
        <v>40.031300000000002</v>
      </c>
      <c r="E262" s="18">
        <v>-97.984099999999998</v>
      </c>
      <c r="F262" s="18">
        <v>20121218</v>
      </c>
      <c r="G262" s="18">
        <v>0</v>
      </c>
      <c r="H262" s="18" t="s">
        <v>48</v>
      </c>
      <c r="I262" s="18" t="s">
        <v>48</v>
      </c>
      <c r="J262" s="18">
        <v>7</v>
      </c>
      <c r="K262" s="18">
        <v>700</v>
      </c>
      <c r="L262" s="18">
        <v>0</v>
      </c>
      <c r="M262" s="18" t="s">
        <v>48</v>
      </c>
      <c r="N262" s="18" t="s">
        <v>48</v>
      </c>
      <c r="O262" s="18">
        <v>7</v>
      </c>
      <c r="P262" s="18">
        <v>9999</v>
      </c>
      <c r="Q262" s="18">
        <v>0</v>
      </c>
      <c r="R262" s="18" t="s">
        <v>48</v>
      </c>
      <c r="S262" s="18" t="s">
        <v>48</v>
      </c>
      <c r="T262" s="18">
        <v>7</v>
      </c>
      <c r="U262" s="18">
        <v>700</v>
      </c>
      <c r="V262" s="18">
        <v>94</v>
      </c>
      <c r="W262" s="18" t="s">
        <v>48</v>
      </c>
      <c r="X262" s="18" t="s">
        <v>48</v>
      </c>
      <c r="Y262" s="18">
        <v>7</v>
      </c>
      <c r="Z262" s="18">
        <v>700</v>
      </c>
      <c r="AA262" s="18">
        <v>-44</v>
      </c>
      <c r="AB262" s="18" t="s">
        <v>48</v>
      </c>
      <c r="AC262" s="18" t="s">
        <v>48</v>
      </c>
      <c r="AD262" s="18">
        <v>7</v>
      </c>
      <c r="AE262" s="18">
        <v>700</v>
      </c>
    </row>
    <row r="263" spans="1:31" x14ac:dyDescent="0.25">
      <c r="A263" s="18" t="s">
        <v>152</v>
      </c>
      <c r="B263" s="18" t="s">
        <v>151</v>
      </c>
      <c r="C263" s="18">
        <v>493.8</v>
      </c>
      <c r="D263" s="18">
        <v>40.031300000000002</v>
      </c>
      <c r="E263" s="18">
        <v>-97.984099999999998</v>
      </c>
      <c r="F263" s="18">
        <v>20121219</v>
      </c>
      <c r="G263" s="18">
        <v>0</v>
      </c>
      <c r="H263" s="18" t="s">
        <v>48</v>
      </c>
      <c r="I263" s="18" t="s">
        <v>48</v>
      </c>
      <c r="J263" s="18">
        <v>7</v>
      </c>
      <c r="K263" s="18">
        <v>700</v>
      </c>
      <c r="L263" s="18">
        <v>0</v>
      </c>
      <c r="M263" s="18" t="s">
        <v>48</v>
      </c>
      <c r="N263" s="18" t="s">
        <v>48</v>
      </c>
      <c r="O263" s="18">
        <v>7</v>
      </c>
      <c r="P263" s="18">
        <v>9999</v>
      </c>
      <c r="Q263" s="18">
        <v>0</v>
      </c>
      <c r="R263" s="18" t="s">
        <v>48</v>
      </c>
      <c r="S263" s="18" t="s">
        <v>48</v>
      </c>
      <c r="T263" s="18">
        <v>7</v>
      </c>
      <c r="U263" s="18">
        <v>700</v>
      </c>
      <c r="V263" s="18">
        <v>139</v>
      </c>
      <c r="W263" s="18" t="s">
        <v>48</v>
      </c>
      <c r="X263" s="18" t="s">
        <v>48</v>
      </c>
      <c r="Y263" s="18">
        <v>7</v>
      </c>
      <c r="Z263" s="18">
        <v>700</v>
      </c>
      <c r="AA263" s="18">
        <v>0</v>
      </c>
      <c r="AB263" s="18" t="s">
        <v>48</v>
      </c>
      <c r="AC263" s="18" t="s">
        <v>48</v>
      </c>
      <c r="AD263" s="18">
        <v>7</v>
      </c>
      <c r="AE263" s="18">
        <v>700</v>
      </c>
    </row>
    <row r="264" spans="1:31" x14ac:dyDescent="0.25">
      <c r="A264" s="18" t="s">
        <v>152</v>
      </c>
      <c r="B264" s="18" t="s">
        <v>151</v>
      </c>
      <c r="C264" s="18">
        <v>493.8</v>
      </c>
      <c r="D264" s="18">
        <v>40.031300000000002</v>
      </c>
      <c r="E264" s="18">
        <v>-97.984099999999998</v>
      </c>
      <c r="F264" s="18">
        <v>20121220</v>
      </c>
      <c r="G264" s="18">
        <v>86</v>
      </c>
      <c r="H264" s="18" t="s">
        <v>48</v>
      </c>
      <c r="I264" s="18" t="s">
        <v>48</v>
      </c>
      <c r="J264" s="18">
        <v>7</v>
      </c>
      <c r="K264" s="18">
        <v>700</v>
      </c>
      <c r="L264" s="18">
        <v>76</v>
      </c>
      <c r="M264" s="18" t="s">
        <v>48</v>
      </c>
      <c r="N264" s="18" t="s">
        <v>48</v>
      </c>
      <c r="O264" s="18">
        <v>7</v>
      </c>
      <c r="P264" s="18">
        <v>9999</v>
      </c>
      <c r="Q264" s="18">
        <v>76</v>
      </c>
      <c r="R264" s="18" t="s">
        <v>48</v>
      </c>
      <c r="S264" s="18" t="s">
        <v>48</v>
      </c>
      <c r="T264" s="18">
        <v>7</v>
      </c>
      <c r="U264" s="18">
        <v>700</v>
      </c>
      <c r="V264" s="18">
        <v>50</v>
      </c>
      <c r="W264" s="18" t="s">
        <v>48</v>
      </c>
      <c r="X264" s="18" t="s">
        <v>48</v>
      </c>
      <c r="Y264" s="18">
        <v>7</v>
      </c>
      <c r="Z264" s="18">
        <v>700</v>
      </c>
      <c r="AA264" s="18">
        <v>-72</v>
      </c>
      <c r="AB264" s="18" t="s">
        <v>48</v>
      </c>
      <c r="AC264" s="18" t="s">
        <v>48</v>
      </c>
      <c r="AD264" s="18">
        <v>7</v>
      </c>
      <c r="AE264" s="18">
        <v>700</v>
      </c>
    </row>
    <row r="265" spans="1:31" x14ac:dyDescent="0.25">
      <c r="A265" s="18" t="s">
        <v>152</v>
      </c>
      <c r="B265" s="18" t="s">
        <v>151</v>
      </c>
      <c r="C265" s="18">
        <v>493.8</v>
      </c>
      <c r="D265" s="18">
        <v>40.031300000000002</v>
      </c>
      <c r="E265" s="18">
        <v>-97.984099999999998</v>
      </c>
      <c r="F265" s="18">
        <v>20121221</v>
      </c>
      <c r="G265" s="18">
        <v>0</v>
      </c>
      <c r="H265" s="18" t="s">
        <v>48</v>
      </c>
      <c r="I265" s="18" t="s">
        <v>48</v>
      </c>
      <c r="J265" s="18">
        <v>7</v>
      </c>
      <c r="K265" s="18">
        <v>700</v>
      </c>
      <c r="L265" s="18">
        <v>0</v>
      </c>
      <c r="M265" s="18" t="s">
        <v>48</v>
      </c>
      <c r="N265" s="18" t="s">
        <v>48</v>
      </c>
      <c r="O265" s="18">
        <v>7</v>
      </c>
      <c r="P265" s="18">
        <v>9999</v>
      </c>
      <c r="Q265" s="18">
        <v>76</v>
      </c>
      <c r="R265" s="18" t="s">
        <v>48</v>
      </c>
      <c r="S265" s="18" t="s">
        <v>48</v>
      </c>
      <c r="T265" s="18">
        <v>7</v>
      </c>
      <c r="U265" s="18">
        <v>700</v>
      </c>
      <c r="V265" s="18">
        <v>-11</v>
      </c>
      <c r="W265" s="18" t="s">
        <v>48</v>
      </c>
      <c r="X265" s="18" t="s">
        <v>48</v>
      </c>
      <c r="Y265" s="18">
        <v>7</v>
      </c>
      <c r="Z265" s="18">
        <v>700</v>
      </c>
      <c r="AA265" s="18">
        <v>-122</v>
      </c>
      <c r="AB265" s="18" t="s">
        <v>48</v>
      </c>
      <c r="AC265" s="18" t="s">
        <v>48</v>
      </c>
      <c r="AD265" s="18">
        <v>7</v>
      </c>
      <c r="AE265" s="18">
        <v>700</v>
      </c>
    </row>
    <row r="266" spans="1:31" x14ac:dyDescent="0.25">
      <c r="A266" s="18" t="s">
        <v>152</v>
      </c>
      <c r="B266" s="18" t="s">
        <v>151</v>
      </c>
      <c r="C266" s="18">
        <v>493.8</v>
      </c>
      <c r="D266" s="18">
        <v>40.031300000000002</v>
      </c>
      <c r="E266" s="18">
        <v>-97.984099999999998</v>
      </c>
      <c r="F266" s="18">
        <v>20121222</v>
      </c>
      <c r="G266" s="18">
        <v>0</v>
      </c>
      <c r="H266" s="18" t="s">
        <v>48</v>
      </c>
      <c r="I266" s="18" t="s">
        <v>48</v>
      </c>
      <c r="J266" s="18">
        <v>7</v>
      </c>
      <c r="K266" s="18">
        <v>700</v>
      </c>
      <c r="L266" s="18">
        <v>0</v>
      </c>
      <c r="M266" s="18" t="s">
        <v>48</v>
      </c>
      <c r="N266" s="18" t="s">
        <v>48</v>
      </c>
      <c r="O266" s="18">
        <v>7</v>
      </c>
      <c r="P266" s="18">
        <v>9999</v>
      </c>
      <c r="Q266" s="18">
        <v>51</v>
      </c>
      <c r="R266" s="18" t="s">
        <v>48</v>
      </c>
      <c r="S266" s="18" t="s">
        <v>48</v>
      </c>
      <c r="T266" s="18">
        <v>7</v>
      </c>
      <c r="U266" s="18">
        <v>700</v>
      </c>
      <c r="V266" s="18">
        <v>17</v>
      </c>
      <c r="W266" s="18" t="s">
        <v>48</v>
      </c>
      <c r="X266" s="18" t="s">
        <v>48</v>
      </c>
      <c r="Y266" s="18">
        <v>7</v>
      </c>
      <c r="Z266" s="18">
        <v>700</v>
      </c>
      <c r="AA266" s="18">
        <v>-117</v>
      </c>
      <c r="AB266" s="18" t="s">
        <v>48</v>
      </c>
      <c r="AC266" s="18" t="s">
        <v>48</v>
      </c>
      <c r="AD266" s="18">
        <v>7</v>
      </c>
      <c r="AE266" s="18">
        <v>700</v>
      </c>
    </row>
    <row r="267" spans="1:31" x14ac:dyDescent="0.25">
      <c r="A267" s="18" t="s">
        <v>152</v>
      </c>
      <c r="B267" s="18" t="s">
        <v>151</v>
      </c>
      <c r="C267" s="18">
        <v>493.8</v>
      </c>
      <c r="D267" s="18">
        <v>40.031300000000002</v>
      </c>
      <c r="E267" s="18">
        <v>-97.984099999999998</v>
      </c>
      <c r="F267" s="18">
        <v>20121223</v>
      </c>
      <c r="G267" s="18">
        <v>0</v>
      </c>
      <c r="H267" s="18" t="s">
        <v>48</v>
      </c>
      <c r="I267" s="18" t="s">
        <v>48</v>
      </c>
      <c r="J267" s="18">
        <v>7</v>
      </c>
      <c r="K267" s="18">
        <v>700</v>
      </c>
      <c r="L267" s="18">
        <v>0</v>
      </c>
      <c r="M267" s="18" t="s">
        <v>48</v>
      </c>
      <c r="N267" s="18" t="s">
        <v>48</v>
      </c>
      <c r="O267" s="18">
        <v>7</v>
      </c>
      <c r="P267" s="18">
        <v>9999</v>
      </c>
      <c r="Q267" s="18">
        <v>51</v>
      </c>
      <c r="R267" s="18" t="s">
        <v>48</v>
      </c>
      <c r="S267" s="18" t="s">
        <v>48</v>
      </c>
      <c r="T267" s="18">
        <v>7</v>
      </c>
      <c r="U267" s="18">
        <v>700</v>
      </c>
      <c r="V267" s="18">
        <v>61</v>
      </c>
      <c r="W267" s="18" t="s">
        <v>48</v>
      </c>
      <c r="X267" s="18" t="s">
        <v>48</v>
      </c>
      <c r="Y267" s="18">
        <v>7</v>
      </c>
      <c r="Z267" s="18">
        <v>700</v>
      </c>
      <c r="AA267" s="18">
        <v>-117</v>
      </c>
      <c r="AB267" s="18" t="s">
        <v>48</v>
      </c>
      <c r="AC267" s="18" t="s">
        <v>48</v>
      </c>
      <c r="AD267" s="18">
        <v>7</v>
      </c>
      <c r="AE267" s="18">
        <v>700</v>
      </c>
    </row>
    <row r="268" spans="1:31" x14ac:dyDescent="0.25">
      <c r="A268" s="18" t="s">
        <v>152</v>
      </c>
      <c r="B268" s="18" t="s">
        <v>151</v>
      </c>
      <c r="C268" s="18">
        <v>493.8</v>
      </c>
      <c r="D268" s="18">
        <v>40.031300000000002</v>
      </c>
      <c r="E268" s="18">
        <v>-97.984099999999998</v>
      </c>
      <c r="F268" s="18">
        <v>20121224</v>
      </c>
      <c r="G268" s="18">
        <v>0</v>
      </c>
      <c r="H268" s="18" t="s">
        <v>48</v>
      </c>
      <c r="I268" s="18" t="s">
        <v>48</v>
      </c>
      <c r="J268" s="18">
        <v>7</v>
      </c>
      <c r="K268" s="18">
        <v>700</v>
      </c>
      <c r="L268" s="18">
        <v>0</v>
      </c>
      <c r="M268" s="18" t="s">
        <v>48</v>
      </c>
      <c r="N268" s="18" t="s">
        <v>48</v>
      </c>
      <c r="O268" s="18">
        <v>7</v>
      </c>
      <c r="P268" s="18">
        <v>9999</v>
      </c>
      <c r="Q268" s="18">
        <v>51</v>
      </c>
      <c r="R268" s="18" t="s">
        <v>48</v>
      </c>
      <c r="S268" s="18" t="s">
        <v>48</v>
      </c>
      <c r="T268" s="18">
        <v>7</v>
      </c>
      <c r="U268" s="18">
        <v>700</v>
      </c>
      <c r="V268" s="18">
        <v>-56</v>
      </c>
      <c r="W268" s="18" t="s">
        <v>48</v>
      </c>
      <c r="X268" s="18" t="s">
        <v>48</v>
      </c>
      <c r="Y268" s="18">
        <v>7</v>
      </c>
      <c r="Z268" s="18">
        <v>700</v>
      </c>
      <c r="AA268" s="18">
        <v>-133</v>
      </c>
      <c r="AB268" s="18" t="s">
        <v>48</v>
      </c>
      <c r="AC268" s="18" t="s">
        <v>48</v>
      </c>
      <c r="AD268" s="18">
        <v>7</v>
      </c>
      <c r="AE268" s="18">
        <v>700</v>
      </c>
    </row>
    <row r="269" spans="1:31" x14ac:dyDescent="0.25">
      <c r="A269" s="18" t="s">
        <v>152</v>
      </c>
      <c r="B269" s="18" t="s">
        <v>151</v>
      </c>
      <c r="C269" s="18">
        <v>493.8</v>
      </c>
      <c r="D269" s="18">
        <v>40.031300000000002</v>
      </c>
      <c r="E269" s="18">
        <v>-97.984099999999998</v>
      </c>
      <c r="F269" s="18">
        <v>20121225</v>
      </c>
      <c r="G269" s="18">
        <v>0</v>
      </c>
      <c r="H269" s="18" t="s">
        <v>48</v>
      </c>
      <c r="I269" s="18" t="s">
        <v>48</v>
      </c>
      <c r="J269" s="18">
        <v>7</v>
      </c>
      <c r="K269" s="18">
        <v>700</v>
      </c>
      <c r="L269" s="18">
        <v>0</v>
      </c>
      <c r="M269" s="18" t="s">
        <v>48</v>
      </c>
      <c r="N269" s="18" t="s">
        <v>48</v>
      </c>
      <c r="O269" s="18">
        <v>7</v>
      </c>
      <c r="P269" s="18">
        <v>9999</v>
      </c>
      <c r="Q269" s="18">
        <v>51</v>
      </c>
      <c r="R269" s="18" t="s">
        <v>48</v>
      </c>
      <c r="S269" s="18" t="s">
        <v>48</v>
      </c>
      <c r="T269" s="18">
        <v>7</v>
      </c>
      <c r="U269" s="18">
        <v>700</v>
      </c>
      <c r="V269" s="18">
        <v>-67</v>
      </c>
      <c r="W269" s="18" t="s">
        <v>48</v>
      </c>
      <c r="X269" s="18" t="s">
        <v>48</v>
      </c>
      <c r="Y269" s="18">
        <v>7</v>
      </c>
      <c r="Z269" s="18">
        <v>700</v>
      </c>
      <c r="AA269" s="18">
        <v>-139</v>
      </c>
      <c r="AB269" s="18" t="s">
        <v>48</v>
      </c>
      <c r="AC269" s="18" t="s">
        <v>48</v>
      </c>
      <c r="AD269" s="18">
        <v>7</v>
      </c>
      <c r="AE269" s="18">
        <v>700</v>
      </c>
    </row>
    <row r="270" spans="1:31" x14ac:dyDescent="0.25">
      <c r="A270" s="18" t="s">
        <v>152</v>
      </c>
      <c r="B270" s="18" t="s">
        <v>151</v>
      </c>
      <c r="C270" s="18">
        <v>493.8</v>
      </c>
      <c r="D270" s="18">
        <v>40.031300000000002</v>
      </c>
      <c r="E270" s="18">
        <v>-97.984099999999998</v>
      </c>
      <c r="F270" s="18">
        <v>20121226</v>
      </c>
      <c r="G270" s="18">
        <v>0</v>
      </c>
      <c r="H270" s="18" t="s">
        <v>48</v>
      </c>
      <c r="I270" s="18" t="s">
        <v>48</v>
      </c>
      <c r="J270" s="18">
        <v>7</v>
      </c>
      <c r="K270" s="18">
        <v>700</v>
      </c>
      <c r="L270" s="18">
        <v>0</v>
      </c>
      <c r="M270" s="18" t="s">
        <v>48</v>
      </c>
      <c r="N270" s="18" t="s">
        <v>48</v>
      </c>
      <c r="O270" s="18">
        <v>7</v>
      </c>
      <c r="P270" s="18">
        <v>9999</v>
      </c>
      <c r="Q270" s="18">
        <v>51</v>
      </c>
      <c r="R270" s="18" t="s">
        <v>48</v>
      </c>
      <c r="S270" s="18" t="s">
        <v>48</v>
      </c>
      <c r="T270" s="18">
        <v>7</v>
      </c>
      <c r="U270" s="18">
        <v>700</v>
      </c>
      <c r="V270" s="18">
        <v>-83</v>
      </c>
      <c r="W270" s="18" t="s">
        <v>48</v>
      </c>
      <c r="X270" s="18" t="s">
        <v>48</v>
      </c>
      <c r="Y270" s="18">
        <v>7</v>
      </c>
      <c r="Z270" s="18">
        <v>700</v>
      </c>
      <c r="AA270" s="18">
        <v>-167</v>
      </c>
      <c r="AB270" s="18" t="s">
        <v>48</v>
      </c>
      <c r="AC270" s="18" t="s">
        <v>48</v>
      </c>
      <c r="AD270" s="18">
        <v>7</v>
      </c>
      <c r="AE270" s="18">
        <v>700</v>
      </c>
    </row>
    <row r="271" spans="1:31" x14ac:dyDescent="0.25">
      <c r="A271" s="18" t="s">
        <v>152</v>
      </c>
      <c r="B271" s="18" t="s">
        <v>151</v>
      </c>
      <c r="C271" s="18">
        <v>493.8</v>
      </c>
      <c r="D271" s="18">
        <v>40.031300000000002</v>
      </c>
      <c r="E271" s="18">
        <v>-97.984099999999998</v>
      </c>
      <c r="F271" s="18">
        <v>20121227</v>
      </c>
      <c r="G271" s="18">
        <v>0</v>
      </c>
      <c r="H271" s="18" t="s">
        <v>48</v>
      </c>
      <c r="I271" s="18" t="s">
        <v>48</v>
      </c>
      <c r="J271" s="18">
        <v>7</v>
      </c>
      <c r="K271" s="18">
        <v>700</v>
      </c>
      <c r="L271" s="18">
        <v>0</v>
      </c>
      <c r="M271" s="18" t="s">
        <v>48</v>
      </c>
      <c r="N271" s="18" t="s">
        <v>48</v>
      </c>
      <c r="O271" s="18">
        <v>7</v>
      </c>
      <c r="P271" s="18">
        <v>9999</v>
      </c>
      <c r="Q271" s="18">
        <v>51</v>
      </c>
      <c r="R271" s="18" t="s">
        <v>48</v>
      </c>
      <c r="S271" s="18" t="s">
        <v>48</v>
      </c>
      <c r="T271" s="18">
        <v>7</v>
      </c>
      <c r="U271" s="18">
        <v>700</v>
      </c>
      <c r="V271" s="18">
        <v>-56</v>
      </c>
      <c r="W271" s="18" t="s">
        <v>48</v>
      </c>
      <c r="X271" s="18" t="s">
        <v>48</v>
      </c>
      <c r="Y271" s="18">
        <v>7</v>
      </c>
      <c r="Z271" s="18">
        <v>700</v>
      </c>
      <c r="AA271" s="18">
        <v>-167</v>
      </c>
      <c r="AB271" s="18" t="s">
        <v>48</v>
      </c>
      <c r="AC271" s="18" t="s">
        <v>48</v>
      </c>
      <c r="AD271" s="18">
        <v>7</v>
      </c>
      <c r="AE271" s="18">
        <v>700</v>
      </c>
    </row>
    <row r="272" spans="1:31" x14ac:dyDescent="0.25">
      <c r="A272" s="18" t="s">
        <v>152</v>
      </c>
      <c r="B272" s="18" t="s">
        <v>151</v>
      </c>
      <c r="C272" s="18">
        <v>493.8</v>
      </c>
      <c r="D272" s="18">
        <v>40.031300000000002</v>
      </c>
      <c r="E272" s="18">
        <v>-97.984099999999998</v>
      </c>
      <c r="F272" s="18">
        <v>20121228</v>
      </c>
      <c r="G272" s="18">
        <v>0</v>
      </c>
      <c r="H272" s="18" t="s">
        <v>48</v>
      </c>
      <c r="I272" s="18" t="s">
        <v>48</v>
      </c>
      <c r="J272" s="18">
        <v>7</v>
      </c>
      <c r="K272" s="18">
        <v>700</v>
      </c>
      <c r="L272" s="18">
        <v>0</v>
      </c>
      <c r="M272" s="18" t="s">
        <v>48</v>
      </c>
      <c r="N272" s="18" t="s">
        <v>48</v>
      </c>
      <c r="O272" s="18">
        <v>7</v>
      </c>
      <c r="P272" s="18">
        <v>9999</v>
      </c>
      <c r="Q272" s="18">
        <v>51</v>
      </c>
      <c r="R272" s="18" t="s">
        <v>48</v>
      </c>
      <c r="S272" s="18" t="s">
        <v>48</v>
      </c>
      <c r="T272" s="18">
        <v>7</v>
      </c>
      <c r="U272" s="18">
        <v>700</v>
      </c>
      <c r="V272" s="18">
        <v>-28</v>
      </c>
      <c r="W272" s="18" t="s">
        <v>48</v>
      </c>
      <c r="X272" s="18" t="s">
        <v>48</v>
      </c>
      <c r="Y272" s="18">
        <v>7</v>
      </c>
      <c r="Z272" s="18">
        <v>700</v>
      </c>
      <c r="AA272" s="18">
        <v>-122</v>
      </c>
      <c r="AB272" s="18" t="s">
        <v>48</v>
      </c>
      <c r="AC272" s="18" t="s">
        <v>48</v>
      </c>
      <c r="AD272" s="18">
        <v>7</v>
      </c>
      <c r="AE272" s="18">
        <v>700</v>
      </c>
    </row>
    <row r="273" spans="1:31" x14ac:dyDescent="0.25">
      <c r="A273" s="18" t="s">
        <v>152</v>
      </c>
      <c r="B273" s="18" t="s">
        <v>151</v>
      </c>
      <c r="C273" s="18">
        <v>493.8</v>
      </c>
      <c r="D273" s="18">
        <v>40.031300000000002</v>
      </c>
      <c r="E273" s="18">
        <v>-97.984099999999998</v>
      </c>
      <c r="F273" s="18">
        <v>20121229</v>
      </c>
      <c r="G273" s="18">
        <v>0</v>
      </c>
      <c r="H273" s="18" t="s">
        <v>48</v>
      </c>
      <c r="I273" s="18" t="s">
        <v>48</v>
      </c>
      <c r="J273" s="18">
        <v>7</v>
      </c>
      <c r="K273" s="18">
        <v>700</v>
      </c>
      <c r="L273" s="18">
        <v>0</v>
      </c>
      <c r="M273" s="18" t="s">
        <v>48</v>
      </c>
      <c r="N273" s="18" t="s">
        <v>48</v>
      </c>
      <c r="O273" s="18">
        <v>7</v>
      </c>
      <c r="P273" s="18">
        <v>9999</v>
      </c>
      <c r="Q273" s="18">
        <v>51</v>
      </c>
      <c r="R273" s="18" t="s">
        <v>48</v>
      </c>
      <c r="S273" s="18" t="s">
        <v>48</v>
      </c>
      <c r="T273" s="18">
        <v>7</v>
      </c>
      <c r="U273" s="18">
        <v>700</v>
      </c>
      <c r="V273" s="18">
        <v>-61</v>
      </c>
      <c r="W273" s="18" t="s">
        <v>48</v>
      </c>
      <c r="X273" s="18" t="s">
        <v>48</v>
      </c>
      <c r="Y273" s="18">
        <v>7</v>
      </c>
      <c r="Z273" s="18">
        <v>700</v>
      </c>
      <c r="AA273" s="18">
        <v>-156</v>
      </c>
      <c r="AB273" s="18" t="s">
        <v>48</v>
      </c>
      <c r="AC273" s="18" t="s">
        <v>48</v>
      </c>
      <c r="AD273" s="18">
        <v>7</v>
      </c>
      <c r="AE273" s="18">
        <v>700</v>
      </c>
    </row>
    <row r="274" spans="1:31" x14ac:dyDescent="0.25">
      <c r="A274" s="18" t="s">
        <v>152</v>
      </c>
      <c r="B274" s="18" t="s">
        <v>151</v>
      </c>
      <c r="C274" s="18">
        <v>493.8</v>
      </c>
      <c r="D274" s="18">
        <v>40.031300000000002</v>
      </c>
      <c r="E274" s="18">
        <v>-97.984099999999998</v>
      </c>
      <c r="F274" s="18">
        <v>20121230</v>
      </c>
      <c r="G274" s="18">
        <v>0</v>
      </c>
      <c r="H274" s="18" t="s">
        <v>48</v>
      </c>
      <c r="I274" s="18" t="s">
        <v>48</v>
      </c>
      <c r="J274" s="18">
        <v>7</v>
      </c>
      <c r="K274" s="18">
        <v>700</v>
      </c>
      <c r="L274" s="18">
        <v>0</v>
      </c>
      <c r="M274" s="18" t="s">
        <v>48</v>
      </c>
      <c r="N274" s="18" t="s">
        <v>48</v>
      </c>
      <c r="O274" s="18">
        <v>7</v>
      </c>
      <c r="P274" s="18">
        <v>9999</v>
      </c>
      <c r="Q274" s="18">
        <v>51</v>
      </c>
      <c r="R274" s="18" t="s">
        <v>48</v>
      </c>
      <c r="S274" s="18" t="s">
        <v>48</v>
      </c>
      <c r="T274" s="18">
        <v>7</v>
      </c>
      <c r="U274" s="18">
        <v>700</v>
      </c>
      <c r="V274" s="18">
        <v>56</v>
      </c>
      <c r="W274" s="18" t="s">
        <v>48</v>
      </c>
      <c r="X274" s="18" t="s">
        <v>48</v>
      </c>
      <c r="Y274" s="18">
        <v>7</v>
      </c>
      <c r="Z274" s="18">
        <v>700</v>
      </c>
      <c r="AA274" s="18">
        <v>-167</v>
      </c>
      <c r="AB274" s="18" t="s">
        <v>48</v>
      </c>
      <c r="AC274" s="18" t="s">
        <v>48</v>
      </c>
      <c r="AD274" s="18">
        <v>7</v>
      </c>
      <c r="AE274" s="18">
        <v>700</v>
      </c>
    </row>
    <row r="275" spans="1:31" x14ac:dyDescent="0.25">
      <c r="A275" s="18" t="s">
        <v>152</v>
      </c>
      <c r="B275" s="18" t="s">
        <v>151</v>
      </c>
      <c r="C275" s="18">
        <v>493.8</v>
      </c>
      <c r="D275" s="18">
        <v>40.031300000000002</v>
      </c>
      <c r="E275" s="18">
        <v>-97.984099999999998</v>
      </c>
      <c r="F275" s="18">
        <v>20121231</v>
      </c>
      <c r="G275" s="18">
        <v>0</v>
      </c>
      <c r="H275" s="18" t="s">
        <v>48</v>
      </c>
      <c r="I275" s="18" t="s">
        <v>48</v>
      </c>
      <c r="J275" s="18">
        <v>7</v>
      </c>
      <c r="K275" s="18">
        <v>700</v>
      </c>
      <c r="L275" s="18">
        <v>0</v>
      </c>
      <c r="M275" s="18" t="s">
        <v>48</v>
      </c>
      <c r="N275" s="18" t="s">
        <v>48</v>
      </c>
      <c r="O275" s="18">
        <v>7</v>
      </c>
      <c r="P275" s="18">
        <v>9999</v>
      </c>
      <c r="Q275" s="18">
        <v>51</v>
      </c>
      <c r="R275" s="18" t="s">
        <v>48</v>
      </c>
      <c r="S275" s="18" t="s">
        <v>48</v>
      </c>
      <c r="T275" s="18">
        <v>7</v>
      </c>
      <c r="U275" s="18">
        <v>700</v>
      </c>
      <c r="V275" s="18">
        <v>-50</v>
      </c>
      <c r="W275" s="18" t="s">
        <v>48</v>
      </c>
      <c r="X275" s="18" t="s">
        <v>48</v>
      </c>
      <c r="Y275" s="18">
        <v>7</v>
      </c>
      <c r="Z275" s="18">
        <v>700</v>
      </c>
      <c r="AA275" s="18">
        <v>-83</v>
      </c>
      <c r="AB275" s="18" t="s">
        <v>48</v>
      </c>
      <c r="AC275" s="18" t="s">
        <v>48</v>
      </c>
      <c r="AD275" s="18">
        <v>7</v>
      </c>
      <c r="AE275" s="18">
        <v>700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7"/>
  <sheetViews>
    <sheetView workbookViewId="0">
      <selection activeCell="D28" sqref="D28"/>
    </sheetView>
  </sheetViews>
  <sheetFormatPr defaultRowHeight="15" x14ac:dyDescent="0.25"/>
  <cols>
    <col min="1" max="16384" width="9.140625" style="21"/>
  </cols>
  <sheetData>
    <row r="1" spans="1:4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64</v>
      </c>
      <c r="H1" s="21" t="s">
        <v>57</v>
      </c>
      <c r="I1" s="21" t="s">
        <v>56</v>
      </c>
      <c r="J1" s="21" t="s">
        <v>55</v>
      </c>
      <c r="K1" s="21" t="s">
        <v>54</v>
      </c>
      <c r="L1" s="21" t="s">
        <v>63</v>
      </c>
      <c r="M1" s="21" t="s">
        <v>57</v>
      </c>
      <c r="N1" s="21" t="s">
        <v>56</v>
      </c>
      <c r="O1" s="21" t="s">
        <v>55</v>
      </c>
      <c r="P1" s="21" t="s">
        <v>54</v>
      </c>
      <c r="Q1" s="21" t="s">
        <v>62</v>
      </c>
      <c r="R1" s="21" t="s">
        <v>57</v>
      </c>
      <c r="S1" s="21" t="s">
        <v>56</v>
      </c>
      <c r="T1" s="21" t="s">
        <v>55</v>
      </c>
      <c r="U1" s="21" t="s">
        <v>54</v>
      </c>
      <c r="V1" s="21" t="s">
        <v>61</v>
      </c>
      <c r="W1" s="21" t="s">
        <v>57</v>
      </c>
      <c r="X1" s="21" t="s">
        <v>56</v>
      </c>
      <c r="Y1" s="21" t="s">
        <v>55</v>
      </c>
      <c r="Z1" s="21" t="s">
        <v>54</v>
      </c>
      <c r="AA1" s="21" t="s">
        <v>60</v>
      </c>
      <c r="AB1" s="21" t="s">
        <v>57</v>
      </c>
      <c r="AC1" s="21" t="s">
        <v>56</v>
      </c>
      <c r="AD1" s="21" t="s">
        <v>55</v>
      </c>
      <c r="AE1" s="21" t="s">
        <v>54</v>
      </c>
      <c r="AF1" s="21" t="s">
        <v>59</v>
      </c>
      <c r="AG1" s="21" t="s">
        <v>57</v>
      </c>
      <c r="AH1" s="21" t="s">
        <v>56</v>
      </c>
      <c r="AI1" s="21" t="s">
        <v>55</v>
      </c>
      <c r="AJ1" s="21" t="s">
        <v>54</v>
      </c>
      <c r="AK1" s="21" t="s">
        <v>58</v>
      </c>
      <c r="AL1" s="21" t="s">
        <v>57</v>
      </c>
      <c r="AM1" s="21" t="s">
        <v>56</v>
      </c>
      <c r="AN1" s="21" t="s">
        <v>55</v>
      </c>
      <c r="AO1" s="21" t="s">
        <v>54</v>
      </c>
    </row>
    <row r="2" spans="1:41" x14ac:dyDescent="0.25">
      <c r="A2" s="21" t="s">
        <v>13</v>
      </c>
      <c r="B2" s="21" t="s">
        <v>14</v>
      </c>
      <c r="C2" s="21">
        <v>749.8</v>
      </c>
      <c r="D2" s="21">
        <v>39.029699999999998</v>
      </c>
      <c r="E2" s="21">
        <v>-99.882999999999996</v>
      </c>
      <c r="F2" s="21">
        <v>20120101</v>
      </c>
      <c r="G2" s="21">
        <v>-9999</v>
      </c>
      <c r="H2" s="21" t="s">
        <v>48</v>
      </c>
      <c r="I2" s="21" t="s">
        <v>48</v>
      </c>
      <c r="J2" s="21" t="s">
        <v>48</v>
      </c>
      <c r="K2" s="21">
        <v>9999</v>
      </c>
      <c r="L2" s="21">
        <v>-9999</v>
      </c>
      <c r="M2" s="21" t="s">
        <v>48</v>
      </c>
      <c r="N2" s="21" t="s">
        <v>48</v>
      </c>
      <c r="O2" s="21" t="s">
        <v>48</v>
      </c>
      <c r="P2" s="21">
        <v>9999</v>
      </c>
      <c r="Q2" s="21">
        <v>0</v>
      </c>
      <c r="R2" s="21" t="s">
        <v>48</v>
      </c>
      <c r="S2" s="21" t="s">
        <v>48</v>
      </c>
      <c r="T2" s="21">
        <v>7</v>
      </c>
      <c r="U2" s="21">
        <v>800</v>
      </c>
      <c r="V2" s="21">
        <v>-9999</v>
      </c>
      <c r="W2" s="21" t="s">
        <v>48</v>
      </c>
      <c r="X2" s="21" t="s">
        <v>48</v>
      </c>
      <c r="Y2" s="21" t="s">
        <v>48</v>
      </c>
      <c r="Z2" s="21">
        <v>9999</v>
      </c>
      <c r="AA2" s="21">
        <v>0</v>
      </c>
      <c r="AB2" s="21" t="s">
        <v>48</v>
      </c>
      <c r="AC2" s="21" t="s">
        <v>48</v>
      </c>
      <c r="AD2" s="21">
        <v>7</v>
      </c>
      <c r="AE2" s="21">
        <v>800</v>
      </c>
      <c r="AF2" s="21">
        <v>133</v>
      </c>
      <c r="AG2" s="21" t="s">
        <v>48</v>
      </c>
      <c r="AH2" s="21" t="s">
        <v>48</v>
      </c>
      <c r="AI2" s="21">
        <v>7</v>
      </c>
      <c r="AJ2" s="21">
        <v>800</v>
      </c>
      <c r="AK2" s="21">
        <v>-39</v>
      </c>
      <c r="AL2" s="21" t="s">
        <v>48</v>
      </c>
      <c r="AM2" s="21" t="s">
        <v>48</v>
      </c>
      <c r="AN2" s="21">
        <v>7</v>
      </c>
      <c r="AO2" s="21">
        <v>800</v>
      </c>
    </row>
    <row r="3" spans="1:41" x14ac:dyDescent="0.25">
      <c r="A3" s="21" t="s">
        <v>13</v>
      </c>
      <c r="B3" s="21" t="s">
        <v>14</v>
      </c>
      <c r="C3" s="21">
        <v>749.8</v>
      </c>
      <c r="D3" s="21">
        <v>39.029699999999998</v>
      </c>
      <c r="E3" s="21">
        <v>-99.882999999999996</v>
      </c>
      <c r="F3" s="21">
        <v>20120102</v>
      </c>
      <c r="G3" s="21">
        <v>-9999</v>
      </c>
      <c r="H3" s="21" t="s">
        <v>48</v>
      </c>
      <c r="I3" s="21" t="s">
        <v>48</v>
      </c>
      <c r="J3" s="21" t="s">
        <v>48</v>
      </c>
      <c r="K3" s="21">
        <v>9999</v>
      </c>
      <c r="L3" s="21">
        <v>-9999</v>
      </c>
      <c r="M3" s="21" t="s">
        <v>48</v>
      </c>
      <c r="N3" s="21" t="s">
        <v>48</v>
      </c>
      <c r="O3" s="21" t="s">
        <v>48</v>
      </c>
      <c r="P3" s="21">
        <v>9999</v>
      </c>
      <c r="Q3" s="21">
        <v>0</v>
      </c>
      <c r="R3" s="21" t="s">
        <v>48</v>
      </c>
      <c r="S3" s="21" t="s">
        <v>48</v>
      </c>
      <c r="T3" s="21">
        <v>7</v>
      </c>
      <c r="U3" s="21">
        <v>800</v>
      </c>
      <c r="V3" s="21">
        <v>-9999</v>
      </c>
      <c r="W3" s="21" t="s">
        <v>48</v>
      </c>
      <c r="X3" s="21" t="s">
        <v>48</v>
      </c>
      <c r="Y3" s="21" t="s">
        <v>48</v>
      </c>
      <c r="Z3" s="21">
        <v>9999</v>
      </c>
      <c r="AA3" s="21">
        <v>-9999</v>
      </c>
      <c r="AB3" s="21" t="s">
        <v>48</v>
      </c>
      <c r="AC3" s="21" t="s">
        <v>48</v>
      </c>
      <c r="AD3" s="21" t="s">
        <v>48</v>
      </c>
      <c r="AE3" s="21">
        <v>9999</v>
      </c>
      <c r="AF3" s="21">
        <v>72</v>
      </c>
      <c r="AG3" s="21" t="s">
        <v>48</v>
      </c>
      <c r="AH3" s="21" t="s">
        <v>48</v>
      </c>
      <c r="AI3" s="21">
        <v>7</v>
      </c>
      <c r="AJ3" s="21">
        <v>800</v>
      </c>
      <c r="AK3" s="21">
        <v>-67</v>
      </c>
      <c r="AL3" s="21" t="s">
        <v>48</v>
      </c>
      <c r="AM3" s="21" t="s">
        <v>48</v>
      </c>
      <c r="AN3" s="21">
        <v>7</v>
      </c>
      <c r="AO3" s="21">
        <v>800</v>
      </c>
    </row>
    <row r="4" spans="1:41" x14ac:dyDescent="0.25">
      <c r="A4" s="21" t="s">
        <v>13</v>
      </c>
      <c r="B4" s="21" t="s">
        <v>14</v>
      </c>
      <c r="C4" s="21">
        <v>749.8</v>
      </c>
      <c r="D4" s="21">
        <v>39.029699999999998</v>
      </c>
      <c r="E4" s="21">
        <v>-99.882999999999996</v>
      </c>
      <c r="F4" s="21">
        <v>20120103</v>
      </c>
      <c r="G4" s="21">
        <v>-9999</v>
      </c>
      <c r="H4" s="21" t="s">
        <v>48</v>
      </c>
      <c r="I4" s="21" t="s">
        <v>48</v>
      </c>
      <c r="J4" s="21" t="s">
        <v>48</v>
      </c>
      <c r="K4" s="21">
        <v>9999</v>
      </c>
      <c r="L4" s="21">
        <v>-9999</v>
      </c>
      <c r="M4" s="21" t="s">
        <v>48</v>
      </c>
      <c r="N4" s="21" t="s">
        <v>48</v>
      </c>
      <c r="O4" s="21" t="s">
        <v>48</v>
      </c>
      <c r="P4" s="21">
        <v>9999</v>
      </c>
      <c r="Q4" s="21">
        <v>0</v>
      </c>
      <c r="R4" s="21" t="s">
        <v>48</v>
      </c>
      <c r="S4" s="21" t="s">
        <v>48</v>
      </c>
      <c r="T4" s="21">
        <v>7</v>
      </c>
      <c r="U4" s="21">
        <v>800</v>
      </c>
      <c r="V4" s="21">
        <v>-9999</v>
      </c>
      <c r="W4" s="21" t="s">
        <v>48</v>
      </c>
      <c r="X4" s="21" t="s">
        <v>48</v>
      </c>
      <c r="Y4" s="21" t="s">
        <v>48</v>
      </c>
      <c r="Z4" s="21">
        <v>9999</v>
      </c>
      <c r="AA4" s="21">
        <v>-9999</v>
      </c>
      <c r="AB4" s="21" t="s">
        <v>48</v>
      </c>
      <c r="AC4" s="21" t="s">
        <v>48</v>
      </c>
      <c r="AD4" s="21" t="s">
        <v>48</v>
      </c>
      <c r="AE4" s="21">
        <v>9999</v>
      </c>
      <c r="AF4" s="21">
        <v>67</v>
      </c>
      <c r="AG4" s="21" t="s">
        <v>48</v>
      </c>
      <c r="AH4" s="21" t="s">
        <v>48</v>
      </c>
      <c r="AI4" s="21">
        <v>7</v>
      </c>
      <c r="AJ4" s="21">
        <v>800</v>
      </c>
      <c r="AK4" s="21">
        <v>-67</v>
      </c>
      <c r="AL4" s="21" t="s">
        <v>48</v>
      </c>
      <c r="AM4" s="21" t="s">
        <v>48</v>
      </c>
      <c r="AN4" s="21">
        <v>7</v>
      </c>
      <c r="AO4" s="21">
        <v>800</v>
      </c>
    </row>
    <row r="5" spans="1:41" x14ac:dyDescent="0.25">
      <c r="A5" s="21" t="s">
        <v>13</v>
      </c>
      <c r="B5" s="21" t="s">
        <v>14</v>
      </c>
      <c r="C5" s="21">
        <v>749.8</v>
      </c>
      <c r="D5" s="21">
        <v>39.029699999999998</v>
      </c>
      <c r="E5" s="21">
        <v>-99.882999999999996</v>
      </c>
      <c r="F5" s="21">
        <v>20120104</v>
      </c>
      <c r="G5" s="21">
        <v>-9999</v>
      </c>
      <c r="H5" s="21" t="s">
        <v>48</v>
      </c>
      <c r="I5" s="21" t="s">
        <v>48</v>
      </c>
      <c r="J5" s="21" t="s">
        <v>48</v>
      </c>
      <c r="K5" s="21">
        <v>9999</v>
      </c>
      <c r="L5" s="21">
        <v>-9999</v>
      </c>
      <c r="M5" s="21" t="s">
        <v>48</v>
      </c>
      <c r="N5" s="21" t="s">
        <v>48</v>
      </c>
      <c r="O5" s="21" t="s">
        <v>48</v>
      </c>
      <c r="P5" s="21">
        <v>9999</v>
      </c>
      <c r="Q5" s="21">
        <v>0</v>
      </c>
      <c r="R5" s="21" t="s">
        <v>48</v>
      </c>
      <c r="S5" s="21" t="s">
        <v>48</v>
      </c>
      <c r="T5" s="21">
        <v>7</v>
      </c>
      <c r="U5" s="21">
        <v>800</v>
      </c>
      <c r="V5" s="21">
        <v>-9999</v>
      </c>
      <c r="W5" s="21" t="s">
        <v>48</v>
      </c>
      <c r="X5" s="21" t="s">
        <v>48</v>
      </c>
      <c r="Y5" s="21" t="s">
        <v>48</v>
      </c>
      <c r="Z5" s="21">
        <v>9999</v>
      </c>
      <c r="AA5" s="21">
        <v>-9999</v>
      </c>
      <c r="AB5" s="21" t="s">
        <v>48</v>
      </c>
      <c r="AC5" s="21" t="s">
        <v>48</v>
      </c>
      <c r="AD5" s="21" t="s">
        <v>48</v>
      </c>
      <c r="AE5" s="21">
        <v>9999</v>
      </c>
      <c r="AF5" s="21">
        <v>144</v>
      </c>
      <c r="AG5" s="21" t="s">
        <v>48</v>
      </c>
      <c r="AH5" s="21" t="s">
        <v>48</v>
      </c>
      <c r="AI5" s="21">
        <v>7</v>
      </c>
      <c r="AJ5" s="21">
        <v>800</v>
      </c>
      <c r="AK5" s="21">
        <v>-33</v>
      </c>
      <c r="AL5" s="21" t="s">
        <v>48</v>
      </c>
      <c r="AM5" s="21" t="s">
        <v>48</v>
      </c>
      <c r="AN5" s="21">
        <v>7</v>
      </c>
      <c r="AO5" s="21">
        <v>800</v>
      </c>
    </row>
    <row r="6" spans="1:41" x14ac:dyDescent="0.25">
      <c r="A6" s="21" t="s">
        <v>13</v>
      </c>
      <c r="B6" s="21" t="s">
        <v>14</v>
      </c>
      <c r="C6" s="21">
        <v>749.8</v>
      </c>
      <c r="D6" s="21">
        <v>39.029699999999998</v>
      </c>
      <c r="E6" s="21">
        <v>-99.882999999999996</v>
      </c>
      <c r="F6" s="21">
        <v>20120105</v>
      </c>
      <c r="G6" s="21">
        <v>-9999</v>
      </c>
      <c r="H6" s="21" t="s">
        <v>48</v>
      </c>
      <c r="I6" s="21" t="s">
        <v>48</v>
      </c>
      <c r="J6" s="21" t="s">
        <v>48</v>
      </c>
      <c r="K6" s="21">
        <v>9999</v>
      </c>
      <c r="L6" s="21">
        <v>-9999</v>
      </c>
      <c r="M6" s="21" t="s">
        <v>48</v>
      </c>
      <c r="N6" s="21" t="s">
        <v>48</v>
      </c>
      <c r="O6" s="21" t="s">
        <v>48</v>
      </c>
      <c r="P6" s="21">
        <v>9999</v>
      </c>
      <c r="Q6" s="21">
        <v>0</v>
      </c>
      <c r="R6" s="21" t="s">
        <v>48</v>
      </c>
      <c r="S6" s="21" t="s">
        <v>48</v>
      </c>
      <c r="T6" s="21">
        <v>7</v>
      </c>
      <c r="U6" s="21">
        <v>800</v>
      </c>
      <c r="V6" s="21">
        <v>-9999</v>
      </c>
      <c r="W6" s="21" t="s">
        <v>48</v>
      </c>
      <c r="X6" s="21" t="s">
        <v>48</v>
      </c>
      <c r="Y6" s="21" t="s">
        <v>48</v>
      </c>
      <c r="Z6" s="21">
        <v>9999</v>
      </c>
      <c r="AA6" s="21">
        <v>-9999</v>
      </c>
      <c r="AB6" s="21" t="s">
        <v>48</v>
      </c>
      <c r="AC6" s="21" t="s">
        <v>48</v>
      </c>
      <c r="AD6" s="21" t="s">
        <v>48</v>
      </c>
      <c r="AE6" s="21">
        <v>9999</v>
      </c>
      <c r="AF6" s="21">
        <v>144</v>
      </c>
      <c r="AG6" s="21" t="s">
        <v>48</v>
      </c>
      <c r="AH6" s="21" t="s">
        <v>48</v>
      </c>
      <c r="AI6" s="21">
        <v>7</v>
      </c>
      <c r="AJ6" s="21">
        <v>800</v>
      </c>
      <c r="AK6" s="21">
        <v>0</v>
      </c>
      <c r="AL6" s="21" t="s">
        <v>48</v>
      </c>
      <c r="AM6" s="21" t="s">
        <v>48</v>
      </c>
      <c r="AN6" s="21">
        <v>7</v>
      </c>
      <c r="AO6" s="21">
        <v>800</v>
      </c>
    </row>
    <row r="7" spans="1:41" x14ac:dyDescent="0.25">
      <c r="A7" s="21" t="s">
        <v>13</v>
      </c>
      <c r="B7" s="21" t="s">
        <v>14</v>
      </c>
      <c r="C7" s="21">
        <v>749.8</v>
      </c>
      <c r="D7" s="21">
        <v>39.029699999999998</v>
      </c>
      <c r="E7" s="21">
        <v>-99.882999999999996</v>
      </c>
      <c r="F7" s="21">
        <v>20120106</v>
      </c>
      <c r="G7" s="21">
        <v>-9999</v>
      </c>
      <c r="H7" s="21" t="s">
        <v>48</v>
      </c>
      <c r="I7" s="21" t="s">
        <v>48</v>
      </c>
      <c r="J7" s="21" t="s">
        <v>48</v>
      </c>
      <c r="K7" s="21">
        <v>9999</v>
      </c>
      <c r="L7" s="21">
        <v>-9999</v>
      </c>
      <c r="M7" s="21" t="s">
        <v>48</v>
      </c>
      <c r="N7" s="21" t="s">
        <v>48</v>
      </c>
      <c r="O7" s="21" t="s">
        <v>48</v>
      </c>
      <c r="P7" s="21">
        <v>9999</v>
      </c>
      <c r="Q7" s="21">
        <v>0</v>
      </c>
      <c r="R7" s="21" t="s">
        <v>48</v>
      </c>
      <c r="S7" s="21" t="s">
        <v>48</v>
      </c>
      <c r="T7" s="21">
        <v>7</v>
      </c>
      <c r="U7" s="21">
        <v>800</v>
      </c>
      <c r="V7" s="21">
        <v>-9999</v>
      </c>
      <c r="W7" s="21" t="s">
        <v>48</v>
      </c>
      <c r="X7" s="21" t="s">
        <v>48</v>
      </c>
      <c r="Y7" s="21" t="s">
        <v>48</v>
      </c>
      <c r="Z7" s="21">
        <v>9999</v>
      </c>
      <c r="AA7" s="21">
        <v>-9999</v>
      </c>
      <c r="AB7" s="21" t="s">
        <v>48</v>
      </c>
      <c r="AC7" s="21" t="s">
        <v>48</v>
      </c>
      <c r="AD7" s="21" t="s">
        <v>48</v>
      </c>
      <c r="AE7" s="21">
        <v>9999</v>
      </c>
      <c r="AF7" s="21">
        <v>211</v>
      </c>
      <c r="AG7" s="21" t="s">
        <v>48</v>
      </c>
      <c r="AH7" s="21" t="s">
        <v>48</v>
      </c>
      <c r="AI7" s="21">
        <v>7</v>
      </c>
      <c r="AJ7" s="21">
        <v>800</v>
      </c>
      <c r="AK7" s="21">
        <v>11</v>
      </c>
      <c r="AL7" s="21" t="s">
        <v>48</v>
      </c>
      <c r="AM7" s="21" t="s">
        <v>48</v>
      </c>
      <c r="AN7" s="21">
        <v>7</v>
      </c>
      <c r="AO7" s="21">
        <v>800</v>
      </c>
    </row>
    <row r="8" spans="1:41" x14ac:dyDescent="0.25">
      <c r="A8" s="21" t="s">
        <v>13</v>
      </c>
      <c r="B8" s="21" t="s">
        <v>14</v>
      </c>
      <c r="C8" s="21">
        <v>749.8</v>
      </c>
      <c r="D8" s="21">
        <v>39.029699999999998</v>
      </c>
      <c r="E8" s="21">
        <v>-99.882999999999996</v>
      </c>
      <c r="F8" s="21">
        <v>20120107</v>
      </c>
      <c r="G8" s="21">
        <v>-9999</v>
      </c>
      <c r="H8" s="21" t="s">
        <v>48</v>
      </c>
      <c r="I8" s="21" t="s">
        <v>48</v>
      </c>
      <c r="J8" s="21" t="s">
        <v>48</v>
      </c>
      <c r="K8" s="21">
        <v>9999</v>
      </c>
      <c r="L8" s="21">
        <v>-9999</v>
      </c>
      <c r="M8" s="21" t="s">
        <v>48</v>
      </c>
      <c r="N8" s="21" t="s">
        <v>48</v>
      </c>
      <c r="O8" s="21" t="s">
        <v>48</v>
      </c>
      <c r="P8" s="21">
        <v>9999</v>
      </c>
      <c r="Q8" s="21">
        <v>0</v>
      </c>
      <c r="R8" s="21" t="s">
        <v>48</v>
      </c>
      <c r="S8" s="21" t="s">
        <v>48</v>
      </c>
      <c r="T8" s="21">
        <v>7</v>
      </c>
      <c r="U8" s="21">
        <v>800</v>
      </c>
      <c r="V8" s="21">
        <v>-9999</v>
      </c>
      <c r="W8" s="21" t="s">
        <v>48</v>
      </c>
      <c r="X8" s="21" t="s">
        <v>48</v>
      </c>
      <c r="Y8" s="21" t="s">
        <v>48</v>
      </c>
      <c r="Z8" s="21">
        <v>9999</v>
      </c>
      <c r="AA8" s="21">
        <v>-9999</v>
      </c>
      <c r="AB8" s="21" t="s">
        <v>48</v>
      </c>
      <c r="AC8" s="21" t="s">
        <v>48</v>
      </c>
      <c r="AD8" s="21" t="s">
        <v>48</v>
      </c>
      <c r="AE8" s="21">
        <v>9999</v>
      </c>
      <c r="AF8" s="21">
        <v>117</v>
      </c>
      <c r="AG8" s="21" t="s">
        <v>48</v>
      </c>
      <c r="AH8" s="21" t="s">
        <v>48</v>
      </c>
      <c r="AI8" s="21">
        <v>7</v>
      </c>
      <c r="AJ8" s="21">
        <v>800</v>
      </c>
      <c r="AK8" s="21">
        <v>-50</v>
      </c>
      <c r="AL8" s="21" t="s">
        <v>48</v>
      </c>
      <c r="AM8" s="21" t="s">
        <v>48</v>
      </c>
      <c r="AN8" s="21">
        <v>7</v>
      </c>
      <c r="AO8" s="21">
        <v>800</v>
      </c>
    </row>
    <row r="9" spans="1:41" x14ac:dyDescent="0.25">
      <c r="A9" s="21" t="s">
        <v>13</v>
      </c>
      <c r="B9" s="21" t="s">
        <v>14</v>
      </c>
      <c r="C9" s="21">
        <v>749.8</v>
      </c>
      <c r="D9" s="21">
        <v>39.029699999999998</v>
      </c>
      <c r="E9" s="21">
        <v>-99.882999999999996</v>
      </c>
      <c r="F9" s="21">
        <v>20120108</v>
      </c>
      <c r="G9" s="21">
        <v>-9999</v>
      </c>
      <c r="H9" s="21" t="s">
        <v>48</v>
      </c>
      <c r="I9" s="21" t="s">
        <v>48</v>
      </c>
      <c r="J9" s="21" t="s">
        <v>48</v>
      </c>
      <c r="K9" s="21">
        <v>9999</v>
      </c>
      <c r="L9" s="21">
        <v>-9999</v>
      </c>
      <c r="M9" s="21" t="s">
        <v>48</v>
      </c>
      <c r="N9" s="21" t="s">
        <v>48</v>
      </c>
      <c r="O9" s="21" t="s">
        <v>48</v>
      </c>
      <c r="P9" s="21">
        <v>9999</v>
      </c>
      <c r="Q9" s="21">
        <v>0</v>
      </c>
      <c r="R9" s="21" t="s">
        <v>48</v>
      </c>
      <c r="S9" s="21" t="s">
        <v>48</v>
      </c>
      <c r="T9" s="21">
        <v>7</v>
      </c>
      <c r="U9" s="21">
        <v>800</v>
      </c>
      <c r="V9" s="21">
        <v>-9999</v>
      </c>
      <c r="W9" s="21" t="s">
        <v>48</v>
      </c>
      <c r="X9" s="21" t="s">
        <v>48</v>
      </c>
      <c r="Y9" s="21" t="s">
        <v>48</v>
      </c>
      <c r="Z9" s="21">
        <v>9999</v>
      </c>
      <c r="AA9" s="21">
        <v>-9999</v>
      </c>
      <c r="AB9" s="21" t="s">
        <v>48</v>
      </c>
      <c r="AC9" s="21" t="s">
        <v>48</v>
      </c>
      <c r="AD9" s="21" t="s">
        <v>48</v>
      </c>
      <c r="AE9" s="21">
        <v>9999</v>
      </c>
      <c r="AF9" s="21">
        <v>56</v>
      </c>
      <c r="AG9" s="21" t="s">
        <v>48</v>
      </c>
      <c r="AH9" s="21" t="s">
        <v>48</v>
      </c>
      <c r="AI9" s="21">
        <v>7</v>
      </c>
      <c r="AJ9" s="21">
        <v>800</v>
      </c>
      <c r="AK9" s="21">
        <v>-39</v>
      </c>
      <c r="AL9" s="21" t="s">
        <v>48</v>
      </c>
      <c r="AM9" s="21" t="s">
        <v>48</v>
      </c>
      <c r="AN9" s="21">
        <v>7</v>
      </c>
      <c r="AO9" s="21">
        <v>800</v>
      </c>
    </row>
    <row r="10" spans="1:41" x14ac:dyDescent="0.25">
      <c r="A10" s="21" t="s">
        <v>13</v>
      </c>
      <c r="B10" s="21" t="s">
        <v>14</v>
      </c>
      <c r="C10" s="21">
        <v>749.8</v>
      </c>
      <c r="D10" s="21">
        <v>39.029699999999998</v>
      </c>
      <c r="E10" s="21">
        <v>-99.882999999999996</v>
      </c>
      <c r="F10" s="21">
        <v>20120109</v>
      </c>
      <c r="G10" s="21">
        <v>-9999</v>
      </c>
      <c r="H10" s="21" t="s">
        <v>48</v>
      </c>
      <c r="I10" s="21" t="s">
        <v>48</v>
      </c>
      <c r="J10" s="21" t="s">
        <v>48</v>
      </c>
      <c r="K10" s="21">
        <v>9999</v>
      </c>
      <c r="L10" s="21">
        <v>-9999</v>
      </c>
      <c r="M10" s="21" t="s">
        <v>48</v>
      </c>
      <c r="N10" s="21" t="s">
        <v>48</v>
      </c>
      <c r="O10" s="21" t="s">
        <v>48</v>
      </c>
      <c r="P10" s="21">
        <v>9999</v>
      </c>
      <c r="Q10" s="21">
        <v>0</v>
      </c>
      <c r="R10" s="21" t="s">
        <v>48</v>
      </c>
      <c r="S10" s="21" t="s">
        <v>48</v>
      </c>
      <c r="T10" s="21">
        <v>7</v>
      </c>
      <c r="U10" s="21">
        <v>800</v>
      </c>
      <c r="V10" s="21">
        <v>-9999</v>
      </c>
      <c r="W10" s="21" t="s">
        <v>48</v>
      </c>
      <c r="X10" s="21" t="s">
        <v>48</v>
      </c>
      <c r="Y10" s="21" t="s">
        <v>48</v>
      </c>
      <c r="Z10" s="21">
        <v>9999</v>
      </c>
      <c r="AA10" s="21">
        <v>-9999</v>
      </c>
      <c r="AB10" s="21" t="s">
        <v>48</v>
      </c>
      <c r="AC10" s="21" t="s">
        <v>48</v>
      </c>
      <c r="AD10" s="21" t="s">
        <v>48</v>
      </c>
      <c r="AE10" s="21">
        <v>9999</v>
      </c>
      <c r="AF10" s="21">
        <v>56</v>
      </c>
      <c r="AG10" s="21" t="s">
        <v>48</v>
      </c>
      <c r="AH10" s="21" t="s">
        <v>48</v>
      </c>
      <c r="AI10" s="21">
        <v>7</v>
      </c>
      <c r="AJ10" s="21">
        <v>800</v>
      </c>
      <c r="AK10" s="21">
        <v>-50</v>
      </c>
      <c r="AL10" s="21" t="s">
        <v>48</v>
      </c>
      <c r="AM10" s="21" t="s">
        <v>48</v>
      </c>
      <c r="AN10" s="21">
        <v>7</v>
      </c>
      <c r="AO10" s="21">
        <v>800</v>
      </c>
    </row>
    <row r="11" spans="1:41" x14ac:dyDescent="0.25">
      <c r="A11" s="21" t="s">
        <v>13</v>
      </c>
      <c r="B11" s="21" t="s">
        <v>14</v>
      </c>
      <c r="C11" s="21">
        <v>749.8</v>
      </c>
      <c r="D11" s="21">
        <v>39.029699999999998</v>
      </c>
      <c r="E11" s="21">
        <v>-99.882999999999996</v>
      </c>
      <c r="F11" s="21">
        <v>20120110</v>
      </c>
      <c r="G11" s="21">
        <v>-9999</v>
      </c>
      <c r="H11" s="21" t="s">
        <v>48</v>
      </c>
      <c r="I11" s="21" t="s">
        <v>48</v>
      </c>
      <c r="J11" s="21" t="s">
        <v>48</v>
      </c>
      <c r="K11" s="21">
        <v>9999</v>
      </c>
      <c r="L11" s="21">
        <v>-9999</v>
      </c>
      <c r="M11" s="21" t="s">
        <v>48</v>
      </c>
      <c r="N11" s="21" t="s">
        <v>48</v>
      </c>
      <c r="O11" s="21" t="s">
        <v>48</v>
      </c>
      <c r="P11" s="21">
        <v>9999</v>
      </c>
      <c r="Q11" s="21">
        <v>0</v>
      </c>
      <c r="R11" s="21" t="s">
        <v>48</v>
      </c>
      <c r="S11" s="21" t="s">
        <v>48</v>
      </c>
      <c r="T11" s="21">
        <v>7</v>
      </c>
      <c r="U11" s="21">
        <v>800</v>
      </c>
      <c r="V11" s="21">
        <v>-9999</v>
      </c>
      <c r="W11" s="21" t="s">
        <v>48</v>
      </c>
      <c r="X11" s="21" t="s">
        <v>48</v>
      </c>
      <c r="Y11" s="21" t="s">
        <v>48</v>
      </c>
      <c r="Z11" s="21">
        <v>9999</v>
      </c>
      <c r="AA11" s="21">
        <v>-9999</v>
      </c>
      <c r="AB11" s="21" t="s">
        <v>48</v>
      </c>
      <c r="AC11" s="21" t="s">
        <v>48</v>
      </c>
      <c r="AD11" s="21" t="s">
        <v>48</v>
      </c>
      <c r="AE11" s="21">
        <v>9999</v>
      </c>
      <c r="AF11" s="21">
        <v>117</v>
      </c>
      <c r="AG11" s="21" t="s">
        <v>48</v>
      </c>
      <c r="AH11" s="21" t="s">
        <v>48</v>
      </c>
      <c r="AI11" s="21">
        <v>7</v>
      </c>
      <c r="AJ11" s="21">
        <v>800</v>
      </c>
      <c r="AK11" s="21">
        <v>-50</v>
      </c>
      <c r="AL11" s="21" t="s">
        <v>48</v>
      </c>
      <c r="AM11" s="21" t="s">
        <v>48</v>
      </c>
      <c r="AN11" s="21">
        <v>7</v>
      </c>
      <c r="AO11" s="21">
        <v>800</v>
      </c>
    </row>
    <row r="12" spans="1:41" x14ac:dyDescent="0.25">
      <c r="A12" s="21" t="s">
        <v>13</v>
      </c>
      <c r="B12" s="21" t="s">
        <v>14</v>
      </c>
      <c r="C12" s="21">
        <v>749.8</v>
      </c>
      <c r="D12" s="21">
        <v>39.029699999999998</v>
      </c>
      <c r="E12" s="21">
        <v>-99.882999999999996</v>
      </c>
      <c r="F12" s="21">
        <v>20120111</v>
      </c>
      <c r="G12" s="21">
        <v>-9999</v>
      </c>
      <c r="H12" s="21" t="s">
        <v>48</v>
      </c>
      <c r="I12" s="21" t="s">
        <v>48</v>
      </c>
      <c r="J12" s="21" t="s">
        <v>48</v>
      </c>
      <c r="K12" s="21">
        <v>9999</v>
      </c>
      <c r="L12" s="21">
        <v>-9999</v>
      </c>
      <c r="M12" s="21" t="s">
        <v>48</v>
      </c>
      <c r="N12" s="21" t="s">
        <v>48</v>
      </c>
      <c r="O12" s="21" t="s">
        <v>48</v>
      </c>
      <c r="P12" s="21">
        <v>9999</v>
      </c>
      <c r="Q12" s="21">
        <v>0</v>
      </c>
      <c r="R12" s="21" t="s">
        <v>48</v>
      </c>
      <c r="S12" s="21" t="s">
        <v>48</v>
      </c>
      <c r="T12" s="21">
        <v>7</v>
      </c>
      <c r="U12" s="21">
        <v>800</v>
      </c>
      <c r="V12" s="21">
        <v>-9999</v>
      </c>
      <c r="W12" s="21" t="s">
        <v>48</v>
      </c>
      <c r="X12" s="21" t="s">
        <v>48</v>
      </c>
      <c r="Y12" s="21" t="s">
        <v>48</v>
      </c>
      <c r="Z12" s="21">
        <v>9999</v>
      </c>
      <c r="AA12" s="21">
        <v>-9999</v>
      </c>
      <c r="AB12" s="21" t="s">
        <v>48</v>
      </c>
      <c r="AC12" s="21" t="s">
        <v>48</v>
      </c>
      <c r="AD12" s="21" t="s">
        <v>48</v>
      </c>
      <c r="AE12" s="21">
        <v>9999</v>
      </c>
      <c r="AF12" s="21">
        <v>156</v>
      </c>
      <c r="AG12" s="21" t="s">
        <v>48</v>
      </c>
      <c r="AH12" s="21" t="s">
        <v>48</v>
      </c>
      <c r="AI12" s="21">
        <v>7</v>
      </c>
      <c r="AJ12" s="21">
        <v>800</v>
      </c>
      <c r="AK12" s="21">
        <v>-11</v>
      </c>
      <c r="AL12" s="21" t="s">
        <v>48</v>
      </c>
      <c r="AM12" s="21" t="s">
        <v>48</v>
      </c>
      <c r="AN12" s="21">
        <v>7</v>
      </c>
      <c r="AO12" s="21">
        <v>800</v>
      </c>
    </row>
    <row r="13" spans="1:41" x14ac:dyDescent="0.25">
      <c r="A13" s="21" t="s">
        <v>13</v>
      </c>
      <c r="B13" s="21" t="s">
        <v>14</v>
      </c>
      <c r="C13" s="21">
        <v>749.8</v>
      </c>
      <c r="D13" s="21">
        <v>39.029699999999998</v>
      </c>
      <c r="E13" s="21">
        <v>-99.882999999999996</v>
      </c>
      <c r="F13" s="21">
        <v>20120112</v>
      </c>
      <c r="G13" s="21">
        <v>-9999</v>
      </c>
      <c r="H13" s="21" t="s">
        <v>48</v>
      </c>
      <c r="I13" s="21" t="s">
        <v>48</v>
      </c>
      <c r="J13" s="21" t="s">
        <v>48</v>
      </c>
      <c r="K13" s="21">
        <v>9999</v>
      </c>
      <c r="L13" s="21">
        <v>-9999</v>
      </c>
      <c r="M13" s="21" t="s">
        <v>48</v>
      </c>
      <c r="N13" s="21" t="s">
        <v>48</v>
      </c>
      <c r="O13" s="21" t="s">
        <v>48</v>
      </c>
      <c r="P13" s="21">
        <v>9999</v>
      </c>
      <c r="Q13" s="21">
        <v>0</v>
      </c>
      <c r="R13" s="21" t="s">
        <v>48</v>
      </c>
      <c r="S13" s="21" t="s">
        <v>48</v>
      </c>
      <c r="T13" s="21">
        <v>7</v>
      </c>
      <c r="U13" s="21">
        <v>800</v>
      </c>
      <c r="V13" s="21">
        <v>-9999</v>
      </c>
      <c r="W13" s="21" t="s">
        <v>48</v>
      </c>
      <c r="X13" s="21" t="s">
        <v>48</v>
      </c>
      <c r="Y13" s="21" t="s">
        <v>48</v>
      </c>
      <c r="Z13" s="21">
        <v>9999</v>
      </c>
      <c r="AA13" s="21">
        <v>-9999</v>
      </c>
      <c r="AB13" s="21" t="s">
        <v>48</v>
      </c>
      <c r="AC13" s="21" t="s">
        <v>48</v>
      </c>
      <c r="AD13" s="21" t="s">
        <v>48</v>
      </c>
      <c r="AE13" s="21">
        <v>9999</v>
      </c>
      <c r="AF13" s="21">
        <v>17</v>
      </c>
      <c r="AG13" s="21" t="s">
        <v>48</v>
      </c>
      <c r="AH13" s="21" t="s">
        <v>48</v>
      </c>
      <c r="AI13" s="21">
        <v>7</v>
      </c>
      <c r="AJ13" s="21">
        <v>800</v>
      </c>
      <c r="AK13" s="21">
        <v>-106</v>
      </c>
      <c r="AL13" s="21" t="s">
        <v>48</v>
      </c>
      <c r="AM13" s="21" t="s">
        <v>48</v>
      </c>
      <c r="AN13" s="21">
        <v>7</v>
      </c>
      <c r="AO13" s="21">
        <v>800</v>
      </c>
    </row>
    <row r="14" spans="1:41" x14ac:dyDescent="0.25">
      <c r="A14" s="21" t="s">
        <v>13</v>
      </c>
      <c r="B14" s="21" t="s">
        <v>14</v>
      </c>
      <c r="C14" s="21">
        <v>749.8</v>
      </c>
      <c r="D14" s="21">
        <v>39.029699999999998</v>
      </c>
      <c r="E14" s="21">
        <v>-99.882999999999996</v>
      </c>
      <c r="F14" s="21">
        <v>20120113</v>
      </c>
      <c r="G14" s="21">
        <v>-9999</v>
      </c>
      <c r="H14" s="21" t="s">
        <v>48</v>
      </c>
      <c r="I14" s="21" t="s">
        <v>48</v>
      </c>
      <c r="J14" s="21" t="s">
        <v>48</v>
      </c>
      <c r="K14" s="21">
        <v>9999</v>
      </c>
      <c r="L14" s="21">
        <v>-9999</v>
      </c>
      <c r="M14" s="21" t="s">
        <v>48</v>
      </c>
      <c r="N14" s="21" t="s">
        <v>48</v>
      </c>
      <c r="O14" s="21" t="s">
        <v>48</v>
      </c>
      <c r="P14" s="21">
        <v>9999</v>
      </c>
      <c r="Q14" s="21">
        <v>0</v>
      </c>
      <c r="R14" s="21" t="s">
        <v>48</v>
      </c>
      <c r="S14" s="21" t="s">
        <v>48</v>
      </c>
      <c r="T14" s="21">
        <v>7</v>
      </c>
      <c r="U14" s="21">
        <v>800</v>
      </c>
      <c r="V14" s="21">
        <v>-9999</v>
      </c>
      <c r="W14" s="21" t="s">
        <v>48</v>
      </c>
      <c r="X14" s="21" t="s">
        <v>48</v>
      </c>
      <c r="Y14" s="21" t="s">
        <v>48</v>
      </c>
      <c r="Z14" s="21">
        <v>9999</v>
      </c>
      <c r="AA14" s="21">
        <v>-9999</v>
      </c>
      <c r="AB14" s="21" t="s">
        <v>48</v>
      </c>
      <c r="AC14" s="21" t="s">
        <v>48</v>
      </c>
      <c r="AD14" s="21" t="s">
        <v>48</v>
      </c>
      <c r="AE14" s="21">
        <v>9999</v>
      </c>
      <c r="AF14" s="21">
        <v>0</v>
      </c>
      <c r="AG14" s="21" t="s">
        <v>48</v>
      </c>
      <c r="AH14" s="21" t="s">
        <v>48</v>
      </c>
      <c r="AI14" s="21">
        <v>7</v>
      </c>
      <c r="AJ14" s="21">
        <v>800</v>
      </c>
      <c r="AK14" s="21">
        <v>-100</v>
      </c>
      <c r="AL14" s="21" t="s">
        <v>48</v>
      </c>
      <c r="AM14" s="21" t="s">
        <v>48</v>
      </c>
      <c r="AN14" s="21">
        <v>7</v>
      </c>
      <c r="AO14" s="21">
        <v>800</v>
      </c>
    </row>
    <row r="15" spans="1:41" x14ac:dyDescent="0.25">
      <c r="A15" s="21" t="s">
        <v>13</v>
      </c>
      <c r="B15" s="21" t="s">
        <v>14</v>
      </c>
      <c r="C15" s="21">
        <v>749.8</v>
      </c>
      <c r="D15" s="21">
        <v>39.029699999999998</v>
      </c>
      <c r="E15" s="21">
        <v>-99.882999999999996</v>
      </c>
      <c r="F15" s="21">
        <v>20120114</v>
      </c>
      <c r="G15" s="21">
        <v>-9999</v>
      </c>
      <c r="H15" s="21" t="s">
        <v>48</v>
      </c>
      <c r="I15" s="21" t="s">
        <v>48</v>
      </c>
      <c r="J15" s="21" t="s">
        <v>48</v>
      </c>
      <c r="K15" s="21">
        <v>9999</v>
      </c>
      <c r="L15" s="21">
        <v>-9999</v>
      </c>
      <c r="M15" s="21" t="s">
        <v>48</v>
      </c>
      <c r="N15" s="21" t="s">
        <v>48</v>
      </c>
      <c r="O15" s="21" t="s">
        <v>48</v>
      </c>
      <c r="P15" s="21">
        <v>9999</v>
      </c>
      <c r="Q15" s="21">
        <v>0</v>
      </c>
      <c r="R15" s="21" t="s">
        <v>48</v>
      </c>
      <c r="S15" s="21" t="s">
        <v>48</v>
      </c>
      <c r="T15" s="21">
        <v>7</v>
      </c>
      <c r="U15" s="21">
        <v>800</v>
      </c>
      <c r="V15" s="21">
        <v>-9999</v>
      </c>
      <c r="W15" s="21" t="s">
        <v>48</v>
      </c>
      <c r="X15" s="21" t="s">
        <v>48</v>
      </c>
      <c r="Y15" s="21" t="s">
        <v>48</v>
      </c>
      <c r="Z15" s="21">
        <v>9999</v>
      </c>
      <c r="AA15" s="21">
        <v>-9999</v>
      </c>
      <c r="AB15" s="21" t="s">
        <v>48</v>
      </c>
      <c r="AC15" s="21" t="s">
        <v>48</v>
      </c>
      <c r="AD15" s="21" t="s">
        <v>48</v>
      </c>
      <c r="AE15" s="21">
        <v>9999</v>
      </c>
      <c r="AF15" s="21">
        <v>72</v>
      </c>
      <c r="AG15" s="21" t="s">
        <v>48</v>
      </c>
      <c r="AH15" s="21" t="s">
        <v>48</v>
      </c>
      <c r="AI15" s="21">
        <v>7</v>
      </c>
      <c r="AJ15" s="21">
        <v>800</v>
      </c>
      <c r="AK15" s="21">
        <v>-56</v>
      </c>
      <c r="AL15" s="21" t="s">
        <v>48</v>
      </c>
      <c r="AM15" s="21" t="s">
        <v>48</v>
      </c>
      <c r="AN15" s="21">
        <v>7</v>
      </c>
      <c r="AO15" s="21">
        <v>800</v>
      </c>
    </row>
    <row r="16" spans="1:41" x14ac:dyDescent="0.25">
      <c r="A16" s="21" t="s">
        <v>13</v>
      </c>
      <c r="B16" s="21" t="s">
        <v>14</v>
      </c>
      <c r="C16" s="21">
        <v>749.8</v>
      </c>
      <c r="D16" s="21">
        <v>39.029699999999998</v>
      </c>
      <c r="E16" s="21">
        <v>-99.882999999999996</v>
      </c>
      <c r="F16" s="21">
        <v>20120115</v>
      </c>
      <c r="G16" s="21">
        <v>-9999</v>
      </c>
      <c r="H16" s="21" t="s">
        <v>48</v>
      </c>
      <c r="I16" s="21" t="s">
        <v>48</v>
      </c>
      <c r="J16" s="21" t="s">
        <v>48</v>
      </c>
      <c r="K16" s="21">
        <v>9999</v>
      </c>
      <c r="L16" s="21">
        <v>-9999</v>
      </c>
      <c r="M16" s="21" t="s">
        <v>48</v>
      </c>
      <c r="N16" s="21" t="s">
        <v>48</v>
      </c>
      <c r="O16" s="21" t="s">
        <v>48</v>
      </c>
      <c r="P16" s="21">
        <v>9999</v>
      </c>
      <c r="Q16" s="21">
        <v>0</v>
      </c>
      <c r="R16" s="21" t="s">
        <v>48</v>
      </c>
      <c r="S16" s="21" t="s">
        <v>48</v>
      </c>
      <c r="T16" s="21">
        <v>7</v>
      </c>
      <c r="U16" s="21">
        <v>800</v>
      </c>
      <c r="V16" s="21">
        <v>-9999</v>
      </c>
      <c r="W16" s="21" t="s">
        <v>48</v>
      </c>
      <c r="X16" s="21" t="s">
        <v>48</v>
      </c>
      <c r="Y16" s="21" t="s">
        <v>48</v>
      </c>
      <c r="Z16" s="21">
        <v>9999</v>
      </c>
      <c r="AA16" s="21">
        <v>-9999</v>
      </c>
      <c r="AB16" s="21" t="s">
        <v>48</v>
      </c>
      <c r="AC16" s="21" t="s">
        <v>48</v>
      </c>
      <c r="AD16" s="21" t="s">
        <v>48</v>
      </c>
      <c r="AE16" s="21">
        <v>9999</v>
      </c>
      <c r="AF16" s="21">
        <v>94</v>
      </c>
      <c r="AG16" s="21" t="s">
        <v>48</v>
      </c>
      <c r="AH16" s="21" t="s">
        <v>48</v>
      </c>
      <c r="AI16" s="21">
        <v>7</v>
      </c>
      <c r="AJ16" s="21">
        <v>800</v>
      </c>
      <c r="AK16" s="21">
        <v>-50</v>
      </c>
      <c r="AL16" s="21" t="s">
        <v>48</v>
      </c>
      <c r="AM16" s="21" t="s">
        <v>48</v>
      </c>
      <c r="AN16" s="21">
        <v>7</v>
      </c>
      <c r="AO16" s="21">
        <v>800</v>
      </c>
    </row>
    <row r="17" spans="1:41" x14ac:dyDescent="0.25">
      <c r="A17" s="21" t="s">
        <v>13</v>
      </c>
      <c r="B17" s="21" t="s">
        <v>14</v>
      </c>
      <c r="C17" s="21">
        <v>749.8</v>
      </c>
      <c r="D17" s="21">
        <v>39.029699999999998</v>
      </c>
      <c r="E17" s="21">
        <v>-99.882999999999996</v>
      </c>
      <c r="F17" s="21">
        <v>20120116</v>
      </c>
      <c r="G17" s="21">
        <v>-9999</v>
      </c>
      <c r="H17" s="21" t="s">
        <v>48</v>
      </c>
      <c r="I17" s="21" t="s">
        <v>48</v>
      </c>
      <c r="J17" s="21" t="s">
        <v>48</v>
      </c>
      <c r="K17" s="21">
        <v>9999</v>
      </c>
      <c r="L17" s="21">
        <v>-9999</v>
      </c>
      <c r="M17" s="21" t="s">
        <v>48</v>
      </c>
      <c r="N17" s="21" t="s">
        <v>48</v>
      </c>
      <c r="O17" s="21" t="s">
        <v>48</v>
      </c>
      <c r="P17" s="21">
        <v>9999</v>
      </c>
      <c r="Q17" s="21">
        <v>0</v>
      </c>
      <c r="R17" s="21" t="s">
        <v>48</v>
      </c>
      <c r="S17" s="21" t="s">
        <v>48</v>
      </c>
      <c r="T17" s="21">
        <v>7</v>
      </c>
      <c r="U17" s="21">
        <v>800</v>
      </c>
      <c r="V17" s="21">
        <v>-9999</v>
      </c>
      <c r="W17" s="21" t="s">
        <v>48</v>
      </c>
      <c r="X17" s="21" t="s">
        <v>48</v>
      </c>
      <c r="Y17" s="21" t="s">
        <v>48</v>
      </c>
      <c r="Z17" s="21">
        <v>9999</v>
      </c>
      <c r="AA17" s="21">
        <v>-9999</v>
      </c>
      <c r="AB17" s="21" t="s">
        <v>48</v>
      </c>
      <c r="AC17" s="21" t="s">
        <v>48</v>
      </c>
      <c r="AD17" s="21" t="s">
        <v>48</v>
      </c>
      <c r="AE17" s="21">
        <v>9999</v>
      </c>
      <c r="AF17" s="21">
        <v>167</v>
      </c>
      <c r="AG17" s="21" t="s">
        <v>48</v>
      </c>
      <c r="AH17" s="21" t="s">
        <v>48</v>
      </c>
      <c r="AI17" s="21">
        <v>7</v>
      </c>
      <c r="AJ17" s="21">
        <v>800</v>
      </c>
      <c r="AK17" s="21">
        <v>-44</v>
      </c>
      <c r="AL17" s="21" t="s">
        <v>48</v>
      </c>
      <c r="AM17" s="21" t="s">
        <v>48</v>
      </c>
      <c r="AN17" s="21">
        <v>7</v>
      </c>
      <c r="AO17" s="21">
        <v>800</v>
      </c>
    </row>
    <row r="18" spans="1:41" x14ac:dyDescent="0.25">
      <c r="A18" s="21" t="s">
        <v>13</v>
      </c>
      <c r="B18" s="21" t="s">
        <v>14</v>
      </c>
      <c r="C18" s="21">
        <v>749.8</v>
      </c>
      <c r="D18" s="21">
        <v>39.029699999999998</v>
      </c>
      <c r="E18" s="21">
        <v>-99.882999999999996</v>
      </c>
      <c r="F18" s="21">
        <v>20120117</v>
      </c>
      <c r="G18" s="21">
        <v>-9999</v>
      </c>
      <c r="H18" s="21" t="s">
        <v>48</v>
      </c>
      <c r="I18" s="21" t="s">
        <v>48</v>
      </c>
      <c r="J18" s="21" t="s">
        <v>48</v>
      </c>
      <c r="K18" s="21">
        <v>9999</v>
      </c>
      <c r="L18" s="21">
        <v>-9999</v>
      </c>
      <c r="M18" s="21" t="s">
        <v>48</v>
      </c>
      <c r="N18" s="21" t="s">
        <v>48</v>
      </c>
      <c r="O18" s="21" t="s">
        <v>48</v>
      </c>
      <c r="P18" s="21">
        <v>9999</v>
      </c>
      <c r="Q18" s="21">
        <v>0</v>
      </c>
      <c r="R18" s="21" t="s">
        <v>48</v>
      </c>
      <c r="S18" s="21" t="s">
        <v>48</v>
      </c>
      <c r="T18" s="21">
        <v>7</v>
      </c>
      <c r="U18" s="21">
        <v>800</v>
      </c>
      <c r="V18" s="21">
        <v>-9999</v>
      </c>
      <c r="W18" s="21" t="s">
        <v>48</v>
      </c>
      <c r="X18" s="21" t="s">
        <v>48</v>
      </c>
      <c r="Y18" s="21" t="s">
        <v>48</v>
      </c>
      <c r="Z18" s="21">
        <v>9999</v>
      </c>
      <c r="AA18" s="21">
        <v>-9999</v>
      </c>
      <c r="AB18" s="21" t="s">
        <v>48</v>
      </c>
      <c r="AC18" s="21" t="s">
        <v>48</v>
      </c>
      <c r="AD18" s="21" t="s">
        <v>48</v>
      </c>
      <c r="AE18" s="21">
        <v>9999</v>
      </c>
      <c r="AF18" s="21">
        <v>33</v>
      </c>
      <c r="AG18" s="21" t="s">
        <v>48</v>
      </c>
      <c r="AH18" s="21" t="s">
        <v>48</v>
      </c>
      <c r="AI18" s="21">
        <v>7</v>
      </c>
      <c r="AJ18" s="21">
        <v>800</v>
      </c>
      <c r="AK18" s="21">
        <v>-128</v>
      </c>
      <c r="AL18" s="21" t="s">
        <v>48</v>
      </c>
      <c r="AM18" s="21" t="s">
        <v>48</v>
      </c>
      <c r="AN18" s="21">
        <v>7</v>
      </c>
      <c r="AO18" s="21">
        <v>800</v>
      </c>
    </row>
    <row r="19" spans="1:41" x14ac:dyDescent="0.25">
      <c r="A19" s="21" t="s">
        <v>13</v>
      </c>
      <c r="B19" s="21" t="s">
        <v>14</v>
      </c>
      <c r="C19" s="21">
        <v>749.8</v>
      </c>
      <c r="D19" s="21">
        <v>39.029699999999998</v>
      </c>
      <c r="E19" s="21">
        <v>-99.882999999999996</v>
      </c>
      <c r="F19" s="21">
        <v>20120118</v>
      </c>
      <c r="G19" s="21">
        <v>-9999</v>
      </c>
      <c r="H19" s="21" t="s">
        <v>48</v>
      </c>
      <c r="I19" s="21" t="s">
        <v>48</v>
      </c>
      <c r="J19" s="21" t="s">
        <v>48</v>
      </c>
      <c r="K19" s="21">
        <v>9999</v>
      </c>
      <c r="L19" s="21">
        <v>-9999</v>
      </c>
      <c r="M19" s="21" t="s">
        <v>48</v>
      </c>
      <c r="N19" s="21" t="s">
        <v>48</v>
      </c>
      <c r="O19" s="21" t="s">
        <v>48</v>
      </c>
      <c r="P19" s="21">
        <v>9999</v>
      </c>
      <c r="Q19" s="21">
        <v>0</v>
      </c>
      <c r="R19" s="21" t="s">
        <v>48</v>
      </c>
      <c r="S19" s="21" t="s">
        <v>48</v>
      </c>
      <c r="T19" s="21">
        <v>7</v>
      </c>
      <c r="U19" s="21">
        <v>800</v>
      </c>
      <c r="V19" s="21">
        <v>-9999</v>
      </c>
      <c r="W19" s="21" t="s">
        <v>48</v>
      </c>
      <c r="X19" s="21" t="s">
        <v>48</v>
      </c>
      <c r="Y19" s="21" t="s">
        <v>48</v>
      </c>
      <c r="Z19" s="21">
        <v>9999</v>
      </c>
      <c r="AA19" s="21">
        <v>-9999</v>
      </c>
      <c r="AB19" s="21" t="s">
        <v>48</v>
      </c>
      <c r="AC19" s="21" t="s">
        <v>48</v>
      </c>
      <c r="AD19" s="21" t="s">
        <v>48</v>
      </c>
      <c r="AE19" s="21">
        <v>9999</v>
      </c>
      <c r="AF19" s="21">
        <v>-28</v>
      </c>
      <c r="AG19" s="21" t="s">
        <v>48</v>
      </c>
      <c r="AH19" s="21" t="s">
        <v>48</v>
      </c>
      <c r="AI19" s="21">
        <v>7</v>
      </c>
      <c r="AJ19" s="21">
        <v>800</v>
      </c>
      <c r="AK19" s="21">
        <v>-128</v>
      </c>
      <c r="AL19" s="21" t="s">
        <v>48</v>
      </c>
      <c r="AM19" s="21" t="s">
        <v>48</v>
      </c>
      <c r="AN19" s="21">
        <v>7</v>
      </c>
      <c r="AO19" s="21">
        <v>800</v>
      </c>
    </row>
    <row r="20" spans="1:41" x14ac:dyDescent="0.25">
      <c r="A20" s="21" t="s">
        <v>13</v>
      </c>
      <c r="B20" s="21" t="s">
        <v>14</v>
      </c>
      <c r="C20" s="21">
        <v>749.8</v>
      </c>
      <c r="D20" s="21">
        <v>39.029699999999998</v>
      </c>
      <c r="E20" s="21">
        <v>-99.882999999999996</v>
      </c>
      <c r="F20" s="21">
        <v>20120119</v>
      </c>
      <c r="G20" s="21">
        <v>-9999</v>
      </c>
      <c r="H20" s="21" t="s">
        <v>48</v>
      </c>
      <c r="I20" s="21" t="s">
        <v>48</v>
      </c>
      <c r="J20" s="21" t="s">
        <v>48</v>
      </c>
      <c r="K20" s="21">
        <v>9999</v>
      </c>
      <c r="L20" s="21">
        <v>-9999</v>
      </c>
      <c r="M20" s="21" t="s">
        <v>48</v>
      </c>
      <c r="N20" s="21" t="s">
        <v>48</v>
      </c>
      <c r="O20" s="21" t="s">
        <v>48</v>
      </c>
      <c r="P20" s="21">
        <v>9999</v>
      </c>
      <c r="Q20" s="21">
        <v>0</v>
      </c>
      <c r="R20" s="21" t="s">
        <v>48</v>
      </c>
      <c r="S20" s="21" t="s">
        <v>48</v>
      </c>
      <c r="T20" s="21">
        <v>7</v>
      </c>
      <c r="U20" s="21">
        <v>800</v>
      </c>
      <c r="V20" s="21">
        <v>-9999</v>
      </c>
      <c r="W20" s="21" t="s">
        <v>48</v>
      </c>
      <c r="X20" s="21" t="s">
        <v>48</v>
      </c>
      <c r="Y20" s="21" t="s">
        <v>48</v>
      </c>
      <c r="Z20" s="21">
        <v>9999</v>
      </c>
      <c r="AA20" s="21">
        <v>-9999</v>
      </c>
      <c r="AB20" s="21" t="s">
        <v>48</v>
      </c>
      <c r="AC20" s="21" t="s">
        <v>48</v>
      </c>
      <c r="AD20" s="21" t="s">
        <v>48</v>
      </c>
      <c r="AE20" s="21">
        <v>9999</v>
      </c>
      <c r="AF20" s="21">
        <v>128</v>
      </c>
      <c r="AG20" s="21" t="s">
        <v>48</v>
      </c>
      <c r="AH20" s="21" t="s">
        <v>48</v>
      </c>
      <c r="AI20" s="21">
        <v>7</v>
      </c>
      <c r="AJ20" s="21">
        <v>800</v>
      </c>
      <c r="AK20" s="21">
        <v>-133</v>
      </c>
      <c r="AL20" s="21" t="s">
        <v>48</v>
      </c>
      <c r="AM20" s="21" t="s">
        <v>48</v>
      </c>
      <c r="AN20" s="21">
        <v>7</v>
      </c>
      <c r="AO20" s="21">
        <v>800</v>
      </c>
    </row>
    <row r="21" spans="1:41" x14ac:dyDescent="0.25">
      <c r="A21" s="21" t="s">
        <v>13</v>
      </c>
      <c r="B21" s="21" t="s">
        <v>14</v>
      </c>
      <c r="C21" s="21">
        <v>749.8</v>
      </c>
      <c r="D21" s="21">
        <v>39.029699999999998</v>
      </c>
      <c r="E21" s="21">
        <v>-99.882999999999996</v>
      </c>
      <c r="F21" s="21">
        <v>20120120</v>
      </c>
      <c r="G21" s="21">
        <v>-9999</v>
      </c>
      <c r="H21" s="21" t="s">
        <v>48</v>
      </c>
      <c r="I21" s="21" t="s">
        <v>48</v>
      </c>
      <c r="J21" s="21" t="s">
        <v>48</v>
      </c>
      <c r="K21" s="21">
        <v>9999</v>
      </c>
      <c r="L21" s="21">
        <v>-9999</v>
      </c>
      <c r="M21" s="21" t="s">
        <v>48</v>
      </c>
      <c r="N21" s="21" t="s">
        <v>48</v>
      </c>
      <c r="O21" s="21" t="s">
        <v>48</v>
      </c>
      <c r="P21" s="21">
        <v>9999</v>
      </c>
      <c r="Q21" s="21">
        <v>0</v>
      </c>
      <c r="R21" s="21" t="s">
        <v>48</v>
      </c>
      <c r="S21" s="21" t="s">
        <v>48</v>
      </c>
      <c r="T21" s="21">
        <v>7</v>
      </c>
      <c r="U21" s="21">
        <v>800</v>
      </c>
      <c r="V21" s="21">
        <v>-9999</v>
      </c>
      <c r="W21" s="21" t="s">
        <v>48</v>
      </c>
      <c r="X21" s="21" t="s">
        <v>48</v>
      </c>
      <c r="Y21" s="21" t="s">
        <v>48</v>
      </c>
      <c r="Z21" s="21">
        <v>9999</v>
      </c>
      <c r="AA21" s="21">
        <v>-9999</v>
      </c>
      <c r="AB21" s="21" t="s">
        <v>48</v>
      </c>
      <c r="AC21" s="21" t="s">
        <v>48</v>
      </c>
      <c r="AD21" s="21" t="s">
        <v>48</v>
      </c>
      <c r="AE21" s="21">
        <v>9999</v>
      </c>
      <c r="AF21" s="21">
        <v>-39</v>
      </c>
      <c r="AG21" s="21" t="s">
        <v>48</v>
      </c>
      <c r="AH21" s="21" t="s">
        <v>48</v>
      </c>
      <c r="AI21" s="21">
        <v>7</v>
      </c>
      <c r="AJ21" s="21">
        <v>800</v>
      </c>
      <c r="AK21" s="21">
        <v>-133</v>
      </c>
      <c r="AL21" s="21" t="s">
        <v>48</v>
      </c>
      <c r="AM21" s="21" t="s">
        <v>48</v>
      </c>
      <c r="AN21" s="21">
        <v>7</v>
      </c>
      <c r="AO21" s="21">
        <v>800</v>
      </c>
    </row>
    <row r="22" spans="1:41" x14ac:dyDescent="0.25">
      <c r="A22" s="21" t="s">
        <v>13</v>
      </c>
      <c r="B22" s="21" t="s">
        <v>14</v>
      </c>
      <c r="C22" s="21">
        <v>749.8</v>
      </c>
      <c r="D22" s="21">
        <v>39.029699999999998</v>
      </c>
      <c r="E22" s="21">
        <v>-99.882999999999996</v>
      </c>
      <c r="F22" s="21">
        <v>20120121</v>
      </c>
      <c r="G22" s="21">
        <v>-9999</v>
      </c>
      <c r="H22" s="21" t="s">
        <v>48</v>
      </c>
      <c r="I22" s="21" t="s">
        <v>48</v>
      </c>
      <c r="J22" s="21" t="s">
        <v>48</v>
      </c>
      <c r="K22" s="21">
        <v>9999</v>
      </c>
      <c r="L22" s="21">
        <v>-9999</v>
      </c>
      <c r="M22" s="21" t="s">
        <v>48</v>
      </c>
      <c r="N22" s="21" t="s">
        <v>48</v>
      </c>
      <c r="O22" s="21" t="s">
        <v>48</v>
      </c>
      <c r="P22" s="21">
        <v>9999</v>
      </c>
      <c r="Q22" s="21">
        <v>0</v>
      </c>
      <c r="R22" s="21" t="s">
        <v>48</v>
      </c>
      <c r="S22" s="21" t="s">
        <v>48</v>
      </c>
      <c r="T22" s="21">
        <v>7</v>
      </c>
      <c r="U22" s="21">
        <v>800</v>
      </c>
      <c r="V22" s="21">
        <v>-9999</v>
      </c>
      <c r="W22" s="21" t="s">
        <v>48</v>
      </c>
      <c r="X22" s="21" t="s">
        <v>48</v>
      </c>
      <c r="Y22" s="21" t="s">
        <v>48</v>
      </c>
      <c r="Z22" s="21">
        <v>9999</v>
      </c>
      <c r="AA22" s="21">
        <v>-9999</v>
      </c>
      <c r="AB22" s="21" t="s">
        <v>48</v>
      </c>
      <c r="AC22" s="21" t="s">
        <v>48</v>
      </c>
      <c r="AD22" s="21" t="s">
        <v>48</v>
      </c>
      <c r="AE22" s="21">
        <v>9999</v>
      </c>
      <c r="AF22" s="21">
        <v>11</v>
      </c>
      <c r="AG22" s="21" t="s">
        <v>48</v>
      </c>
      <c r="AH22" s="21" t="s">
        <v>48</v>
      </c>
      <c r="AI22" s="21">
        <v>7</v>
      </c>
      <c r="AJ22" s="21">
        <v>800</v>
      </c>
      <c r="AK22" s="21">
        <v>-128</v>
      </c>
      <c r="AL22" s="21" t="s">
        <v>48</v>
      </c>
      <c r="AM22" s="21" t="s">
        <v>48</v>
      </c>
      <c r="AN22" s="21">
        <v>7</v>
      </c>
      <c r="AO22" s="21">
        <v>800</v>
      </c>
    </row>
    <row r="23" spans="1:41" x14ac:dyDescent="0.25">
      <c r="A23" s="21" t="s">
        <v>13</v>
      </c>
      <c r="B23" s="21" t="s">
        <v>14</v>
      </c>
      <c r="C23" s="21">
        <v>749.8</v>
      </c>
      <c r="D23" s="21">
        <v>39.029699999999998</v>
      </c>
      <c r="E23" s="21">
        <v>-99.882999999999996</v>
      </c>
      <c r="F23" s="21">
        <v>20120122</v>
      </c>
      <c r="G23" s="21">
        <v>-9999</v>
      </c>
      <c r="H23" s="21" t="s">
        <v>48</v>
      </c>
      <c r="I23" s="21" t="s">
        <v>48</v>
      </c>
      <c r="J23" s="21" t="s">
        <v>48</v>
      </c>
      <c r="K23" s="21">
        <v>9999</v>
      </c>
      <c r="L23" s="21">
        <v>-9999</v>
      </c>
      <c r="M23" s="21" t="s">
        <v>48</v>
      </c>
      <c r="N23" s="21" t="s">
        <v>48</v>
      </c>
      <c r="O23" s="21" t="s">
        <v>48</v>
      </c>
      <c r="P23" s="21">
        <v>9999</v>
      </c>
      <c r="Q23" s="21">
        <v>0</v>
      </c>
      <c r="R23" s="21" t="s">
        <v>48</v>
      </c>
      <c r="S23" s="21" t="s">
        <v>48</v>
      </c>
      <c r="T23" s="21">
        <v>7</v>
      </c>
      <c r="U23" s="21">
        <v>800</v>
      </c>
      <c r="V23" s="21">
        <v>-9999</v>
      </c>
      <c r="W23" s="21" t="s">
        <v>48</v>
      </c>
      <c r="X23" s="21" t="s">
        <v>48</v>
      </c>
      <c r="Y23" s="21" t="s">
        <v>48</v>
      </c>
      <c r="Z23" s="21">
        <v>9999</v>
      </c>
      <c r="AA23" s="21">
        <v>-9999</v>
      </c>
      <c r="AB23" s="21" t="s">
        <v>48</v>
      </c>
      <c r="AC23" s="21" t="s">
        <v>48</v>
      </c>
      <c r="AD23" s="21" t="s">
        <v>48</v>
      </c>
      <c r="AE23" s="21">
        <v>9999</v>
      </c>
      <c r="AF23" s="21">
        <v>50</v>
      </c>
      <c r="AG23" s="21" t="s">
        <v>48</v>
      </c>
      <c r="AH23" s="21" t="s">
        <v>48</v>
      </c>
      <c r="AI23" s="21">
        <v>7</v>
      </c>
      <c r="AJ23" s="21">
        <v>800</v>
      </c>
      <c r="AK23" s="21">
        <v>-128</v>
      </c>
      <c r="AL23" s="21" t="s">
        <v>48</v>
      </c>
      <c r="AM23" s="21" t="s">
        <v>48</v>
      </c>
      <c r="AN23" s="21">
        <v>7</v>
      </c>
      <c r="AO23" s="21">
        <v>800</v>
      </c>
    </row>
    <row r="24" spans="1:41" x14ac:dyDescent="0.25">
      <c r="A24" s="21" t="s">
        <v>13</v>
      </c>
      <c r="B24" s="21" t="s">
        <v>14</v>
      </c>
      <c r="C24" s="21">
        <v>749.8</v>
      </c>
      <c r="D24" s="21">
        <v>39.029699999999998</v>
      </c>
      <c r="E24" s="21">
        <v>-99.882999999999996</v>
      </c>
      <c r="F24" s="21">
        <v>20120123</v>
      </c>
      <c r="G24" s="21">
        <v>-9999</v>
      </c>
      <c r="H24" s="21" t="s">
        <v>48</v>
      </c>
      <c r="I24" s="21" t="s">
        <v>48</v>
      </c>
      <c r="J24" s="21" t="s">
        <v>48</v>
      </c>
      <c r="K24" s="21">
        <v>9999</v>
      </c>
      <c r="L24" s="21">
        <v>-9999</v>
      </c>
      <c r="M24" s="21" t="s">
        <v>48</v>
      </c>
      <c r="N24" s="21" t="s">
        <v>48</v>
      </c>
      <c r="O24" s="21" t="s">
        <v>48</v>
      </c>
      <c r="P24" s="21">
        <v>9999</v>
      </c>
      <c r="Q24" s="21">
        <v>0</v>
      </c>
      <c r="R24" s="21" t="s">
        <v>49</v>
      </c>
      <c r="S24" s="21" t="s">
        <v>48</v>
      </c>
      <c r="T24" s="21">
        <v>7</v>
      </c>
      <c r="U24" s="21">
        <v>800</v>
      </c>
      <c r="V24" s="21">
        <v>-9999</v>
      </c>
      <c r="W24" s="21" t="s">
        <v>48</v>
      </c>
      <c r="X24" s="21" t="s">
        <v>48</v>
      </c>
      <c r="Y24" s="21" t="s">
        <v>48</v>
      </c>
      <c r="Z24" s="21">
        <v>9999</v>
      </c>
      <c r="AA24" s="21">
        <v>-9999</v>
      </c>
      <c r="AB24" s="21" t="s">
        <v>48</v>
      </c>
      <c r="AC24" s="21" t="s">
        <v>48</v>
      </c>
      <c r="AD24" s="21" t="s">
        <v>48</v>
      </c>
      <c r="AE24" s="21">
        <v>9999</v>
      </c>
      <c r="AF24" s="21">
        <v>94</v>
      </c>
      <c r="AG24" s="21" t="s">
        <v>48</v>
      </c>
      <c r="AH24" s="21" t="s">
        <v>48</v>
      </c>
      <c r="AI24" s="21">
        <v>7</v>
      </c>
      <c r="AJ24" s="21">
        <v>800</v>
      </c>
      <c r="AK24" s="21">
        <v>-44</v>
      </c>
      <c r="AL24" s="21" t="s">
        <v>48</v>
      </c>
      <c r="AM24" s="21" t="s">
        <v>48</v>
      </c>
      <c r="AN24" s="21">
        <v>7</v>
      </c>
      <c r="AO24" s="21">
        <v>800</v>
      </c>
    </row>
    <row r="25" spans="1:41" x14ac:dyDescent="0.25">
      <c r="A25" s="21" t="s">
        <v>13</v>
      </c>
      <c r="B25" s="21" t="s">
        <v>14</v>
      </c>
      <c r="C25" s="21">
        <v>749.8</v>
      </c>
      <c r="D25" s="21">
        <v>39.029699999999998</v>
      </c>
      <c r="E25" s="21">
        <v>-99.882999999999996</v>
      </c>
      <c r="F25" s="21">
        <v>20120124</v>
      </c>
      <c r="G25" s="21">
        <v>-9999</v>
      </c>
      <c r="H25" s="21" t="s">
        <v>48</v>
      </c>
      <c r="I25" s="21" t="s">
        <v>48</v>
      </c>
      <c r="J25" s="21" t="s">
        <v>48</v>
      </c>
      <c r="K25" s="21">
        <v>9999</v>
      </c>
      <c r="L25" s="21">
        <v>-9999</v>
      </c>
      <c r="M25" s="21" t="s">
        <v>48</v>
      </c>
      <c r="N25" s="21" t="s">
        <v>48</v>
      </c>
      <c r="O25" s="21" t="s">
        <v>48</v>
      </c>
      <c r="P25" s="21">
        <v>9999</v>
      </c>
      <c r="Q25" s="21">
        <v>0</v>
      </c>
      <c r="R25" s="21" t="s">
        <v>48</v>
      </c>
      <c r="S25" s="21" t="s">
        <v>48</v>
      </c>
      <c r="T25" s="21">
        <v>7</v>
      </c>
      <c r="U25" s="21">
        <v>800</v>
      </c>
      <c r="V25" s="21">
        <v>-9999</v>
      </c>
      <c r="W25" s="21" t="s">
        <v>48</v>
      </c>
      <c r="X25" s="21" t="s">
        <v>48</v>
      </c>
      <c r="Y25" s="21" t="s">
        <v>48</v>
      </c>
      <c r="Z25" s="21">
        <v>9999</v>
      </c>
      <c r="AA25" s="21">
        <v>-9999</v>
      </c>
      <c r="AB25" s="21" t="s">
        <v>48</v>
      </c>
      <c r="AC25" s="21" t="s">
        <v>48</v>
      </c>
      <c r="AD25" s="21" t="s">
        <v>48</v>
      </c>
      <c r="AE25" s="21">
        <v>9999</v>
      </c>
      <c r="AF25" s="21">
        <v>117</v>
      </c>
      <c r="AG25" s="21" t="s">
        <v>48</v>
      </c>
      <c r="AH25" s="21" t="s">
        <v>48</v>
      </c>
      <c r="AI25" s="21">
        <v>7</v>
      </c>
      <c r="AJ25" s="21">
        <v>800</v>
      </c>
      <c r="AK25" s="21">
        <v>-50</v>
      </c>
      <c r="AL25" s="21" t="s">
        <v>48</v>
      </c>
      <c r="AM25" s="21" t="s">
        <v>48</v>
      </c>
      <c r="AN25" s="21">
        <v>7</v>
      </c>
      <c r="AO25" s="21">
        <v>800</v>
      </c>
    </row>
    <row r="26" spans="1:41" x14ac:dyDescent="0.25">
      <c r="A26" s="21" t="s">
        <v>13</v>
      </c>
      <c r="B26" s="21" t="s">
        <v>14</v>
      </c>
      <c r="C26" s="21">
        <v>749.8</v>
      </c>
      <c r="D26" s="21">
        <v>39.029699999999998</v>
      </c>
      <c r="E26" s="21">
        <v>-99.882999999999996</v>
      </c>
      <c r="F26" s="21">
        <v>20120125</v>
      </c>
      <c r="G26" s="21">
        <v>-9999</v>
      </c>
      <c r="H26" s="21" t="s">
        <v>48</v>
      </c>
      <c r="I26" s="21" t="s">
        <v>48</v>
      </c>
      <c r="J26" s="21" t="s">
        <v>48</v>
      </c>
      <c r="K26" s="21">
        <v>9999</v>
      </c>
      <c r="L26" s="21">
        <v>-9999</v>
      </c>
      <c r="M26" s="21" t="s">
        <v>48</v>
      </c>
      <c r="N26" s="21" t="s">
        <v>48</v>
      </c>
      <c r="O26" s="21" t="s">
        <v>48</v>
      </c>
      <c r="P26" s="21">
        <v>9999</v>
      </c>
      <c r="Q26" s="21">
        <v>0</v>
      </c>
      <c r="R26" s="21" t="s">
        <v>48</v>
      </c>
      <c r="S26" s="21" t="s">
        <v>48</v>
      </c>
      <c r="T26" s="21">
        <v>7</v>
      </c>
      <c r="U26" s="21">
        <v>800</v>
      </c>
      <c r="V26" s="21">
        <v>-9999</v>
      </c>
      <c r="W26" s="21" t="s">
        <v>48</v>
      </c>
      <c r="X26" s="21" t="s">
        <v>48</v>
      </c>
      <c r="Y26" s="21" t="s">
        <v>48</v>
      </c>
      <c r="Z26" s="21">
        <v>9999</v>
      </c>
      <c r="AA26" s="21">
        <v>-9999</v>
      </c>
      <c r="AB26" s="21" t="s">
        <v>48</v>
      </c>
      <c r="AC26" s="21" t="s">
        <v>48</v>
      </c>
      <c r="AD26" s="21" t="s">
        <v>48</v>
      </c>
      <c r="AE26" s="21">
        <v>9999</v>
      </c>
      <c r="AF26" s="21">
        <v>94</v>
      </c>
      <c r="AG26" s="21" t="s">
        <v>48</v>
      </c>
      <c r="AH26" s="21" t="s">
        <v>48</v>
      </c>
      <c r="AI26" s="21">
        <v>7</v>
      </c>
      <c r="AJ26" s="21">
        <v>800</v>
      </c>
      <c r="AK26" s="21">
        <v>-56</v>
      </c>
      <c r="AL26" s="21" t="s">
        <v>48</v>
      </c>
      <c r="AM26" s="21" t="s">
        <v>48</v>
      </c>
      <c r="AN26" s="21">
        <v>7</v>
      </c>
      <c r="AO26" s="21">
        <v>800</v>
      </c>
    </row>
    <row r="27" spans="1:41" x14ac:dyDescent="0.25">
      <c r="A27" s="21" t="s">
        <v>13</v>
      </c>
      <c r="B27" s="21" t="s">
        <v>14</v>
      </c>
      <c r="C27" s="21">
        <v>749.8</v>
      </c>
      <c r="D27" s="21">
        <v>39.029699999999998</v>
      </c>
      <c r="E27" s="21">
        <v>-99.882999999999996</v>
      </c>
      <c r="F27" s="21">
        <v>20120126</v>
      </c>
      <c r="G27" s="21">
        <v>-9999</v>
      </c>
      <c r="H27" s="21" t="s">
        <v>48</v>
      </c>
      <c r="I27" s="21" t="s">
        <v>48</v>
      </c>
      <c r="J27" s="21" t="s">
        <v>48</v>
      </c>
      <c r="K27" s="21">
        <v>9999</v>
      </c>
      <c r="L27" s="21">
        <v>-9999</v>
      </c>
      <c r="M27" s="21" t="s">
        <v>48</v>
      </c>
      <c r="N27" s="21" t="s">
        <v>48</v>
      </c>
      <c r="O27" s="21" t="s">
        <v>48</v>
      </c>
      <c r="P27" s="21">
        <v>9999</v>
      </c>
      <c r="Q27" s="21">
        <v>0</v>
      </c>
      <c r="R27" s="21" t="s">
        <v>48</v>
      </c>
      <c r="S27" s="21" t="s">
        <v>48</v>
      </c>
      <c r="T27" s="21">
        <v>7</v>
      </c>
      <c r="U27" s="21">
        <v>800</v>
      </c>
      <c r="V27" s="21">
        <v>-9999</v>
      </c>
      <c r="W27" s="21" t="s">
        <v>48</v>
      </c>
      <c r="X27" s="21" t="s">
        <v>48</v>
      </c>
      <c r="Y27" s="21" t="s">
        <v>48</v>
      </c>
      <c r="Z27" s="21">
        <v>9999</v>
      </c>
      <c r="AA27" s="21">
        <v>-9999</v>
      </c>
      <c r="AB27" s="21" t="s">
        <v>48</v>
      </c>
      <c r="AC27" s="21" t="s">
        <v>48</v>
      </c>
      <c r="AD27" s="21" t="s">
        <v>48</v>
      </c>
      <c r="AE27" s="21">
        <v>9999</v>
      </c>
      <c r="AF27" s="21">
        <v>100</v>
      </c>
      <c r="AG27" s="21" t="s">
        <v>48</v>
      </c>
      <c r="AH27" s="21" t="s">
        <v>48</v>
      </c>
      <c r="AI27" s="21">
        <v>7</v>
      </c>
      <c r="AJ27" s="21">
        <v>800</v>
      </c>
      <c r="AK27" s="21">
        <v>-56</v>
      </c>
      <c r="AL27" s="21" t="s">
        <v>48</v>
      </c>
      <c r="AM27" s="21" t="s">
        <v>48</v>
      </c>
      <c r="AN27" s="21">
        <v>7</v>
      </c>
      <c r="AO27" s="21">
        <v>800</v>
      </c>
    </row>
    <row r="28" spans="1:41" x14ac:dyDescent="0.25">
      <c r="A28" s="21" t="s">
        <v>13</v>
      </c>
      <c r="B28" s="21" t="s">
        <v>14</v>
      </c>
      <c r="C28" s="21">
        <v>749.8</v>
      </c>
      <c r="D28" s="21">
        <v>39.029699999999998</v>
      </c>
      <c r="E28" s="21">
        <v>-99.882999999999996</v>
      </c>
      <c r="F28" s="21">
        <v>20120127</v>
      </c>
      <c r="G28" s="21">
        <v>-9999</v>
      </c>
      <c r="H28" s="21" t="s">
        <v>48</v>
      </c>
      <c r="I28" s="21" t="s">
        <v>48</v>
      </c>
      <c r="J28" s="21" t="s">
        <v>48</v>
      </c>
      <c r="K28" s="21">
        <v>9999</v>
      </c>
      <c r="L28" s="21">
        <v>-9999</v>
      </c>
      <c r="M28" s="21" t="s">
        <v>48</v>
      </c>
      <c r="N28" s="21" t="s">
        <v>48</v>
      </c>
      <c r="O28" s="21" t="s">
        <v>48</v>
      </c>
      <c r="P28" s="21">
        <v>9999</v>
      </c>
      <c r="Q28" s="21">
        <v>0</v>
      </c>
      <c r="R28" s="21" t="s">
        <v>48</v>
      </c>
      <c r="S28" s="21" t="s">
        <v>48</v>
      </c>
      <c r="T28" s="21">
        <v>7</v>
      </c>
      <c r="U28" s="21">
        <v>800</v>
      </c>
      <c r="V28" s="21">
        <v>-9999</v>
      </c>
      <c r="W28" s="21" t="s">
        <v>48</v>
      </c>
      <c r="X28" s="21" t="s">
        <v>48</v>
      </c>
      <c r="Y28" s="21" t="s">
        <v>48</v>
      </c>
      <c r="Z28" s="21">
        <v>9999</v>
      </c>
      <c r="AA28" s="21">
        <v>-9999</v>
      </c>
      <c r="AB28" s="21" t="s">
        <v>48</v>
      </c>
      <c r="AC28" s="21" t="s">
        <v>48</v>
      </c>
      <c r="AD28" s="21" t="s">
        <v>48</v>
      </c>
      <c r="AE28" s="21">
        <v>9999</v>
      </c>
      <c r="AF28" s="21">
        <v>122</v>
      </c>
      <c r="AG28" s="21" t="s">
        <v>48</v>
      </c>
      <c r="AH28" s="21" t="s">
        <v>48</v>
      </c>
      <c r="AI28" s="21">
        <v>7</v>
      </c>
      <c r="AJ28" s="21">
        <v>800</v>
      </c>
      <c r="AK28" s="21">
        <v>-6</v>
      </c>
      <c r="AL28" s="21" t="s">
        <v>48</v>
      </c>
      <c r="AM28" s="21" t="s">
        <v>48</v>
      </c>
      <c r="AN28" s="21">
        <v>7</v>
      </c>
      <c r="AO28" s="21">
        <v>800</v>
      </c>
    </row>
    <row r="29" spans="1:41" x14ac:dyDescent="0.25">
      <c r="A29" s="21" t="s">
        <v>13</v>
      </c>
      <c r="B29" s="21" t="s">
        <v>14</v>
      </c>
      <c r="C29" s="21">
        <v>749.8</v>
      </c>
      <c r="D29" s="21">
        <v>39.029699999999998</v>
      </c>
      <c r="E29" s="21">
        <v>-99.882999999999996</v>
      </c>
      <c r="F29" s="21">
        <v>20120128</v>
      </c>
      <c r="G29" s="21">
        <v>-9999</v>
      </c>
      <c r="H29" s="21" t="s">
        <v>48</v>
      </c>
      <c r="I29" s="21" t="s">
        <v>48</v>
      </c>
      <c r="J29" s="21" t="s">
        <v>48</v>
      </c>
      <c r="K29" s="21">
        <v>9999</v>
      </c>
      <c r="L29" s="21">
        <v>-9999</v>
      </c>
      <c r="M29" s="21" t="s">
        <v>48</v>
      </c>
      <c r="N29" s="21" t="s">
        <v>48</v>
      </c>
      <c r="O29" s="21" t="s">
        <v>48</v>
      </c>
      <c r="P29" s="21">
        <v>9999</v>
      </c>
      <c r="Q29" s="21">
        <v>0</v>
      </c>
      <c r="R29" s="21" t="s">
        <v>48</v>
      </c>
      <c r="S29" s="21" t="s">
        <v>48</v>
      </c>
      <c r="T29" s="21">
        <v>7</v>
      </c>
      <c r="U29" s="21">
        <v>800</v>
      </c>
      <c r="V29" s="21">
        <v>-9999</v>
      </c>
      <c r="W29" s="21" t="s">
        <v>48</v>
      </c>
      <c r="X29" s="21" t="s">
        <v>48</v>
      </c>
      <c r="Y29" s="21" t="s">
        <v>48</v>
      </c>
      <c r="Z29" s="21">
        <v>9999</v>
      </c>
      <c r="AA29" s="21">
        <v>-9999</v>
      </c>
      <c r="AB29" s="21" t="s">
        <v>48</v>
      </c>
      <c r="AC29" s="21" t="s">
        <v>48</v>
      </c>
      <c r="AD29" s="21" t="s">
        <v>48</v>
      </c>
      <c r="AE29" s="21">
        <v>9999</v>
      </c>
      <c r="AF29" s="21">
        <v>89</v>
      </c>
      <c r="AG29" s="21" t="s">
        <v>48</v>
      </c>
      <c r="AH29" s="21" t="s">
        <v>48</v>
      </c>
      <c r="AI29" s="21">
        <v>7</v>
      </c>
      <c r="AJ29" s="21">
        <v>800</v>
      </c>
      <c r="AK29" s="21">
        <v>-100</v>
      </c>
      <c r="AL29" s="21" t="s">
        <v>48</v>
      </c>
      <c r="AM29" s="21" t="s">
        <v>48</v>
      </c>
      <c r="AN29" s="21">
        <v>7</v>
      </c>
      <c r="AO29" s="21">
        <v>800</v>
      </c>
    </row>
    <row r="30" spans="1:41" x14ac:dyDescent="0.25">
      <c r="A30" s="21" t="s">
        <v>13</v>
      </c>
      <c r="B30" s="21" t="s">
        <v>14</v>
      </c>
      <c r="C30" s="21">
        <v>749.8</v>
      </c>
      <c r="D30" s="21">
        <v>39.029699999999998</v>
      </c>
      <c r="E30" s="21">
        <v>-99.882999999999996</v>
      </c>
      <c r="F30" s="21">
        <v>20120129</v>
      </c>
      <c r="G30" s="21">
        <v>-9999</v>
      </c>
      <c r="H30" s="21" t="s">
        <v>48</v>
      </c>
      <c r="I30" s="21" t="s">
        <v>48</v>
      </c>
      <c r="J30" s="21" t="s">
        <v>48</v>
      </c>
      <c r="K30" s="21">
        <v>9999</v>
      </c>
      <c r="L30" s="21">
        <v>-9999</v>
      </c>
      <c r="M30" s="21" t="s">
        <v>48</v>
      </c>
      <c r="N30" s="21" t="s">
        <v>48</v>
      </c>
      <c r="O30" s="21" t="s">
        <v>48</v>
      </c>
      <c r="P30" s="21">
        <v>9999</v>
      </c>
      <c r="Q30" s="21">
        <v>0</v>
      </c>
      <c r="R30" s="21" t="s">
        <v>48</v>
      </c>
      <c r="S30" s="21" t="s">
        <v>48</v>
      </c>
      <c r="T30" s="21">
        <v>7</v>
      </c>
      <c r="U30" s="21">
        <v>800</v>
      </c>
      <c r="V30" s="21">
        <v>-9999</v>
      </c>
      <c r="W30" s="21" t="s">
        <v>48</v>
      </c>
      <c r="X30" s="21" t="s">
        <v>48</v>
      </c>
      <c r="Y30" s="21" t="s">
        <v>48</v>
      </c>
      <c r="Z30" s="21">
        <v>9999</v>
      </c>
      <c r="AA30" s="21">
        <v>-9999</v>
      </c>
      <c r="AB30" s="21" t="s">
        <v>48</v>
      </c>
      <c r="AC30" s="21" t="s">
        <v>48</v>
      </c>
      <c r="AD30" s="21" t="s">
        <v>48</v>
      </c>
      <c r="AE30" s="21">
        <v>9999</v>
      </c>
      <c r="AF30" s="21">
        <v>83</v>
      </c>
      <c r="AG30" s="21" t="s">
        <v>48</v>
      </c>
      <c r="AH30" s="21" t="s">
        <v>48</v>
      </c>
      <c r="AI30" s="21">
        <v>7</v>
      </c>
      <c r="AJ30" s="21">
        <v>800</v>
      </c>
      <c r="AK30" s="21">
        <v>-83</v>
      </c>
      <c r="AL30" s="21" t="s">
        <v>48</v>
      </c>
      <c r="AM30" s="21" t="s">
        <v>48</v>
      </c>
      <c r="AN30" s="21">
        <v>7</v>
      </c>
      <c r="AO30" s="21">
        <v>800</v>
      </c>
    </row>
    <row r="31" spans="1:41" x14ac:dyDescent="0.25">
      <c r="A31" s="21" t="s">
        <v>13</v>
      </c>
      <c r="B31" s="21" t="s">
        <v>14</v>
      </c>
      <c r="C31" s="21">
        <v>749.8</v>
      </c>
      <c r="D31" s="21">
        <v>39.029699999999998</v>
      </c>
      <c r="E31" s="21">
        <v>-99.882999999999996</v>
      </c>
      <c r="F31" s="21">
        <v>20120130</v>
      </c>
      <c r="G31" s="21">
        <v>-9999</v>
      </c>
      <c r="H31" s="21" t="s">
        <v>48</v>
      </c>
      <c r="I31" s="21" t="s">
        <v>48</v>
      </c>
      <c r="J31" s="21" t="s">
        <v>48</v>
      </c>
      <c r="K31" s="21">
        <v>9999</v>
      </c>
      <c r="L31" s="21">
        <v>-9999</v>
      </c>
      <c r="M31" s="21" t="s">
        <v>48</v>
      </c>
      <c r="N31" s="21" t="s">
        <v>48</v>
      </c>
      <c r="O31" s="21" t="s">
        <v>48</v>
      </c>
      <c r="P31" s="21">
        <v>9999</v>
      </c>
      <c r="Q31" s="21">
        <v>0</v>
      </c>
      <c r="R31" s="21" t="s">
        <v>48</v>
      </c>
      <c r="S31" s="21" t="s">
        <v>48</v>
      </c>
      <c r="T31" s="21">
        <v>7</v>
      </c>
      <c r="U31" s="21">
        <v>800</v>
      </c>
      <c r="V31" s="21">
        <v>-9999</v>
      </c>
      <c r="W31" s="21" t="s">
        <v>48</v>
      </c>
      <c r="X31" s="21" t="s">
        <v>48</v>
      </c>
      <c r="Y31" s="21" t="s">
        <v>48</v>
      </c>
      <c r="Z31" s="21">
        <v>9999</v>
      </c>
      <c r="AA31" s="21">
        <v>-9999</v>
      </c>
      <c r="AB31" s="21" t="s">
        <v>48</v>
      </c>
      <c r="AC31" s="21" t="s">
        <v>48</v>
      </c>
      <c r="AD31" s="21" t="s">
        <v>48</v>
      </c>
      <c r="AE31" s="21">
        <v>9999</v>
      </c>
      <c r="AF31" s="21">
        <v>167</v>
      </c>
      <c r="AG31" s="21" t="s">
        <v>48</v>
      </c>
      <c r="AH31" s="21" t="s">
        <v>48</v>
      </c>
      <c r="AI31" s="21">
        <v>7</v>
      </c>
      <c r="AJ31" s="21">
        <v>800</v>
      </c>
      <c r="AK31" s="21">
        <v>-50</v>
      </c>
      <c r="AL31" s="21" t="s">
        <v>48</v>
      </c>
      <c r="AM31" s="21" t="s">
        <v>48</v>
      </c>
      <c r="AN31" s="21">
        <v>7</v>
      </c>
      <c r="AO31" s="21">
        <v>800</v>
      </c>
    </row>
    <row r="32" spans="1:41" x14ac:dyDescent="0.25">
      <c r="A32" s="21" t="s">
        <v>13</v>
      </c>
      <c r="B32" s="21" t="s">
        <v>14</v>
      </c>
      <c r="C32" s="21">
        <v>749.8</v>
      </c>
      <c r="D32" s="21">
        <v>39.029699999999998</v>
      </c>
      <c r="E32" s="21">
        <v>-99.882999999999996</v>
      </c>
      <c r="F32" s="21">
        <v>20120131</v>
      </c>
      <c r="G32" s="21">
        <v>-9999</v>
      </c>
      <c r="H32" s="21" t="s">
        <v>48</v>
      </c>
      <c r="I32" s="21" t="s">
        <v>48</v>
      </c>
      <c r="J32" s="21" t="s">
        <v>48</v>
      </c>
      <c r="K32" s="21">
        <v>9999</v>
      </c>
      <c r="L32" s="21">
        <v>-9999</v>
      </c>
      <c r="M32" s="21" t="s">
        <v>48</v>
      </c>
      <c r="N32" s="21" t="s">
        <v>48</v>
      </c>
      <c r="O32" s="21" t="s">
        <v>48</v>
      </c>
      <c r="P32" s="21">
        <v>9999</v>
      </c>
      <c r="Q32" s="21">
        <v>0</v>
      </c>
      <c r="R32" s="21" t="s">
        <v>48</v>
      </c>
      <c r="S32" s="21" t="s">
        <v>48</v>
      </c>
      <c r="T32" s="21">
        <v>7</v>
      </c>
      <c r="U32" s="21">
        <v>800</v>
      </c>
      <c r="V32" s="21">
        <v>-9999</v>
      </c>
      <c r="W32" s="21" t="s">
        <v>48</v>
      </c>
      <c r="X32" s="21" t="s">
        <v>48</v>
      </c>
      <c r="Y32" s="21" t="s">
        <v>48</v>
      </c>
      <c r="Z32" s="21">
        <v>9999</v>
      </c>
      <c r="AA32" s="21">
        <v>-9999</v>
      </c>
      <c r="AB32" s="21" t="s">
        <v>48</v>
      </c>
      <c r="AC32" s="21" t="s">
        <v>48</v>
      </c>
      <c r="AD32" s="21" t="s">
        <v>48</v>
      </c>
      <c r="AE32" s="21">
        <v>9999</v>
      </c>
      <c r="AF32" s="21">
        <v>217</v>
      </c>
      <c r="AG32" s="21" t="s">
        <v>48</v>
      </c>
      <c r="AH32" s="21" t="s">
        <v>48</v>
      </c>
      <c r="AI32" s="21">
        <v>7</v>
      </c>
      <c r="AJ32" s="21">
        <v>800</v>
      </c>
      <c r="AK32" s="21">
        <v>11</v>
      </c>
      <c r="AL32" s="21" t="s">
        <v>48</v>
      </c>
      <c r="AM32" s="21" t="s">
        <v>48</v>
      </c>
      <c r="AN32" s="21">
        <v>7</v>
      </c>
      <c r="AO32" s="21">
        <v>800</v>
      </c>
    </row>
    <row r="33" spans="1:41" x14ac:dyDescent="0.25">
      <c r="A33" s="21" t="s">
        <v>13</v>
      </c>
      <c r="B33" s="21" t="s">
        <v>14</v>
      </c>
      <c r="C33" s="21">
        <v>749.8</v>
      </c>
      <c r="D33" s="21">
        <v>39.029699999999998</v>
      </c>
      <c r="E33" s="21">
        <v>-99.882999999999996</v>
      </c>
      <c r="F33" s="21">
        <v>20120201</v>
      </c>
      <c r="G33" s="21">
        <v>-9999</v>
      </c>
      <c r="H33" s="21" t="s">
        <v>48</v>
      </c>
      <c r="I33" s="21" t="s">
        <v>48</v>
      </c>
      <c r="J33" s="21" t="s">
        <v>48</v>
      </c>
      <c r="K33" s="21">
        <v>9999</v>
      </c>
      <c r="L33" s="21">
        <v>-9999</v>
      </c>
      <c r="M33" s="21" t="s">
        <v>48</v>
      </c>
      <c r="N33" s="21" t="s">
        <v>48</v>
      </c>
      <c r="O33" s="21" t="s">
        <v>48</v>
      </c>
      <c r="P33" s="21">
        <v>9999</v>
      </c>
      <c r="Q33" s="21">
        <v>0</v>
      </c>
      <c r="R33" s="21" t="s">
        <v>48</v>
      </c>
      <c r="S33" s="21" t="s">
        <v>48</v>
      </c>
      <c r="T33" s="21">
        <v>7</v>
      </c>
      <c r="U33" s="21">
        <v>800</v>
      </c>
      <c r="V33" s="21">
        <v>-9999</v>
      </c>
      <c r="W33" s="21" t="s">
        <v>48</v>
      </c>
      <c r="X33" s="21" t="s">
        <v>48</v>
      </c>
      <c r="Y33" s="21" t="s">
        <v>48</v>
      </c>
      <c r="Z33" s="21">
        <v>9999</v>
      </c>
      <c r="AA33" s="21">
        <v>-9999</v>
      </c>
      <c r="AB33" s="21" t="s">
        <v>48</v>
      </c>
      <c r="AC33" s="21" t="s">
        <v>48</v>
      </c>
      <c r="AD33" s="21" t="s">
        <v>48</v>
      </c>
      <c r="AE33" s="21">
        <v>9999</v>
      </c>
      <c r="AF33" s="21">
        <v>144</v>
      </c>
      <c r="AG33" s="21" t="s">
        <v>48</v>
      </c>
      <c r="AH33" s="21" t="s">
        <v>48</v>
      </c>
      <c r="AI33" s="21">
        <v>7</v>
      </c>
      <c r="AJ33" s="21">
        <v>800</v>
      </c>
      <c r="AK33" s="21">
        <v>22</v>
      </c>
      <c r="AL33" s="21" t="s">
        <v>48</v>
      </c>
      <c r="AM33" s="21" t="s">
        <v>48</v>
      </c>
      <c r="AN33" s="21">
        <v>7</v>
      </c>
      <c r="AO33" s="21">
        <v>800</v>
      </c>
    </row>
    <row r="34" spans="1:41" x14ac:dyDescent="0.25">
      <c r="A34" s="21" t="s">
        <v>13</v>
      </c>
      <c r="B34" s="21" t="s">
        <v>14</v>
      </c>
      <c r="C34" s="21">
        <v>749.8</v>
      </c>
      <c r="D34" s="21">
        <v>39.029699999999998</v>
      </c>
      <c r="E34" s="21">
        <v>-99.882999999999996</v>
      </c>
      <c r="F34" s="21">
        <v>20120202</v>
      </c>
      <c r="G34" s="21">
        <v>-9999</v>
      </c>
      <c r="H34" s="21" t="s">
        <v>48</v>
      </c>
      <c r="I34" s="21" t="s">
        <v>48</v>
      </c>
      <c r="J34" s="21" t="s">
        <v>48</v>
      </c>
      <c r="K34" s="21">
        <v>9999</v>
      </c>
      <c r="L34" s="21">
        <v>-9999</v>
      </c>
      <c r="M34" s="21" t="s">
        <v>48</v>
      </c>
      <c r="N34" s="21" t="s">
        <v>48</v>
      </c>
      <c r="O34" s="21" t="s">
        <v>48</v>
      </c>
      <c r="P34" s="21">
        <v>9999</v>
      </c>
      <c r="Q34" s="21">
        <v>0</v>
      </c>
      <c r="R34" s="21" t="s">
        <v>48</v>
      </c>
      <c r="S34" s="21" t="s">
        <v>48</v>
      </c>
      <c r="T34" s="21">
        <v>7</v>
      </c>
      <c r="U34" s="21">
        <v>800</v>
      </c>
      <c r="V34" s="21">
        <v>-9999</v>
      </c>
      <c r="W34" s="21" t="s">
        <v>48</v>
      </c>
      <c r="X34" s="21" t="s">
        <v>48</v>
      </c>
      <c r="Y34" s="21" t="s">
        <v>48</v>
      </c>
      <c r="Z34" s="21">
        <v>9999</v>
      </c>
      <c r="AA34" s="21">
        <v>-9999</v>
      </c>
      <c r="AB34" s="21" t="s">
        <v>48</v>
      </c>
      <c r="AC34" s="21" t="s">
        <v>48</v>
      </c>
      <c r="AD34" s="21" t="s">
        <v>48</v>
      </c>
      <c r="AE34" s="21">
        <v>9999</v>
      </c>
      <c r="AF34" s="21">
        <v>167</v>
      </c>
      <c r="AG34" s="21" t="s">
        <v>48</v>
      </c>
      <c r="AH34" s="21" t="s">
        <v>48</v>
      </c>
      <c r="AI34" s="21">
        <v>7</v>
      </c>
      <c r="AJ34" s="21">
        <v>800</v>
      </c>
      <c r="AK34" s="21">
        <v>-6</v>
      </c>
      <c r="AL34" s="21" t="s">
        <v>48</v>
      </c>
      <c r="AM34" s="21" t="s">
        <v>48</v>
      </c>
      <c r="AN34" s="21">
        <v>7</v>
      </c>
      <c r="AO34" s="21">
        <v>800</v>
      </c>
    </row>
    <row r="35" spans="1:41" x14ac:dyDescent="0.25">
      <c r="A35" s="21" t="s">
        <v>13</v>
      </c>
      <c r="B35" s="21" t="s">
        <v>14</v>
      </c>
      <c r="C35" s="21">
        <v>749.8</v>
      </c>
      <c r="D35" s="21">
        <v>39.029699999999998</v>
      </c>
      <c r="E35" s="21">
        <v>-99.882999999999996</v>
      </c>
      <c r="F35" s="21">
        <v>20120203</v>
      </c>
      <c r="G35" s="21">
        <v>-9999</v>
      </c>
      <c r="H35" s="21" t="s">
        <v>48</v>
      </c>
      <c r="I35" s="21" t="s">
        <v>48</v>
      </c>
      <c r="J35" s="21" t="s">
        <v>48</v>
      </c>
      <c r="K35" s="21">
        <v>9999</v>
      </c>
      <c r="L35" s="21">
        <v>-9999</v>
      </c>
      <c r="M35" s="21" t="s">
        <v>48</v>
      </c>
      <c r="N35" s="21" t="s">
        <v>48</v>
      </c>
      <c r="O35" s="21" t="s">
        <v>48</v>
      </c>
      <c r="P35" s="21">
        <v>9999</v>
      </c>
      <c r="Q35" s="21">
        <v>63</v>
      </c>
      <c r="R35" s="21" t="s">
        <v>48</v>
      </c>
      <c r="S35" s="21" t="s">
        <v>48</v>
      </c>
      <c r="T35" s="21">
        <v>7</v>
      </c>
      <c r="U35" s="21">
        <v>800</v>
      </c>
      <c r="V35" s="21">
        <v>-9999</v>
      </c>
      <c r="W35" s="21" t="s">
        <v>48</v>
      </c>
      <c r="X35" s="21" t="s">
        <v>48</v>
      </c>
      <c r="Y35" s="21" t="s">
        <v>48</v>
      </c>
      <c r="Z35" s="21">
        <v>9999</v>
      </c>
      <c r="AA35" s="21">
        <v>-9999</v>
      </c>
      <c r="AB35" s="21" t="s">
        <v>48</v>
      </c>
      <c r="AC35" s="21" t="s">
        <v>48</v>
      </c>
      <c r="AD35" s="21" t="s">
        <v>48</v>
      </c>
      <c r="AE35" s="21">
        <v>9999</v>
      </c>
      <c r="AF35" s="21">
        <v>144</v>
      </c>
      <c r="AG35" s="21" t="s">
        <v>48</v>
      </c>
      <c r="AH35" s="21" t="s">
        <v>48</v>
      </c>
      <c r="AI35" s="21">
        <v>7</v>
      </c>
      <c r="AJ35" s="21">
        <v>800</v>
      </c>
      <c r="AK35" s="21">
        <v>33</v>
      </c>
      <c r="AL35" s="21" t="s">
        <v>48</v>
      </c>
      <c r="AM35" s="21" t="s">
        <v>48</v>
      </c>
      <c r="AN35" s="21">
        <v>7</v>
      </c>
      <c r="AO35" s="21">
        <v>800</v>
      </c>
    </row>
    <row r="36" spans="1:41" x14ac:dyDescent="0.25">
      <c r="A36" s="21" t="s">
        <v>13</v>
      </c>
      <c r="B36" s="21" t="s">
        <v>14</v>
      </c>
      <c r="C36" s="21">
        <v>749.8</v>
      </c>
      <c r="D36" s="21">
        <v>39.029699999999998</v>
      </c>
      <c r="E36" s="21">
        <v>-99.882999999999996</v>
      </c>
      <c r="F36" s="21">
        <v>20120204</v>
      </c>
      <c r="G36" s="21">
        <v>-9999</v>
      </c>
      <c r="H36" s="21" t="s">
        <v>48</v>
      </c>
      <c r="I36" s="21" t="s">
        <v>48</v>
      </c>
      <c r="J36" s="21" t="s">
        <v>48</v>
      </c>
      <c r="K36" s="21">
        <v>9999</v>
      </c>
      <c r="L36" s="21">
        <v>-9999</v>
      </c>
      <c r="M36" s="21" t="s">
        <v>48</v>
      </c>
      <c r="N36" s="21" t="s">
        <v>48</v>
      </c>
      <c r="O36" s="21" t="s">
        <v>48</v>
      </c>
      <c r="P36" s="21">
        <v>9999</v>
      </c>
      <c r="Q36" s="21">
        <v>262</v>
      </c>
      <c r="R36" s="21" t="s">
        <v>48</v>
      </c>
      <c r="S36" s="21" t="s">
        <v>48</v>
      </c>
      <c r="T36" s="21">
        <v>7</v>
      </c>
      <c r="U36" s="21">
        <v>800</v>
      </c>
      <c r="V36" s="21">
        <v>160</v>
      </c>
      <c r="W36" s="21" t="s">
        <v>48</v>
      </c>
      <c r="X36" s="21" t="s">
        <v>48</v>
      </c>
      <c r="Y36" s="21">
        <v>7</v>
      </c>
      <c r="Z36" s="21">
        <v>9999</v>
      </c>
      <c r="AA36" s="21">
        <v>152</v>
      </c>
      <c r="AB36" s="21" t="s">
        <v>48</v>
      </c>
      <c r="AC36" s="21" t="s">
        <v>48</v>
      </c>
      <c r="AD36" s="21">
        <v>7</v>
      </c>
      <c r="AE36" s="21">
        <v>800</v>
      </c>
      <c r="AF36" s="21">
        <v>44</v>
      </c>
      <c r="AG36" s="21" t="s">
        <v>48</v>
      </c>
      <c r="AH36" s="21" t="s">
        <v>48</v>
      </c>
      <c r="AI36" s="21">
        <v>7</v>
      </c>
      <c r="AJ36" s="21">
        <v>800</v>
      </c>
      <c r="AK36" s="21">
        <v>-17</v>
      </c>
      <c r="AL36" s="21" t="s">
        <v>48</v>
      </c>
      <c r="AM36" s="21" t="s">
        <v>48</v>
      </c>
      <c r="AN36" s="21">
        <v>7</v>
      </c>
      <c r="AO36" s="21">
        <v>800</v>
      </c>
    </row>
    <row r="37" spans="1:41" x14ac:dyDescent="0.25">
      <c r="A37" s="21" t="s">
        <v>13</v>
      </c>
      <c r="B37" s="21" t="s">
        <v>14</v>
      </c>
      <c r="C37" s="21">
        <v>749.8</v>
      </c>
      <c r="D37" s="21">
        <v>39.029699999999998</v>
      </c>
      <c r="E37" s="21">
        <v>-99.882999999999996</v>
      </c>
      <c r="F37" s="21">
        <v>20120205</v>
      </c>
      <c r="G37" s="21">
        <v>-9999</v>
      </c>
      <c r="H37" s="21" t="s">
        <v>48</v>
      </c>
      <c r="I37" s="21" t="s">
        <v>48</v>
      </c>
      <c r="J37" s="21" t="s">
        <v>48</v>
      </c>
      <c r="K37" s="21">
        <v>9999</v>
      </c>
      <c r="L37" s="21">
        <v>-9999</v>
      </c>
      <c r="M37" s="21" t="s">
        <v>48</v>
      </c>
      <c r="N37" s="21" t="s">
        <v>48</v>
      </c>
      <c r="O37" s="21" t="s">
        <v>48</v>
      </c>
      <c r="P37" s="21">
        <v>9999</v>
      </c>
      <c r="Q37" s="21">
        <v>0</v>
      </c>
      <c r="R37" s="21" t="s">
        <v>49</v>
      </c>
      <c r="S37" s="21" t="s">
        <v>48</v>
      </c>
      <c r="T37" s="21">
        <v>7</v>
      </c>
      <c r="U37" s="21">
        <v>800</v>
      </c>
      <c r="V37" s="21">
        <v>0</v>
      </c>
      <c r="W37" s="21" t="s">
        <v>49</v>
      </c>
      <c r="X37" s="21" t="s">
        <v>48</v>
      </c>
      <c r="Y37" s="21">
        <v>7</v>
      </c>
      <c r="Z37" s="21">
        <v>9999</v>
      </c>
      <c r="AA37" s="21">
        <v>152</v>
      </c>
      <c r="AB37" s="21" t="s">
        <v>48</v>
      </c>
      <c r="AC37" s="21" t="s">
        <v>48</v>
      </c>
      <c r="AD37" s="21">
        <v>7</v>
      </c>
      <c r="AE37" s="21">
        <v>800</v>
      </c>
      <c r="AF37" s="21">
        <v>6</v>
      </c>
      <c r="AG37" s="21" t="s">
        <v>48</v>
      </c>
      <c r="AH37" s="21" t="s">
        <v>48</v>
      </c>
      <c r="AI37" s="21">
        <v>7</v>
      </c>
      <c r="AJ37" s="21">
        <v>800</v>
      </c>
      <c r="AK37" s="21">
        <v>-89</v>
      </c>
      <c r="AL37" s="21" t="s">
        <v>48</v>
      </c>
      <c r="AM37" s="21" t="s">
        <v>48</v>
      </c>
      <c r="AN37" s="21">
        <v>7</v>
      </c>
      <c r="AO37" s="21">
        <v>800</v>
      </c>
    </row>
    <row r="38" spans="1:41" x14ac:dyDescent="0.25">
      <c r="A38" s="21" t="s">
        <v>13</v>
      </c>
      <c r="B38" s="21" t="s">
        <v>14</v>
      </c>
      <c r="C38" s="21">
        <v>749.8</v>
      </c>
      <c r="D38" s="21">
        <v>39.029699999999998</v>
      </c>
      <c r="E38" s="21">
        <v>-99.882999999999996</v>
      </c>
      <c r="F38" s="21">
        <v>20120206</v>
      </c>
      <c r="G38" s="21">
        <v>-9999</v>
      </c>
      <c r="H38" s="21" t="s">
        <v>48</v>
      </c>
      <c r="I38" s="21" t="s">
        <v>48</v>
      </c>
      <c r="J38" s="21" t="s">
        <v>48</v>
      </c>
      <c r="K38" s="21">
        <v>9999</v>
      </c>
      <c r="L38" s="21">
        <v>-9999</v>
      </c>
      <c r="M38" s="21" t="s">
        <v>48</v>
      </c>
      <c r="N38" s="21" t="s">
        <v>48</v>
      </c>
      <c r="O38" s="21" t="s">
        <v>48</v>
      </c>
      <c r="P38" s="21">
        <v>9999</v>
      </c>
      <c r="Q38" s="21">
        <v>0</v>
      </c>
      <c r="R38" s="21" t="s">
        <v>48</v>
      </c>
      <c r="S38" s="21" t="s">
        <v>48</v>
      </c>
      <c r="T38" s="21">
        <v>7</v>
      </c>
      <c r="U38" s="21">
        <v>800</v>
      </c>
      <c r="V38" s="21">
        <v>-9999</v>
      </c>
      <c r="W38" s="21" t="s">
        <v>48</v>
      </c>
      <c r="X38" s="21" t="s">
        <v>48</v>
      </c>
      <c r="Y38" s="21" t="s">
        <v>48</v>
      </c>
      <c r="Z38" s="21">
        <v>9999</v>
      </c>
      <c r="AA38" s="21">
        <v>127</v>
      </c>
      <c r="AB38" s="21" t="s">
        <v>48</v>
      </c>
      <c r="AC38" s="21" t="s">
        <v>48</v>
      </c>
      <c r="AD38" s="21">
        <v>7</v>
      </c>
      <c r="AE38" s="21">
        <v>800</v>
      </c>
      <c r="AF38" s="21">
        <v>56</v>
      </c>
      <c r="AG38" s="21" t="s">
        <v>48</v>
      </c>
      <c r="AH38" s="21" t="s">
        <v>48</v>
      </c>
      <c r="AI38" s="21">
        <v>7</v>
      </c>
      <c r="AJ38" s="21">
        <v>800</v>
      </c>
      <c r="AK38" s="21">
        <v>-78</v>
      </c>
      <c r="AL38" s="21" t="s">
        <v>48</v>
      </c>
      <c r="AM38" s="21" t="s">
        <v>48</v>
      </c>
      <c r="AN38" s="21">
        <v>7</v>
      </c>
      <c r="AO38" s="21">
        <v>800</v>
      </c>
    </row>
    <row r="39" spans="1:41" x14ac:dyDescent="0.25">
      <c r="A39" s="21" t="s">
        <v>13</v>
      </c>
      <c r="B39" s="21" t="s">
        <v>14</v>
      </c>
      <c r="C39" s="21">
        <v>749.8</v>
      </c>
      <c r="D39" s="21">
        <v>39.029699999999998</v>
      </c>
      <c r="E39" s="21">
        <v>-99.882999999999996</v>
      </c>
      <c r="F39" s="21">
        <v>20120207</v>
      </c>
      <c r="G39" s="21">
        <v>-9999</v>
      </c>
      <c r="H39" s="21" t="s">
        <v>48</v>
      </c>
      <c r="I39" s="21" t="s">
        <v>48</v>
      </c>
      <c r="J39" s="21" t="s">
        <v>48</v>
      </c>
      <c r="K39" s="21">
        <v>9999</v>
      </c>
      <c r="L39" s="21">
        <v>-9999</v>
      </c>
      <c r="M39" s="21" t="s">
        <v>48</v>
      </c>
      <c r="N39" s="21" t="s">
        <v>48</v>
      </c>
      <c r="O39" s="21" t="s">
        <v>48</v>
      </c>
      <c r="P39" s="21">
        <v>9999</v>
      </c>
      <c r="Q39" s="21">
        <v>13</v>
      </c>
      <c r="R39" s="21" t="s">
        <v>48</v>
      </c>
      <c r="S39" s="21" t="s">
        <v>48</v>
      </c>
      <c r="T39" s="21">
        <v>7</v>
      </c>
      <c r="U39" s="21">
        <v>800</v>
      </c>
      <c r="V39" s="21">
        <v>13</v>
      </c>
      <c r="W39" s="21" t="s">
        <v>48</v>
      </c>
      <c r="X39" s="21" t="s">
        <v>48</v>
      </c>
      <c r="Y39" s="21">
        <v>7</v>
      </c>
      <c r="Z39" s="21">
        <v>9999</v>
      </c>
      <c r="AA39" s="21">
        <v>127</v>
      </c>
      <c r="AB39" s="21" t="s">
        <v>48</v>
      </c>
      <c r="AC39" s="21" t="s">
        <v>48</v>
      </c>
      <c r="AD39" s="21">
        <v>7</v>
      </c>
      <c r="AE39" s="21">
        <v>800</v>
      </c>
      <c r="AF39" s="21">
        <v>72</v>
      </c>
      <c r="AG39" s="21" t="s">
        <v>48</v>
      </c>
      <c r="AH39" s="21" t="s">
        <v>48</v>
      </c>
      <c r="AI39" s="21">
        <v>7</v>
      </c>
      <c r="AJ39" s="21">
        <v>800</v>
      </c>
      <c r="AK39" s="21">
        <v>-44</v>
      </c>
      <c r="AL39" s="21" t="s">
        <v>48</v>
      </c>
      <c r="AM39" s="21" t="s">
        <v>48</v>
      </c>
      <c r="AN39" s="21">
        <v>7</v>
      </c>
      <c r="AO39" s="21">
        <v>800</v>
      </c>
    </row>
    <row r="40" spans="1:41" x14ac:dyDescent="0.25">
      <c r="A40" s="21" t="s">
        <v>13</v>
      </c>
      <c r="B40" s="21" t="s">
        <v>14</v>
      </c>
      <c r="C40" s="21">
        <v>749.8</v>
      </c>
      <c r="D40" s="21">
        <v>39.029699999999998</v>
      </c>
      <c r="E40" s="21">
        <v>-99.882999999999996</v>
      </c>
      <c r="F40" s="21">
        <v>20120208</v>
      </c>
      <c r="G40" s="21">
        <v>-9999</v>
      </c>
      <c r="H40" s="21" t="s">
        <v>48</v>
      </c>
      <c r="I40" s="21" t="s">
        <v>48</v>
      </c>
      <c r="J40" s="21" t="s">
        <v>48</v>
      </c>
      <c r="K40" s="21">
        <v>9999</v>
      </c>
      <c r="L40" s="21">
        <v>-9999</v>
      </c>
      <c r="M40" s="21" t="s">
        <v>48</v>
      </c>
      <c r="N40" s="21" t="s">
        <v>48</v>
      </c>
      <c r="O40" s="21" t="s">
        <v>48</v>
      </c>
      <c r="P40" s="21">
        <v>9999</v>
      </c>
      <c r="Q40" s="21">
        <v>0</v>
      </c>
      <c r="R40" s="21" t="s">
        <v>49</v>
      </c>
      <c r="S40" s="21" t="s">
        <v>48</v>
      </c>
      <c r="T40" s="21">
        <v>7</v>
      </c>
      <c r="U40" s="21">
        <v>800</v>
      </c>
      <c r="V40" s="21">
        <v>0</v>
      </c>
      <c r="W40" s="21" t="s">
        <v>49</v>
      </c>
      <c r="X40" s="21" t="s">
        <v>48</v>
      </c>
      <c r="Y40" s="21">
        <v>7</v>
      </c>
      <c r="Z40" s="21">
        <v>9999</v>
      </c>
      <c r="AA40" s="21">
        <v>127</v>
      </c>
      <c r="AB40" s="21" t="s">
        <v>48</v>
      </c>
      <c r="AC40" s="21" t="s">
        <v>48</v>
      </c>
      <c r="AD40" s="21">
        <v>7</v>
      </c>
      <c r="AE40" s="21">
        <v>800</v>
      </c>
      <c r="AF40" s="21">
        <v>-22</v>
      </c>
      <c r="AG40" s="21" t="s">
        <v>48</v>
      </c>
      <c r="AH40" s="21" t="s">
        <v>48</v>
      </c>
      <c r="AI40" s="21">
        <v>7</v>
      </c>
      <c r="AJ40" s="21">
        <v>800</v>
      </c>
      <c r="AK40" s="21">
        <v>-67</v>
      </c>
      <c r="AL40" s="21" t="s">
        <v>48</v>
      </c>
      <c r="AM40" s="21" t="s">
        <v>48</v>
      </c>
      <c r="AN40" s="21">
        <v>7</v>
      </c>
      <c r="AO40" s="21">
        <v>800</v>
      </c>
    </row>
    <row r="41" spans="1:41" x14ac:dyDescent="0.25">
      <c r="A41" s="21" t="s">
        <v>13</v>
      </c>
      <c r="B41" s="21" t="s">
        <v>14</v>
      </c>
      <c r="C41" s="21">
        <v>749.8</v>
      </c>
      <c r="D41" s="21">
        <v>39.029699999999998</v>
      </c>
      <c r="E41" s="21">
        <v>-99.882999999999996</v>
      </c>
      <c r="F41" s="21">
        <v>20120209</v>
      </c>
      <c r="G41" s="21">
        <v>-9999</v>
      </c>
      <c r="H41" s="21" t="s">
        <v>48</v>
      </c>
      <c r="I41" s="21" t="s">
        <v>48</v>
      </c>
      <c r="J41" s="21" t="s">
        <v>48</v>
      </c>
      <c r="K41" s="21">
        <v>9999</v>
      </c>
      <c r="L41" s="21">
        <v>-9999</v>
      </c>
      <c r="M41" s="21" t="s">
        <v>48</v>
      </c>
      <c r="N41" s="21" t="s">
        <v>48</v>
      </c>
      <c r="O41" s="21" t="s">
        <v>48</v>
      </c>
      <c r="P41" s="21">
        <v>9999</v>
      </c>
      <c r="Q41" s="21">
        <v>0</v>
      </c>
      <c r="R41" s="21" t="s">
        <v>48</v>
      </c>
      <c r="S41" s="21" t="s">
        <v>48</v>
      </c>
      <c r="T41" s="21">
        <v>7</v>
      </c>
      <c r="U41" s="21">
        <v>800</v>
      </c>
      <c r="V41" s="21">
        <v>-9999</v>
      </c>
      <c r="W41" s="21" t="s">
        <v>48</v>
      </c>
      <c r="X41" s="21" t="s">
        <v>48</v>
      </c>
      <c r="Y41" s="21" t="s">
        <v>48</v>
      </c>
      <c r="Z41" s="21">
        <v>9999</v>
      </c>
      <c r="AA41" s="21">
        <v>127</v>
      </c>
      <c r="AB41" s="21" t="s">
        <v>48</v>
      </c>
      <c r="AC41" s="21" t="s">
        <v>48</v>
      </c>
      <c r="AD41" s="21">
        <v>7</v>
      </c>
      <c r="AE41" s="21">
        <v>800</v>
      </c>
      <c r="AF41" s="21">
        <v>-22</v>
      </c>
      <c r="AG41" s="21" t="s">
        <v>48</v>
      </c>
      <c r="AH41" s="21" t="s">
        <v>48</v>
      </c>
      <c r="AI41" s="21">
        <v>7</v>
      </c>
      <c r="AJ41" s="21">
        <v>800</v>
      </c>
      <c r="AK41" s="21">
        <v>-67</v>
      </c>
      <c r="AL41" s="21" t="s">
        <v>48</v>
      </c>
      <c r="AM41" s="21" t="s">
        <v>48</v>
      </c>
      <c r="AN41" s="21">
        <v>7</v>
      </c>
      <c r="AO41" s="21">
        <v>800</v>
      </c>
    </row>
    <row r="42" spans="1:41" x14ac:dyDescent="0.25">
      <c r="A42" s="21" t="s">
        <v>13</v>
      </c>
      <c r="B42" s="21" t="s">
        <v>14</v>
      </c>
      <c r="C42" s="21">
        <v>749.8</v>
      </c>
      <c r="D42" s="21">
        <v>39.029699999999998</v>
      </c>
      <c r="E42" s="21">
        <v>-99.882999999999996</v>
      </c>
      <c r="F42" s="21">
        <v>20120210</v>
      </c>
      <c r="G42" s="21">
        <v>-9999</v>
      </c>
      <c r="H42" s="21" t="s">
        <v>48</v>
      </c>
      <c r="I42" s="21" t="s">
        <v>48</v>
      </c>
      <c r="J42" s="21" t="s">
        <v>48</v>
      </c>
      <c r="K42" s="21">
        <v>9999</v>
      </c>
      <c r="L42" s="21">
        <v>-9999</v>
      </c>
      <c r="M42" s="21" t="s">
        <v>48</v>
      </c>
      <c r="N42" s="21" t="s">
        <v>48</v>
      </c>
      <c r="O42" s="21" t="s">
        <v>48</v>
      </c>
      <c r="P42" s="21">
        <v>9999</v>
      </c>
      <c r="Q42" s="21">
        <v>0</v>
      </c>
      <c r="R42" s="21" t="s">
        <v>48</v>
      </c>
      <c r="S42" s="21" t="s">
        <v>48</v>
      </c>
      <c r="T42" s="21">
        <v>7</v>
      </c>
      <c r="U42" s="21">
        <v>800</v>
      </c>
      <c r="V42" s="21">
        <v>-9999</v>
      </c>
      <c r="W42" s="21" t="s">
        <v>48</v>
      </c>
      <c r="X42" s="21" t="s">
        <v>48</v>
      </c>
      <c r="Y42" s="21" t="s">
        <v>48</v>
      </c>
      <c r="Z42" s="21">
        <v>9999</v>
      </c>
      <c r="AA42" s="21">
        <v>76</v>
      </c>
      <c r="AB42" s="21" t="s">
        <v>48</v>
      </c>
      <c r="AC42" s="21" t="s">
        <v>48</v>
      </c>
      <c r="AD42" s="21">
        <v>7</v>
      </c>
      <c r="AE42" s="21">
        <v>800</v>
      </c>
      <c r="AF42" s="21">
        <v>28</v>
      </c>
      <c r="AG42" s="21" t="s">
        <v>48</v>
      </c>
      <c r="AH42" s="21" t="s">
        <v>48</v>
      </c>
      <c r="AI42" s="21">
        <v>7</v>
      </c>
      <c r="AJ42" s="21">
        <v>800</v>
      </c>
      <c r="AK42" s="21">
        <v>-61</v>
      </c>
      <c r="AL42" s="21" t="s">
        <v>48</v>
      </c>
      <c r="AM42" s="21" t="s">
        <v>48</v>
      </c>
      <c r="AN42" s="21">
        <v>7</v>
      </c>
      <c r="AO42" s="21">
        <v>800</v>
      </c>
    </row>
    <row r="43" spans="1:41" x14ac:dyDescent="0.25">
      <c r="A43" s="21" t="s">
        <v>13</v>
      </c>
      <c r="B43" s="21" t="s">
        <v>14</v>
      </c>
      <c r="C43" s="21">
        <v>749.8</v>
      </c>
      <c r="D43" s="21">
        <v>39.029699999999998</v>
      </c>
      <c r="E43" s="21">
        <v>-99.882999999999996</v>
      </c>
      <c r="F43" s="21">
        <v>20120211</v>
      </c>
      <c r="G43" s="21">
        <v>-9999</v>
      </c>
      <c r="H43" s="21" t="s">
        <v>48</v>
      </c>
      <c r="I43" s="21" t="s">
        <v>48</v>
      </c>
      <c r="J43" s="21" t="s">
        <v>48</v>
      </c>
      <c r="K43" s="21">
        <v>9999</v>
      </c>
      <c r="L43" s="21">
        <v>-9999</v>
      </c>
      <c r="M43" s="21" t="s">
        <v>48</v>
      </c>
      <c r="N43" s="21" t="s">
        <v>48</v>
      </c>
      <c r="O43" s="21" t="s">
        <v>48</v>
      </c>
      <c r="P43" s="21">
        <v>9999</v>
      </c>
      <c r="Q43" s="21">
        <v>0</v>
      </c>
      <c r="R43" s="21" t="s">
        <v>48</v>
      </c>
      <c r="S43" s="21" t="s">
        <v>48</v>
      </c>
      <c r="T43" s="21">
        <v>7</v>
      </c>
      <c r="U43" s="21">
        <v>800</v>
      </c>
      <c r="V43" s="21">
        <v>-9999</v>
      </c>
      <c r="W43" s="21" t="s">
        <v>48</v>
      </c>
      <c r="X43" s="21" t="s">
        <v>48</v>
      </c>
      <c r="Y43" s="21" t="s">
        <v>48</v>
      </c>
      <c r="Z43" s="21">
        <v>9999</v>
      </c>
      <c r="AA43" s="21">
        <v>76</v>
      </c>
      <c r="AB43" s="21" t="s">
        <v>48</v>
      </c>
      <c r="AC43" s="21" t="s">
        <v>48</v>
      </c>
      <c r="AD43" s="21">
        <v>7</v>
      </c>
      <c r="AE43" s="21">
        <v>800</v>
      </c>
      <c r="AF43" s="21">
        <v>-39</v>
      </c>
      <c r="AG43" s="21" t="s">
        <v>48</v>
      </c>
      <c r="AH43" s="21" t="s">
        <v>48</v>
      </c>
      <c r="AI43" s="21">
        <v>7</v>
      </c>
      <c r="AJ43" s="21">
        <v>800</v>
      </c>
      <c r="AK43" s="21">
        <v>-150</v>
      </c>
      <c r="AL43" s="21" t="s">
        <v>48</v>
      </c>
      <c r="AM43" s="21" t="s">
        <v>48</v>
      </c>
      <c r="AN43" s="21">
        <v>7</v>
      </c>
      <c r="AO43" s="21">
        <v>800</v>
      </c>
    </row>
    <row r="44" spans="1:41" x14ac:dyDescent="0.25">
      <c r="A44" s="21" t="s">
        <v>13</v>
      </c>
      <c r="B44" s="21" t="s">
        <v>14</v>
      </c>
      <c r="C44" s="21">
        <v>749.8</v>
      </c>
      <c r="D44" s="21">
        <v>39.029699999999998</v>
      </c>
      <c r="E44" s="21">
        <v>-99.882999999999996</v>
      </c>
      <c r="F44" s="21">
        <v>20120212</v>
      </c>
      <c r="G44" s="21">
        <v>-9999</v>
      </c>
      <c r="H44" s="21" t="s">
        <v>48</v>
      </c>
      <c r="I44" s="21" t="s">
        <v>48</v>
      </c>
      <c r="J44" s="21" t="s">
        <v>48</v>
      </c>
      <c r="K44" s="21">
        <v>9999</v>
      </c>
      <c r="L44" s="21">
        <v>-9999</v>
      </c>
      <c r="M44" s="21" t="s">
        <v>48</v>
      </c>
      <c r="N44" s="21" t="s">
        <v>48</v>
      </c>
      <c r="O44" s="21" t="s">
        <v>48</v>
      </c>
      <c r="P44" s="21">
        <v>9999</v>
      </c>
      <c r="Q44" s="21">
        <v>0</v>
      </c>
      <c r="R44" s="21" t="s">
        <v>48</v>
      </c>
      <c r="S44" s="21" t="s">
        <v>48</v>
      </c>
      <c r="T44" s="21">
        <v>7</v>
      </c>
      <c r="U44" s="21">
        <v>800</v>
      </c>
      <c r="V44" s="21">
        <v>-9999</v>
      </c>
      <c r="W44" s="21" t="s">
        <v>48</v>
      </c>
      <c r="X44" s="21" t="s">
        <v>48</v>
      </c>
      <c r="Y44" s="21" t="s">
        <v>48</v>
      </c>
      <c r="Z44" s="21">
        <v>9999</v>
      </c>
      <c r="AA44" s="21">
        <v>76</v>
      </c>
      <c r="AB44" s="21" t="s">
        <v>48</v>
      </c>
      <c r="AC44" s="21" t="s">
        <v>48</v>
      </c>
      <c r="AD44" s="21">
        <v>7</v>
      </c>
      <c r="AE44" s="21">
        <v>800</v>
      </c>
      <c r="AF44" s="21">
        <v>-72</v>
      </c>
      <c r="AG44" s="21" t="s">
        <v>48</v>
      </c>
      <c r="AH44" s="21" t="s">
        <v>48</v>
      </c>
      <c r="AI44" s="21">
        <v>7</v>
      </c>
      <c r="AJ44" s="21">
        <v>800</v>
      </c>
      <c r="AK44" s="21">
        <v>-150</v>
      </c>
      <c r="AL44" s="21" t="s">
        <v>48</v>
      </c>
      <c r="AM44" s="21" t="s">
        <v>48</v>
      </c>
      <c r="AN44" s="21">
        <v>7</v>
      </c>
      <c r="AO44" s="21">
        <v>800</v>
      </c>
    </row>
    <row r="45" spans="1:41" x14ac:dyDescent="0.25">
      <c r="A45" s="21" t="s">
        <v>13</v>
      </c>
      <c r="B45" s="21" t="s">
        <v>14</v>
      </c>
      <c r="C45" s="21">
        <v>749.8</v>
      </c>
      <c r="D45" s="21">
        <v>39.029699999999998</v>
      </c>
      <c r="E45" s="21">
        <v>-99.882999999999996</v>
      </c>
      <c r="F45" s="21">
        <v>20120213</v>
      </c>
      <c r="G45" s="21">
        <v>-9999</v>
      </c>
      <c r="H45" s="21" t="s">
        <v>48</v>
      </c>
      <c r="I45" s="21" t="s">
        <v>48</v>
      </c>
      <c r="J45" s="21" t="s">
        <v>48</v>
      </c>
      <c r="K45" s="21">
        <v>9999</v>
      </c>
      <c r="L45" s="21">
        <v>-9999</v>
      </c>
      <c r="M45" s="21" t="s">
        <v>48</v>
      </c>
      <c r="N45" s="21" t="s">
        <v>48</v>
      </c>
      <c r="O45" s="21" t="s">
        <v>48</v>
      </c>
      <c r="P45" s="21">
        <v>9999</v>
      </c>
      <c r="Q45" s="21">
        <v>0</v>
      </c>
      <c r="R45" s="21" t="s">
        <v>48</v>
      </c>
      <c r="S45" s="21" t="s">
        <v>48</v>
      </c>
      <c r="T45" s="21">
        <v>7</v>
      </c>
      <c r="U45" s="21">
        <v>800</v>
      </c>
      <c r="V45" s="21">
        <v>-9999</v>
      </c>
      <c r="W45" s="21" t="s">
        <v>48</v>
      </c>
      <c r="X45" s="21" t="s">
        <v>48</v>
      </c>
      <c r="Y45" s="21" t="s">
        <v>48</v>
      </c>
      <c r="Z45" s="21">
        <v>9999</v>
      </c>
      <c r="AA45" s="21">
        <v>76</v>
      </c>
      <c r="AB45" s="21" t="s">
        <v>48</v>
      </c>
      <c r="AC45" s="21" t="s">
        <v>48</v>
      </c>
      <c r="AD45" s="21">
        <v>7</v>
      </c>
      <c r="AE45" s="21">
        <v>800</v>
      </c>
      <c r="AF45" s="21">
        <v>-22</v>
      </c>
      <c r="AG45" s="21" t="s">
        <v>48</v>
      </c>
      <c r="AH45" s="21" t="s">
        <v>48</v>
      </c>
      <c r="AI45" s="21">
        <v>7</v>
      </c>
      <c r="AJ45" s="21">
        <v>800</v>
      </c>
      <c r="AK45" s="21">
        <v>-83</v>
      </c>
      <c r="AL45" s="21" t="s">
        <v>48</v>
      </c>
      <c r="AM45" s="21" t="s">
        <v>48</v>
      </c>
      <c r="AN45" s="21">
        <v>7</v>
      </c>
      <c r="AO45" s="21">
        <v>800</v>
      </c>
    </row>
    <row r="46" spans="1:41" x14ac:dyDescent="0.25">
      <c r="A46" s="21" t="s">
        <v>13</v>
      </c>
      <c r="B46" s="21" t="s">
        <v>14</v>
      </c>
      <c r="C46" s="21">
        <v>749.8</v>
      </c>
      <c r="D46" s="21">
        <v>39.029699999999998</v>
      </c>
      <c r="E46" s="21">
        <v>-99.882999999999996</v>
      </c>
      <c r="F46" s="21">
        <v>20120214</v>
      </c>
      <c r="G46" s="21">
        <v>-9999</v>
      </c>
      <c r="H46" s="21" t="s">
        <v>48</v>
      </c>
      <c r="I46" s="21" t="s">
        <v>48</v>
      </c>
      <c r="J46" s="21" t="s">
        <v>48</v>
      </c>
      <c r="K46" s="21">
        <v>9999</v>
      </c>
      <c r="L46" s="21">
        <v>-9999</v>
      </c>
      <c r="M46" s="21" t="s">
        <v>48</v>
      </c>
      <c r="N46" s="21" t="s">
        <v>48</v>
      </c>
      <c r="O46" s="21" t="s">
        <v>48</v>
      </c>
      <c r="P46" s="21">
        <v>9999</v>
      </c>
      <c r="Q46" s="21">
        <v>0</v>
      </c>
      <c r="R46" s="21" t="s">
        <v>48</v>
      </c>
      <c r="S46" s="21" t="s">
        <v>48</v>
      </c>
      <c r="T46" s="21">
        <v>7</v>
      </c>
      <c r="U46" s="21">
        <v>800</v>
      </c>
      <c r="V46" s="21">
        <v>-9999</v>
      </c>
      <c r="W46" s="21" t="s">
        <v>48</v>
      </c>
      <c r="X46" s="21" t="s">
        <v>48</v>
      </c>
      <c r="Y46" s="21" t="s">
        <v>48</v>
      </c>
      <c r="Z46" s="21">
        <v>9999</v>
      </c>
      <c r="AA46" s="21">
        <v>51</v>
      </c>
      <c r="AB46" s="21" t="s">
        <v>48</v>
      </c>
      <c r="AC46" s="21" t="s">
        <v>48</v>
      </c>
      <c r="AD46" s="21">
        <v>7</v>
      </c>
      <c r="AE46" s="21">
        <v>800</v>
      </c>
      <c r="AF46" s="21">
        <v>28</v>
      </c>
      <c r="AG46" s="21" t="s">
        <v>48</v>
      </c>
      <c r="AH46" s="21" t="s">
        <v>48</v>
      </c>
      <c r="AI46" s="21">
        <v>7</v>
      </c>
      <c r="AJ46" s="21">
        <v>800</v>
      </c>
      <c r="AK46" s="21">
        <v>-44</v>
      </c>
      <c r="AL46" s="21" t="s">
        <v>48</v>
      </c>
      <c r="AM46" s="21" t="s">
        <v>48</v>
      </c>
      <c r="AN46" s="21">
        <v>7</v>
      </c>
      <c r="AO46" s="21">
        <v>800</v>
      </c>
    </row>
    <row r="47" spans="1:41" x14ac:dyDescent="0.25">
      <c r="A47" s="21" t="s">
        <v>13</v>
      </c>
      <c r="B47" s="21" t="s">
        <v>14</v>
      </c>
      <c r="C47" s="21">
        <v>749.8</v>
      </c>
      <c r="D47" s="21">
        <v>39.029699999999998</v>
      </c>
      <c r="E47" s="21">
        <v>-99.882999999999996</v>
      </c>
      <c r="F47" s="21">
        <v>20120215</v>
      </c>
      <c r="G47" s="21">
        <v>-9999</v>
      </c>
      <c r="H47" s="21" t="s">
        <v>48</v>
      </c>
      <c r="I47" s="21" t="s">
        <v>48</v>
      </c>
      <c r="J47" s="21" t="s">
        <v>48</v>
      </c>
      <c r="K47" s="21">
        <v>9999</v>
      </c>
      <c r="L47" s="21">
        <v>-9999</v>
      </c>
      <c r="M47" s="21" t="s">
        <v>48</v>
      </c>
      <c r="N47" s="21" t="s">
        <v>48</v>
      </c>
      <c r="O47" s="21" t="s">
        <v>48</v>
      </c>
      <c r="P47" s="21">
        <v>9999</v>
      </c>
      <c r="Q47" s="21">
        <v>0</v>
      </c>
      <c r="R47" s="21" t="s">
        <v>48</v>
      </c>
      <c r="S47" s="21" t="s">
        <v>48</v>
      </c>
      <c r="T47" s="21">
        <v>7</v>
      </c>
      <c r="U47" s="21">
        <v>800</v>
      </c>
      <c r="V47" s="21">
        <v>-9999</v>
      </c>
      <c r="W47" s="21" t="s">
        <v>48</v>
      </c>
      <c r="X47" s="21" t="s">
        <v>48</v>
      </c>
      <c r="Y47" s="21" t="s">
        <v>48</v>
      </c>
      <c r="Z47" s="21">
        <v>9999</v>
      </c>
      <c r="AA47" s="21">
        <v>25</v>
      </c>
      <c r="AB47" s="21" t="s">
        <v>48</v>
      </c>
      <c r="AC47" s="21" t="s">
        <v>48</v>
      </c>
      <c r="AD47" s="21">
        <v>7</v>
      </c>
      <c r="AE47" s="21">
        <v>800</v>
      </c>
      <c r="AF47" s="21">
        <v>117</v>
      </c>
      <c r="AG47" s="21" t="s">
        <v>48</v>
      </c>
      <c r="AH47" s="21" t="s">
        <v>48</v>
      </c>
      <c r="AI47" s="21">
        <v>7</v>
      </c>
      <c r="AJ47" s="21">
        <v>800</v>
      </c>
      <c r="AK47" s="21">
        <v>-22</v>
      </c>
      <c r="AL47" s="21" t="s">
        <v>48</v>
      </c>
      <c r="AM47" s="21" t="s">
        <v>48</v>
      </c>
      <c r="AN47" s="21">
        <v>7</v>
      </c>
      <c r="AO47" s="21">
        <v>800</v>
      </c>
    </row>
    <row r="48" spans="1:41" x14ac:dyDescent="0.25">
      <c r="A48" s="21" t="s">
        <v>13</v>
      </c>
      <c r="B48" s="21" t="s">
        <v>14</v>
      </c>
      <c r="C48" s="21">
        <v>749.8</v>
      </c>
      <c r="D48" s="21">
        <v>39.029699999999998</v>
      </c>
      <c r="E48" s="21">
        <v>-99.882999999999996</v>
      </c>
      <c r="F48" s="21">
        <v>20120216</v>
      </c>
      <c r="G48" s="21">
        <v>-9999</v>
      </c>
      <c r="H48" s="21" t="s">
        <v>48</v>
      </c>
      <c r="I48" s="21" t="s">
        <v>48</v>
      </c>
      <c r="J48" s="21" t="s">
        <v>48</v>
      </c>
      <c r="K48" s="21">
        <v>9999</v>
      </c>
      <c r="L48" s="21">
        <v>-9999</v>
      </c>
      <c r="M48" s="21" t="s">
        <v>48</v>
      </c>
      <c r="N48" s="21" t="s">
        <v>48</v>
      </c>
      <c r="O48" s="21" t="s">
        <v>48</v>
      </c>
      <c r="P48" s="21">
        <v>9999</v>
      </c>
      <c r="Q48" s="21">
        <v>0</v>
      </c>
      <c r="R48" s="21" t="s">
        <v>48</v>
      </c>
      <c r="S48" s="21" t="s">
        <v>48</v>
      </c>
      <c r="T48" s="21">
        <v>7</v>
      </c>
      <c r="U48" s="21">
        <v>800</v>
      </c>
      <c r="V48" s="21">
        <v>-9999</v>
      </c>
      <c r="W48" s="21" t="s">
        <v>48</v>
      </c>
      <c r="X48" s="21" t="s">
        <v>48</v>
      </c>
      <c r="Y48" s="21" t="s">
        <v>48</v>
      </c>
      <c r="Z48" s="21">
        <v>9999</v>
      </c>
      <c r="AA48" s="21">
        <v>0</v>
      </c>
      <c r="AB48" s="21" t="s">
        <v>48</v>
      </c>
      <c r="AC48" s="21" t="s">
        <v>48</v>
      </c>
      <c r="AD48" s="21">
        <v>7</v>
      </c>
      <c r="AE48" s="21">
        <v>800</v>
      </c>
      <c r="AF48" s="21">
        <v>33</v>
      </c>
      <c r="AG48" s="21" t="s">
        <v>48</v>
      </c>
      <c r="AH48" s="21" t="s">
        <v>48</v>
      </c>
      <c r="AI48" s="21">
        <v>7</v>
      </c>
      <c r="AJ48" s="21">
        <v>800</v>
      </c>
      <c r="AK48" s="21">
        <v>-56</v>
      </c>
      <c r="AL48" s="21" t="s">
        <v>48</v>
      </c>
      <c r="AM48" s="21" t="s">
        <v>48</v>
      </c>
      <c r="AN48" s="21">
        <v>7</v>
      </c>
      <c r="AO48" s="21">
        <v>800</v>
      </c>
    </row>
    <row r="49" spans="1:41" x14ac:dyDescent="0.25">
      <c r="A49" s="21" t="s">
        <v>13</v>
      </c>
      <c r="B49" s="21" t="s">
        <v>14</v>
      </c>
      <c r="C49" s="21">
        <v>749.8</v>
      </c>
      <c r="D49" s="21">
        <v>39.029699999999998</v>
      </c>
      <c r="E49" s="21">
        <v>-99.882999999999996</v>
      </c>
      <c r="F49" s="21">
        <v>20120217</v>
      </c>
      <c r="G49" s="21">
        <v>-9999</v>
      </c>
      <c r="H49" s="21" t="s">
        <v>48</v>
      </c>
      <c r="I49" s="21" t="s">
        <v>48</v>
      </c>
      <c r="J49" s="21" t="s">
        <v>48</v>
      </c>
      <c r="K49" s="21">
        <v>9999</v>
      </c>
      <c r="L49" s="21">
        <v>-9999</v>
      </c>
      <c r="M49" s="21" t="s">
        <v>48</v>
      </c>
      <c r="N49" s="21" t="s">
        <v>48</v>
      </c>
      <c r="O49" s="21" t="s">
        <v>48</v>
      </c>
      <c r="P49" s="21">
        <v>9999</v>
      </c>
      <c r="Q49" s="21">
        <v>0</v>
      </c>
      <c r="R49" s="21" t="s">
        <v>48</v>
      </c>
      <c r="S49" s="21" t="s">
        <v>48</v>
      </c>
      <c r="T49" s="21">
        <v>7</v>
      </c>
      <c r="U49" s="21">
        <v>800</v>
      </c>
      <c r="V49" s="21">
        <v>-9999</v>
      </c>
      <c r="W49" s="21" t="s">
        <v>48</v>
      </c>
      <c r="X49" s="21" t="s">
        <v>48</v>
      </c>
      <c r="Y49" s="21" t="s">
        <v>48</v>
      </c>
      <c r="Z49" s="21">
        <v>9999</v>
      </c>
      <c r="AA49" s="21">
        <v>-9999</v>
      </c>
      <c r="AB49" s="21" t="s">
        <v>48</v>
      </c>
      <c r="AC49" s="21" t="s">
        <v>48</v>
      </c>
      <c r="AD49" s="21" t="s">
        <v>48</v>
      </c>
      <c r="AE49" s="21">
        <v>9999</v>
      </c>
      <c r="AF49" s="21">
        <v>100</v>
      </c>
      <c r="AG49" s="21" t="s">
        <v>48</v>
      </c>
      <c r="AH49" s="21" t="s">
        <v>48</v>
      </c>
      <c r="AI49" s="21">
        <v>7</v>
      </c>
      <c r="AJ49" s="21">
        <v>800</v>
      </c>
      <c r="AK49" s="21">
        <v>-56</v>
      </c>
      <c r="AL49" s="21" t="s">
        <v>48</v>
      </c>
      <c r="AM49" s="21" t="s">
        <v>48</v>
      </c>
      <c r="AN49" s="21">
        <v>7</v>
      </c>
      <c r="AO49" s="21">
        <v>800</v>
      </c>
    </row>
    <row r="50" spans="1:41" x14ac:dyDescent="0.25">
      <c r="A50" s="21" t="s">
        <v>13</v>
      </c>
      <c r="B50" s="21" t="s">
        <v>14</v>
      </c>
      <c r="C50" s="21">
        <v>749.8</v>
      </c>
      <c r="D50" s="21">
        <v>39.029699999999998</v>
      </c>
      <c r="E50" s="21">
        <v>-99.882999999999996</v>
      </c>
      <c r="F50" s="21">
        <v>20120218</v>
      </c>
      <c r="G50" s="21">
        <v>-9999</v>
      </c>
      <c r="H50" s="21" t="s">
        <v>48</v>
      </c>
      <c r="I50" s="21" t="s">
        <v>48</v>
      </c>
      <c r="J50" s="21" t="s">
        <v>48</v>
      </c>
      <c r="K50" s="21">
        <v>9999</v>
      </c>
      <c r="L50" s="21">
        <v>-9999</v>
      </c>
      <c r="M50" s="21" t="s">
        <v>48</v>
      </c>
      <c r="N50" s="21" t="s">
        <v>48</v>
      </c>
      <c r="O50" s="21" t="s">
        <v>48</v>
      </c>
      <c r="P50" s="21">
        <v>9999</v>
      </c>
      <c r="Q50" s="21">
        <v>0</v>
      </c>
      <c r="R50" s="21" t="s">
        <v>48</v>
      </c>
      <c r="S50" s="21" t="s">
        <v>48</v>
      </c>
      <c r="T50" s="21">
        <v>7</v>
      </c>
      <c r="U50" s="21">
        <v>800</v>
      </c>
      <c r="V50" s="21">
        <v>-9999</v>
      </c>
      <c r="W50" s="21" t="s">
        <v>48</v>
      </c>
      <c r="X50" s="21" t="s">
        <v>48</v>
      </c>
      <c r="Y50" s="21" t="s">
        <v>48</v>
      </c>
      <c r="Z50" s="21">
        <v>9999</v>
      </c>
      <c r="AA50" s="21">
        <v>-9999</v>
      </c>
      <c r="AB50" s="21" t="s">
        <v>48</v>
      </c>
      <c r="AC50" s="21" t="s">
        <v>48</v>
      </c>
      <c r="AD50" s="21" t="s">
        <v>48</v>
      </c>
      <c r="AE50" s="21">
        <v>9999</v>
      </c>
      <c r="AF50" s="21">
        <v>133</v>
      </c>
      <c r="AG50" s="21" t="s">
        <v>48</v>
      </c>
      <c r="AH50" s="21" t="s">
        <v>48</v>
      </c>
      <c r="AI50" s="21">
        <v>7</v>
      </c>
      <c r="AJ50" s="21">
        <v>800</v>
      </c>
      <c r="AK50" s="21">
        <v>-61</v>
      </c>
      <c r="AL50" s="21" t="s">
        <v>48</v>
      </c>
      <c r="AM50" s="21" t="s">
        <v>48</v>
      </c>
      <c r="AN50" s="21">
        <v>7</v>
      </c>
      <c r="AO50" s="21">
        <v>800</v>
      </c>
    </row>
    <row r="51" spans="1:41" x14ac:dyDescent="0.25">
      <c r="A51" s="21" t="s">
        <v>13</v>
      </c>
      <c r="B51" s="21" t="s">
        <v>14</v>
      </c>
      <c r="C51" s="21">
        <v>749.8</v>
      </c>
      <c r="D51" s="21">
        <v>39.029699999999998</v>
      </c>
      <c r="E51" s="21">
        <v>-99.882999999999996</v>
      </c>
      <c r="F51" s="21">
        <v>20120219</v>
      </c>
      <c r="G51" s="21">
        <v>-9999</v>
      </c>
      <c r="H51" s="21" t="s">
        <v>48</v>
      </c>
      <c r="I51" s="21" t="s">
        <v>48</v>
      </c>
      <c r="J51" s="21" t="s">
        <v>48</v>
      </c>
      <c r="K51" s="21">
        <v>9999</v>
      </c>
      <c r="L51" s="21">
        <v>-9999</v>
      </c>
      <c r="M51" s="21" t="s">
        <v>48</v>
      </c>
      <c r="N51" s="21" t="s">
        <v>48</v>
      </c>
      <c r="O51" s="21" t="s">
        <v>48</v>
      </c>
      <c r="P51" s="21">
        <v>9999</v>
      </c>
      <c r="Q51" s="21">
        <v>0</v>
      </c>
      <c r="R51" s="21" t="s">
        <v>48</v>
      </c>
      <c r="S51" s="21" t="s">
        <v>48</v>
      </c>
      <c r="T51" s="21">
        <v>7</v>
      </c>
      <c r="U51" s="21">
        <v>800</v>
      </c>
      <c r="V51" s="21">
        <v>-9999</v>
      </c>
      <c r="W51" s="21" t="s">
        <v>48</v>
      </c>
      <c r="X51" s="21" t="s">
        <v>48</v>
      </c>
      <c r="Y51" s="21" t="s">
        <v>48</v>
      </c>
      <c r="Z51" s="21">
        <v>9999</v>
      </c>
      <c r="AA51" s="21">
        <v>-9999</v>
      </c>
      <c r="AB51" s="21" t="s">
        <v>48</v>
      </c>
      <c r="AC51" s="21" t="s">
        <v>48</v>
      </c>
      <c r="AD51" s="21" t="s">
        <v>48</v>
      </c>
      <c r="AE51" s="21">
        <v>9999</v>
      </c>
      <c r="AF51" s="21">
        <v>56</v>
      </c>
      <c r="AG51" s="21" t="s">
        <v>48</v>
      </c>
      <c r="AH51" s="21" t="s">
        <v>48</v>
      </c>
      <c r="AI51" s="21">
        <v>7</v>
      </c>
      <c r="AJ51" s="21">
        <v>800</v>
      </c>
      <c r="AK51" s="21">
        <v>-61</v>
      </c>
      <c r="AL51" s="21" t="s">
        <v>48</v>
      </c>
      <c r="AM51" s="21" t="s">
        <v>48</v>
      </c>
      <c r="AN51" s="21">
        <v>7</v>
      </c>
      <c r="AO51" s="21">
        <v>800</v>
      </c>
    </row>
    <row r="52" spans="1:41" x14ac:dyDescent="0.25">
      <c r="A52" s="21" t="s">
        <v>13</v>
      </c>
      <c r="B52" s="21" t="s">
        <v>14</v>
      </c>
      <c r="C52" s="21">
        <v>749.8</v>
      </c>
      <c r="D52" s="21">
        <v>39.029699999999998</v>
      </c>
      <c r="E52" s="21">
        <v>-99.882999999999996</v>
      </c>
      <c r="F52" s="21">
        <v>20120220</v>
      </c>
      <c r="G52" s="21">
        <v>-9999</v>
      </c>
      <c r="H52" s="21" t="s">
        <v>48</v>
      </c>
      <c r="I52" s="21" t="s">
        <v>48</v>
      </c>
      <c r="J52" s="21" t="s">
        <v>48</v>
      </c>
      <c r="K52" s="21">
        <v>9999</v>
      </c>
      <c r="L52" s="21">
        <v>-9999</v>
      </c>
      <c r="M52" s="21" t="s">
        <v>48</v>
      </c>
      <c r="N52" s="21" t="s">
        <v>48</v>
      </c>
      <c r="O52" s="21" t="s">
        <v>48</v>
      </c>
      <c r="P52" s="21">
        <v>9999</v>
      </c>
      <c r="Q52" s="21">
        <v>0</v>
      </c>
      <c r="R52" s="21" t="s">
        <v>48</v>
      </c>
      <c r="S52" s="21" t="s">
        <v>48</v>
      </c>
      <c r="T52" s="21">
        <v>7</v>
      </c>
      <c r="U52" s="21">
        <v>800</v>
      </c>
      <c r="V52" s="21">
        <v>-9999</v>
      </c>
      <c r="W52" s="21" t="s">
        <v>48</v>
      </c>
      <c r="X52" s="21" t="s">
        <v>48</v>
      </c>
      <c r="Y52" s="21" t="s">
        <v>48</v>
      </c>
      <c r="Z52" s="21">
        <v>9999</v>
      </c>
      <c r="AA52" s="21">
        <v>-9999</v>
      </c>
      <c r="AB52" s="21" t="s">
        <v>48</v>
      </c>
      <c r="AC52" s="21" t="s">
        <v>48</v>
      </c>
      <c r="AD52" s="21" t="s">
        <v>48</v>
      </c>
      <c r="AE52" s="21">
        <v>9999</v>
      </c>
      <c r="AF52" s="21">
        <v>67</v>
      </c>
      <c r="AG52" s="21" t="s">
        <v>48</v>
      </c>
      <c r="AH52" s="21" t="s">
        <v>48</v>
      </c>
      <c r="AI52" s="21">
        <v>7</v>
      </c>
      <c r="AJ52" s="21">
        <v>800</v>
      </c>
      <c r="AK52" s="21">
        <v>-56</v>
      </c>
      <c r="AL52" s="21" t="s">
        <v>48</v>
      </c>
      <c r="AM52" s="21" t="s">
        <v>48</v>
      </c>
      <c r="AN52" s="21">
        <v>7</v>
      </c>
      <c r="AO52" s="21">
        <v>800</v>
      </c>
    </row>
    <row r="53" spans="1:41" x14ac:dyDescent="0.25">
      <c r="A53" s="21" t="s">
        <v>13</v>
      </c>
      <c r="B53" s="21" t="s">
        <v>14</v>
      </c>
      <c r="C53" s="21">
        <v>749.8</v>
      </c>
      <c r="D53" s="21">
        <v>39.029699999999998</v>
      </c>
      <c r="E53" s="21">
        <v>-99.882999999999996</v>
      </c>
      <c r="F53" s="21">
        <v>20120221</v>
      </c>
      <c r="G53" s="21">
        <v>-9999</v>
      </c>
      <c r="H53" s="21" t="s">
        <v>48</v>
      </c>
      <c r="I53" s="21" t="s">
        <v>48</v>
      </c>
      <c r="J53" s="21" t="s">
        <v>48</v>
      </c>
      <c r="K53" s="21">
        <v>9999</v>
      </c>
      <c r="L53" s="21">
        <v>-9999</v>
      </c>
      <c r="M53" s="21" t="s">
        <v>48</v>
      </c>
      <c r="N53" s="21" t="s">
        <v>48</v>
      </c>
      <c r="O53" s="21" t="s">
        <v>48</v>
      </c>
      <c r="P53" s="21">
        <v>9999</v>
      </c>
      <c r="Q53" s="21">
        <v>0</v>
      </c>
      <c r="R53" s="21" t="s">
        <v>48</v>
      </c>
      <c r="S53" s="21" t="s">
        <v>48</v>
      </c>
      <c r="T53" s="21">
        <v>7</v>
      </c>
      <c r="U53" s="21">
        <v>800</v>
      </c>
      <c r="V53" s="21">
        <v>-9999</v>
      </c>
      <c r="W53" s="21" t="s">
        <v>48</v>
      </c>
      <c r="X53" s="21" t="s">
        <v>48</v>
      </c>
      <c r="Y53" s="21" t="s">
        <v>48</v>
      </c>
      <c r="Z53" s="21">
        <v>9999</v>
      </c>
      <c r="AA53" s="21">
        <v>-9999</v>
      </c>
      <c r="AB53" s="21" t="s">
        <v>48</v>
      </c>
      <c r="AC53" s="21" t="s">
        <v>48</v>
      </c>
      <c r="AD53" s="21" t="s">
        <v>48</v>
      </c>
      <c r="AE53" s="21">
        <v>9999</v>
      </c>
      <c r="AF53" s="21">
        <v>89</v>
      </c>
      <c r="AG53" s="21" t="s">
        <v>48</v>
      </c>
      <c r="AH53" s="21" t="s">
        <v>48</v>
      </c>
      <c r="AI53" s="21">
        <v>7</v>
      </c>
      <c r="AJ53" s="21">
        <v>800</v>
      </c>
      <c r="AK53" s="21">
        <v>-33</v>
      </c>
      <c r="AL53" s="21" t="s">
        <v>48</v>
      </c>
      <c r="AM53" s="21" t="s">
        <v>48</v>
      </c>
      <c r="AN53" s="21">
        <v>7</v>
      </c>
      <c r="AO53" s="21">
        <v>800</v>
      </c>
    </row>
    <row r="54" spans="1:41" x14ac:dyDescent="0.25">
      <c r="A54" s="21" t="s">
        <v>13</v>
      </c>
      <c r="B54" s="21" t="s">
        <v>14</v>
      </c>
      <c r="C54" s="21">
        <v>749.8</v>
      </c>
      <c r="D54" s="21">
        <v>39.029699999999998</v>
      </c>
      <c r="E54" s="21">
        <v>-99.882999999999996</v>
      </c>
      <c r="F54" s="21">
        <v>20120222</v>
      </c>
      <c r="G54" s="21">
        <v>-9999</v>
      </c>
      <c r="H54" s="21" t="s">
        <v>48</v>
      </c>
      <c r="I54" s="21" t="s">
        <v>48</v>
      </c>
      <c r="J54" s="21" t="s">
        <v>48</v>
      </c>
      <c r="K54" s="21">
        <v>9999</v>
      </c>
      <c r="L54" s="21">
        <v>-9999</v>
      </c>
      <c r="M54" s="21" t="s">
        <v>48</v>
      </c>
      <c r="N54" s="21" t="s">
        <v>48</v>
      </c>
      <c r="O54" s="21" t="s">
        <v>48</v>
      </c>
      <c r="P54" s="21">
        <v>9999</v>
      </c>
      <c r="Q54" s="21">
        <v>0</v>
      </c>
      <c r="R54" s="21" t="s">
        <v>48</v>
      </c>
      <c r="S54" s="21" t="s">
        <v>48</v>
      </c>
      <c r="T54" s="21">
        <v>7</v>
      </c>
      <c r="U54" s="21">
        <v>800</v>
      </c>
      <c r="V54" s="21">
        <v>-9999</v>
      </c>
      <c r="W54" s="21" t="s">
        <v>48</v>
      </c>
      <c r="X54" s="21" t="s">
        <v>48</v>
      </c>
      <c r="Y54" s="21" t="s">
        <v>48</v>
      </c>
      <c r="Z54" s="21">
        <v>9999</v>
      </c>
      <c r="AA54" s="21">
        <v>-9999</v>
      </c>
      <c r="AB54" s="21" t="s">
        <v>48</v>
      </c>
      <c r="AC54" s="21" t="s">
        <v>48</v>
      </c>
      <c r="AD54" s="21" t="s">
        <v>48</v>
      </c>
      <c r="AE54" s="21">
        <v>9999</v>
      </c>
      <c r="AF54" s="21">
        <v>128</v>
      </c>
      <c r="AG54" s="21" t="s">
        <v>48</v>
      </c>
      <c r="AH54" s="21" t="s">
        <v>48</v>
      </c>
      <c r="AI54" s="21">
        <v>7</v>
      </c>
      <c r="AJ54" s="21">
        <v>800</v>
      </c>
      <c r="AK54" s="21">
        <v>-33</v>
      </c>
      <c r="AL54" s="21" t="s">
        <v>48</v>
      </c>
      <c r="AM54" s="21" t="s">
        <v>48</v>
      </c>
      <c r="AN54" s="21">
        <v>7</v>
      </c>
      <c r="AO54" s="21">
        <v>800</v>
      </c>
    </row>
    <row r="55" spans="1:41" x14ac:dyDescent="0.25">
      <c r="A55" s="21" t="s">
        <v>13</v>
      </c>
      <c r="B55" s="21" t="s">
        <v>14</v>
      </c>
      <c r="C55" s="21">
        <v>749.8</v>
      </c>
      <c r="D55" s="21">
        <v>39.029699999999998</v>
      </c>
      <c r="E55" s="21">
        <v>-99.882999999999996</v>
      </c>
      <c r="F55" s="21">
        <v>20120223</v>
      </c>
      <c r="G55" s="21">
        <v>-9999</v>
      </c>
      <c r="H55" s="21" t="s">
        <v>48</v>
      </c>
      <c r="I55" s="21" t="s">
        <v>48</v>
      </c>
      <c r="J55" s="21" t="s">
        <v>48</v>
      </c>
      <c r="K55" s="21">
        <v>9999</v>
      </c>
      <c r="L55" s="21">
        <v>-9999</v>
      </c>
      <c r="M55" s="21" t="s">
        <v>48</v>
      </c>
      <c r="N55" s="21" t="s">
        <v>48</v>
      </c>
      <c r="O55" s="21" t="s">
        <v>48</v>
      </c>
      <c r="P55" s="21">
        <v>9999</v>
      </c>
      <c r="Q55" s="21">
        <v>0</v>
      </c>
      <c r="R55" s="21" t="s">
        <v>48</v>
      </c>
      <c r="S55" s="21" t="s">
        <v>48</v>
      </c>
      <c r="T55" s="21">
        <v>7</v>
      </c>
      <c r="U55" s="21">
        <v>800</v>
      </c>
      <c r="V55" s="21">
        <v>-9999</v>
      </c>
      <c r="W55" s="21" t="s">
        <v>48</v>
      </c>
      <c r="X55" s="21" t="s">
        <v>48</v>
      </c>
      <c r="Y55" s="21" t="s">
        <v>48</v>
      </c>
      <c r="Z55" s="21">
        <v>9999</v>
      </c>
      <c r="AA55" s="21">
        <v>-9999</v>
      </c>
      <c r="AB55" s="21" t="s">
        <v>48</v>
      </c>
      <c r="AC55" s="21" t="s">
        <v>48</v>
      </c>
      <c r="AD55" s="21" t="s">
        <v>48</v>
      </c>
      <c r="AE55" s="21">
        <v>9999</v>
      </c>
      <c r="AF55" s="21">
        <v>194</v>
      </c>
      <c r="AG55" s="21" t="s">
        <v>48</v>
      </c>
      <c r="AH55" s="21" t="s">
        <v>48</v>
      </c>
      <c r="AI55" s="21">
        <v>7</v>
      </c>
      <c r="AJ55" s="21">
        <v>800</v>
      </c>
      <c r="AK55" s="21">
        <v>39</v>
      </c>
      <c r="AL55" s="21" t="s">
        <v>48</v>
      </c>
      <c r="AM55" s="21" t="s">
        <v>48</v>
      </c>
      <c r="AN55" s="21">
        <v>7</v>
      </c>
      <c r="AO55" s="21">
        <v>800</v>
      </c>
    </row>
    <row r="56" spans="1:41" x14ac:dyDescent="0.25">
      <c r="A56" s="21" t="s">
        <v>13</v>
      </c>
      <c r="B56" s="21" t="s">
        <v>14</v>
      </c>
      <c r="C56" s="21">
        <v>749.8</v>
      </c>
      <c r="D56" s="21">
        <v>39.029699999999998</v>
      </c>
      <c r="E56" s="21">
        <v>-99.882999999999996</v>
      </c>
      <c r="F56" s="21">
        <v>20120224</v>
      </c>
      <c r="G56" s="21">
        <v>-9999</v>
      </c>
      <c r="H56" s="21" t="s">
        <v>48</v>
      </c>
      <c r="I56" s="21" t="s">
        <v>48</v>
      </c>
      <c r="J56" s="21" t="s">
        <v>48</v>
      </c>
      <c r="K56" s="21">
        <v>9999</v>
      </c>
      <c r="L56" s="21">
        <v>-9999</v>
      </c>
      <c r="M56" s="21" t="s">
        <v>48</v>
      </c>
      <c r="N56" s="21" t="s">
        <v>48</v>
      </c>
      <c r="O56" s="21" t="s">
        <v>48</v>
      </c>
      <c r="P56" s="21">
        <v>9999</v>
      </c>
      <c r="Q56" s="21">
        <v>0</v>
      </c>
      <c r="R56" s="21" t="s">
        <v>48</v>
      </c>
      <c r="S56" s="21" t="s">
        <v>48</v>
      </c>
      <c r="T56" s="21">
        <v>7</v>
      </c>
      <c r="U56" s="21">
        <v>800</v>
      </c>
      <c r="V56" s="21">
        <v>-9999</v>
      </c>
      <c r="W56" s="21" t="s">
        <v>48</v>
      </c>
      <c r="X56" s="21" t="s">
        <v>48</v>
      </c>
      <c r="Y56" s="21" t="s">
        <v>48</v>
      </c>
      <c r="Z56" s="21">
        <v>9999</v>
      </c>
      <c r="AA56" s="21">
        <v>-9999</v>
      </c>
      <c r="AB56" s="21" t="s">
        <v>48</v>
      </c>
      <c r="AC56" s="21" t="s">
        <v>48</v>
      </c>
      <c r="AD56" s="21" t="s">
        <v>48</v>
      </c>
      <c r="AE56" s="21">
        <v>9999</v>
      </c>
      <c r="AF56" s="21">
        <v>89</v>
      </c>
      <c r="AG56" s="21" t="s">
        <v>48</v>
      </c>
      <c r="AH56" s="21" t="s">
        <v>48</v>
      </c>
      <c r="AI56" s="21">
        <v>7</v>
      </c>
      <c r="AJ56" s="21">
        <v>800</v>
      </c>
      <c r="AK56" s="21">
        <v>-50</v>
      </c>
      <c r="AL56" s="21" t="s">
        <v>48</v>
      </c>
      <c r="AM56" s="21" t="s">
        <v>48</v>
      </c>
      <c r="AN56" s="21">
        <v>7</v>
      </c>
      <c r="AO56" s="21">
        <v>800</v>
      </c>
    </row>
    <row r="57" spans="1:41" x14ac:dyDescent="0.25">
      <c r="A57" s="21" t="s">
        <v>13</v>
      </c>
      <c r="B57" s="21" t="s">
        <v>14</v>
      </c>
      <c r="C57" s="21">
        <v>749.8</v>
      </c>
      <c r="D57" s="21">
        <v>39.029699999999998</v>
      </c>
      <c r="E57" s="21">
        <v>-99.882999999999996</v>
      </c>
      <c r="F57" s="21">
        <v>20120225</v>
      </c>
      <c r="G57" s="21">
        <v>-9999</v>
      </c>
      <c r="H57" s="21" t="s">
        <v>48</v>
      </c>
      <c r="I57" s="21" t="s">
        <v>48</v>
      </c>
      <c r="J57" s="21" t="s">
        <v>48</v>
      </c>
      <c r="K57" s="21">
        <v>9999</v>
      </c>
      <c r="L57" s="21">
        <v>-9999</v>
      </c>
      <c r="M57" s="21" t="s">
        <v>48</v>
      </c>
      <c r="N57" s="21" t="s">
        <v>48</v>
      </c>
      <c r="O57" s="21" t="s">
        <v>48</v>
      </c>
      <c r="P57" s="21">
        <v>9999</v>
      </c>
      <c r="Q57" s="21">
        <v>0</v>
      </c>
      <c r="R57" s="21" t="s">
        <v>48</v>
      </c>
      <c r="S57" s="21" t="s">
        <v>48</v>
      </c>
      <c r="T57" s="21">
        <v>7</v>
      </c>
      <c r="U57" s="21">
        <v>800</v>
      </c>
      <c r="V57" s="21">
        <v>-9999</v>
      </c>
      <c r="W57" s="21" t="s">
        <v>48</v>
      </c>
      <c r="X57" s="21" t="s">
        <v>48</v>
      </c>
      <c r="Y57" s="21" t="s">
        <v>48</v>
      </c>
      <c r="Z57" s="21">
        <v>9999</v>
      </c>
      <c r="AA57" s="21">
        <v>-9999</v>
      </c>
      <c r="AB57" s="21" t="s">
        <v>48</v>
      </c>
      <c r="AC57" s="21" t="s">
        <v>48</v>
      </c>
      <c r="AD57" s="21" t="s">
        <v>48</v>
      </c>
      <c r="AE57" s="21">
        <v>9999</v>
      </c>
      <c r="AF57" s="21">
        <v>89</v>
      </c>
      <c r="AG57" s="21" t="s">
        <v>48</v>
      </c>
      <c r="AH57" s="21" t="s">
        <v>48</v>
      </c>
      <c r="AI57" s="21">
        <v>7</v>
      </c>
      <c r="AJ57" s="21">
        <v>800</v>
      </c>
      <c r="AK57" s="21">
        <v>-56</v>
      </c>
      <c r="AL57" s="21" t="s">
        <v>48</v>
      </c>
      <c r="AM57" s="21" t="s">
        <v>48</v>
      </c>
      <c r="AN57" s="21">
        <v>7</v>
      </c>
      <c r="AO57" s="21">
        <v>800</v>
      </c>
    </row>
    <row r="58" spans="1:41" x14ac:dyDescent="0.25">
      <c r="A58" s="21" t="s">
        <v>13</v>
      </c>
      <c r="B58" s="21" t="s">
        <v>14</v>
      </c>
      <c r="C58" s="21">
        <v>749.8</v>
      </c>
      <c r="D58" s="21">
        <v>39.029699999999998</v>
      </c>
      <c r="E58" s="21">
        <v>-99.882999999999996</v>
      </c>
      <c r="F58" s="21">
        <v>20120226</v>
      </c>
      <c r="G58" s="21">
        <v>-9999</v>
      </c>
      <c r="H58" s="21" t="s">
        <v>48</v>
      </c>
      <c r="I58" s="21" t="s">
        <v>48</v>
      </c>
      <c r="J58" s="21" t="s">
        <v>48</v>
      </c>
      <c r="K58" s="21">
        <v>9999</v>
      </c>
      <c r="L58" s="21">
        <v>-9999</v>
      </c>
      <c r="M58" s="21" t="s">
        <v>48</v>
      </c>
      <c r="N58" s="21" t="s">
        <v>48</v>
      </c>
      <c r="O58" s="21" t="s">
        <v>48</v>
      </c>
      <c r="P58" s="21">
        <v>9999</v>
      </c>
      <c r="Q58" s="21">
        <v>0</v>
      </c>
      <c r="R58" s="21" t="s">
        <v>48</v>
      </c>
      <c r="S58" s="21" t="s">
        <v>48</v>
      </c>
      <c r="T58" s="21">
        <v>7</v>
      </c>
      <c r="U58" s="21">
        <v>800</v>
      </c>
      <c r="V58" s="21">
        <v>-9999</v>
      </c>
      <c r="W58" s="21" t="s">
        <v>48</v>
      </c>
      <c r="X58" s="21" t="s">
        <v>48</v>
      </c>
      <c r="Y58" s="21" t="s">
        <v>48</v>
      </c>
      <c r="Z58" s="21">
        <v>9999</v>
      </c>
      <c r="AA58" s="21">
        <v>-9999</v>
      </c>
      <c r="AB58" s="21" t="s">
        <v>48</v>
      </c>
      <c r="AC58" s="21" t="s">
        <v>48</v>
      </c>
      <c r="AD58" s="21" t="s">
        <v>48</v>
      </c>
      <c r="AE58" s="21">
        <v>9999</v>
      </c>
      <c r="AF58" s="21">
        <v>178</v>
      </c>
      <c r="AG58" s="21" t="s">
        <v>48</v>
      </c>
      <c r="AH58" s="21" t="s">
        <v>48</v>
      </c>
      <c r="AI58" s="21">
        <v>7</v>
      </c>
      <c r="AJ58" s="21">
        <v>800</v>
      </c>
      <c r="AK58" s="21">
        <v>-33</v>
      </c>
      <c r="AL58" s="21" t="s">
        <v>48</v>
      </c>
      <c r="AM58" s="21" t="s">
        <v>48</v>
      </c>
      <c r="AN58" s="21">
        <v>7</v>
      </c>
      <c r="AO58" s="21">
        <v>800</v>
      </c>
    </row>
    <row r="59" spans="1:41" x14ac:dyDescent="0.25">
      <c r="A59" s="21" t="s">
        <v>13</v>
      </c>
      <c r="B59" s="21" t="s">
        <v>14</v>
      </c>
      <c r="C59" s="21">
        <v>749.8</v>
      </c>
      <c r="D59" s="21">
        <v>39.029699999999998</v>
      </c>
      <c r="E59" s="21">
        <v>-99.882999999999996</v>
      </c>
      <c r="F59" s="21">
        <v>20120227</v>
      </c>
      <c r="G59" s="21">
        <v>-9999</v>
      </c>
      <c r="H59" s="21" t="s">
        <v>48</v>
      </c>
      <c r="I59" s="21" t="s">
        <v>48</v>
      </c>
      <c r="J59" s="21" t="s">
        <v>48</v>
      </c>
      <c r="K59" s="21">
        <v>9999</v>
      </c>
      <c r="L59" s="21">
        <v>-9999</v>
      </c>
      <c r="M59" s="21" t="s">
        <v>48</v>
      </c>
      <c r="N59" s="21" t="s">
        <v>48</v>
      </c>
      <c r="O59" s="21" t="s">
        <v>48</v>
      </c>
      <c r="P59" s="21">
        <v>9999</v>
      </c>
      <c r="Q59" s="21">
        <v>0</v>
      </c>
      <c r="R59" s="21" t="s">
        <v>48</v>
      </c>
      <c r="S59" s="21" t="s">
        <v>48</v>
      </c>
      <c r="T59" s="21">
        <v>7</v>
      </c>
      <c r="U59" s="21">
        <v>800</v>
      </c>
      <c r="V59" s="21">
        <v>-9999</v>
      </c>
      <c r="W59" s="21" t="s">
        <v>48</v>
      </c>
      <c r="X59" s="21" t="s">
        <v>48</v>
      </c>
      <c r="Y59" s="21" t="s">
        <v>48</v>
      </c>
      <c r="Z59" s="21">
        <v>9999</v>
      </c>
      <c r="AA59" s="21">
        <v>-9999</v>
      </c>
      <c r="AB59" s="21" t="s">
        <v>48</v>
      </c>
      <c r="AC59" s="21" t="s">
        <v>48</v>
      </c>
      <c r="AD59" s="21" t="s">
        <v>48</v>
      </c>
      <c r="AE59" s="21">
        <v>9999</v>
      </c>
      <c r="AF59" s="21">
        <v>117</v>
      </c>
      <c r="AG59" s="21" t="s">
        <v>48</v>
      </c>
      <c r="AH59" s="21" t="s">
        <v>48</v>
      </c>
      <c r="AI59" s="21">
        <v>7</v>
      </c>
      <c r="AJ59" s="21">
        <v>800</v>
      </c>
      <c r="AK59" s="21">
        <v>-72</v>
      </c>
      <c r="AL59" s="21" t="s">
        <v>48</v>
      </c>
      <c r="AM59" s="21" t="s">
        <v>48</v>
      </c>
      <c r="AN59" s="21">
        <v>7</v>
      </c>
      <c r="AO59" s="21">
        <v>800</v>
      </c>
    </row>
    <row r="60" spans="1:41" x14ac:dyDescent="0.25">
      <c r="A60" s="21" t="s">
        <v>13</v>
      </c>
      <c r="B60" s="21" t="s">
        <v>14</v>
      </c>
      <c r="C60" s="21">
        <v>749.8</v>
      </c>
      <c r="D60" s="21">
        <v>39.029699999999998</v>
      </c>
      <c r="E60" s="21">
        <v>-99.882999999999996</v>
      </c>
      <c r="F60" s="21">
        <v>20120228</v>
      </c>
      <c r="G60" s="21">
        <v>-9999</v>
      </c>
      <c r="H60" s="21" t="s">
        <v>48</v>
      </c>
      <c r="I60" s="21" t="s">
        <v>48</v>
      </c>
      <c r="J60" s="21" t="s">
        <v>48</v>
      </c>
      <c r="K60" s="21">
        <v>9999</v>
      </c>
      <c r="L60" s="21">
        <v>-9999</v>
      </c>
      <c r="M60" s="21" t="s">
        <v>48</v>
      </c>
      <c r="N60" s="21" t="s">
        <v>48</v>
      </c>
      <c r="O60" s="21" t="s">
        <v>48</v>
      </c>
      <c r="P60" s="21">
        <v>9999</v>
      </c>
      <c r="Q60" s="21">
        <v>0</v>
      </c>
      <c r="R60" s="21" t="s">
        <v>48</v>
      </c>
      <c r="S60" s="21" t="s">
        <v>48</v>
      </c>
      <c r="T60" s="21">
        <v>7</v>
      </c>
      <c r="U60" s="21">
        <v>800</v>
      </c>
      <c r="V60" s="21">
        <v>-9999</v>
      </c>
      <c r="W60" s="21" t="s">
        <v>48</v>
      </c>
      <c r="X60" s="21" t="s">
        <v>48</v>
      </c>
      <c r="Y60" s="21" t="s">
        <v>48</v>
      </c>
      <c r="Z60" s="21">
        <v>9999</v>
      </c>
      <c r="AA60" s="21">
        <v>-9999</v>
      </c>
      <c r="AB60" s="21" t="s">
        <v>48</v>
      </c>
      <c r="AC60" s="21" t="s">
        <v>48</v>
      </c>
      <c r="AD60" s="21" t="s">
        <v>48</v>
      </c>
      <c r="AE60" s="21">
        <v>9999</v>
      </c>
      <c r="AF60" s="21">
        <v>72</v>
      </c>
      <c r="AG60" s="21" t="s">
        <v>48</v>
      </c>
      <c r="AH60" s="21" t="s">
        <v>48</v>
      </c>
      <c r="AI60" s="21">
        <v>7</v>
      </c>
      <c r="AJ60" s="21">
        <v>800</v>
      </c>
      <c r="AK60" s="21">
        <v>-67</v>
      </c>
      <c r="AL60" s="21" t="s">
        <v>48</v>
      </c>
      <c r="AM60" s="21" t="s">
        <v>48</v>
      </c>
      <c r="AN60" s="21">
        <v>7</v>
      </c>
      <c r="AO60" s="21">
        <v>800</v>
      </c>
    </row>
    <row r="61" spans="1:41" x14ac:dyDescent="0.25">
      <c r="A61" s="21" t="s">
        <v>13</v>
      </c>
      <c r="B61" s="21" t="s">
        <v>14</v>
      </c>
      <c r="C61" s="21">
        <v>749.8</v>
      </c>
      <c r="D61" s="21">
        <v>39.029699999999998</v>
      </c>
      <c r="E61" s="21">
        <v>-99.882999999999996</v>
      </c>
      <c r="F61" s="21">
        <v>20120229</v>
      </c>
      <c r="G61" s="21">
        <v>-9999</v>
      </c>
      <c r="H61" s="21" t="s">
        <v>48</v>
      </c>
      <c r="I61" s="21" t="s">
        <v>48</v>
      </c>
      <c r="J61" s="21" t="s">
        <v>48</v>
      </c>
      <c r="K61" s="21">
        <v>9999</v>
      </c>
      <c r="L61" s="21">
        <v>-9999</v>
      </c>
      <c r="M61" s="21" t="s">
        <v>48</v>
      </c>
      <c r="N61" s="21" t="s">
        <v>48</v>
      </c>
      <c r="O61" s="21" t="s">
        <v>48</v>
      </c>
      <c r="P61" s="21">
        <v>9999</v>
      </c>
      <c r="Q61" s="21">
        <v>0</v>
      </c>
      <c r="R61" s="21" t="s">
        <v>48</v>
      </c>
      <c r="S61" s="21" t="s">
        <v>48</v>
      </c>
      <c r="T61" s="21">
        <v>7</v>
      </c>
      <c r="U61" s="21">
        <v>800</v>
      </c>
      <c r="V61" s="21">
        <v>-9999</v>
      </c>
      <c r="W61" s="21" t="s">
        <v>48</v>
      </c>
      <c r="X61" s="21" t="s">
        <v>48</v>
      </c>
      <c r="Y61" s="21" t="s">
        <v>48</v>
      </c>
      <c r="Z61" s="21">
        <v>9999</v>
      </c>
      <c r="AA61" s="21">
        <v>-9999</v>
      </c>
      <c r="AB61" s="21" t="s">
        <v>48</v>
      </c>
      <c r="AC61" s="21" t="s">
        <v>48</v>
      </c>
      <c r="AD61" s="21" t="s">
        <v>48</v>
      </c>
      <c r="AE61" s="21">
        <v>9999</v>
      </c>
      <c r="AF61" s="21">
        <v>211</v>
      </c>
      <c r="AG61" s="21" t="s">
        <v>48</v>
      </c>
      <c r="AH61" s="21" t="s">
        <v>48</v>
      </c>
      <c r="AI61" s="21">
        <v>7</v>
      </c>
      <c r="AJ61" s="21">
        <v>800</v>
      </c>
      <c r="AK61" s="21">
        <v>0</v>
      </c>
      <c r="AL61" s="21" t="s">
        <v>48</v>
      </c>
      <c r="AM61" s="21" t="s">
        <v>48</v>
      </c>
      <c r="AN61" s="21">
        <v>7</v>
      </c>
      <c r="AO61" s="21">
        <v>800</v>
      </c>
    </row>
    <row r="62" spans="1:41" x14ac:dyDescent="0.25">
      <c r="A62" s="21" t="s">
        <v>13</v>
      </c>
      <c r="B62" s="21" t="s">
        <v>14</v>
      </c>
      <c r="C62" s="21">
        <v>749.8</v>
      </c>
      <c r="D62" s="21">
        <v>39.029699999999998</v>
      </c>
      <c r="E62" s="21">
        <v>-99.882999999999996</v>
      </c>
      <c r="F62" s="21">
        <v>20120301</v>
      </c>
      <c r="G62" s="21">
        <v>-9999</v>
      </c>
      <c r="H62" s="21" t="s">
        <v>48</v>
      </c>
      <c r="I62" s="21" t="s">
        <v>48</v>
      </c>
      <c r="J62" s="21" t="s">
        <v>48</v>
      </c>
      <c r="K62" s="21">
        <v>9999</v>
      </c>
      <c r="L62" s="21">
        <v>-9999</v>
      </c>
      <c r="M62" s="21" t="s">
        <v>48</v>
      </c>
      <c r="N62" s="21" t="s">
        <v>48</v>
      </c>
      <c r="O62" s="21" t="s">
        <v>48</v>
      </c>
      <c r="P62" s="21">
        <v>9999</v>
      </c>
      <c r="Q62" s="21">
        <v>0</v>
      </c>
      <c r="R62" s="21" t="s">
        <v>48</v>
      </c>
      <c r="S62" s="21" t="s">
        <v>48</v>
      </c>
      <c r="T62" s="21">
        <v>7</v>
      </c>
      <c r="U62" s="21">
        <v>800</v>
      </c>
      <c r="V62" s="21">
        <v>-9999</v>
      </c>
      <c r="W62" s="21" t="s">
        <v>48</v>
      </c>
      <c r="X62" s="21" t="s">
        <v>48</v>
      </c>
      <c r="Y62" s="21" t="s">
        <v>48</v>
      </c>
      <c r="Z62" s="21">
        <v>9999</v>
      </c>
      <c r="AA62" s="21">
        <v>-9999</v>
      </c>
      <c r="AB62" s="21" t="s">
        <v>48</v>
      </c>
      <c r="AC62" s="21" t="s">
        <v>48</v>
      </c>
      <c r="AD62" s="21" t="s">
        <v>48</v>
      </c>
      <c r="AE62" s="21">
        <v>9999</v>
      </c>
      <c r="AF62" s="21">
        <v>150</v>
      </c>
      <c r="AG62" s="21" t="s">
        <v>48</v>
      </c>
      <c r="AH62" s="21" t="s">
        <v>48</v>
      </c>
      <c r="AI62" s="21">
        <v>7</v>
      </c>
      <c r="AJ62" s="21">
        <v>800</v>
      </c>
      <c r="AK62" s="21">
        <v>-28</v>
      </c>
      <c r="AL62" s="21" t="s">
        <v>48</v>
      </c>
      <c r="AM62" s="21" t="s">
        <v>48</v>
      </c>
      <c r="AN62" s="21">
        <v>7</v>
      </c>
      <c r="AO62" s="21">
        <v>800</v>
      </c>
    </row>
    <row r="63" spans="1:41" x14ac:dyDescent="0.25">
      <c r="A63" s="21" t="s">
        <v>13</v>
      </c>
      <c r="B63" s="21" t="s">
        <v>14</v>
      </c>
      <c r="C63" s="21">
        <v>749.8</v>
      </c>
      <c r="D63" s="21">
        <v>39.029699999999998</v>
      </c>
      <c r="E63" s="21">
        <v>-99.882999999999996</v>
      </c>
      <c r="F63" s="21">
        <v>20120302</v>
      </c>
      <c r="G63" s="21">
        <v>-9999</v>
      </c>
      <c r="H63" s="21" t="s">
        <v>48</v>
      </c>
      <c r="I63" s="21" t="s">
        <v>48</v>
      </c>
      <c r="J63" s="21" t="s">
        <v>48</v>
      </c>
      <c r="K63" s="21">
        <v>9999</v>
      </c>
      <c r="L63" s="21">
        <v>-9999</v>
      </c>
      <c r="M63" s="21" t="s">
        <v>48</v>
      </c>
      <c r="N63" s="21" t="s">
        <v>48</v>
      </c>
      <c r="O63" s="21" t="s">
        <v>48</v>
      </c>
      <c r="P63" s="21">
        <v>9999</v>
      </c>
      <c r="Q63" s="21">
        <v>0</v>
      </c>
      <c r="R63" s="21" t="s">
        <v>48</v>
      </c>
      <c r="S63" s="21" t="s">
        <v>48</v>
      </c>
      <c r="T63" s="21">
        <v>7</v>
      </c>
      <c r="U63" s="21">
        <v>800</v>
      </c>
      <c r="V63" s="21">
        <v>-9999</v>
      </c>
      <c r="W63" s="21" t="s">
        <v>48</v>
      </c>
      <c r="X63" s="21" t="s">
        <v>48</v>
      </c>
      <c r="Y63" s="21" t="s">
        <v>48</v>
      </c>
      <c r="Z63" s="21">
        <v>9999</v>
      </c>
      <c r="AA63" s="21">
        <v>-9999</v>
      </c>
      <c r="AB63" s="21" t="s">
        <v>48</v>
      </c>
      <c r="AC63" s="21" t="s">
        <v>48</v>
      </c>
      <c r="AD63" s="21" t="s">
        <v>48</v>
      </c>
      <c r="AE63" s="21">
        <v>9999</v>
      </c>
      <c r="AF63" s="21">
        <v>144</v>
      </c>
      <c r="AG63" s="21" t="s">
        <v>48</v>
      </c>
      <c r="AH63" s="21" t="s">
        <v>48</v>
      </c>
      <c r="AI63" s="21">
        <v>7</v>
      </c>
      <c r="AJ63" s="21">
        <v>800</v>
      </c>
      <c r="AK63" s="21">
        <v>-28</v>
      </c>
      <c r="AL63" s="21" t="s">
        <v>48</v>
      </c>
      <c r="AM63" s="21" t="s">
        <v>48</v>
      </c>
      <c r="AN63" s="21">
        <v>7</v>
      </c>
      <c r="AO63" s="21">
        <v>800</v>
      </c>
    </row>
    <row r="64" spans="1:41" x14ac:dyDescent="0.25">
      <c r="A64" s="21" t="s">
        <v>13</v>
      </c>
      <c r="B64" s="21" t="s">
        <v>14</v>
      </c>
      <c r="C64" s="21">
        <v>749.8</v>
      </c>
      <c r="D64" s="21">
        <v>39.029699999999998</v>
      </c>
      <c r="E64" s="21">
        <v>-99.882999999999996</v>
      </c>
      <c r="F64" s="21">
        <v>20120303</v>
      </c>
      <c r="G64" s="21">
        <v>-9999</v>
      </c>
      <c r="H64" s="21" t="s">
        <v>48</v>
      </c>
      <c r="I64" s="21" t="s">
        <v>48</v>
      </c>
      <c r="J64" s="21" t="s">
        <v>48</v>
      </c>
      <c r="K64" s="21">
        <v>9999</v>
      </c>
      <c r="L64" s="21">
        <v>-9999</v>
      </c>
      <c r="M64" s="21" t="s">
        <v>48</v>
      </c>
      <c r="N64" s="21" t="s">
        <v>48</v>
      </c>
      <c r="O64" s="21" t="s">
        <v>48</v>
      </c>
      <c r="P64" s="21">
        <v>9999</v>
      </c>
      <c r="Q64" s="21">
        <v>0</v>
      </c>
      <c r="R64" s="21" t="s">
        <v>48</v>
      </c>
      <c r="S64" s="21" t="s">
        <v>48</v>
      </c>
      <c r="T64" s="21">
        <v>7</v>
      </c>
      <c r="U64" s="21">
        <v>800</v>
      </c>
      <c r="V64" s="21">
        <v>-9999</v>
      </c>
      <c r="W64" s="21" t="s">
        <v>48</v>
      </c>
      <c r="X64" s="21" t="s">
        <v>48</v>
      </c>
      <c r="Y64" s="21" t="s">
        <v>48</v>
      </c>
      <c r="Z64" s="21">
        <v>9999</v>
      </c>
      <c r="AA64" s="21">
        <v>-9999</v>
      </c>
      <c r="AB64" s="21" t="s">
        <v>48</v>
      </c>
      <c r="AC64" s="21" t="s">
        <v>48</v>
      </c>
      <c r="AD64" s="21" t="s">
        <v>48</v>
      </c>
      <c r="AE64" s="21">
        <v>9999</v>
      </c>
      <c r="AF64" s="21">
        <v>100</v>
      </c>
      <c r="AG64" s="21" t="s">
        <v>48</v>
      </c>
      <c r="AH64" s="21" t="s">
        <v>48</v>
      </c>
      <c r="AI64" s="21">
        <v>7</v>
      </c>
      <c r="AJ64" s="21">
        <v>800</v>
      </c>
      <c r="AK64" s="21">
        <v>-50</v>
      </c>
      <c r="AL64" s="21" t="s">
        <v>48</v>
      </c>
      <c r="AM64" s="21" t="s">
        <v>48</v>
      </c>
      <c r="AN64" s="21">
        <v>7</v>
      </c>
      <c r="AO64" s="21">
        <v>800</v>
      </c>
    </row>
    <row r="65" spans="1:41" x14ac:dyDescent="0.25">
      <c r="A65" s="21" t="s">
        <v>13</v>
      </c>
      <c r="B65" s="21" t="s">
        <v>14</v>
      </c>
      <c r="C65" s="21">
        <v>749.8</v>
      </c>
      <c r="D65" s="21">
        <v>39.029699999999998</v>
      </c>
      <c r="E65" s="21">
        <v>-99.882999999999996</v>
      </c>
      <c r="F65" s="21">
        <v>20120304</v>
      </c>
      <c r="G65" s="21">
        <v>-9999</v>
      </c>
      <c r="H65" s="21" t="s">
        <v>48</v>
      </c>
      <c r="I65" s="21" t="s">
        <v>48</v>
      </c>
      <c r="J65" s="21" t="s">
        <v>48</v>
      </c>
      <c r="K65" s="21">
        <v>9999</v>
      </c>
      <c r="L65" s="21">
        <v>-9999</v>
      </c>
      <c r="M65" s="21" t="s">
        <v>48</v>
      </c>
      <c r="N65" s="21" t="s">
        <v>48</v>
      </c>
      <c r="O65" s="21" t="s">
        <v>48</v>
      </c>
      <c r="P65" s="21">
        <v>9999</v>
      </c>
      <c r="Q65" s="21">
        <v>0</v>
      </c>
      <c r="R65" s="21" t="s">
        <v>48</v>
      </c>
      <c r="S65" s="21" t="s">
        <v>48</v>
      </c>
      <c r="T65" s="21">
        <v>7</v>
      </c>
      <c r="U65" s="21">
        <v>800</v>
      </c>
      <c r="V65" s="21">
        <v>-9999</v>
      </c>
      <c r="W65" s="21" t="s">
        <v>48</v>
      </c>
      <c r="X65" s="21" t="s">
        <v>48</v>
      </c>
      <c r="Y65" s="21" t="s">
        <v>48</v>
      </c>
      <c r="Z65" s="21">
        <v>9999</v>
      </c>
      <c r="AA65" s="21">
        <v>-9999</v>
      </c>
      <c r="AB65" s="21" t="s">
        <v>48</v>
      </c>
      <c r="AC65" s="21" t="s">
        <v>48</v>
      </c>
      <c r="AD65" s="21" t="s">
        <v>48</v>
      </c>
      <c r="AE65" s="21">
        <v>9999</v>
      </c>
      <c r="AF65" s="21">
        <v>94</v>
      </c>
      <c r="AG65" s="21" t="s">
        <v>48</v>
      </c>
      <c r="AH65" s="21" t="s">
        <v>48</v>
      </c>
      <c r="AI65" s="21">
        <v>7</v>
      </c>
      <c r="AJ65" s="21">
        <v>800</v>
      </c>
      <c r="AK65" s="21">
        <v>-17</v>
      </c>
      <c r="AL65" s="21" t="s">
        <v>48</v>
      </c>
      <c r="AM65" s="21" t="s">
        <v>48</v>
      </c>
      <c r="AN65" s="21">
        <v>7</v>
      </c>
      <c r="AO65" s="21">
        <v>800</v>
      </c>
    </row>
    <row r="66" spans="1:41" x14ac:dyDescent="0.25">
      <c r="A66" s="21" t="s">
        <v>13</v>
      </c>
      <c r="B66" s="21" t="s">
        <v>14</v>
      </c>
      <c r="C66" s="21">
        <v>749.8</v>
      </c>
      <c r="D66" s="21">
        <v>39.029699999999998</v>
      </c>
      <c r="E66" s="21">
        <v>-99.882999999999996</v>
      </c>
      <c r="F66" s="21">
        <v>20120305</v>
      </c>
      <c r="G66" s="21">
        <v>-9999</v>
      </c>
      <c r="H66" s="21" t="s">
        <v>48</v>
      </c>
      <c r="I66" s="21" t="s">
        <v>48</v>
      </c>
      <c r="J66" s="21" t="s">
        <v>48</v>
      </c>
      <c r="K66" s="21">
        <v>9999</v>
      </c>
      <c r="L66" s="21">
        <v>-9999</v>
      </c>
      <c r="M66" s="21" t="s">
        <v>48</v>
      </c>
      <c r="N66" s="21" t="s">
        <v>48</v>
      </c>
      <c r="O66" s="21" t="s">
        <v>48</v>
      </c>
      <c r="P66" s="21">
        <v>9999</v>
      </c>
      <c r="Q66" s="21">
        <v>0</v>
      </c>
      <c r="R66" s="21" t="s">
        <v>48</v>
      </c>
      <c r="S66" s="21" t="s">
        <v>48</v>
      </c>
      <c r="T66" s="21">
        <v>7</v>
      </c>
      <c r="U66" s="21">
        <v>800</v>
      </c>
      <c r="V66" s="21">
        <v>-9999</v>
      </c>
      <c r="W66" s="21" t="s">
        <v>48</v>
      </c>
      <c r="X66" s="21" t="s">
        <v>48</v>
      </c>
      <c r="Y66" s="21" t="s">
        <v>48</v>
      </c>
      <c r="Z66" s="21">
        <v>9999</v>
      </c>
      <c r="AA66" s="21">
        <v>-9999</v>
      </c>
      <c r="AB66" s="21" t="s">
        <v>48</v>
      </c>
      <c r="AC66" s="21" t="s">
        <v>48</v>
      </c>
      <c r="AD66" s="21" t="s">
        <v>48</v>
      </c>
      <c r="AE66" s="21">
        <v>9999</v>
      </c>
      <c r="AF66" s="21">
        <v>189</v>
      </c>
      <c r="AG66" s="21" t="s">
        <v>48</v>
      </c>
      <c r="AH66" s="21" t="s">
        <v>48</v>
      </c>
      <c r="AI66" s="21">
        <v>7</v>
      </c>
      <c r="AJ66" s="21">
        <v>800</v>
      </c>
      <c r="AK66" s="21">
        <v>-17</v>
      </c>
      <c r="AL66" s="21" t="s">
        <v>48</v>
      </c>
      <c r="AM66" s="21" t="s">
        <v>48</v>
      </c>
      <c r="AN66" s="21">
        <v>7</v>
      </c>
      <c r="AO66" s="21">
        <v>800</v>
      </c>
    </row>
    <row r="67" spans="1:41" x14ac:dyDescent="0.25">
      <c r="A67" s="21" t="s">
        <v>13</v>
      </c>
      <c r="B67" s="21" t="s">
        <v>14</v>
      </c>
      <c r="C67" s="21">
        <v>749.8</v>
      </c>
      <c r="D67" s="21">
        <v>39.029699999999998</v>
      </c>
      <c r="E67" s="21">
        <v>-99.882999999999996</v>
      </c>
      <c r="F67" s="21">
        <v>20120306</v>
      </c>
      <c r="G67" s="21">
        <v>-9999</v>
      </c>
      <c r="H67" s="21" t="s">
        <v>48</v>
      </c>
      <c r="I67" s="21" t="s">
        <v>48</v>
      </c>
      <c r="J67" s="21" t="s">
        <v>48</v>
      </c>
      <c r="K67" s="21">
        <v>9999</v>
      </c>
      <c r="L67" s="21">
        <v>-9999</v>
      </c>
      <c r="M67" s="21" t="s">
        <v>48</v>
      </c>
      <c r="N67" s="21" t="s">
        <v>48</v>
      </c>
      <c r="O67" s="21" t="s">
        <v>48</v>
      </c>
      <c r="P67" s="21">
        <v>9999</v>
      </c>
      <c r="Q67" s="21">
        <v>0</v>
      </c>
      <c r="R67" s="21" t="s">
        <v>48</v>
      </c>
      <c r="S67" s="21" t="s">
        <v>48</v>
      </c>
      <c r="T67" s="21">
        <v>7</v>
      </c>
      <c r="U67" s="21">
        <v>800</v>
      </c>
      <c r="V67" s="21">
        <v>-9999</v>
      </c>
      <c r="W67" s="21" t="s">
        <v>48</v>
      </c>
      <c r="X67" s="21" t="s">
        <v>48</v>
      </c>
      <c r="Y67" s="21" t="s">
        <v>48</v>
      </c>
      <c r="Z67" s="21">
        <v>9999</v>
      </c>
      <c r="AA67" s="21">
        <v>-9999</v>
      </c>
      <c r="AB67" s="21" t="s">
        <v>48</v>
      </c>
      <c r="AC67" s="21" t="s">
        <v>48</v>
      </c>
      <c r="AD67" s="21" t="s">
        <v>48</v>
      </c>
      <c r="AE67" s="21">
        <v>9999</v>
      </c>
      <c r="AF67" s="21">
        <v>239</v>
      </c>
      <c r="AG67" s="21" t="s">
        <v>48</v>
      </c>
      <c r="AH67" s="21" t="s">
        <v>48</v>
      </c>
      <c r="AI67" s="21">
        <v>7</v>
      </c>
      <c r="AJ67" s="21">
        <v>800</v>
      </c>
      <c r="AK67" s="21">
        <v>6</v>
      </c>
      <c r="AL67" s="21" t="s">
        <v>48</v>
      </c>
      <c r="AM67" s="21" t="s">
        <v>48</v>
      </c>
      <c r="AN67" s="21">
        <v>7</v>
      </c>
      <c r="AO67" s="21">
        <v>800</v>
      </c>
    </row>
    <row r="68" spans="1:41" x14ac:dyDescent="0.25">
      <c r="A68" s="21" t="s">
        <v>13</v>
      </c>
      <c r="B68" s="21" t="s">
        <v>14</v>
      </c>
      <c r="C68" s="21">
        <v>749.8</v>
      </c>
      <c r="D68" s="21">
        <v>39.029699999999998</v>
      </c>
      <c r="E68" s="21">
        <v>-99.882999999999996</v>
      </c>
      <c r="F68" s="21">
        <v>20120307</v>
      </c>
      <c r="G68" s="21">
        <v>-9999</v>
      </c>
      <c r="H68" s="21" t="s">
        <v>48</v>
      </c>
      <c r="I68" s="21" t="s">
        <v>48</v>
      </c>
      <c r="J68" s="21" t="s">
        <v>48</v>
      </c>
      <c r="K68" s="21">
        <v>9999</v>
      </c>
      <c r="L68" s="21">
        <v>-9999</v>
      </c>
      <c r="M68" s="21" t="s">
        <v>48</v>
      </c>
      <c r="N68" s="21" t="s">
        <v>48</v>
      </c>
      <c r="O68" s="21" t="s">
        <v>48</v>
      </c>
      <c r="P68" s="21">
        <v>9999</v>
      </c>
      <c r="Q68" s="21">
        <v>0</v>
      </c>
      <c r="R68" s="21" t="s">
        <v>48</v>
      </c>
      <c r="S68" s="21" t="s">
        <v>48</v>
      </c>
      <c r="T68" s="21">
        <v>7</v>
      </c>
      <c r="U68" s="21">
        <v>800</v>
      </c>
      <c r="V68" s="21">
        <v>-9999</v>
      </c>
      <c r="W68" s="21" t="s">
        <v>48</v>
      </c>
      <c r="X68" s="21" t="s">
        <v>48</v>
      </c>
      <c r="Y68" s="21" t="s">
        <v>48</v>
      </c>
      <c r="Z68" s="21">
        <v>9999</v>
      </c>
      <c r="AA68" s="21">
        <v>-9999</v>
      </c>
      <c r="AB68" s="21" t="s">
        <v>48</v>
      </c>
      <c r="AC68" s="21" t="s">
        <v>48</v>
      </c>
      <c r="AD68" s="21" t="s">
        <v>48</v>
      </c>
      <c r="AE68" s="21">
        <v>9999</v>
      </c>
      <c r="AF68" s="21">
        <v>261</v>
      </c>
      <c r="AG68" s="21" t="s">
        <v>48</v>
      </c>
      <c r="AH68" s="21" t="s">
        <v>48</v>
      </c>
      <c r="AI68" s="21">
        <v>7</v>
      </c>
      <c r="AJ68" s="21">
        <v>800</v>
      </c>
      <c r="AK68" s="21">
        <v>17</v>
      </c>
      <c r="AL68" s="21" t="s">
        <v>48</v>
      </c>
      <c r="AM68" s="21" t="s">
        <v>48</v>
      </c>
      <c r="AN68" s="21">
        <v>7</v>
      </c>
      <c r="AO68" s="21">
        <v>800</v>
      </c>
    </row>
    <row r="69" spans="1:41" x14ac:dyDescent="0.25">
      <c r="A69" s="21" t="s">
        <v>13</v>
      </c>
      <c r="B69" s="21" t="s">
        <v>14</v>
      </c>
      <c r="C69" s="21">
        <v>749.8</v>
      </c>
      <c r="D69" s="21">
        <v>39.029699999999998</v>
      </c>
      <c r="E69" s="21">
        <v>-99.882999999999996</v>
      </c>
      <c r="F69" s="21">
        <v>20120308</v>
      </c>
      <c r="G69" s="21">
        <v>-9999</v>
      </c>
      <c r="H69" s="21" t="s">
        <v>48</v>
      </c>
      <c r="I69" s="21" t="s">
        <v>48</v>
      </c>
      <c r="J69" s="21" t="s">
        <v>48</v>
      </c>
      <c r="K69" s="21">
        <v>9999</v>
      </c>
      <c r="L69" s="21">
        <v>-9999</v>
      </c>
      <c r="M69" s="21" t="s">
        <v>48</v>
      </c>
      <c r="N69" s="21" t="s">
        <v>48</v>
      </c>
      <c r="O69" s="21" t="s">
        <v>48</v>
      </c>
      <c r="P69" s="21">
        <v>9999</v>
      </c>
      <c r="Q69" s="21">
        <v>0</v>
      </c>
      <c r="R69" s="21" t="s">
        <v>48</v>
      </c>
      <c r="S69" s="21" t="s">
        <v>48</v>
      </c>
      <c r="T69" s="21">
        <v>7</v>
      </c>
      <c r="U69" s="21">
        <v>800</v>
      </c>
      <c r="V69" s="21">
        <v>-9999</v>
      </c>
      <c r="W69" s="21" t="s">
        <v>48</v>
      </c>
      <c r="X69" s="21" t="s">
        <v>48</v>
      </c>
      <c r="Y69" s="21" t="s">
        <v>48</v>
      </c>
      <c r="Z69" s="21">
        <v>9999</v>
      </c>
      <c r="AA69" s="21">
        <v>-9999</v>
      </c>
      <c r="AB69" s="21" t="s">
        <v>48</v>
      </c>
      <c r="AC69" s="21" t="s">
        <v>48</v>
      </c>
      <c r="AD69" s="21" t="s">
        <v>48</v>
      </c>
      <c r="AE69" s="21">
        <v>9999</v>
      </c>
      <c r="AF69" s="21">
        <v>89</v>
      </c>
      <c r="AG69" s="21" t="s">
        <v>48</v>
      </c>
      <c r="AH69" s="21" t="s">
        <v>48</v>
      </c>
      <c r="AI69" s="21">
        <v>7</v>
      </c>
      <c r="AJ69" s="21">
        <v>800</v>
      </c>
      <c r="AK69" s="21">
        <v>-44</v>
      </c>
      <c r="AL69" s="21" t="s">
        <v>48</v>
      </c>
      <c r="AM69" s="21" t="s">
        <v>48</v>
      </c>
      <c r="AN69" s="21">
        <v>7</v>
      </c>
      <c r="AO69" s="21">
        <v>800</v>
      </c>
    </row>
    <row r="70" spans="1:41" x14ac:dyDescent="0.25">
      <c r="A70" s="21" t="s">
        <v>13</v>
      </c>
      <c r="B70" s="21" t="s">
        <v>14</v>
      </c>
      <c r="C70" s="21">
        <v>749.8</v>
      </c>
      <c r="D70" s="21">
        <v>39.029699999999998</v>
      </c>
      <c r="E70" s="21">
        <v>-99.882999999999996</v>
      </c>
      <c r="F70" s="21">
        <v>20120309</v>
      </c>
      <c r="G70" s="21">
        <v>-9999</v>
      </c>
      <c r="H70" s="21" t="s">
        <v>48</v>
      </c>
      <c r="I70" s="21" t="s">
        <v>48</v>
      </c>
      <c r="J70" s="21" t="s">
        <v>48</v>
      </c>
      <c r="K70" s="21">
        <v>9999</v>
      </c>
      <c r="L70" s="21">
        <v>-9999</v>
      </c>
      <c r="M70" s="21" t="s">
        <v>48</v>
      </c>
      <c r="N70" s="21" t="s">
        <v>48</v>
      </c>
      <c r="O70" s="21" t="s">
        <v>48</v>
      </c>
      <c r="P70" s="21">
        <v>9999</v>
      </c>
      <c r="Q70" s="21">
        <v>0</v>
      </c>
      <c r="R70" s="21" t="s">
        <v>48</v>
      </c>
      <c r="S70" s="21" t="s">
        <v>48</v>
      </c>
      <c r="T70" s="21">
        <v>7</v>
      </c>
      <c r="U70" s="21">
        <v>800</v>
      </c>
      <c r="V70" s="21">
        <v>-9999</v>
      </c>
      <c r="W70" s="21" t="s">
        <v>48</v>
      </c>
      <c r="X70" s="21" t="s">
        <v>48</v>
      </c>
      <c r="Y70" s="21" t="s">
        <v>48</v>
      </c>
      <c r="Z70" s="21">
        <v>9999</v>
      </c>
      <c r="AA70" s="21">
        <v>-9999</v>
      </c>
      <c r="AB70" s="21" t="s">
        <v>48</v>
      </c>
      <c r="AC70" s="21" t="s">
        <v>48</v>
      </c>
      <c r="AD70" s="21" t="s">
        <v>48</v>
      </c>
      <c r="AE70" s="21">
        <v>9999</v>
      </c>
      <c r="AF70" s="21">
        <v>100</v>
      </c>
      <c r="AG70" s="21" t="s">
        <v>48</v>
      </c>
      <c r="AH70" s="21" t="s">
        <v>48</v>
      </c>
      <c r="AI70" s="21">
        <v>7</v>
      </c>
      <c r="AJ70" s="21">
        <v>800</v>
      </c>
      <c r="AK70" s="21">
        <v>-39</v>
      </c>
      <c r="AL70" s="21" t="s">
        <v>48</v>
      </c>
      <c r="AM70" s="21" t="s">
        <v>48</v>
      </c>
      <c r="AN70" s="21">
        <v>7</v>
      </c>
      <c r="AO70" s="21">
        <v>800</v>
      </c>
    </row>
    <row r="71" spans="1:41" x14ac:dyDescent="0.25">
      <c r="A71" s="21" t="s">
        <v>13</v>
      </c>
      <c r="B71" s="21" t="s">
        <v>14</v>
      </c>
      <c r="C71" s="21">
        <v>749.8</v>
      </c>
      <c r="D71" s="21">
        <v>39.029699999999998</v>
      </c>
      <c r="E71" s="21">
        <v>-99.882999999999996</v>
      </c>
      <c r="F71" s="21">
        <v>20120310</v>
      </c>
      <c r="G71" s="21">
        <v>-9999</v>
      </c>
      <c r="H71" s="21" t="s">
        <v>48</v>
      </c>
      <c r="I71" s="21" t="s">
        <v>48</v>
      </c>
      <c r="J71" s="21" t="s">
        <v>48</v>
      </c>
      <c r="K71" s="21">
        <v>9999</v>
      </c>
      <c r="L71" s="21">
        <v>-9999</v>
      </c>
      <c r="M71" s="21" t="s">
        <v>48</v>
      </c>
      <c r="N71" s="21" t="s">
        <v>48</v>
      </c>
      <c r="O71" s="21" t="s">
        <v>48</v>
      </c>
      <c r="P71" s="21">
        <v>9999</v>
      </c>
      <c r="Q71" s="21">
        <v>0</v>
      </c>
      <c r="R71" s="21" t="s">
        <v>48</v>
      </c>
      <c r="S71" s="21" t="s">
        <v>48</v>
      </c>
      <c r="T71" s="21">
        <v>7</v>
      </c>
      <c r="U71" s="21">
        <v>800</v>
      </c>
      <c r="V71" s="21">
        <v>-9999</v>
      </c>
      <c r="W71" s="21" t="s">
        <v>48</v>
      </c>
      <c r="X71" s="21" t="s">
        <v>48</v>
      </c>
      <c r="Y71" s="21" t="s">
        <v>48</v>
      </c>
      <c r="Z71" s="21">
        <v>9999</v>
      </c>
      <c r="AA71" s="21">
        <v>-9999</v>
      </c>
      <c r="AB71" s="21" t="s">
        <v>48</v>
      </c>
      <c r="AC71" s="21" t="s">
        <v>48</v>
      </c>
      <c r="AD71" s="21" t="s">
        <v>48</v>
      </c>
      <c r="AE71" s="21">
        <v>9999</v>
      </c>
      <c r="AF71" s="21">
        <v>172</v>
      </c>
      <c r="AG71" s="21" t="s">
        <v>48</v>
      </c>
      <c r="AH71" s="21" t="s">
        <v>48</v>
      </c>
      <c r="AI71" s="21">
        <v>7</v>
      </c>
      <c r="AJ71" s="21">
        <v>800</v>
      </c>
      <c r="AK71" s="21">
        <v>0</v>
      </c>
      <c r="AL71" s="21" t="s">
        <v>48</v>
      </c>
      <c r="AM71" s="21" t="s">
        <v>48</v>
      </c>
      <c r="AN71" s="21">
        <v>7</v>
      </c>
      <c r="AO71" s="21">
        <v>800</v>
      </c>
    </row>
    <row r="72" spans="1:41" x14ac:dyDescent="0.25">
      <c r="A72" s="21" t="s">
        <v>13</v>
      </c>
      <c r="B72" s="21" t="s">
        <v>14</v>
      </c>
      <c r="C72" s="21">
        <v>749.8</v>
      </c>
      <c r="D72" s="21">
        <v>39.029699999999998</v>
      </c>
      <c r="E72" s="21">
        <v>-99.882999999999996</v>
      </c>
      <c r="F72" s="21">
        <v>20120311</v>
      </c>
      <c r="G72" s="21">
        <v>-9999</v>
      </c>
      <c r="H72" s="21" t="s">
        <v>48</v>
      </c>
      <c r="I72" s="21" t="s">
        <v>48</v>
      </c>
      <c r="J72" s="21" t="s">
        <v>48</v>
      </c>
      <c r="K72" s="21">
        <v>9999</v>
      </c>
      <c r="L72" s="21">
        <v>-9999</v>
      </c>
      <c r="M72" s="21" t="s">
        <v>48</v>
      </c>
      <c r="N72" s="21" t="s">
        <v>48</v>
      </c>
      <c r="O72" s="21" t="s">
        <v>48</v>
      </c>
      <c r="P72" s="21">
        <v>9999</v>
      </c>
      <c r="Q72" s="21">
        <v>0</v>
      </c>
      <c r="R72" s="21" t="s">
        <v>49</v>
      </c>
      <c r="S72" s="21" t="s">
        <v>48</v>
      </c>
      <c r="T72" s="21">
        <v>7</v>
      </c>
      <c r="U72" s="21">
        <v>800</v>
      </c>
      <c r="V72" s="21">
        <v>-9999</v>
      </c>
      <c r="W72" s="21" t="s">
        <v>48</v>
      </c>
      <c r="X72" s="21" t="s">
        <v>48</v>
      </c>
      <c r="Y72" s="21" t="s">
        <v>48</v>
      </c>
      <c r="Z72" s="21">
        <v>9999</v>
      </c>
      <c r="AA72" s="21">
        <v>-9999</v>
      </c>
      <c r="AB72" s="21" t="s">
        <v>48</v>
      </c>
      <c r="AC72" s="21" t="s">
        <v>48</v>
      </c>
      <c r="AD72" s="21" t="s">
        <v>48</v>
      </c>
      <c r="AE72" s="21">
        <v>9999</v>
      </c>
      <c r="AF72" s="21">
        <v>178</v>
      </c>
      <c r="AG72" s="21" t="s">
        <v>48</v>
      </c>
      <c r="AH72" s="21" t="s">
        <v>48</v>
      </c>
      <c r="AI72" s="21">
        <v>7</v>
      </c>
      <c r="AJ72" s="21">
        <v>800</v>
      </c>
      <c r="AK72" s="21">
        <v>44</v>
      </c>
      <c r="AL72" s="21" t="s">
        <v>48</v>
      </c>
      <c r="AM72" s="21" t="s">
        <v>48</v>
      </c>
      <c r="AN72" s="21">
        <v>7</v>
      </c>
      <c r="AO72" s="21">
        <v>800</v>
      </c>
    </row>
    <row r="73" spans="1:41" x14ac:dyDescent="0.25">
      <c r="A73" s="21" t="s">
        <v>13</v>
      </c>
      <c r="B73" s="21" t="s">
        <v>14</v>
      </c>
      <c r="C73" s="21">
        <v>749.8</v>
      </c>
      <c r="D73" s="21">
        <v>39.029699999999998</v>
      </c>
      <c r="E73" s="21">
        <v>-99.882999999999996</v>
      </c>
      <c r="F73" s="21">
        <v>20120312</v>
      </c>
      <c r="G73" s="21">
        <v>-9999</v>
      </c>
      <c r="H73" s="21" t="s">
        <v>48</v>
      </c>
      <c r="I73" s="21" t="s">
        <v>48</v>
      </c>
      <c r="J73" s="21" t="s">
        <v>48</v>
      </c>
      <c r="K73" s="21">
        <v>9999</v>
      </c>
      <c r="L73" s="21">
        <v>-9999</v>
      </c>
      <c r="M73" s="21" t="s">
        <v>48</v>
      </c>
      <c r="N73" s="21" t="s">
        <v>48</v>
      </c>
      <c r="O73" s="21" t="s">
        <v>48</v>
      </c>
      <c r="P73" s="21">
        <v>9999</v>
      </c>
      <c r="Q73" s="21">
        <v>0</v>
      </c>
      <c r="R73" s="21" t="s">
        <v>48</v>
      </c>
      <c r="S73" s="21" t="s">
        <v>48</v>
      </c>
      <c r="T73" s="21">
        <v>7</v>
      </c>
      <c r="U73" s="21">
        <v>800</v>
      </c>
      <c r="V73" s="21">
        <v>-9999</v>
      </c>
      <c r="W73" s="21" t="s">
        <v>48</v>
      </c>
      <c r="X73" s="21" t="s">
        <v>48</v>
      </c>
      <c r="Y73" s="21" t="s">
        <v>48</v>
      </c>
      <c r="Z73" s="21">
        <v>9999</v>
      </c>
      <c r="AA73" s="21">
        <v>-9999</v>
      </c>
      <c r="AB73" s="21" t="s">
        <v>48</v>
      </c>
      <c r="AC73" s="21" t="s">
        <v>48</v>
      </c>
      <c r="AD73" s="21" t="s">
        <v>48</v>
      </c>
      <c r="AE73" s="21">
        <v>9999</v>
      </c>
      <c r="AF73" s="21">
        <v>261</v>
      </c>
      <c r="AG73" s="21" t="s">
        <v>48</v>
      </c>
      <c r="AH73" s="21" t="s">
        <v>48</v>
      </c>
      <c r="AI73" s="21">
        <v>7</v>
      </c>
      <c r="AJ73" s="21">
        <v>800</v>
      </c>
      <c r="AK73" s="21">
        <v>22</v>
      </c>
      <c r="AL73" s="21" t="s">
        <v>48</v>
      </c>
      <c r="AM73" s="21" t="s">
        <v>48</v>
      </c>
      <c r="AN73" s="21">
        <v>7</v>
      </c>
      <c r="AO73" s="21">
        <v>800</v>
      </c>
    </row>
    <row r="74" spans="1:41" x14ac:dyDescent="0.25">
      <c r="A74" s="21" t="s">
        <v>13</v>
      </c>
      <c r="B74" s="21" t="s">
        <v>14</v>
      </c>
      <c r="C74" s="21">
        <v>749.8</v>
      </c>
      <c r="D74" s="21">
        <v>39.029699999999998</v>
      </c>
      <c r="E74" s="21">
        <v>-99.882999999999996</v>
      </c>
      <c r="F74" s="21">
        <v>20120313</v>
      </c>
      <c r="G74" s="21">
        <v>-9999</v>
      </c>
      <c r="H74" s="21" t="s">
        <v>48</v>
      </c>
      <c r="I74" s="21" t="s">
        <v>48</v>
      </c>
      <c r="J74" s="21" t="s">
        <v>48</v>
      </c>
      <c r="K74" s="21">
        <v>9999</v>
      </c>
      <c r="L74" s="21">
        <v>-9999</v>
      </c>
      <c r="M74" s="21" t="s">
        <v>48</v>
      </c>
      <c r="N74" s="21" t="s">
        <v>48</v>
      </c>
      <c r="O74" s="21" t="s">
        <v>48</v>
      </c>
      <c r="P74" s="21">
        <v>9999</v>
      </c>
      <c r="Q74" s="21">
        <v>0</v>
      </c>
      <c r="R74" s="21" t="s">
        <v>48</v>
      </c>
      <c r="S74" s="21" t="s">
        <v>48</v>
      </c>
      <c r="T74" s="21">
        <v>7</v>
      </c>
      <c r="U74" s="21">
        <v>800</v>
      </c>
      <c r="V74" s="21">
        <v>-9999</v>
      </c>
      <c r="W74" s="21" t="s">
        <v>48</v>
      </c>
      <c r="X74" s="21" t="s">
        <v>48</v>
      </c>
      <c r="Y74" s="21" t="s">
        <v>48</v>
      </c>
      <c r="Z74" s="21">
        <v>9999</v>
      </c>
      <c r="AA74" s="21">
        <v>-9999</v>
      </c>
      <c r="AB74" s="21" t="s">
        <v>48</v>
      </c>
      <c r="AC74" s="21" t="s">
        <v>48</v>
      </c>
      <c r="AD74" s="21" t="s">
        <v>48</v>
      </c>
      <c r="AE74" s="21">
        <v>9999</v>
      </c>
      <c r="AF74" s="21">
        <v>283</v>
      </c>
      <c r="AG74" s="21" t="s">
        <v>48</v>
      </c>
      <c r="AH74" s="21" t="s">
        <v>48</v>
      </c>
      <c r="AI74" s="21">
        <v>7</v>
      </c>
      <c r="AJ74" s="21">
        <v>800</v>
      </c>
      <c r="AK74" s="21">
        <v>39</v>
      </c>
      <c r="AL74" s="21" t="s">
        <v>48</v>
      </c>
      <c r="AM74" s="21" t="s">
        <v>48</v>
      </c>
      <c r="AN74" s="21">
        <v>7</v>
      </c>
      <c r="AO74" s="21">
        <v>800</v>
      </c>
    </row>
    <row r="75" spans="1:41" x14ac:dyDescent="0.25">
      <c r="A75" s="21" t="s">
        <v>13</v>
      </c>
      <c r="B75" s="21" t="s">
        <v>14</v>
      </c>
      <c r="C75" s="21">
        <v>749.8</v>
      </c>
      <c r="D75" s="21">
        <v>39.029699999999998</v>
      </c>
      <c r="E75" s="21">
        <v>-99.882999999999996</v>
      </c>
      <c r="F75" s="21">
        <v>20120314</v>
      </c>
      <c r="G75" s="21">
        <v>-9999</v>
      </c>
      <c r="H75" s="21" t="s">
        <v>48</v>
      </c>
      <c r="I75" s="21" t="s">
        <v>48</v>
      </c>
      <c r="J75" s="21" t="s">
        <v>48</v>
      </c>
      <c r="K75" s="21">
        <v>9999</v>
      </c>
      <c r="L75" s="21">
        <v>-9999</v>
      </c>
      <c r="M75" s="21" t="s">
        <v>48</v>
      </c>
      <c r="N75" s="21" t="s">
        <v>48</v>
      </c>
      <c r="O75" s="21" t="s">
        <v>48</v>
      </c>
      <c r="P75" s="21">
        <v>9999</v>
      </c>
      <c r="Q75" s="21">
        <v>0</v>
      </c>
      <c r="R75" s="21" t="s">
        <v>48</v>
      </c>
      <c r="S75" s="21" t="s">
        <v>48</v>
      </c>
      <c r="T75" s="21">
        <v>7</v>
      </c>
      <c r="U75" s="21">
        <v>800</v>
      </c>
      <c r="V75" s="21">
        <v>-9999</v>
      </c>
      <c r="W75" s="21" t="s">
        <v>48</v>
      </c>
      <c r="X75" s="21" t="s">
        <v>48</v>
      </c>
      <c r="Y75" s="21" t="s">
        <v>48</v>
      </c>
      <c r="Z75" s="21">
        <v>9999</v>
      </c>
      <c r="AA75" s="21">
        <v>-9999</v>
      </c>
      <c r="AB75" s="21" t="s">
        <v>48</v>
      </c>
      <c r="AC75" s="21" t="s">
        <v>48</v>
      </c>
      <c r="AD75" s="21" t="s">
        <v>48</v>
      </c>
      <c r="AE75" s="21">
        <v>9999</v>
      </c>
      <c r="AF75" s="21">
        <v>278</v>
      </c>
      <c r="AG75" s="21" t="s">
        <v>48</v>
      </c>
      <c r="AH75" s="21" t="s">
        <v>48</v>
      </c>
      <c r="AI75" s="21">
        <v>7</v>
      </c>
      <c r="AJ75" s="21">
        <v>800</v>
      </c>
      <c r="AK75" s="21">
        <v>50</v>
      </c>
      <c r="AL75" s="21" t="s">
        <v>48</v>
      </c>
      <c r="AM75" s="21" t="s">
        <v>48</v>
      </c>
      <c r="AN75" s="21">
        <v>7</v>
      </c>
      <c r="AO75" s="21">
        <v>800</v>
      </c>
    </row>
    <row r="76" spans="1:41" x14ac:dyDescent="0.25">
      <c r="A76" s="21" t="s">
        <v>13</v>
      </c>
      <c r="B76" s="21" t="s">
        <v>14</v>
      </c>
      <c r="C76" s="21">
        <v>749.8</v>
      </c>
      <c r="D76" s="21">
        <v>39.029699999999998</v>
      </c>
      <c r="E76" s="21">
        <v>-99.882999999999996</v>
      </c>
      <c r="F76" s="21">
        <v>20120315</v>
      </c>
      <c r="G76" s="21">
        <v>-9999</v>
      </c>
      <c r="H76" s="21" t="s">
        <v>48</v>
      </c>
      <c r="I76" s="21" t="s">
        <v>48</v>
      </c>
      <c r="J76" s="21" t="s">
        <v>48</v>
      </c>
      <c r="K76" s="21">
        <v>9999</v>
      </c>
      <c r="L76" s="21">
        <v>-9999</v>
      </c>
      <c r="M76" s="21" t="s">
        <v>48</v>
      </c>
      <c r="N76" s="21" t="s">
        <v>48</v>
      </c>
      <c r="O76" s="21" t="s">
        <v>48</v>
      </c>
      <c r="P76" s="21">
        <v>9999</v>
      </c>
      <c r="Q76" s="21">
        <v>0</v>
      </c>
      <c r="R76" s="21" t="s">
        <v>48</v>
      </c>
      <c r="S76" s="21" t="s">
        <v>48</v>
      </c>
      <c r="T76" s="21">
        <v>7</v>
      </c>
      <c r="U76" s="21">
        <v>800</v>
      </c>
      <c r="V76" s="21">
        <v>-9999</v>
      </c>
      <c r="W76" s="21" t="s">
        <v>48</v>
      </c>
      <c r="X76" s="21" t="s">
        <v>48</v>
      </c>
      <c r="Y76" s="21" t="s">
        <v>48</v>
      </c>
      <c r="Z76" s="21">
        <v>9999</v>
      </c>
      <c r="AA76" s="21">
        <v>-9999</v>
      </c>
      <c r="AB76" s="21" t="s">
        <v>48</v>
      </c>
      <c r="AC76" s="21" t="s">
        <v>48</v>
      </c>
      <c r="AD76" s="21" t="s">
        <v>48</v>
      </c>
      <c r="AE76" s="21">
        <v>9999</v>
      </c>
      <c r="AF76" s="21">
        <v>250</v>
      </c>
      <c r="AG76" s="21" t="s">
        <v>48</v>
      </c>
      <c r="AH76" s="21" t="s">
        <v>48</v>
      </c>
      <c r="AI76" s="21">
        <v>7</v>
      </c>
      <c r="AJ76" s="21">
        <v>800</v>
      </c>
      <c r="AK76" s="21">
        <v>56</v>
      </c>
      <c r="AL76" s="21" t="s">
        <v>48</v>
      </c>
      <c r="AM76" s="21" t="s">
        <v>48</v>
      </c>
      <c r="AN76" s="21">
        <v>7</v>
      </c>
      <c r="AO76" s="21">
        <v>800</v>
      </c>
    </row>
    <row r="77" spans="1:41" x14ac:dyDescent="0.25">
      <c r="A77" s="21" t="s">
        <v>13</v>
      </c>
      <c r="B77" s="21" t="s">
        <v>14</v>
      </c>
      <c r="C77" s="21">
        <v>749.8</v>
      </c>
      <c r="D77" s="21">
        <v>39.029699999999998</v>
      </c>
      <c r="E77" s="21">
        <v>-99.882999999999996</v>
      </c>
      <c r="F77" s="21">
        <v>20120316</v>
      </c>
      <c r="G77" s="21">
        <v>-9999</v>
      </c>
      <c r="H77" s="21" t="s">
        <v>48</v>
      </c>
      <c r="I77" s="21" t="s">
        <v>48</v>
      </c>
      <c r="J77" s="21" t="s">
        <v>48</v>
      </c>
      <c r="K77" s="21">
        <v>9999</v>
      </c>
      <c r="L77" s="21">
        <v>-9999</v>
      </c>
      <c r="M77" s="21" t="s">
        <v>48</v>
      </c>
      <c r="N77" s="21" t="s">
        <v>48</v>
      </c>
      <c r="O77" s="21" t="s">
        <v>48</v>
      </c>
      <c r="P77" s="21">
        <v>9999</v>
      </c>
      <c r="Q77" s="21">
        <v>0</v>
      </c>
      <c r="R77" s="21" t="s">
        <v>48</v>
      </c>
      <c r="S77" s="21" t="s">
        <v>48</v>
      </c>
      <c r="T77" s="21">
        <v>7</v>
      </c>
      <c r="U77" s="21">
        <v>800</v>
      </c>
      <c r="V77" s="21">
        <v>-9999</v>
      </c>
      <c r="W77" s="21" t="s">
        <v>48</v>
      </c>
      <c r="X77" s="21" t="s">
        <v>48</v>
      </c>
      <c r="Y77" s="21" t="s">
        <v>48</v>
      </c>
      <c r="Z77" s="21">
        <v>9999</v>
      </c>
      <c r="AA77" s="21">
        <v>-9999</v>
      </c>
      <c r="AB77" s="21" t="s">
        <v>48</v>
      </c>
      <c r="AC77" s="21" t="s">
        <v>48</v>
      </c>
      <c r="AD77" s="21" t="s">
        <v>48</v>
      </c>
      <c r="AE77" s="21">
        <v>9999</v>
      </c>
      <c r="AF77" s="21">
        <v>289</v>
      </c>
      <c r="AG77" s="21" t="s">
        <v>48</v>
      </c>
      <c r="AH77" s="21" t="s">
        <v>48</v>
      </c>
      <c r="AI77" s="21">
        <v>7</v>
      </c>
      <c r="AJ77" s="21">
        <v>800</v>
      </c>
      <c r="AK77" s="21">
        <v>83</v>
      </c>
      <c r="AL77" s="21" t="s">
        <v>48</v>
      </c>
      <c r="AM77" s="21" t="s">
        <v>48</v>
      </c>
      <c r="AN77" s="21">
        <v>7</v>
      </c>
      <c r="AO77" s="21">
        <v>800</v>
      </c>
    </row>
    <row r="78" spans="1:41" x14ac:dyDescent="0.25">
      <c r="A78" s="21" t="s">
        <v>13</v>
      </c>
      <c r="B78" s="21" t="s">
        <v>14</v>
      </c>
      <c r="C78" s="21">
        <v>749.8</v>
      </c>
      <c r="D78" s="21">
        <v>39.029699999999998</v>
      </c>
      <c r="E78" s="21">
        <v>-99.882999999999996</v>
      </c>
      <c r="F78" s="21">
        <v>20120317</v>
      </c>
      <c r="G78" s="21">
        <v>-9999</v>
      </c>
      <c r="H78" s="21" t="s">
        <v>48</v>
      </c>
      <c r="I78" s="21" t="s">
        <v>48</v>
      </c>
      <c r="J78" s="21" t="s">
        <v>48</v>
      </c>
      <c r="K78" s="21">
        <v>9999</v>
      </c>
      <c r="L78" s="21">
        <v>-9999</v>
      </c>
      <c r="M78" s="21" t="s">
        <v>48</v>
      </c>
      <c r="N78" s="21" t="s">
        <v>48</v>
      </c>
      <c r="O78" s="21" t="s">
        <v>48</v>
      </c>
      <c r="P78" s="21">
        <v>9999</v>
      </c>
      <c r="Q78" s="21">
        <v>0</v>
      </c>
      <c r="R78" s="21" t="s">
        <v>48</v>
      </c>
      <c r="S78" s="21" t="s">
        <v>48</v>
      </c>
      <c r="T78" s="21">
        <v>7</v>
      </c>
      <c r="U78" s="21">
        <v>800</v>
      </c>
      <c r="V78" s="21">
        <v>-9999</v>
      </c>
      <c r="W78" s="21" t="s">
        <v>48</v>
      </c>
      <c r="X78" s="21" t="s">
        <v>48</v>
      </c>
      <c r="Y78" s="21" t="s">
        <v>48</v>
      </c>
      <c r="Z78" s="21">
        <v>9999</v>
      </c>
      <c r="AA78" s="21">
        <v>-9999</v>
      </c>
      <c r="AB78" s="21" t="s">
        <v>48</v>
      </c>
      <c r="AC78" s="21" t="s">
        <v>48</v>
      </c>
      <c r="AD78" s="21" t="s">
        <v>48</v>
      </c>
      <c r="AE78" s="21">
        <v>9999</v>
      </c>
      <c r="AF78" s="21">
        <v>289</v>
      </c>
      <c r="AG78" s="21" t="s">
        <v>48</v>
      </c>
      <c r="AH78" s="21" t="s">
        <v>48</v>
      </c>
      <c r="AI78" s="21">
        <v>7</v>
      </c>
      <c r="AJ78" s="21">
        <v>800</v>
      </c>
      <c r="AK78" s="21">
        <v>94</v>
      </c>
      <c r="AL78" s="21" t="s">
        <v>48</v>
      </c>
      <c r="AM78" s="21" t="s">
        <v>48</v>
      </c>
      <c r="AN78" s="21">
        <v>7</v>
      </c>
      <c r="AO78" s="21">
        <v>800</v>
      </c>
    </row>
    <row r="79" spans="1:41" x14ac:dyDescent="0.25">
      <c r="A79" s="21" t="s">
        <v>13</v>
      </c>
      <c r="B79" s="21" t="s">
        <v>14</v>
      </c>
      <c r="C79" s="21">
        <v>749.8</v>
      </c>
      <c r="D79" s="21">
        <v>39.029699999999998</v>
      </c>
      <c r="E79" s="21">
        <v>-99.882999999999996</v>
      </c>
      <c r="F79" s="21">
        <v>20120318</v>
      </c>
      <c r="G79" s="21">
        <v>-9999</v>
      </c>
      <c r="H79" s="21" t="s">
        <v>48</v>
      </c>
      <c r="I79" s="21" t="s">
        <v>48</v>
      </c>
      <c r="J79" s="21" t="s">
        <v>48</v>
      </c>
      <c r="K79" s="21">
        <v>9999</v>
      </c>
      <c r="L79" s="21">
        <v>-9999</v>
      </c>
      <c r="M79" s="21" t="s">
        <v>48</v>
      </c>
      <c r="N79" s="21" t="s">
        <v>48</v>
      </c>
      <c r="O79" s="21" t="s">
        <v>48</v>
      </c>
      <c r="P79" s="21">
        <v>9999</v>
      </c>
      <c r="Q79" s="21">
        <v>0</v>
      </c>
      <c r="R79" s="21" t="s">
        <v>48</v>
      </c>
      <c r="S79" s="21" t="s">
        <v>48</v>
      </c>
      <c r="T79" s="21">
        <v>7</v>
      </c>
      <c r="U79" s="21">
        <v>800</v>
      </c>
      <c r="V79" s="21">
        <v>-9999</v>
      </c>
      <c r="W79" s="21" t="s">
        <v>48</v>
      </c>
      <c r="X79" s="21" t="s">
        <v>48</v>
      </c>
      <c r="Y79" s="21" t="s">
        <v>48</v>
      </c>
      <c r="Z79" s="21">
        <v>9999</v>
      </c>
      <c r="AA79" s="21">
        <v>-9999</v>
      </c>
      <c r="AB79" s="21" t="s">
        <v>48</v>
      </c>
      <c r="AC79" s="21" t="s">
        <v>48</v>
      </c>
      <c r="AD79" s="21" t="s">
        <v>48</v>
      </c>
      <c r="AE79" s="21">
        <v>9999</v>
      </c>
      <c r="AF79" s="21">
        <v>289</v>
      </c>
      <c r="AG79" s="21" t="s">
        <v>48</v>
      </c>
      <c r="AH79" s="21" t="s">
        <v>48</v>
      </c>
      <c r="AI79" s="21">
        <v>7</v>
      </c>
      <c r="AJ79" s="21">
        <v>800</v>
      </c>
      <c r="AK79" s="21">
        <v>122</v>
      </c>
      <c r="AL79" s="21" t="s">
        <v>48</v>
      </c>
      <c r="AM79" s="21" t="s">
        <v>48</v>
      </c>
      <c r="AN79" s="21">
        <v>7</v>
      </c>
      <c r="AO79" s="21">
        <v>800</v>
      </c>
    </row>
    <row r="80" spans="1:41" x14ac:dyDescent="0.25">
      <c r="A80" s="21" t="s">
        <v>13</v>
      </c>
      <c r="B80" s="21" t="s">
        <v>14</v>
      </c>
      <c r="C80" s="21">
        <v>749.8</v>
      </c>
      <c r="D80" s="21">
        <v>39.029699999999998</v>
      </c>
      <c r="E80" s="21">
        <v>-99.882999999999996</v>
      </c>
      <c r="F80" s="21">
        <v>20120319</v>
      </c>
      <c r="G80" s="21">
        <v>-9999</v>
      </c>
      <c r="H80" s="21" t="s">
        <v>48</v>
      </c>
      <c r="I80" s="21" t="s">
        <v>48</v>
      </c>
      <c r="J80" s="21" t="s">
        <v>48</v>
      </c>
      <c r="K80" s="21">
        <v>9999</v>
      </c>
      <c r="L80" s="21">
        <v>-9999</v>
      </c>
      <c r="M80" s="21" t="s">
        <v>48</v>
      </c>
      <c r="N80" s="21" t="s">
        <v>48</v>
      </c>
      <c r="O80" s="21" t="s">
        <v>48</v>
      </c>
      <c r="P80" s="21">
        <v>9999</v>
      </c>
      <c r="Q80" s="21">
        <v>30</v>
      </c>
      <c r="R80" s="21" t="s">
        <v>48</v>
      </c>
      <c r="S80" s="21" t="s">
        <v>48</v>
      </c>
      <c r="T80" s="21">
        <v>7</v>
      </c>
      <c r="U80" s="21">
        <v>800</v>
      </c>
      <c r="V80" s="21">
        <v>-9999</v>
      </c>
      <c r="W80" s="21" t="s">
        <v>48</v>
      </c>
      <c r="X80" s="21" t="s">
        <v>48</v>
      </c>
      <c r="Y80" s="21" t="s">
        <v>48</v>
      </c>
      <c r="Z80" s="21">
        <v>9999</v>
      </c>
      <c r="AA80" s="21">
        <v>-9999</v>
      </c>
      <c r="AB80" s="21" t="s">
        <v>48</v>
      </c>
      <c r="AC80" s="21" t="s">
        <v>48</v>
      </c>
      <c r="AD80" s="21" t="s">
        <v>48</v>
      </c>
      <c r="AE80" s="21">
        <v>9999</v>
      </c>
      <c r="AF80" s="21">
        <v>250</v>
      </c>
      <c r="AG80" s="21" t="s">
        <v>48</v>
      </c>
      <c r="AH80" s="21" t="s">
        <v>48</v>
      </c>
      <c r="AI80" s="21">
        <v>7</v>
      </c>
      <c r="AJ80" s="21">
        <v>800</v>
      </c>
      <c r="AK80" s="21">
        <v>106</v>
      </c>
      <c r="AL80" s="21" t="s">
        <v>48</v>
      </c>
      <c r="AM80" s="21" t="s">
        <v>48</v>
      </c>
      <c r="AN80" s="21">
        <v>7</v>
      </c>
      <c r="AO80" s="21">
        <v>800</v>
      </c>
    </row>
    <row r="81" spans="1:41" x14ac:dyDescent="0.25">
      <c r="A81" s="21" t="s">
        <v>13</v>
      </c>
      <c r="B81" s="21" t="s">
        <v>14</v>
      </c>
      <c r="C81" s="21">
        <v>749.8</v>
      </c>
      <c r="D81" s="21">
        <v>39.029699999999998</v>
      </c>
      <c r="E81" s="21">
        <v>-99.882999999999996</v>
      </c>
      <c r="F81" s="21">
        <v>20120320</v>
      </c>
      <c r="G81" s="21">
        <v>-9999</v>
      </c>
      <c r="H81" s="21" t="s">
        <v>48</v>
      </c>
      <c r="I81" s="21" t="s">
        <v>48</v>
      </c>
      <c r="J81" s="21" t="s">
        <v>48</v>
      </c>
      <c r="K81" s="21">
        <v>9999</v>
      </c>
      <c r="L81" s="21">
        <v>-9999</v>
      </c>
      <c r="M81" s="21" t="s">
        <v>48</v>
      </c>
      <c r="N81" s="21" t="s">
        <v>48</v>
      </c>
      <c r="O81" s="21" t="s">
        <v>48</v>
      </c>
      <c r="P81" s="21">
        <v>9999</v>
      </c>
      <c r="Q81" s="21">
        <v>0</v>
      </c>
      <c r="R81" s="21" t="s">
        <v>49</v>
      </c>
      <c r="S81" s="21" t="s">
        <v>48</v>
      </c>
      <c r="T81" s="21">
        <v>7</v>
      </c>
      <c r="U81" s="21">
        <v>800</v>
      </c>
      <c r="V81" s="21">
        <v>-9999</v>
      </c>
      <c r="W81" s="21" t="s">
        <v>48</v>
      </c>
      <c r="X81" s="21" t="s">
        <v>48</v>
      </c>
      <c r="Y81" s="21" t="s">
        <v>48</v>
      </c>
      <c r="Z81" s="21">
        <v>9999</v>
      </c>
      <c r="AA81" s="21">
        <v>-9999</v>
      </c>
      <c r="AB81" s="21" t="s">
        <v>48</v>
      </c>
      <c r="AC81" s="21" t="s">
        <v>48</v>
      </c>
      <c r="AD81" s="21" t="s">
        <v>48</v>
      </c>
      <c r="AE81" s="21">
        <v>9999</v>
      </c>
      <c r="AF81" s="21">
        <v>178</v>
      </c>
      <c r="AG81" s="21" t="s">
        <v>48</v>
      </c>
      <c r="AH81" s="21" t="s">
        <v>48</v>
      </c>
      <c r="AI81" s="21">
        <v>7</v>
      </c>
      <c r="AJ81" s="21">
        <v>800</v>
      </c>
      <c r="AK81" s="21">
        <v>22</v>
      </c>
      <c r="AL81" s="21" t="s">
        <v>48</v>
      </c>
      <c r="AM81" s="21" t="s">
        <v>48</v>
      </c>
      <c r="AN81" s="21">
        <v>7</v>
      </c>
      <c r="AO81" s="21">
        <v>800</v>
      </c>
    </row>
    <row r="82" spans="1:41" x14ac:dyDescent="0.25">
      <c r="A82" s="21" t="s">
        <v>13</v>
      </c>
      <c r="B82" s="21" t="s">
        <v>14</v>
      </c>
      <c r="C82" s="21">
        <v>749.8</v>
      </c>
      <c r="D82" s="21">
        <v>39.029699999999998</v>
      </c>
      <c r="E82" s="21">
        <v>-99.882999999999996</v>
      </c>
      <c r="F82" s="21">
        <v>20120321</v>
      </c>
      <c r="G82" s="21">
        <v>-9999</v>
      </c>
      <c r="H82" s="21" t="s">
        <v>48</v>
      </c>
      <c r="I82" s="21" t="s">
        <v>48</v>
      </c>
      <c r="J82" s="21" t="s">
        <v>48</v>
      </c>
      <c r="K82" s="21">
        <v>9999</v>
      </c>
      <c r="L82" s="21">
        <v>-9999</v>
      </c>
      <c r="M82" s="21" t="s">
        <v>48</v>
      </c>
      <c r="N82" s="21" t="s">
        <v>48</v>
      </c>
      <c r="O82" s="21" t="s">
        <v>48</v>
      </c>
      <c r="P82" s="21">
        <v>9999</v>
      </c>
      <c r="Q82" s="21">
        <v>76</v>
      </c>
      <c r="R82" s="21" t="s">
        <v>48</v>
      </c>
      <c r="S82" s="21" t="s">
        <v>48</v>
      </c>
      <c r="T82" s="21">
        <v>7</v>
      </c>
      <c r="U82" s="21">
        <v>800</v>
      </c>
      <c r="V82" s="21">
        <v>-9999</v>
      </c>
      <c r="W82" s="21" t="s">
        <v>48</v>
      </c>
      <c r="X82" s="21" t="s">
        <v>48</v>
      </c>
      <c r="Y82" s="21" t="s">
        <v>48</v>
      </c>
      <c r="Z82" s="21">
        <v>9999</v>
      </c>
      <c r="AA82" s="21">
        <v>-9999</v>
      </c>
      <c r="AB82" s="21" t="s">
        <v>48</v>
      </c>
      <c r="AC82" s="21" t="s">
        <v>48</v>
      </c>
      <c r="AD82" s="21" t="s">
        <v>48</v>
      </c>
      <c r="AE82" s="21">
        <v>9999</v>
      </c>
      <c r="AF82" s="21">
        <v>139</v>
      </c>
      <c r="AG82" s="21" t="s">
        <v>48</v>
      </c>
      <c r="AH82" s="21" t="s">
        <v>48</v>
      </c>
      <c r="AI82" s="21">
        <v>7</v>
      </c>
      <c r="AJ82" s="21">
        <v>800</v>
      </c>
      <c r="AK82" s="21">
        <v>22</v>
      </c>
      <c r="AL82" s="21" t="s">
        <v>48</v>
      </c>
      <c r="AM82" s="21" t="s">
        <v>48</v>
      </c>
      <c r="AN82" s="21">
        <v>7</v>
      </c>
      <c r="AO82" s="21">
        <v>800</v>
      </c>
    </row>
    <row r="83" spans="1:41" x14ac:dyDescent="0.25">
      <c r="A83" s="21" t="s">
        <v>13</v>
      </c>
      <c r="B83" s="21" t="s">
        <v>14</v>
      </c>
      <c r="C83" s="21">
        <v>749.8</v>
      </c>
      <c r="D83" s="21">
        <v>39.029699999999998</v>
      </c>
      <c r="E83" s="21">
        <v>-99.882999999999996</v>
      </c>
      <c r="F83" s="21">
        <v>20120322</v>
      </c>
      <c r="G83" s="21">
        <v>-9999</v>
      </c>
      <c r="H83" s="21" t="s">
        <v>48</v>
      </c>
      <c r="I83" s="21" t="s">
        <v>48</v>
      </c>
      <c r="J83" s="21" t="s">
        <v>48</v>
      </c>
      <c r="K83" s="21">
        <v>9999</v>
      </c>
      <c r="L83" s="21">
        <v>-9999</v>
      </c>
      <c r="M83" s="21" t="s">
        <v>48</v>
      </c>
      <c r="N83" s="21" t="s">
        <v>48</v>
      </c>
      <c r="O83" s="21" t="s">
        <v>48</v>
      </c>
      <c r="P83" s="21">
        <v>9999</v>
      </c>
      <c r="Q83" s="21">
        <v>224</v>
      </c>
      <c r="R83" s="21" t="s">
        <v>48</v>
      </c>
      <c r="S83" s="21" t="s">
        <v>48</v>
      </c>
      <c r="T83" s="21">
        <v>7</v>
      </c>
      <c r="U83" s="21">
        <v>800</v>
      </c>
      <c r="V83" s="21">
        <v>-9999</v>
      </c>
      <c r="W83" s="21" t="s">
        <v>48</v>
      </c>
      <c r="X83" s="21" t="s">
        <v>48</v>
      </c>
      <c r="Y83" s="21" t="s">
        <v>48</v>
      </c>
      <c r="Z83" s="21">
        <v>9999</v>
      </c>
      <c r="AA83" s="21">
        <v>-9999</v>
      </c>
      <c r="AB83" s="21" t="s">
        <v>48</v>
      </c>
      <c r="AC83" s="21" t="s">
        <v>48</v>
      </c>
      <c r="AD83" s="21" t="s">
        <v>48</v>
      </c>
      <c r="AE83" s="21">
        <v>9999</v>
      </c>
      <c r="AF83" s="21">
        <v>128</v>
      </c>
      <c r="AG83" s="21" t="s">
        <v>48</v>
      </c>
      <c r="AH83" s="21" t="s">
        <v>48</v>
      </c>
      <c r="AI83" s="21">
        <v>7</v>
      </c>
      <c r="AJ83" s="21">
        <v>800</v>
      </c>
      <c r="AK83" s="21">
        <v>50</v>
      </c>
      <c r="AL83" s="21" t="s">
        <v>48</v>
      </c>
      <c r="AM83" s="21" t="s">
        <v>48</v>
      </c>
      <c r="AN83" s="21">
        <v>7</v>
      </c>
      <c r="AO83" s="21">
        <v>800</v>
      </c>
    </row>
    <row r="84" spans="1:41" x14ac:dyDescent="0.25">
      <c r="A84" s="21" t="s">
        <v>13</v>
      </c>
      <c r="B84" s="21" t="s">
        <v>14</v>
      </c>
      <c r="C84" s="21">
        <v>749.8</v>
      </c>
      <c r="D84" s="21">
        <v>39.029699999999998</v>
      </c>
      <c r="E84" s="21">
        <v>-99.882999999999996</v>
      </c>
      <c r="F84" s="21">
        <v>20120323</v>
      </c>
      <c r="G84" s="21">
        <v>-9999</v>
      </c>
      <c r="H84" s="21" t="s">
        <v>48</v>
      </c>
      <c r="I84" s="21" t="s">
        <v>48</v>
      </c>
      <c r="J84" s="21" t="s">
        <v>48</v>
      </c>
      <c r="K84" s="21">
        <v>9999</v>
      </c>
      <c r="L84" s="21">
        <v>-9999</v>
      </c>
      <c r="M84" s="21" t="s">
        <v>48</v>
      </c>
      <c r="N84" s="21" t="s">
        <v>48</v>
      </c>
      <c r="O84" s="21" t="s">
        <v>48</v>
      </c>
      <c r="P84" s="21">
        <v>9999</v>
      </c>
      <c r="Q84" s="21">
        <v>0</v>
      </c>
      <c r="R84" s="21" t="s">
        <v>48</v>
      </c>
      <c r="S84" s="21" t="s">
        <v>48</v>
      </c>
      <c r="T84" s="21">
        <v>7</v>
      </c>
      <c r="U84" s="21">
        <v>800</v>
      </c>
      <c r="V84" s="21">
        <v>-9999</v>
      </c>
      <c r="W84" s="21" t="s">
        <v>48</v>
      </c>
      <c r="X84" s="21" t="s">
        <v>48</v>
      </c>
      <c r="Y84" s="21" t="s">
        <v>48</v>
      </c>
      <c r="Z84" s="21">
        <v>9999</v>
      </c>
      <c r="AA84" s="21">
        <v>-9999</v>
      </c>
      <c r="AB84" s="21" t="s">
        <v>48</v>
      </c>
      <c r="AC84" s="21" t="s">
        <v>48</v>
      </c>
      <c r="AD84" s="21" t="s">
        <v>48</v>
      </c>
      <c r="AE84" s="21">
        <v>9999</v>
      </c>
      <c r="AF84" s="21">
        <v>133</v>
      </c>
      <c r="AG84" s="21" t="s">
        <v>48</v>
      </c>
      <c r="AH84" s="21" t="s">
        <v>48</v>
      </c>
      <c r="AI84" s="21">
        <v>7</v>
      </c>
      <c r="AJ84" s="21">
        <v>800</v>
      </c>
      <c r="AK84" s="21">
        <v>33</v>
      </c>
      <c r="AL84" s="21" t="s">
        <v>48</v>
      </c>
      <c r="AM84" s="21" t="s">
        <v>48</v>
      </c>
      <c r="AN84" s="21">
        <v>7</v>
      </c>
      <c r="AO84" s="21">
        <v>800</v>
      </c>
    </row>
    <row r="85" spans="1:41" x14ac:dyDescent="0.25">
      <c r="A85" s="21" t="s">
        <v>13</v>
      </c>
      <c r="B85" s="21" t="s">
        <v>14</v>
      </c>
      <c r="C85" s="21">
        <v>749.8</v>
      </c>
      <c r="D85" s="21">
        <v>39.029699999999998</v>
      </c>
      <c r="E85" s="21">
        <v>-99.882999999999996</v>
      </c>
      <c r="F85" s="21">
        <v>20120324</v>
      </c>
      <c r="G85" s="21">
        <v>-9999</v>
      </c>
      <c r="H85" s="21" t="s">
        <v>48</v>
      </c>
      <c r="I85" s="21" t="s">
        <v>48</v>
      </c>
      <c r="J85" s="21" t="s">
        <v>48</v>
      </c>
      <c r="K85" s="21">
        <v>9999</v>
      </c>
      <c r="L85" s="21">
        <v>-9999</v>
      </c>
      <c r="M85" s="21" t="s">
        <v>48</v>
      </c>
      <c r="N85" s="21" t="s">
        <v>48</v>
      </c>
      <c r="O85" s="21" t="s">
        <v>48</v>
      </c>
      <c r="P85" s="21">
        <v>9999</v>
      </c>
      <c r="Q85" s="21">
        <v>0</v>
      </c>
      <c r="R85" s="21" t="s">
        <v>48</v>
      </c>
      <c r="S85" s="21" t="s">
        <v>48</v>
      </c>
      <c r="T85" s="21">
        <v>7</v>
      </c>
      <c r="U85" s="21">
        <v>800</v>
      </c>
      <c r="V85" s="21">
        <v>-9999</v>
      </c>
      <c r="W85" s="21" t="s">
        <v>48</v>
      </c>
      <c r="X85" s="21" t="s">
        <v>48</v>
      </c>
      <c r="Y85" s="21" t="s">
        <v>48</v>
      </c>
      <c r="Z85" s="21">
        <v>9999</v>
      </c>
      <c r="AA85" s="21">
        <v>-9999</v>
      </c>
      <c r="AB85" s="21" t="s">
        <v>48</v>
      </c>
      <c r="AC85" s="21" t="s">
        <v>48</v>
      </c>
      <c r="AD85" s="21" t="s">
        <v>48</v>
      </c>
      <c r="AE85" s="21">
        <v>9999</v>
      </c>
      <c r="AF85" s="21">
        <v>194</v>
      </c>
      <c r="AG85" s="21" t="s">
        <v>48</v>
      </c>
      <c r="AH85" s="21" t="s">
        <v>48</v>
      </c>
      <c r="AI85" s="21">
        <v>7</v>
      </c>
      <c r="AJ85" s="21">
        <v>800</v>
      </c>
      <c r="AK85" s="21">
        <v>39</v>
      </c>
      <c r="AL85" s="21" t="s">
        <v>48</v>
      </c>
      <c r="AM85" s="21" t="s">
        <v>48</v>
      </c>
      <c r="AN85" s="21">
        <v>7</v>
      </c>
      <c r="AO85" s="21">
        <v>800</v>
      </c>
    </row>
    <row r="86" spans="1:41" x14ac:dyDescent="0.25">
      <c r="A86" s="21" t="s">
        <v>13</v>
      </c>
      <c r="B86" s="21" t="s">
        <v>14</v>
      </c>
      <c r="C86" s="21">
        <v>749.8</v>
      </c>
      <c r="D86" s="21">
        <v>39.029699999999998</v>
      </c>
      <c r="E86" s="21">
        <v>-99.882999999999996</v>
      </c>
      <c r="F86" s="21">
        <v>20120325</v>
      </c>
      <c r="G86" s="21">
        <v>-9999</v>
      </c>
      <c r="H86" s="21" t="s">
        <v>48</v>
      </c>
      <c r="I86" s="21" t="s">
        <v>48</v>
      </c>
      <c r="J86" s="21" t="s">
        <v>48</v>
      </c>
      <c r="K86" s="21">
        <v>9999</v>
      </c>
      <c r="L86" s="21">
        <v>-9999</v>
      </c>
      <c r="M86" s="21" t="s">
        <v>48</v>
      </c>
      <c r="N86" s="21" t="s">
        <v>48</v>
      </c>
      <c r="O86" s="21" t="s">
        <v>48</v>
      </c>
      <c r="P86" s="21">
        <v>9999</v>
      </c>
      <c r="Q86" s="21">
        <v>0</v>
      </c>
      <c r="R86" s="21" t="s">
        <v>48</v>
      </c>
      <c r="S86" s="21" t="s">
        <v>48</v>
      </c>
      <c r="T86" s="21">
        <v>7</v>
      </c>
      <c r="U86" s="21">
        <v>800</v>
      </c>
      <c r="V86" s="21">
        <v>-9999</v>
      </c>
      <c r="W86" s="21" t="s">
        <v>48</v>
      </c>
      <c r="X86" s="21" t="s">
        <v>48</v>
      </c>
      <c r="Y86" s="21" t="s">
        <v>48</v>
      </c>
      <c r="Z86" s="21">
        <v>9999</v>
      </c>
      <c r="AA86" s="21">
        <v>-9999</v>
      </c>
      <c r="AB86" s="21" t="s">
        <v>48</v>
      </c>
      <c r="AC86" s="21" t="s">
        <v>48</v>
      </c>
      <c r="AD86" s="21" t="s">
        <v>48</v>
      </c>
      <c r="AE86" s="21">
        <v>9999</v>
      </c>
      <c r="AF86" s="21">
        <v>250</v>
      </c>
      <c r="AG86" s="21" t="s">
        <v>48</v>
      </c>
      <c r="AH86" s="21" t="s">
        <v>48</v>
      </c>
      <c r="AI86" s="21">
        <v>7</v>
      </c>
      <c r="AJ86" s="21">
        <v>800</v>
      </c>
      <c r="AK86" s="21">
        <v>78</v>
      </c>
      <c r="AL86" s="21" t="s">
        <v>48</v>
      </c>
      <c r="AM86" s="21" t="s">
        <v>48</v>
      </c>
      <c r="AN86" s="21">
        <v>7</v>
      </c>
      <c r="AO86" s="21">
        <v>800</v>
      </c>
    </row>
    <row r="87" spans="1:41" x14ac:dyDescent="0.25">
      <c r="A87" s="21" t="s">
        <v>13</v>
      </c>
      <c r="B87" s="21" t="s">
        <v>14</v>
      </c>
      <c r="C87" s="21">
        <v>749.8</v>
      </c>
      <c r="D87" s="21">
        <v>39.029699999999998</v>
      </c>
      <c r="E87" s="21">
        <v>-99.882999999999996</v>
      </c>
      <c r="F87" s="21">
        <v>20120326</v>
      </c>
      <c r="G87" s="21">
        <v>-9999</v>
      </c>
      <c r="H87" s="21" t="s">
        <v>48</v>
      </c>
      <c r="I87" s="21" t="s">
        <v>48</v>
      </c>
      <c r="J87" s="21" t="s">
        <v>48</v>
      </c>
      <c r="K87" s="21">
        <v>9999</v>
      </c>
      <c r="L87" s="21">
        <v>-9999</v>
      </c>
      <c r="M87" s="21" t="s">
        <v>48</v>
      </c>
      <c r="N87" s="21" t="s">
        <v>48</v>
      </c>
      <c r="O87" s="21" t="s">
        <v>48</v>
      </c>
      <c r="P87" s="21">
        <v>9999</v>
      </c>
      <c r="Q87" s="21">
        <v>0</v>
      </c>
      <c r="R87" s="21" t="s">
        <v>48</v>
      </c>
      <c r="S87" s="21" t="s">
        <v>48</v>
      </c>
      <c r="T87" s="21">
        <v>7</v>
      </c>
      <c r="U87" s="21">
        <v>800</v>
      </c>
      <c r="V87" s="21">
        <v>-9999</v>
      </c>
      <c r="W87" s="21" t="s">
        <v>48</v>
      </c>
      <c r="X87" s="21" t="s">
        <v>48</v>
      </c>
      <c r="Y87" s="21" t="s">
        <v>48</v>
      </c>
      <c r="Z87" s="21">
        <v>9999</v>
      </c>
      <c r="AA87" s="21">
        <v>-9999</v>
      </c>
      <c r="AB87" s="21" t="s">
        <v>48</v>
      </c>
      <c r="AC87" s="21" t="s">
        <v>48</v>
      </c>
      <c r="AD87" s="21" t="s">
        <v>48</v>
      </c>
      <c r="AE87" s="21">
        <v>9999</v>
      </c>
      <c r="AF87" s="21">
        <v>256</v>
      </c>
      <c r="AG87" s="21" t="s">
        <v>48</v>
      </c>
      <c r="AH87" s="21" t="s">
        <v>48</v>
      </c>
      <c r="AI87" s="21">
        <v>7</v>
      </c>
      <c r="AJ87" s="21">
        <v>800</v>
      </c>
      <c r="AK87" s="21">
        <v>89</v>
      </c>
      <c r="AL87" s="21" t="s">
        <v>48</v>
      </c>
      <c r="AM87" s="21" t="s">
        <v>48</v>
      </c>
      <c r="AN87" s="21">
        <v>7</v>
      </c>
      <c r="AO87" s="21">
        <v>800</v>
      </c>
    </row>
    <row r="88" spans="1:41" x14ac:dyDescent="0.25">
      <c r="A88" s="21" t="s">
        <v>13</v>
      </c>
      <c r="B88" s="21" t="s">
        <v>14</v>
      </c>
      <c r="C88" s="21">
        <v>749.8</v>
      </c>
      <c r="D88" s="21">
        <v>39.029699999999998</v>
      </c>
      <c r="E88" s="21">
        <v>-99.882999999999996</v>
      </c>
      <c r="F88" s="21">
        <v>20120327</v>
      </c>
      <c r="G88" s="21">
        <v>-9999</v>
      </c>
      <c r="H88" s="21" t="s">
        <v>48</v>
      </c>
      <c r="I88" s="21" t="s">
        <v>48</v>
      </c>
      <c r="J88" s="21" t="s">
        <v>48</v>
      </c>
      <c r="K88" s="21">
        <v>9999</v>
      </c>
      <c r="L88" s="21">
        <v>-9999</v>
      </c>
      <c r="M88" s="21" t="s">
        <v>48</v>
      </c>
      <c r="N88" s="21" t="s">
        <v>48</v>
      </c>
      <c r="O88" s="21" t="s">
        <v>48</v>
      </c>
      <c r="P88" s="21">
        <v>9999</v>
      </c>
      <c r="Q88" s="21">
        <v>0</v>
      </c>
      <c r="R88" s="21" t="s">
        <v>48</v>
      </c>
      <c r="S88" s="21" t="s">
        <v>48</v>
      </c>
      <c r="T88" s="21">
        <v>7</v>
      </c>
      <c r="U88" s="21">
        <v>800</v>
      </c>
      <c r="V88" s="21">
        <v>-9999</v>
      </c>
      <c r="W88" s="21" t="s">
        <v>48</v>
      </c>
      <c r="X88" s="21" t="s">
        <v>48</v>
      </c>
      <c r="Y88" s="21" t="s">
        <v>48</v>
      </c>
      <c r="Z88" s="21">
        <v>9999</v>
      </c>
      <c r="AA88" s="21">
        <v>-9999</v>
      </c>
      <c r="AB88" s="21" t="s">
        <v>48</v>
      </c>
      <c r="AC88" s="21" t="s">
        <v>48</v>
      </c>
      <c r="AD88" s="21" t="s">
        <v>48</v>
      </c>
      <c r="AE88" s="21">
        <v>9999</v>
      </c>
      <c r="AF88" s="21">
        <v>272</v>
      </c>
      <c r="AG88" s="21" t="s">
        <v>48</v>
      </c>
      <c r="AH88" s="21" t="s">
        <v>48</v>
      </c>
      <c r="AI88" s="21">
        <v>7</v>
      </c>
      <c r="AJ88" s="21">
        <v>800</v>
      </c>
      <c r="AK88" s="21">
        <v>117</v>
      </c>
      <c r="AL88" s="21" t="s">
        <v>48</v>
      </c>
      <c r="AM88" s="21" t="s">
        <v>48</v>
      </c>
      <c r="AN88" s="21">
        <v>7</v>
      </c>
      <c r="AO88" s="21">
        <v>800</v>
      </c>
    </row>
    <row r="89" spans="1:41" x14ac:dyDescent="0.25">
      <c r="A89" s="21" t="s">
        <v>13</v>
      </c>
      <c r="B89" s="21" t="s">
        <v>14</v>
      </c>
      <c r="C89" s="21">
        <v>749.8</v>
      </c>
      <c r="D89" s="21">
        <v>39.029699999999998</v>
      </c>
      <c r="E89" s="21">
        <v>-99.882999999999996</v>
      </c>
      <c r="F89" s="21">
        <v>20120328</v>
      </c>
      <c r="G89" s="21">
        <v>-9999</v>
      </c>
      <c r="H89" s="21" t="s">
        <v>48</v>
      </c>
      <c r="I89" s="21" t="s">
        <v>48</v>
      </c>
      <c r="J89" s="21" t="s">
        <v>48</v>
      </c>
      <c r="K89" s="21">
        <v>9999</v>
      </c>
      <c r="L89" s="21">
        <v>-9999</v>
      </c>
      <c r="M89" s="21" t="s">
        <v>48</v>
      </c>
      <c r="N89" s="21" t="s">
        <v>48</v>
      </c>
      <c r="O89" s="21" t="s">
        <v>48</v>
      </c>
      <c r="P89" s="21">
        <v>9999</v>
      </c>
      <c r="Q89" s="21">
        <v>0</v>
      </c>
      <c r="R89" s="21" t="s">
        <v>48</v>
      </c>
      <c r="S89" s="21" t="s">
        <v>48</v>
      </c>
      <c r="T89" s="21">
        <v>7</v>
      </c>
      <c r="U89" s="21">
        <v>800</v>
      </c>
      <c r="V89" s="21">
        <v>-9999</v>
      </c>
      <c r="W89" s="21" t="s">
        <v>48</v>
      </c>
      <c r="X89" s="21" t="s">
        <v>48</v>
      </c>
      <c r="Y89" s="21" t="s">
        <v>48</v>
      </c>
      <c r="Z89" s="21">
        <v>9999</v>
      </c>
      <c r="AA89" s="21">
        <v>-9999</v>
      </c>
      <c r="AB89" s="21" t="s">
        <v>48</v>
      </c>
      <c r="AC89" s="21" t="s">
        <v>48</v>
      </c>
      <c r="AD89" s="21" t="s">
        <v>48</v>
      </c>
      <c r="AE89" s="21">
        <v>9999</v>
      </c>
      <c r="AF89" s="21">
        <v>233</v>
      </c>
      <c r="AG89" s="21" t="s">
        <v>48</v>
      </c>
      <c r="AH89" s="21" t="s">
        <v>48</v>
      </c>
      <c r="AI89" s="21">
        <v>7</v>
      </c>
      <c r="AJ89" s="21">
        <v>800</v>
      </c>
      <c r="AK89" s="21">
        <v>94</v>
      </c>
      <c r="AL89" s="21" t="s">
        <v>48</v>
      </c>
      <c r="AM89" s="21" t="s">
        <v>48</v>
      </c>
      <c r="AN89" s="21">
        <v>7</v>
      </c>
      <c r="AO89" s="21">
        <v>800</v>
      </c>
    </row>
    <row r="90" spans="1:41" x14ac:dyDescent="0.25">
      <c r="A90" s="21" t="s">
        <v>13</v>
      </c>
      <c r="B90" s="21" t="s">
        <v>14</v>
      </c>
      <c r="C90" s="21">
        <v>749.8</v>
      </c>
      <c r="D90" s="21">
        <v>39.029699999999998</v>
      </c>
      <c r="E90" s="21">
        <v>-99.882999999999996</v>
      </c>
      <c r="F90" s="21">
        <v>20120329</v>
      </c>
      <c r="G90" s="21">
        <v>-9999</v>
      </c>
      <c r="H90" s="21" t="s">
        <v>48</v>
      </c>
      <c r="I90" s="21" t="s">
        <v>48</v>
      </c>
      <c r="J90" s="21" t="s">
        <v>48</v>
      </c>
      <c r="K90" s="21">
        <v>9999</v>
      </c>
      <c r="L90" s="21">
        <v>-9999</v>
      </c>
      <c r="M90" s="21" t="s">
        <v>48</v>
      </c>
      <c r="N90" s="21" t="s">
        <v>48</v>
      </c>
      <c r="O90" s="21" t="s">
        <v>48</v>
      </c>
      <c r="P90" s="21">
        <v>9999</v>
      </c>
      <c r="Q90" s="21">
        <v>0</v>
      </c>
      <c r="R90" s="21" t="s">
        <v>48</v>
      </c>
      <c r="S90" s="21" t="s">
        <v>48</v>
      </c>
      <c r="T90" s="21">
        <v>7</v>
      </c>
      <c r="U90" s="21">
        <v>800</v>
      </c>
      <c r="V90" s="21">
        <v>-9999</v>
      </c>
      <c r="W90" s="21" t="s">
        <v>48</v>
      </c>
      <c r="X90" s="21" t="s">
        <v>48</v>
      </c>
      <c r="Y90" s="21" t="s">
        <v>48</v>
      </c>
      <c r="Z90" s="21">
        <v>9999</v>
      </c>
      <c r="AA90" s="21">
        <v>-9999</v>
      </c>
      <c r="AB90" s="21" t="s">
        <v>48</v>
      </c>
      <c r="AC90" s="21" t="s">
        <v>48</v>
      </c>
      <c r="AD90" s="21" t="s">
        <v>48</v>
      </c>
      <c r="AE90" s="21">
        <v>9999</v>
      </c>
      <c r="AF90" s="21">
        <v>233</v>
      </c>
      <c r="AG90" s="21" t="s">
        <v>48</v>
      </c>
      <c r="AH90" s="21" t="s">
        <v>48</v>
      </c>
      <c r="AI90" s="21">
        <v>7</v>
      </c>
      <c r="AJ90" s="21">
        <v>800</v>
      </c>
      <c r="AK90" s="21">
        <v>117</v>
      </c>
      <c r="AL90" s="21" t="s">
        <v>48</v>
      </c>
      <c r="AM90" s="21" t="s">
        <v>48</v>
      </c>
      <c r="AN90" s="21">
        <v>7</v>
      </c>
      <c r="AO90" s="21">
        <v>800</v>
      </c>
    </row>
    <row r="91" spans="1:41" x14ac:dyDescent="0.25">
      <c r="A91" s="21" t="s">
        <v>13</v>
      </c>
      <c r="B91" s="21" t="s">
        <v>14</v>
      </c>
      <c r="C91" s="21">
        <v>749.8</v>
      </c>
      <c r="D91" s="21">
        <v>39.029699999999998</v>
      </c>
      <c r="E91" s="21">
        <v>-99.882999999999996</v>
      </c>
      <c r="F91" s="21">
        <v>20120330</v>
      </c>
      <c r="G91" s="21">
        <v>-9999</v>
      </c>
      <c r="H91" s="21" t="s">
        <v>48</v>
      </c>
      <c r="I91" s="21" t="s">
        <v>48</v>
      </c>
      <c r="J91" s="21" t="s">
        <v>48</v>
      </c>
      <c r="K91" s="21">
        <v>9999</v>
      </c>
      <c r="L91" s="21">
        <v>-9999</v>
      </c>
      <c r="M91" s="21" t="s">
        <v>48</v>
      </c>
      <c r="N91" s="21" t="s">
        <v>48</v>
      </c>
      <c r="O91" s="21" t="s">
        <v>48</v>
      </c>
      <c r="P91" s="21">
        <v>9999</v>
      </c>
      <c r="Q91" s="21">
        <v>0</v>
      </c>
      <c r="R91" s="21" t="s">
        <v>48</v>
      </c>
      <c r="S91" s="21" t="s">
        <v>48</v>
      </c>
      <c r="T91" s="21">
        <v>7</v>
      </c>
      <c r="U91" s="21">
        <v>800</v>
      </c>
      <c r="V91" s="21">
        <v>-9999</v>
      </c>
      <c r="W91" s="21" t="s">
        <v>48</v>
      </c>
      <c r="X91" s="21" t="s">
        <v>48</v>
      </c>
      <c r="Y91" s="21" t="s">
        <v>48</v>
      </c>
      <c r="Z91" s="21">
        <v>9999</v>
      </c>
      <c r="AA91" s="21">
        <v>-9999</v>
      </c>
      <c r="AB91" s="21" t="s">
        <v>48</v>
      </c>
      <c r="AC91" s="21" t="s">
        <v>48</v>
      </c>
      <c r="AD91" s="21" t="s">
        <v>48</v>
      </c>
      <c r="AE91" s="21">
        <v>9999</v>
      </c>
      <c r="AF91" s="21">
        <v>228</v>
      </c>
      <c r="AG91" s="21" t="s">
        <v>48</v>
      </c>
      <c r="AH91" s="21" t="s">
        <v>48</v>
      </c>
      <c r="AI91" s="21">
        <v>7</v>
      </c>
      <c r="AJ91" s="21">
        <v>800</v>
      </c>
      <c r="AK91" s="21">
        <v>72</v>
      </c>
      <c r="AL91" s="21" t="s">
        <v>48</v>
      </c>
      <c r="AM91" s="21" t="s">
        <v>48</v>
      </c>
      <c r="AN91" s="21">
        <v>7</v>
      </c>
      <c r="AO91" s="21">
        <v>800</v>
      </c>
    </row>
    <row r="92" spans="1:41" x14ac:dyDescent="0.25">
      <c r="A92" s="21" t="s">
        <v>13</v>
      </c>
      <c r="B92" s="21" t="s">
        <v>14</v>
      </c>
      <c r="C92" s="21">
        <v>749.8</v>
      </c>
      <c r="D92" s="21">
        <v>39.029699999999998</v>
      </c>
      <c r="E92" s="21">
        <v>-99.882999999999996</v>
      </c>
      <c r="F92" s="21">
        <v>20120331</v>
      </c>
      <c r="G92" s="21">
        <v>-9999</v>
      </c>
      <c r="H92" s="21" t="s">
        <v>48</v>
      </c>
      <c r="I92" s="21" t="s">
        <v>48</v>
      </c>
      <c r="J92" s="21" t="s">
        <v>48</v>
      </c>
      <c r="K92" s="21">
        <v>9999</v>
      </c>
      <c r="L92" s="21">
        <v>-9999</v>
      </c>
      <c r="M92" s="21" t="s">
        <v>48</v>
      </c>
      <c r="N92" s="21" t="s">
        <v>48</v>
      </c>
      <c r="O92" s="21" t="s">
        <v>48</v>
      </c>
      <c r="P92" s="21">
        <v>9999</v>
      </c>
      <c r="Q92" s="21">
        <v>0</v>
      </c>
      <c r="R92" s="21" t="s">
        <v>48</v>
      </c>
      <c r="S92" s="21" t="s">
        <v>48</v>
      </c>
      <c r="T92" s="21">
        <v>7</v>
      </c>
      <c r="U92" s="21">
        <v>800</v>
      </c>
      <c r="V92" s="21">
        <v>-9999</v>
      </c>
      <c r="W92" s="21" t="s">
        <v>48</v>
      </c>
      <c r="X92" s="21" t="s">
        <v>48</v>
      </c>
      <c r="Y92" s="21" t="s">
        <v>48</v>
      </c>
      <c r="Z92" s="21">
        <v>9999</v>
      </c>
      <c r="AA92" s="21">
        <v>-9999</v>
      </c>
      <c r="AB92" s="21" t="s">
        <v>48</v>
      </c>
      <c r="AC92" s="21" t="s">
        <v>48</v>
      </c>
      <c r="AD92" s="21" t="s">
        <v>48</v>
      </c>
      <c r="AE92" s="21">
        <v>9999</v>
      </c>
      <c r="AF92" s="21">
        <v>261</v>
      </c>
      <c r="AG92" s="21" t="s">
        <v>48</v>
      </c>
      <c r="AH92" s="21" t="s">
        <v>48</v>
      </c>
      <c r="AI92" s="21">
        <v>7</v>
      </c>
      <c r="AJ92" s="21">
        <v>800</v>
      </c>
      <c r="AK92" s="21">
        <v>72</v>
      </c>
      <c r="AL92" s="21" t="s">
        <v>48</v>
      </c>
      <c r="AM92" s="21" t="s">
        <v>48</v>
      </c>
      <c r="AN92" s="21">
        <v>7</v>
      </c>
      <c r="AO92" s="21">
        <v>800</v>
      </c>
    </row>
    <row r="93" spans="1:41" x14ac:dyDescent="0.25">
      <c r="A93" s="21" t="s">
        <v>13</v>
      </c>
      <c r="B93" s="21" t="s">
        <v>14</v>
      </c>
      <c r="C93" s="21">
        <v>749.8</v>
      </c>
      <c r="D93" s="21">
        <v>39.029699999999998</v>
      </c>
      <c r="E93" s="21">
        <v>-99.882999999999996</v>
      </c>
      <c r="F93" s="21">
        <v>20120401</v>
      </c>
      <c r="G93" s="21">
        <v>-9999</v>
      </c>
      <c r="H93" s="21" t="s">
        <v>48</v>
      </c>
      <c r="I93" s="21" t="s">
        <v>48</v>
      </c>
      <c r="J93" s="21" t="s">
        <v>48</v>
      </c>
      <c r="K93" s="21">
        <v>9999</v>
      </c>
      <c r="L93" s="21">
        <v>-9999</v>
      </c>
      <c r="M93" s="21" t="s">
        <v>48</v>
      </c>
      <c r="N93" s="21" t="s">
        <v>48</v>
      </c>
      <c r="O93" s="21" t="s">
        <v>48</v>
      </c>
      <c r="P93" s="21">
        <v>9999</v>
      </c>
      <c r="Q93" s="21">
        <v>0</v>
      </c>
      <c r="R93" s="21" t="s">
        <v>48</v>
      </c>
      <c r="S93" s="21" t="s">
        <v>48</v>
      </c>
      <c r="T93" s="21">
        <v>7</v>
      </c>
      <c r="U93" s="21">
        <v>800</v>
      </c>
      <c r="V93" s="21">
        <v>-9999</v>
      </c>
      <c r="W93" s="21" t="s">
        <v>48</v>
      </c>
      <c r="X93" s="21" t="s">
        <v>48</v>
      </c>
      <c r="Y93" s="21" t="s">
        <v>48</v>
      </c>
      <c r="Z93" s="21">
        <v>9999</v>
      </c>
      <c r="AA93" s="21">
        <v>-9999</v>
      </c>
      <c r="AB93" s="21" t="s">
        <v>48</v>
      </c>
      <c r="AC93" s="21" t="s">
        <v>48</v>
      </c>
      <c r="AD93" s="21" t="s">
        <v>48</v>
      </c>
      <c r="AE93" s="21">
        <v>9999</v>
      </c>
      <c r="AF93" s="21">
        <v>300</v>
      </c>
      <c r="AG93" s="21" t="s">
        <v>48</v>
      </c>
      <c r="AH93" s="21" t="s">
        <v>48</v>
      </c>
      <c r="AI93" s="21">
        <v>7</v>
      </c>
      <c r="AJ93" s="21">
        <v>800</v>
      </c>
      <c r="AK93" s="21">
        <v>128</v>
      </c>
      <c r="AL93" s="21" t="s">
        <v>48</v>
      </c>
      <c r="AM93" s="21" t="s">
        <v>48</v>
      </c>
      <c r="AN93" s="21">
        <v>7</v>
      </c>
      <c r="AO93" s="21">
        <v>800</v>
      </c>
    </row>
    <row r="94" spans="1:41" x14ac:dyDescent="0.25">
      <c r="A94" s="21" t="s">
        <v>13</v>
      </c>
      <c r="B94" s="21" t="s">
        <v>14</v>
      </c>
      <c r="C94" s="21">
        <v>749.8</v>
      </c>
      <c r="D94" s="21">
        <v>39.029699999999998</v>
      </c>
      <c r="E94" s="21">
        <v>-99.882999999999996</v>
      </c>
      <c r="F94" s="21">
        <v>20120402</v>
      </c>
      <c r="G94" s="21">
        <v>-9999</v>
      </c>
      <c r="H94" s="21" t="s">
        <v>48</v>
      </c>
      <c r="I94" s="21" t="s">
        <v>48</v>
      </c>
      <c r="J94" s="21" t="s">
        <v>48</v>
      </c>
      <c r="K94" s="21">
        <v>9999</v>
      </c>
      <c r="L94" s="21">
        <v>-9999</v>
      </c>
      <c r="M94" s="21" t="s">
        <v>48</v>
      </c>
      <c r="N94" s="21" t="s">
        <v>48</v>
      </c>
      <c r="O94" s="21" t="s">
        <v>48</v>
      </c>
      <c r="P94" s="21">
        <v>9999</v>
      </c>
      <c r="Q94" s="21">
        <v>0</v>
      </c>
      <c r="R94" s="21" t="s">
        <v>48</v>
      </c>
      <c r="S94" s="21" t="s">
        <v>48</v>
      </c>
      <c r="T94" s="21">
        <v>7</v>
      </c>
      <c r="U94" s="21">
        <v>800</v>
      </c>
      <c r="V94" s="21">
        <v>-9999</v>
      </c>
      <c r="W94" s="21" t="s">
        <v>48</v>
      </c>
      <c r="X94" s="21" t="s">
        <v>48</v>
      </c>
      <c r="Y94" s="21" t="s">
        <v>48</v>
      </c>
      <c r="Z94" s="21">
        <v>9999</v>
      </c>
      <c r="AA94" s="21">
        <v>-9999</v>
      </c>
      <c r="AB94" s="21" t="s">
        <v>48</v>
      </c>
      <c r="AC94" s="21" t="s">
        <v>48</v>
      </c>
      <c r="AD94" s="21" t="s">
        <v>48</v>
      </c>
      <c r="AE94" s="21">
        <v>9999</v>
      </c>
      <c r="AF94" s="21">
        <v>339</v>
      </c>
      <c r="AG94" s="21" t="s">
        <v>48</v>
      </c>
      <c r="AH94" s="21" t="s">
        <v>48</v>
      </c>
      <c r="AI94" s="21">
        <v>7</v>
      </c>
      <c r="AJ94" s="21">
        <v>800</v>
      </c>
      <c r="AK94" s="21">
        <v>106</v>
      </c>
      <c r="AL94" s="21" t="s">
        <v>48</v>
      </c>
      <c r="AM94" s="21" t="s">
        <v>48</v>
      </c>
      <c r="AN94" s="21">
        <v>7</v>
      </c>
      <c r="AO94" s="21">
        <v>800</v>
      </c>
    </row>
    <row r="95" spans="1:41" x14ac:dyDescent="0.25">
      <c r="A95" s="21" t="s">
        <v>13</v>
      </c>
      <c r="B95" s="21" t="s">
        <v>14</v>
      </c>
      <c r="C95" s="21">
        <v>749.8</v>
      </c>
      <c r="D95" s="21">
        <v>39.029699999999998</v>
      </c>
      <c r="E95" s="21">
        <v>-99.882999999999996</v>
      </c>
      <c r="F95" s="21">
        <v>20120403</v>
      </c>
      <c r="G95" s="21">
        <v>-9999</v>
      </c>
      <c r="H95" s="21" t="s">
        <v>48</v>
      </c>
      <c r="I95" s="21" t="s">
        <v>48</v>
      </c>
      <c r="J95" s="21" t="s">
        <v>48</v>
      </c>
      <c r="K95" s="21">
        <v>9999</v>
      </c>
      <c r="L95" s="21">
        <v>-9999</v>
      </c>
      <c r="M95" s="21" t="s">
        <v>48</v>
      </c>
      <c r="N95" s="21" t="s">
        <v>48</v>
      </c>
      <c r="O95" s="21" t="s">
        <v>48</v>
      </c>
      <c r="P95" s="21">
        <v>9999</v>
      </c>
      <c r="Q95" s="21">
        <v>-9999</v>
      </c>
      <c r="R95" s="21" t="s">
        <v>48</v>
      </c>
      <c r="S95" s="21" t="s">
        <v>48</v>
      </c>
      <c r="T95" s="21" t="s">
        <v>48</v>
      </c>
      <c r="U95" s="21">
        <v>9999</v>
      </c>
      <c r="V95" s="21">
        <v>-9999</v>
      </c>
      <c r="W95" s="21" t="s">
        <v>48</v>
      </c>
      <c r="X95" s="21" t="s">
        <v>48</v>
      </c>
      <c r="Y95" s="21" t="s">
        <v>48</v>
      </c>
      <c r="Z95" s="21">
        <v>9999</v>
      </c>
      <c r="AA95" s="21">
        <v>-9999</v>
      </c>
      <c r="AB95" s="21" t="s">
        <v>48</v>
      </c>
      <c r="AC95" s="21" t="s">
        <v>48</v>
      </c>
      <c r="AD95" s="21" t="s">
        <v>48</v>
      </c>
      <c r="AE95" s="21">
        <v>9999</v>
      </c>
      <c r="AF95" s="21">
        <v>244</v>
      </c>
      <c r="AG95" s="21" t="s">
        <v>48</v>
      </c>
      <c r="AH95" s="21" t="s">
        <v>48</v>
      </c>
      <c r="AI95" s="21">
        <v>7</v>
      </c>
      <c r="AJ95" s="21">
        <v>800</v>
      </c>
      <c r="AK95" s="21">
        <v>56</v>
      </c>
      <c r="AL95" s="21" t="s">
        <v>48</v>
      </c>
      <c r="AM95" s="21" t="s">
        <v>48</v>
      </c>
      <c r="AN95" s="21">
        <v>7</v>
      </c>
      <c r="AO95" s="21">
        <v>800</v>
      </c>
    </row>
    <row r="96" spans="1:41" x14ac:dyDescent="0.25">
      <c r="A96" s="21" t="s">
        <v>13</v>
      </c>
      <c r="B96" s="21" t="s">
        <v>14</v>
      </c>
      <c r="C96" s="21">
        <v>749.8</v>
      </c>
      <c r="D96" s="21">
        <v>39.029699999999998</v>
      </c>
      <c r="E96" s="21">
        <v>-99.882999999999996</v>
      </c>
      <c r="F96" s="21">
        <v>20120404</v>
      </c>
      <c r="G96" s="21">
        <v>2</v>
      </c>
      <c r="H96" s="21" t="s">
        <v>48</v>
      </c>
      <c r="I96" s="21" t="s">
        <v>48</v>
      </c>
      <c r="J96" s="21">
        <v>7</v>
      </c>
      <c r="K96" s="21">
        <v>9999</v>
      </c>
      <c r="L96" s="21">
        <v>406</v>
      </c>
      <c r="M96" s="21" t="s">
        <v>48</v>
      </c>
      <c r="N96" s="21" t="s">
        <v>48</v>
      </c>
      <c r="O96" s="21">
        <v>7</v>
      </c>
      <c r="P96" s="21">
        <v>9999</v>
      </c>
      <c r="Q96" s="21">
        <v>-9999</v>
      </c>
      <c r="R96" s="21" t="s">
        <v>48</v>
      </c>
      <c r="S96" s="21" t="s">
        <v>48</v>
      </c>
      <c r="T96" s="21" t="s">
        <v>48</v>
      </c>
      <c r="U96" s="21">
        <v>9999</v>
      </c>
      <c r="V96" s="21">
        <v>-9999</v>
      </c>
      <c r="W96" s="21" t="s">
        <v>48</v>
      </c>
      <c r="X96" s="21" t="s">
        <v>48</v>
      </c>
      <c r="Y96" s="21" t="s">
        <v>48</v>
      </c>
      <c r="Z96" s="21">
        <v>9999</v>
      </c>
      <c r="AA96" s="21">
        <v>-9999</v>
      </c>
      <c r="AB96" s="21" t="s">
        <v>48</v>
      </c>
      <c r="AC96" s="21" t="s">
        <v>48</v>
      </c>
      <c r="AD96" s="21" t="s">
        <v>48</v>
      </c>
      <c r="AE96" s="21">
        <v>9999</v>
      </c>
      <c r="AF96" s="21">
        <v>94</v>
      </c>
      <c r="AG96" s="21" t="s">
        <v>48</v>
      </c>
      <c r="AH96" s="21" t="s">
        <v>48</v>
      </c>
      <c r="AI96" s="21">
        <v>7</v>
      </c>
      <c r="AJ96" s="21">
        <v>800</v>
      </c>
      <c r="AK96" s="21">
        <v>67</v>
      </c>
      <c r="AL96" s="21" t="s">
        <v>48</v>
      </c>
      <c r="AM96" s="21" t="s">
        <v>48</v>
      </c>
      <c r="AN96" s="21">
        <v>7</v>
      </c>
      <c r="AO96" s="21">
        <v>800</v>
      </c>
    </row>
    <row r="97" spans="1:41" x14ac:dyDescent="0.25">
      <c r="A97" s="21" t="s">
        <v>13</v>
      </c>
      <c r="B97" s="21" t="s">
        <v>14</v>
      </c>
      <c r="C97" s="21">
        <v>749.8</v>
      </c>
      <c r="D97" s="21">
        <v>39.029699999999998</v>
      </c>
      <c r="E97" s="21">
        <v>-99.882999999999996</v>
      </c>
      <c r="F97" s="21">
        <v>20120405</v>
      </c>
      <c r="G97" s="21">
        <v>-9999</v>
      </c>
      <c r="H97" s="21" t="s">
        <v>48</v>
      </c>
      <c r="I97" s="21" t="s">
        <v>48</v>
      </c>
      <c r="J97" s="21" t="s">
        <v>48</v>
      </c>
      <c r="K97" s="21">
        <v>9999</v>
      </c>
      <c r="L97" s="21">
        <v>-9999</v>
      </c>
      <c r="M97" s="21" t="s">
        <v>48</v>
      </c>
      <c r="N97" s="21" t="s">
        <v>48</v>
      </c>
      <c r="O97" s="21" t="s">
        <v>48</v>
      </c>
      <c r="P97" s="21">
        <v>9999</v>
      </c>
      <c r="Q97" s="21">
        <v>0</v>
      </c>
      <c r="R97" s="21" t="s">
        <v>48</v>
      </c>
      <c r="S97" s="21" t="s">
        <v>48</v>
      </c>
      <c r="T97" s="21">
        <v>7</v>
      </c>
      <c r="U97" s="21">
        <v>800</v>
      </c>
      <c r="V97" s="21">
        <v>-9999</v>
      </c>
      <c r="W97" s="21" t="s">
        <v>48</v>
      </c>
      <c r="X97" s="21" t="s">
        <v>48</v>
      </c>
      <c r="Y97" s="21" t="s">
        <v>48</v>
      </c>
      <c r="Z97" s="21">
        <v>9999</v>
      </c>
      <c r="AA97" s="21">
        <v>-9999</v>
      </c>
      <c r="AB97" s="21" t="s">
        <v>48</v>
      </c>
      <c r="AC97" s="21" t="s">
        <v>48</v>
      </c>
      <c r="AD97" s="21" t="s">
        <v>48</v>
      </c>
      <c r="AE97" s="21">
        <v>9999</v>
      </c>
      <c r="AF97" s="21">
        <v>89</v>
      </c>
      <c r="AG97" s="21" t="s">
        <v>48</v>
      </c>
      <c r="AH97" s="21" t="s">
        <v>48</v>
      </c>
      <c r="AI97" s="21">
        <v>7</v>
      </c>
      <c r="AJ97" s="21">
        <v>800</v>
      </c>
      <c r="AK97" s="21">
        <v>67</v>
      </c>
      <c r="AL97" s="21" t="s">
        <v>48</v>
      </c>
      <c r="AM97" s="21" t="s">
        <v>48</v>
      </c>
      <c r="AN97" s="21">
        <v>7</v>
      </c>
      <c r="AO97" s="21">
        <v>800</v>
      </c>
    </row>
    <row r="98" spans="1:41" x14ac:dyDescent="0.25">
      <c r="A98" s="21" t="s">
        <v>13</v>
      </c>
      <c r="B98" s="21" t="s">
        <v>14</v>
      </c>
      <c r="C98" s="21">
        <v>749.8</v>
      </c>
      <c r="D98" s="21">
        <v>39.029699999999998</v>
      </c>
      <c r="E98" s="21">
        <v>-99.882999999999996</v>
      </c>
      <c r="F98" s="21">
        <v>20120406</v>
      </c>
      <c r="G98" s="21">
        <v>-9999</v>
      </c>
      <c r="H98" s="21" t="s">
        <v>48</v>
      </c>
      <c r="I98" s="21" t="s">
        <v>48</v>
      </c>
      <c r="J98" s="21" t="s">
        <v>48</v>
      </c>
      <c r="K98" s="21">
        <v>9999</v>
      </c>
      <c r="L98" s="21">
        <v>-9999</v>
      </c>
      <c r="M98" s="21" t="s">
        <v>48</v>
      </c>
      <c r="N98" s="21" t="s">
        <v>48</v>
      </c>
      <c r="O98" s="21" t="s">
        <v>48</v>
      </c>
      <c r="P98" s="21">
        <v>9999</v>
      </c>
      <c r="Q98" s="21">
        <v>0</v>
      </c>
      <c r="R98" s="21" t="s">
        <v>48</v>
      </c>
      <c r="S98" s="21" t="s">
        <v>48</v>
      </c>
      <c r="T98" s="21">
        <v>7</v>
      </c>
      <c r="U98" s="21">
        <v>800</v>
      </c>
      <c r="V98" s="21">
        <v>-9999</v>
      </c>
      <c r="W98" s="21" t="s">
        <v>48</v>
      </c>
      <c r="X98" s="21" t="s">
        <v>48</v>
      </c>
      <c r="Y98" s="21" t="s">
        <v>48</v>
      </c>
      <c r="Z98" s="21">
        <v>9999</v>
      </c>
      <c r="AA98" s="21">
        <v>-9999</v>
      </c>
      <c r="AB98" s="21" t="s">
        <v>48</v>
      </c>
      <c r="AC98" s="21" t="s">
        <v>48</v>
      </c>
      <c r="AD98" s="21" t="s">
        <v>48</v>
      </c>
      <c r="AE98" s="21">
        <v>9999</v>
      </c>
      <c r="AF98" s="21">
        <v>172</v>
      </c>
      <c r="AG98" s="21" t="s">
        <v>48</v>
      </c>
      <c r="AH98" s="21" t="s">
        <v>48</v>
      </c>
      <c r="AI98" s="21">
        <v>7</v>
      </c>
      <c r="AJ98" s="21">
        <v>800</v>
      </c>
      <c r="AK98" s="21">
        <v>83</v>
      </c>
      <c r="AL98" s="21" t="s">
        <v>48</v>
      </c>
      <c r="AM98" s="21" t="s">
        <v>48</v>
      </c>
      <c r="AN98" s="21">
        <v>7</v>
      </c>
      <c r="AO98" s="21">
        <v>800</v>
      </c>
    </row>
    <row r="99" spans="1:41" x14ac:dyDescent="0.25">
      <c r="A99" s="21" t="s">
        <v>13</v>
      </c>
      <c r="B99" s="21" t="s">
        <v>14</v>
      </c>
      <c r="C99" s="21">
        <v>749.8</v>
      </c>
      <c r="D99" s="21">
        <v>39.029699999999998</v>
      </c>
      <c r="E99" s="21">
        <v>-99.882999999999996</v>
      </c>
      <c r="F99" s="21">
        <v>20120407</v>
      </c>
      <c r="G99" s="21">
        <v>-9999</v>
      </c>
      <c r="H99" s="21" t="s">
        <v>48</v>
      </c>
      <c r="I99" s="21" t="s">
        <v>48</v>
      </c>
      <c r="J99" s="21" t="s">
        <v>48</v>
      </c>
      <c r="K99" s="21">
        <v>9999</v>
      </c>
      <c r="L99" s="21">
        <v>-9999</v>
      </c>
      <c r="M99" s="21" t="s">
        <v>48</v>
      </c>
      <c r="N99" s="21" t="s">
        <v>48</v>
      </c>
      <c r="O99" s="21" t="s">
        <v>48</v>
      </c>
      <c r="P99" s="21">
        <v>9999</v>
      </c>
      <c r="Q99" s="21">
        <v>0</v>
      </c>
      <c r="R99" s="21" t="s">
        <v>48</v>
      </c>
      <c r="S99" s="21" t="s">
        <v>48</v>
      </c>
      <c r="T99" s="21">
        <v>7</v>
      </c>
      <c r="U99" s="21">
        <v>800</v>
      </c>
      <c r="V99" s="21">
        <v>-9999</v>
      </c>
      <c r="W99" s="21" t="s">
        <v>48</v>
      </c>
      <c r="X99" s="21" t="s">
        <v>48</v>
      </c>
      <c r="Y99" s="21" t="s">
        <v>48</v>
      </c>
      <c r="Z99" s="21">
        <v>9999</v>
      </c>
      <c r="AA99" s="21">
        <v>-9999</v>
      </c>
      <c r="AB99" s="21" t="s">
        <v>48</v>
      </c>
      <c r="AC99" s="21" t="s">
        <v>48</v>
      </c>
      <c r="AD99" s="21" t="s">
        <v>48</v>
      </c>
      <c r="AE99" s="21">
        <v>9999</v>
      </c>
      <c r="AF99" s="21">
        <v>144</v>
      </c>
      <c r="AG99" s="21" t="s">
        <v>48</v>
      </c>
      <c r="AH99" s="21" t="s">
        <v>48</v>
      </c>
      <c r="AI99" s="21">
        <v>7</v>
      </c>
      <c r="AJ99" s="21">
        <v>800</v>
      </c>
      <c r="AK99" s="21">
        <v>61</v>
      </c>
      <c r="AL99" s="21" t="s">
        <v>48</v>
      </c>
      <c r="AM99" s="21" t="s">
        <v>48</v>
      </c>
      <c r="AN99" s="21">
        <v>7</v>
      </c>
      <c r="AO99" s="21">
        <v>800</v>
      </c>
    </row>
    <row r="100" spans="1:41" x14ac:dyDescent="0.25">
      <c r="A100" s="21" t="s">
        <v>13</v>
      </c>
      <c r="B100" s="21" t="s">
        <v>14</v>
      </c>
      <c r="C100" s="21">
        <v>749.8</v>
      </c>
      <c r="D100" s="21">
        <v>39.029699999999998</v>
      </c>
      <c r="E100" s="21">
        <v>-99.882999999999996</v>
      </c>
      <c r="F100" s="21">
        <v>20120408</v>
      </c>
      <c r="G100" s="21">
        <v>-9999</v>
      </c>
      <c r="H100" s="21" t="s">
        <v>48</v>
      </c>
      <c r="I100" s="21" t="s">
        <v>48</v>
      </c>
      <c r="J100" s="21" t="s">
        <v>48</v>
      </c>
      <c r="K100" s="21">
        <v>9999</v>
      </c>
      <c r="L100" s="21">
        <v>-9999</v>
      </c>
      <c r="M100" s="21" t="s">
        <v>48</v>
      </c>
      <c r="N100" s="21" t="s">
        <v>48</v>
      </c>
      <c r="O100" s="21" t="s">
        <v>48</v>
      </c>
      <c r="P100" s="21">
        <v>9999</v>
      </c>
      <c r="Q100" s="21">
        <v>0</v>
      </c>
      <c r="R100" s="21" t="s">
        <v>48</v>
      </c>
      <c r="S100" s="21" t="s">
        <v>48</v>
      </c>
      <c r="T100" s="21">
        <v>7</v>
      </c>
      <c r="U100" s="21">
        <v>800</v>
      </c>
      <c r="V100" s="21">
        <v>-9999</v>
      </c>
      <c r="W100" s="21" t="s">
        <v>48</v>
      </c>
      <c r="X100" s="21" t="s">
        <v>48</v>
      </c>
      <c r="Y100" s="21" t="s">
        <v>48</v>
      </c>
      <c r="Z100" s="21">
        <v>9999</v>
      </c>
      <c r="AA100" s="21">
        <v>-9999</v>
      </c>
      <c r="AB100" s="21" t="s">
        <v>48</v>
      </c>
      <c r="AC100" s="21" t="s">
        <v>48</v>
      </c>
      <c r="AD100" s="21" t="s">
        <v>48</v>
      </c>
      <c r="AE100" s="21">
        <v>9999</v>
      </c>
      <c r="AF100" s="21">
        <v>178</v>
      </c>
      <c r="AG100" s="21" t="s">
        <v>48</v>
      </c>
      <c r="AH100" s="21" t="s">
        <v>48</v>
      </c>
      <c r="AI100" s="21">
        <v>7</v>
      </c>
      <c r="AJ100" s="21">
        <v>800</v>
      </c>
      <c r="AK100" s="21">
        <v>33</v>
      </c>
      <c r="AL100" s="21" t="s">
        <v>48</v>
      </c>
      <c r="AM100" s="21" t="s">
        <v>48</v>
      </c>
      <c r="AN100" s="21">
        <v>7</v>
      </c>
      <c r="AO100" s="21">
        <v>800</v>
      </c>
    </row>
    <row r="101" spans="1:41" x14ac:dyDescent="0.25">
      <c r="A101" s="21" t="s">
        <v>13</v>
      </c>
      <c r="B101" s="21" t="s">
        <v>14</v>
      </c>
      <c r="C101" s="21">
        <v>749.8</v>
      </c>
      <c r="D101" s="21">
        <v>39.029699999999998</v>
      </c>
      <c r="E101" s="21">
        <v>-99.882999999999996</v>
      </c>
      <c r="F101" s="21">
        <v>20120409</v>
      </c>
      <c r="G101" s="21">
        <v>-9999</v>
      </c>
      <c r="H101" s="21" t="s">
        <v>48</v>
      </c>
      <c r="I101" s="21" t="s">
        <v>48</v>
      </c>
      <c r="J101" s="21" t="s">
        <v>48</v>
      </c>
      <c r="K101" s="21">
        <v>9999</v>
      </c>
      <c r="L101" s="21">
        <v>-9999</v>
      </c>
      <c r="M101" s="21" t="s">
        <v>48</v>
      </c>
      <c r="N101" s="21" t="s">
        <v>48</v>
      </c>
      <c r="O101" s="21" t="s">
        <v>48</v>
      </c>
      <c r="P101" s="21">
        <v>9999</v>
      </c>
      <c r="Q101" s="21">
        <v>0</v>
      </c>
      <c r="R101" s="21" t="s">
        <v>48</v>
      </c>
      <c r="S101" s="21" t="s">
        <v>48</v>
      </c>
      <c r="T101" s="21">
        <v>7</v>
      </c>
      <c r="U101" s="21">
        <v>800</v>
      </c>
      <c r="V101" s="21">
        <v>-9999</v>
      </c>
      <c r="W101" s="21" t="s">
        <v>48</v>
      </c>
      <c r="X101" s="21" t="s">
        <v>48</v>
      </c>
      <c r="Y101" s="21" t="s">
        <v>48</v>
      </c>
      <c r="Z101" s="21">
        <v>9999</v>
      </c>
      <c r="AA101" s="21">
        <v>-9999</v>
      </c>
      <c r="AB101" s="21" t="s">
        <v>48</v>
      </c>
      <c r="AC101" s="21" t="s">
        <v>48</v>
      </c>
      <c r="AD101" s="21" t="s">
        <v>48</v>
      </c>
      <c r="AE101" s="21">
        <v>9999</v>
      </c>
      <c r="AF101" s="21">
        <v>206</v>
      </c>
      <c r="AG101" s="21" t="s">
        <v>48</v>
      </c>
      <c r="AH101" s="21" t="s">
        <v>48</v>
      </c>
      <c r="AI101" s="21">
        <v>7</v>
      </c>
      <c r="AJ101" s="21">
        <v>800</v>
      </c>
      <c r="AK101" s="21">
        <v>50</v>
      </c>
      <c r="AL101" s="21" t="s">
        <v>48</v>
      </c>
      <c r="AM101" s="21" t="s">
        <v>48</v>
      </c>
      <c r="AN101" s="21">
        <v>7</v>
      </c>
      <c r="AO101" s="21">
        <v>800</v>
      </c>
    </row>
    <row r="102" spans="1:41" x14ac:dyDescent="0.25">
      <c r="A102" s="21" t="s">
        <v>13</v>
      </c>
      <c r="B102" s="21" t="s">
        <v>14</v>
      </c>
      <c r="C102" s="21">
        <v>749.8</v>
      </c>
      <c r="D102" s="21">
        <v>39.029699999999998</v>
      </c>
      <c r="E102" s="21">
        <v>-99.882999999999996</v>
      </c>
      <c r="F102" s="21">
        <v>20120410</v>
      </c>
      <c r="G102" s="21">
        <v>-9999</v>
      </c>
      <c r="H102" s="21" t="s">
        <v>48</v>
      </c>
      <c r="I102" s="21" t="s">
        <v>48</v>
      </c>
      <c r="J102" s="21" t="s">
        <v>48</v>
      </c>
      <c r="K102" s="21">
        <v>9999</v>
      </c>
      <c r="L102" s="21">
        <v>-9999</v>
      </c>
      <c r="M102" s="21" t="s">
        <v>48</v>
      </c>
      <c r="N102" s="21" t="s">
        <v>48</v>
      </c>
      <c r="O102" s="21" t="s">
        <v>48</v>
      </c>
      <c r="P102" s="21">
        <v>9999</v>
      </c>
      <c r="Q102" s="21">
        <v>0</v>
      </c>
      <c r="R102" s="21" t="s">
        <v>48</v>
      </c>
      <c r="S102" s="21" t="s">
        <v>48</v>
      </c>
      <c r="T102" s="21">
        <v>7</v>
      </c>
      <c r="U102" s="21">
        <v>800</v>
      </c>
      <c r="V102" s="21">
        <v>-9999</v>
      </c>
      <c r="W102" s="21" t="s">
        <v>48</v>
      </c>
      <c r="X102" s="21" t="s">
        <v>48</v>
      </c>
      <c r="Y102" s="21" t="s">
        <v>48</v>
      </c>
      <c r="Z102" s="21">
        <v>9999</v>
      </c>
      <c r="AA102" s="21">
        <v>-9999</v>
      </c>
      <c r="AB102" s="21" t="s">
        <v>48</v>
      </c>
      <c r="AC102" s="21" t="s">
        <v>48</v>
      </c>
      <c r="AD102" s="21" t="s">
        <v>48</v>
      </c>
      <c r="AE102" s="21">
        <v>9999</v>
      </c>
      <c r="AF102" s="21">
        <v>183</v>
      </c>
      <c r="AG102" s="21" t="s">
        <v>48</v>
      </c>
      <c r="AH102" s="21" t="s">
        <v>48</v>
      </c>
      <c r="AI102" s="21">
        <v>7</v>
      </c>
      <c r="AJ102" s="21">
        <v>800</v>
      </c>
      <c r="AK102" s="21">
        <v>33</v>
      </c>
      <c r="AL102" s="21" t="s">
        <v>48</v>
      </c>
      <c r="AM102" s="21" t="s">
        <v>48</v>
      </c>
      <c r="AN102" s="21">
        <v>7</v>
      </c>
      <c r="AO102" s="21">
        <v>800</v>
      </c>
    </row>
    <row r="103" spans="1:41" x14ac:dyDescent="0.25">
      <c r="A103" s="21" t="s">
        <v>13</v>
      </c>
      <c r="B103" s="21" t="s">
        <v>14</v>
      </c>
      <c r="C103" s="21">
        <v>749.8</v>
      </c>
      <c r="D103" s="21">
        <v>39.029699999999998</v>
      </c>
      <c r="E103" s="21">
        <v>-99.882999999999996</v>
      </c>
      <c r="F103" s="21">
        <v>20120411</v>
      </c>
      <c r="G103" s="21">
        <v>-9999</v>
      </c>
      <c r="H103" s="21" t="s">
        <v>48</v>
      </c>
      <c r="I103" s="21" t="s">
        <v>48</v>
      </c>
      <c r="J103" s="21" t="s">
        <v>48</v>
      </c>
      <c r="K103" s="21">
        <v>9999</v>
      </c>
      <c r="L103" s="21">
        <v>-9999</v>
      </c>
      <c r="M103" s="21" t="s">
        <v>48</v>
      </c>
      <c r="N103" s="21" t="s">
        <v>48</v>
      </c>
      <c r="O103" s="21" t="s">
        <v>48</v>
      </c>
      <c r="P103" s="21">
        <v>9999</v>
      </c>
      <c r="Q103" s="21">
        <v>0</v>
      </c>
      <c r="R103" s="21" t="s">
        <v>48</v>
      </c>
      <c r="S103" s="21" t="s">
        <v>48</v>
      </c>
      <c r="T103" s="21">
        <v>7</v>
      </c>
      <c r="U103" s="21">
        <v>800</v>
      </c>
      <c r="V103" s="21">
        <v>-9999</v>
      </c>
      <c r="W103" s="21" t="s">
        <v>48</v>
      </c>
      <c r="X103" s="21" t="s">
        <v>48</v>
      </c>
      <c r="Y103" s="21" t="s">
        <v>48</v>
      </c>
      <c r="Z103" s="21">
        <v>9999</v>
      </c>
      <c r="AA103" s="21">
        <v>-9999</v>
      </c>
      <c r="AB103" s="21" t="s">
        <v>48</v>
      </c>
      <c r="AC103" s="21" t="s">
        <v>48</v>
      </c>
      <c r="AD103" s="21" t="s">
        <v>48</v>
      </c>
      <c r="AE103" s="21">
        <v>9999</v>
      </c>
      <c r="AF103" s="21">
        <v>178</v>
      </c>
      <c r="AG103" s="21" t="s">
        <v>48</v>
      </c>
      <c r="AH103" s="21" t="s">
        <v>48</v>
      </c>
      <c r="AI103" s="21">
        <v>7</v>
      </c>
      <c r="AJ103" s="21">
        <v>800</v>
      </c>
      <c r="AK103" s="21">
        <v>39</v>
      </c>
      <c r="AL103" s="21" t="s">
        <v>48</v>
      </c>
      <c r="AM103" s="21" t="s">
        <v>48</v>
      </c>
      <c r="AN103" s="21">
        <v>7</v>
      </c>
      <c r="AO103" s="21">
        <v>800</v>
      </c>
    </row>
    <row r="104" spans="1:41" x14ac:dyDescent="0.25">
      <c r="A104" s="21" t="s">
        <v>13</v>
      </c>
      <c r="B104" s="21" t="s">
        <v>14</v>
      </c>
      <c r="C104" s="21">
        <v>749.8</v>
      </c>
      <c r="D104" s="21">
        <v>39.029699999999998</v>
      </c>
      <c r="E104" s="21">
        <v>-99.882999999999996</v>
      </c>
      <c r="F104" s="21">
        <v>20120412</v>
      </c>
      <c r="G104" s="21">
        <v>-9999</v>
      </c>
      <c r="H104" s="21" t="s">
        <v>48</v>
      </c>
      <c r="I104" s="21" t="s">
        <v>48</v>
      </c>
      <c r="J104" s="21" t="s">
        <v>48</v>
      </c>
      <c r="K104" s="21">
        <v>9999</v>
      </c>
      <c r="L104" s="21">
        <v>-9999</v>
      </c>
      <c r="M104" s="21" t="s">
        <v>48</v>
      </c>
      <c r="N104" s="21" t="s">
        <v>48</v>
      </c>
      <c r="O104" s="21" t="s">
        <v>48</v>
      </c>
      <c r="P104" s="21">
        <v>9999</v>
      </c>
      <c r="Q104" s="21">
        <v>-9999</v>
      </c>
      <c r="R104" s="21" t="s">
        <v>48</v>
      </c>
      <c r="S104" s="21" t="s">
        <v>48</v>
      </c>
      <c r="T104" s="21" t="s">
        <v>48</v>
      </c>
      <c r="U104" s="21">
        <v>9999</v>
      </c>
      <c r="V104" s="21">
        <v>-9999</v>
      </c>
      <c r="W104" s="21" t="s">
        <v>48</v>
      </c>
      <c r="X104" s="21" t="s">
        <v>48</v>
      </c>
      <c r="Y104" s="21" t="s">
        <v>48</v>
      </c>
      <c r="Z104" s="21">
        <v>9999</v>
      </c>
      <c r="AA104" s="21">
        <v>-9999</v>
      </c>
      <c r="AB104" s="21" t="s">
        <v>48</v>
      </c>
      <c r="AC104" s="21" t="s">
        <v>48</v>
      </c>
      <c r="AD104" s="21" t="s">
        <v>48</v>
      </c>
      <c r="AE104" s="21">
        <v>9999</v>
      </c>
      <c r="AF104" s="21">
        <v>144</v>
      </c>
      <c r="AG104" s="21" t="s">
        <v>48</v>
      </c>
      <c r="AH104" s="21" t="s">
        <v>48</v>
      </c>
      <c r="AI104" s="21">
        <v>7</v>
      </c>
      <c r="AJ104" s="21">
        <v>800</v>
      </c>
      <c r="AK104" s="21">
        <v>83</v>
      </c>
      <c r="AL104" s="21" t="s">
        <v>48</v>
      </c>
      <c r="AM104" s="21" t="s">
        <v>48</v>
      </c>
      <c r="AN104" s="21">
        <v>7</v>
      </c>
      <c r="AO104" s="21">
        <v>800</v>
      </c>
    </row>
    <row r="105" spans="1:41" x14ac:dyDescent="0.25">
      <c r="A105" s="21" t="s">
        <v>13</v>
      </c>
      <c r="B105" s="21" t="s">
        <v>14</v>
      </c>
      <c r="C105" s="21">
        <v>749.8</v>
      </c>
      <c r="D105" s="21">
        <v>39.029699999999998</v>
      </c>
      <c r="E105" s="21">
        <v>-99.882999999999996</v>
      </c>
      <c r="F105" s="21">
        <v>20120413</v>
      </c>
      <c r="G105" s="21">
        <v>-9999</v>
      </c>
      <c r="H105" s="21" t="s">
        <v>48</v>
      </c>
      <c r="I105" s="21" t="s">
        <v>48</v>
      </c>
      <c r="J105" s="21" t="s">
        <v>48</v>
      </c>
      <c r="K105" s="21">
        <v>9999</v>
      </c>
      <c r="L105" s="21">
        <v>-9999</v>
      </c>
      <c r="M105" s="21" t="s">
        <v>48</v>
      </c>
      <c r="N105" s="21" t="s">
        <v>48</v>
      </c>
      <c r="O105" s="21" t="s">
        <v>48</v>
      </c>
      <c r="P105" s="21">
        <v>9999</v>
      </c>
      <c r="Q105" s="21">
        <v>-9999</v>
      </c>
      <c r="R105" s="21" t="s">
        <v>48</v>
      </c>
      <c r="S105" s="21" t="s">
        <v>48</v>
      </c>
      <c r="T105" s="21" t="s">
        <v>48</v>
      </c>
      <c r="U105" s="21">
        <v>9999</v>
      </c>
      <c r="V105" s="21">
        <v>-9999</v>
      </c>
      <c r="W105" s="21" t="s">
        <v>48</v>
      </c>
      <c r="X105" s="21" t="s">
        <v>48</v>
      </c>
      <c r="Y105" s="21" t="s">
        <v>48</v>
      </c>
      <c r="Z105" s="21">
        <v>9999</v>
      </c>
      <c r="AA105" s="21">
        <v>-9999</v>
      </c>
      <c r="AB105" s="21" t="s">
        <v>48</v>
      </c>
      <c r="AC105" s="21" t="s">
        <v>48</v>
      </c>
      <c r="AD105" s="21" t="s">
        <v>48</v>
      </c>
      <c r="AE105" s="21">
        <v>9999</v>
      </c>
      <c r="AF105" s="21">
        <v>178</v>
      </c>
      <c r="AG105" s="21" t="s">
        <v>48</v>
      </c>
      <c r="AH105" s="21" t="s">
        <v>48</v>
      </c>
      <c r="AI105" s="21">
        <v>7</v>
      </c>
      <c r="AJ105" s="21">
        <v>800</v>
      </c>
      <c r="AK105" s="21">
        <v>89</v>
      </c>
      <c r="AL105" s="21" t="s">
        <v>48</v>
      </c>
      <c r="AM105" s="21" t="s">
        <v>48</v>
      </c>
      <c r="AN105" s="21">
        <v>7</v>
      </c>
      <c r="AO105" s="21">
        <v>800</v>
      </c>
    </row>
    <row r="106" spans="1:41" x14ac:dyDescent="0.25">
      <c r="A106" s="21" t="s">
        <v>13</v>
      </c>
      <c r="B106" s="21" t="s">
        <v>14</v>
      </c>
      <c r="C106" s="21">
        <v>749.8</v>
      </c>
      <c r="D106" s="21">
        <v>39.029699999999998</v>
      </c>
      <c r="E106" s="21">
        <v>-99.882999999999996</v>
      </c>
      <c r="F106" s="21">
        <v>20120414</v>
      </c>
      <c r="G106" s="21">
        <v>-9999</v>
      </c>
      <c r="H106" s="21" t="s">
        <v>48</v>
      </c>
      <c r="I106" s="21" t="s">
        <v>48</v>
      </c>
      <c r="J106" s="21" t="s">
        <v>48</v>
      </c>
      <c r="K106" s="21">
        <v>9999</v>
      </c>
      <c r="L106" s="21">
        <v>-9999</v>
      </c>
      <c r="M106" s="21" t="s">
        <v>48</v>
      </c>
      <c r="N106" s="21" t="s">
        <v>48</v>
      </c>
      <c r="O106" s="21" t="s">
        <v>48</v>
      </c>
      <c r="P106" s="21">
        <v>9999</v>
      </c>
      <c r="Q106" s="21">
        <v>-9999</v>
      </c>
      <c r="R106" s="21" t="s">
        <v>48</v>
      </c>
      <c r="S106" s="21" t="s">
        <v>48</v>
      </c>
      <c r="T106" s="21" t="s">
        <v>48</v>
      </c>
      <c r="U106" s="21">
        <v>9999</v>
      </c>
      <c r="V106" s="21">
        <v>-9999</v>
      </c>
      <c r="W106" s="21" t="s">
        <v>48</v>
      </c>
      <c r="X106" s="21" t="s">
        <v>48</v>
      </c>
      <c r="Y106" s="21" t="s">
        <v>48</v>
      </c>
      <c r="Z106" s="21">
        <v>9999</v>
      </c>
      <c r="AA106" s="21">
        <v>-9999</v>
      </c>
      <c r="AB106" s="21" t="s">
        <v>48</v>
      </c>
      <c r="AC106" s="21" t="s">
        <v>48</v>
      </c>
      <c r="AD106" s="21" t="s">
        <v>48</v>
      </c>
      <c r="AE106" s="21">
        <v>9999</v>
      </c>
      <c r="AF106" s="21">
        <v>222</v>
      </c>
      <c r="AG106" s="21" t="s">
        <v>48</v>
      </c>
      <c r="AH106" s="21" t="s">
        <v>48</v>
      </c>
      <c r="AI106" s="21">
        <v>7</v>
      </c>
      <c r="AJ106" s="21">
        <v>800</v>
      </c>
      <c r="AK106" s="21">
        <v>100</v>
      </c>
      <c r="AL106" s="21" t="s">
        <v>48</v>
      </c>
      <c r="AM106" s="21" t="s">
        <v>48</v>
      </c>
      <c r="AN106" s="21">
        <v>7</v>
      </c>
      <c r="AO106" s="21">
        <v>800</v>
      </c>
    </row>
    <row r="107" spans="1:41" x14ac:dyDescent="0.25">
      <c r="A107" s="21" t="s">
        <v>13</v>
      </c>
      <c r="B107" s="21" t="s">
        <v>14</v>
      </c>
      <c r="C107" s="21">
        <v>749.8</v>
      </c>
      <c r="D107" s="21">
        <v>39.029699999999998</v>
      </c>
      <c r="E107" s="21">
        <v>-99.882999999999996</v>
      </c>
      <c r="F107" s="21">
        <v>20120415</v>
      </c>
      <c r="G107" s="21">
        <v>4</v>
      </c>
      <c r="H107" s="21" t="s">
        <v>48</v>
      </c>
      <c r="I107" s="21" t="s">
        <v>48</v>
      </c>
      <c r="J107" s="21">
        <v>7</v>
      </c>
      <c r="K107" s="21">
        <v>9999</v>
      </c>
      <c r="L107" s="21">
        <v>84</v>
      </c>
      <c r="M107" s="21" t="s">
        <v>48</v>
      </c>
      <c r="N107" s="21" t="s">
        <v>48</v>
      </c>
      <c r="O107" s="21">
        <v>7</v>
      </c>
      <c r="P107" s="21">
        <v>9999</v>
      </c>
      <c r="Q107" s="21">
        <v>-9999</v>
      </c>
      <c r="R107" s="21" t="s">
        <v>48</v>
      </c>
      <c r="S107" s="21" t="s">
        <v>48</v>
      </c>
      <c r="T107" s="21" t="s">
        <v>48</v>
      </c>
      <c r="U107" s="21">
        <v>9999</v>
      </c>
      <c r="V107" s="21">
        <v>-9999</v>
      </c>
      <c r="W107" s="21" t="s">
        <v>48</v>
      </c>
      <c r="X107" s="21" t="s">
        <v>48</v>
      </c>
      <c r="Y107" s="21" t="s">
        <v>48</v>
      </c>
      <c r="Z107" s="21">
        <v>9999</v>
      </c>
      <c r="AA107" s="21">
        <v>-9999</v>
      </c>
      <c r="AB107" s="21" t="s">
        <v>48</v>
      </c>
      <c r="AC107" s="21" t="s">
        <v>48</v>
      </c>
      <c r="AD107" s="21" t="s">
        <v>48</v>
      </c>
      <c r="AE107" s="21">
        <v>9999</v>
      </c>
      <c r="AF107" s="21">
        <v>239</v>
      </c>
      <c r="AG107" s="21" t="s">
        <v>48</v>
      </c>
      <c r="AH107" s="21" t="s">
        <v>48</v>
      </c>
      <c r="AI107" s="21">
        <v>7</v>
      </c>
      <c r="AJ107" s="21">
        <v>800</v>
      </c>
      <c r="AK107" s="21">
        <v>67</v>
      </c>
      <c r="AL107" s="21" t="s">
        <v>48</v>
      </c>
      <c r="AM107" s="21" t="s">
        <v>48</v>
      </c>
      <c r="AN107" s="21">
        <v>7</v>
      </c>
      <c r="AO107" s="21">
        <v>800</v>
      </c>
    </row>
    <row r="108" spans="1:41" x14ac:dyDescent="0.25">
      <c r="A108" s="21" t="s">
        <v>13</v>
      </c>
      <c r="B108" s="21" t="s">
        <v>14</v>
      </c>
      <c r="C108" s="21">
        <v>749.8</v>
      </c>
      <c r="D108" s="21">
        <v>39.029699999999998</v>
      </c>
      <c r="E108" s="21">
        <v>-99.882999999999996</v>
      </c>
      <c r="F108" s="21">
        <v>20120416</v>
      </c>
      <c r="G108" s="21">
        <v>-9999</v>
      </c>
      <c r="H108" s="21" t="s">
        <v>48</v>
      </c>
      <c r="I108" s="21" t="s">
        <v>48</v>
      </c>
      <c r="J108" s="21" t="s">
        <v>48</v>
      </c>
      <c r="K108" s="21">
        <v>9999</v>
      </c>
      <c r="L108" s="21">
        <v>-9999</v>
      </c>
      <c r="M108" s="21" t="s">
        <v>48</v>
      </c>
      <c r="N108" s="21" t="s">
        <v>48</v>
      </c>
      <c r="O108" s="21" t="s">
        <v>48</v>
      </c>
      <c r="P108" s="21">
        <v>9999</v>
      </c>
      <c r="Q108" s="21">
        <v>0</v>
      </c>
      <c r="R108" s="21" t="s">
        <v>48</v>
      </c>
      <c r="S108" s="21" t="s">
        <v>48</v>
      </c>
      <c r="T108" s="21">
        <v>7</v>
      </c>
      <c r="U108" s="21">
        <v>800</v>
      </c>
      <c r="V108" s="21">
        <v>-9999</v>
      </c>
      <c r="W108" s="21" t="s">
        <v>48</v>
      </c>
      <c r="X108" s="21" t="s">
        <v>48</v>
      </c>
      <c r="Y108" s="21" t="s">
        <v>48</v>
      </c>
      <c r="Z108" s="21">
        <v>9999</v>
      </c>
      <c r="AA108" s="21">
        <v>-9999</v>
      </c>
      <c r="AB108" s="21" t="s">
        <v>48</v>
      </c>
      <c r="AC108" s="21" t="s">
        <v>48</v>
      </c>
      <c r="AD108" s="21" t="s">
        <v>48</v>
      </c>
      <c r="AE108" s="21">
        <v>9999</v>
      </c>
      <c r="AF108" s="21">
        <v>133</v>
      </c>
      <c r="AG108" s="21" t="s">
        <v>48</v>
      </c>
      <c r="AH108" s="21" t="s">
        <v>48</v>
      </c>
      <c r="AI108" s="21">
        <v>7</v>
      </c>
      <c r="AJ108" s="21">
        <v>800</v>
      </c>
      <c r="AK108" s="21">
        <v>28</v>
      </c>
      <c r="AL108" s="21" t="s">
        <v>48</v>
      </c>
      <c r="AM108" s="21" t="s">
        <v>48</v>
      </c>
      <c r="AN108" s="21">
        <v>7</v>
      </c>
      <c r="AO108" s="21">
        <v>800</v>
      </c>
    </row>
    <row r="109" spans="1:41" x14ac:dyDescent="0.25">
      <c r="A109" s="21" t="s">
        <v>13</v>
      </c>
      <c r="B109" s="21" t="s">
        <v>14</v>
      </c>
      <c r="C109" s="21">
        <v>749.8</v>
      </c>
      <c r="D109" s="21">
        <v>39.029699999999998</v>
      </c>
      <c r="E109" s="21">
        <v>-99.882999999999996</v>
      </c>
      <c r="F109" s="21">
        <v>20120417</v>
      </c>
      <c r="G109" s="21">
        <v>-9999</v>
      </c>
      <c r="H109" s="21" t="s">
        <v>48</v>
      </c>
      <c r="I109" s="21" t="s">
        <v>48</v>
      </c>
      <c r="J109" s="21" t="s">
        <v>48</v>
      </c>
      <c r="K109" s="21">
        <v>9999</v>
      </c>
      <c r="L109" s="21">
        <v>-9999</v>
      </c>
      <c r="M109" s="21" t="s">
        <v>48</v>
      </c>
      <c r="N109" s="21" t="s">
        <v>48</v>
      </c>
      <c r="O109" s="21" t="s">
        <v>48</v>
      </c>
      <c r="P109" s="21">
        <v>9999</v>
      </c>
      <c r="Q109" s="21">
        <v>0</v>
      </c>
      <c r="R109" s="21" t="s">
        <v>48</v>
      </c>
      <c r="S109" s="21" t="s">
        <v>48</v>
      </c>
      <c r="T109" s="21">
        <v>7</v>
      </c>
      <c r="U109" s="21">
        <v>800</v>
      </c>
      <c r="V109" s="21">
        <v>-9999</v>
      </c>
      <c r="W109" s="21" t="s">
        <v>48</v>
      </c>
      <c r="X109" s="21" t="s">
        <v>48</v>
      </c>
      <c r="Y109" s="21" t="s">
        <v>48</v>
      </c>
      <c r="Z109" s="21">
        <v>9999</v>
      </c>
      <c r="AA109" s="21">
        <v>-9999</v>
      </c>
      <c r="AB109" s="21" t="s">
        <v>48</v>
      </c>
      <c r="AC109" s="21" t="s">
        <v>48</v>
      </c>
      <c r="AD109" s="21" t="s">
        <v>48</v>
      </c>
      <c r="AE109" s="21">
        <v>9999</v>
      </c>
      <c r="AF109" s="21">
        <v>161</v>
      </c>
      <c r="AG109" s="21" t="s">
        <v>48</v>
      </c>
      <c r="AH109" s="21" t="s">
        <v>48</v>
      </c>
      <c r="AI109" s="21">
        <v>7</v>
      </c>
      <c r="AJ109" s="21">
        <v>800</v>
      </c>
      <c r="AK109" s="21">
        <v>44</v>
      </c>
      <c r="AL109" s="21" t="s">
        <v>48</v>
      </c>
      <c r="AM109" s="21" t="s">
        <v>48</v>
      </c>
      <c r="AN109" s="21">
        <v>7</v>
      </c>
      <c r="AO109" s="21">
        <v>800</v>
      </c>
    </row>
    <row r="110" spans="1:41" x14ac:dyDescent="0.25">
      <c r="A110" s="21" t="s">
        <v>13</v>
      </c>
      <c r="B110" s="21" t="s">
        <v>14</v>
      </c>
      <c r="C110" s="21">
        <v>749.8</v>
      </c>
      <c r="D110" s="21">
        <v>39.029699999999998</v>
      </c>
      <c r="E110" s="21">
        <v>-99.882999999999996</v>
      </c>
      <c r="F110" s="21">
        <v>20120418</v>
      </c>
      <c r="G110" s="21">
        <v>-9999</v>
      </c>
      <c r="H110" s="21" t="s">
        <v>48</v>
      </c>
      <c r="I110" s="21" t="s">
        <v>48</v>
      </c>
      <c r="J110" s="21" t="s">
        <v>48</v>
      </c>
      <c r="K110" s="21">
        <v>9999</v>
      </c>
      <c r="L110" s="21">
        <v>-9999</v>
      </c>
      <c r="M110" s="21" t="s">
        <v>48</v>
      </c>
      <c r="N110" s="21" t="s">
        <v>48</v>
      </c>
      <c r="O110" s="21" t="s">
        <v>48</v>
      </c>
      <c r="P110" s="21">
        <v>9999</v>
      </c>
      <c r="Q110" s="21">
        <v>0</v>
      </c>
      <c r="R110" s="21" t="s">
        <v>48</v>
      </c>
      <c r="S110" s="21" t="s">
        <v>48</v>
      </c>
      <c r="T110" s="21">
        <v>7</v>
      </c>
      <c r="U110" s="21">
        <v>800</v>
      </c>
      <c r="V110" s="21">
        <v>-9999</v>
      </c>
      <c r="W110" s="21" t="s">
        <v>48</v>
      </c>
      <c r="X110" s="21" t="s">
        <v>48</v>
      </c>
      <c r="Y110" s="21" t="s">
        <v>48</v>
      </c>
      <c r="Z110" s="21">
        <v>9999</v>
      </c>
      <c r="AA110" s="21">
        <v>-9999</v>
      </c>
      <c r="AB110" s="21" t="s">
        <v>48</v>
      </c>
      <c r="AC110" s="21" t="s">
        <v>48</v>
      </c>
      <c r="AD110" s="21" t="s">
        <v>48</v>
      </c>
      <c r="AE110" s="21">
        <v>9999</v>
      </c>
      <c r="AF110" s="21">
        <v>233</v>
      </c>
      <c r="AG110" s="21" t="s">
        <v>48</v>
      </c>
      <c r="AH110" s="21" t="s">
        <v>48</v>
      </c>
      <c r="AI110" s="21">
        <v>7</v>
      </c>
      <c r="AJ110" s="21">
        <v>800</v>
      </c>
      <c r="AK110" s="21">
        <v>72</v>
      </c>
      <c r="AL110" s="21" t="s">
        <v>48</v>
      </c>
      <c r="AM110" s="21" t="s">
        <v>48</v>
      </c>
      <c r="AN110" s="21">
        <v>7</v>
      </c>
      <c r="AO110" s="21">
        <v>800</v>
      </c>
    </row>
    <row r="111" spans="1:41" x14ac:dyDescent="0.25">
      <c r="A111" s="21" t="s">
        <v>13</v>
      </c>
      <c r="B111" s="21" t="s">
        <v>14</v>
      </c>
      <c r="C111" s="21">
        <v>749.8</v>
      </c>
      <c r="D111" s="21">
        <v>39.029699999999998</v>
      </c>
      <c r="E111" s="21">
        <v>-99.882999999999996</v>
      </c>
      <c r="F111" s="21">
        <v>20120419</v>
      </c>
      <c r="G111" s="21">
        <v>-9999</v>
      </c>
      <c r="H111" s="21" t="s">
        <v>48</v>
      </c>
      <c r="I111" s="21" t="s">
        <v>48</v>
      </c>
      <c r="J111" s="21" t="s">
        <v>48</v>
      </c>
      <c r="K111" s="21">
        <v>9999</v>
      </c>
      <c r="L111" s="21">
        <v>-9999</v>
      </c>
      <c r="M111" s="21" t="s">
        <v>48</v>
      </c>
      <c r="N111" s="21" t="s">
        <v>48</v>
      </c>
      <c r="O111" s="21" t="s">
        <v>48</v>
      </c>
      <c r="P111" s="21">
        <v>9999</v>
      </c>
      <c r="Q111" s="21">
        <v>0</v>
      </c>
      <c r="R111" s="21" t="s">
        <v>48</v>
      </c>
      <c r="S111" s="21" t="s">
        <v>48</v>
      </c>
      <c r="T111" s="21">
        <v>7</v>
      </c>
      <c r="U111" s="21">
        <v>800</v>
      </c>
      <c r="V111" s="21">
        <v>-9999</v>
      </c>
      <c r="W111" s="21" t="s">
        <v>48</v>
      </c>
      <c r="X111" s="21" t="s">
        <v>48</v>
      </c>
      <c r="Y111" s="21" t="s">
        <v>48</v>
      </c>
      <c r="Z111" s="21">
        <v>9999</v>
      </c>
      <c r="AA111" s="21">
        <v>-9999</v>
      </c>
      <c r="AB111" s="21" t="s">
        <v>48</v>
      </c>
      <c r="AC111" s="21" t="s">
        <v>48</v>
      </c>
      <c r="AD111" s="21" t="s">
        <v>48</v>
      </c>
      <c r="AE111" s="21">
        <v>9999</v>
      </c>
      <c r="AF111" s="21">
        <v>233</v>
      </c>
      <c r="AG111" s="21" t="s">
        <v>48</v>
      </c>
      <c r="AH111" s="21" t="s">
        <v>48</v>
      </c>
      <c r="AI111" s="21">
        <v>7</v>
      </c>
      <c r="AJ111" s="21">
        <v>800</v>
      </c>
      <c r="AK111" s="21">
        <v>111</v>
      </c>
      <c r="AL111" s="21" t="s">
        <v>48</v>
      </c>
      <c r="AM111" s="21" t="s">
        <v>48</v>
      </c>
      <c r="AN111" s="21">
        <v>7</v>
      </c>
      <c r="AO111" s="21">
        <v>800</v>
      </c>
    </row>
    <row r="112" spans="1:41" x14ac:dyDescent="0.25">
      <c r="A112" s="21" t="s">
        <v>13</v>
      </c>
      <c r="B112" s="21" t="s">
        <v>14</v>
      </c>
      <c r="C112" s="21">
        <v>749.8</v>
      </c>
      <c r="D112" s="21">
        <v>39.029699999999998</v>
      </c>
      <c r="E112" s="21">
        <v>-99.882999999999996</v>
      </c>
      <c r="F112" s="21">
        <v>20120420</v>
      </c>
      <c r="G112" s="21">
        <v>-9999</v>
      </c>
      <c r="H112" s="21" t="s">
        <v>48</v>
      </c>
      <c r="I112" s="21" t="s">
        <v>48</v>
      </c>
      <c r="J112" s="21" t="s">
        <v>48</v>
      </c>
      <c r="K112" s="21">
        <v>9999</v>
      </c>
      <c r="L112" s="21">
        <v>-9999</v>
      </c>
      <c r="M112" s="21" t="s">
        <v>48</v>
      </c>
      <c r="N112" s="21" t="s">
        <v>48</v>
      </c>
      <c r="O112" s="21" t="s">
        <v>48</v>
      </c>
      <c r="P112" s="21">
        <v>9999</v>
      </c>
      <c r="Q112" s="21">
        <v>0</v>
      </c>
      <c r="R112" s="21" t="s">
        <v>48</v>
      </c>
      <c r="S112" s="21" t="s">
        <v>48</v>
      </c>
      <c r="T112" s="21">
        <v>7</v>
      </c>
      <c r="U112" s="21">
        <v>800</v>
      </c>
      <c r="V112" s="21">
        <v>-9999</v>
      </c>
      <c r="W112" s="21" t="s">
        <v>48</v>
      </c>
      <c r="X112" s="21" t="s">
        <v>48</v>
      </c>
      <c r="Y112" s="21" t="s">
        <v>48</v>
      </c>
      <c r="Z112" s="21">
        <v>9999</v>
      </c>
      <c r="AA112" s="21">
        <v>-9999</v>
      </c>
      <c r="AB112" s="21" t="s">
        <v>48</v>
      </c>
      <c r="AC112" s="21" t="s">
        <v>48</v>
      </c>
      <c r="AD112" s="21" t="s">
        <v>48</v>
      </c>
      <c r="AE112" s="21">
        <v>9999</v>
      </c>
      <c r="AF112" s="21">
        <v>206</v>
      </c>
      <c r="AG112" s="21" t="s">
        <v>48</v>
      </c>
      <c r="AH112" s="21" t="s">
        <v>48</v>
      </c>
      <c r="AI112" s="21">
        <v>7</v>
      </c>
      <c r="AJ112" s="21">
        <v>800</v>
      </c>
      <c r="AK112" s="21">
        <v>56</v>
      </c>
      <c r="AL112" s="21" t="s">
        <v>48</v>
      </c>
      <c r="AM112" s="21" t="s">
        <v>48</v>
      </c>
      <c r="AN112" s="21">
        <v>7</v>
      </c>
      <c r="AO112" s="21">
        <v>800</v>
      </c>
    </row>
    <row r="113" spans="1:41" x14ac:dyDescent="0.25">
      <c r="A113" s="21" t="s">
        <v>13</v>
      </c>
      <c r="B113" s="21" t="s">
        <v>14</v>
      </c>
      <c r="C113" s="21">
        <v>749.8</v>
      </c>
      <c r="D113" s="21">
        <v>39.029699999999998</v>
      </c>
      <c r="E113" s="21">
        <v>-99.882999999999996</v>
      </c>
      <c r="F113" s="21">
        <v>20120421</v>
      </c>
      <c r="G113" s="21">
        <v>-9999</v>
      </c>
      <c r="H113" s="21" t="s">
        <v>48</v>
      </c>
      <c r="I113" s="21" t="s">
        <v>48</v>
      </c>
      <c r="J113" s="21" t="s">
        <v>48</v>
      </c>
      <c r="K113" s="21">
        <v>9999</v>
      </c>
      <c r="L113" s="21">
        <v>-9999</v>
      </c>
      <c r="M113" s="21" t="s">
        <v>48</v>
      </c>
      <c r="N113" s="21" t="s">
        <v>48</v>
      </c>
      <c r="O113" s="21" t="s">
        <v>48</v>
      </c>
      <c r="P113" s="21">
        <v>9999</v>
      </c>
      <c r="Q113" s="21">
        <v>0</v>
      </c>
      <c r="R113" s="21" t="s">
        <v>48</v>
      </c>
      <c r="S113" s="21" t="s">
        <v>48</v>
      </c>
      <c r="T113" s="21">
        <v>7</v>
      </c>
      <c r="U113" s="21">
        <v>800</v>
      </c>
      <c r="V113" s="21">
        <v>-9999</v>
      </c>
      <c r="W113" s="21" t="s">
        <v>48</v>
      </c>
      <c r="X113" s="21" t="s">
        <v>48</v>
      </c>
      <c r="Y113" s="21" t="s">
        <v>48</v>
      </c>
      <c r="Z113" s="21">
        <v>9999</v>
      </c>
      <c r="AA113" s="21">
        <v>-9999</v>
      </c>
      <c r="AB113" s="21" t="s">
        <v>48</v>
      </c>
      <c r="AC113" s="21" t="s">
        <v>48</v>
      </c>
      <c r="AD113" s="21" t="s">
        <v>48</v>
      </c>
      <c r="AE113" s="21">
        <v>9999</v>
      </c>
      <c r="AF113" s="21">
        <v>178</v>
      </c>
      <c r="AG113" s="21" t="s">
        <v>48</v>
      </c>
      <c r="AH113" s="21" t="s">
        <v>48</v>
      </c>
      <c r="AI113" s="21">
        <v>7</v>
      </c>
      <c r="AJ113" s="21">
        <v>800</v>
      </c>
      <c r="AK113" s="21">
        <v>61</v>
      </c>
      <c r="AL113" s="21" t="s">
        <v>48</v>
      </c>
      <c r="AM113" s="21" t="s">
        <v>48</v>
      </c>
      <c r="AN113" s="21">
        <v>7</v>
      </c>
      <c r="AO113" s="21">
        <v>800</v>
      </c>
    </row>
    <row r="114" spans="1:41" x14ac:dyDescent="0.25">
      <c r="A114" s="21" t="s">
        <v>13</v>
      </c>
      <c r="B114" s="21" t="s">
        <v>14</v>
      </c>
      <c r="C114" s="21">
        <v>749.8</v>
      </c>
      <c r="D114" s="21">
        <v>39.029699999999998</v>
      </c>
      <c r="E114" s="21">
        <v>-99.882999999999996</v>
      </c>
      <c r="F114" s="21">
        <v>20120422</v>
      </c>
      <c r="G114" s="21">
        <v>-9999</v>
      </c>
      <c r="H114" s="21" t="s">
        <v>48</v>
      </c>
      <c r="I114" s="21" t="s">
        <v>48</v>
      </c>
      <c r="J114" s="21" t="s">
        <v>48</v>
      </c>
      <c r="K114" s="21">
        <v>9999</v>
      </c>
      <c r="L114" s="21">
        <v>-9999</v>
      </c>
      <c r="M114" s="21" t="s">
        <v>48</v>
      </c>
      <c r="N114" s="21" t="s">
        <v>48</v>
      </c>
      <c r="O114" s="21" t="s">
        <v>48</v>
      </c>
      <c r="P114" s="21">
        <v>9999</v>
      </c>
      <c r="Q114" s="21">
        <v>0</v>
      </c>
      <c r="R114" s="21" t="s">
        <v>48</v>
      </c>
      <c r="S114" s="21" t="s">
        <v>48</v>
      </c>
      <c r="T114" s="21">
        <v>7</v>
      </c>
      <c r="U114" s="21">
        <v>800</v>
      </c>
      <c r="V114" s="21">
        <v>-9999</v>
      </c>
      <c r="W114" s="21" t="s">
        <v>48</v>
      </c>
      <c r="X114" s="21" t="s">
        <v>48</v>
      </c>
      <c r="Y114" s="21" t="s">
        <v>48</v>
      </c>
      <c r="Z114" s="21">
        <v>9999</v>
      </c>
      <c r="AA114" s="21">
        <v>-9999</v>
      </c>
      <c r="AB114" s="21" t="s">
        <v>48</v>
      </c>
      <c r="AC114" s="21" t="s">
        <v>48</v>
      </c>
      <c r="AD114" s="21" t="s">
        <v>48</v>
      </c>
      <c r="AE114" s="21">
        <v>9999</v>
      </c>
      <c r="AF114" s="21">
        <v>244</v>
      </c>
      <c r="AG114" s="21" t="s">
        <v>48</v>
      </c>
      <c r="AH114" s="21" t="s">
        <v>48</v>
      </c>
      <c r="AI114" s="21">
        <v>7</v>
      </c>
      <c r="AJ114" s="21">
        <v>800</v>
      </c>
      <c r="AK114" s="21">
        <v>67</v>
      </c>
      <c r="AL114" s="21" t="s">
        <v>48</v>
      </c>
      <c r="AM114" s="21" t="s">
        <v>48</v>
      </c>
      <c r="AN114" s="21">
        <v>7</v>
      </c>
      <c r="AO114" s="21">
        <v>800</v>
      </c>
    </row>
    <row r="115" spans="1:41" x14ac:dyDescent="0.25">
      <c r="A115" s="21" t="s">
        <v>13</v>
      </c>
      <c r="B115" s="21" t="s">
        <v>14</v>
      </c>
      <c r="C115" s="21">
        <v>749.8</v>
      </c>
      <c r="D115" s="21">
        <v>39.029699999999998</v>
      </c>
      <c r="E115" s="21">
        <v>-99.882999999999996</v>
      </c>
      <c r="F115" s="21">
        <v>20120423</v>
      </c>
      <c r="G115" s="21">
        <v>-9999</v>
      </c>
      <c r="H115" s="21" t="s">
        <v>48</v>
      </c>
      <c r="I115" s="21" t="s">
        <v>48</v>
      </c>
      <c r="J115" s="21" t="s">
        <v>48</v>
      </c>
      <c r="K115" s="21">
        <v>9999</v>
      </c>
      <c r="L115" s="21">
        <v>-9999</v>
      </c>
      <c r="M115" s="21" t="s">
        <v>48</v>
      </c>
      <c r="N115" s="21" t="s">
        <v>48</v>
      </c>
      <c r="O115" s="21" t="s">
        <v>48</v>
      </c>
      <c r="P115" s="21">
        <v>9999</v>
      </c>
      <c r="Q115" s="21">
        <v>0</v>
      </c>
      <c r="R115" s="21" t="s">
        <v>48</v>
      </c>
      <c r="S115" s="21" t="s">
        <v>48</v>
      </c>
      <c r="T115" s="21">
        <v>7</v>
      </c>
      <c r="U115" s="21">
        <v>800</v>
      </c>
      <c r="V115" s="21">
        <v>-9999</v>
      </c>
      <c r="W115" s="21" t="s">
        <v>48</v>
      </c>
      <c r="X115" s="21" t="s">
        <v>48</v>
      </c>
      <c r="Y115" s="21" t="s">
        <v>48</v>
      </c>
      <c r="Z115" s="21">
        <v>9999</v>
      </c>
      <c r="AA115" s="21">
        <v>-9999</v>
      </c>
      <c r="AB115" s="21" t="s">
        <v>48</v>
      </c>
      <c r="AC115" s="21" t="s">
        <v>48</v>
      </c>
      <c r="AD115" s="21" t="s">
        <v>48</v>
      </c>
      <c r="AE115" s="21">
        <v>9999</v>
      </c>
      <c r="AF115" s="21">
        <v>189</v>
      </c>
      <c r="AG115" s="21" t="s">
        <v>48</v>
      </c>
      <c r="AH115" s="21" t="s">
        <v>48</v>
      </c>
      <c r="AI115" s="21">
        <v>7</v>
      </c>
      <c r="AJ115" s="21">
        <v>800</v>
      </c>
      <c r="AK115" s="21">
        <v>50</v>
      </c>
      <c r="AL115" s="21" t="s">
        <v>48</v>
      </c>
      <c r="AM115" s="21" t="s">
        <v>48</v>
      </c>
      <c r="AN115" s="21">
        <v>7</v>
      </c>
      <c r="AO115" s="21">
        <v>800</v>
      </c>
    </row>
    <row r="116" spans="1:41" x14ac:dyDescent="0.25">
      <c r="A116" s="21" t="s">
        <v>13</v>
      </c>
      <c r="B116" s="21" t="s">
        <v>14</v>
      </c>
      <c r="C116" s="21">
        <v>749.8</v>
      </c>
      <c r="D116" s="21">
        <v>39.029699999999998</v>
      </c>
      <c r="E116" s="21">
        <v>-99.882999999999996</v>
      </c>
      <c r="F116" s="21">
        <v>20120424</v>
      </c>
      <c r="G116" s="21">
        <v>-9999</v>
      </c>
      <c r="H116" s="21" t="s">
        <v>48</v>
      </c>
      <c r="I116" s="21" t="s">
        <v>48</v>
      </c>
      <c r="J116" s="21" t="s">
        <v>48</v>
      </c>
      <c r="K116" s="21">
        <v>9999</v>
      </c>
      <c r="L116" s="21">
        <v>-9999</v>
      </c>
      <c r="M116" s="21" t="s">
        <v>48</v>
      </c>
      <c r="N116" s="21" t="s">
        <v>48</v>
      </c>
      <c r="O116" s="21" t="s">
        <v>48</v>
      </c>
      <c r="P116" s="21">
        <v>9999</v>
      </c>
      <c r="Q116" s="21">
        <v>0</v>
      </c>
      <c r="R116" s="21" t="s">
        <v>48</v>
      </c>
      <c r="S116" s="21" t="s">
        <v>48</v>
      </c>
      <c r="T116" s="21">
        <v>7</v>
      </c>
      <c r="U116" s="21">
        <v>800</v>
      </c>
      <c r="V116" s="21">
        <v>-9999</v>
      </c>
      <c r="W116" s="21" t="s">
        <v>48</v>
      </c>
      <c r="X116" s="21" t="s">
        <v>48</v>
      </c>
      <c r="Y116" s="21" t="s">
        <v>48</v>
      </c>
      <c r="Z116" s="21">
        <v>9999</v>
      </c>
      <c r="AA116" s="21">
        <v>-9999</v>
      </c>
      <c r="AB116" s="21" t="s">
        <v>48</v>
      </c>
      <c r="AC116" s="21" t="s">
        <v>48</v>
      </c>
      <c r="AD116" s="21" t="s">
        <v>48</v>
      </c>
      <c r="AE116" s="21">
        <v>9999</v>
      </c>
      <c r="AF116" s="21">
        <v>256</v>
      </c>
      <c r="AG116" s="21" t="s">
        <v>48</v>
      </c>
      <c r="AH116" s="21" t="s">
        <v>48</v>
      </c>
      <c r="AI116" s="21">
        <v>7</v>
      </c>
      <c r="AJ116" s="21">
        <v>800</v>
      </c>
      <c r="AK116" s="21">
        <v>67</v>
      </c>
      <c r="AL116" s="21" t="s">
        <v>48</v>
      </c>
      <c r="AM116" s="21" t="s">
        <v>48</v>
      </c>
      <c r="AN116" s="21">
        <v>7</v>
      </c>
      <c r="AO116" s="21">
        <v>800</v>
      </c>
    </row>
    <row r="117" spans="1:41" x14ac:dyDescent="0.25">
      <c r="A117" s="21" t="s">
        <v>13</v>
      </c>
      <c r="B117" s="21" t="s">
        <v>14</v>
      </c>
      <c r="C117" s="21">
        <v>749.8</v>
      </c>
      <c r="D117" s="21">
        <v>39.029699999999998</v>
      </c>
      <c r="E117" s="21">
        <v>-99.882999999999996</v>
      </c>
      <c r="F117" s="21">
        <v>20120425</v>
      </c>
      <c r="G117" s="21">
        <v>-9999</v>
      </c>
      <c r="H117" s="21" t="s">
        <v>48</v>
      </c>
      <c r="I117" s="21" t="s">
        <v>48</v>
      </c>
      <c r="J117" s="21" t="s">
        <v>48</v>
      </c>
      <c r="K117" s="21">
        <v>9999</v>
      </c>
      <c r="L117" s="21">
        <v>-9999</v>
      </c>
      <c r="M117" s="21" t="s">
        <v>48</v>
      </c>
      <c r="N117" s="21" t="s">
        <v>48</v>
      </c>
      <c r="O117" s="21" t="s">
        <v>48</v>
      </c>
      <c r="P117" s="21">
        <v>9999</v>
      </c>
      <c r="Q117" s="21">
        <v>0</v>
      </c>
      <c r="R117" s="21" t="s">
        <v>48</v>
      </c>
      <c r="S117" s="21" t="s">
        <v>48</v>
      </c>
      <c r="T117" s="21">
        <v>7</v>
      </c>
      <c r="U117" s="21">
        <v>800</v>
      </c>
      <c r="V117" s="21">
        <v>-9999</v>
      </c>
      <c r="W117" s="21" t="s">
        <v>48</v>
      </c>
      <c r="X117" s="21" t="s">
        <v>48</v>
      </c>
      <c r="Y117" s="21" t="s">
        <v>48</v>
      </c>
      <c r="Z117" s="21">
        <v>9999</v>
      </c>
      <c r="AA117" s="21">
        <v>-9999</v>
      </c>
      <c r="AB117" s="21" t="s">
        <v>48</v>
      </c>
      <c r="AC117" s="21" t="s">
        <v>48</v>
      </c>
      <c r="AD117" s="21" t="s">
        <v>48</v>
      </c>
      <c r="AE117" s="21">
        <v>9999</v>
      </c>
      <c r="AF117" s="21">
        <v>356</v>
      </c>
      <c r="AG117" s="21" t="s">
        <v>48</v>
      </c>
      <c r="AH117" s="21" t="s">
        <v>48</v>
      </c>
      <c r="AI117" s="21">
        <v>7</v>
      </c>
      <c r="AJ117" s="21">
        <v>800</v>
      </c>
      <c r="AK117" s="21">
        <v>111</v>
      </c>
      <c r="AL117" s="21" t="s">
        <v>48</v>
      </c>
      <c r="AM117" s="21" t="s">
        <v>48</v>
      </c>
      <c r="AN117" s="21">
        <v>7</v>
      </c>
      <c r="AO117" s="21">
        <v>800</v>
      </c>
    </row>
    <row r="118" spans="1:41" x14ac:dyDescent="0.25">
      <c r="A118" s="21" t="s">
        <v>13</v>
      </c>
      <c r="B118" s="21" t="s">
        <v>14</v>
      </c>
      <c r="C118" s="21">
        <v>749.8</v>
      </c>
      <c r="D118" s="21">
        <v>39.029699999999998</v>
      </c>
      <c r="E118" s="21">
        <v>-99.882999999999996</v>
      </c>
      <c r="F118" s="21">
        <v>20120426</v>
      </c>
      <c r="G118" s="21">
        <v>-9999</v>
      </c>
      <c r="H118" s="21" t="s">
        <v>48</v>
      </c>
      <c r="I118" s="21" t="s">
        <v>48</v>
      </c>
      <c r="J118" s="21" t="s">
        <v>48</v>
      </c>
      <c r="K118" s="21">
        <v>9999</v>
      </c>
      <c r="L118" s="21">
        <v>-9999</v>
      </c>
      <c r="M118" s="21" t="s">
        <v>48</v>
      </c>
      <c r="N118" s="21" t="s">
        <v>48</v>
      </c>
      <c r="O118" s="21" t="s">
        <v>48</v>
      </c>
      <c r="P118" s="21">
        <v>9999</v>
      </c>
      <c r="Q118" s="21">
        <v>0</v>
      </c>
      <c r="R118" s="21" t="s">
        <v>48</v>
      </c>
      <c r="S118" s="21" t="s">
        <v>48</v>
      </c>
      <c r="T118" s="21">
        <v>7</v>
      </c>
      <c r="U118" s="21">
        <v>800</v>
      </c>
      <c r="V118" s="21">
        <v>-9999</v>
      </c>
      <c r="W118" s="21" t="s">
        <v>48</v>
      </c>
      <c r="X118" s="21" t="s">
        <v>48</v>
      </c>
      <c r="Y118" s="21" t="s">
        <v>48</v>
      </c>
      <c r="Z118" s="21">
        <v>9999</v>
      </c>
      <c r="AA118" s="21">
        <v>-9999</v>
      </c>
      <c r="AB118" s="21" t="s">
        <v>48</v>
      </c>
      <c r="AC118" s="21" t="s">
        <v>48</v>
      </c>
      <c r="AD118" s="21" t="s">
        <v>48</v>
      </c>
      <c r="AE118" s="21">
        <v>9999</v>
      </c>
      <c r="AF118" s="21">
        <v>317</v>
      </c>
      <c r="AG118" s="21" t="s">
        <v>48</v>
      </c>
      <c r="AH118" s="21" t="s">
        <v>48</v>
      </c>
      <c r="AI118" s="21">
        <v>7</v>
      </c>
      <c r="AJ118" s="21">
        <v>800</v>
      </c>
      <c r="AK118" s="21">
        <v>172</v>
      </c>
      <c r="AL118" s="21" t="s">
        <v>48</v>
      </c>
      <c r="AM118" s="21" t="s">
        <v>48</v>
      </c>
      <c r="AN118" s="21">
        <v>7</v>
      </c>
      <c r="AO118" s="21">
        <v>800</v>
      </c>
    </row>
    <row r="119" spans="1:41" x14ac:dyDescent="0.25">
      <c r="A119" s="21" t="s">
        <v>13</v>
      </c>
      <c r="B119" s="21" t="s">
        <v>14</v>
      </c>
      <c r="C119" s="21">
        <v>749.8</v>
      </c>
      <c r="D119" s="21">
        <v>39.029699999999998</v>
      </c>
      <c r="E119" s="21">
        <v>-99.882999999999996</v>
      </c>
      <c r="F119" s="21">
        <v>20120427</v>
      </c>
      <c r="G119" s="21">
        <v>-9999</v>
      </c>
      <c r="H119" s="21" t="s">
        <v>48</v>
      </c>
      <c r="I119" s="21" t="s">
        <v>48</v>
      </c>
      <c r="J119" s="21" t="s">
        <v>48</v>
      </c>
      <c r="K119" s="21">
        <v>9999</v>
      </c>
      <c r="L119" s="21">
        <v>-9999</v>
      </c>
      <c r="M119" s="21" t="s">
        <v>48</v>
      </c>
      <c r="N119" s="21" t="s">
        <v>48</v>
      </c>
      <c r="O119" s="21" t="s">
        <v>48</v>
      </c>
      <c r="P119" s="21">
        <v>9999</v>
      </c>
      <c r="Q119" s="21">
        <v>-9999</v>
      </c>
      <c r="R119" s="21" t="s">
        <v>48</v>
      </c>
      <c r="S119" s="21" t="s">
        <v>48</v>
      </c>
      <c r="T119" s="21" t="s">
        <v>48</v>
      </c>
      <c r="U119" s="21">
        <v>9999</v>
      </c>
      <c r="V119" s="21">
        <v>-9999</v>
      </c>
      <c r="W119" s="21" t="s">
        <v>48</v>
      </c>
      <c r="X119" s="21" t="s">
        <v>48</v>
      </c>
      <c r="Y119" s="21" t="s">
        <v>48</v>
      </c>
      <c r="Z119" s="21">
        <v>9999</v>
      </c>
      <c r="AA119" s="21">
        <v>-9999</v>
      </c>
      <c r="AB119" s="21" t="s">
        <v>48</v>
      </c>
      <c r="AC119" s="21" t="s">
        <v>48</v>
      </c>
      <c r="AD119" s="21" t="s">
        <v>48</v>
      </c>
      <c r="AE119" s="21">
        <v>9999</v>
      </c>
      <c r="AF119" s="21">
        <v>244</v>
      </c>
      <c r="AG119" s="21" t="s">
        <v>48</v>
      </c>
      <c r="AH119" s="21" t="s">
        <v>48</v>
      </c>
      <c r="AI119" s="21">
        <v>7</v>
      </c>
      <c r="AJ119" s="21">
        <v>800</v>
      </c>
      <c r="AK119" s="21">
        <v>144</v>
      </c>
      <c r="AL119" s="21" t="s">
        <v>48</v>
      </c>
      <c r="AM119" s="21" t="s">
        <v>48</v>
      </c>
      <c r="AN119" s="21">
        <v>7</v>
      </c>
      <c r="AO119" s="21">
        <v>800</v>
      </c>
    </row>
    <row r="120" spans="1:41" x14ac:dyDescent="0.25">
      <c r="A120" s="21" t="s">
        <v>13</v>
      </c>
      <c r="B120" s="21" t="s">
        <v>14</v>
      </c>
      <c r="C120" s="21">
        <v>749.8</v>
      </c>
      <c r="D120" s="21">
        <v>39.029699999999998</v>
      </c>
      <c r="E120" s="21">
        <v>-99.882999999999996</v>
      </c>
      <c r="F120" s="21">
        <v>20120428</v>
      </c>
      <c r="G120" s="21">
        <v>2</v>
      </c>
      <c r="H120" s="21" t="s">
        <v>48</v>
      </c>
      <c r="I120" s="21" t="s">
        <v>48</v>
      </c>
      <c r="J120" s="21">
        <v>7</v>
      </c>
      <c r="K120" s="21">
        <v>9999</v>
      </c>
      <c r="L120" s="21">
        <v>140</v>
      </c>
      <c r="M120" s="21" t="s">
        <v>48</v>
      </c>
      <c r="N120" s="21" t="s">
        <v>48</v>
      </c>
      <c r="O120" s="21">
        <v>7</v>
      </c>
      <c r="P120" s="21">
        <v>9999</v>
      </c>
      <c r="Q120" s="21">
        <v>-9999</v>
      </c>
      <c r="R120" s="21" t="s">
        <v>48</v>
      </c>
      <c r="S120" s="21" t="s">
        <v>48</v>
      </c>
      <c r="T120" s="21" t="s">
        <v>48</v>
      </c>
      <c r="U120" s="21">
        <v>9999</v>
      </c>
      <c r="V120" s="21">
        <v>-9999</v>
      </c>
      <c r="W120" s="21" t="s">
        <v>48</v>
      </c>
      <c r="X120" s="21" t="s">
        <v>48</v>
      </c>
      <c r="Y120" s="21" t="s">
        <v>48</v>
      </c>
      <c r="Z120" s="21">
        <v>9999</v>
      </c>
      <c r="AA120" s="21">
        <v>-9999</v>
      </c>
      <c r="AB120" s="21" t="s">
        <v>48</v>
      </c>
      <c r="AC120" s="21" t="s">
        <v>48</v>
      </c>
      <c r="AD120" s="21" t="s">
        <v>48</v>
      </c>
      <c r="AE120" s="21">
        <v>9999</v>
      </c>
      <c r="AF120" s="21">
        <v>222</v>
      </c>
      <c r="AG120" s="21" t="s">
        <v>48</v>
      </c>
      <c r="AH120" s="21" t="s">
        <v>48</v>
      </c>
      <c r="AI120" s="21">
        <v>7</v>
      </c>
      <c r="AJ120" s="21">
        <v>800</v>
      </c>
      <c r="AK120" s="21">
        <v>83</v>
      </c>
      <c r="AL120" s="21" t="s">
        <v>48</v>
      </c>
      <c r="AM120" s="21" t="s">
        <v>48</v>
      </c>
      <c r="AN120" s="21">
        <v>7</v>
      </c>
      <c r="AO120" s="21">
        <v>800</v>
      </c>
    </row>
    <row r="121" spans="1:41" x14ac:dyDescent="0.25">
      <c r="A121" s="21" t="s">
        <v>13</v>
      </c>
      <c r="B121" s="21" t="s">
        <v>14</v>
      </c>
      <c r="C121" s="21">
        <v>749.8</v>
      </c>
      <c r="D121" s="21">
        <v>39.029699999999998</v>
      </c>
      <c r="E121" s="21">
        <v>-99.882999999999996</v>
      </c>
      <c r="F121" s="21">
        <v>20120429</v>
      </c>
      <c r="G121" s="21">
        <v>-9999</v>
      </c>
      <c r="H121" s="21" t="s">
        <v>48</v>
      </c>
      <c r="I121" s="21" t="s">
        <v>48</v>
      </c>
      <c r="J121" s="21" t="s">
        <v>48</v>
      </c>
      <c r="K121" s="21">
        <v>9999</v>
      </c>
      <c r="L121" s="21">
        <v>-9999</v>
      </c>
      <c r="M121" s="21" t="s">
        <v>48</v>
      </c>
      <c r="N121" s="21" t="s">
        <v>48</v>
      </c>
      <c r="O121" s="21" t="s">
        <v>48</v>
      </c>
      <c r="P121" s="21">
        <v>9999</v>
      </c>
      <c r="Q121" s="21">
        <v>0</v>
      </c>
      <c r="R121" s="21" t="s">
        <v>48</v>
      </c>
      <c r="S121" s="21" t="s">
        <v>48</v>
      </c>
      <c r="T121" s="21">
        <v>7</v>
      </c>
      <c r="U121" s="21">
        <v>800</v>
      </c>
      <c r="V121" s="21">
        <v>-9999</v>
      </c>
      <c r="W121" s="21" t="s">
        <v>48</v>
      </c>
      <c r="X121" s="21" t="s">
        <v>48</v>
      </c>
      <c r="Y121" s="21" t="s">
        <v>48</v>
      </c>
      <c r="Z121" s="21">
        <v>9999</v>
      </c>
      <c r="AA121" s="21">
        <v>-9999</v>
      </c>
      <c r="AB121" s="21" t="s">
        <v>48</v>
      </c>
      <c r="AC121" s="21" t="s">
        <v>48</v>
      </c>
      <c r="AD121" s="21" t="s">
        <v>48</v>
      </c>
      <c r="AE121" s="21">
        <v>9999</v>
      </c>
      <c r="AF121" s="21">
        <v>194</v>
      </c>
      <c r="AG121" s="21" t="s">
        <v>48</v>
      </c>
      <c r="AH121" s="21" t="s">
        <v>48</v>
      </c>
      <c r="AI121" s="21">
        <v>7</v>
      </c>
      <c r="AJ121" s="21">
        <v>800</v>
      </c>
      <c r="AK121" s="21">
        <v>83</v>
      </c>
      <c r="AL121" s="21" t="s">
        <v>48</v>
      </c>
      <c r="AM121" s="21" t="s">
        <v>48</v>
      </c>
      <c r="AN121" s="21">
        <v>7</v>
      </c>
      <c r="AO121" s="21">
        <v>800</v>
      </c>
    </row>
    <row r="122" spans="1:41" x14ac:dyDescent="0.25">
      <c r="A122" s="21" t="s">
        <v>13</v>
      </c>
      <c r="B122" s="21" t="s">
        <v>14</v>
      </c>
      <c r="C122" s="21">
        <v>749.8</v>
      </c>
      <c r="D122" s="21">
        <v>39.029699999999998</v>
      </c>
      <c r="E122" s="21">
        <v>-99.882999999999996</v>
      </c>
      <c r="F122" s="21">
        <v>20120430</v>
      </c>
      <c r="G122" s="21">
        <v>-9999</v>
      </c>
      <c r="H122" s="21" t="s">
        <v>48</v>
      </c>
      <c r="I122" s="21" t="s">
        <v>48</v>
      </c>
      <c r="J122" s="21" t="s">
        <v>48</v>
      </c>
      <c r="K122" s="21">
        <v>9999</v>
      </c>
      <c r="L122" s="21">
        <v>-9999</v>
      </c>
      <c r="M122" s="21" t="s">
        <v>48</v>
      </c>
      <c r="N122" s="21" t="s">
        <v>48</v>
      </c>
      <c r="O122" s="21" t="s">
        <v>48</v>
      </c>
      <c r="P122" s="21">
        <v>9999</v>
      </c>
      <c r="Q122" s="21">
        <v>0</v>
      </c>
      <c r="R122" s="21" t="s">
        <v>48</v>
      </c>
      <c r="S122" s="21" t="s">
        <v>48</v>
      </c>
      <c r="T122" s="21">
        <v>7</v>
      </c>
      <c r="U122" s="21">
        <v>800</v>
      </c>
      <c r="V122" s="21">
        <v>-9999</v>
      </c>
      <c r="W122" s="21" t="s">
        <v>48</v>
      </c>
      <c r="X122" s="21" t="s">
        <v>48</v>
      </c>
      <c r="Y122" s="21" t="s">
        <v>48</v>
      </c>
      <c r="Z122" s="21">
        <v>9999</v>
      </c>
      <c r="AA122" s="21">
        <v>-9999</v>
      </c>
      <c r="AB122" s="21" t="s">
        <v>48</v>
      </c>
      <c r="AC122" s="21" t="s">
        <v>48</v>
      </c>
      <c r="AD122" s="21" t="s">
        <v>48</v>
      </c>
      <c r="AE122" s="21">
        <v>9999</v>
      </c>
      <c r="AF122" s="21">
        <v>200</v>
      </c>
      <c r="AG122" s="21" t="s">
        <v>48</v>
      </c>
      <c r="AH122" s="21" t="s">
        <v>48</v>
      </c>
      <c r="AI122" s="21">
        <v>7</v>
      </c>
      <c r="AJ122" s="21">
        <v>800</v>
      </c>
      <c r="AK122" s="21">
        <v>89</v>
      </c>
      <c r="AL122" s="21" t="s">
        <v>48</v>
      </c>
      <c r="AM122" s="21" t="s">
        <v>48</v>
      </c>
      <c r="AN122" s="21">
        <v>7</v>
      </c>
      <c r="AO122" s="21">
        <v>800</v>
      </c>
    </row>
    <row r="123" spans="1:41" x14ac:dyDescent="0.25">
      <c r="A123" s="21" t="s">
        <v>13</v>
      </c>
      <c r="B123" s="21" t="s">
        <v>14</v>
      </c>
      <c r="C123" s="21">
        <v>749.8</v>
      </c>
      <c r="D123" s="21">
        <v>39.029699999999998</v>
      </c>
      <c r="E123" s="21">
        <v>-99.882999999999996</v>
      </c>
      <c r="F123" s="21">
        <v>20120501</v>
      </c>
      <c r="G123" s="21">
        <v>-9999</v>
      </c>
      <c r="H123" s="21" t="s">
        <v>48</v>
      </c>
      <c r="I123" s="21" t="s">
        <v>48</v>
      </c>
      <c r="J123" s="21" t="s">
        <v>48</v>
      </c>
      <c r="K123" s="21">
        <v>9999</v>
      </c>
      <c r="L123" s="21">
        <v>-9999</v>
      </c>
      <c r="M123" s="21" t="s">
        <v>48</v>
      </c>
      <c r="N123" s="21" t="s">
        <v>48</v>
      </c>
      <c r="O123" s="21" t="s">
        <v>48</v>
      </c>
      <c r="P123" s="21">
        <v>9999</v>
      </c>
      <c r="Q123" s="21">
        <v>0</v>
      </c>
      <c r="R123" s="21" t="s">
        <v>48</v>
      </c>
      <c r="S123" s="21" t="s">
        <v>48</v>
      </c>
      <c r="T123" s="21">
        <v>7</v>
      </c>
      <c r="U123" s="21">
        <v>800</v>
      </c>
      <c r="V123" s="21">
        <v>-9999</v>
      </c>
      <c r="W123" s="21" t="s">
        <v>48</v>
      </c>
      <c r="X123" s="21" t="s">
        <v>48</v>
      </c>
      <c r="Y123" s="21" t="s">
        <v>48</v>
      </c>
      <c r="Z123" s="21">
        <v>9999</v>
      </c>
      <c r="AA123" s="21">
        <v>-9999</v>
      </c>
      <c r="AB123" s="21" t="s">
        <v>48</v>
      </c>
      <c r="AC123" s="21" t="s">
        <v>48</v>
      </c>
      <c r="AD123" s="21" t="s">
        <v>48</v>
      </c>
      <c r="AE123" s="21">
        <v>9999</v>
      </c>
      <c r="AF123" s="21">
        <v>222</v>
      </c>
      <c r="AG123" s="21" t="s">
        <v>48</v>
      </c>
      <c r="AH123" s="21" t="s">
        <v>48</v>
      </c>
      <c r="AI123" s="21">
        <v>7</v>
      </c>
      <c r="AJ123" s="21">
        <v>800</v>
      </c>
      <c r="AK123" s="21">
        <v>100</v>
      </c>
      <c r="AL123" s="21" t="s">
        <v>48</v>
      </c>
      <c r="AM123" s="21" t="s">
        <v>48</v>
      </c>
      <c r="AN123" s="21">
        <v>7</v>
      </c>
      <c r="AO123" s="21">
        <v>800</v>
      </c>
    </row>
    <row r="124" spans="1:41" x14ac:dyDescent="0.25">
      <c r="A124" s="21" t="s">
        <v>13</v>
      </c>
      <c r="B124" s="21" t="s">
        <v>14</v>
      </c>
      <c r="C124" s="21">
        <v>749.8</v>
      </c>
      <c r="D124" s="21">
        <v>39.029699999999998</v>
      </c>
      <c r="E124" s="21">
        <v>-99.882999999999996</v>
      </c>
      <c r="F124" s="21">
        <v>20120502</v>
      </c>
      <c r="G124" s="21">
        <v>-9999</v>
      </c>
      <c r="H124" s="21" t="s">
        <v>48</v>
      </c>
      <c r="I124" s="21" t="s">
        <v>48</v>
      </c>
      <c r="J124" s="21" t="s">
        <v>48</v>
      </c>
      <c r="K124" s="21">
        <v>9999</v>
      </c>
      <c r="L124" s="21">
        <v>-9999</v>
      </c>
      <c r="M124" s="21" t="s">
        <v>48</v>
      </c>
      <c r="N124" s="21" t="s">
        <v>48</v>
      </c>
      <c r="O124" s="21" t="s">
        <v>48</v>
      </c>
      <c r="P124" s="21">
        <v>9999</v>
      </c>
      <c r="Q124" s="21">
        <v>0</v>
      </c>
      <c r="R124" s="21" t="s">
        <v>48</v>
      </c>
      <c r="S124" s="21" t="s">
        <v>48</v>
      </c>
      <c r="T124" s="21">
        <v>7</v>
      </c>
      <c r="U124" s="21">
        <v>800</v>
      </c>
      <c r="V124" s="21">
        <v>-9999</v>
      </c>
      <c r="W124" s="21" t="s">
        <v>48</v>
      </c>
      <c r="X124" s="21" t="s">
        <v>48</v>
      </c>
      <c r="Y124" s="21" t="s">
        <v>48</v>
      </c>
      <c r="Z124" s="21">
        <v>9999</v>
      </c>
      <c r="AA124" s="21">
        <v>-9999</v>
      </c>
      <c r="AB124" s="21" t="s">
        <v>48</v>
      </c>
      <c r="AC124" s="21" t="s">
        <v>48</v>
      </c>
      <c r="AD124" s="21" t="s">
        <v>48</v>
      </c>
      <c r="AE124" s="21">
        <v>9999</v>
      </c>
      <c r="AF124" s="21">
        <v>311</v>
      </c>
      <c r="AG124" s="21" t="s">
        <v>48</v>
      </c>
      <c r="AH124" s="21" t="s">
        <v>48</v>
      </c>
      <c r="AI124" s="21">
        <v>7</v>
      </c>
      <c r="AJ124" s="21">
        <v>800</v>
      </c>
      <c r="AK124" s="21">
        <v>139</v>
      </c>
      <c r="AL124" s="21" t="s">
        <v>48</v>
      </c>
      <c r="AM124" s="21" t="s">
        <v>48</v>
      </c>
      <c r="AN124" s="21">
        <v>7</v>
      </c>
      <c r="AO124" s="21">
        <v>800</v>
      </c>
    </row>
    <row r="125" spans="1:41" x14ac:dyDescent="0.25">
      <c r="A125" s="21" t="s">
        <v>13</v>
      </c>
      <c r="B125" s="21" t="s">
        <v>14</v>
      </c>
      <c r="C125" s="21">
        <v>749.8</v>
      </c>
      <c r="D125" s="21">
        <v>39.029699999999998</v>
      </c>
      <c r="E125" s="21">
        <v>-99.882999999999996</v>
      </c>
      <c r="F125" s="21">
        <v>20120503</v>
      </c>
      <c r="G125" s="21">
        <v>-9999</v>
      </c>
      <c r="H125" s="21" t="s">
        <v>48</v>
      </c>
      <c r="I125" s="21" t="s">
        <v>48</v>
      </c>
      <c r="J125" s="21" t="s">
        <v>48</v>
      </c>
      <c r="K125" s="21">
        <v>9999</v>
      </c>
      <c r="L125" s="21">
        <v>-9999</v>
      </c>
      <c r="M125" s="21" t="s">
        <v>48</v>
      </c>
      <c r="N125" s="21" t="s">
        <v>48</v>
      </c>
      <c r="O125" s="21" t="s">
        <v>48</v>
      </c>
      <c r="P125" s="21">
        <v>9999</v>
      </c>
      <c r="Q125" s="21">
        <v>13</v>
      </c>
      <c r="R125" s="21" t="s">
        <v>48</v>
      </c>
      <c r="S125" s="21" t="s">
        <v>48</v>
      </c>
      <c r="T125" s="21">
        <v>7</v>
      </c>
      <c r="U125" s="21">
        <v>800</v>
      </c>
      <c r="V125" s="21">
        <v>-9999</v>
      </c>
      <c r="W125" s="21" t="s">
        <v>48</v>
      </c>
      <c r="X125" s="21" t="s">
        <v>48</v>
      </c>
      <c r="Y125" s="21" t="s">
        <v>48</v>
      </c>
      <c r="Z125" s="21">
        <v>9999</v>
      </c>
      <c r="AA125" s="21">
        <v>-9999</v>
      </c>
      <c r="AB125" s="21" t="s">
        <v>48</v>
      </c>
      <c r="AC125" s="21" t="s">
        <v>48</v>
      </c>
      <c r="AD125" s="21" t="s">
        <v>48</v>
      </c>
      <c r="AE125" s="21">
        <v>9999</v>
      </c>
      <c r="AF125" s="21">
        <v>306</v>
      </c>
      <c r="AG125" s="21" t="s">
        <v>48</v>
      </c>
      <c r="AH125" s="21" t="s">
        <v>48</v>
      </c>
      <c r="AI125" s="21">
        <v>7</v>
      </c>
      <c r="AJ125" s="21">
        <v>800</v>
      </c>
      <c r="AK125" s="21">
        <v>144</v>
      </c>
      <c r="AL125" s="21" t="s">
        <v>48</v>
      </c>
      <c r="AM125" s="21" t="s">
        <v>48</v>
      </c>
      <c r="AN125" s="21">
        <v>7</v>
      </c>
      <c r="AO125" s="21">
        <v>800</v>
      </c>
    </row>
    <row r="126" spans="1:41" x14ac:dyDescent="0.25">
      <c r="A126" s="21" t="s">
        <v>13</v>
      </c>
      <c r="B126" s="21" t="s">
        <v>14</v>
      </c>
      <c r="C126" s="21">
        <v>749.8</v>
      </c>
      <c r="D126" s="21">
        <v>39.029699999999998</v>
      </c>
      <c r="E126" s="21">
        <v>-99.882999999999996</v>
      </c>
      <c r="F126" s="21">
        <v>20120504</v>
      </c>
      <c r="G126" s="21">
        <v>-9999</v>
      </c>
      <c r="H126" s="21" t="s">
        <v>48</v>
      </c>
      <c r="I126" s="21" t="s">
        <v>48</v>
      </c>
      <c r="J126" s="21" t="s">
        <v>48</v>
      </c>
      <c r="K126" s="21">
        <v>9999</v>
      </c>
      <c r="L126" s="21">
        <v>-9999</v>
      </c>
      <c r="M126" s="21" t="s">
        <v>48</v>
      </c>
      <c r="N126" s="21" t="s">
        <v>48</v>
      </c>
      <c r="O126" s="21" t="s">
        <v>48</v>
      </c>
      <c r="P126" s="21">
        <v>9999</v>
      </c>
      <c r="Q126" s="21">
        <v>0</v>
      </c>
      <c r="R126" s="21" t="s">
        <v>48</v>
      </c>
      <c r="S126" s="21" t="s">
        <v>48</v>
      </c>
      <c r="T126" s="21">
        <v>7</v>
      </c>
      <c r="U126" s="21">
        <v>800</v>
      </c>
      <c r="V126" s="21">
        <v>-9999</v>
      </c>
      <c r="W126" s="21" t="s">
        <v>48</v>
      </c>
      <c r="X126" s="21" t="s">
        <v>48</v>
      </c>
      <c r="Y126" s="21" t="s">
        <v>48</v>
      </c>
      <c r="Z126" s="21">
        <v>9999</v>
      </c>
      <c r="AA126" s="21">
        <v>-9999</v>
      </c>
      <c r="AB126" s="21" t="s">
        <v>48</v>
      </c>
      <c r="AC126" s="21" t="s">
        <v>48</v>
      </c>
      <c r="AD126" s="21" t="s">
        <v>48</v>
      </c>
      <c r="AE126" s="21">
        <v>9999</v>
      </c>
      <c r="AF126" s="21">
        <v>289</v>
      </c>
      <c r="AG126" s="21" t="s">
        <v>48</v>
      </c>
      <c r="AH126" s="21" t="s">
        <v>48</v>
      </c>
      <c r="AI126" s="21">
        <v>7</v>
      </c>
      <c r="AJ126" s="21">
        <v>800</v>
      </c>
      <c r="AK126" s="21">
        <v>161</v>
      </c>
      <c r="AL126" s="21" t="s">
        <v>48</v>
      </c>
      <c r="AM126" s="21" t="s">
        <v>48</v>
      </c>
      <c r="AN126" s="21">
        <v>7</v>
      </c>
      <c r="AO126" s="21">
        <v>800</v>
      </c>
    </row>
    <row r="127" spans="1:41" x14ac:dyDescent="0.25">
      <c r="A127" s="21" t="s">
        <v>13</v>
      </c>
      <c r="B127" s="21" t="s">
        <v>14</v>
      </c>
      <c r="C127" s="21">
        <v>749.8</v>
      </c>
      <c r="D127" s="21">
        <v>39.029699999999998</v>
      </c>
      <c r="E127" s="21">
        <v>-99.882999999999996</v>
      </c>
      <c r="F127" s="21">
        <v>20120505</v>
      </c>
      <c r="G127" s="21">
        <v>-9999</v>
      </c>
      <c r="H127" s="21" t="s">
        <v>48</v>
      </c>
      <c r="I127" s="21" t="s">
        <v>48</v>
      </c>
      <c r="J127" s="21" t="s">
        <v>48</v>
      </c>
      <c r="K127" s="21">
        <v>9999</v>
      </c>
      <c r="L127" s="21">
        <v>-9999</v>
      </c>
      <c r="M127" s="21" t="s">
        <v>48</v>
      </c>
      <c r="N127" s="21" t="s">
        <v>48</v>
      </c>
      <c r="O127" s="21" t="s">
        <v>48</v>
      </c>
      <c r="P127" s="21">
        <v>9999</v>
      </c>
      <c r="Q127" s="21">
        <v>0</v>
      </c>
      <c r="R127" s="21" t="s">
        <v>48</v>
      </c>
      <c r="S127" s="21" t="s">
        <v>48</v>
      </c>
      <c r="T127" s="21">
        <v>7</v>
      </c>
      <c r="U127" s="21">
        <v>800</v>
      </c>
      <c r="V127" s="21">
        <v>-9999</v>
      </c>
      <c r="W127" s="21" t="s">
        <v>48</v>
      </c>
      <c r="X127" s="21" t="s">
        <v>48</v>
      </c>
      <c r="Y127" s="21" t="s">
        <v>48</v>
      </c>
      <c r="Z127" s="21">
        <v>9999</v>
      </c>
      <c r="AA127" s="21">
        <v>-9999</v>
      </c>
      <c r="AB127" s="21" t="s">
        <v>48</v>
      </c>
      <c r="AC127" s="21" t="s">
        <v>48</v>
      </c>
      <c r="AD127" s="21" t="s">
        <v>48</v>
      </c>
      <c r="AE127" s="21">
        <v>9999</v>
      </c>
      <c r="AF127" s="21">
        <v>333</v>
      </c>
      <c r="AG127" s="21" t="s">
        <v>48</v>
      </c>
      <c r="AH127" s="21" t="s">
        <v>48</v>
      </c>
      <c r="AI127" s="21">
        <v>7</v>
      </c>
      <c r="AJ127" s="21">
        <v>800</v>
      </c>
      <c r="AK127" s="21">
        <v>156</v>
      </c>
      <c r="AL127" s="21" t="s">
        <v>48</v>
      </c>
      <c r="AM127" s="21" t="s">
        <v>48</v>
      </c>
      <c r="AN127" s="21">
        <v>7</v>
      </c>
      <c r="AO127" s="21">
        <v>800</v>
      </c>
    </row>
    <row r="128" spans="1:41" x14ac:dyDescent="0.25">
      <c r="A128" s="21" t="s">
        <v>13</v>
      </c>
      <c r="B128" s="21" t="s">
        <v>14</v>
      </c>
      <c r="C128" s="21">
        <v>749.8</v>
      </c>
      <c r="D128" s="21">
        <v>39.029699999999998</v>
      </c>
      <c r="E128" s="21">
        <v>-99.882999999999996</v>
      </c>
      <c r="F128" s="21">
        <v>20120506</v>
      </c>
      <c r="G128" s="21">
        <v>-9999</v>
      </c>
      <c r="H128" s="21" t="s">
        <v>48</v>
      </c>
      <c r="I128" s="21" t="s">
        <v>48</v>
      </c>
      <c r="J128" s="21" t="s">
        <v>48</v>
      </c>
      <c r="K128" s="21">
        <v>9999</v>
      </c>
      <c r="L128" s="21">
        <v>-9999</v>
      </c>
      <c r="M128" s="21" t="s">
        <v>48</v>
      </c>
      <c r="N128" s="21" t="s">
        <v>48</v>
      </c>
      <c r="O128" s="21" t="s">
        <v>48</v>
      </c>
      <c r="P128" s="21">
        <v>9999</v>
      </c>
      <c r="Q128" s="21">
        <v>0</v>
      </c>
      <c r="R128" s="21" t="s">
        <v>48</v>
      </c>
      <c r="S128" s="21" t="s">
        <v>48</v>
      </c>
      <c r="T128" s="21">
        <v>7</v>
      </c>
      <c r="U128" s="21">
        <v>800</v>
      </c>
      <c r="V128" s="21">
        <v>-9999</v>
      </c>
      <c r="W128" s="21" t="s">
        <v>48</v>
      </c>
      <c r="X128" s="21" t="s">
        <v>48</v>
      </c>
      <c r="Y128" s="21" t="s">
        <v>48</v>
      </c>
      <c r="Z128" s="21">
        <v>9999</v>
      </c>
      <c r="AA128" s="21">
        <v>-9999</v>
      </c>
      <c r="AB128" s="21" t="s">
        <v>48</v>
      </c>
      <c r="AC128" s="21" t="s">
        <v>48</v>
      </c>
      <c r="AD128" s="21" t="s">
        <v>48</v>
      </c>
      <c r="AE128" s="21">
        <v>9999</v>
      </c>
      <c r="AF128" s="21">
        <v>350</v>
      </c>
      <c r="AG128" s="21" t="s">
        <v>48</v>
      </c>
      <c r="AH128" s="21" t="s">
        <v>48</v>
      </c>
      <c r="AI128" s="21">
        <v>7</v>
      </c>
      <c r="AJ128" s="21">
        <v>800</v>
      </c>
      <c r="AK128" s="21">
        <v>167</v>
      </c>
      <c r="AL128" s="21" t="s">
        <v>48</v>
      </c>
      <c r="AM128" s="21" t="s">
        <v>48</v>
      </c>
      <c r="AN128" s="21">
        <v>7</v>
      </c>
      <c r="AO128" s="21">
        <v>800</v>
      </c>
    </row>
    <row r="129" spans="1:41" x14ac:dyDescent="0.25">
      <c r="A129" s="21" t="s">
        <v>13</v>
      </c>
      <c r="B129" s="21" t="s">
        <v>14</v>
      </c>
      <c r="C129" s="21">
        <v>749.8</v>
      </c>
      <c r="D129" s="21">
        <v>39.029699999999998</v>
      </c>
      <c r="E129" s="21">
        <v>-99.882999999999996</v>
      </c>
      <c r="F129" s="21">
        <v>20120507</v>
      </c>
      <c r="G129" s="21">
        <v>-9999</v>
      </c>
      <c r="H129" s="21" t="s">
        <v>48</v>
      </c>
      <c r="I129" s="21" t="s">
        <v>48</v>
      </c>
      <c r="J129" s="21" t="s">
        <v>48</v>
      </c>
      <c r="K129" s="21">
        <v>9999</v>
      </c>
      <c r="L129" s="21">
        <v>-9999</v>
      </c>
      <c r="M129" s="21" t="s">
        <v>48</v>
      </c>
      <c r="N129" s="21" t="s">
        <v>48</v>
      </c>
      <c r="O129" s="21" t="s">
        <v>48</v>
      </c>
      <c r="P129" s="21">
        <v>9999</v>
      </c>
      <c r="Q129" s="21">
        <v>3</v>
      </c>
      <c r="R129" s="21" t="s">
        <v>48</v>
      </c>
      <c r="S129" s="21" t="s">
        <v>48</v>
      </c>
      <c r="T129" s="21">
        <v>7</v>
      </c>
      <c r="U129" s="21">
        <v>800</v>
      </c>
      <c r="V129" s="21">
        <v>-9999</v>
      </c>
      <c r="W129" s="21" t="s">
        <v>48</v>
      </c>
      <c r="X129" s="21" t="s">
        <v>48</v>
      </c>
      <c r="Y129" s="21" t="s">
        <v>48</v>
      </c>
      <c r="Z129" s="21">
        <v>9999</v>
      </c>
      <c r="AA129" s="21">
        <v>-9999</v>
      </c>
      <c r="AB129" s="21" t="s">
        <v>48</v>
      </c>
      <c r="AC129" s="21" t="s">
        <v>48</v>
      </c>
      <c r="AD129" s="21" t="s">
        <v>48</v>
      </c>
      <c r="AE129" s="21">
        <v>9999</v>
      </c>
      <c r="AF129" s="21">
        <v>206</v>
      </c>
      <c r="AG129" s="21" t="s">
        <v>48</v>
      </c>
      <c r="AH129" s="21" t="s">
        <v>48</v>
      </c>
      <c r="AI129" s="21">
        <v>7</v>
      </c>
      <c r="AJ129" s="21">
        <v>800</v>
      </c>
      <c r="AK129" s="21">
        <v>83</v>
      </c>
      <c r="AL129" s="21" t="s">
        <v>48</v>
      </c>
      <c r="AM129" s="21" t="s">
        <v>48</v>
      </c>
      <c r="AN129" s="21">
        <v>7</v>
      </c>
      <c r="AO129" s="21">
        <v>800</v>
      </c>
    </row>
    <row r="130" spans="1:41" x14ac:dyDescent="0.25">
      <c r="A130" s="21" t="s">
        <v>13</v>
      </c>
      <c r="B130" s="21" t="s">
        <v>14</v>
      </c>
      <c r="C130" s="21">
        <v>749.8</v>
      </c>
      <c r="D130" s="21">
        <v>39.029699999999998</v>
      </c>
      <c r="E130" s="21">
        <v>-99.882999999999996</v>
      </c>
      <c r="F130" s="21">
        <v>20120508</v>
      </c>
      <c r="G130" s="21">
        <v>-9999</v>
      </c>
      <c r="H130" s="21" t="s">
        <v>48</v>
      </c>
      <c r="I130" s="21" t="s">
        <v>48</v>
      </c>
      <c r="J130" s="21" t="s">
        <v>48</v>
      </c>
      <c r="K130" s="21">
        <v>9999</v>
      </c>
      <c r="L130" s="21">
        <v>-9999</v>
      </c>
      <c r="M130" s="21" t="s">
        <v>48</v>
      </c>
      <c r="N130" s="21" t="s">
        <v>48</v>
      </c>
      <c r="O130" s="21" t="s">
        <v>48</v>
      </c>
      <c r="P130" s="21">
        <v>9999</v>
      </c>
      <c r="Q130" s="21">
        <v>0</v>
      </c>
      <c r="R130" s="21" t="s">
        <v>48</v>
      </c>
      <c r="S130" s="21" t="s">
        <v>48</v>
      </c>
      <c r="T130" s="21">
        <v>7</v>
      </c>
      <c r="U130" s="21">
        <v>800</v>
      </c>
      <c r="V130" s="21">
        <v>-9999</v>
      </c>
      <c r="W130" s="21" t="s">
        <v>48</v>
      </c>
      <c r="X130" s="21" t="s">
        <v>48</v>
      </c>
      <c r="Y130" s="21" t="s">
        <v>48</v>
      </c>
      <c r="Z130" s="21">
        <v>9999</v>
      </c>
      <c r="AA130" s="21">
        <v>-9999</v>
      </c>
      <c r="AB130" s="21" t="s">
        <v>48</v>
      </c>
      <c r="AC130" s="21" t="s">
        <v>48</v>
      </c>
      <c r="AD130" s="21" t="s">
        <v>48</v>
      </c>
      <c r="AE130" s="21">
        <v>9999</v>
      </c>
      <c r="AF130" s="21">
        <v>172</v>
      </c>
      <c r="AG130" s="21" t="s">
        <v>48</v>
      </c>
      <c r="AH130" s="21" t="s">
        <v>48</v>
      </c>
      <c r="AI130" s="21">
        <v>7</v>
      </c>
      <c r="AJ130" s="21">
        <v>800</v>
      </c>
      <c r="AK130" s="21">
        <v>94</v>
      </c>
      <c r="AL130" s="21" t="s">
        <v>48</v>
      </c>
      <c r="AM130" s="21" t="s">
        <v>48</v>
      </c>
      <c r="AN130" s="21">
        <v>7</v>
      </c>
      <c r="AO130" s="21">
        <v>800</v>
      </c>
    </row>
    <row r="131" spans="1:41" x14ac:dyDescent="0.25">
      <c r="A131" s="21" t="s">
        <v>13</v>
      </c>
      <c r="B131" s="21" t="s">
        <v>14</v>
      </c>
      <c r="C131" s="21">
        <v>749.8</v>
      </c>
      <c r="D131" s="21">
        <v>39.029699999999998</v>
      </c>
      <c r="E131" s="21">
        <v>-99.882999999999996</v>
      </c>
      <c r="F131" s="21">
        <v>20120509</v>
      </c>
      <c r="G131" s="21">
        <v>-9999</v>
      </c>
      <c r="H131" s="21" t="s">
        <v>48</v>
      </c>
      <c r="I131" s="21" t="s">
        <v>48</v>
      </c>
      <c r="J131" s="21" t="s">
        <v>48</v>
      </c>
      <c r="K131" s="21">
        <v>9999</v>
      </c>
      <c r="L131" s="21">
        <v>-9999</v>
      </c>
      <c r="M131" s="21" t="s">
        <v>48</v>
      </c>
      <c r="N131" s="21" t="s">
        <v>48</v>
      </c>
      <c r="O131" s="21" t="s">
        <v>48</v>
      </c>
      <c r="P131" s="21">
        <v>9999</v>
      </c>
      <c r="Q131" s="21">
        <v>0</v>
      </c>
      <c r="R131" s="21" t="s">
        <v>48</v>
      </c>
      <c r="S131" s="21" t="s">
        <v>48</v>
      </c>
      <c r="T131" s="21">
        <v>7</v>
      </c>
      <c r="U131" s="21">
        <v>800</v>
      </c>
      <c r="V131" s="21">
        <v>-9999</v>
      </c>
      <c r="W131" s="21" t="s">
        <v>48</v>
      </c>
      <c r="X131" s="21" t="s">
        <v>48</v>
      </c>
      <c r="Y131" s="21" t="s">
        <v>48</v>
      </c>
      <c r="Z131" s="21">
        <v>9999</v>
      </c>
      <c r="AA131" s="21">
        <v>-9999</v>
      </c>
      <c r="AB131" s="21" t="s">
        <v>48</v>
      </c>
      <c r="AC131" s="21" t="s">
        <v>48</v>
      </c>
      <c r="AD131" s="21" t="s">
        <v>48</v>
      </c>
      <c r="AE131" s="21">
        <v>9999</v>
      </c>
      <c r="AF131" s="21">
        <v>228</v>
      </c>
      <c r="AG131" s="21" t="s">
        <v>48</v>
      </c>
      <c r="AH131" s="21" t="s">
        <v>48</v>
      </c>
      <c r="AI131" s="21">
        <v>7</v>
      </c>
      <c r="AJ131" s="21">
        <v>800</v>
      </c>
      <c r="AK131" s="21">
        <v>17</v>
      </c>
      <c r="AL131" s="21" t="s">
        <v>48</v>
      </c>
      <c r="AM131" s="21" t="s">
        <v>48</v>
      </c>
      <c r="AN131" s="21">
        <v>7</v>
      </c>
      <c r="AO131" s="21">
        <v>800</v>
      </c>
    </row>
    <row r="132" spans="1:41" x14ac:dyDescent="0.25">
      <c r="A132" s="21" t="s">
        <v>13</v>
      </c>
      <c r="B132" s="21" t="s">
        <v>14</v>
      </c>
      <c r="C132" s="21">
        <v>749.8</v>
      </c>
      <c r="D132" s="21">
        <v>39.029699999999998</v>
      </c>
      <c r="E132" s="21">
        <v>-99.882999999999996</v>
      </c>
      <c r="F132" s="21">
        <v>20120510</v>
      </c>
      <c r="G132" s="21">
        <v>-9999</v>
      </c>
      <c r="H132" s="21" t="s">
        <v>48</v>
      </c>
      <c r="I132" s="21" t="s">
        <v>48</v>
      </c>
      <c r="J132" s="21" t="s">
        <v>48</v>
      </c>
      <c r="K132" s="21">
        <v>9999</v>
      </c>
      <c r="L132" s="21">
        <v>-9999</v>
      </c>
      <c r="M132" s="21" t="s">
        <v>48</v>
      </c>
      <c r="N132" s="21" t="s">
        <v>48</v>
      </c>
      <c r="O132" s="21" t="s">
        <v>48</v>
      </c>
      <c r="P132" s="21">
        <v>9999</v>
      </c>
      <c r="Q132" s="21">
        <v>0</v>
      </c>
      <c r="R132" s="21" t="s">
        <v>48</v>
      </c>
      <c r="S132" s="21" t="s">
        <v>48</v>
      </c>
      <c r="T132" s="21">
        <v>7</v>
      </c>
      <c r="U132" s="21">
        <v>800</v>
      </c>
      <c r="V132" s="21">
        <v>-9999</v>
      </c>
      <c r="W132" s="21" t="s">
        <v>48</v>
      </c>
      <c r="X132" s="21" t="s">
        <v>48</v>
      </c>
      <c r="Y132" s="21" t="s">
        <v>48</v>
      </c>
      <c r="Z132" s="21">
        <v>9999</v>
      </c>
      <c r="AA132" s="21">
        <v>-9999</v>
      </c>
      <c r="AB132" s="21" t="s">
        <v>48</v>
      </c>
      <c r="AC132" s="21" t="s">
        <v>48</v>
      </c>
      <c r="AD132" s="21" t="s">
        <v>48</v>
      </c>
      <c r="AE132" s="21">
        <v>9999</v>
      </c>
      <c r="AF132" s="21">
        <v>267</v>
      </c>
      <c r="AG132" s="21" t="s">
        <v>48</v>
      </c>
      <c r="AH132" s="21" t="s">
        <v>48</v>
      </c>
      <c r="AI132" s="21">
        <v>7</v>
      </c>
      <c r="AJ132" s="21">
        <v>800</v>
      </c>
      <c r="AK132" s="21">
        <v>33</v>
      </c>
      <c r="AL132" s="21" t="s">
        <v>48</v>
      </c>
      <c r="AM132" s="21" t="s">
        <v>48</v>
      </c>
      <c r="AN132" s="21">
        <v>7</v>
      </c>
      <c r="AO132" s="21">
        <v>800</v>
      </c>
    </row>
    <row r="133" spans="1:41" x14ac:dyDescent="0.25">
      <c r="A133" s="21" t="s">
        <v>13</v>
      </c>
      <c r="B133" s="21" t="s">
        <v>14</v>
      </c>
      <c r="C133" s="21">
        <v>749.8</v>
      </c>
      <c r="D133" s="21">
        <v>39.029699999999998</v>
      </c>
      <c r="E133" s="21">
        <v>-99.882999999999996</v>
      </c>
      <c r="F133" s="21">
        <v>20120511</v>
      </c>
      <c r="G133" s="21">
        <v>-9999</v>
      </c>
      <c r="H133" s="21" t="s">
        <v>48</v>
      </c>
      <c r="I133" s="21" t="s">
        <v>48</v>
      </c>
      <c r="J133" s="21" t="s">
        <v>48</v>
      </c>
      <c r="K133" s="21">
        <v>9999</v>
      </c>
      <c r="L133" s="21">
        <v>-9999</v>
      </c>
      <c r="M133" s="21" t="s">
        <v>48</v>
      </c>
      <c r="N133" s="21" t="s">
        <v>48</v>
      </c>
      <c r="O133" s="21" t="s">
        <v>48</v>
      </c>
      <c r="P133" s="21">
        <v>9999</v>
      </c>
      <c r="Q133" s="21">
        <v>0</v>
      </c>
      <c r="R133" s="21" t="s">
        <v>48</v>
      </c>
      <c r="S133" s="21" t="s">
        <v>48</v>
      </c>
      <c r="T133" s="21">
        <v>7</v>
      </c>
      <c r="U133" s="21">
        <v>800</v>
      </c>
      <c r="V133" s="21">
        <v>-9999</v>
      </c>
      <c r="W133" s="21" t="s">
        <v>48</v>
      </c>
      <c r="X133" s="21" t="s">
        <v>48</v>
      </c>
      <c r="Y133" s="21" t="s">
        <v>48</v>
      </c>
      <c r="Z133" s="21">
        <v>9999</v>
      </c>
      <c r="AA133" s="21">
        <v>-9999</v>
      </c>
      <c r="AB133" s="21" t="s">
        <v>48</v>
      </c>
      <c r="AC133" s="21" t="s">
        <v>48</v>
      </c>
      <c r="AD133" s="21" t="s">
        <v>48</v>
      </c>
      <c r="AE133" s="21">
        <v>9999</v>
      </c>
      <c r="AF133" s="21">
        <v>306</v>
      </c>
      <c r="AG133" s="21" t="s">
        <v>48</v>
      </c>
      <c r="AH133" s="21" t="s">
        <v>48</v>
      </c>
      <c r="AI133" s="21">
        <v>7</v>
      </c>
      <c r="AJ133" s="21">
        <v>800</v>
      </c>
      <c r="AK133" s="21">
        <v>117</v>
      </c>
      <c r="AL133" s="21" t="s">
        <v>48</v>
      </c>
      <c r="AM133" s="21" t="s">
        <v>48</v>
      </c>
      <c r="AN133" s="21">
        <v>7</v>
      </c>
      <c r="AO133" s="21">
        <v>800</v>
      </c>
    </row>
    <row r="134" spans="1:41" x14ac:dyDescent="0.25">
      <c r="A134" s="21" t="s">
        <v>13</v>
      </c>
      <c r="B134" s="21" t="s">
        <v>14</v>
      </c>
      <c r="C134" s="21">
        <v>749.8</v>
      </c>
      <c r="D134" s="21">
        <v>39.029699999999998</v>
      </c>
      <c r="E134" s="21">
        <v>-99.882999999999996</v>
      </c>
      <c r="F134" s="21">
        <v>20120512</v>
      </c>
      <c r="G134" s="21">
        <v>-9999</v>
      </c>
      <c r="H134" s="21" t="s">
        <v>48</v>
      </c>
      <c r="I134" s="21" t="s">
        <v>48</v>
      </c>
      <c r="J134" s="21" t="s">
        <v>48</v>
      </c>
      <c r="K134" s="21">
        <v>9999</v>
      </c>
      <c r="L134" s="21">
        <v>-9999</v>
      </c>
      <c r="M134" s="21" t="s">
        <v>48</v>
      </c>
      <c r="N134" s="21" t="s">
        <v>48</v>
      </c>
      <c r="O134" s="21" t="s">
        <v>48</v>
      </c>
      <c r="P134" s="21">
        <v>9999</v>
      </c>
      <c r="Q134" s="21">
        <v>0</v>
      </c>
      <c r="R134" s="21" t="s">
        <v>48</v>
      </c>
      <c r="S134" s="21" t="s">
        <v>48</v>
      </c>
      <c r="T134" s="21">
        <v>7</v>
      </c>
      <c r="U134" s="21">
        <v>800</v>
      </c>
      <c r="V134" s="21">
        <v>-9999</v>
      </c>
      <c r="W134" s="21" t="s">
        <v>48</v>
      </c>
      <c r="X134" s="21" t="s">
        <v>48</v>
      </c>
      <c r="Y134" s="21" t="s">
        <v>48</v>
      </c>
      <c r="Z134" s="21">
        <v>9999</v>
      </c>
      <c r="AA134" s="21">
        <v>-9999</v>
      </c>
      <c r="AB134" s="21" t="s">
        <v>48</v>
      </c>
      <c r="AC134" s="21" t="s">
        <v>48</v>
      </c>
      <c r="AD134" s="21" t="s">
        <v>48</v>
      </c>
      <c r="AE134" s="21">
        <v>9999</v>
      </c>
      <c r="AF134" s="21">
        <v>200</v>
      </c>
      <c r="AG134" s="21" t="s">
        <v>48</v>
      </c>
      <c r="AH134" s="21" t="s">
        <v>48</v>
      </c>
      <c r="AI134" s="21">
        <v>7</v>
      </c>
      <c r="AJ134" s="21">
        <v>800</v>
      </c>
      <c r="AK134" s="21">
        <v>39</v>
      </c>
      <c r="AL134" s="21" t="s">
        <v>48</v>
      </c>
      <c r="AM134" s="21" t="s">
        <v>48</v>
      </c>
      <c r="AN134" s="21">
        <v>7</v>
      </c>
      <c r="AO134" s="21">
        <v>800</v>
      </c>
    </row>
    <row r="135" spans="1:41" x14ac:dyDescent="0.25">
      <c r="A135" s="21" t="s">
        <v>13</v>
      </c>
      <c r="B135" s="21" t="s">
        <v>14</v>
      </c>
      <c r="C135" s="21">
        <v>749.8</v>
      </c>
      <c r="D135" s="21">
        <v>39.029699999999998</v>
      </c>
      <c r="E135" s="21">
        <v>-99.882999999999996</v>
      </c>
      <c r="F135" s="21">
        <v>20120513</v>
      </c>
      <c r="G135" s="21">
        <v>-9999</v>
      </c>
      <c r="H135" s="21" t="s">
        <v>48</v>
      </c>
      <c r="I135" s="21" t="s">
        <v>48</v>
      </c>
      <c r="J135" s="21" t="s">
        <v>48</v>
      </c>
      <c r="K135" s="21">
        <v>9999</v>
      </c>
      <c r="L135" s="21">
        <v>-9999</v>
      </c>
      <c r="M135" s="21" t="s">
        <v>48</v>
      </c>
      <c r="N135" s="21" t="s">
        <v>48</v>
      </c>
      <c r="O135" s="21" t="s">
        <v>48</v>
      </c>
      <c r="P135" s="21">
        <v>9999</v>
      </c>
      <c r="Q135" s="21">
        <v>0</v>
      </c>
      <c r="R135" s="21" t="s">
        <v>48</v>
      </c>
      <c r="S135" s="21" t="s">
        <v>48</v>
      </c>
      <c r="T135" s="21">
        <v>7</v>
      </c>
      <c r="U135" s="21">
        <v>800</v>
      </c>
      <c r="V135" s="21">
        <v>-9999</v>
      </c>
      <c r="W135" s="21" t="s">
        <v>48</v>
      </c>
      <c r="X135" s="21" t="s">
        <v>48</v>
      </c>
      <c r="Y135" s="21" t="s">
        <v>48</v>
      </c>
      <c r="Z135" s="21">
        <v>9999</v>
      </c>
      <c r="AA135" s="21">
        <v>-9999</v>
      </c>
      <c r="AB135" s="21" t="s">
        <v>48</v>
      </c>
      <c r="AC135" s="21" t="s">
        <v>48</v>
      </c>
      <c r="AD135" s="21" t="s">
        <v>48</v>
      </c>
      <c r="AE135" s="21">
        <v>9999</v>
      </c>
      <c r="AF135" s="21">
        <v>200</v>
      </c>
      <c r="AG135" s="21" t="s">
        <v>48</v>
      </c>
      <c r="AH135" s="21" t="s">
        <v>48</v>
      </c>
      <c r="AI135" s="21">
        <v>7</v>
      </c>
      <c r="AJ135" s="21">
        <v>800</v>
      </c>
      <c r="AK135" s="21">
        <v>83</v>
      </c>
      <c r="AL135" s="21" t="s">
        <v>48</v>
      </c>
      <c r="AM135" s="21" t="s">
        <v>48</v>
      </c>
      <c r="AN135" s="21">
        <v>7</v>
      </c>
      <c r="AO135" s="21">
        <v>800</v>
      </c>
    </row>
    <row r="136" spans="1:41" x14ac:dyDescent="0.25">
      <c r="A136" s="21" t="s">
        <v>13</v>
      </c>
      <c r="B136" s="21" t="s">
        <v>14</v>
      </c>
      <c r="C136" s="21">
        <v>749.8</v>
      </c>
      <c r="D136" s="21">
        <v>39.029699999999998</v>
      </c>
      <c r="E136" s="21">
        <v>-99.882999999999996</v>
      </c>
      <c r="F136" s="21">
        <v>20120514</v>
      </c>
      <c r="G136" s="21">
        <v>-9999</v>
      </c>
      <c r="H136" s="21" t="s">
        <v>48</v>
      </c>
      <c r="I136" s="21" t="s">
        <v>48</v>
      </c>
      <c r="J136" s="21" t="s">
        <v>48</v>
      </c>
      <c r="K136" s="21">
        <v>9999</v>
      </c>
      <c r="L136" s="21">
        <v>-9999</v>
      </c>
      <c r="M136" s="21" t="s">
        <v>48</v>
      </c>
      <c r="N136" s="21" t="s">
        <v>48</v>
      </c>
      <c r="O136" s="21" t="s">
        <v>48</v>
      </c>
      <c r="P136" s="21">
        <v>9999</v>
      </c>
      <c r="Q136" s="21">
        <v>0</v>
      </c>
      <c r="R136" s="21" t="s">
        <v>48</v>
      </c>
      <c r="S136" s="21" t="s">
        <v>48</v>
      </c>
      <c r="T136" s="21">
        <v>7</v>
      </c>
      <c r="U136" s="21">
        <v>800</v>
      </c>
      <c r="V136" s="21">
        <v>-9999</v>
      </c>
      <c r="W136" s="21" t="s">
        <v>48</v>
      </c>
      <c r="X136" s="21" t="s">
        <v>48</v>
      </c>
      <c r="Y136" s="21" t="s">
        <v>48</v>
      </c>
      <c r="Z136" s="21">
        <v>9999</v>
      </c>
      <c r="AA136" s="21">
        <v>-9999</v>
      </c>
      <c r="AB136" s="21" t="s">
        <v>48</v>
      </c>
      <c r="AC136" s="21" t="s">
        <v>48</v>
      </c>
      <c r="AD136" s="21" t="s">
        <v>48</v>
      </c>
      <c r="AE136" s="21">
        <v>9999</v>
      </c>
      <c r="AF136" s="21">
        <v>244</v>
      </c>
      <c r="AG136" s="21" t="s">
        <v>48</v>
      </c>
      <c r="AH136" s="21" t="s">
        <v>48</v>
      </c>
      <c r="AI136" s="21">
        <v>7</v>
      </c>
      <c r="AJ136" s="21">
        <v>800</v>
      </c>
      <c r="AK136" s="21">
        <v>117</v>
      </c>
      <c r="AL136" s="21" t="s">
        <v>48</v>
      </c>
      <c r="AM136" s="21" t="s">
        <v>48</v>
      </c>
      <c r="AN136" s="21">
        <v>7</v>
      </c>
      <c r="AO136" s="21">
        <v>800</v>
      </c>
    </row>
    <row r="137" spans="1:41" x14ac:dyDescent="0.25">
      <c r="A137" s="21" t="s">
        <v>13</v>
      </c>
      <c r="B137" s="21" t="s">
        <v>14</v>
      </c>
      <c r="C137" s="21">
        <v>749.8</v>
      </c>
      <c r="D137" s="21">
        <v>39.029699999999998</v>
      </c>
      <c r="E137" s="21">
        <v>-99.882999999999996</v>
      </c>
      <c r="F137" s="21">
        <v>20120515</v>
      </c>
      <c r="G137" s="21">
        <v>-9999</v>
      </c>
      <c r="H137" s="21" t="s">
        <v>48</v>
      </c>
      <c r="I137" s="21" t="s">
        <v>48</v>
      </c>
      <c r="J137" s="21" t="s">
        <v>48</v>
      </c>
      <c r="K137" s="21">
        <v>9999</v>
      </c>
      <c r="L137" s="21">
        <v>-9999</v>
      </c>
      <c r="M137" s="21" t="s">
        <v>48</v>
      </c>
      <c r="N137" s="21" t="s">
        <v>48</v>
      </c>
      <c r="O137" s="21" t="s">
        <v>48</v>
      </c>
      <c r="P137" s="21">
        <v>9999</v>
      </c>
      <c r="Q137" s="21">
        <v>0</v>
      </c>
      <c r="R137" s="21" t="s">
        <v>48</v>
      </c>
      <c r="S137" s="21" t="s">
        <v>48</v>
      </c>
      <c r="T137" s="21">
        <v>7</v>
      </c>
      <c r="U137" s="21">
        <v>800</v>
      </c>
      <c r="V137" s="21">
        <v>-9999</v>
      </c>
      <c r="W137" s="21" t="s">
        <v>48</v>
      </c>
      <c r="X137" s="21" t="s">
        <v>48</v>
      </c>
      <c r="Y137" s="21" t="s">
        <v>48</v>
      </c>
      <c r="Z137" s="21">
        <v>9999</v>
      </c>
      <c r="AA137" s="21">
        <v>-9999</v>
      </c>
      <c r="AB137" s="21" t="s">
        <v>48</v>
      </c>
      <c r="AC137" s="21" t="s">
        <v>48</v>
      </c>
      <c r="AD137" s="21" t="s">
        <v>48</v>
      </c>
      <c r="AE137" s="21">
        <v>9999</v>
      </c>
      <c r="AF137" s="21">
        <v>283</v>
      </c>
      <c r="AG137" s="21" t="s">
        <v>48</v>
      </c>
      <c r="AH137" s="21" t="s">
        <v>48</v>
      </c>
      <c r="AI137" s="21">
        <v>7</v>
      </c>
      <c r="AJ137" s="21">
        <v>800</v>
      </c>
      <c r="AK137" s="21">
        <v>111</v>
      </c>
      <c r="AL137" s="21" t="s">
        <v>48</v>
      </c>
      <c r="AM137" s="21" t="s">
        <v>48</v>
      </c>
      <c r="AN137" s="21">
        <v>7</v>
      </c>
      <c r="AO137" s="21">
        <v>800</v>
      </c>
    </row>
    <row r="138" spans="1:41" x14ac:dyDescent="0.25">
      <c r="A138" s="21" t="s">
        <v>13</v>
      </c>
      <c r="B138" s="21" t="s">
        <v>14</v>
      </c>
      <c r="C138" s="21">
        <v>749.8</v>
      </c>
      <c r="D138" s="21">
        <v>39.029699999999998</v>
      </c>
      <c r="E138" s="21">
        <v>-99.882999999999996</v>
      </c>
      <c r="F138" s="21">
        <v>20120516</v>
      </c>
      <c r="G138" s="21">
        <v>-9999</v>
      </c>
      <c r="H138" s="21" t="s">
        <v>48</v>
      </c>
      <c r="I138" s="21" t="s">
        <v>48</v>
      </c>
      <c r="J138" s="21" t="s">
        <v>48</v>
      </c>
      <c r="K138" s="21">
        <v>9999</v>
      </c>
      <c r="L138" s="21">
        <v>-9999</v>
      </c>
      <c r="M138" s="21" t="s">
        <v>48</v>
      </c>
      <c r="N138" s="21" t="s">
        <v>48</v>
      </c>
      <c r="O138" s="21" t="s">
        <v>48</v>
      </c>
      <c r="P138" s="21">
        <v>9999</v>
      </c>
      <c r="Q138" s="21">
        <v>0</v>
      </c>
      <c r="R138" s="21" t="s">
        <v>48</v>
      </c>
      <c r="S138" s="21" t="s">
        <v>48</v>
      </c>
      <c r="T138" s="21">
        <v>7</v>
      </c>
      <c r="U138" s="21">
        <v>800</v>
      </c>
      <c r="V138" s="21">
        <v>-9999</v>
      </c>
      <c r="W138" s="21" t="s">
        <v>48</v>
      </c>
      <c r="X138" s="21" t="s">
        <v>48</v>
      </c>
      <c r="Y138" s="21" t="s">
        <v>48</v>
      </c>
      <c r="Z138" s="21">
        <v>9999</v>
      </c>
      <c r="AA138" s="21">
        <v>-9999</v>
      </c>
      <c r="AB138" s="21" t="s">
        <v>48</v>
      </c>
      <c r="AC138" s="21" t="s">
        <v>48</v>
      </c>
      <c r="AD138" s="21" t="s">
        <v>48</v>
      </c>
      <c r="AE138" s="21">
        <v>9999</v>
      </c>
      <c r="AF138" s="21">
        <v>322</v>
      </c>
      <c r="AG138" s="21" t="s">
        <v>48</v>
      </c>
      <c r="AH138" s="21" t="s">
        <v>48</v>
      </c>
      <c r="AI138" s="21">
        <v>7</v>
      </c>
      <c r="AJ138" s="21">
        <v>800</v>
      </c>
      <c r="AK138" s="21">
        <v>61</v>
      </c>
      <c r="AL138" s="21" t="s">
        <v>48</v>
      </c>
      <c r="AM138" s="21" t="s">
        <v>48</v>
      </c>
      <c r="AN138" s="21">
        <v>7</v>
      </c>
      <c r="AO138" s="21">
        <v>800</v>
      </c>
    </row>
    <row r="139" spans="1:41" x14ac:dyDescent="0.25">
      <c r="A139" s="21" t="s">
        <v>13</v>
      </c>
      <c r="B139" s="21" t="s">
        <v>14</v>
      </c>
      <c r="C139" s="21">
        <v>749.8</v>
      </c>
      <c r="D139" s="21">
        <v>39.029699999999998</v>
      </c>
      <c r="E139" s="21">
        <v>-99.882999999999996</v>
      </c>
      <c r="F139" s="21">
        <v>20120517</v>
      </c>
      <c r="G139" s="21">
        <v>-9999</v>
      </c>
      <c r="H139" s="21" t="s">
        <v>48</v>
      </c>
      <c r="I139" s="21" t="s">
        <v>48</v>
      </c>
      <c r="J139" s="21" t="s">
        <v>48</v>
      </c>
      <c r="K139" s="21">
        <v>9999</v>
      </c>
      <c r="L139" s="21">
        <v>-9999</v>
      </c>
      <c r="M139" s="21" t="s">
        <v>48</v>
      </c>
      <c r="N139" s="21" t="s">
        <v>48</v>
      </c>
      <c r="O139" s="21" t="s">
        <v>48</v>
      </c>
      <c r="P139" s="21">
        <v>9999</v>
      </c>
      <c r="Q139" s="21">
        <v>0</v>
      </c>
      <c r="R139" s="21" t="s">
        <v>48</v>
      </c>
      <c r="S139" s="21" t="s">
        <v>48</v>
      </c>
      <c r="T139" s="21">
        <v>7</v>
      </c>
      <c r="U139" s="21">
        <v>800</v>
      </c>
      <c r="V139" s="21">
        <v>-9999</v>
      </c>
      <c r="W139" s="21" t="s">
        <v>48</v>
      </c>
      <c r="X139" s="21" t="s">
        <v>48</v>
      </c>
      <c r="Y139" s="21" t="s">
        <v>48</v>
      </c>
      <c r="Z139" s="21">
        <v>9999</v>
      </c>
      <c r="AA139" s="21">
        <v>-9999</v>
      </c>
      <c r="AB139" s="21" t="s">
        <v>48</v>
      </c>
      <c r="AC139" s="21" t="s">
        <v>48</v>
      </c>
      <c r="AD139" s="21" t="s">
        <v>48</v>
      </c>
      <c r="AE139" s="21">
        <v>9999</v>
      </c>
      <c r="AF139" s="21">
        <v>317</v>
      </c>
      <c r="AG139" s="21" t="s">
        <v>48</v>
      </c>
      <c r="AH139" s="21" t="s">
        <v>48</v>
      </c>
      <c r="AI139" s="21">
        <v>7</v>
      </c>
      <c r="AJ139" s="21">
        <v>800</v>
      </c>
      <c r="AK139" s="21">
        <v>72</v>
      </c>
      <c r="AL139" s="21" t="s">
        <v>48</v>
      </c>
      <c r="AM139" s="21" t="s">
        <v>48</v>
      </c>
      <c r="AN139" s="21">
        <v>7</v>
      </c>
      <c r="AO139" s="21">
        <v>800</v>
      </c>
    </row>
    <row r="140" spans="1:41" x14ac:dyDescent="0.25">
      <c r="A140" s="21" t="s">
        <v>13</v>
      </c>
      <c r="B140" s="21" t="s">
        <v>14</v>
      </c>
      <c r="C140" s="21">
        <v>749.8</v>
      </c>
      <c r="D140" s="21">
        <v>39.029699999999998</v>
      </c>
      <c r="E140" s="21">
        <v>-99.882999999999996</v>
      </c>
      <c r="F140" s="21">
        <v>20120518</v>
      </c>
      <c r="G140" s="21">
        <v>-9999</v>
      </c>
      <c r="H140" s="21" t="s">
        <v>48</v>
      </c>
      <c r="I140" s="21" t="s">
        <v>48</v>
      </c>
      <c r="J140" s="21" t="s">
        <v>48</v>
      </c>
      <c r="K140" s="21">
        <v>9999</v>
      </c>
      <c r="L140" s="21">
        <v>-9999</v>
      </c>
      <c r="M140" s="21" t="s">
        <v>48</v>
      </c>
      <c r="N140" s="21" t="s">
        <v>48</v>
      </c>
      <c r="O140" s="21" t="s">
        <v>48</v>
      </c>
      <c r="P140" s="21">
        <v>9999</v>
      </c>
      <c r="Q140" s="21">
        <v>0</v>
      </c>
      <c r="R140" s="21" t="s">
        <v>48</v>
      </c>
      <c r="S140" s="21" t="s">
        <v>48</v>
      </c>
      <c r="T140" s="21">
        <v>7</v>
      </c>
      <c r="U140" s="21">
        <v>800</v>
      </c>
      <c r="V140" s="21">
        <v>-9999</v>
      </c>
      <c r="W140" s="21" t="s">
        <v>48</v>
      </c>
      <c r="X140" s="21" t="s">
        <v>48</v>
      </c>
      <c r="Y140" s="21" t="s">
        <v>48</v>
      </c>
      <c r="Z140" s="21">
        <v>9999</v>
      </c>
      <c r="AA140" s="21">
        <v>-9999</v>
      </c>
      <c r="AB140" s="21" t="s">
        <v>48</v>
      </c>
      <c r="AC140" s="21" t="s">
        <v>48</v>
      </c>
      <c r="AD140" s="21" t="s">
        <v>48</v>
      </c>
      <c r="AE140" s="21">
        <v>9999</v>
      </c>
      <c r="AF140" s="21">
        <v>328</v>
      </c>
      <c r="AG140" s="21" t="s">
        <v>48</v>
      </c>
      <c r="AH140" s="21" t="s">
        <v>48</v>
      </c>
      <c r="AI140" s="21">
        <v>7</v>
      </c>
      <c r="AJ140" s="21">
        <v>800</v>
      </c>
      <c r="AK140" s="21">
        <v>172</v>
      </c>
      <c r="AL140" s="21" t="s">
        <v>48</v>
      </c>
      <c r="AM140" s="21" t="s">
        <v>48</v>
      </c>
      <c r="AN140" s="21">
        <v>7</v>
      </c>
      <c r="AO140" s="21">
        <v>800</v>
      </c>
    </row>
    <row r="141" spans="1:41" x14ac:dyDescent="0.25">
      <c r="A141" s="21" t="s">
        <v>13</v>
      </c>
      <c r="B141" s="21" t="s">
        <v>14</v>
      </c>
      <c r="C141" s="21">
        <v>749.8</v>
      </c>
      <c r="D141" s="21">
        <v>39.029699999999998</v>
      </c>
      <c r="E141" s="21">
        <v>-99.882999999999996</v>
      </c>
      <c r="F141" s="21">
        <v>20120519</v>
      </c>
      <c r="G141" s="21">
        <v>-9999</v>
      </c>
      <c r="H141" s="21" t="s">
        <v>48</v>
      </c>
      <c r="I141" s="21" t="s">
        <v>48</v>
      </c>
      <c r="J141" s="21" t="s">
        <v>48</v>
      </c>
      <c r="K141" s="21">
        <v>9999</v>
      </c>
      <c r="L141" s="21">
        <v>-9999</v>
      </c>
      <c r="M141" s="21" t="s">
        <v>48</v>
      </c>
      <c r="N141" s="21" t="s">
        <v>48</v>
      </c>
      <c r="O141" s="21" t="s">
        <v>48</v>
      </c>
      <c r="P141" s="21">
        <v>9999</v>
      </c>
      <c r="Q141" s="21">
        <v>0</v>
      </c>
      <c r="R141" s="21" t="s">
        <v>48</v>
      </c>
      <c r="S141" s="21" t="s">
        <v>48</v>
      </c>
      <c r="T141" s="21">
        <v>7</v>
      </c>
      <c r="U141" s="21">
        <v>800</v>
      </c>
      <c r="V141" s="21">
        <v>-9999</v>
      </c>
      <c r="W141" s="21" t="s">
        <v>48</v>
      </c>
      <c r="X141" s="21" t="s">
        <v>48</v>
      </c>
      <c r="Y141" s="21" t="s">
        <v>48</v>
      </c>
      <c r="Z141" s="21">
        <v>9999</v>
      </c>
      <c r="AA141" s="21">
        <v>-9999</v>
      </c>
      <c r="AB141" s="21" t="s">
        <v>48</v>
      </c>
      <c r="AC141" s="21" t="s">
        <v>48</v>
      </c>
      <c r="AD141" s="21" t="s">
        <v>48</v>
      </c>
      <c r="AE141" s="21">
        <v>9999</v>
      </c>
      <c r="AF141" s="21">
        <v>328</v>
      </c>
      <c r="AG141" s="21" t="s">
        <v>48</v>
      </c>
      <c r="AH141" s="21" t="s">
        <v>48</v>
      </c>
      <c r="AI141" s="21">
        <v>7</v>
      </c>
      <c r="AJ141" s="21">
        <v>800</v>
      </c>
      <c r="AK141" s="21">
        <v>167</v>
      </c>
      <c r="AL141" s="21" t="s">
        <v>48</v>
      </c>
      <c r="AM141" s="21" t="s">
        <v>48</v>
      </c>
      <c r="AN141" s="21">
        <v>7</v>
      </c>
      <c r="AO141" s="21">
        <v>800</v>
      </c>
    </row>
    <row r="142" spans="1:41" x14ac:dyDescent="0.25">
      <c r="A142" s="21" t="s">
        <v>13</v>
      </c>
      <c r="B142" s="21" t="s">
        <v>14</v>
      </c>
      <c r="C142" s="21">
        <v>749.8</v>
      </c>
      <c r="D142" s="21">
        <v>39.029699999999998</v>
      </c>
      <c r="E142" s="21">
        <v>-99.882999999999996</v>
      </c>
      <c r="F142" s="21">
        <v>20120520</v>
      </c>
      <c r="G142" s="21">
        <v>-9999</v>
      </c>
      <c r="H142" s="21" t="s">
        <v>48</v>
      </c>
      <c r="I142" s="21" t="s">
        <v>48</v>
      </c>
      <c r="J142" s="21" t="s">
        <v>48</v>
      </c>
      <c r="K142" s="21">
        <v>9999</v>
      </c>
      <c r="L142" s="21">
        <v>-9999</v>
      </c>
      <c r="M142" s="21" t="s">
        <v>48</v>
      </c>
      <c r="N142" s="21" t="s">
        <v>48</v>
      </c>
      <c r="O142" s="21" t="s">
        <v>48</v>
      </c>
      <c r="P142" s="21">
        <v>9999</v>
      </c>
      <c r="Q142" s="21">
        <v>0</v>
      </c>
      <c r="R142" s="21" t="s">
        <v>48</v>
      </c>
      <c r="S142" s="21" t="s">
        <v>48</v>
      </c>
      <c r="T142" s="21">
        <v>7</v>
      </c>
      <c r="U142" s="21">
        <v>800</v>
      </c>
      <c r="V142" s="21">
        <v>-9999</v>
      </c>
      <c r="W142" s="21" t="s">
        <v>48</v>
      </c>
      <c r="X142" s="21" t="s">
        <v>48</v>
      </c>
      <c r="Y142" s="21" t="s">
        <v>48</v>
      </c>
      <c r="Z142" s="21">
        <v>9999</v>
      </c>
      <c r="AA142" s="21">
        <v>-9999</v>
      </c>
      <c r="AB142" s="21" t="s">
        <v>48</v>
      </c>
      <c r="AC142" s="21" t="s">
        <v>48</v>
      </c>
      <c r="AD142" s="21" t="s">
        <v>48</v>
      </c>
      <c r="AE142" s="21">
        <v>9999</v>
      </c>
      <c r="AF142" s="21">
        <v>261</v>
      </c>
      <c r="AG142" s="21" t="s">
        <v>48</v>
      </c>
      <c r="AH142" s="21" t="s">
        <v>48</v>
      </c>
      <c r="AI142" s="21">
        <v>7</v>
      </c>
      <c r="AJ142" s="21">
        <v>800</v>
      </c>
      <c r="AK142" s="21">
        <v>83</v>
      </c>
      <c r="AL142" s="21" t="s">
        <v>48</v>
      </c>
      <c r="AM142" s="21" t="s">
        <v>48</v>
      </c>
      <c r="AN142" s="21">
        <v>7</v>
      </c>
      <c r="AO142" s="21">
        <v>800</v>
      </c>
    </row>
    <row r="143" spans="1:41" x14ac:dyDescent="0.25">
      <c r="A143" s="21" t="s">
        <v>13</v>
      </c>
      <c r="B143" s="21" t="s">
        <v>14</v>
      </c>
      <c r="C143" s="21">
        <v>749.8</v>
      </c>
      <c r="D143" s="21">
        <v>39.029699999999998</v>
      </c>
      <c r="E143" s="21">
        <v>-99.882999999999996</v>
      </c>
      <c r="F143" s="21">
        <v>20120521</v>
      </c>
      <c r="G143" s="21">
        <v>-9999</v>
      </c>
      <c r="H143" s="21" t="s">
        <v>48</v>
      </c>
      <c r="I143" s="21" t="s">
        <v>48</v>
      </c>
      <c r="J143" s="21" t="s">
        <v>48</v>
      </c>
      <c r="K143" s="21">
        <v>9999</v>
      </c>
      <c r="L143" s="21">
        <v>-9999</v>
      </c>
      <c r="M143" s="21" t="s">
        <v>48</v>
      </c>
      <c r="N143" s="21" t="s">
        <v>48</v>
      </c>
      <c r="O143" s="21" t="s">
        <v>48</v>
      </c>
      <c r="P143" s="21">
        <v>9999</v>
      </c>
      <c r="Q143" s="21">
        <v>0</v>
      </c>
      <c r="R143" s="21" t="s">
        <v>48</v>
      </c>
      <c r="S143" s="21" t="s">
        <v>48</v>
      </c>
      <c r="T143" s="21">
        <v>7</v>
      </c>
      <c r="U143" s="21">
        <v>800</v>
      </c>
      <c r="V143" s="21">
        <v>-9999</v>
      </c>
      <c r="W143" s="21" t="s">
        <v>48</v>
      </c>
      <c r="X143" s="21" t="s">
        <v>48</v>
      </c>
      <c r="Y143" s="21" t="s">
        <v>48</v>
      </c>
      <c r="Z143" s="21">
        <v>9999</v>
      </c>
      <c r="AA143" s="21">
        <v>-9999</v>
      </c>
      <c r="AB143" s="21" t="s">
        <v>48</v>
      </c>
      <c r="AC143" s="21" t="s">
        <v>48</v>
      </c>
      <c r="AD143" s="21" t="s">
        <v>48</v>
      </c>
      <c r="AE143" s="21">
        <v>9999</v>
      </c>
      <c r="AF143" s="21">
        <v>256</v>
      </c>
      <c r="AG143" s="21" t="s">
        <v>48</v>
      </c>
      <c r="AH143" s="21" t="s">
        <v>48</v>
      </c>
      <c r="AI143" s="21">
        <v>7</v>
      </c>
      <c r="AJ143" s="21">
        <v>800</v>
      </c>
      <c r="AK143" s="21">
        <v>100</v>
      </c>
      <c r="AL143" s="21" t="s">
        <v>48</v>
      </c>
      <c r="AM143" s="21" t="s">
        <v>48</v>
      </c>
      <c r="AN143" s="21">
        <v>7</v>
      </c>
      <c r="AO143" s="21">
        <v>800</v>
      </c>
    </row>
    <row r="144" spans="1:41" x14ac:dyDescent="0.25">
      <c r="A144" s="21" t="s">
        <v>13</v>
      </c>
      <c r="B144" s="21" t="s">
        <v>14</v>
      </c>
      <c r="C144" s="21">
        <v>749.8</v>
      </c>
      <c r="D144" s="21">
        <v>39.029699999999998</v>
      </c>
      <c r="E144" s="21">
        <v>-99.882999999999996</v>
      </c>
      <c r="F144" s="21">
        <v>20120522</v>
      </c>
      <c r="G144" s="21">
        <v>-9999</v>
      </c>
      <c r="H144" s="21" t="s">
        <v>48</v>
      </c>
      <c r="I144" s="21" t="s">
        <v>48</v>
      </c>
      <c r="J144" s="21" t="s">
        <v>48</v>
      </c>
      <c r="K144" s="21">
        <v>9999</v>
      </c>
      <c r="L144" s="21">
        <v>-9999</v>
      </c>
      <c r="M144" s="21" t="s">
        <v>48</v>
      </c>
      <c r="N144" s="21" t="s">
        <v>48</v>
      </c>
      <c r="O144" s="21" t="s">
        <v>48</v>
      </c>
      <c r="P144" s="21">
        <v>9999</v>
      </c>
      <c r="Q144" s="21">
        <v>0</v>
      </c>
      <c r="R144" s="21" t="s">
        <v>48</v>
      </c>
      <c r="S144" s="21" t="s">
        <v>48</v>
      </c>
      <c r="T144" s="21">
        <v>7</v>
      </c>
      <c r="U144" s="21">
        <v>800</v>
      </c>
      <c r="V144" s="21">
        <v>-9999</v>
      </c>
      <c r="W144" s="21" t="s">
        <v>48</v>
      </c>
      <c r="X144" s="21" t="s">
        <v>48</v>
      </c>
      <c r="Y144" s="21" t="s">
        <v>48</v>
      </c>
      <c r="Z144" s="21">
        <v>9999</v>
      </c>
      <c r="AA144" s="21">
        <v>-9999</v>
      </c>
      <c r="AB144" s="21" t="s">
        <v>48</v>
      </c>
      <c r="AC144" s="21" t="s">
        <v>48</v>
      </c>
      <c r="AD144" s="21" t="s">
        <v>48</v>
      </c>
      <c r="AE144" s="21">
        <v>9999</v>
      </c>
      <c r="AF144" s="21">
        <v>283</v>
      </c>
      <c r="AG144" s="21" t="s">
        <v>48</v>
      </c>
      <c r="AH144" s="21" t="s">
        <v>48</v>
      </c>
      <c r="AI144" s="21">
        <v>7</v>
      </c>
      <c r="AJ144" s="21">
        <v>800</v>
      </c>
      <c r="AK144" s="21">
        <v>128</v>
      </c>
      <c r="AL144" s="21" t="s">
        <v>48</v>
      </c>
      <c r="AM144" s="21" t="s">
        <v>48</v>
      </c>
      <c r="AN144" s="21">
        <v>7</v>
      </c>
      <c r="AO144" s="21">
        <v>800</v>
      </c>
    </row>
    <row r="145" spans="1:41" x14ac:dyDescent="0.25">
      <c r="A145" s="21" t="s">
        <v>13</v>
      </c>
      <c r="B145" s="21" t="s">
        <v>14</v>
      </c>
      <c r="C145" s="21">
        <v>749.8</v>
      </c>
      <c r="D145" s="21">
        <v>39.029699999999998</v>
      </c>
      <c r="E145" s="21">
        <v>-99.882999999999996</v>
      </c>
      <c r="F145" s="21">
        <v>20120523</v>
      </c>
      <c r="G145" s="21">
        <v>-9999</v>
      </c>
      <c r="H145" s="21" t="s">
        <v>48</v>
      </c>
      <c r="I145" s="21" t="s">
        <v>48</v>
      </c>
      <c r="J145" s="21" t="s">
        <v>48</v>
      </c>
      <c r="K145" s="21">
        <v>9999</v>
      </c>
      <c r="L145" s="21">
        <v>-9999</v>
      </c>
      <c r="M145" s="21" t="s">
        <v>48</v>
      </c>
      <c r="N145" s="21" t="s">
        <v>48</v>
      </c>
      <c r="O145" s="21" t="s">
        <v>48</v>
      </c>
      <c r="P145" s="21">
        <v>9999</v>
      </c>
      <c r="Q145" s="21">
        <v>0</v>
      </c>
      <c r="R145" s="21" t="s">
        <v>48</v>
      </c>
      <c r="S145" s="21" t="s">
        <v>48</v>
      </c>
      <c r="T145" s="21">
        <v>7</v>
      </c>
      <c r="U145" s="21">
        <v>800</v>
      </c>
      <c r="V145" s="21">
        <v>-9999</v>
      </c>
      <c r="W145" s="21" t="s">
        <v>48</v>
      </c>
      <c r="X145" s="21" t="s">
        <v>48</v>
      </c>
      <c r="Y145" s="21" t="s">
        <v>48</v>
      </c>
      <c r="Z145" s="21">
        <v>9999</v>
      </c>
      <c r="AA145" s="21">
        <v>-9999</v>
      </c>
      <c r="AB145" s="21" t="s">
        <v>48</v>
      </c>
      <c r="AC145" s="21" t="s">
        <v>48</v>
      </c>
      <c r="AD145" s="21" t="s">
        <v>48</v>
      </c>
      <c r="AE145" s="21">
        <v>9999</v>
      </c>
      <c r="AF145" s="21">
        <v>328</v>
      </c>
      <c r="AG145" s="21" t="s">
        <v>48</v>
      </c>
      <c r="AH145" s="21" t="s">
        <v>48</v>
      </c>
      <c r="AI145" s="21">
        <v>7</v>
      </c>
      <c r="AJ145" s="21">
        <v>800</v>
      </c>
      <c r="AK145" s="21">
        <v>183</v>
      </c>
      <c r="AL145" s="21" t="s">
        <v>48</v>
      </c>
      <c r="AM145" s="21" t="s">
        <v>48</v>
      </c>
      <c r="AN145" s="21">
        <v>7</v>
      </c>
      <c r="AO145" s="21">
        <v>800</v>
      </c>
    </row>
    <row r="146" spans="1:41" x14ac:dyDescent="0.25">
      <c r="A146" s="21" t="s">
        <v>13</v>
      </c>
      <c r="B146" s="21" t="s">
        <v>14</v>
      </c>
      <c r="C146" s="21">
        <v>749.8</v>
      </c>
      <c r="D146" s="21">
        <v>39.029699999999998</v>
      </c>
      <c r="E146" s="21">
        <v>-99.882999999999996</v>
      </c>
      <c r="F146" s="21">
        <v>20120524</v>
      </c>
      <c r="G146" s="21">
        <v>-9999</v>
      </c>
      <c r="H146" s="21" t="s">
        <v>48</v>
      </c>
      <c r="I146" s="21" t="s">
        <v>48</v>
      </c>
      <c r="J146" s="21" t="s">
        <v>48</v>
      </c>
      <c r="K146" s="21">
        <v>9999</v>
      </c>
      <c r="L146" s="21">
        <v>-9999</v>
      </c>
      <c r="M146" s="21" t="s">
        <v>48</v>
      </c>
      <c r="N146" s="21" t="s">
        <v>48</v>
      </c>
      <c r="O146" s="21" t="s">
        <v>48</v>
      </c>
      <c r="P146" s="21">
        <v>9999</v>
      </c>
      <c r="Q146" s="21">
        <v>0</v>
      </c>
      <c r="R146" s="21" t="s">
        <v>48</v>
      </c>
      <c r="S146" s="21" t="s">
        <v>48</v>
      </c>
      <c r="T146" s="21">
        <v>7</v>
      </c>
      <c r="U146" s="21">
        <v>800</v>
      </c>
      <c r="V146" s="21">
        <v>-9999</v>
      </c>
      <c r="W146" s="21" t="s">
        <v>48</v>
      </c>
      <c r="X146" s="21" t="s">
        <v>48</v>
      </c>
      <c r="Y146" s="21" t="s">
        <v>48</v>
      </c>
      <c r="Z146" s="21">
        <v>9999</v>
      </c>
      <c r="AA146" s="21">
        <v>-9999</v>
      </c>
      <c r="AB146" s="21" t="s">
        <v>48</v>
      </c>
      <c r="AC146" s="21" t="s">
        <v>48</v>
      </c>
      <c r="AD146" s="21" t="s">
        <v>48</v>
      </c>
      <c r="AE146" s="21">
        <v>9999</v>
      </c>
      <c r="AF146" s="21">
        <v>317</v>
      </c>
      <c r="AG146" s="21" t="s">
        <v>48</v>
      </c>
      <c r="AH146" s="21" t="s">
        <v>48</v>
      </c>
      <c r="AI146" s="21">
        <v>7</v>
      </c>
      <c r="AJ146" s="21">
        <v>800</v>
      </c>
      <c r="AK146" s="21">
        <v>128</v>
      </c>
      <c r="AL146" s="21" t="s">
        <v>48</v>
      </c>
      <c r="AM146" s="21" t="s">
        <v>48</v>
      </c>
      <c r="AN146" s="21">
        <v>7</v>
      </c>
      <c r="AO146" s="21">
        <v>800</v>
      </c>
    </row>
    <row r="147" spans="1:41" x14ac:dyDescent="0.25">
      <c r="A147" s="21" t="s">
        <v>13</v>
      </c>
      <c r="B147" s="21" t="s">
        <v>14</v>
      </c>
      <c r="C147" s="21">
        <v>749.8</v>
      </c>
      <c r="D147" s="21">
        <v>39.029699999999998</v>
      </c>
      <c r="E147" s="21">
        <v>-99.882999999999996</v>
      </c>
      <c r="F147" s="21">
        <v>20120525</v>
      </c>
      <c r="G147" s="21">
        <v>-9999</v>
      </c>
      <c r="H147" s="21" t="s">
        <v>48</v>
      </c>
      <c r="I147" s="21" t="s">
        <v>48</v>
      </c>
      <c r="J147" s="21" t="s">
        <v>48</v>
      </c>
      <c r="K147" s="21">
        <v>9999</v>
      </c>
      <c r="L147" s="21">
        <v>-9999</v>
      </c>
      <c r="M147" s="21" t="s">
        <v>48</v>
      </c>
      <c r="N147" s="21" t="s">
        <v>48</v>
      </c>
      <c r="O147" s="21" t="s">
        <v>48</v>
      </c>
      <c r="P147" s="21">
        <v>9999</v>
      </c>
      <c r="Q147" s="21">
        <v>0</v>
      </c>
      <c r="R147" s="21" t="s">
        <v>48</v>
      </c>
      <c r="S147" s="21" t="s">
        <v>48</v>
      </c>
      <c r="T147" s="21">
        <v>7</v>
      </c>
      <c r="U147" s="21">
        <v>800</v>
      </c>
      <c r="V147" s="21">
        <v>-9999</v>
      </c>
      <c r="W147" s="21" t="s">
        <v>48</v>
      </c>
      <c r="X147" s="21" t="s">
        <v>48</v>
      </c>
      <c r="Y147" s="21" t="s">
        <v>48</v>
      </c>
      <c r="Z147" s="21">
        <v>9999</v>
      </c>
      <c r="AA147" s="21">
        <v>-9999</v>
      </c>
      <c r="AB147" s="21" t="s">
        <v>48</v>
      </c>
      <c r="AC147" s="21" t="s">
        <v>48</v>
      </c>
      <c r="AD147" s="21" t="s">
        <v>48</v>
      </c>
      <c r="AE147" s="21">
        <v>9999</v>
      </c>
      <c r="AF147" s="21">
        <v>272</v>
      </c>
      <c r="AG147" s="21" t="s">
        <v>48</v>
      </c>
      <c r="AH147" s="21" t="s">
        <v>48</v>
      </c>
      <c r="AI147" s="21">
        <v>7</v>
      </c>
      <c r="AJ147" s="21">
        <v>800</v>
      </c>
      <c r="AK147" s="21">
        <v>139</v>
      </c>
      <c r="AL147" s="21" t="s">
        <v>48</v>
      </c>
      <c r="AM147" s="21" t="s">
        <v>48</v>
      </c>
      <c r="AN147" s="21">
        <v>7</v>
      </c>
      <c r="AO147" s="21">
        <v>800</v>
      </c>
    </row>
    <row r="148" spans="1:41" x14ac:dyDescent="0.25">
      <c r="A148" s="21" t="s">
        <v>13</v>
      </c>
      <c r="B148" s="21" t="s">
        <v>14</v>
      </c>
      <c r="C148" s="21">
        <v>749.8</v>
      </c>
      <c r="D148" s="21">
        <v>39.029699999999998</v>
      </c>
      <c r="E148" s="21">
        <v>-99.882999999999996</v>
      </c>
      <c r="F148" s="21">
        <v>20120526</v>
      </c>
      <c r="G148" s="21">
        <v>-9999</v>
      </c>
      <c r="H148" s="21" t="s">
        <v>48</v>
      </c>
      <c r="I148" s="21" t="s">
        <v>48</v>
      </c>
      <c r="J148" s="21" t="s">
        <v>48</v>
      </c>
      <c r="K148" s="21">
        <v>9999</v>
      </c>
      <c r="L148" s="21">
        <v>-9999</v>
      </c>
      <c r="M148" s="21" t="s">
        <v>48</v>
      </c>
      <c r="N148" s="21" t="s">
        <v>48</v>
      </c>
      <c r="O148" s="21" t="s">
        <v>48</v>
      </c>
      <c r="P148" s="21">
        <v>9999</v>
      </c>
      <c r="Q148" s="21">
        <v>0</v>
      </c>
      <c r="R148" s="21" t="s">
        <v>48</v>
      </c>
      <c r="S148" s="21" t="s">
        <v>48</v>
      </c>
      <c r="T148" s="21">
        <v>7</v>
      </c>
      <c r="U148" s="21">
        <v>800</v>
      </c>
      <c r="V148" s="21">
        <v>-9999</v>
      </c>
      <c r="W148" s="21" t="s">
        <v>48</v>
      </c>
      <c r="X148" s="21" t="s">
        <v>48</v>
      </c>
      <c r="Y148" s="21" t="s">
        <v>48</v>
      </c>
      <c r="Z148" s="21">
        <v>9999</v>
      </c>
      <c r="AA148" s="21">
        <v>-9999</v>
      </c>
      <c r="AB148" s="21" t="s">
        <v>48</v>
      </c>
      <c r="AC148" s="21" t="s">
        <v>48</v>
      </c>
      <c r="AD148" s="21" t="s">
        <v>48</v>
      </c>
      <c r="AE148" s="21">
        <v>9999</v>
      </c>
      <c r="AF148" s="21">
        <v>239</v>
      </c>
      <c r="AG148" s="21" t="s">
        <v>48</v>
      </c>
      <c r="AH148" s="21" t="s">
        <v>48</v>
      </c>
      <c r="AI148" s="21">
        <v>7</v>
      </c>
      <c r="AJ148" s="21">
        <v>800</v>
      </c>
      <c r="AK148" s="21">
        <v>161</v>
      </c>
      <c r="AL148" s="21" t="s">
        <v>48</v>
      </c>
      <c r="AM148" s="21" t="s">
        <v>48</v>
      </c>
      <c r="AN148" s="21">
        <v>7</v>
      </c>
      <c r="AO148" s="21">
        <v>800</v>
      </c>
    </row>
    <row r="149" spans="1:41" x14ac:dyDescent="0.25">
      <c r="A149" s="21" t="s">
        <v>13</v>
      </c>
      <c r="B149" s="21" t="s">
        <v>14</v>
      </c>
      <c r="C149" s="21">
        <v>749.8</v>
      </c>
      <c r="D149" s="21">
        <v>39.029699999999998</v>
      </c>
      <c r="E149" s="21">
        <v>-99.882999999999996</v>
      </c>
      <c r="F149" s="21">
        <v>20120527</v>
      </c>
      <c r="G149" s="21">
        <v>-9999</v>
      </c>
      <c r="H149" s="21" t="s">
        <v>48</v>
      </c>
      <c r="I149" s="21" t="s">
        <v>48</v>
      </c>
      <c r="J149" s="21" t="s">
        <v>48</v>
      </c>
      <c r="K149" s="21">
        <v>9999</v>
      </c>
      <c r="L149" s="21">
        <v>-9999</v>
      </c>
      <c r="M149" s="21" t="s">
        <v>48</v>
      </c>
      <c r="N149" s="21" t="s">
        <v>48</v>
      </c>
      <c r="O149" s="21" t="s">
        <v>48</v>
      </c>
      <c r="P149" s="21">
        <v>9999</v>
      </c>
      <c r="Q149" s="21">
        <v>0</v>
      </c>
      <c r="R149" s="21" t="s">
        <v>48</v>
      </c>
      <c r="S149" s="21" t="s">
        <v>48</v>
      </c>
      <c r="T149" s="21">
        <v>7</v>
      </c>
      <c r="U149" s="21">
        <v>800</v>
      </c>
      <c r="V149" s="21">
        <v>-9999</v>
      </c>
      <c r="W149" s="21" t="s">
        <v>48</v>
      </c>
      <c r="X149" s="21" t="s">
        <v>48</v>
      </c>
      <c r="Y149" s="21" t="s">
        <v>48</v>
      </c>
      <c r="Z149" s="21">
        <v>9999</v>
      </c>
      <c r="AA149" s="21">
        <v>-9999</v>
      </c>
      <c r="AB149" s="21" t="s">
        <v>48</v>
      </c>
      <c r="AC149" s="21" t="s">
        <v>48</v>
      </c>
      <c r="AD149" s="21" t="s">
        <v>48</v>
      </c>
      <c r="AE149" s="21">
        <v>9999</v>
      </c>
      <c r="AF149" s="21">
        <v>372</v>
      </c>
      <c r="AG149" s="21" t="s">
        <v>48</v>
      </c>
      <c r="AH149" s="21" t="s">
        <v>48</v>
      </c>
      <c r="AI149" s="21">
        <v>7</v>
      </c>
      <c r="AJ149" s="21">
        <v>800</v>
      </c>
      <c r="AK149" s="21">
        <v>206</v>
      </c>
      <c r="AL149" s="21" t="s">
        <v>48</v>
      </c>
      <c r="AM149" s="21" t="s">
        <v>48</v>
      </c>
      <c r="AN149" s="21">
        <v>7</v>
      </c>
      <c r="AO149" s="21">
        <v>800</v>
      </c>
    </row>
    <row r="150" spans="1:41" x14ac:dyDescent="0.25">
      <c r="A150" s="21" t="s">
        <v>13</v>
      </c>
      <c r="B150" s="21" t="s">
        <v>14</v>
      </c>
      <c r="C150" s="21">
        <v>749.8</v>
      </c>
      <c r="D150" s="21">
        <v>39.029699999999998</v>
      </c>
      <c r="E150" s="21">
        <v>-99.882999999999996</v>
      </c>
      <c r="F150" s="21">
        <v>20120528</v>
      </c>
      <c r="G150" s="21">
        <v>-9999</v>
      </c>
      <c r="H150" s="21" t="s">
        <v>48</v>
      </c>
      <c r="I150" s="21" t="s">
        <v>48</v>
      </c>
      <c r="J150" s="21" t="s">
        <v>48</v>
      </c>
      <c r="K150" s="21">
        <v>9999</v>
      </c>
      <c r="L150" s="21">
        <v>-9999</v>
      </c>
      <c r="M150" s="21" t="s">
        <v>48</v>
      </c>
      <c r="N150" s="21" t="s">
        <v>48</v>
      </c>
      <c r="O150" s="21" t="s">
        <v>48</v>
      </c>
      <c r="P150" s="21">
        <v>9999</v>
      </c>
      <c r="Q150" s="21">
        <v>0</v>
      </c>
      <c r="R150" s="21" t="s">
        <v>48</v>
      </c>
      <c r="S150" s="21" t="s">
        <v>48</v>
      </c>
      <c r="T150" s="21">
        <v>7</v>
      </c>
      <c r="U150" s="21">
        <v>800</v>
      </c>
      <c r="V150" s="21">
        <v>-9999</v>
      </c>
      <c r="W150" s="21" t="s">
        <v>48</v>
      </c>
      <c r="X150" s="21" t="s">
        <v>48</v>
      </c>
      <c r="Y150" s="21" t="s">
        <v>48</v>
      </c>
      <c r="Z150" s="21">
        <v>9999</v>
      </c>
      <c r="AA150" s="21">
        <v>-9999</v>
      </c>
      <c r="AB150" s="21" t="s">
        <v>48</v>
      </c>
      <c r="AC150" s="21" t="s">
        <v>48</v>
      </c>
      <c r="AD150" s="21" t="s">
        <v>48</v>
      </c>
      <c r="AE150" s="21">
        <v>9999</v>
      </c>
      <c r="AF150" s="21">
        <v>344</v>
      </c>
      <c r="AG150" s="21" t="s">
        <v>48</v>
      </c>
      <c r="AH150" s="21" t="s">
        <v>48</v>
      </c>
      <c r="AI150" s="21">
        <v>7</v>
      </c>
      <c r="AJ150" s="21">
        <v>800</v>
      </c>
      <c r="AK150" s="21">
        <v>128</v>
      </c>
      <c r="AL150" s="21" t="s">
        <v>48</v>
      </c>
      <c r="AM150" s="21" t="s">
        <v>48</v>
      </c>
      <c r="AN150" s="21">
        <v>7</v>
      </c>
      <c r="AO150" s="21">
        <v>800</v>
      </c>
    </row>
    <row r="151" spans="1:41" x14ac:dyDescent="0.25">
      <c r="A151" s="21" t="s">
        <v>13</v>
      </c>
      <c r="B151" s="21" t="s">
        <v>14</v>
      </c>
      <c r="C151" s="21">
        <v>749.8</v>
      </c>
      <c r="D151" s="21">
        <v>39.029699999999998</v>
      </c>
      <c r="E151" s="21">
        <v>-99.882999999999996</v>
      </c>
      <c r="F151" s="21">
        <v>20120529</v>
      </c>
      <c r="G151" s="21">
        <v>-9999</v>
      </c>
      <c r="H151" s="21" t="s">
        <v>48</v>
      </c>
      <c r="I151" s="21" t="s">
        <v>48</v>
      </c>
      <c r="J151" s="21" t="s">
        <v>48</v>
      </c>
      <c r="K151" s="21">
        <v>9999</v>
      </c>
      <c r="L151" s="21">
        <v>-9999</v>
      </c>
      <c r="M151" s="21" t="s">
        <v>48</v>
      </c>
      <c r="N151" s="21" t="s">
        <v>48</v>
      </c>
      <c r="O151" s="21" t="s">
        <v>48</v>
      </c>
      <c r="P151" s="21">
        <v>9999</v>
      </c>
      <c r="Q151" s="21">
        <v>0</v>
      </c>
      <c r="R151" s="21" t="s">
        <v>48</v>
      </c>
      <c r="S151" s="21" t="s">
        <v>48</v>
      </c>
      <c r="T151" s="21">
        <v>7</v>
      </c>
      <c r="U151" s="21">
        <v>800</v>
      </c>
      <c r="V151" s="21">
        <v>-9999</v>
      </c>
      <c r="W151" s="21" t="s">
        <v>48</v>
      </c>
      <c r="X151" s="21" t="s">
        <v>48</v>
      </c>
      <c r="Y151" s="21" t="s">
        <v>48</v>
      </c>
      <c r="Z151" s="21">
        <v>9999</v>
      </c>
      <c r="AA151" s="21">
        <v>-9999</v>
      </c>
      <c r="AB151" s="21" t="s">
        <v>48</v>
      </c>
      <c r="AC151" s="21" t="s">
        <v>48</v>
      </c>
      <c r="AD151" s="21" t="s">
        <v>48</v>
      </c>
      <c r="AE151" s="21">
        <v>9999</v>
      </c>
      <c r="AF151" s="21">
        <v>294</v>
      </c>
      <c r="AG151" s="21" t="s">
        <v>48</v>
      </c>
      <c r="AH151" s="21" t="s">
        <v>48</v>
      </c>
      <c r="AI151" s="21">
        <v>7</v>
      </c>
      <c r="AJ151" s="21">
        <v>800</v>
      </c>
      <c r="AK151" s="21">
        <v>94</v>
      </c>
      <c r="AL151" s="21" t="s">
        <v>48</v>
      </c>
      <c r="AM151" s="21" t="s">
        <v>48</v>
      </c>
      <c r="AN151" s="21">
        <v>7</v>
      </c>
      <c r="AO151" s="21">
        <v>800</v>
      </c>
    </row>
    <row r="152" spans="1:41" x14ac:dyDescent="0.25">
      <c r="A152" s="21" t="s">
        <v>13</v>
      </c>
      <c r="B152" s="21" t="s">
        <v>14</v>
      </c>
      <c r="C152" s="21">
        <v>749.8</v>
      </c>
      <c r="D152" s="21">
        <v>39.029699999999998</v>
      </c>
      <c r="E152" s="21">
        <v>-99.882999999999996</v>
      </c>
      <c r="F152" s="21">
        <v>20120530</v>
      </c>
      <c r="G152" s="21">
        <v>-9999</v>
      </c>
      <c r="H152" s="21" t="s">
        <v>48</v>
      </c>
      <c r="I152" s="21" t="s">
        <v>48</v>
      </c>
      <c r="J152" s="21" t="s">
        <v>48</v>
      </c>
      <c r="K152" s="21">
        <v>9999</v>
      </c>
      <c r="L152" s="21">
        <v>-9999</v>
      </c>
      <c r="M152" s="21" t="s">
        <v>48</v>
      </c>
      <c r="N152" s="21" t="s">
        <v>48</v>
      </c>
      <c r="O152" s="21" t="s">
        <v>48</v>
      </c>
      <c r="P152" s="21">
        <v>9999</v>
      </c>
      <c r="Q152" s="21">
        <v>0</v>
      </c>
      <c r="R152" s="21" t="s">
        <v>48</v>
      </c>
      <c r="S152" s="21" t="s">
        <v>48</v>
      </c>
      <c r="T152" s="21">
        <v>7</v>
      </c>
      <c r="U152" s="21">
        <v>800</v>
      </c>
      <c r="V152" s="21">
        <v>-9999</v>
      </c>
      <c r="W152" s="21" t="s">
        <v>48</v>
      </c>
      <c r="X152" s="21" t="s">
        <v>48</v>
      </c>
      <c r="Y152" s="21" t="s">
        <v>48</v>
      </c>
      <c r="Z152" s="21">
        <v>9999</v>
      </c>
      <c r="AA152" s="21">
        <v>-9999</v>
      </c>
      <c r="AB152" s="21" t="s">
        <v>48</v>
      </c>
      <c r="AC152" s="21" t="s">
        <v>48</v>
      </c>
      <c r="AD152" s="21" t="s">
        <v>48</v>
      </c>
      <c r="AE152" s="21">
        <v>9999</v>
      </c>
      <c r="AF152" s="21">
        <v>283</v>
      </c>
      <c r="AG152" s="21" t="s">
        <v>48</v>
      </c>
      <c r="AH152" s="21" t="s">
        <v>48</v>
      </c>
      <c r="AI152" s="21">
        <v>7</v>
      </c>
      <c r="AJ152" s="21">
        <v>800</v>
      </c>
      <c r="AK152" s="21">
        <v>117</v>
      </c>
      <c r="AL152" s="21" t="s">
        <v>48</v>
      </c>
      <c r="AM152" s="21" t="s">
        <v>48</v>
      </c>
      <c r="AN152" s="21">
        <v>7</v>
      </c>
      <c r="AO152" s="21">
        <v>800</v>
      </c>
    </row>
    <row r="153" spans="1:41" x14ac:dyDescent="0.25">
      <c r="A153" s="21" t="s">
        <v>13</v>
      </c>
      <c r="B153" s="21" t="s">
        <v>14</v>
      </c>
      <c r="C153" s="21">
        <v>749.8</v>
      </c>
      <c r="D153" s="21">
        <v>39.029699999999998</v>
      </c>
      <c r="E153" s="21">
        <v>-99.882999999999996</v>
      </c>
      <c r="F153" s="21">
        <v>20120531</v>
      </c>
      <c r="G153" s="21">
        <v>-9999</v>
      </c>
      <c r="H153" s="21" t="s">
        <v>48</v>
      </c>
      <c r="I153" s="21" t="s">
        <v>48</v>
      </c>
      <c r="J153" s="21" t="s">
        <v>48</v>
      </c>
      <c r="K153" s="21">
        <v>9999</v>
      </c>
      <c r="L153" s="21">
        <v>-9999</v>
      </c>
      <c r="M153" s="21" t="s">
        <v>48</v>
      </c>
      <c r="N153" s="21" t="s">
        <v>48</v>
      </c>
      <c r="O153" s="21" t="s">
        <v>48</v>
      </c>
      <c r="P153" s="21">
        <v>9999</v>
      </c>
      <c r="Q153" s="21">
        <v>53</v>
      </c>
      <c r="R153" s="21" t="s">
        <v>48</v>
      </c>
      <c r="S153" s="21" t="s">
        <v>48</v>
      </c>
      <c r="T153" s="21">
        <v>7</v>
      </c>
      <c r="U153" s="21">
        <v>800</v>
      </c>
      <c r="V153" s="21">
        <v>-9999</v>
      </c>
      <c r="W153" s="21" t="s">
        <v>48</v>
      </c>
      <c r="X153" s="21" t="s">
        <v>48</v>
      </c>
      <c r="Y153" s="21" t="s">
        <v>48</v>
      </c>
      <c r="Z153" s="21">
        <v>9999</v>
      </c>
      <c r="AA153" s="21">
        <v>-9999</v>
      </c>
      <c r="AB153" s="21" t="s">
        <v>48</v>
      </c>
      <c r="AC153" s="21" t="s">
        <v>48</v>
      </c>
      <c r="AD153" s="21" t="s">
        <v>48</v>
      </c>
      <c r="AE153" s="21">
        <v>9999</v>
      </c>
      <c r="AF153" s="21">
        <v>311</v>
      </c>
      <c r="AG153" s="21" t="s">
        <v>48</v>
      </c>
      <c r="AH153" s="21" t="s">
        <v>48</v>
      </c>
      <c r="AI153" s="21">
        <v>7</v>
      </c>
      <c r="AJ153" s="21">
        <v>800</v>
      </c>
      <c r="AK153" s="21">
        <v>89</v>
      </c>
      <c r="AL153" s="21" t="s">
        <v>48</v>
      </c>
      <c r="AM153" s="21" t="s">
        <v>48</v>
      </c>
      <c r="AN153" s="21">
        <v>7</v>
      </c>
      <c r="AO153" s="21">
        <v>800</v>
      </c>
    </row>
    <row r="154" spans="1:41" x14ac:dyDescent="0.25">
      <c r="A154" s="21" t="s">
        <v>13</v>
      </c>
      <c r="B154" s="21" t="s">
        <v>14</v>
      </c>
      <c r="C154" s="21">
        <v>749.8</v>
      </c>
      <c r="D154" s="21">
        <v>39.029699999999998</v>
      </c>
      <c r="E154" s="21">
        <v>-99.882999999999996</v>
      </c>
      <c r="F154" s="21">
        <v>20120601</v>
      </c>
      <c r="G154" s="21">
        <v>-9999</v>
      </c>
      <c r="H154" s="21" t="s">
        <v>48</v>
      </c>
      <c r="I154" s="21" t="s">
        <v>48</v>
      </c>
      <c r="J154" s="21" t="s">
        <v>48</v>
      </c>
      <c r="K154" s="21">
        <v>9999</v>
      </c>
      <c r="L154" s="21">
        <v>-9999</v>
      </c>
      <c r="M154" s="21" t="s">
        <v>48</v>
      </c>
      <c r="N154" s="21" t="s">
        <v>48</v>
      </c>
      <c r="O154" s="21" t="s">
        <v>48</v>
      </c>
      <c r="P154" s="21">
        <v>9999</v>
      </c>
      <c r="Q154" s="21">
        <v>3</v>
      </c>
      <c r="R154" s="21" t="s">
        <v>48</v>
      </c>
      <c r="S154" s="21" t="s">
        <v>48</v>
      </c>
      <c r="T154" s="21">
        <v>7</v>
      </c>
      <c r="U154" s="21">
        <v>800</v>
      </c>
      <c r="V154" s="21">
        <v>-9999</v>
      </c>
      <c r="W154" s="21" t="s">
        <v>48</v>
      </c>
      <c r="X154" s="21" t="s">
        <v>48</v>
      </c>
      <c r="Y154" s="21" t="s">
        <v>48</v>
      </c>
      <c r="Z154" s="21">
        <v>9999</v>
      </c>
      <c r="AA154" s="21">
        <v>-9999</v>
      </c>
      <c r="AB154" s="21" t="s">
        <v>48</v>
      </c>
      <c r="AC154" s="21" t="s">
        <v>48</v>
      </c>
      <c r="AD154" s="21" t="s">
        <v>48</v>
      </c>
      <c r="AE154" s="21">
        <v>9999</v>
      </c>
      <c r="AF154" s="21">
        <v>233</v>
      </c>
      <c r="AG154" s="21" t="s">
        <v>48</v>
      </c>
      <c r="AH154" s="21" t="s">
        <v>48</v>
      </c>
      <c r="AI154" s="21">
        <v>7</v>
      </c>
      <c r="AJ154" s="21">
        <v>800</v>
      </c>
      <c r="AK154" s="21">
        <v>89</v>
      </c>
      <c r="AL154" s="21" t="s">
        <v>48</v>
      </c>
      <c r="AM154" s="21" t="s">
        <v>48</v>
      </c>
      <c r="AN154" s="21">
        <v>7</v>
      </c>
      <c r="AO154" s="21">
        <v>800</v>
      </c>
    </row>
    <row r="155" spans="1:41" x14ac:dyDescent="0.25">
      <c r="A155" s="21" t="s">
        <v>13</v>
      </c>
      <c r="B155" s="21" t="s">
        <v>14</v>
      </c>
      <c r="C155" s="21">
        <v>749.8</v>
      </c>
      <c r="D155" s="21">
        <v>39.029699999999998</v>
      </c>
      <c r="E155" s="21">
        <v>-99.882999999999996</v>
      </c>
      <c r="F155" s="21">
        <v>20120602</v>
      </c>
      <c r="G155" s="21">
        <v>-9999</v>
      </c>
      <c r="H155" s="21" t="s">
        <v>48</v>
      </c>
      <c r="I155" s="21" t="s">
        <v>48</v>
      </c>
      <c r="J155" s="21" t="s">
        <v>48</v>
      </c>
      <c r="K155" s="21">
        <v>9999</v>
      </c>
      <c r="L155" s="21">
        <v>-9999</v>
      </c>
      <c r="M155" s="21" t="s">
        <v>48</v>
      </c>
      <c r="N155" s="21" t="s">
        <v>48</v>
      </c>
      <c r="O155" s="21" t="s">
        <v>48</v>
      </c>
      <c r="P155" s="21">
        <v>9999</v>
      </c>
      <c r="Q155" s="21">
        <v>0</v>
      </c>
      <c r="R155" s="21" t="s">
        <v>48</v>
      </c>
      <c r="S155" s="21" t="s">
        <v>48</v>
      </c>
      <c r="T155" s="21">
        <v>7</v>
      </c>
      <c r="U155" s="21">
        <v>800</v>
      </c>
      <c r="V155" s="21">
        <v>-9999</v>
      </c>
      <c r="W155" s="21" t="s">
        <v>48</v>
      </c>
      <c r="X155" s="21" t="s">
        <v>48</v>
      </c>
      <c r="Y155" s="21" t="s">
        <v>48</v>
      </c>
      <c r="Z155" s="21">
        <v>9999</v>
      </c>
      <c r="AA155" s="21">
        <v>-9999</v>
      </c>
      <c r="AB155" s="21" t="s">
        <v>48</v>
      </c>
      <c r="AC155" s="21" t="s">
        <v>48</v>
      </c>
      <c r="AD155" s="21" t="s">
        <v>48</v>
      </c>
      <c r="AE155" s="21">
        <v>9999</v>
      </c>
      <c r="AF155" s="21">
        <v>206</v>
      </c>
      <c r="AG155" s="21" t="s">
        <v>48</v>
      </c>
      <c r="AH155" s="21" t="s">
        <v>48</v>
      </c>
      <c r="AI155" s="21">
        <v>7</v>
      </c>
      <c r="AJ155" s="21">
        <v>800</v>
      </c>
      <c r="AK155" s="21">
        <v>100</v>
      </c>
      <c r="AL155" s="21" t="s">
        <v>48</v>
      </c>
      <c r="AM155" s="21" t="s">
        <v>48</v>
      </c>
      <c r="AN155" s="21">
        <v>7</v>
      </c>
      <c r="AO155" s="21">
        <v>800</v>
      </c>
    </row>
    <row r="156" spans="1:41" x14ac:dyDescent="0.25">
      <c r="A156" s="21" t="s">
        <v>13</v>
      </c>
      <c r="B156" s="21" t="s">
        <v>14</v>
      </c>
      <c r="C156" s="21">
        <v>749.8</v>
      </c>
      <c r="D156" s="21">
        <v>39.029699999999998</v>
      </c>
      <c r="E156" s="21">
        <v>-99.882999999999996</v>
      </c>
      <c r="F156" s="21">
        <v>20120603</v>
      </c>
      <c r="G156" s="21">
        <v>-9999</v>
      </c>
      <c r="H156" s="21" t="s">
        <v>48</v>
      </c>
      <c r="I156" s="21" t="s">
        <v>48</v>
      </c>
      <c r="J156" s="21" t="s">
        <v>48</v>
      </c>
      <c r="K156" s="21">
        <v>9999</v>
      </c>
      <c r="L156" s="21">
        <v>-9999</v>
      </c>
      <c r="M156" s="21" t="s">
        <v>48</v>
      </c>
      <c r="N156" s="21" t="s">
        <v>48</v>
      </c>
      <c r="O156" s="21" t="s">
        <v>48</v>
      </c>
      <c r="P156" s="21">
        <v>9999</v>
      </c>
      <c r="Q156" s="21">
        <v>0</v>
      </c>
      <c r="R156" s="21" t="s">
        <v>48</v>
      </c>
      <c r="S156" s="21" t="s">
        <v>48</v>
      </c>
      <c r="T156" s="21">
        <v>7</v>
      </c>
      <c r="U156" s="21">
        <v>800</v>
      </c>
      <c r="V156" s="21">
        <v>-9999</v>
      </c>
      <c r="W156" s="21" t="s">
        <v>48</v>
      </c>
      <c r="X156" s="21" t="s">
        <v>48</v>
      </c>
      <c r="Y156" s="21" t="s">
        <v>48</v>
      </c>
      <c r="Z156" s="21">
        <v>9999</v>
      </c>
      <c r="AA156" s="21">
        <v>-9999</v>
      </c>
      <c r="AB156" s="21" t="s">
        <v>48</v>
      </c>
      <c r="AC156" s="21" t="s">
        <v>48</v>
      </c>
      <c r="AD156" s="21" t="s">
        <v>48</v>
      </c>
      <c r="AE156" s="21">
        <v>9999</v>
      </c>
      <c r="AF156" s="21">
        <v>-9999</v>
      </c>
      <c r="AG156" s="21" t="s">
        <v>48</v>
      </c>
      <c r="AH156" s="21" t="s">
        <v>48</v>
      </c>
      <c r="AI156" s="21" t="s">
        <v>48</v>
      </c>
      <c r="AJ156" s="21">
        <v>9999</v>
      </c>
      <c r="AK156" s="21">
        <v>-9999</v>
      </c>
      <c r="AL156" s="21" t="s">
        <v>48</v>
      </c>
      <c r="AM156" s="21" t="s">
        <v>48</v>
      </c>
      <c r="AN156" s="21" t="s">
        <v>48</v>
      </c>
      <c r="AO156" s="21">
        <v>9999</v>
      </c>
    </row>
    <row r="157" spans="1:41" x14ac:dyDescent="0.25">
      <c r="A157" s="21" t="s">
        <v>13</v>
      </c>
      <c r="B157" s="21" t="s">
        <v>14</v>
      </c>
      <c r="C157" s="21">
        <v>749.8</v>
      </c>
      <c r="D157" s="21">
        <v>39.029699999999998</v>
      </c>
      <c r="E157" s="21">
        <v>-99.882999999999996</v>
      </c>
      <c r="F157" s="21">
        <v>20120604</v>
      </c>
      <c r="G157" s="21">
        <v>-9999</v>
      </c>
      <c r="H157" s="21" t="s">
        <v>48</v>
      </c>
      <c r="I157" s="21" t="s">
        <v>48</v>
      </c>
      <c r="J157" s="21" t="s">
        <v>48</v>
      </c>
      <c r="K157" s="21">
        <v>9999</v>
      </c>
      <c r="L157" s="21">
        <v>-9999</v>
      </c>
      <c r="M157" s="21" t="s">
        <v>48</v>
      </c>
      <c r="N157" s="21" t="s">
        <v>48</v>
      </c>
      <c r="O157" s="21" t="s">
        <v>48</v>
      </c>
      <c r="P157" s="21">
        <v>9999</v>
      </c>
      <c r="Q157" s="21">
        <v>0</v>
      </c>
      <c r="R157" s="21" t="s">
        <v>48</v>
      </c>
      <c r="S157" s="21" t="s">
        <v>48</v>
      </c>
      <c r="T157" s="21">
        <v>7</v>
      </c>
      <c r="U157" s="21">
        <v>800</v>
      </c>
      <c r="V157" s="21">
        <v>-9999</v>
      </c>
      <c r="W157" s="21" t="s">
        <v>48</v>
      </c>
      <c r="X157" s="21" t="s">
        <v>48</v>
      </c>
      <c r="Y157" s="21" t="s">
        <v>48</v>
      </c>
      <c r="Z157" s="21">
        <v>9999</v>
      </c>
      <c r="AA157" s="21">
        <v>-9999</v>
      </c>
      <c r="AB157" s="21" t="s">
        <v>48</v>
      </c>
      <c r="AC157" s="21" t="s">
        <v>48</v>
      </c>
      <c r="AD157" s="21" t="s">
        <v>48</v>
      </c>
      <c r="AE157" s="21">
        <v>9999</v>
      </c>
      <c r="AF157" s="21">
        <v>-9999</v>
      </c>
      <c r="AG157" s="21" t="s">
        <v>48</v>
      </c>
      <c r="AH157" s="21" t="s">
        <v>48</v>
      </c>
      <c r="AI157" s="21" t="s">
        <v>48</v>
      </c>
      <c r="AJ157" s="21">
        <v>9999</v>
      </c>
      <c r="AK157" s="21">
        <v>-9999</v>
      </c>
      <c r="AL157" s="21" t="s">
        <v>48</v>
      </c>
      <c r="AM157" s="21" t="s">
        <v>48</v>
      </c>
      <c r="AN157" s="21" t="s">
        <v>48</v>
      </c>
      <c r="AO157" s="21">
        <v>9999</v>
      </c>
    </row>
    <row r="158" spans="1:41" x14ac:dyDescent="0.25">
      <c r="A158" s="21" t="s">
        <v>13</v>
      </c>
      <c r="B158" s="21" t="s">
        <v>14</v>
      </c>
      <c r="C158" s="21">
        <v>745.2</v>
      </c>
      <c r="D158" s="21">
        <v>39.014699999999998</v>
      </c>
      <c r="E158" s="21">
        <v>-99.872100000000003</v>
      </c>
      <c r="F158" s="21">
        <v>20120605</v>
      </c>
      <c r="G158" s="21">
        <v>-9999</v>
      </c>
      <c r="H158" s="21" t="s">
        <v>48</v>
      </c>
      <c r="I158" s="21" t="s">
        <v>48</v>
      </c>
      <c r="J158" s="21" t="s">
        <v>48</v>
      </c>
      <c r="K158" s="21">
        <v>9999</v>
      </c>
      <c r="L158" s="21">
        <v>-9999</v>
      </c>
      <c r="M158" s="21" t="s">
        <v>48</v>
      </c>
      <c r="N158" s="21" t="s">
        <v>48</v>
      </c>
      <c r="O158" s="21" t="s">
        <v>48</v>
      </c>
      <c r="P158" s="21">
        <v>9999</v>
      </c>
      <c r="Q158" s="21">
        <v>0</v>
      </c>
      <c r="R158" s="21" t="s">
        <v>48</v>
      </c>
      <c r="S158" s="21" t="s">
        <v>48</v>
      </c>
      <c r="T158" s="21">
        <v>7</v>
      </c>
      <c r="U158" s="21">
        <v>800</v>
      </c>
      <c r="V158" s="21">
        <v>-9999</v>
      </c>
      <c r="W158" s="21" t="s">
        <v>48</v>
      </c>
      <c r="X158" s="21" t="s">
        <v>48</v>
      </c>
      <c r="Y158" s="21" t="s">
        <v>48</v>
      </c>
      <c r="Z158" s="21">
        <v>9999</v>
      </c>
      <c r="AA158" s="21">
        <v>-9999</v>
      </c>
      <c r="AB158" s="21" t="s">
        <v>48</v>
      </c>
      <c r="AC158" s="21" t="s">
        <v>48</v>
      </c>
      <c r="AD158" s="21" t="s">
        <v>48</v>
      </c>
      <c r="AE158" s="21">
        <v>9999</v>
      </c>
      <c r="AF158" s="21">
        <v>-9999</v>
      </c>
      <c r="AG158" s="21" t="s">
        <v>48</v>
      </c>
      <c r="AH158" s="21" t="s">
        <v>48</v>
      </c>
      <c r="AI158" s="21" t="s">
        <v>48</v>
      </c>
      <c r="AJ158" s="21">
        <v>9999</v>
      </c>
      <c r="AK158" s="21">
        <v>-9999</v>
      </c>
      <c r="AL158" s="21" t="s">
        <v>48</v>
      </c>
      <c r="AM158" s="21" t="s">
        <v>48</v>
      </c>
      <c r="AN158" s="21" t="s">
        <v>48</v>
      </c>
      <c r="AO158" s="21">
        <v>9999</v>
      </c>
    </row>
    <row r="159" spans="1:41" x14ac:dyDescent="0.25">
      <c r="A159" s="21" t="s">
        <v>13</v>
      </c>
      <c r="B159" s="21" t="s">
        <v>14</v>
      </c>
      <c r="C159" s="21">
        <v>745.2</v>
      </c>
      <c r="D159" s="21">
        <v>39.014699999999998</v>
      </c>
      <c r="E159" s="21">
        <v>-99.872100000000003</v>
      </c>
      <c r="F159" s="21">
        <v>20120606</v>
      </c>
      <c r="G159" s="21">
        <v>-9999</v>
      </c>
      <c r="H159" s="21" t="s">
        <v>48</v>
      </c>
      <c r="I159" s="21" t="s">
        <v>48</v>
      </c>
      <c r="J159" s="21" t="s">
        <v>48</v>
      </c>
      <c r="K159" s="21">
        <v>9999</v>
      </c>
      <c r="L159" s="21">
        <v>-9999</v>
      </c>
      <c r="M159" s="21" t="s">
        <v>48</v>
      </c>
      <c r="N159" s="21" t="s">
        <v>48</v>
      </c>
      <c r="O159" s="21" t="s">
        <v>48</v>
      </c>
      <c r="P159" s="21">
        <v>9999</v>
      </c>
      <c r="Q159" s="21">
        <v>0</v>
      </c>
      <c r="R159" s="21" t="s">
        <v>48</v>
      </c>
      <c r="S159" s="21" t="s">
        <v>48</v>
      </c>
      <c r="T159" s="21">
        <v>7</v>
      </c>
      <c r="U159" s="21">
        <v>800</v>
      </c>
      <c r="V159" s="21">
        <v>-9999</v>
      </c>
      <c r="W159" s="21" t="s">
        <v>48</v>
      </c>
      <c r="X159" s="21" t="s">
        <v>48</v>
      </c>
      <c r="Y159" s="21" t="s">
        <v>48</v>
      </c>
      <c r="Z159" s="21">
        <v>9999</v>
      </c>
      <c r="AA159" s="21">
        <v>-9999</v>
      </c>
      <c r="AB159" s="21" t="s">
        <v>48</v>
      </c>
      <c r="AC159" s="21" t="s">
        <v>48</v>
      </c>
      <c r="AD159" s="21" t="s">
        <v>48</v>
      </c>
      <c r="AE159" s="21">
        <v>9999</v>
      </c>
      <c r="AF159" s="21">
        <v>344</v>
      </c>
      <c r="AG159" s="21" t="s">
        <v>48</v>
      </c>
      <c r="AH159" s="21" t="s">
        <v>48</v>
      </c>
      <c r="AI159" s="21">
        <v>7</v>
      </c>
      <c r="AJ159" s="21">
        <v>800</v>
      </c>
      <c r="AK159" s="21">
        <v>-9999</v>
      </c>
      <c r="AL159" s="21" t="s">
        <v>48</v>
      </c>
      <c r="AM159" s="21" t="s">
        <v>48</v>
      </c>
      <c r="AN159" s="21" t="s">
        <v>48</v>
      </c>
      <c r="AO159" s="21">
        <v>9999</v>
      </c>
    </row>
    <row r="160" spans="1:41" x14ac:dyDescent="0.25">
      <c r="A160" s="21" t="s">
        <v>13</v>
      </c>
      <c r="B160" s="21" t="s">
        <v>14</v>
      </c>
      <c r="C160" s="21">
        <v>745.2</v>
      </c>
      <c r="D160" s="21">
        <v>39.014699999999998</v>
      </c>
      <c r="E160" s="21">
        <v>-99.872100000000003</v>
      </c>
      <c r="F160" s="21">
        <v>20120607</v>
      </c>
      <c r="G160" s="21">
        <v>-9999</v>
      </c>
      <c r="H160" s="21" t="s">
        <v>48</v>
      </c>
      <c r="I160" s="21" t="s">
        <v>48</v>
      </c>
      <c r="J160" s="21" t="s">
        <v>48</v>
      </c>
      <c r="K160" s="21">
        <v>9999</v>
      </c>
      <c r="L160" s="21">
        <v>-9999</v>
      </c>
      <c r="M160" s="21" t="s">
        <v>48</v>
      </c>
      <c r="N160" s="21" t="s">
        <v>48</v>
      </c>
      <c r="O160" s="21" t="s">
        <v>48</v>
      </c>
      <c r="P160" s="21">
        <v>9999</v>
      </c>
      <c r="Q160" s="21">
        <v>0</v>
      </c>
      <c r="R160" s="21" t="s">
        <v>48</v>
      </c>
      <c r="S160" s="21" t="s">
        <v>48</v>
      </c>
      <c r="T160" s="21">
        <v>7</v>
      </c>
      <c r="U160" s="21">
        <v>800</v>
      </c>
      <c r="V160" s="21">
        <v>-9999</v>
      </c>
      <c r="W160" s="21" t="s">
        <v>48</v>
      </c>
      <c r="X160" s="21" t="s">
        <v>48</v>
      </c>
      <c r="Y160" s="21" t="s">
        <v>48</v>
      </c>
      <c r="Z160" s="21">
        <v>9999</v>
      </c>
      <c r="AA160" s="21">
        <v>-9999</v>
      </c>
      <c r="AB160" s="21" t="s">
        <v>48</v>
      </c>
      <c r="AC160" s="21" t="s">
        <v>48</v>
      </c>
      <c r="AD160" s="21" t="s">
        <v>48</v>
      </c>
      <c r="AE160" s="21">
        <v>9999</v>
      </c>
      <c r="AF160" s="21">
        <v>311</v>
      </c>
      <c r="AG160" s="21" t="s">
        <v>48</v>
      </c>
      <c r="AH160" s="21" t="s">
        <v>48</v>
      </c>
      <c r="AI160" s="21">
        <v>7</v>
      </c>
      <c r="AJ160" s="21">
        <v>800</v>
      </c>
      <c r="AK160" s="21">
        <v>133</v>
      </c>
      <c r="AL160" s="21" t="s">
        <v>48</v>
      </c>
      <c r="AM160" s="21" t="s">
        <v>48</v>
      </c>
      <c r="AN160" s="21">
        <v>7</v>
      </c>
      <c r="AO160" s="21">
        <v>800</v>
      </c>
    </row>
    <row r="161" spans="1:41" x14ac:dyDescent="0.25">
      <c r="A161" s="21" t="s">
        <v>13</v>
      </c>
      <c r="B161" s="21" t="s">
        <v>14</v>
      </c>
      <c r="C161" s="21">
        <v>745.2</v>
      </c>
      <c r="D161" s="21">
        <v>39.014699999999998</v>
      </c>
      <c r="E161" s="21">
        <v>-99.872100000000003</v>
      </c>
      <c r="F161" s="21">
        <v>20120608</v>
      </c>
      <c r="G161" s="21">
        <v>-9999</v>
      </c>
      <c r="H161" s="21" t="s">
        <v>48</v>
      </c>
      <c r="I161" s="21" t="s">
        <v>48</v>
      </c>
      <c r="J161" s="21" t="s">
        <v>48</v>
      </c>
      <c r="K161" s="21">
        <v>9999</v>
      </c>
      <c r="L161" s="21">
        <v>-9999</v>
      </c>
      <c r="M161" s="21" t="s">
        <v>48</v>
      </c>
      <c r="N161" s="21" t="s">
        <v>48</v>
      </c>
      <c r="O161" s="21" t="s">
        <v>48</v>
      </c>
      <c r="P161" s="21">
        <v>9999</v>
      </c>
      <c r="Q161" s="21">
        <v>0</v>
      </c>
      <c r="R161" s="21" t="s">
        <v>48</v>
      </c>
      <c r="S161" s="21" t="s">
        <v>48</v>
      </c>
      <c r="T161" s="21">
        <v>7</v>
      </c>
      <c r="U161" s="21">
        <v>800</v>
      </c>
      <c r="V161" s="21">
        <v>-9999</v>
      </c>
      <c r="W161" s="21" t="s">
        <v>48</v>
      </c>
      <c r="X161" s="21" t="s">
        <v>48</v>
      </c>
      <c r="Y161" s="21" t="s">
        <v>48</v>
      </c>
      <c r="Z161" s="21">
        <v>9999</v>
      </c>
      <c r="AA161" s="21">
        <v>-9999</v>
      </c>
      <c r="AB161" s="21" t="s">
        <v>48</v>
      </c>
      <c r="AC161" s="21" t="s">
        <v>48</v>
      </c>
      <c r="AD161" s="21" t="s">
        <v>48</v>
      </c>
      <c r="AE161" s="21">
        <v>9999</v>
      </c>
      <c r="AF161" s="21">
        <v>317</v>
      </c>
      <c r="AG161" s="21" t="s">
        <v>48</v>
      </c>
      <c r="AH161" s="21" t="s">
        <v>48</v>
      </c>
      <c r="AI161" s="21">
        <v>7</v>
      </c>
      <c r="AJ161" s="21">
        <v>800</v>
      </c>
      <c r="AK161" s="21">
        <v>172</v>
      </c>
      <c r="AL161" s="21" t="s">
        <v>48</v>
      </c>
      <c r="AM161" s="21" t="s">
        <v>48</v>
      </c>
      <c r="AN161" s="21">
        <v>7</v>
      </c>
      <c r="AO161" s="21">
        <v>800</v>
      </c>
    </row>
    <row r="162" spans="1:41" x14ac:dyDescent="0.25">
      <c r="A162" s="21" t="s">
        <v>13</v>
      </c>
      <c r="B162" s="21" t="s">
        <v>14</v>
      </c>
      <c r="C162" s="21">
        <v>745.2</v>
      </c>
      <c r="D162" s="21">
        <v>39.014699999999998</v>
      </c>
      <c r="E162" s="21">
        <v>-99.872100000000003</v>
      </c>
      <c r="F162" s="21">
        <v>20120609</v>
      </c>
      <c r="G162" s="21">
        <v>-9999</v>
      </c>
      <c r="H162" s="21" t="s">
        <v>48</v>
      </c>
      <c r="I162" s="21" t="s">
        <v>48</v>
      </c>
      <c r="J162" s="21" t="s">
        <v>48</v>
      </c>
      <c r="K162" s="21">
        <v>9999</v>
      </c>
      <c r="L162" s="21">
        <v>-9999</v>
      </c>
      <c r="M162" s="21" t="s">
        <v>48</v>
      </c>
      <c r="N162" s="21" t="s">
        <v>48</v>
      </c>
      <c r="O162" s="21" t="s">
        <v>48</v>
      </c>
      <c r="P162" s="21">
        <v>9999</v>
      </c>
      <c r="Q162" s="21">
        <v>0</v>
      </c>
      <c r="R162" s="21" t="s">
        <v>48</v>
      </c>
      <c r="S162" s="21" t="s">
        <v>48</v>
      </c>
      <c r="T162" s="21">
        <v>7</v>
      </c>
      <c r="U162" s="21">
        <v>800</v>
      </c>
      <c r="V162" s="21">
        <v>-9999</v>
      </c>
      <c r="W162" s="21" t="s">
        <v>48</v>
      </c>
      <c r="X162" s="21" t="s">
        <v>48</v>
      </c>
      <c r="Y162" s="21" t="s">
        <v>48</v>
      </c>
      <c r="Z162" s="21">
        <v>9999</v>
      </c>
      <c r="AA162" s="21">
        <v>-9999</v>
      </c>
      <c r="AB162" s="21" t="s">
        <v>48</v>
      </c>
      <c r="AC162" s="21" t="s">
        <v>48</v>
      </c>
      <c r="AD162" s="21" t="s">
        <v>48</v>
      </c>
      <c r="AE162" s="21">
        <v>9999</v>
      </c>
      <c r="AF162" s="21">
        <v>317</v>
      </c>
      <c r="AG162" s="21" t="s">
        <v>48</v>
      </c>
      <c r="AH162" s="21" t="s">
        <v>48</v>
      </c>
      <c r="AI162" s="21">
        <v>7</v>
      </c>
      <c r="AJ162" s="21">
        <v>800</v>
      </c>
      <c r="AK162" s="21">
        <v>172</v>
      </c>
      <c r="AL162" s="21" t="s">
        <v>48</v>
      </c>
      <c r="AM162" s="21" t="s">
        <v>48</v>
      </c>
      <c r="AN162" s="21">
        <v>7</v>
      </c>
      <c r="AO162" s="21">
        <v>800</v>
      </c>
    </row>
    <row r="163" spans="1:41" x14ac:dyDescent="0.25">
      <c r="A163" s="21" t="s">
        <v>13</v>
      </c>
      <c r="B163" s="21" t="s">
        <v>14</v>
      </c>
      <c r="C163" s="21">
        <v>745.2</v>
      </c>
      <c r="D163" s="21">
        <v>39.014699999999998</v>
      </c>
      <c r="E163" s="21">
        <v>-99.872100000000003</v>
      </c>
      <c r="F163" s="21">
        <v>20120610</v>
      </c>
      <c r="G163" s="21">
        <v>-9999</v>
      </c>
      <c r="H163" s="21" t="s">
        <v>48</v>
      </c>
      <c r="I163" s="21" t="s">
        <v>48</v>
      </c>
      <c r="J163" s="21" t="s">
        <v>48</v>
      </c>
      <c r="K163" s="21">
        <v>9999</v>
      </c>
      <c r="L163" s="21">
        <v>-9999</v>
      </c>
      <c r="M163" s="21" t="s">
        <v>48</v>
      </c>
      <c r="N163" s="21" t="s">
        <v>48</v>
      </c>
      <c r="O163" s="21" t="s">
        <v>48</v>
      </c>
      <c r="P163" s="21">
        <v>9999</v>
      </c>
      <c r="Q163" s="21">
        <v>0</v>
      </c>
      <c r="R163" s="21" t="s">
        <v>48</v>
      </c>
      <c r="S163" s="21" t="s">
        <v>48</v>
      </c>
      <c r="T163" s="21">
        <v>7</v>
      </c>
      <c r="U163" s="21">
        <v>800</v>
      </c>
      <c r="V163" s="21">
        <v>-9999</v>
      </c>
      <c r="W163" s="21" t="s">
        <v>48</v>
      </c>
      <c r="X163" s="21" t="s">
        <v>48</v>
      </c>
      <c r="Y163" s="21" t="s">
        <v>48</v>
      </c>
      <c r="Z163" s="21">
        <v>9999</v>
      </c>
      <c r="AA163" s="21">
        <v>-9999</v>
      </c>
      <c r="AB163" s="21" t="s">
        <v>48</v>
      </c>
      <c r="AC163" s="21" t="s">
        <v>48</v>
      </c>
      <c r="AD163" s="21" t="s">
        <v>48</v>
      </c>
      <c r="AE163" s="21">
        <v>9999</v>
      </c>
      <c r="AF163" s="21">
        <v>361</v>
      </c>
      <c r="AG163" s="21" t="s">
        <v>48</v>
      </c>
      <c r="AH163" s="21" t="s">
        <v>48</v>
      </c>
      <c r="AI163" s="21">
        <v>7</v>
      </c>
      <c r="AJ163" s="21">
        <v>800</v>
      </c>
      <c r="AK163" s="21">
        <v>206</v>
      </c>
      <c r="AL163" s="21" t="s">
        <v>48</v>
      </c>
      <c r="AM163" s="21" t="s">
        <v>48</v>
      </c>
      <c r="AN163" s="21">
        <v>7</v>
      </c>
      <c r="AO163" s="21">
        <v>800</v>
      </c>
    </row>
    <row r="164" spans="1:41" x14ac:dyDescent="0.25">
      <c r="A164" s="21" t="s">
        <v>13</v>
      </c>
      <c r="B164" s="21" t="s">
        <v>14</v>
      </c>
      <c r="C164" s="21">
        <v>745.2</v>
      </c>
      <c r="D164" s="21">
        <v>39.014699999999998</v>
      </c>
      <c r="E164" s="21">
        <v>-99.872100000000003</v>
      </c>
      <c r="F164" s="21">
        <v>20120611</v>
      </c>
      <c r="G164" s="21">
        <v>-9999</v>
      </c>
      <c r="H164" s="21" t="s">
        <v>48</v>
      </c>
      <c r="I164" s="21" t="s">
        <v>48</v>
      </c>
      <c r="J164" s="21" t="s">
        <v>48</v>
      </c>
      <c r="K164" s="21">
        <v>9999</v>
      </c>
      <c r="L164" s="21">
        <v>-9999</v>
      </c>
      <c r="M164" s="21" t="s">
        <v>48</v>
      </c>
      <c r="N164" s="21" t="s">
        <v>48</v>
      </c>
      <c r="O164" s="21" t="s">
        <v>48</v>
      </c>
      <c r="P164" s="21">
        <v>9999</v>
      </c>
      <c r="Q164" s="21">
        <v>0</v>
      </c>
      <c r="R164" s="21" t="s">
        <v>48</v>
      </c>
      <c r="S164" s="21" t="s">
        <v>48</v>
      </c>
      <c r="T164" s="21">
        <v>7</v>
      </c>
      <c r="U164" s="21">
        <v>800</v>
      </c>
      <c r="V164" s="21">
        <v>-9999</v>
      </c>
      <c r="W164" s="21" t="s">
        <v>48</v>
      </c>
      <c r="X164" s="21" t="s">
        <v>48</v>
      </c>
      <c r="Y164" s="21" t="s">
        <v>48</v>
      </c>
      <c r="Z164" s="21">
        <v>9999</v>
      </c>
      <c r="AA164" s="21">
        <v>-9999</v>
      </c>
      <c r="AB164" s="21" t="s">
        <v>48</v>
      </c>
      <c r="AC164" s="21" t="s">
        <v>48</v>
      </c>
      <c r="AD164" s="21" t="s">
        <v>48</v>
      </c>
      <c r="AE164" s="21">
        <v>9999</v>
      </c>
      <c r="AF164" s="21">
        <v>283</v>
      </c>
      <c r="AG164" s="21" t="s">
        <v>48</v>
      </c>
      <c r="AH164" s="21" t="s">
        <v>48</v>
      </c>
      <c r="AI164" s="21">
        <v>7</v>
      </c>
      <c r="AJ164" s="21">
        <v>800</v>
      </c>
      <c r="AK164" s="21">
        <v>144</v>
      </c>
      <c r="AL164" s="21" t="s">
        <v>48</v>
      </c>
      <c r="AM164" s="21" t="s">
        <v>48</v>
      </c>
      <c r="AN164" s="21">
        <v>7</v>
      </c>
      <c r="AO164" s="21">
        <v>800</v>
      </c>
    </row>
    <row r="165" spans="1:41" x14ac:dyDescent="0.25">
      <c r="A165" s="21" t="s">
        <v>13</v>
      </c>
      <c r="B165" s="21" t="s">
        <v>14</v>
      </c>
      <c r="C165" s="21">
        <v>745.2</v>
      </c>
      <c r="D165" s="21">
        <v>39.014699999999998</v>
      </c>
      <c r="E165" s="21">
        <v>-99.872100000000003</v>
      </c>
      <c r="F165" s="21">
        <v>20120612</v>
      </c>
      <c r="G165" s="21">
        <v>-9999</v>
      </c>
      <c r="H165" s="21" t="s">
        <v>48</v>
      </c>
      <c r="I165" s="21" t="s">
        <v>48</v>
      </c>
      <c r="J165" s="21" t="s">
        <v>48</v>
      </c>
      <c r="K165" s="21">
        <v>9999</v>
      </c>
      <c r="L165" s="21">
        <v>-9999</v>
      </c>
      <c r="M165" s="21" t="s">
        <v>48</v>
      </c>
      <c r="N165" s="21" t="s">
        <v>48</v>
      </c>
      <c r="O165" s="21" t="s">
        <v>48</v>
      </c>
      <c r="P165" s="21">
        <v>9999</v>
      </c>
      <c r="Q165" s="21">
        <v>0</v>
      </c>
      <c r="R165" s="21" t="s">
        <v>48</v>
      </c>
      <c r="S165" s="21" t="s">
        <v>48</v>
      </c>
      <c r="T165" s="21">
        <v>7</v>
      </c>
      <c r="U165" s="21">
        <v>800</v>
      </c>
      <c r="V165" s="21">
        <v>-9999</v>
      </c>
      <c r="W165" s="21" t="s">
        <v>48</v>
      </c>
      <c r="X165" s="21" t="s">
        <v>48</v>
      </c>
      <c r="Y165" s="21" t="s">
        <v>48</v>
      </c>
      <c r="Z165" s="21">
        <v>9999</v>
      </c>
      <c r="AA165" s="21">
        <v>-9999</v>
      </c>
      <c r="AB165" s="21" t="s">
        <v>48</v>
      </c>
      <c r="AC165" s="21" t="s">
        <v>48</v>
      </c>
      <c r="AD165" s="21" t="s">
        <v>48</v>
      </c>
      <c r="AE165" s="21">
        <v>9999</v>
      </c>
      <c r="AF165" s="21">
        <v>306</v>
      </c>
      <c r="AG165" s="21" t="s">
        <v>48</v>
      </c>
      <c r="AH165" s="21" t="s">
        <v>48</v>
      </c>
      <c r="AI165" s="21">
        <v>7</v>
      </c>
      <c r="AJ165" s="21">
        <v>800</v>
      </c>
      <c r="AK165" s="21">
        <v>139</v>
      </c>
      <c r="AL165" s="21" t="s">
        <v>48</v>
      </c>
      <c r="AM165" s="21" t="s">
        <v>48</v>
      </c>
      <c r="AN165" s="21">
        <v>7</v>
      </c>
      <c r="AO165" s="21">
        <v>800</v>
      </c>
    </row>
    <row r="166" spans="1:41" x14ac:dyDescent="0.25">
      <c r="A166" s="21" t="s">
        <v>13</v>
      </c>
      <c r="B166" s="21" t="s">
        <v>14</v>
      </c>
      <c r="C166" s="21">
        <v>745.2</v>
      </c>
      <c r="D166" s="21">
        <v>39.014699999999998</v>
      </c>
      <c r="E166" s="21">
        <v>-99.872100000000003</v>
      </c>
      <c r="F166" s="21">
        <v>20120613</v>
      </c>
      <c r="G166" s="21">
        <v>-9999</v>
      </c>
      <c r="H166" s="21" t="s">
        <v>48</v>
      </c>
      <c r="I166" s="21" t="s">
        <v>48</v>
      </c>
      <c r="J166" s="21" t="s">
        <v>48</v>
      </c>
      <c r="K166" s="21">
        <v>9999</v>
      </c>
      <c r="L166" s="21">
        <v>-9999</v>
      </c>
      <c r="M166" s="21" t="s">
        <v>48</v>
      </c>
      <c r="N166" s="21" t="s">
        <v>48</v>
      </c>
      <c r="O166" s="21" t="s">
        <v>48</v>
      </c>
      <c r="P166" s="21">
        <v>9999</v>
      </c>
      <c r="Q166" s="21">
        <v>0</v>
      </c>
      <c r="R166" s="21" t="s">
        <v>48</v>
      </c>
      <c r="S166" s="21" t="s">
        <v>48</v>
      </c>
      <c r="T166" s="21">
        <v>7</v>
      </c>
      <c r="U166" s="21">
        <v>800</v>
      </c>
      <c r="V166" s="21">
        <v>-9999</v>
      </c>
      <c r="W166" s="21" t="s">
        <v>48</v>
      </c>
      <c r="X166" s="21" t="s">
        <v>48</v>
      </c>
      <c r="Y166" s="21" t="s">
        <v>48</v>
      </c>
      <c r="Z166" s="21">
        <v>9999</v>
      </c>
      <c r="AA166" s="21">
        <v>-9999</v>
      </c>
      <c r="AB166" s="21" t="s">
        <v>48</v>
      </c>
      <c r="AC166" s="21" t="s">
        <v>48</v>
      </c>
      <c r="AD166" s="21" t="s">
        <v>48</v>
      </c>
      <c r="AE166" s="21">
        <v>9999</v>
      </c>
      <c r="AF166" s="21">
        <v>317</v>
      </c>
      <c r="AG166" s="21" t="s">
        <v>48</v>
      </c>
      <c r="AH166" s="21" t="s">
        <v>48</v>
      </c>
      <c r="AI166" s="21">
        <v>7</v>
      </c>
      <c r="AJ166" s="21">
        <v>800</v>
      </c>
      <c r="AK166" s="21">
        <v>139</v>
      </c>
      <c r="AL166" s="21" t="s">
        <v>48</v>
      </c>
      <c r="AM166" s="21" t="s">
        <v>48</v>
      </c>
      <c r="AN166" s="21">
        <v>7</v>
      </c>
      <c r="AO166" s="21">
        <v>800</v>
      </c>
    </row>
    <row r="167" spans="1:41" x14ac:dyDescent="0.25">
      <c r="A167" s="21" t="s">
        <v>13</v>
      </c>
      <c r="B167" s="21" t="s">
        <v>14</v>
      </c>
      <c r="C167" s="21">
        <v>745.2</v>
      </c>
      <c r="D167" s="21">
        <v>39.014699999999998</v>
      </c>
      <c r="E167" s="21">
        <v>-99.872100000000003</v>
      </c>
      <c r="F167" s="21">
        <v>20120614</v>
      </c>
      <c r="G167" s="21">
        <v>-9999</v>
      </c>
      <c r="H167" s="21" t="s">
        <v>48</v>
      </c>
      <c r="I167" s="21" t="s">
        <v>48</v>
      </c>
      <c r="J167" s="21" t="s">
        <v>48</v>
      </c>
      <c r="K167" s="21">
        <v>9999</v>
      </c>
      <c r="L167" s="21">
        <v>-9999</v>
      </c>
      <c r="M167" s="21" t="s">
        <v>48</v>
      </c>
      <c r="N167" s="21" t="s">
        <v>48</v>
      </c>
      <c r="O167" s="21" t="s">
        <v>48</v>
      </c>
      <c r="P167" s="21">
        <v>9999</v>
      </c>
      <c r="Q167" s="21">
        <v>0</v>
      </c>
      <c r="R167" s="21" t="s">
        <v>48</v>
      </c>
      <c r="S167" s="21" t="s">
        <v>48</v>
      </c>
      <c r="T167" s="21">
        <v>7</v>
      </c>
      <c r="U167" s="21">
        <v>800</v>
      </c>
      <c r="V167" s="21">
        <v>-9999</v>
      </c>
      <c r="W167" s="21" t="s">
        <v>48</v>
      </c>
      <c r="X167" s="21" t="s">
        <v>48</v>
      </c>
      <c r="Y167" s="21" t="s">
        <v>48</v>
      </c>
      <c r="Z167" s="21">
        <v>9999</v>
      </c>
      <c r="AA167" s="21">
        <v>-9999</v>
      </c>
      <c r="AB167" s="21" t="s">
        <v>48</v>
      </c>
      <c r="AC167" s="21" t="s">
        <v>48</v>
      </c>
      <c r="AD167" s="21" t="s">
        <v>48</v>
      </c>
      <c r="AE167" s="21">
        <v>9999</v>
      </c>
      <c r="AF167" s="21">
        <v>350</v>
      </c>
      <c r="AG167" s="21" t="s">
        <v>48</v>
      </c>
      <c r="AH167" s="21" t="s">
        <v>48</v>
      </c>
      <c r="AI167" s="21">
        <v>7</v>
      </c>
      <c r="AJ167" s="21">
        <v>800</v>
      </c>
      <c r="AK167" s="21">
        <v>200</v>
      </c>
      <c r="AL167" s="21" t="s">
        <v>48</v>
      </c>
      <c r="AM167" s="21" t="s">
        <v>48</v>
      </c>
      <c r="AN167" s="21">
        <v>7</v>
      </c>
      <c r="AO167" s="21">
        <v>800</v>
      </c>
    </row>
    <row r="168" spans="1:41" x14ac:dyDescent="0.25">
      <c r="A168" s="21" t="s">
        <v>13</v>
      </c>
      <c r="B168" s="21" t="s">
        <v>14</v>
      </c>
      <c r="C168" s="21">
        <v>745.2</v>
      </c>
      <c r="D168" s="21">
        <v>39.014699999999998</v>
      </c>
      <c r="E168" s="21">
        <v>-99.872100000000003</v>
      </c>
      <c r="F168" s="21">
        <v>20120615</v>
      </c>
      <c r="G168" s="21">
        <v>-9999</v>
      </c>
      <c r="H168" s="21" t="s">
        <v>48</v>
      </c>
      <c r="I168" s="21" t="s">
        <v>48</v>
      </c>
      <c r="J168" s="21" t="s">
        <v>48</v>
      </c>
      <c r="K168" s="21">
        <v>9999</v>
      </c>
      <c r="L168" s="21">
        <v>-9999</v>
      </c>
      <c r="M168" s="21" t="s">
        <v>48</v>
      </c>
      <c r="N168" s="21" t="s">
        <v>48</v>
      </c>
      <c r="O168" s="21" t="s">
        <v>48</v>
      </c>
      <c r="P168" s="21">
        <v>9999</v>
      </c>
      <c r="Q168" s="21">
        <v>127</v>
      </c>
      <c r="R168" s="21" t="s">
        <v>48</v>
      </c>
      <c r="S168" s="21" t="s">
        <v>48</v>
      </c>
      <c r="T168" s="21">
        <v>7</v>
      </c>
      <c r="U168" s="21">
        <v>800</v>
      </c>
      <c r="V168" s="21">
        <v>-9999</v>
      </c>
      <c r="W168" s="21" t="s">
        <v>48</v>
      </c>
      <c r="X168" s="21" t="s">
        <v>48</v>
      </c>
      <c r="Y168" s="21" t="s">
        <v>48</v>
      </c>
      <c r="Z168" s="21">
        <v>9999</v>
      </c>
      <c r="AA168" s="21">
        <v>-9999</v>
      </c>
      <c r="AB168" s="21" t="s">
        <v>48</v>
      </c>
      <c r="AC168" s="21" t="s">
        <v>48</v>
      </c>
      <c r="AD168" s="21" t="s">
        <v>48</v>
      </c>
      <c r="AE168" s="21">
        <v>9999</v>
      </c>
      <c r="AF168" s="21">
        <v>361</v>
      </c>
      <c r="AG168" s="21" t="s">
        <v>48</v>
      </c>
      <c r="AH168" s="21" t="s">
        <v>48</v>
      </c>
      <c r="AI168" s="21">
        <v>7</v>
      </c>
      <c r="AJ168" s="21">
        <v>800</v>
      </c>
      <c r="AK168" s="21">
        <v>150</v>
      </c>
      <c r="AL168" s="21" t="s">
        <v>48</v>
      </c>
      <c r="AM168" s="21" t="s">
        <v>48</v>
      </c>
      <c r="AN168" s="21">
        <v>7</v>
      </c>
      <c r="AO168" s="21">
        <v>800</v>
      </c>
    </row>
    <row r="169" spans="1:41" x14ac:dyDescent="0.25">
      <c r="A169" s="21" t="s">
        <v>13</v>
      </c>
      <c r="B169" s="21" t="s">
        <v>14</v>
      </c>
      <c r="C169" s="21">
        <v>745.2</v>
      </c>
      <c r="D169" s="21">
        <v>39.014699999999998</v>
      </c>
      <c r="E169" s="21">
        <v>-99.872100000000003</v>
      </c>
      <c r="F169" s="21">
        <v>20120616</v>
      </c>
      <c r="G169" s="21">
        <v>-9999</v>
      </c>
      <c r="H169" s="21" t="s">
        <v>48</v>
      </c>
      <c r="I169" s="21" t="s">
        <v>48</v>
      </c>
      <c r="J169" s="21" t="s">
        <v>48</v>
      </c>
      <c r="K169" s="21">
        <v>9999</v>
      </c>
      <c r="L169" s="21">
        <v>-9999</v>
      </c>
      <c r="M169" s="21" t="s">
        <v>48</v>
      </c>
      <c r="N169" s="21" t="s">
        <v>48</v>
      </c>
      <c r="O169" s="21" t="s">
        <v>48</v>
      </c>
      <c r="P169" s="21">
        <v>9999</v>
      </c>
      <c r="Q169" s="21">
        <v>124</v>
      </c>
      <c r="R169" s="21" t="s">
        <v>48</v>
      </c>
      <c r="S169" s="21" t="s">
        <v>48</v>
      </c>
      <c r="T169" s="21">
        <v>7</v>
      </c>
      <c r="U169" s="21">
        <v>800</v>
      </c>
      <c r="V169" s="21">
        <v>-9999</v>
      </c>
      <c r="W169" s="21" t="s">
        <v>48</v>
      </c>
      <c r="X169" s="21" t="s">
        <v>48</v>
      </c>
      <c r="Y169" s="21" t="s">
        <v>48</v>
      </c>
      <c r="Z169" s="21">
        <v>9999</v>
      </c>
      <c r="AA169" s="21">
        <v>-9999</v>
      </c>
      <c r="AB169" s="21" t="s">
        <v>48</v>
      </c>
      <c r="AC169" s="21" t="s">
        <v>48</v>
      </c>
      <c r="AD169" s="21" t="s">
        <v>48</v>
      </c>
      <c r="AE169" s="21">
        <v>9999</v>
      </c>
      <c r="AF169" s="21">
        <v>317</v>
      </c>
      <c r="AG169" s="21" t="s">
        <v>48</v>
      </c>
      <c r="AH169" s="21" t="s">
        <v>48</v>
      </c>
      <c r="AI169" s="21">
        <v>7</v>
      </c>
      <c r="AJ169" s="21">
        <v>800</v>
      </c>
      <c r="AK169" s="21">
        <v>156</v>
      </c>
      <c r="AL169" s="21" t="s">
        <v>48</v>
      </c>
      <c r="AM169" s="21" t="s">
        <v>48</v>
      </c>
      <c r="AN169" s="21">
        <v>7</v>
      </c>
      <c r="AO169" s="21">
        <v>800</v>
      </c>
    </row>
    <row r="170" spans="1:41" x14ac:dyDescent="0.25">
      <c r="A170" s="21" t="s">
        <v>13</v>
      </c>
      <c r="B170" s="21" t="s">
        <v>14</v>
      </c>
      <c r="C170" s="21">
        <v>745.2</v>
      </c>
      <c r="D170" s="21">
        <v>39.014699999999998</v>
      </c>
      <c r="E170" s="21">
        <v>-99.872100000000003</v>
      </c>
      <c r="F170" s="21">
        <v>20120617</v>
      </c>
      <c r="G170" s="21">
        <v>-9999</v>
      </c>
      <c r="H170" s="21" t="s">
        <v>48</v>
      </c>
      <c r="I170" s="21" t="s">
        <v>48</v>
      </c>
      <c r="J170" s="21" t="s">
        <v>48</v>
      </c>
      <c r="K170" s="21">
        <v>9999</v>
      </c>
      <c r="L170" s="21">
        <v>-9999</v>
      </c>
      <c r="M170" s="21" t="s">
        <v>48</v>
      </c>
      <c r="N170" s="21" t="s">
        <v>48</v>
      </c>
      <c r="O170" s="21" t="s">
        <v>48</v>
      </c>
      <c r="P170" s="21">
        <v>9999</v>
      </c>
      <c r="Q170" s="21">
        <v>0</v>
      </c>
      <c r="R170" s="21" t="s">
        <v>48</v>
      </c>
      <c r="S170" s="21" t="s">
        <v>48</v>
      </c>
      <c r="T170" s="21">
        <v>7</v>
      </c>
      <c r="U170" s="21">
        <v>800</v>
      </c>
      <c r="V170" s="21">
        <v>-9999</v>
      </c>
      <c r="W170" s="21" t="s">
        <v>48</v>
      </c>
      <c r="X170" s="21" t="s">
        <v>48</v>
      </c>
      <c r="Y170" s="21" t="s">
        <v>48</v>
      </c>
      <c r="Z170" s="21">
        <v>9999</v>
      </c>
      <c r="AA170" s="21">
        <v>-9999</v>
      </c>
      <c r="AB170" s="21" t="s">
        <v>48</v>
      </c>
      <c r="AC170" s="21" t="s">
        <v>48</v>
      </c>
      <c r="AD170" s="21" t="s">
        <v>48</v>
      </c>
      <c r="AE170" s="21">
        <v>9999</v>
      </c>
      <c r="AF170" s="21">
        <v>317</v>
      </c>
      <c r="AG170" s="21" t="s">
        <v>48</v>
      </c>
      <c r="AH170" s="21" t="s">
        <v>48</v>
      </c>
      <c r="AI170" s="21">
        <v>7</v>
      </c>
      <c r="AJ170" s="21">
        <v>800</v>
      </c>
      <c r="AK170" s="21">
        <v>178</v>
      </c>
      <c r="AL170" s="21" t="s">
        <v>48</v>
      </c>
      <c r="AM170" s="21" t="s">
        <v>48</v>
      </c>
      <c r="AN170" s="21">
        <v>7</v>
      </c>
      <c r="AO170" s="21">
        <v>800</v>
      </c>
    </row>
    <row r="171" spans="1:41" x14ac:dyDescent="0.25">
      <c r="A171" s="21" t="s">
        <v>13</v>
      </c>
      <c r="B171" s="21" t="s">
        <v>14</v>
      </c>
      <c r="C171" s="21">
        <v>745.2</v>
      </c>
      <c r="D171" s="21">
        <v>39.014699999999998</v>
      </c>
      <c r="E171" s="21">
        <v>-99.872100000000003</v>
      </c>
      <c r="F171" s="21">
        <v>20120618</v>
      </c>
      <c r="G171" s="21">
        <v>-9999</v>
      </c>
      <c r="H171" s="21" t="s">
        <v>48</v>
      </c>
      <c r="I171" s="21" t="s">
        <v>48</v>
      </c>
      <c r="J171" s="21" t="s">
        <v>48</v>
      </c>
      <c r="K171" s="21">
        <v>9999</v>
      </c>
      <c r="L171" s="21">
        <v>-9999</v>
      </c>
      <c r="M171" s="21" t="s">
        <v>48</v>
      </c>
      <c r="N171" s="21" t="s">
        <v>48</v>
      </c>
      <c r="O171" s="21" t="s">
        <v>48</v>
      </c>
      <c r="P171" s="21">
        <v>9999</v>
      </c>
      <c r="Q171" s="21">
        <v>0</v>
      </c>
      <c r="R171" s="21" t="s">
        <v>48</v>
      </c>
      <c r="S171" s="21" t="s">
        <v>48</v>
      </c>
      <c r="T171" s="21">
        <v>7</v>
      </c>
      <c r="U171" s="21">
        <v>800</v>
      </c>
      <c r="V171" s="21">
        <v>-9999</v>
      </c>
      <c r="W171" s="21" t="s">
        <v>48</v>
      </c>
      <c r="X171" s="21" t="s">
        <v>48</v>
      </c>
      <c r="Y171" s="21" t="s">
        <v>48</v>
      </c>
      <c r="Z171" s="21">
        <v>9999</v>
      </c>
      <c r="AA171" s="21">
        <v>-9999</v>
      </c>
      <c r="AB171" s="21" t="s">
        <v>48</v>
      </c>
      <c r="AC171" s="21" t="s">
        <v>48</v>
      </c>
      <c r="AD171" s="21" t="s">
        <v>48</v>
      </c>
      <c r="AE171" s="21">
        <v>9999</v>
      </c>
      <c r="AF171" s="21">
        <v>361</v>
      </c>
      <c r="AG171" s="21" t="s">
        <v>48</v>
      </c>
      <c r="AH171" s="21" t="s">
        <v>48</v>
      </c>
      <c r="AI171" s="21">
        <v>7</v>
      </c>
      <c r="AJ171" s="21">
        <v>800</v>
      </c>
      <c r="AK171" s="21">
        <v>156</v>
      </c>
      <c r="AL171" s="21" t="s">
        <v>48</v>
      </c>
      <c r="AM171" s="21" t="s">
        <v>48</v>
      </c>
      <c r="AN171" s="21">
        <v>7</v>
      </c>
      <c r="AO171" s="21">
        <v>800</v>
      </c>
    </row>
    <row r="172" spans="1:41" x14ac:dyDescent="0.25">
      <c r="A172" s="21" t="s">
        <v>13</v>
      </c>
      <c r="B172" s="21" t="s">
        <v>14</v>
      </c>
      <c r="C172" s="21">
        <v>745.2</v>
      </c>
      <c r="D172" s="21">
        <v>39.014699999999998</v>
      </c>
      <c r="E172" s="21">
        <v>-99.872100000000003</v>
      </c>
      <c r="F172" s="21">
        <v>20120619</v>
      </c>
      <c r="G172" s="21">
        <v>-9999</v>
      </c>
      <c r="H172" s="21" t="s">
        <v>48</v>
      </c>
      <c r="I172" s="21" t="s">
        <v>48</v>
      </c>
      <c r="J172" s="21" t="s">
        <v>48</v>
      </c>
      <c r="K172" s="21">
        <v>9999</v>
      </c>
      <c r="L172" s="21">
        <v>-9999</v>
      </c>
      <c r="M172" s="21" t="s">
        <v>48</v>
      </c>
      <c r="N172" s="21" t="s">
        <v>48</v>
      </c>
      <c r="O172" s="21" t="s">
        <v>48</v>
      </c>
      <c r="P172" s="21">
        <v>9999</v>
      </c>
      <c r="Q172" s="21">
        <v>0</v>
      </c>
      <c r="R172" s="21" t="s">
        <v>48</v>
      </c>
      <c r="S172" s="21" t="s">
        <v>48</v>
      </c>
      <c r="T172" s="21">
        <v>7</v>
      </c>
      <c r="U172" s="21">
        <v>800</v>
      </c>
      <c r="V172" s="21">
        <v>-9999</v>
      </c>
      <c r="W172" s="21" t="s">
        <v>48</v>
      </c>
      <c r="X172" s="21" t="s">
        <v>48</v>
      </c>
      <c r="Y172" s="21" t="s">
        <v>48</v>
      </c>
      <c r="Z172" s="21">
        <v>9999</v>
      </c>
      <c r="AA172" s="21">
        <v>-9999</v>
      </c>
      <c r="AB172" s="21" t="s">
        <v>48</v>
      </c>
      <c r="AC172" s="21" t="s">
        <v>48</v>
      </c>
      <c r="AD172" s="21" t="s">
        <v>48</v>
      </c>
      <c r="AE172" s="21">
        <v>9999</v>
      </c>
      <c r="AF172" s="21">
        <v>383</v>
      </c>
      <c r="AG172" s="21" t="s">
        <v>48</v>
      </c>
      <c r="AH172" s="21" t="s">
        <v>48</v>
      </c>
      <c r="AI172" s="21">
        <v>7</v>
      </c>
      <c r="AJ172" s="21">
        <v>800</v>
      </c>
      <c r="AK172" s="21">
        <v>222</v>
      </c>
      <c r="AL172" s="21" t="s">
        <v>48</v>
      </c>
      <c r="AM172" s="21" t="s">
        <v>48</v>
      </c>
      <c r="AN172" s="21">
        <v>7</v>
      </c>
      <c r="AO172" s="21">
        <v>800</v>
      </c>
    </row>
    <row r="173" spans="1:41" x14ac:dyDescent="0.25">
      <c r="A173" s="21" t="s">
        <v>13</v>
      </c>
      <c r="B173" s="21" t="s">
        <v>14</v>
      </c>
      <c r="C173" s="21">
        <v>745.2</v>
      </c>
      <c r="D173" s="21">
        <v>39.014699999999998</v>
      </c>
      <c r="E173" s="21">
        <v>-99.872100000000003</v>
      </c>
      <c r="F173" s="21">
        <v>20120620</v>
      </c>
      <c r="G173" s="21">
        <v>-9999</v>
      </c>
      <c r="H173" s="21" t="s">
        <v>48</v>
      </c>
      <c r="I173" s="21" t="s">
        <v>48</v>
      </c>
      <c r="J173" s="21" t="s">
        <v>48</v>
      </c>
      <c r="K173" s="21">
        <v>9999</v>
      </c>
      <c r="L173" s="21">
        <v>-9999</v>
      </c>
      <c r="M173" s="21" t="s">
        <v>48</v>
      </c>
      <c r="N173" s="21" t="s">
        <v>48</v>
      </c>
      <c r="O173" s="21" t="s">
        <v>48</v>
      </c>
      <c r="P173" s="21">
        <v>9999</v>
      </c>
      <c r="Q173" s="21">
        <v>0</v>
      </c>
      <c r="R173" s="21" t="s">
        <v>48</v>
      </c>
      <c r="S173" s="21" t="s">
        <v>48</v>
      </c>
      <c r="T173" s="21">
        <v>7</v>
      </c>
      <c r="U173" s="21">
        <v>800</v>
      </c>
      <c r="V173" s="21">
        <v>-9999</v>
      </c>
      <c r="W173" s="21" t="s">
        <v>48</v>
      </c>
      <c r="X173" s="21" t="s">
        <v>48</v>
      </c>
      <c r="Y173" s="21" t="s">
        <v>48</v>
      </c>
      <c r="Z173" s="21">
        <v>9999</v>
      </c>
      <c r="AA173" s="21">
        <v>-9999</v>
      </c>
      <c r="AB173" s="21" t="s">
        <v>48</v>
      </c>
      <c r="AC173" s="21" t="s">
        <v>48</v>
      </c>
      <c r="AD173" s="21" t="s">
        <v>48</v>
      </c>
      <c r="AE173" s="21">
        <v>9999</v>
      </c>
      <c r="AF173" s="21">
        <v>361</v>
      </c>
      <c r="AG173" s="21" t="s">
        <v>48</v>
      </c>
      <c r="AH173" s="21" t="s">
        <v>48</v>
      </c>
      <c r="AI173" s="21">
        <v>7</v>
      </c>
      <c r="AJ173" s="21">
        <v>800</v>
      </c>
      <c r="AK173" s="21">
        <v>228</v>
      </c>
      <c r="AL173" s="21" t="s">
        <v>48</v>
      </c>
      <c r="AM173" s="21" t="s">
        <v>48</v>
      </c>
      <c r="AN173" s="21">
        <v>7</v>
      </c>
      <c r="AO173" s="21">
        <v>800</v>
      </c>
    </row>
    <row r="174" spans="1:41" x14ac:dyDescent="0.25">
      <c r="A174" s="21" t="s">
        <v>13</v>
      </c>
      <c r="B174" s="21" t="s">
        <v>14</v>
      </c>
      <c r="C174" s="21">
        <v>745.2</v>
      </c>
      <c r="D174" s="21">
        <v>39.014699999999998</v>
      </c>
      <c r="E174" s="21">
        <v>-99.872100000000003</v>
      </c>
      <c r="F174" s="21">
        <v>20120621</v>
      </c>
      <c r="G174" s="21">
        <v>-9999</v>
      </c>
      <c r="H174" s="21" t="s">
        <v>48</v>
      </c>
      <c r="I174" s="21" t="s">
        <v>48</v>
      </c>
      <c r="J174" s="21" t="s">
        <v>48</v>
      </c>
      <c r="K174" s="21">
        <v>9999</v>
      </c>
      <c r="L174" s="21">
        <v>-9999</v>
      </c>
      <c r="M174" s="21" t="s">
        <v>48</v>
      </c>
      <c r="N174" s="21" t="s">
        <v>48</v>
      </c>
      <c r="O174" s="21" t="s">
        <v>48</v>
      </c>
      <c r="P174" s="21">
        <v>9999</v>
      </c>
      <c r="Q174" s="21">
        <v>0</v>
      </c>
      <c r="R174" s="21" t="s">
        <v>48</v>
      </c>
      <c r="S174" s="21" t="s">
        <v>48</v>
      </c>
      <c r="T174" s="21">
        <v>7</v>
      </c>
      <c r="U174" s="21">
        <v>800</v>
      </c>
      <c r="V174" s="21">
        <v>-9999</v>
      </c>
      <c r="W174" s="21" t="s">
        <v>48</v>
      </c>
      <c r="X174" s="21" t="s">
        <v>48</v>
      </c>
      <c r="Y174" s="21" t="s">
        <v>48</v>
      </c>
      <c r="Z174" s="21">
        <v>9999</v>
      </c>
      <c r="AA174" s="21">
        <v>-9999</v>
      </c>
      <c r="AB174" s="21" t="s">
        <v>48</v>
      </c>
      <c r="AC174" s="21" t="s">
        <v>48</v>
      </c>
      <c r="AD174" s="21" t="s">
        <v>48</v>
      </c>
      <c r="AE174" s="21">
        <v>9999</v>
      </c>
      <c r="AF174" s="21">
        <v>333</v>
      </c>
      <c r="AG174" s="21" t="s">
        <v>48</v>
      </c>
      <c r="AH174" s="21" t="s">
        <v>48</v>
      </c>
      <c r="AI174" s="21">
        <v>7</v>
      </c>
      <c r="AJ174" s="21">
        <v>800</v>
      </c>
      <c r="AK174" s="21">
        <v>139</v>
      </c>
      <c r="AL174" s="21" t="s">
        <v>48</v>
      </c>
      <c r="AM174" s="21" t="s">
        <v>48</v>
      </c>
      <c r="AN174" s="21">
        <v>7</v>
      </c>
      <c r="AO174" s="21">
        <v>800</v>
      </c>
    </row>
    <row r="175" spans="1:41" x14ac:dyDescent="0.25">
      <c r="A175" s="21" t="s">
        <v>13</v>
      </c>
      <c r="B175" s="21" t="s">
        <v>14</v>
      </c>
      <c r="C175" s="21">
        <v>745.2</v>
      </c>
      <c r="D175" s="21">
        <v>39.014699999999998</v>
      </c>
      <c r="E175" s="21">
        <v>-99.872100000000003</v>
      </c>
      <c r="F175" s="21">
        <v>20120622</v>
      </c>
      <c r="G175" s="21">
        <v>-9999</v>
      </c>
      <c r="H175" s="21" t="s">
        <v>48</v>
      </c>
      <c r="I175" s="21" t="s">
        <v>48</v>
      </c>
      <c r="J175" s="21" t="s">
        <v>48</v>
      </c>
      <c r="K175" s="21">
        <v>9999</v>
      </c>
      <c r="L175" s="21">
        <v>-9999</v>
      </c>
      <c r="M175" s="21" t="s">
        <v>48</v>
      </c>
      <c r="N175" s="21" t="s">
        <v>48</v>
      </c>
      <c r="O175" s="21" t="s">
        <v>48</v>
      </c>
      <c r="P175" s="21">
        <v>9999</v>
      </c>
      <c r="Q175" s="21">
        <v>0</v>
      </c>
      <c r="R175" s="21" t="s">
        <v>48</v>
      </c>
      <c r="S175" s="21" t="s">
        <v>48</v>
      </c>
      <c r="T175" s="21">
        <v>7</v>
      </c>
      <c r="U175" s="21">
        <v>800</v>
      </c>
      <c r="V175" s="21">
        <v>-9999</v>
      </c>
      <c r="W175" s="21" t="s">
        <v>48</v>
      </c>
      <c r="X175" s="21" t="s">
        <v>48</v>
      </c>
      <c r="Y175" s="21" t="s">
        <v>48</v>
      </c>
      <c r="Z175" s="21">
        <v>9999</v>
      </c>
      <c r="AA175" s="21">
        <v>-9999</v>
      </c>
      <c r="AB175" s="21" t="s">
        <v>48</v>
      </c>
      <c r="AC175" s="21" t="s">
        <v>48</v>
      </c>
      <c r="AD175" s="21" t="s">
        <v>48</v>
      </c>
      <c r="AE175" s="21">
        <v>9999</v>
      </c>
      <c r="AF175" s="21">
        <v>300</v>
      </c>
      <c r="AG175" s="21" t="s">
        <v>48</v>
      </c>
      <c r="AH175" s="21" t="s">
        <v>48</v>
      </c>
      <c r="AI175" s="21">
        <v>7</v>
      </c>
      <c r="AJ175" s="21">
        <v>800</v>
      </c>
      <c r="AK175" s="21">
        <v>144</v>
      </c>
      <c r="AL175" s="21" t="s">
        <v>48</v>
      </c>
      <c r="AM175" s="21" t="s">
        <v>48</v>
      </c>
      <c r="AN175" s="21">
        <v>7</v>
      </c>
      <c r="AO175" s="21">
        <v>800</v>
      </c>
    </row>
    <row r="176" spans="1:41" x14ac:dyDescent="0.25">
      <c r="A176" s="21" t="s">
        <v>13</v>
      </c>
      <c r="B176" s="21" t="s">
        <v>14</v>
      </c>
      <c r="C176" s="21">
        <v>745.2</v>
      </c>
      <c r="D176" s="21">
        <v>39.014699999999998</v>
      </c>
      <c r="E176" s="21">
        <v>-99.872100000000003</v>
      </c>
      <c r="F176" s="21">
        <v>20120623</v>
      </c>
      <c r="G176" s="21">
        <v>-9999</v>
      </c>
      <c r="H176" s="21" t="s">
        <v>48</v>
      </c>
      <c r="I176" s="21" t="s">
        <v>48</v>
      </c>
      <c r="J176" s="21" t="s">
        <v>48</v>
      </c>
      <c r="K176" s="21">
        <v>9999</v>
      </c>
      <c r="L176" s="21">
        <v>-9999</v>
      </c>
      <c r="M176" s="21" t="s">
        <v>48</v>
      </c>
      <c r="N176" s="21" t="s">
        <v>48</v>
      </c>
      <c r="O176" s="21" t="s">
        <v>48</v>
      </c>
      <c r="P176" s="21">
        <v>9999</v>
      </c>
      <c r="Q176" s="21">
        <v>0</v>
      </c>
      <c r="R176" s="21" t="s">
        <v>48</v>
      </c>
      <c r="S176" s="21" t="s">
        <v>48</v>
      </c>
      <c r="T176" s="21">
        <v>7</v>
      </c>
      <c r="U176" s="21">
        <v>800</v>
      </c>
      <c r="V176" s="21">
        <v>-9999</v>
      </c>
      <c r="W176" s="21" t="s">
        <v>48</v>
      </c>
      <c r="X176" s="21" t="s">
        <v>48</v>
      </c>
      <c r="Y176" s="21" t="s">
        <v>48</v>
      </c>
      <c r="Z176" s="21">
        <v>9999</v>
      </c>
      <c r="AA176" s="21">
        <v>-9999</v>
      </c>
      <c r="AB176" s="21" t="s">
        <v>48</v>
      </c>
      <c r="AC176" s="21" t="s">
        <v>48</v>
      </c>
      <c r="AD176" s="21" t="s">
        <v>48</v>
      </c>
      <c r="AE176" s="21">
        <v>9999</v>
      </c>
      <c r="AF176" s="21">
        <v>322</v>
      </c>
      <c r="AG176" s="21" t="s">
        <v>48</v>
      </c>
      <c r="AH176" s="21" t="s">
        <v>48</v>
      </c>
      <c r="AI176" s="21">
        <v>7</v>
      </c>
      <c r="AJ176" s="21">
        <v>800</v>
      </c>
      <c r="AK176" s="21">
        <v>206</v>
      </c>
      <c r="AL176" s="21" t="s">
        <v>48</v>
      </c>
      <c r="AM176" s="21" t="s">
        <v>48</v>
      </c>
      <c r="AN176" s="21">
        <v>7</v>
      </c>
      <c r="AO176" s="21">
        <v>800</v>
      </c>
    </row>
    <row r="177" spans="1:41" x14ac:dyDescent="0.25">
      <c r="A177" s="21" t="s">
        <v>13</v>
      </c>
      <c r="B177" s="21" t="s">
        <v>14</v>
      </c>
      <c r="C177" s="21">
        <v>745.2</v>
      </c>
      <c r="D177" s="21">
        <v>39.014699999999998</v>
      </c>
      <c r="E177" s="21">
        <v>-99.872100000000003</v>
      </c>
      <c r="F177" s="21">
        <v>20120624</v>
      </c>
      <c r="G177" s="21">
        <v>-9999</v>
      </c>
      <c r="H177" s="21" t="s">
        <v>48</v>
      </c>
      <c r="I177" s="21" t="s">
        <v>48</v>
      </c>
      <c r="J177" s="21" t="s">
        <v>48</v>
      </c>
      <c r="K177" s="21">
        <v>9999</v>
      </c>
      <c r="L177" s="21">
        <v>-9999</v>
      </c>
      <c r="M177" s="21" t="s">
        <v>48</v>
      </c>
      <c r="N177" s="21" t="s">
        <v>48</v>
      </c>
      <c r="O177" s="21" t="s">
        <v>48</v>
      </c>
      <c r="P177" s="21">
        <v>9999</v>
      </c>
      <c r="Q177" s="21">
        <v>0</v>
      </c>
      <c r="R177" s="21" t="s">
        <v>48</v>
      </c>
      <c r="S177" s="21" t="s">
        <v>48</v>
      </c>
      <c r="T177" s="21">
        <v>7</v>
      </c>
      <c r="U177" s="21">
        <v>800</v>
      </c>
      <c r="V177" s="21">
        <v>-9999</v>
      </c>
      <c r="W177" s="21" t="s">
        <v>48</v>
      </c>
      <c r="X177" s="21" t="s">
        <v>48</v>
      </c>
      <c r="Y177" s="21" t="s">
        <v>48</v>
      </c>
      <c r="Z177" s="21">
        <v>9999</v>
      </c>
      <c r="AA177" s="21">
        <v>-9999</v>
      </c>
      <c r="AB177" s="21" t="s">
        <v>48</v>
      </c>
      <c r="AC177" s="21" t="s">
        <v>48</v>
      </c>
      <c r="AD177" s="21" t="s">
        <v>48</v>
      </c>
      <c r="AE177" s="21">
        <v>9999</v>
      </c>
      <c r="AF177" s="21">
        <v>422</v>
      </c>
      <c r="AG177" s="21" t="s">
        <v>48</v>
      </c>
      <c r="AH177" s="21" t="s">
        <v>48</v>
      </c>
      <c r="AI177" s="21">
        <v>7</v>
      </c>
      <c r="AJ177" s="21">
        <v>800</v>
      </c>
      <c r="AK177" s="21">
        <v>222</v>
      </c>
      <c r="AL177" s="21" t="s">
        <v>48</v>
      </c>
      <c r="AM177" s="21" t="s">
        <v>48</v>
      </c>
      <c r="AN177" s="21">
        <v>7</v>
      </c>
      <c r="AO177" s="21">
        <v>800</v>
      </c>
    </row>
    <row r="178" spans="1:41" x14ac:dyDescent="0.25">
      <c r="A178" s="21" t="s">
        <v>13</v>
      </c>
      <c r="B178" s="21" t="s">
        <v>14</v>
      </c>
      <c r="C178" s="21">
        <v>745.2</v>
      </c>
      <c r="D178" s="21">
        <v>39.014699999999998</v>
      </c>
      <c r="E178" s="21">
        <v>-99.872100000000003</v>
      </c>
      <c r="F178" s="21">
        <v>20120625</v>
      </c>
      <c r="G178" s="21">
        <v>-9999</v>
      </c>
      <c r="H178" s="21" t="s">
        <v>48</v>
      </c>
      <c r="I178" s="21" t="s">
        <v>48</v>
      </c>
      <c r="J178" s="21" t="s">
        <v>48</v>
      </c>
      <c r="K178" s="21">
        <v>9999</v>
      </c>
      <c r="L178" s="21">
        <v>-9999</v>
      </c>
      <c r="M178" s="21" t="s">
        <v>48</v>
      </c>
      <c r="N178" s="21" t="s">
        <v>48</v>
      </c>
      <c r="O178" s="21" t="s">
        <v>48</v>
      </c>
      <c r="P178" s="21">
        <v>9999</v>
      </c>
      <c r="Q178" s="21">
        <v>0</v>
      </c>
      <c r="R178" s="21" t="s">
        <v>48</v>
      </c>
      <c r="S178" s="21" t="s">
        <v>48</v>
      </c>
      <c r="T178" s="21">
        <v>7</v>
      </c>
      <c r="U178" s="21">
        <v>800</v>
      </c>
      <c r="V178" s="21">
        <v>-9999</v>
      </c>
      <c r="W178" s="21" t="s">
        <v>48</v>
      </c>
      <c r="X178" s="21" t="s">
        <v>48</v>
      </c>
      <c r="Y178" s="21" t="s">
        <v>48</v>
      </c>
      <c r="Z178" s="21">
        <v>9999</v>
      </c>
      <c r="AA178" s="21">
        <v>-9999</v>
      </c>
      <c r="AB178" s="21" t="s">
        <v>48</v>
      </c>
      <c r="AC178" s="21" t="s">
        <v>48</v>
      </c>
      <c r="AD178" s="21" t="s">
        <v>48</v>
      </c>
      <c r="AE178" s="21">
        <v>9999</v>
      </c>
      <c r="AF178" s="21">
        <v>444</v>
      </c>
      <c r="AG178" s="21" t="s">
        <v>48</v>
      </c>
      <c r="AH178" s="21" t="s">
        <v>48</v>
      </c>
      <c r="AI178" s="21">
        <v>7</v>
      </c>
      <c r="AJ178" s="21">
        <v>800</v>
      </c>
      <c r="AK178" s="21">
        <v>211</v>
      </c>
      <c r="AL178" s="21" t="s">
        <v>48</v>
      </c>
      <c r="AM178" s="21" t="s">
        <v>48</v>
      </c>
      <c r="AN178" s="21">
        <v>7</v>
      </c>
      <c r="AO178" s="21">
        <v>800</v>
      </c>
    </row>
    <row r="179" spans="1:41" x14ac:dyDescent="0.25">
      <c r="A179" s="21" t="s">
        <v>13</v>
      </c>
      <c r="B179" s="21" t="s">
        <v>14</v>
      </c>
      <c r="C179" s="21">
        <v>745.2</v>
      </c>
      <c r="D179" s="21">
        <v>39.014699999999998</v>
      </c>
      <c r="E179" s="21">
        <v>-99.872100000000003</v>
      </c>
      <c r="F179" s="21">
        <v>20120626</v>
      </c>
      <c r="G179" s="21">
        <v>-9999</v>
      </c>
      <c r="H179" s="21" t="s">
        <v>48</v>
      </c>
      <c r="I179" s="21" t="s">
        <v>48</v>
      </c>
      <c r="J179" s="21" t="s">
        <v>48</v>
      </c>
      <c r="K179" s="21">
        <v>9999</v>
      </c>
      <c r="L179" s="21">
        <v>-9999</v>
      </c>
      <c r="M179" s="21" t="s">
        <v>48</v>
      </c>
      <c r="N179" s="21" t="s">
        <v>48</v>
      </c>
      <c r="O179" s="21" t="s">
        <v>48</v>
      </c>
      <c r="P179" s="21">
        <v>9999</v>
      </c>
      <c r="Q179" s="21">
        <v>0</v>
      </c>
      <c r="R179" s="21" t="s">
        <v>48</v>
      </c>
      <c r="S179" s="21" t="s">
        <v>48</v>
      </c>
      <c r="T179" s="21">
        <v>7</v>
      </c>
      <c r="U179" s="21">
        <v>800</v>
      </c>
      <c r="V179" s="21">
        <v>-9999</v>
      </c>
      <c r="W179" s="21" t="s">
        <v>48</v>
      </c>
      <c r="X179" s="21" t="s">
        <v>48</v>
      </c>
      <c r="Y179" s="21" t="s">
        <v>48</v>
      </c>
      <c r="Z179" s="21">
        <v>9999</v>
      </c>
      <c r="AA179" s="21">
        <v>-9999</v>
      </c>
      <c r="AB179" s="21" t="s">
        <v>48</v>
      </c>
      <c r="AC179" s="21" t="s">
        <v>48</v>
      </c>
      <c r="AD179" s="21" t="s">
        <v>48</v>
      </c>
      <c r="AE179" s="21">
        <v>9999</v>
      </c>
      <c r="AF179" s="21">
        <v>439</v>
      </c>
      <c r="AG179" s="21" t="s">
        <v>48</v>
      </c>
      <c r="AH179" s="21" t="s">
        <v>48</v>
      </c>
      <c r="AI179" s="21">
        <v>7</v>
      </c>
      <c r="AJ179" s="21">
        <v>800</v>
      </c>
      <c r="AK179" s="21">
        <v>200</v>
      </c>
      <c r="AL179" s="21" t="s">
        <v>48</v>
      </c>
      <c r="AM179" s="21" t="s">
        <v>48</v>
      </c>
      <c r="AN179" s="21">
        <v>7</v>
      </c>
      <c r="AO179" s="21">
        <v>800</v>
      </c>
    </row>
    <row r="180" spans="1:41" x14ac:dyDescent="0.25">
      <c r="A180" s="21" t="s">
        <v>13</v>
      </c>
      <c r="B180" s="21" t="s">
        <v>14</v>
      </c>
      <c r="C180" s="21">
        <v>745.2</v>
      </c>
      <c r="D180" s="21">
        <v>39.014699999999998</v>
      </c>
      <c r="E180" s="21">
        <v>-99.872100000000003</v>
      </c>
      <c r="F180" s="21">
        <v>20120627</v>
      </c>
      <c r="G180" s="21">
        <v>-9999</v>
      </c>
      <c r="H180" s="21" t="s">
        <v>48</v>
      </c>
      <c r="I180" s="21" t="s">
        <v>48</v>
      </c>
      <c r="J180" s="21" t="s">
        <v>48</v>
      </c>
      <c r="K180" s="21">
        <v>9999</v>
      </c>
      <c r="L180" s="21">
        <v>-9999</v>
      </c>
      <c r="M180" s="21" t="s">
        <v>48</v>
      </c>
      <c r="N180" s="21" t="s">
        <v>48</v>
      </c>
      <c r="O180" s="21" t="s">
        <v>48</v>
      </c>
      <c r="P180" s="21">
        <v>9999</v>
      </c>
      <c r="Q180" s="21">
        <v>0</v>
      </c>
      <c r="R180" s="21" t="s">
        <v>48</v>
      </c>
      <c r="S180" s="21" t="s">
        <v>48</v>
      </c>
      <c r="T180" s="21">
        <v>7</v>
      </c>
      <c r="U180" s="21">
        <v>800</v>
      </c>
      <c r="V180" s="21">
        <v>-9999</v>
      </c>
      <c r="W180" s="21" t="s">
        <v>48</v>
      </c>
      <c r="X180" s="21" t="s">
        <v>48</v>
      </c>
      <c r="Y180" s="21" t="s">
        <v>48</v>
      </c>
      <c r="Z180" s="21">
        <v>9999</v>
      </c>
      <c r="AA180" s="21">
        <v>-9999</v>
      </c>
      <c r="AB180" s="21" t="s">
        <v>48</v>
      </c>
      <c r="AC180" s="21" t="s">
        <v>48</v>
      </c>
      <c r="AD180" s="21" t="s">
        <v>48</v>
      </c>
      <c r="AE180" s="21">
        <v>9999</v>
      </c>
      <c r="AF180" s="21">
        <v>450</v>
      </c>
      <c r="AG180" s="21" t="s">
        <v>48</v>
      </c>
      <c r="AH180" s="21" t="s">
        <v>48</v>
      </c>
      <c r="AI180" s="21">
        <v>7</v>
      </c>
      <c r="AJ180" s="21">
        <v>800</v>
      </c>
      <c r="AK180" s="21">
        <v>244</v>
      </c>
      <c r="AL180" s="21" t="s">
        <v>48</v>
      </c>
      <c r="AM180" s="21" t="s">
        <v>48</v>
      </c>
      <c r="AN180" s="21">
        <v>7</v>
      </c>
      <c r="AO180" s="21">
        <v>800</v>
      </c>
    </row>
    <row r="181" spans="1:41" x14ac:dyDescent="0.25">
      <c r="A181" s="21" t="s">
        <v>13</v>
      </c>
      <c r="B181" s="21" t="s">
        <v>14</v>
      </c>
      <c r="C181" s="21">
        <v>745.2</v>
      </c>
      <c r="D181" s="21">
        <v>39.014699999999998</v>
      </c>
      <c r="E181" s="21">
        <v>-99.872100000000003</v>
      </c>
      <c r="F181" s="21">
        <v>20120628</v>
      </c>
      <c r="G181" s="21">
        <v>-9999</v>
      </c>
      <c r="H181" s="21" t="s">
        <v>48</v>
      </c>
      <c r="I181" s="21" t="s">
        <v>48</v>
      </c>
      <c r="J181" s="21" t="s">
        <v>48</v>
      </c>
      <c r="K181" s="21">
        <v>9999</v>
      </c>
      <c r="L181" s="21">
        <v>-9999</v>
      </c>
      <c r="M181" s="21" t="s">
        <v>48</v>
      </c>
      <c r="N181" s="21" t="s">
        <v>48</v>
      </c>
      <c r="O181" s="21" t="s">
        <v>48</v>
      </c>
      <c r="P181" s="21">
        <v>9999</v>
      </c>
      <c r="Q181" s="21">
        <v>0</v>
      </c>
      <c r="R181" s="21" t="s">
        <v>48</v>
      </c>
      <c r="S181" s="21" t="s">
        <v>48</v>
      </c>
      <c r="T181" s="21">
        <v>7</v>
      </c>
      <c r="U181" s="21">
        <v>800</v>
      </c>
      <c r="V181" s="21">
        <v>-9999</v>
      </c>
      <c r="W181" s="21" t="s">
        <v>48</v>
      </c>
      <c r="X181" s="21" t="s">
        <v>48</v>
      </c>
      <c r="Y181" s="21" t="s">
        <v>48</v>
      </c>
      <c r="Z181" s="21">
        <v>9999</v>
      </c>
      <c r="AA181" s="21">
        <v>-9999</v>
      </c>
      <c r="AB181" s="21" t="s">
        <v>48</v>
      </c>
      <c r="AC181" s="21" t="s">
        <v>48</v>
      </c>
      <c r="AD181" s="21" t="s">
        <v>48</v>
      </c>
      <c r="AE181" s="21">
        <v>9999</v>
      </c>
      <c r="AF181" s="21">
        <v>456</v>
      </c>
      <c r="AG181" s="21" t="s">
        <v>48</v>
      </c>
      <c r="AH181" s="21" t="s">
        <v>48</v>
      </c>
      <c r="AI181" s="21">
        <v>7</v>
      </c>
      <c r="AJ181" s="21">
        <v>800</v>
      </c>
      <c r="AK181" s="21">
        <v>244</v>
      </c>
      <c r="AL181" s="21" t="s">
        <v>48</v>
      </c>
      <c r="AM181" s="21" t="s">
        <v>48</v>
      </c>
      <c r="AN181" s="21">
        <v>7</v>
      </c>
      <c r="AO181" s="21">
        <v>800</v>
      </c>
    </row>
    <row r="182" spans="1:41" x14ac:dyDescent="0.25">
      <c r="A182" s="21" t="s">
        <v>13</v>
      </c>
      <c r="B182" s="21" t="s">
        <v>14</v>
      </c>
      <c r="C182" s="21">
        <v>745.2</v>
      </c>
      <c r="D182" s="21">
        <v>39.014699999999998</v>
      </c>
      <c r="E182" s="21">
        <v>-99.872100000000003</v>
      </c>
      <c r="F182" s="21">
        <v>20120629</v>
      </c>
      <c r="G182" s="21">
        <v>-9999</v>
      </c>
      <c r="H182" s="21" t="s">
        <v>48</v>
      </c>
      <c r="I182" s="21" t="s">
        <v>48</v>
      </c>
      <c r="J182" s="21" t="s">
        <v>48</v>
      </c>
      <c r="K182" s="21">
        <v>9999</v>
      </c>
      <c r="L182" s="21">
        <v>-9999</v>
      </c>
      <c r="M182" s="21" t="s">
        <v>48</v>
      </c>
      <c r="N182" s="21" t="s">
        <v>48</v>
      </c>
      <c r="O182" s="21" t="s">
        <v>48</v>
      </c>
      <c r="P182" s="21">
        <v>9999</v>
      </c>
      <c r="Q182" s="21">
        <v>0</v>
      </c>
      <c r="R182" s="21" t="s">
        <v>49</v>
      </c>
      <c r="S182" s="21" t="s">
        <v>48</v>
      </c>
      <c r="T182" s="21">
        <v>7</v>
      </c>
      <c r="U182" s="21">
        <v>800</v>
      </c>
      <c r="V182" s="21">
        <v>-9999</v>
      </c>
      <c r="W182" s="21" t="s">
        <v>48</v>
      </c>
      <c r="X182" s="21" t="s">
        <v>48</v>
      </c>
      <c r="Y182" s="21" t="s">
        <v>48</v>
      </c>
      <c r="Z182" s="21">
        <v>9999</v>
      </c>
      <c r="AA182" s="21">
        <v>-9999</v>
      </c>
      <c r="AB182" s="21" t="s">
        <v>48</v>
      </c>
      <c r="AC182" s="21" t="s">
        <v>48</v>
      </c>
      <c r="AD182" s="21" t="s">
        <v>48</v>
      </c>
      <c r="AE182" s="21">
        <v>9999</v>
      </c>
      <c r="AF182" s="21">
        <v>439</v>
      </c>
      <c r="AG182" s="21" t="s">
        <v>48</v>
      </c>
      <c r="AH182" s="21" t="s">
        <v>48</v>
      </c>
      <c r="AI182" s="21">
        <v>7</v>
      </c>
      <c r="AJ182" s="21">
        <v>800</v>
      </c>
      <c r="AK182" s="21">
        <v>233</v>
      </c>
      <c r="AL182" s="21" t="s">
        <v>48</v>
      </c>
      <c r="AM182" s="21" t="s">
        <v>48</v>
      </c>
      <c r="AN182" s="21">
        <v>7</v>
      </c>
      <c r="AO182" s="21">
        <v>800</v>
      </c>
    </row>
    <row r="183" spans="1:41" x14ac:dyDescent="0.25">
      <c r="A183" s="21" t="s">
        <v>13</v>
      </c>
      <c r="B183" s="21" t="s">
        <v>14</v>
      </c>
      <c r="C183" s="21">
        <v>745.2</v>
      </c>
      <c r="D183" s="21">
        <v>39.014699999999998</v>
      </c>
      <c r="E183" s="21">
        <v>-99.872100000000003</v>
      </c>
      <c r="F183" s="21">
        <v>20120630</v>
      </c>
      <c r="G183" s="21">
        <v>-9999</v>
      </c>
      <c r="H183" s="21" t="s">
        <v>48</v>
      </c>
      <c r="I183" s="21" t="s">
        <v>48</v>
      </c>
      <c r="J183" s="21" t="s">
        <v>48</v>
      </c>
      <c r="K183" s="21">
        <v>9999</v>
      </c>
      <c r="L183" s="21">
        <v>-9999</v>
      </c>
      <c r="M183" s="21" t="s">
        <v>48</v>
      </c>
      <c r="N183" s="21" t="s">
        <v>48</v>
      </c>
      <c r="O183" s="21" t="s">
        <v>48</v>
      </c>
      <c r="P183" s="21">
        <v>9999</v>
      </c>
      <c r="Q183" s="21">
        <v>0</v>
      </c>
      <c r="R183" s="21" t="s">
        <v>48</v>
      </c>
      <c r="S183" s="21" t="s">
        <v>48</v>
      </c>
      <c r="T183" s="21">
        <v>7</v>
      </c>
      <c r="U183" s="21">
        <v>800</v>
      </c>
      <c r="V183" s="21">
        <v>-9999</v>
      </c>
      <c r="W183" s="21" t="s">
        <v>48</v>
      </c>
      <c r="X183" s="21" t="s">
        <v>48</v>
      </c>
      <c r="Y183" s="21" t="s">
        <v>48</v>
      </c>
      <c r="Z183" s="21">
        <v>9999</v>
      </c>
      <c r="AA183" s="21">
        <v>-9999</v>
      </c>
      <c r="AB183" s="21" t="s">
        <v>48</v>
      </c>
      <c r="AC183" s="21" t="s">
        <v>48</v>
      </c>
      <c r="AD183" s="21" t="s">
        <v>48</v>
      </c>
      <c r="AE183" s="21">
        <v>9999</v>
      </c>
      <c r="AF183" s="21">
        <v>406</v>
      </c>
      <c r="AG183" s="21" t="s">
        <v>48</v>
      </c>
      <c r="AH183" s="21" t="s">
        <v>48</v>
      </c>
      <c r="AI183" s="21">
        <v>7</v>
      </c>
      <c r="AJ183" s="21">
        <v>800</v>
      </c>
      <c r="AK183" s="21">
        <v>250</v>
      </c>
      <c r="AL183" s="21" t="s">
        <v>48</v>
      </c>
      <c r="AM183" s="21" t="s">
        <v>48</v>
      </c>
      <c r="AN183" s="21">
        <v>7</v>
      </c>
      <c r="AO183" s="21">
        <v>800</v>
      </c>
    </row>
    <row r="184" spans="1:41" x14ac:dyDescent="0.25">
      <c r="A184" s="21" t="s">
        <v>13</v>
      </c>
      <c r="B184" s="21" t="s">
        <v>14</v>
      </c>
      <c r="C184" s="21">
        <v>745.2</v>
      </c>
      <c r="D184" s="21">
        <v>39.014699999999998</v>
      </c>
      <c r="E184" s="21">
        <v>-99.872100000000003</v>
      </c>
      <c r="F184" s="21">
        <v>20120701</v>
      </c>
      <c r="G184" s="21">
        <v>-9999</v>
      </c>
      <c r="H184" s="21" t="s">
        <v>48</v>
      </c>
      <c r="I184" s="21" t="s">
        <v>48</v>
      </c>
      <c r="J184" s="21" t="s">
        <v>48</v>
      </c>
      <c r="K184" s="21">
        <v>9999</v>
      </c>
      <c r="L184" s="21">
        <v>-9999</v>
      </c>
      <c r="M184" s="21" t="s">
        <v>48</v>
      </c>
      <c r="N184" s="21" t="s">
        <v>48</v>
      </c>
      <c r="O184" s="21" t="s">
        <v>48</v>
      </c>
      <c r="P184" s="21">
        <v>9999</v>
      </c>
      <c r="Q184" s="21">
        <v>389</v>
      </c>
      <c r="R184" s="21" t="s">
        <v>48</v>
      </c>
      <c r="S184" s="21" t="s">
        <v>48</v>
      </c>
      <c r="T184" s="21">
        <v>7</v>
      </c>
      <c r="U184" s="21">
        <v>800</v>
      </c>
      <c r="V184" s="21">
        <v>-9999</v>
      </c>
      <c r="W184" s="21" t="s">
        <v>48</v>
      </c>
      <c r="X184" s="21" t="s">
        <v>48</v>
      </c>
      <c r="Y184" s="21" t="s">
        <v>48</v>
      </c>
      <c r="Z184" s="21">
        <v>9999</v>
      </c>
      <c r="AA184" s="21">
        <v>-9999</v>
      </c>
      <c r="AB184" s="21" t="s">
        <v>48</v>
      </c>
      <c r="AC184" s="21" t="s">
        <v>48</v>
      </c>
      <c r="AD184" s="21" t="s">
        <v>48</v>
      </c>
      <c r="AE184" s="21">
        <v>9999</v>
      </c>
      <c r="AF184" s="21">
        <v>417</v>
      </c>
      <c r="AG184" s="21" t="s">
        <v>48</v>
      </c>
      <c r="AH184" s="21" t="s">
        <v>48</v>
      </c>
      <c r="AI184" s="21">
        <v>7</v>
      </c>
      <c r="AJ184" s="21">
        <v>800</v>
      </c>
      <c r="AK184" s="21">
        <v>194</v>
      </c>
      <c r="AL184" s="21" t="s">
        <v>48</v>
      </c>
      <c r="AM184" s="21" t="s">
        <v>48</v>
      </c>
      <c r="AN184" s="21">
        <v>7</v>
      </c>
      <c r="AO184" s="21">
        <v>800</v>
      </c>
    </row>
    <row r="185" spans="1:41" x14ac:dyDescent="0.25">
      <c r="A185" s="21" t="s">
        <v>13</v>
      </c>
      <c r="B185" s="21" t="s">
        <v>14</v>
      </c>
      <c r="C185" s="21">
        <v>745.2</v>
      </c>
      <c r="D185" s="21">
        <v>39.014699999999998</v>
      </c>
      <c r="E185" s="21">
        <v>-99.872100000000003</v>
      </c>
      <c r="F185" s="21">
        <v>20120702</v>
      </c>
      <c r="G185" s="21">
        <v>-9999</v>
      </c>
      <c r="H185" s="21" t="s">
        <v>48</v>
      </c>
      <c r="I185" s="21" t="s">
        <v>48</v>
      </c>
      <c r="J185" s="21" t="s">
        <v>48</v>
      </c>
      <c r="K185" s="21">
        <v>9999</v>
      </c>
      <c r="L185" s="21">
        <v>-9999</v>
      </c>
      <c r="M185" s="21" t="s">
        <v>48</v>
      </c>
      <c r="N185" s="21" t="s">
        <v>48</v>
      </c>
      <c r="O185" s="21" t="s">
        <v>48</v>
      </c>
      <c r="P185" s="21">
        <v>9999</v>
      </c>
      <c r="Q185" s="21">
        <v>0</v>
      </c>
      <c r="R185" s="21" t="s">
        <v>48</v>
      </c>
      <c r="S185" s="21" t="s">
        <v>48</v>
      </c>
      <c r="T185" s="21">
        <v>7</v>
      </c>
      <c r="U185" s="21">
        <v>800</v>
      </c>
      <c r="V185" s="21">
        <v>-9999</v>
      </c>
      <c r="W185" s="21" t="s">
        <v>48</v>
      </c>
      <c r="X185" s="21" t="s">
        <v>48</v>
      </c>
      <c r="Y185" s="21" t="s">
        <v>48</v>
      </c>
      <c r="Z185" s="21">
        <v>9999</v>
      </c>
      <c r="AA185" s="21">
        <v>-9999</v>
      </c>
      <c r="AB185" s="21" t="s">
        <v>48</v>
      </c>
      <c r="AC185" s="21" t="s">
        <v>48</v>
      </c>
      <c r="AD185" s="21" t="s">
        <v>48</v>
      </c>
      <c r="AE185" s="21">
        <v>9999</v>
      </c>
      <c r="AF185" s="21">
        <v>361</v>
      </c>
      <c r="AG185" s="21" t="s">
        <v>48</v>
      </c>
      <c r="AH185" s="21" t="s">
        <v>48</v>
      </c>
      <c r="AI185" s="21">
        <v>7</v>
      </c>
      <c r="AJ185" s="21">
        <v>800</v>
      </c>
      <c r="AK185" s="21">
        <v>217</v>
      </c>
      <c r="AL185" s="21" t="s">
        <v>48</v>
      </c>
      <c r="AM185" s="21" t="s">
        <v>48</v>
      </c>
      <c r="AN185" s="21">
        <v>7</v>
      </c>
      <c r="AO185" s="21">
        <v>800</v>
      </c>
    </row>
    <row r="186" spans="1:41" x14ac:dyDescent="0.25">
      <c r="A186" s="21" t="s">
        <v>13</v>
      </c>
      <c r="B186" s="21" t="s">
        <v>14</v>
      </c>
      <c r="C186" s="21">
        <v>745.2</v>
      </c>
      <c r="D186" s="21">
        <v>39.014699999999998</v>
      </c>
      <c r="E186" s="21">
        <v>-99.872100000000003</v>
      </c>
      <c r="F186" s="21">
        <v>20120703</v>
      </c>
      <c r="G186" s="21">
        <v>-9999</v>
      </c>
      <c r="H186" s="21" t="s">
        <v>48</v>
      </c>
      <c r="I186" s="21" t="s">
        <v>48</v>
      </c>
      <c r="J186" s="21" t="s">
        <v>48</v>
      </c>
      <c r="K186" s="21">
        <v>9999</v>
      </c>
      <c r="L186" s="21">
        <v>-9999</v>
      </c>
      <c r="M186" s="21" t="s">
        <v>48</v>
      </c>
      <c r="N186" s="21" t="s">
        <v>48</v>
      </c>
      <c r="O186" s="21" t="s">
        <v>48</v>
      </c>
      <c r="P186" s="21">
        <v>9999</v>
      </c>
      <c r="Q186" s="21">
        <v>0</v>
      </c>
      <c r="R186" s="21" t="s">
        <v>48</v>
      </c>
      <c r="S186" s="21" t="s">
        <v>48</v>
      </c>
      <c r="T186" s="21">
        <v>7</v>
      </c>
      <c r="U186" s="21">
        <v>800</v>
      </c>
      <c r="V186" s="21">
        <v>-9999</v>
      </c>
      <c r="W186" s="21" t="s">
        <v>48</v>
      </c>
      <c r="X186" s="21" t="s">
        <v>48</v>
      </c>
      <c r="Y186" s="21" t="s">
        <v>48</v>
      </c>
      <c r="Z186" s="21">
        <v>9999</v>
      </c>
      <c r="AA186" s="21">
        <v>-9999</v>
      </c>
      <c r="AB186" s="21" t="s">
        <v>48</v>
      </c>
      <c r="AC186" s="21" t="s">
        <v>48</v>
      </c>
      <c r="AD186" s="21" t="s">
        <v>48</v>
      </c>
      <c r="AE186" s="21">
        <v>9999</v>
      </c>
      <c r="AF186" s="21">
        <v>378</v>
      </c>
      <c r="AG186" s="21" t="s">
        <v>48</v>
      </c>
      <c r="AH186" s="21" t="s">
        <v>48</v>
      </c>
      <c r="AI186" s="21">
        <v>7</v>
      </c>
      <c r="AJ186" s="21">
        <v>800</v>
      </c>
      <c r="AK186" s="21">
        <v>228</v>
      </c>
      <c r="AL186" s="21" t="s">
        <v>48</v>
      </c>
      <c r="AM186" s="21" t="s">
        <v>48</v>
      </c>
      <c r="AN186" s="21">
        <v>7</v>
      </c>
      <c r="AO186" s="21">
        <v>800</v>
      </c>
    </row>
    <row r="187" spans="1:41" x14ac:dyDescent="0.25">
      <c r="A187" s="21" t="s">
        <v>13</v>
      </c>
      <c r="B187" s="21" t="s">
        <v>14</v>
      </c>
      <c r="C187" s="21">
        <v>745.2</v>
      </c>
      <c r="D187" s="21">
        <v>39.014699999999998</v>
      </c>
      <c r="E187" s="21">
        <v>-99.872100000000003</v>
      </c>
      <c r="F187" s="21">
        <v>20120704</v>
      </c>
      <c r="G187" s="21">
        <v>-9999</v>
      </c>
      <c r="H187" s="21" t="s">
        <v>48</v>
      </c>
      <c r="I187" s="21" t="s">
        <v>48</v>
      </c>
      <c r="J187" s="21" t="s">
        <v>48</v>
      </c>
      <c r="K187" s="21">
        <v>9999</v>
      </c>
      <c r="L187" s="21">
        <v>-9999</v>
      </c>
      <c r="M187" s="21" t="s">
        <v>48</v>
      </c>
      <c r="N187" s="21" t="s">
        <v>48</v>
      </c>
      <c r="O187" s="21" t="s">
        <v>48</v>
      </c>
      <c r="P187" s="21">
        <v>9999</v>
      </c>
      <c r="Q187" s="21">
        <v>0</v>
      </c>
      <c r="R187" s="21" t="s">
        <v>48</v>
      </c>
      <c r="S187" s="21" t="s">
        <v>48</v>
      </c>
      <c r="T187" s="21">
        <v>7</v>
      </c>
      <c r="U187" s="21">
        <v>800</v>
      </c>
      <c r="V187" s="21">
        <v>-9999</v>
      </c>
      <c r="W187" s="21" t="s">
        <v>48</v>
      </c>
      <c r="X187" s="21" t="s">
        <v>48</v>
      </c>
      <c r="Y187" s="21" t="s">
        <v>48</v>
      </c>
      <c r="Z187" s="21">
        <v>9999</v>
      </c>
      <c r="AA187" s="21">
        <v>-9999</v>
      </c>
      <c r="AB187" s="21" t="s">
        <v>48</v>
      </c>
      <c r="AC187" s="21" t="s">
        <v>48</v>
      </c>
      <c r="AD187" s="21" t="s">
        <v>48</v>
      </c>
      <c r="AE187" s="21">
        <v>9999</v>
      </c>
      <c r="AF187" s="21">
        <v>383</v>
      </c>
      <c r="AG187" s="21" t="s">
        <v>48</v>
      </c>
      <c r="AH187" s="21" t="s">
        <v>48</v>
      </c>
      <c r="AI187" s="21">
        <v>7</v>
      </c>
      <c r="AJ187" s="21">
        <v>800</v>
      </c>
      <c r="AK187" s="21">
        <v>244</v>
      </c>
      <c r="AL187" s="21" t="s">
        <v>48</v>
      </c>
      <c r="AM187" s="21" t="s">
        <v>48</v>
      </c>
      <c r="AN187" s="21">
        <v>7</v>
      </c>
      <c r="AO187" s="21">
        <v>800</v>
      </c>
    </row>
    <row r="188" spans="1:41" x14ac:dyDescent="0.25">
      <c r="A188" s="21" t="s">
        <v>13</v>
      </c>
      <c r="B188" s="21" t="s">
        <v>14</v>
      </c>
      <c r="C188" s="21">
        <v>745.2</v>
      </c>
      <c r="D188" s="21">
        <v>39.014699999999998</v>
      </c>
      <c r="E188" s="21">
        <v>-99.872100000000003</v>
      </c>
      <c r="F188" s="21">
        <v>20120705</v>
      </c>
      <c r="G188" s="21">
        <v>-9999</v>
      </c>
      <c r="H188" s="21" t="s">
        <v>48</v>
      </c>
      <c r="I188" s="21" t="s">
        <v>48</v>
      </c>
      <c r="J188" s="21" t="s">
        <v>48</v>
      </c>
      <c r="K188" s="21">
        <v>9999</v>
      </c>
      <c r="L188" s="21">
        <v>-9999</v>
      </c>
      <c r="M188" s="21" t="s">
        <v>48</v>
      </c>
      <c r="N188" s="21" t="s">
        <v>48</v>
      </c>
      <c r="O188" s="21" t="s">
        <v>48</v>
      </c>
      <c r="P188" s="21">
        <v>9999</v>
      </c>
      <c r="Q188" s="21">
        <v>0</v>
      </c>
      <c r="R188" s="21" t="s">
        <v>48</v>
      </c>
      <c r="S188" s="21" t="s">
        <v>48</v>
      </c>
      <c r="T188" s="21">
        <v>7</v>
      </c>
      <c r="U188" s="21">
        <v>800</v>
      </c>
      <c r="V188" s="21">
        <v>-9999</v>
      </c>
      <c r="W188" s="21" t="s">
        <v>48</v>
      </c>
      <c r="X188" s="21" t="s">
        <v>48</v>
      </c>
      <c r="Y188" s="21" t="s">
        <v>48</v>
      </c>
      <c r="Z188" s="21">
        <v>9999</v>
      </c>
      <c r="AA188" s="21">
        <v>-9999</v>
      </c>
      <c r="AB188" s="21" t="s">
        <v>48</v>
      </c>
      <c r="AC188" s="21" t="s">
        <v>48</v>
      </c>
      <c r="AD188" s="21" t="s">
        <v>48</v>
      </c>
      <c r="AE188" s="21">
        <v>9999</v>
      </c>
      <c r="AF188" s="21">
        <v>400</v>
      </c>
      <c r="AG188" s="21" t="s">
        <v>48</v>
      </c>
      <c r="AH188" s="21" t="s">
        <v>48</v>
      </c>
      <c r="AI188" s="21">
        <v>7</v>
      </c>
      <c r="AJ188" s="21">
        <v>800</v>
      </c>
      <c r="AK188" s="21">
        <v>244</v>
      </c>
      <c r="AL188" s="21" t="s">
        <v>48</v>
      </c>
      <c r="AM188" s="21" t="s">
        <v>48</v>
      </c>
      <c r="AN188" s="21">
        <v>7</v>
      </c>
      <c r="AO188" s="21">
        <v>800</v>
      </c>
    </row>
    <row r="189" spans="1:41" x14ac:dyDescent="0.25">
      <c r="A189" s="21" t="s">
        <v>13</v>
      </c>
      <c r="B189" s="21" t="s">
        <v>14</v>
      </c>
      <c r="C189" s="21">
        <v>745.2</v>
      </c>
      <c r="D189" s="21">
        <v>39.014699999999998</v>
      </c>
      <c r="E189" s="21">
        <v>-99.872100000000003</v>
      </c>
      <c r="F189" s="21">
        <v>20120706</v>
      </c>
      <c r="G189" s="21">
        <v>-9999</v>
      </c>
      <c r="H189" s="21" t="s">
        <v>48</v>
      </c>
      <c r="I189" s="21" t="s">
        <v>48</v>
      </c>
      <c r="J189" s="21" t="s">
        <v>48</v>
      </c>
      <c r="K189" s="21">
        <v>9999</v>
      </c>
      <c r="L189" s="21">
        <v>-9999</v>
      </c>
      <c r="M189" s="21" t="s">
        <v>48</v>
      </c>
      <c r="N189" s="21" t="s">
        <v>48</v>
      </c>
      <c r="O189" s="21" t="s">
        <v>48</v>
      </c>
      <c r="P189" s="21">
        <v>9999</v>
      </c>
      <c r="Q189" s="21">
        <v>0</v>
      </c>
      <c r="R189" s="21" t="s">
        <v>48</v>
      </c>
      <c r="S189" s="21" t="s">
        <v>48</v>
      </c>
      <c r="T189" s="21">
        <v>7</v>
      </c>
      <c r="U189" s="21">
        <v>800</v>
      </c>
      <c r="V189" s="21">
        <v>-9999</v>
      </c>
      <c r="W189" s="21" t="s">
        <v>48</v>
      </c>
      <c r="X189" s="21" t="s">
        <v>48</v>
      </c>
      <c r="Y189" s="21" t="s">
        <v>48</v>
      </c>
      <c r="Z189" s="21">
        <v>9999</v>
      </c>
      <c r="AA189" s="21">
        <v>-9999</v>
      </c>
      <c r="AB189" s="21" t="s">
        <v>48</v>
      </c>
      <c r="AC189" s="21" t="s">
        <v>48</v>
      </c>
      <c r="AD189" s="21" t="s">
        <v>48</v>
      </c>
      <c r="AE189" s="21">
        <v>9999</v>
      </c>
      <c r="AF189" s="21">
        <v>389</v>
      </c>
      <c r="AG189" s="21" t="s">
        <v>48</v>
      </c>
      <c r="AH189" s="21" t="s">
        <v>48</v>
      </c>
      <c r="AI189" s="21">
        <v>7</v>
      </c>
      <c r="AJ189" s="21">
        <v>800</v>
      </c>
      <c r="AK189" s="21">
        <v>233</v>
      </c>
      <c r="AL189" s="21" t="s">
        <v>48</v>
      </c>
      <c r="AM189" s="21" t="s">
        <v>48</v>
      </c>
      <c r="AN189" s="21">
        <v>7</v>
      </c>
      <c r="AO189" s="21">
        <v>800</v>
      </c>
    </row>
    <row r="190" spans="1:41" x14ac:dyDescent="0.25">
      <c r="A190" s="21" t="s">
        <v>13</v>
      </c>
      <c r="B190" s="21" t="s">
        <v>14</v>
      </c>
      <c r="C190" s="21">
        <v>745.2</v>
      </c>
      <c r="D190" s="21">
        <v>39.014699999999998</v>
      </c>
      <c r="E190" s="21">
        <v>-99.872100000000003</v>
      </c>
      <c r="F190" s="21">
        <v>20120707</v>
      </c>
      <c r="G190" s="21">
        <v>-9999</v>
      </c>
      <c r="H190" s="21" t="s">
        <v>48</v>
      </c>
      <c r="I190" s="21" t="s">
        <v>48</v>
      </c>
      <c r="J190" s="21" t="s">
        <v>48</v>
      </c>
      <c r="K190" s="21">
        <v>9999</v>
      </c>
      <c r="L190" s="21">
        <v>-9999</v>
      </c>
      <c r="M190" s="21" t="s">
        <v>48</v>
      </c>
      <c r="N190" s="21" t="s">
        <v>48</v>
      </c>
      <c r="O190" s="21" t="s">
        <v>48</v>
      </c>
      <c r="P190" s="21">
        <v>9999</v>
      </c>
      <c r="Q190" s="21">
        <v>0</v>
      </c>
      <c r="R190" s="21" t="s">
        <v>48</v>
      </c>
      <c r="S190" s="21" t="s">
        <v>158</v>
      </c>
      <c r="T190" s="21">
        <v>7</v>
      </c>
      <c r="U190" s="21">
        <v>800</v>
      </c>
      <c r="V190" s="21">
        <v>-9999</v>
      </c>
      <c r="W190" s="21" t="s">
        <v>48</v>
      </c>
      <c r="X190" s="21" t="s">
        <v>48</v>
      </c>
      <c r="Y190" s="21" t="s">
        <v>48</v>
      </c>
      <c r="Z190" s="21">
        <v>9999</v>
      </c>
      <c r="AA190" s="21">
        <v>-9999</v>
      </c>
      <c r="AB190" s="21" t="s">
        <v>48</v>
      </c>
      <c r="AC190" s="21" t="s">
        <v>48</v>
      </c>
      <c r="AD190" s="21" t="s">
        <v>48</v>
      </c>
      <c r="AE190" s="21">
        <v>9999</v>
      </c>
      <c r="AF190" s="21">
        <v>394</v>
      </c>
      <c r="AG190" s="21" t="s">
        <v>48</v>
      </c>
      <c r="AH190" s="21" t="s">
        <v>48</v>
      </c>
      <c r="AI190" s="21">
        <v>7</v>
      </c>
      <c r="AJ190" s="21">
        <v>800</v>
      </c>
      <c r="AK190" s="21">
        <v>222</v>
      </c>
      <c r="AL190" s="21" t="s">
        <v>48</v>
      </c>
      <c r="AM190" s="21" t="s">
        <v>48</v>
      </c>
      <c r="AN190" s="21">
        <v>7</v>
      </c>
      <c r="AO190" s="21">
        <v>800</v>
      </c>
    </row>
    <row r="191" spans="1:41" x14ac:dyDescent="0.25">
      <c r="A191" s="21" t="s">
        <v>13</v>
      </c>
      <c r="B191" s="21" t="s">
        <v>14</v>
      </c>
      <c r="C191" s="21">
        <v>745.2</v>
      </c>
      <c r="D191" s="21">
        <v>39.014699999999998</v>
      </c>
      <c r="E191" s="21">
        <v>-99.872100000000003</v>
      </c>
      <c r="F191" s="21">
        <v>20120708</v>
      </c>
      <c r="G191" s="21">
        <v>-9999</v>
      </c>
      <c r="H191" s="21" t="s">
        <v>48</v>
      </c>
      <c r="I191" s="21" t="s">
        <v>48</v>
      </c>
      <c r="J191" s="21" t="s">
        <v>48</v>
      </c>
      <c r="K191" s="21">
        <v>9999</v>
      </c>
      <c r="L191" s="21">
        <v>-9999</v>
      </c>
      <c r="M191" s="21" t="s">
        <v>48</v>
      </c>
      <c r="N191" s="21" t="s">
        <v>48</v>
      </c>
      <c r="O191" s="21" t="s">
        <v>48</v>
      </c>
      <c r="P191" s="21">
        <v>9999</v>
      </c>
      <c r="Q191" s="21">
        <v>0</v>
      </c>
      <c r="R191" s="21" t="s">
        <v>48</v>
      </c>
      <c r="S191" s="21" t="s">
        <v>158</v>
      </c>
      <c r="T191" s="21">
        <v>7</v>
      </c>
      <c r="U191" s="21">
        <v>800</v>
      </c>
      <c r="V191" s="21">
        <v>-9999</v>
      </c>
      <c r="W191" s="21" t="s">
        <v>48</v>
      </c>
      <c r="X191" s="21" t="s">
        <v>48</v>
      </c>
      <c r="Y191" s="21" t="s">
        <v>48</v>
      </c>
      <c r="Z191" s="21">
        <v>9999</v>
      </c>
      <c r="AA191" s="21">
        <v>-9999</v>
      </c>
      <c r="AB191" s="21" t="s">
        <v>48</v>
      </c>
      <c r="AC191" s="21" t="s">
        <v>48</v>
      </c>
      <c r="AD191" s="21" t="s">
        <v>48</v>
      </c>
      <c r="AE191" s="21">
        <v>9999</v>
      </c>
      <c r="AF191" s="21">
        <v>361</v>
      </c>
      <c r="AG191" s="21" t="s">
        <v>48</v>
      </c>
      <c r="AH191" s="21" t="s">
        <v>48</v>
      </c>
      <c r="AI191" s="21">
        <v>7</v>
      </c>
      <c r="AJ191" s="21">
        <v>800</v>
      </c>
      <c r="AK191" s="21">
        <v>194</v>
      </c>
      <c r="AL191" s="21" t="s">
        <v>48</v>
      </c>
      <c r="AM191" s="21" t="s">
        <v>48</v>
      </c>
      <c r="AN191" s="21">
        <v>7</v>
      </c>
      <c r="AO191" s="21">
        <v>800</v>
      </c>
    </row>
    <row r="192" spans="1:41" x14ac:dyDescent="0.25">
      <c r="A192" s="21" t="s">
        <v>13</v>
      </c>
      <c r="B192" s="21" t="s">
        <v>14</v>
      </c>
      <c r="C192" s="21">
        <v>745.2</v>
      </c>
      <c r="D192" s="21">
        <v>39.014699999999998</v>
      </c>
      <c r="E192" s="21">
        <v>-99.872100000000003</v>
      </c>
      <c r="F192" s="21">
        <v>20120709</v>
      </c>
      <c r="G192" s="21">
        <v>3</v>
      </c>
      <c r="H192" s="21" t="s">
        <v>48</v>
      </c>
      <c r="I192" s="21" t="s">
        <v>158</v>
      </c>
      <c r="J192" s="21">
        <v>7</v>
      </c>
      <c r="K192" s="21">
        <v>9999</v>
      </c>
      <c r="L192" s="21">
        <v>0</v>
      </c>
      <c r="M192" s="21" t="s">
        <v>49</v>
      </c>
      <c r="N192" s="21" t="s">
        <v>158</v>
      </c>
      <c r="O192" s="21">
        <v>7</v>
      </c>
      <c r="P192" s="21">
        <v>9999</v>
      </c>
      <c r="Q192" s="21">
        <v>-9999</v>
      </c>
      <c r="R192" s="21" t="s">
        <v>48</v>
      </c>
      <c r="S192" s="21" t="s">
        <v>48</v>
      </c>
      <c r="T192" s="21" t="s">
        <v>48</v>
      </c>
      <c r="U192" s="21">
        <v>9999</v>
      </c>
      <c r="V192" s="21">
        <v>-9999</v>
      </c>
      <c r="W192" s="21" t="s">
        <v>48</v>
      </c>
      <c r="X192" s="21" t="s">
        <v>48</v>
      </c>
      <c r="Y192" s="21" t="s">
        <v>48</v>
      </c>
      <c r="Z192" s="21">
        <v>9999</v>
      </c>
      <c r="AA192" s="21">
        <v>-9999</v>
      </c>
      <c r="AB192" s="21" t="s">
        <v>48</v>
      </c>
      <c r="AC192" s="21" t="s">
        <v>48</v>
      </c>
      <c r="AD192" s="21" t="s">
        <v>48</v>
      </c>
      <c r="AE192" s="21">
        <v>9999</v>
      </c>
      <c r="AF192" s="21">
        <v>300</v>
      </c>
      <c r="AG192" s="21" t="s">
        <v>48</v>
      </c>
      <c r="AH192" s="21" t="s">
        <v>48</v>
      </c>
      <c r="AI192" s="21">
        <v>7</v>
      </c>
      <c r="AJ192" s="21">
        <v>800</v>
      </c>
      <c r="AK192" s="21">
        <v>194</v>
      </c>
      <c r="AL192" s="21" t="s">
        <v>48</v>
      </c>
      <c r="AM192" s="21" t="s">
        <v>48</v>
      </c>
      <c r="AN192" s="21">
        <v>7</v>
      </c>
      <c r="AO192" s="21">
        <v>800</v>
      </c>
    </row>
    <row r="193" spans="1:41" x14ac:dyDescent="0.25">
      <c r="A193" s="21" t="s">
        <v>13</v>
      </c>
      <c r="B193" s="21" t="s">
        <v>14</v>
      </c>
      <c r="C193" s="21">
        <v>745.2</v>
      </c>
      <c r="D193" s="21">
        <v>39.014699999999998</v>
      </c>
      <c r="E193" s="21">
        <v>-99.872100000000003</v>
      </c>
      <c r="F193" s="21">
        <v>20120710</v>
      </c>
      <c r="G193" s="21">
        <v>-9999</v>
      </c>
      <c r="H193" s="21" t="s">
        <v>48</v>
      </c>
      <c r="I193" s="21" t="s">
        <v>48</v>
      </c>
      <c r="J193" s="21" t="s">
        <v>48</v>
      </c>
      <c r="K193" s="21">
        <v>9999</v>
      </c>
      <c r="L193" s="21">
        <v>-9999</v>
      </c>
      <c r="M193" s="21" t="s">
        <v>48</v>
      </c>
      <c r="N193" s="21" t="s">
        <v>48</v>
      </c>
      <c r="O193" s="21" t="s">
        <v>48</v>
      </c>
      <c r="P193" s="21">
        <v>9999</v>
      </c>
      <c r="Q193" s="21">
        <v>0</v>
      </c>
      <c r="R193" s="21" t="s">
        <v>49</v>
      </c>
      <c r="S193" s="21" t="s">
        <v>48</v>
      </c>
      <c r="T193" s="21">
        <v>7</v>
      </c>
      <c r="U193" s="21">
        <v>800</v>
      </c>
      <c r="V193" s="21">
        <v>-9999</v>
      </c>
      <c r="W193" s="21" t="s">
        <v>48</v>
      </c>
      <c r="X193" s="21" t="s">
        <v>48</v>
      </c>
      <c r="Y193" s="21" t="s">
        <v>48</v>
      </c>
      <c r="Z193" s="21">
        <v>9999</v>
      </c>
      <c r="AA193" s="21">
        <v>-9999</v>
      </c>
      <c r="AB193" s="21" t="s">
        <v>48</v>
      </c>
      <c r="AC193" s="21" t="s">
        <v>48</v>
      </c>
      <c r="AD193" s="21" t="s">
        <v>48</v>
      </c>
      <c r="AE193" s="21">
        <v>9999</v>
      </c>
      <c r="AF193" s="21">
        <v>256</v>
      </c>
      <c r="AG193" s="21" t="s">
        <v>48</v>
      </c>
      <c r="AH193" s="21" t="s">
        <v>48</v>
      </c>
      <c r="AI193" s="21">
        <v>7</v>
      </c>
      <c r="AJ193" s="21">
        <v>800</v>
      </c>
      <c r="AK193" s="21">
        <v>167</v>
      </c>
      <c r="AL193" s="21" t="s">
        <v>48</v>
      </c>
      <c r="AM193" s="21" t="s">
        <v>48</v>
      </c>
      <c r="AN193" s="21">
        <v>7</v>
      </c>
      <c r="AO193" s="21">
        <v>800</v>
      </c>
    </row>
    <row r="194" spans="1:41" x14ac:dyDescent="0.25">
      <c r="A194" s="21" t="s">
        <v>13</v>
      </c>
      <c r="B194" s="21" t="s">
        <v>14</v>
      </c>
      <c r="C194" s="21">
        <v>745.2</v>
      </c>
      <c r="D194" s="21">
        <v>39.014699999999998</v>
      </c>
      <c r="E194" s="21">
        <v>-99.872100000000003</v>
      </c>
      <c r="F194" s="21">
        <v>20120711</v>
      </c>
      <c r="G194" s="21">
        <v>-9999</v>
      </c>
      <c r="H194" s="21" t="s">
        <v>48</v>
      </c>
      <c r="I194" s="21" t="s">
        <v>48</v>
      </c>
      <c r="J194" s="21" t="s">
        <v>48</v>
      </c>
      <c r="K194" s="21">
        <v>9999</v>
      </c>
      <c r="L194" s="21">
        <v>-9999</v>
      </c>
      <c r="M194" s="21" t="s">
        <v>48</v>
      </c>
      <c r="N194" s="21" t="s">
        <v>48</v>
      </c>
      <c r="O194" s="21" t="s">
        <v>48</v>
      </c>
      <c r="P194" s="21">
        <v>9999</v>
      </c>
      <c r="Q194" s="21">
        <v>0</v>
      </c>
      <c r="R194" s="21" t="s">
        <v>48</v>
      </c>
      <c r="S194" s="21" t="s">
        <v>48</v>
      </c>
      <c r="T194" s="21">
        <v>7</v>
      </c>
      <c r="U194" s="21">
        <v>800</v>
      </c>
      <c r="V194" s="21">
        <v>-9999</v>
      </c>
      <c r="W194" s="21" t="s">
        <v>48</v>
      </c>
      <c r="X194" s="21" t="s">
        <v>48</v>
      </c>
      <c r="Y194" s="21" t="s">
        <v>48</v>
      </c>
      <c r="Z194" s="21">
        <v>9999</v>
      </c>
      <c r="AA194" s="21">
        <v>-9999</v>
      </c>
      <c r="AB194" s="21" t="s">
        <v>48</v>
      </c>
      <c r="AC194" s="21" t="s">
        <v>48</v>
      </c>
      <c r="AD194" s="21" t="s">
        <v>48</v>
      </c>
      <c r="AE194" s="21">
        <v>9999</v>
      </c>
      <c r="AF194" s="21">
        <v>322</v>
      </c>
      <c r="AG194" s="21" t="s">
        <v>48</v>
      </c>
      <c r="AH194" s="21" t="s">
        <v>48</v>
      </c>
      <c r="AI194" s="21">
        <v>7</v>
      </c>
      <c r="AJ194" s="21">
        <v>800</v>
      </c>
      <c r="AK194" s="21">
        <v>150</v>
      </c>
      <c r="AL194" s="21" t="s">
        <v>48</v>
      </c>
      <c r="AM194" s="21" t="s">
        <v>48</v>
      </c>
      <c r="AN194" s="21">
        <v>7</v>
      </c>
      <c r="AO194" s="21">
        <v>800</v>
      </c>
    </row>
    <row r="195" spans="1:41" x14ac:dyDescent="0.25">
      <c r="A195" s="21" t="s">
        <v>13</v>
      </c>
      <c r="B195" s="21" t="s">
        <v>14</v>
      </c>
      <c r="C195" s="21">
        <v>745.2</v>
      </c>
      <c r="D195" s="21">
        <v>39.014699999999998</v>
      </c>
      <c r="E195" s="21">
        <v>-99.872100000000003</v>
      </c>
      <c r="F195" s="21">
        <v>20120712</v>
      </c>
      <c r="G195" s="21">
        <v>-9999</v>
      </c>
      <c r="H195" s="21" t="s">
        <v>48</v>
      </c>
      <c r="I195" s="21" t="s">
        <v>48</v>
      </c>
      <c r="J195" s="21" t="s">
        <v>48</v>
      </c>
      <c r="K195" s="21">
        <v>9999</v>
      </c>
      <c r="L195" s="21">
        <v>-9999</v>
      </c>
      <c r="M195" s="21" t="s">
        <v>48</v>
      </c>
      <c r="N195" s="21" t="s">
        <v>48</v>
      </c>
      <c r="O195" s="21" t="s">
        <v>48</v>
      </c>
      <c r="P195" s="21">
        <v>9999</v>
      </c>
      <c r="Q195" s="21">
        <v>0</v>
      </c>
      <c r="R195" s="21" t="s">
        <v>48</v>
      </c>
      <c r="S195" s="21" t="s">
        <v>48</v>
      </c>
      <c r="T195" s="21">
        <v>7</v>
      </c>
      <c r="U195" s="21">
        <v>800</v>
      </c>
      <c r="V195" s="21">
        <v>-9999</v>
      </c>
      <c r="W195" s="21" t="s">
        <v>48</v>
      </c>
      <c r="X195" s="21" t="s">
        <v>48</v>
      </c>
      <c r="Y195" s="21" t="s">
        <v>48</v>
      </c>
      <c r="Z195" s="21">
        <v>9999</v>
      </c>
      <c r="AA195" s="21">
        <v>-9999</v>
      </c>
      <c r="AB195" s="21" t="s">
        <v>48</v>
      </c>
      <c r="AC195" s="21" t="s">
        <v>48</v>
      </c>
      <c r="AD195" s="21" t="s">
        <v>48</v>
      </c>
      <c r="AE195" s="21">
        <v>9999</v>
      </c>
      <c r="AF195" s="21">
        <v>328</v>
      </c>
      <c r="AG195" s="21" t="s">
        <v>48</v>
      </c>
      <c r="AH195" s="21" t="s">
        <v>48</v>
      </c>
      <c r="AI195" s="21">
        <v>7</v>
      </c>
      <c r="AJ195" s="21">
        <v>800</v>
      </c>
      <c r="AK195" s="21">
        <v>167</v>
      </c>
      <c r="AL195" s="21" t="s">
        <v>48</v>
      </c>
      <c r="AM195" s="21" t="s">
        <v>48</v>
      </c>
      <c r="AN195" s="21">
        <v>7</v>
      </c>
      <c r="AO195" s="21">
        <v>800</v>
      </c>
    </row>
    <row r="196" spans="1:41" x14ac:dyDescent="0.25">
      <c r="A196" s="21" t="s">
        <v>13</v>
      </c>
      <c r="B196" s="21" t="s">
        <v>14</v>
      </c>
      <c r="C196" s="21">
        <v>745.2</v>
      </c>
      <c r="D196" s="21">
        <v>39.014699999999998</v>
      </c>
      <c r="E196" s="21">
        <v>-99.872100000000003</v>
      </c>
      <c r="F196" s="21">
        <v>20120713</v>
      </c>
      <c r="G196" s="21">
        <v>-9999</v>
      </c>
      <c r="H196" s="21" t="s">
        <v>48</v>
      </c>
      <c r="I196" s="21" t="s">
        <v>48</v>
      </c>
      <c r="J196" s="21" t="s">
        <v>48</v>
      </c>
      <c r="K196" s="21">
        <v>9999</v>
      </c>
      <c r="L196" s="21">
        <v>-9999</v>
      </c>
      <c r="M196" s="21" t="s">
        <v>48</v>
      </c>
      <c r="N196" s="21" t="s">
        <v>48</v>
      </c>
      <c r="O196" s="21" t="s">
        <v>48</v>
      </c>
      <c r="P196" s="21">
        <v>9999</v>
      </c>
      <c r="Q196" s="21">
        <v>0</v>
      </c>
      <c r="R196" s="21" t="s">
        <v>48</v>
      </c>
      <c r="S196" s="21" t="s">
        <v>48</v>
      </c>
      <c r="T196" s="21">
        <v>7</v>
      </c>
      <c r="U196" s="21">
        <v>800</v>
      </c>
      <c r="V196" s="21">
        <v>-9999</v>
      </c>
      <c r="W196" s="21" t="s">
        <v>48</v>
      </c>
      <c r="X196" s="21" t="s">
        <v>48</v>
      </c>
      <c r="Y196" s="21" t="s">
        <v>48</v>
      </c>
      <c r="Z196" s="21">
        <v>9999</v>
      </c>
      <c r="AA196" s="21">
        <v>-9999</v>
      </c>
      <c r="AB196" s="21" t="s">
        <v>48</v>
      </c>
      <c r="AC196" s="21" t="s">
        <v>48</v>
      </c>
      <c r="AD196" s="21" t="s">
        <v>48</v>
      </c>
      <c r="AE196" s="21">
        <v>9999</v>
      </c>
      <c r="AF196" s="21">
        <v>361</v>
      </c>
      <c r="AG196" s="21" t="s">
        <v>48</v>
      </c>
      <c r="AH196" s="21" t="s">
        <v>48</v>
      </c>
      <c r="AI196" s="21">
        <v>7</v>
      </c>
      <c r="AJ196" s="21">
        <v>800</v>
      </c>
      <c r="AK196" s="21">
        <v>217</v>
      </c>
      <c r="AL196" s="21" t="s">
        <v>48</v>
      </c>
      <c r="AM196" s="21" t="s">
        <v>48</v>
      </c>
      <c r="AN196" s="21">
        <v>7</v>
      </c>
      <c r="AO196" s="21">
        <v>800</v>
      </c>
    </row>
    <row r="197" spans="1:41" x14ac:dyDescent="0.25">
      <c r="A197" s="21" t="s">
        <v>13</v>
      </c>
      <c r="B197" s="21" t="s">
        <v>14</v>
      </c>
      <c r="C197" s="21">
        <v>745.2</v>
      </c>
      <c r="D197" s="21">
        <v>39.014699999999998</v>
      </c>
      <c r="E197" s="21">
        <v>-99.872100000000003</v>
      </c>
      <c r="F197" s="21">
        <v>20120714</v>
      </c>
      <c r="G197" s="21">
        <v>-9999</v>
      </c>
      <c r="H197" s="21" t="s">
        <v>48</v>
      </c>
      <c r="I197" s="21" t="s">
        <v>48</v>
      </c>
      <c r="J197" s="21" t="s">
        <v>48</v>
      </c>
      <c r="K197" s="21">
        <v>9999</v>
      </c>
      <c r="L197" s="21">
        <v>-9999</v>
      </c>
      <c r="M197" s="21" t="s">
        <v>48</v>
      </c>
      <c r="N197" s="21" t="s">
        <v>48</v>
      </c>
      <c r="O197" s="21" t="s">
        <v>48</v>
      </c>
      <c r="P197" s="21">
        <v>9999</v>
      </c>
      <c r="Q197" s="21">
        <v>0</v>
      </c>
      <c r="R197" s="21" t="s">
        <v>48</v>
      </c>
      <c r="S197" s="21" t="s">
        <v>48</v>
      </c>
      <c r="T197" s="21">
        <v>7</v>
      </c>
      <c r="U197" s="21">
        <v>800</v>
      </c>
      <c r="V197" s="21">
        <v>-9999</v>
      </c>
      <c r="W197" s="21" t="s">
        <v>48</v>
      </c>
      <c r="X197" s="21" t="s">
        <v>48</v>
      </c>
      <c r="Y197" s="21" t="s">
        <v>48</v>
      </c>
      <c r="Z197" s="21">
        <v>9999</v>
      </c>
      <c r="AA197" s="21">
        <v>-9999</v>
      </c>
      <c r="AB197" s="21" t="s">
        <v>48</v>
      </c>
      <c r="AC197" s="21" t="s">
        <v>48</v>
      </c>
      <c r="AD197" s="21" t="s">
        <v>48</v>
      </c>
      <c r="AE197" s="21">
        <v>9999</v>
      </c>
      <c r="AF197" s="21">
        <v>378</v>
      </c>
      <c r="AG197" s="21" t="s">
        <v>48</v>
      </c>
      <c r="AH197" s="21" t="s">
        <v>48</v>
      </c>
      <c r="AI197" s="21">
        <v>7</v>
      </c>
      <c r="AJ197" s="21">
        <v>800</v>
      </c>
      <c r="AK197" s="21">
        <v>200</v>
      </c>
      <c r="AL197" s="21" t="s">
        <v>48</v>
      </c>
      <c r="AM197" s="21" t="s">
        <v>48</v>
      </c>
      <c r="AN197" s="21">
        <v>7</v>
      </c>
      <c r="AO197" s="21">
        <v>800</v>
      </c>
    </row>
    <row r="198" spans="1:41" x14ac:dyDescent="0.25">
      <c r="A198" s="21" t="s">
        <v>13</v>
      </c>
      <c r="B198" s="21" t="s">
        <v>14</v>
      </c>
      <c r="C198" s="21">
        <v>745.2</v>
      </c>
      <c r="D198" s="21">
        <v>39.014699999999998</v>
      </c>
      <c r="E198" s="21">
        <v>-99.872100000000003</v>
      </c>
      <c r="F198" s="21">
        <v>20120715</v>
      </c>
      <c r="G198" s="21">
        <v>-9999</v>
      </c>
      <c r="H198" s="21" t="s">
        <v>48</v>
      </c>
      <c r="I198" s="21" t="s">
        <v>48</v>
      </c>
      <c r="J198" s="21" t="s">
        <v>48</v>
      </c>
      <c r="K198" s="21">
        <v>9999</v>
      </c>
      <c r="L198" s="21">
        <v>-9999</v>
      </c>
      <c r="M198" s="21" t="s">
        <v>48</v>
      </c>
      <c r="N198" s="21" t="s">
        <v>48</v>
      </c>
      <c r="O198" s="21" t="s">
        <v>48</v>
      </c>
      <c r="P198" s="21">
        <v>9999</v>
      </c>
      <c r="Q198" s="21">
        <v>0</v>
      </c>
      <c r="R198" s="21" t="s">
        <v>48</v>
      </c>
      <c r="S198" s="21" t="s">
        <v>48</v>
      </c>
      <c r="T198" s="21">
        <v>7</v>
      </c>
      <c r="U198" s="21">
        <v>800</v>
      </c>
      <c r="V198" s="21">
        <v>-9999</v>
      </c>
      <c r="W198" s="21" t="s">
        <v>48</v>
      </c>
      <c r="X198" s="21" t="s">
        <v>48</v>
      </c>
      <c r="Y198" s="21" t="s">
        <v>48</v>
      </c>
      <c r="Z198" s="21">
        <v>9999</v>
      </c>
      <c r="AA198" s="21">
        <v>-9999</v>
      </c>
      <c r="AB198" s="21" t="s">
        <v>48</v>
      </c>
      <c r="AC198" s="21" t="s">
        <v>48</v>
      </c>
      <c r="AD198" s="21" t="s">
        <v>48</v>
      </c>
      <c r="AE198" s="21">
        <v>9999</v>
      </c>
      <c r="AF198" s="21">
        <v>394</v>
      </c>
      <c r="AG198" s="21" t="s">
        <v>48</v>
      </c>
      <c r="AH198" s="21" t="s">
        <v>48</v>
      </c>
      <c r="AI198" s="21">
        <v>7</v>
      </c>
      <c r="AJ198" s="21">
        <v>800</v>
      </c>
      <c r="AK198" s="21">
        <v>222</v>
      </c>
      <c r="AL198" s="21" t="s">
        <v>48</v>
      </c>
      <c r="AM198" s="21" t="s">
        <v>48</v>
      </c>
      <c r="AN198" s="21">
        <v>7</v>
      </c>
      <c r="AO198" s="21">
        <v>800</v>
      </c>
    </row>
    <row r="199" spans="1:41" x14ac:dyDescent="0.25">
      <c r="A199" s="21" t="s">
        <v>13</v>
      </c>
      <c r="B199" s="21" t="s">
        <v>14</v>
      </c>
      <c r="C199" s="21">
        <v>745.2</v>
      </c>
      <c r="D199" s="21">
        <v>39.014699999999998</v>
      </c>
      <c r="E199" s="21">
        <v>-99.872100000000003</v>
      </c>
      <c r="F199" s="21">
        <v>20120716</v>
      </c>
      <c r="G199" s="21">
        <v>-9999</v>
      </c>
      <c r="H199" s="21" t="s">
        <v>48</v>
      </c>
      <c r="I199" s="21" t="s">
        <v>48</v>
      </c>
      <c r="J199" s="21" t="s">
        <v>48</v>
      </c>
      <c r="K199" s="21">
        <v>9999</v>
      </c>
      <c r="L199" s="21">
        <v>-9999</v>
      </c>
      <c r="M199" s="21" t="s">
        <v>48</v>
      </c>
      <c r="N199" s="21" t="s">
        <v>48</v>
      </c>
      <c r="O199" s="21" t="s">
        <v>48</v>
      </c>
      <c r="P199" s="21">
        <v>9999</v>
      </c>
      <c r="Q199" s="21">
        <v>0</v>
      </c>
      <c r="R199" s="21" t="s">
        <v>48</v>
      </c>
      <c r="S199" s="21" t="s">
        <v>48</v>
      </c>
      <c r="T199" s="21">
        <v>7</v>
      </c>
      <c r="U199" s="21">
        <v>800</v>
      </c>
      <c r="V199" s="21">
        <v>-9999</v>
      </c>
      <c r="W199" s="21" t="s">
        <v>48</v>
      </c>
      <c r="X199" s="21" t="s">
        <v>48</v>
      </c>
      <c r="Y199" s="21" t="s">
        <v>48</v>
      </c>
      <c r="Z199" s="21">
        <v>9999</v>
      </c>
      <c r="AA199" s="21">
        <v>-9999</v>
      </c>
      <c r="AB199" s="21" t="s">
        <v>48</v>
      </c>
      <c r="AC199" s="21" t="s">
        <v>48</v>
      </c>
      <c r="AD199" s="21" t="s">
        <v>48</v>
      </c>
      <c r="AE199" s="21">
        <v>9999</v>
      </c>
      <c r="AF199" s="21">
        <v>394</v>
      </c>
      <c r="AG199" s="21" t="s">
        <v>48</v>
      </c>
      <c r="AH199" s="21" t="s">
        <v>48</v>
      </c>
      <c r="AI199" s="21">
        <v>7</v>
      </c>
      <c r="AJ199" s="21">
        <v>800</v>
      </c>
      <c r="AK199" s="21">
        <v>217</v>
      </c>
      <c r="AL199" s="21" t="s">
        <v>48</v>
      </c>
      <c r="AM199" s="21" t="s">
        <v>48</v>
      </c>
      <c r="AN199" s="21">
        <v>7</v>
      </c>
      <c r="AO199" s="21">
        <v>800</v>
      </c>
    </row>
    <row r="200" spans="1:41" x14ac:dyDescent="0.25">
      <c r="A200" s="21" t="s">
        <v>13</v>
      </c>
      <c r="B200" s="21" t="s">
        <v>14</v>
      </c>
      <c r="C200" s="21">
        <v>745.2</v>
      </c>
      <c r="D200" s="21">
        <v>39.014699999999998</v>
      </c>
      <c r="E200" s="21">
        <v>-99.872100000000003</v>
      </c>
      <c r="F200" s="21">
        <v>20120717</v>
      </c>
      <c r="G200" s="21">
        <v>-9999</v>
      </c>
      <c r="H200" s="21" t="s">
        <v>48</v>
      </c>
      <c r="I200" s="21" t="s">
        <v>48</v>
      </c>
      <c r="J200" s="21" t="s">
        <v>48</v>
      </c>
      <c r="K200" s="21">
        <v>9999</v>
      </c>
      <c r="L200" s="21">
        <v>-9999</v>
      </c>
      <c r="M200" s="21" t="s">
        <v>48</v>
      </c>
      <c r="N200" s="21" t="s">
        <v>48</v>
      </c>
      <c r="O200" s="21" t="s">
        <v>48</v>
      </c>
      <c r="P200" s="21">
        <v>9999</v>
      </c>
      <c r="Q200" s="21">
        <v>0</v>
      </c>
      <c r="R200" s="21" t="s">
        <v>48</v>
      </c>
      <c r="S200" s="21" t="s">
        <v>48</v>
      </c>
      <c r="T200" s="21">
        <v>7</v>
      </c>
      <c r="U200" s="21">
        <v>800</v>
      </c>
      <c r="V200" s="21">
        <v>-9999</v>
      </c>
      <c r="W200" s="21" t="s">
        <v>48</v>
      </c>
      <c r="X200" s="21" t="s">
        <v>48</v>
      </c>
      <c r="Y200" s="21" t="s">
        <v>48</v>
      </c>
      <c r="Z200" s="21">
        <v>9999</v>
      </c>
      <c r="AA200" s="21">
        <v>-9999</v>
      </c>
      <c r="AB200" s="21" t="s">
        <v>48</v>
      </c>
      <c r="AC200" s="21" t="s">
        <v>48</v>
      </c>
      <c r="AD200" s="21" t="s">
        <v>48</v>
      </c>
      <c r="AE200" s="21">
        <v>9999</v>
      </c>
      <c r="AF200" s="21">
        <v>378</v>
      </c>
      <c r="AG200" s="21" t="s">
        <v>48</v>
      </c>
      <c r="AH200" s="21" t="s">
        <v>48</v>
      </c>
      <c r="AI200" s="21">
        <v>7</v>
      </c>
      <c r="AJ200" s="21">
        <v>800</v>
      </c>
      <c r="AK200" s="21">
        <v>222</v>
      </c>
      <c r="AL200" s="21" t="s">
        <v>48</v>
      </c>
      <c r="AM200" s="21" t="s">
        <v>48</v>
      </c>
      <c r="AN200" s="21">
        <v>7</v>
      </c>
      <c r="AO200" s="21">
        <v>800</v>
      </c>
    </row>
    <row r="201" spans="1:41" x14ac:dyDescent="0.25">
      <c r="A201" s="21" t="s">
        <v>13</v>
      </c>
      <c r="B201" s="21" t="s">
        <v>14</v>
      </c>
      <c r="C201" s="21">
        <v>745.2</v>
      </c>
      <c r="D201" s="21">
        <v>39.014699999999998</v>
      </c>
      <c r="E201" s="21">
        <v>-99.872100000000003</v>
      </c>
      <c r="F201" s="21">
        <v>20120718</v>
      </c>
      <c r="G201" s="21">
        <v>-9999</v>
      </c>
      <c r="H201" s="21" t="s">
        <v>48</v>
      </c>
      <c r="I201" s="21" t="s">
        <v>48</v>
      </c>
      <c r="J201" s="21" t="s">
        <v>48</v>
      </c>
      <c r="K201" s="21">
        <v>9999</v>
      </c>
      <c r="L201" s="21">
        <v>-9999</v>
      </c>
      <c r="M201" s="21" t="s">
        <v>48</v>
      </c>
      <c r="N201" s="21" t="s">
        <v>48</v>
      </c>
      <c r="O201" s="21" t="s">
        <v>48</v>
      </c>
      <c r="P201" s="21">
        <v>9999</v>
      </c>
      <c r="Q201" s="21">
        <v>0</v>
      </c>
      <c r="R201" s="21" t="s">
        <v>48</v>
      </c>
      <c r="S201" s="21" t="s">
        <v>48</v>
      </c>
      <c r="T201" s="21">
        <v>7</v>
      </c>
      <c r="U201" s="21">
        <v>800</v>
      </c>
      <c r="V201" s="21">
        <v>-9999</v>
      </c>
      <c r="W201" s="21" t="s">
        <v>48</v>
      </c>
      <c r="X201" s="21" t="s">
        <v>48</v>
      </c>
      <c r="Y201" s="21" t="s">
        <v>48</v>
      </c>
      <c r="Z201" s="21">
        <v>9999</v>
      </c>
      <c r="AA201" s="21">
        <v>-9999</v>
      </c>
      <c r="AB201" s="21" t="s">
        <v>48</v>
      </c>
      <c r="AC201" s="21" t="s">
        <v>48</v>
      </c>
      <c r="AD201" s="21" t="s">
        <v>48</v>
      </c>
      <c r="AE201" s="21">
        <v>9999</v>
      </c>
      <c r="AF201" s="21">
        <v>400</v>
      </c>
      <c r="AG201" s="21" t="s">
        <v>48</v>
      </c>
      <c r="AH201" s="21" t="s">
        <v>48</v>
      </c>
      <c r="AI201" s="21">
        <v>7</v>
      </c>
      <c r="AJ201" s="21">
        <v>800</v>
      </c>
      <c r="AK201" s="21">
        <v>206</v>
      </c>
      <c r="AL201" s="21" t="s">
        <v>48</v>
      </c>
      <c r="AM201" s="21" t="s">
        <v>48</v>
      </c>
      <c r="AN201" s="21">
        <v>7</v>
      </c>
      <c r="AO201" s="21">
        <v>800</v>
      </c>
    </row>
    <row r="202" spans="1:41" x14ac:dyDescent="0.25">
      <c r="A202" s="21" t="s">
        <v>13</v>
      </c>
      <c r="B202" s="21" t="s">
        <v>14</v>
      </c>
      <c r="C202" s="21">
        <v>745.2</v>
      </c>
      <c r="D202" s="21">
        <v>39.014699999999998</v>
      </c>
      <c r="E202" s="21">
        <v>-99.872100000000003</v>
      </c>
      <c r="F202" s="21">
        <v>20120719</v>
      </c>
      <c r="G202" s="21">
        <v>-9999</v>
      </c>
      <c r="H202" s="21" t="s">
        <v>48</v>
      </c>
      <c r="I202" s="21" t="s">
        <v>48</v>
      </c>
      <c r="J202" s="21" t="s">
        <v>48</v>
      </c>
      <c r="K202" s="21">
        <v>9999</v>
      </c>
      <c r="L202" s="21">
        <v>-9999</v>
      </c>
      <c r="M202" s="21" t="s">
        <v>48</v>
      </c>
      <c r="N202" s="21" t="s">
        <v>48</v>
      </c>
      <c r="O202" s="21" t="s">
        <v>48</v>
      </c>
      <c r="P202" s="21">
        <v>9999</v>
      </c>
      <c r="Q202" s="21">
        <v>0</v>
      </c>
      <c r="R202" s="21" t="s">
        <v>48</v>
      </c>
      <c r="S202" s="21" t="s">
        <v>48</v>
      </c>
      <c r="T202" s="21">
        <v>7</v>
      </c>
      <c r="U202" s="21">
        <v>800</v>
      </c>
      <c r="V202" s="21">
        <v>-9999</v>
      </c>
      <c r="W202" s="21" t="s">
        <v>48</v>
      </c>
      <c r="X202" s="21" t="s">
        <v>48</v>
      </c>
      <c r="Y202" s="21" t="s">
        <v>48</v>
      </c>
      <c r="Z202" s="21">
        <v>9999</v>
      </c>
      <c r="AA202" s="21">
        <v>-9999</v>
      </c>
      <c r="AB202" s="21" t="s">
        <v>48</v>
      </c>
      <c r="AC202" s="21" t="s">
        <v>48</v>
      </c>
      <c r="AD202" s="21" t="s">
        <v>48</v>
      </c>
      <c r="AE202" s="21">
        <v>9999</v>
      </c>
      <c r="AF202" s="21">
        <v>394</v>
      </c>
      <c r="AG202" s="21" t="s">
        <v>48</v>
      </c>
      <c r="AH202" s="21" t="s">
        <v>48</v>
      </c>
      <c r="AI202" s="21">
        <v>7</v>
      </c>
      <c r="AJ202" s="21">
        <v>800</v>
      </c>
      <c r="AK202" s="21">
        <v>222</v>
      </c>
      <c r="AL202" s="21" t="s">
        <v>48</v>
      </c>
      <c r="AM202" s="21" t="s">
        <v>48</v>
      </c>
      <c r="AN202" s="21">
        <v>7</v>
      </c>
      <c r="AO202" s="21">
        <v>800</v>
      </c>
    </row>
    <row r="203" spans="1:41" x14ac:dyDescent="0.25">
      <c r="A203" s="21" t="s">
        <v>13</v>
      </c>
      <c r="B203" s="21" t="s">
        <v>14</v>
      </c>
      <c r="C203" s="21">
        <v>745.2</v>
      </c>
      <c r="D203" s="21">
        <v>39.014699999999998</v>
      </c>
      <c r="E203" s="21">
        <v>-99.872100000000003</v>
      </c>
      <c r="F203" s="21">
        <v>20120720</v>
      </c>
      <c r="G203" s="21">
        <v>-9999</v>
      </c>
      <c r="H203" s="21" t="s">
        <v>48</v>
      </c>
      <c r="I203" s="21" t="s">
        <v>48</v>
      </c>
      <c r="J203" s="21" t="s">
        <v>48</v>
      </c>
      <c r="K203" s="21">
        <v>9999</v>
      </c>
      <c r="L203" s="21">
        <v>-9999</v>
      </c>
      <c r="M203" s="21" t="s">
        <v>48</v>
      </c>
      <c r="N203" s="21" t="s">
        <v>48</v>
      </c>
      <c r="O203" s="21" t="s">
        <v>48</v>
      </c>
      <c r="P203" s="21">
        <v>9999</v>
      </c>
      <c r="Q203" s="21">
        <v>0</v>
      </c>
      <c r="R203" s="21" t="s">
        <v>48</v>
      </c>
      <c r="S203" s="21" t="s">
        <v>48</v>
      </c>
      <c r="T203" s="21">
        <v>7</v>
      </c>
      <c r="U203" s="21">
        <v>800</v>
      </c>
      <c r="V203" s="21">
        <v>-9999</v>
      </c>
      <c r="W203" s="21" t="s">
        <v>48</v>
      </c>
      <c r="X203" s="21" t="s">
        <v>48</v>
      </c>
      <c r="Y203" s="21" t="s">
        <v>48</v>
      </c>
      <c r="Z203" s="21">
        <v>9999</v>
      </c>
      <c r="AA203" s="21">
        <v>-9999</v>
      </c>
      <c r="AB203" s="21" t="s">
        <v>48</v>
      </c>
      <c r="AC203" s="21" t="s">
        <v>48</v>
      </c>
      <c r="AD203" s="21" t="s">
        <v>48</v>
      </c>
      <c r="AE203" s="21">
        <v>9999</v>
      </c>
      <c r="AF203" s="21">
        <v>411</v>
      </c>
      <c r="AG203" s="21" t="s">
        <v>48</v>
      </c>
      <c r="AH203" s="21" t="s">
        <v>48</v>
      </c>
      <c r="AI203" s="21">
        <v>7</v>
      </c>
      <c r="AJ203" s="21">
        <v>800</v>
      </c>
      <c r="AK203" s="21">
        <v>211</v>
      </c>
      <c r="AL203" s="21" t="s">
        <v>48</v>
      </c>
      <c r="AM203" s="21" t="s">
        <v>48</v>
      </c>
      <c r="AN203" s="21">
        <v>7</v>
      </c>
      <c r="AO203" s="21">
        <v>800</v>
      </c>
    </row>
    <row r="204" spans="1:41" x14ac:dyDescent="0.25">
      <c r="A204" s="21" t="s">
        <v>13</v>
      </c>
      <c r="B204" s="21" t="s">
        <v>14</v>
      </c>
      <c r="C204" s="21">
        <v>745.2</v>
      </c>
      <c r="D204" s="21">
        <v>39.014699999999998</v>
      </c>
      <c r="E204" s="21">
        <v>-99.872100000000003</v>
      </c>
      <c r="F204" s="21">
        <v>20120721</v>
      </c>
      <c r="G204" s="21">
        <v>-9999</v>
      </c>
      <c r="H204" s="21" t="s">
        <v>48</v>
      </c>
      <c r="I204" s="21" t="s">
        <v>48</v>
      </c>
      <c r="J204" s="21" t="s">
        <v>48</v>
      </c>
      <c r="K204" s="21">
        <v>9999</v>
      </c>
      <c r="L204" s="21">
        <v>-9999</v>
      </c>
      <c r="M204" s="21" t="s">
        <v>48</v>
      </c>
      <c r="N204" s="21" t="s">
        <v>48</v>
      </c>
      <c r="O204" s="21" t="s">
        <v>48</v>
      </c>
      <c r="P204" s="21">
        <v>9999</v>
      </c>
      <c r="Q204" s="21">
        <v>0</v>
      </c>
      <c r="R204" s="21" t="s">
        <v>48</v>
      </c>
      <c r="S204" s="21" t="s">
        <v>48</v>
      </c>
      <c r="T204" s="21">
        <v>7</v>
      </c>
      <c r="U204" s="21">
        <v>800</v>
      </c>
      <c r="V204" s="21">
        <v>-9999</v>
      </c>
      <c r="W204" s="21" t="s">
        <v>48</v>
      </c>
      <c r="X204" s="21" t="s">
        <v>48</v>
      </c>
      <c r="Y204" s="21" t="s">
        <v>48</v>
      </c>
      <c r="Z204" s="21">
        <v>9999</v>
      </c>
      <c r="AA204" s="21">
        <v>-9999</v>
      </c>
      <c r="AB204" s="21" t="s">
        <v>48</v>
      </c>
      <c r="AC204" s="21" t="s">
        <v>48</v>
      </c>
      <c r="AD204" s="21" t="s">
        <v>48</v>
      </c>
      <c r="AE204" s="21">
        <v>9999</v>
      </c>
      <c r="AF204" s="21">
        <v>400</v>
      </c>
      <c r="AG204" s="21" t="s">
        <v>48</v>
      </c>
      <c r="AH204" s="21" t="s">
        <v>48</v>
      </c>
      <c r="AI204" s="21">
        <v>7</v>
      </c>
      <c r="AJ204" s="21">
        <v>800</v>
      </c>
      <c r="AK204" s="21">
        <v>222</v>
      </c>
      <c r="AL204" s="21" t="s">
        <v>48</v>
      </c>
      <c r="AM204" s="21" t="s">
        <v>48</v>
      </c>
      <c r="AN204" s="21">
        <v>7</v>
      </c>
      <c r="AO204" s="21">
        <v>800</v>
      </c>
    </row>
    <row r="205" spans="1:41" x14ac:dyDescent="0.25">
      <c r="A205" s="21" t="s">
        <v>13</v>
      </c>
      <c r="B205" s="21" t="s">
        <v>14</v>
      </c>
      <c r="C205" s="21">
        <v>745.2</v>
      </c>
      <c r="D205" s="21">
        <v>39.014699999999998</v>
      </c>
      <c r="E205" s="21">
        <v>-99.872100000000003</v>
      </c>
      <c r="F205" s="21">
        <v>20120722</v>
      </c>
      <c r="G205" s="21">
        <v>-9999</v>
      </c>
      <c r="H205" s="21" t="s">
        <v>48</v>
      </c>
      <c r="I205" s="21" t="s">
        <v>48</v>
      </c>
      <c r="J205" s="21" t="s">
        <v>48</v>
      </c>
      <c r="K205" s="21">
        <v>9999</v>
      </c>
      <c r="L205" s="21">
        <v>-9999</v>
      </c>
      <c r="M205" s="21" t="s">
        <v>48</v>
      </c>
      <c r="N205" s="21" t="s">
        <v>48</v>
      </c>
      <c r="O205" s="21" t="s">
        <v>48</v>
      </c>
      <c r="P205" s="21">
        <v>9999</v>
      </c>
      <c r="Q205" s="21">
        <v>0</v>
      </c>
      <c r="R205" s="21" t="s">
        <v>48</v>
      </c>
      <c r="S205" s="21" t="s">
        <v>48</v>
      </c>
      <c r="T205" s="21">
        <v>7</v>
      </c>
      <c r="U205" s="21">
        <v>800</v>
      </c>
      <c r="V205" s="21">
        <v>-9999</v>
      </c>
      <c r="W205" s="21" t="s">
        <v>48</v>
      </c>
      <c r="X205" s="21" t="s">
        <v>48</v>
      </c>
      <c r="Y205" s="21" t="s">
        <v>48</v>
      </c>
      <c r="Z205" s="21">
        <v>9999</v>
      </c>
      <c r="AA205" s="21">
        <v>-9999</v>
      </c>
      <c r="AB205" s="21" t="s">
        <v>48</v>
      </c>
      <c r="AC205" s="21" t="s">
        <v>48</v>
      </c>
      <c r="AD205" s="21" t="s">
        <v>48</v>
      </c>
      <c r="AE205" s="21">
        <v>9999</v>
      </c>
      <c r="AF205" s="21">
        <v>411</v>
      </c>
      <c r="AG205" s="21" t="s">
        <v>48</v>
      </c>
      <c r="AH205" s="21" t="s">
        <v>48</v>
      </c>
      <c r="AI205" s="21">
        <v>7</v>
      </c>
      <c r="AJ205" s="21">
        <v>800</v>
      </c>
      <c r="AK205" s="21">
        <v>228</v>
      </c>
      <c r="AL205" s="21" t="s">
        <v>48</v>
      </c>
      <c r="AM205" s="21" t="s">
        <v>48</v>
      </c>
      <c r="AN205" s="21">
        <v>7</v>
      </c>
      <c r="AO205" s="21">
        <v>800</v>
      </c>
    </row>
    <row r="206" spans="1:41" x14ac:dyDescent="0.25">
      <c r="A206" s="21" t="s">
        <v>13</v>
      </c>
      <c r="B206" s="21" t="s">
        <v>14</v>
      </c>
      <c r="C206" s="21">
        <v>745.2</v>
      </c>
      <c r="D206" s="21">
        <v>39.014699999999998</v>
      </c>
      <c r="E206" s="21">
        <v>-99.872100000000003</v>
      </c>
      <c r="F206" s="21">
        <v>20120723</v>
      </c>
      <c r="G206" s="21">
        <v>-9999</v>
      </c>
      <c r="H206" s="21" t="s">
        <v>48</v>
      </c>
      <c r="I206" s="21" t="s">
        <v>48</v>
      </c>
      <c r="J206" s="21" t="s">
        <v>48</v>
      </c>
      <c r="K206" s="21">
        <v>9999</v>
      </c>
      <c r="L206" s="21">
        <v>-9999</v>
      </c>
      <c r="M206" s="21" t="s">
        <v>48</v>
      </c>
      <c r="N206" s="21" t="s">
        <v>48</v>
      </c>
      <c r="O206" s="21" t="s">
        <v>48</v>
      </c>
      <c r="P206" s="21">
        <v>9999</v>
      </c>
      <c r="Q206" s="21">
        <v>0</v>
      </c>
      <c r="R206" s="21" t="s">
        <v>48</v>
      </c>
      <c r="S206" s="21" t="s">
        <v>48</v>
      </c>
      <c r="T206" s="21">
        <v>7</v>
      </c>
      <c r="U206" s="21">
        <v>800</v>
      </c>
      <c r="V206" s="21">
        <v>-9999</v>
      </c>
      <c r="W206" s="21" t="s">
        <v>48</v>
      </c>
      <c r="X206" s="21" t="s">
        <v>48</v>
      </c>
      <c r="Y206" s="21" t="s">
        <v>48</v>
      </c>
      <c r="Z206" s="21">
        <v>9999</v>
      </c>
      <c r="AA206" s="21">
        <v>-9999</v>
      </c>
      <c r="AB206" s="21" t="s">
        <v>48</v>
      </c>
      <c r="AC206" s="21" t="s">
        <v>48</v>
      </c>
      <c r="AD206" s="21" t="s">
        <v>48</v>
      </c>
      <c r="AE206" s="21">
        <v>9999</v>
      </c>
      <c r="AF206" s="21">
        <v>400</v>
      </c>
      <c r="AG206" s="21" t="s">
        <v>48</v>
      </c>
      <c r="AH206" s="21" t="s">
        <v>48</v>
      </c>
      <c r="AI206" s="21">
        <v>7</v>
      </c>
      <c r="AJ206" s="21">
        <v>800</v>
      </c>
      <c r="AK206" s="21">
        <v>228</v>
      </c>
      <c r="AL206" s="21" t="s">
        <v>48</v>
      </c>
      <c r="AM206" s="21" t="s">
        <v>48</v>
      </c>
      <c r="AN206" s="21">
        <v>7</v>
      </c>
      <c r="AO206" s="21">
        <v>800</v>
      </c>
    </row>
    <row r="207" spans="1:41" x14ac:dyDescent="0.25">
      <c r="A207" s="21" t="s">
        <v>13</v>
      </c>
      <c r="B207" s="21" t="s">
        <v>14</v>
      </c>
      <c r="C207" s="21">
        <v>745.2</v>
      </c>
      <c r="D207" s="21">
        <v>39.014699999999998</v>
      </c>
      <c r="E207" s="21">
        <v>-99.872100000000003</v>
      </c>
      <c r="F207" s="21">
        <v>20120724</v>
      </c>
      <c r="G207" s="21">
        <v>-9999</v>
      </c>
      <c r="H207" s="21" t="s">
        <v>48</v>
      </c>
      <c r="I207" s="21" t="s">
        <v>48</v>
      </c>
      <c r="J207" s="21" t="s">
        <v>48</v>
      </c>
      <c r="K207" s="21">
        <v>9999</v>
      </c>
      <c r="L207" s="21">
        <v>-9999</v>
      </c>
      <c r="M207" s="21" t="s">
        <v>48</v>
      </c>
      <c r="N207" s="21" t="s">
        <v>48</v>
      </c>
      <c r="O207" s="21" t="s">
        <v>48</v>
      </c>
      <c r="P207" s="21">
        <v>9999</v>
      </c>
      <c r="Q207" s="21">
        <v>0</v>
      </c>
      <c r="R207" s="21" t="s">
        <v>48</v>
      </c>
      <c r="S207" s="21" t="s">
        <v>48</v>
      </c>
      <c r="T207" s="21">
        <v>7</v>
      </c>
      <c r="U207" s="21">
        <v>800</v>
      </c>
      <c r="V207" s="21">
        <v>-9999</v>
      </c>
      <c r="W207" s="21" t="s">
        <v>48</v>
      </c>
      <c r="X207" s="21" t="s">
        <v>48</v>
      </c>
      <c r="Y207" s="21" t="s">
        <v>48</v>
      </c>
      <c r="Z207" s="21">
        <v>9999</v>
      </c>
      <c r="AA207" s="21">
        <v>-9999</v>
      </c>
      <c r="AB207" s="21" t="s">
        <v>48</v>
      </c>
      <c r="AC207" s="21" t="s">
        <v>48</v>
      </c>
      <c r="AD207" s="21" t="s">
        <v>48</v>
      </c>
      <c r="AE207" s="21">
        <v>9999</v>
      </c>
      <c r="AF207" s="21">
        <v>383</v>
      </c>
      <c r="AG207" s="21" t="s">
        <v>48</v>
      </c>
      <c r="AH207" s="21" t="s">
        <v>48</v>
      </c>
      <c r="AI207" s="21">
        <v>7</v>
      </c>
      <c r="AJ207" s="21">
        <v>800</v>
      </c>
      <c r="AK207" s="21">
        <v>250</v>
      </c>
      <c r="AL207" s="21" t="s">
        <v>48</v>
      </c>
      <c r="AM207" s="21" t="s">
        <v>48</v>
      </c>
      <c r="AN207" s="21">
        <v>7</v>
      </c>
      <c r="AO207" s="21">
        <v>800</v>
      </c>
    </row>
    <row r="208" spans="1:41" x14ac:dyDescent="0.25">
      <c r="A208" s="21" t="s">
        <v>13</v>
      </c>
      <c r="B208" s="21" t="s">
        <v>14</v>
      </c>
      <c r="C208" s="21">
        <v>745.2</v>
      </c>
      <c r="D208" s="21">
        <v>39.014699999999998</v>
      </c>
      <c r="E208" s="21">
        <v>-99.872100000000003</v>
      </c>
      <c r="F208" s="21">
        <v>20120725</v>
      </c>
      <c r="G208" s="21">
        <v>-9999</v>
      </c>
      <c r="H208" s="21" t="s">
        <v>48</v>
      </c>
      <c r="I208" s="21" t="s">
        <v>48</v>
      </c>
      <c r="J208" s="21" t="s">
        <v>48</v>
      </c>
      <c r="K208" s="21">
        <v>9999</v>
      </c>
      <c r="L208" s="21">
        <v>-9999</v>
      </c>
      <c r="M208" s="21" t="s">
        <v>48</v>
      </c>
      <c r="N208" s="21" t="s">
        <v>48</v>
      </c>
      <c r="O208" s="21" t="s">
        <v>48</v>
      </c>
      <c r="P208" s="21">
        <v>9999</v>
      </c>
      <c r="Q208" s="21">
        <v>0</v>
      </c>
      <c r="R208" s="21" t="s">
        <v>48</v>
      </c>
      <c r="S208" s="21" t="s">
        <v>48</v>
      </c>
      <c r="T208" s="21">
        <v>7</v>
      </c>
      <c r="U208" s="21">
        <v>800</v>
      </c>
      <c r="V208" s="21">
        <v>-9999</v>
      </c>
      <c r="W208" s="21" t="s">
        <v>48</v>
      </c>
      <c r="X208" s="21" t="s">
        <v>48</v>
      </c>
      <c r="Y208" s="21" t="s">
        <v>48</v>
      </c>
      <c r="Z208" s="21">
        <v>9999</v>
      </c>
      <c r="AA208" s="21">
        <v>-9999</v>
      </c>
      <c r="AB208" s="21" t="s">
        <v>48</v>
      </c>
      <c r="AC208" s="21" t="s">
        <v>48</v>
      </c>
      <c r="AD208" s="21" t="s">
        <v>48</v>
      </c>
      <c r="AE208" s="21">
        <v>9999</v>
      </c>
      <c r="AF208" s="21">
        <v>417</v>
      </c>
      <c r="AG208" s="21" t="s">
        <v>48</v>
      </c>
      <c r="AH208" s="21" t="s">
        <v>48</v>
      </c>
      <c r="AI208" s="21">
        <v>7</v>
      </c>
      <c r="AJ208" s="21">
        <v>800</v>
      </c>
      <c r="AK208" s="21">
        <v>244</v>
      </c>
      <c r="AL208" s="21" t="s">
        <v>48</v>
      </c>
      <c r="AM208" s="21" t="s">
        <v>48</v>
      </c>
      <c r="AN208" s="21">
        <v>7</v>
      </c>
      <c r="AO208" s="21">
        <v>800</v>
      </c>
    </row>
    <row r="209" spans="1:41" x14ac:dyDescent="0.25">
      <c r="A209" s="21" t="s">
        <v>13</v>
      </c>
      <c r="B209" s="21" t="s">
        <v>14</v>
      </c>
      <c r="C209" s="21">
        <v>745.2</v>
      </c>
      <c r="D209" s="21">
        <v>39.014699999999998</v>
      </c>
      <c r="E209" s="21">
        <v>-99.872100000000003</v>
      </c>
      <c r="F209" s="21">
        <v>20120726</v>
      </c>
      <c r="G209" s="21">
        <v>-9999</v>
      </c>
      <c r="H209" s="21" t="s">
        <v>48</v>
      </c>
      <c r="I209" s="21" t="s">
        <v>48</v>
      </c>
      <c r="J209" s="21" t="s">
        <v>48</v>
      </c>
      <c r="K209" s="21">
        <v>9999</v>
      </c>
      <c r="L209" s="21">
        <v>-9999</v>
      </c>
      <c r="M209" s="21" t="s">
        <v>48</v>
      </c>
      <c r="N209" s="21" t="s">
        <v>48</v>
      </c>
      <c r="O209" s="21" t="s">
        <v>48</v>
      </c>
      <c r="P209" s="21">
        <v>9999</v>
      </c>
      <c r="Q209" s="21">
        <v>23</v>
      </c>
      <c r="R209" s="21" t="s">
        <v>48</v>
      </c>
      <c r="S209" s="21" t="s">
        <v>48</v>
      </c>
      <c r="T209" s="21">
        <v>7</v>
      </c>
      <c r="U209" s="21">
        <v>800</v>
      </c>
      <c r="V209" s="21">
        <v>-9999</v>
      </c>
      <c r="W209" s="21" t="s">
        <v>48</v>
      </c>
      <c r="X209" s="21" t="s">
        <v>48</v>
      </c>
      <c r="Y209" s="21" t="s">
        <v>48</v>
      </c>
      <c r="Z209" s="21">
        <v>9999</v>
      </c>
      <c r="AA209" s="21">
        <v>-9999</v>
      </c>
      <c r="AB209" s="21" t="s">
        <v>48</v>
      </c>
      <c r="AC209" s="21" t="s">
        <v>48</v>
      </c>
      <c r="AD209" s="21" t="s">
        <v>48</v>
      </c>
      <c r="AE209" s="21">
        <v>9999</v>
      </c>
      <c r="AF209" s="21">
        <v>417</v>
      </c>
      <c r="AG209" s="21" t="s">
        <v>48</v>
      </c>
      <c r="AH209" s="21" t="s">
        <v>48</v>
      </c>
      <c r="AI209" s="21">
        <v>7</v>
      </c>
      <c r="AJ209" s="21">
        <v>800</v>
      </c>
      <c r="AK209" s="21">
        <v>194</v>
      </c>
      <c r="AL209" s="21" t="s">
        <v>48</v>
      </c>
      <c r="AM209" s="21" t="s">
        <v>48</v>
      </c>
      <c r="AN209" s="21">
        <v>7</v>
      </c>
      <c r="AO209" s="21">
        <v>800</v>
      </c>
    </row>
    <row r="210" spans="1:41" x14ac:dyDescent="0.25">
      <c r="A210" s="21" t="s">
        <v>13</v>
      </c>
      <c r="B210" s="21" t="s">
        <v>14</v>
      </c>
      <c r="C210" s="21">
        <v>745.2</v>
      </c>
      <c r="D210" s="21">
        <v>39.014699999999998</v>
      </c>
      <c r="E210" s="21">
        <v>-99.872100000000003</v>
      </c>
      <c r="F210" s="21">
        <v>20120727</v>
      </c>
      <c r="G210" s="21">
        <v>-9999</v>
      </c>
      <c r="H210" s="21" t="s">
        <v>48</v>
      </c>
      <c r="I210" s="21" t="s">
        <v>48</v>
      </c>
      <c r="J210" s="21" t="s">
        <v>48</v>
      </c>
      <c r="K210" s="21">
        <v>9999</v>
      </c>
      <c r="L210" s="21">
        <v>-9999</v>
      </c>
      <c r="M210" s="21" t="s">
        <v>48</v>
      </c>
      <c r="N210" s="21" t="s">
        <v>48</v>
      </c>
      <c r="O210" s="21" t="s">
        <v>48</v>
      </c>
      <c r="P210" s="21">
        <v>9999</v>
      </c>
      <c r="Q210" s="21">
        <v>0</v>
      </c>
      <c r="R210" s="21" t="s">
        <v>48</v>
      </c>
      <c r="S210" s="21" t="s">
        <v>48</v>
      </c>
      <c r="T210" s="21">
        <v>7</v>
      </c>
      <c r="U210" s="21">
        <v>800</v>
      </c>
      <c r="V210" s="21">
        <v>-9999</v>
      </c>
      <c r="W210" s="21" t="s">
        <v>48</v>
      </c>
      <c r="X210" s="21" t="s">
        <v>48</v>
      </c>
      <c r="Y210" s="21" t="s">
        <v>48</v>
      </c>
      <c r="Z210" s="21">
        <v>9999</v>
      </c>
      <c r="AA210" s="21">
        <v>-9999</v>
      </c>
      <c r="AB210" s="21" t="s">
        <v>48</v>
      </c>
      <c r="AC210" s="21" t="s">
        <v>48</v>
      </c>
      <c r="AD210" s="21" t="s">
        <v>48</v>
      </c>
      <c r="AE210" s="21">
        <v>9999</v>
      </c>
      <c r="AF210" s="21">
        <v>361</v>
      </c>
      <c r="AG210" s="21" t="s">
        <v>48</v>
      </c>
      <c r="AH210" s="21" t="s">
        <v>48</v>
      </c>
      <c r="AI210" s="21">
        <v>7</v>
      </c>
      <c r="AJ210" s="21">
        <v>800</v>
      </c>
      <c r="AK210" s="21">
        <v>211</v>
      </c>
      <c r="AL210" s="21" t="s">
        <v>48</v>
      </c>
      <c r="AM210" s="21" t="s">
        <v>48</v>
      </c>
      <c r="AN210" s="21">
        <v>7</v>
      </c>
      <c r="AO210" s="21">
        <v>800</v>
      </c>
    </row>
    <row r="211" spans="1:41" x14ac:dyDescent="0.25">
      <c r="A211" s="21" t="s">
        <v>13</v>
      </c>
      <c r="B211" s="21" t="s">
        <v>14</v>
      </c>
      <c r="C211" s="21">
        <v>745.2</v>
      </c>
      <c r="D211" s="21">
        <v>39.014699999999998</v>
      </c>
      <c r="E211" s="21">
        <v>-99.872100000000003</v>
      </c>
      <c r="F211" s="21">
        <v>20120728</v>
      </c>
      <c r="G211" s="21">
        <v>-9999</v>
      </c>
      <c r="H211" s="21" t="s">
        <v>48</v>
      </c>
      <c r="I211" s="21" t="s">
        <v>48</v>
      </c>
      <c r="J211" s="21" t="s">
        <v>48</v>
      </c>
      <c r="K211" s="21">
        <v>9999</v>
      </c>
      <c r="L211" s="21">
        <v>-9999</v>
      </c>
      <c r="M211" s="21" t="s">
        <v>48</v>
      </c>
      <c r="N211" s="21" t="s">
        <v>48</v>
      </c>
      <c r="O211" s="21" t="s">
        <v>48</v>
      </c>
      <c r="P211" s="21">
        <v>9999</v>
      </c>
      <c r="Q211" s="21">
        <v>0</v>
      </c>
      <c r="R211" s="21" t="s">
        <v>48</v>
      </c>
      <c r="S211" s="21" t="s">
        <v>48</v>
      </c>
      <c r="T211" s="21">
        <v>7</v>
      </c>
      <c r="U211" s="21">
        <v>800</v>
      </c>
      <c r="V211" s="21">
        <v>-9999</v>
      </c>
      <c r="W211" s="21" t="s">
        <v>48</v>
      </c>
      <c r="X211" s="21" t="s">
        <v>48</v>
      </c>
      <c r="Y211" s="21" t="s">
        <v>48</v>
      </c>
      <c r="Z211" s="21">
        <v>9999</v>
      </c>
      <c r="AA211" s="21">
        <v>-9999</v>
      </c>
      <c r="AB211" s="21" t="s">
        <v>48</v>
      </c>
      <c r="AC211" s="21" t="s">
        <v>48</v>
      </c>
      <c r="AD211" s="21" t="s">
        <v>48</v>
      </c>
      <c r="AE211" s="21">
        <v>9999</v>
      </c>
      <c r="AF211" s="21">
        <v>383</v>
      </c>
      <c r="AG211" s="21" t="s">
        <v>48</v>
      </c>
      <c r="AH211" s="21" t="s">
        <v>48</v>
      </c>
      <c r="AI211" s="21">
        <v>7</v>
      </c>
      <c r="AJ211" s="21">
        <v>800</v>
      </c>
      <c r="AK211" s="21">
        <v>222</v>
      </c>
      <c r="AL211" s="21" t="s">
        <v>48</v>
      </c>
      <c r="AM211" s="21" t="s">
        <v>48</v>
      </c>
      <c r="AN211" s="21">
        <v>7</v>
      </c>
      <c r="AO211" s="21">
        <v>800</v>
      </c>
    </row>
    <row r="212" spans="1:41" x14ac:dyDescent="0.25">
      <c r="A212" s="21" t="s">
        <v>13</v>
      </c>
      <c r="B212" s="21" t="s">
        <v>14</v>
      </c>
      <c r="C212" s="21">
        <v>745.2</v>
      </c>
      <c r="D212" s="21">
        <v>39.014699999999998</v>
      </c>
      <c r="E212" s="21">
        <v>-99.872100000000003</v>
      </c>
      <c r="F212" s="21">
        <v>20120729</v>
      </c>
      <c r="G212" s="21">
        <v>-9999</v>
      </c>
      <c r="H212" s="21" t="s">
        <v>48</v>
      </c>
      <c r="I212" s="21" t="s">
        <v>48</v>
      </c>
      <c r="J212" s="21" t="s">
        <v>48</v>
      </c>
      <c r="K212" s="21">
        <v>9999</v>
      </c>
      <c r="L212" s="21">
        <v>-9999</v>
      </c>
      <c r="M212" s="21" t="s">
        <v>48</v>
      </c>
      <c r="N212" s="21" t="s">
        <v>48</v>
      </c>
      <c r="O212" s="21" t="s">
        <v>48</v>
      </c>
      <c r="P212" s="21">
        <v>9999</v>
      </c>
      <c r="Q212" s="21">
        <v>0</v>
      </c>
      <c r="R212" s="21" t="s">
        <v>48</v>
      </c>
      <c r="S212" s="21" t="s">
        <v>48</v>
      </c>
      <c r="T212" s="21">
        <v>7</v>
      </c>
      <c r="U212" s="21">
        <v>800</v>
      </c>
      <c r="V212" s="21">
        <v>-9999</v>
      </c>
      <c r="W212" s="21" t="s">
        <v>48</v>
      </c>
      <c r="X212" s="21" t="s">
        <v>48</v>
      </c>
      <c r="Y212" s="21" t="s">
        <v>48</v>
      </c>
      <c r="Z212" s="21">
        <v>9999</v>
      </c>
      <c r="AA212" s="21">
        <v>-9999</v>
      </c>
      <c r="AB212" s="21" t="s">
        <v>48</v>
      </c>
      <c r="AC212" s="21" t="s">
        <v>48</v>
      </c>
      <c r="AD212" s="21" t="s">
        <v>48</v>
      </c>
      <c r="AE212" s="21">
        <v>9999</v>
      </c>
      <c r="AF212" s="21">
        <v>406</v>
      </c>
      <c r="AG212" s="21" t="s">
        <v>48</v>
      </c>
      <c r="AH212" s="21" t="s">
        <v>48</v>
      </c>
      <c r="AI212" s="21">
        <v>7</v>
      </c>
      <c r="AJ212" s="21">
        <v>800</v>
      </c>
      <c r="AK212" s="21">
        <v>239</v>
      </c>
      <c r="AL212" s="21" t="s">
        <v>48</v>
      </c>
      <c r="AM212" s="21" t="s">
        <v>48</v>
      </c>
      <c r="AN212" s="21">
        <v>7</v>
      </c>
      <c r="AO212" s="21">
        <v>800</v>
      </c>
    </row>
    <row r="213" spans="1:41" x14ac:dyDescent="0.25">
      <c r="A213" s="21" t="s">
        <v>13</v>
      </c>
      <c r="B213" s="21" t="s">
        <v>14</v>
      </c>
      <c r="C213" s="21">
        <v>745.2</v>
      </c>
      <c r="D213" s="21">
        <v>39.014699999999998</v>
      </c>
      <c r="E213" s="21">
        <v>-99.872100000000003</v>
      </c>
      <c r="F213" s="21">
        <v>20120730</v>
      </c>
      <c r="G213" s="21">
        <v>-9999</v>
      </c>
      <c r="H213" s="21" t="s">
        <v>48</v>
      </c>
      <c r="I213" s="21" t="s">
        <v>48</v>
      </c>
      <c r="J213" s="21" t="s">
        <v>48</v>
      </c>
      <c r="K213" s="21">
        <v>9999</v>
      </c>
      <c r="L213" s="21">
        <v>-9999</v>
      </c>
      <c r="M213" s="21" t="s">
        <v>48</v>
      </c>
      <c r="N213" s="21" t="s">
        <v>48</v>
      </c>
      <c r="O213" s="21" t="s">
        <v>48</v>
      </c>
      <c r="P213" s="21">
        <v>9999</v>
      </c>
      <c r="Q213" s="21">
        <v>0</v>
      </c>
      <c r="R213" s="21" t="s">
        <v>48</v>
      </c>
      <c r="S213" s="21" t="s">
        <v>48</v>
      </c>
      <c r="T213" s="21">
        <v>7</v>
      </c>
      <c r="U213" s="21">
        <v>800</v>
      </c>
      <c r="V213" s="21">
        <v>-9999</v>
      </c>
      <c r="W213" s="21" t="s">
        <v>48</v>
      </c>
      <c r="X213" s="21" t="s">
        <v>48</v>
      </c>
      <c r="Y213" s="21" t="s">
        <v>48</v>
      </c>
      <c r="Z213" s="21">
        <v>9999</v>
      </c>
      <c r="AA213" s="21">
        <v>-9999</v>
      </c>
      <c r="AB213" s="21" t="s">
        <v>48</v>
      </c>
      <c r="AC213" s="21" t="s">
        <v>48</v>
      </c>
      <c r="AD213" s="21" t="s">
        <v>48</v>
      </c>
      <c r="AE213" s="21">
        <v>9999</v>
      </c>
      <c r="AF213" s="21">
        <v>400</v>
      </c>
      <c r="AG213" s="21" t="s">
        <v>48</v>
      </c>
      <c r="AH213" s="21" t="s">
        <v>48</v>
      </c>
      <c r="AI213" s="21">
        <v>7</v>
      </c>
      <c r="AJ213" s="21">
        <v>800</v>
      </c>
      <c r="AK213" s="21">
        <v>206</v>
      </c>
      <c r="AL213" s="21" t="s">
        <v>48</v>
      </c>
      <c r="AM213" s="21" t="s">
        <v>48</v>
      </c>
      <c r="AN213" s="21">
        <v>7</v>
      </c>
      <c r="AO213" s="21">
        <v>800</v>
      </c>
    </row>
    <row r="214" spans="1:41" x14ac:dyDescent="0.25">
      <c r="A214" s="21" t="s">
        <v>13</v>
      </c>
      <c r="B214" s="21" t="s">
        <v>14</v>
      </c>
      <c r="C214" s="21">
        <v>745.2</v>
      </c>
      <c r="D214" s="21">
        <v>39.014699999999998</v>
      </c>
      <c r="E214" s="21">
        <v>-99.872100000000003</v>
      </c>
      <c r="F214" s="21">
        <v>20120731</v>
      </c>
      <c r="G214" s="21">
        <v>-9999</v>
      </c>
      <c r="H214" s="21" t="s">
        <v>48</v>
      </c>
      <c r="I214" s="21" t="s">
        <v>48</v>
      </c>
      <c r="J214" s="21" t="s">
        <v>48</v>
      </c>
      <c r="K214" s="21">
        <v>9999</v>
      </c>
      <c r="L214" s="21">
        <v>-9999</v>
      </c>
      <c r="M214" s="21" t="s">
        <v>48</v>
      </c>
      <c r="N214" s="21" t="s">
        <v>48</v>
      </c>
      <c r="O214" s="21" t="s">
        <v>48</v>
      </c>
      <c r="P214" s="21">
        <v>9999</v>
      </c>
      <c r="Q214" s="21">
        <v>0</v>
      </c>
      <c r="R214" s="21" t="s">
        <v>48</v>
      </c>
      <c r="S214" s="21" t="s">
        <v>48</v>
      </c>
      <c r="T214" s="21">
        <v>7</v>
      </c>
      <c r="U214" s="21">
        <v>800</v>
      </c>
      <c r="V214" s="21">
        <v>-9999</v>
      </c>
      <c r="W214" s="21" t="s">
        <v>48</v>
      </c>
      <c r="X214" s="21" t="s">
        <v>48</v>
      </c>
      <c r="Y214" s="21" t="s">
        <v>48</v>
      </c>
      <c r="Z214" s="21">
        <v>9999</v>
      </c>
      <c r="AA214" s="21">
        <v>-9999</v>
      </c>
      <c r="AB214" s="21" t="s">
        <v>48</v>
      </c>
      <c r="AC214" s="21" t="s">
        <v>48</v>
      </c>
      <c r="AD214" s="21" t="s">
        <v>48</v>
      </c>
      <c r="AE214" s="21">
        <v>9999</v>
      </c>
      <c r="AF214" s="21">
        <v>361</v>
      </c>
      <c r="AG214" s="21" t="s">
        <v>48</v>
      </c>
      <c r="AH214" s="21" t="s">
        <v>48</v>
      </c>
      <c r="AI214" s="21">
        <v>7</v>
      </c>
      <c r="AJ214" s="21">
        <v>800</v>
      </c>
      <c r="AK214" s="21">
        <v>217</v>
      </c>
      <c r="AL214" s="21" t="s">
        <v>48</v>
      </c>
      <c r="AM214" s="21" t="s">
        <v>48</v>
      </c>
      <c r="AN214" s="21">
        <v>7</v>
      </c>
      <c r="AO214" s="21">
        <v>800</v>
      </c>
    </row>
    <row r="215" spans="1:41" x14ac:dyDescent="0.25">
      <c r="A215" s="21" t="s">
        <v>13</v>
      </c>
      <c r="B215" s="21" t="s">
        <v>14</v>
      </c>
      <c r="C215" s="21">
        <v>745.2</v>
      </c>
      <c r="D215" s="21">
        <v>39.014699999999998</v>
      </c>
      <c r="E215" s="21">
        <v>-99.872100000000003</v>
      </c>
      <c r="F215" s="21">
        <v>20120801</v>
      </c>
      <c r="G215" s="21">
        <v>-9999</v>
      </c>
      <c r="H215" s="21" t="s">
        <v>48</v>
      </c>
      <c r="I215" s="21" t="s">
        <v>48</v>
      </c>
      <c r="J215" s="21" t="s">
        <v>48</v>
      </c>
      <c r="K215" s="21">
        <v>9999</v>
      </c>
      <c r="L215" s="21">
        <v>-9999</v>
      </c>
      <c r="M215" s="21" t="s">
        <v>48</v>
      </c>
      <c r="N215" s="21" t="s">
        <v>48</v>
      </c>
      <c r="O215" s="21" t="s">
        <v>48</v>
      </c>
      <c r="P215" s="21">
        <v>9999</v>
      </c>
      <c r="Q215" s="21">
        <v>8</v>
      </c>
      <c r="R215" s="21" t="s">
        <v>48</v>
      </c>
      <c r="S215" s="21" t="s">
        <v>48</v>
      </c>
      <c r="T215" s="21">
        <v>7</v>
      </c>
      <c r="U215" s="21">
        <v>800</v>
      </c>
      <c r="V215" s="21">
        <v>-9999</v>
      </c>
      <c r="W215" s="21" t="s">
        <v>48</v>
      </c>
      <c r="X215" s="21" t="s">
        <v>48</v>
      </c>
      <c r="Y215" s="21" t="s">
        <v>48</v>
      </c>
      <c r="Z215" s="21">
        <v>9999</v>
      </c>
      <c r="AA215" s="21">
        <v>-9999</v>
      </c>
      <c r="AB215" s="21" t="s">
        <v>48</v>
      </c>
      <c r="AC215" s="21" t="s">
        <v>48</v>
      </c>
      <c r="AD215" s="21" t="s">
        <v>48</v>
      </c>
      <c r="AE215" s="21">
        <v>9999</v>
      </c>
      <c r="AF215" s="21">
        <v>383</v>
      </c>
      <c r="AG215" s="21" t="s">
        <v>48</v>
      </c>
      <c r="AH215" s="21" t="s">
        <v>48</v>
      </c>
      <c r="AI215" s="21">
        <v>7</v>
      </c>
      <c r="AJ215" s="21">
        <v>800</v>
      </c>
      <c r="AK215" s="21">
        <v>222</v>
      </c>
      <c r="AL215" s="21" t="s">
        <v>48</v>
      </c>
      <c r="AM215" s="21" t="s">
        <v>48</v>
      </c>
      <c r="AN215" s="21">
        <v>7</v>
      </c>
      <c r="AO215" s="21">
        <v>800</v>
      </c>
    </row>
    <row r="216" spans="1:41" x14ac:dyDescent="0.25">
      <c r="A216" s="21" t="s">
        <v>13</v>
      </c>
      <c r="B216" s="21" t="s">
        <v>14</v>
      </c>
      <c r="C216" s="21">
        <v>745.2</v>
      </c>
      <c r="D216" s="21">
        <v>39.014699999999998</v>
      </c>
      <c r="E216" s="21">
        <v>-99.872100000000003</v>
      </c>
      <c r="F216" s="21">
        <v>20120802</v>
      </c>
      <c r="G216" s="21">
        <v>-9999</v>
      </c>
      <c r="H216" s="21" t="s">
        <v>48</v>
      </c>
      <c r="I216" s="21" t="s">
        <v>48</v>
      </c>
      <c r="J216" s="21" t="s">
        <v>48</v>
      </c>
      <c r="K216" s="21">
        <v>9999</v>
      </c>
      <c r="L216" s="21">
        <v>-9999</v>
      </c>
      <c r="M216" s="21" t="s">
        <v>48</v>
      </c>
      <c r="N216" s="21" t="s">
        <v>48</v>
      </c>
      <c r="O216" s="21" t="s">
        <v>48</v>
      </c>
      <c r="P216" s="21">
        <v>9999</v>
      </c>
      <c r="Q216" s="21">
        <v>0</v>
      </c>
      <c r="R216" s="21" t="s">
        <v>48</v>
      </c>
      <c r="S216" s="21" t="s">
        <v>48</v>
      </c>
      <c r="T216" s="21">
        <v>7</v>
      </c>
      <c r="U216" s="21">
        <v>800</v>
      </c>
      <c r="V216" s="21">
        <v>-9999</v>
      </c>
      <c r="W216" s="21" t="s">
        <v>48</v>
      </c>
      <c r="X216" s="21" t="s">
        <v>48</v>
      </c>
      <c r="Y216" s="21" t="s">
        <v>48</v>
      </c>
      <c r="Z216" s="21">
        <v>9999</v>
      </c>
      <c r="AA216" s="21">
        <v>-9999</v>
      </c>
      <c r="AB216" s="21" t="s">
        <v>48</v>
      </c>
      <c r="AC216" s="21" t="s">
        <v>48</v>
      </c>
      <c r="AD216" s="21" t="s">
        <v>48</v>
      </c>
      <c r="AE216" s="21">
        <v>9999</v>
      </c>
      <c r="AF216" s="21">
        <v>400</v>
      </c>
      <c r="AG216" s="21" t="s">
        <v>48</v>
      </c>
      <c r="AH216" s="21" t="s">
        <v>48</v>
      </c>
      <c r="AI216" s="21">
        <v>7</v>
      </c>
      <c r="AJ216" s="21">
        <v>800</v>
      </c>
      <c r="AK216" s="21">
        <v>217</v>
      </c>
      <c r="AL216" s="21" t="s">
        <v>48</v>
      </c>
      <c r="AM216" s="21" t="s">
        <v>48</v>
      </c>
      <c r="AN216" s="21">
        <v>7</v>
      </c>
      <c r="AO216" s="21">
        <v>800</v>
      </c>
    </row>
    <row r="217" spans="1:41" x14ac:dyDescent="0.25">
      <c r="A217" s="21" t="s">
        <v>13</v>
      </c>
      <c r="B217" s="21" t="s">
        <v>14</v>
      </c>
      <c r="C217" s="21">
        <v>745.2</v>
      </c>
      <c r="D217" s="21">
        <v>39.014699999999998</v>
      </c>
      <c r="E217" s="21">
        <v>-99.872100000000003</v>
      </c>
      <c r="F217" s="21">
        <v>20120803</v>
      </c>
      <c r="G217" s="21">
        <v>-9999</v>
      </c>
      <c r="H217" s="21" t="s">
        <v>48</v>
      </c>
      <c r="I217" s="21" t="s">
        <v>48</v>
      </c>
      <c r="J217" s="21" t="s">
        <v>48</v>
      </c>
      <c r="K217" s="21">
        <v>9999</v>
      </c>
      <c r="L217" s="21">
        <v>-9999</v>
      </c>
      <c r="M217" s="21" t="s">
        <v>48</v>
      </c>
      <c r="N217" s="21" t="s">
        <v>48</v>
      </c>
      <c r="O217" s="21" t="s">
        <v>48</v>
      </c>
      <c r="P217" s="21">
        <v>9999</v>
      </c>
      <c r="Q217" s="21">
        <v>5</v>
      </c>
      <c r="R217" s="21" t="s">
        <v>48</v>
      </c>
      <c r="S217" s="21" t="s">
        <v>48</v>
      </c>
      <c r="T217" s="21">
        <v>7</v>
      </c>
      <c r="U217" s="21">
        <v>800</v>
      </c>
      <c r="V217" s="21">
        <v>-9999</v>
      </c>
      <c r="W217" s="21" t="s">
        <v>48</v>
      </c>
      <c r="X217" s="21" t="s">
        <v>48</v>
      </c>
      <c r="Y217" s="21" t="s">
        <v>48</v>
      </c>
      <c r="Z217" s="21">
        <v>9999</v>
      </c>
      <c r="AA217" s="21">
        <v>-9999</v>
      </c>
      <c r="AB217" s="21" t="s">
        <v>48</v>
      </c>
      <c r="AC217" s="21" t="s">
        <v>48</v>
      </c>
      <c r="AD217" s="21" t="s">
        <v>48</v>
      </c>
      <c r="AE217" s="21">
        <v>9999</v>
      </c>
      <c r="AF217" s="21">
        <v>367</v>
      </c>
      <c r="AG217" s="21" t="s">
        <v>48</v>
      </c>
      <c r="AH217" s="21" t="s">
        <v>48</v>
      </c>
      <c r="AI217" s="21">
        <v>7</v>
      </c>
      <c r="AJ217" s="21">
        <v>800</v>
      </c>
      <c r="AK217" s="21">
        <v>211</v>
      </c>
      <c r="AL217" s="21" t="s">
        <v>48</v>
      </c>
      <c r="AM217" s="21" t="s">
        <v>48</v>
      </c>
      <c r="AN217" s="21">
        <v>7</v>
      </c>
      <c r="AO217" s="21">
        <v>800</v>
      </c>
    </row>
    <row r="218" spans="1:41" x14ac:dyDescent="0.25">
      <c r="A218" s="21" t="s">
        <v>13</v>
      </c>
      <c r="B218" s="21" t="s">
        <v>14</v>
      </c>
      <c r="C218" s="21">
        <v>745.2</v>
      </c>
      <c r="D218" s="21">
        <v>39.014699999999998</v>
      </c>
      <c r="E218" s="21">
        <v>-99.872100000000003</v>
      </c>
      <c r="F218" s="21">
        <v>20120804</v>
      </c>
      <c r="G218" s="21">
        <v>-9999</v>
      </c>
      <c r="H218" s="21" t="s">
        <v>48</v>
      </c>
      <c r="I218" s="21" t="s">
        <v>48</v>
      </c>
      <c r="J218" s="21" t="s">
        <v>48</v>
      </c>
      <c r="K218" s="21">
        <v>9999</v>
      </c>
      <c r="L218" s="21">
        <v>-9999</v>
      </c>
      <c r="M218" s="21" t="s">
        <v>48</v>
      </c>
      <c r="N218" s="21" t="s">
        <v>48</v>
      </c>
      <c r="O218" s="21" t="s">
        <v>48</v>
      </c>
      <c r="P218" s="21">
        <v>9999</v>
      </c>
      <c r="Q218" s="21">
        <v>0</v>
      </c>
      <c r="R218" s="21" t="s">
        <v>48</v>
      </c>
      <c r="S218" s="21" t="s">
        <v>48</v>
      </c>
      <c r="T218" s="21">
        <v>7</v>
      </c>
      <c r="U218" s="21">
        <v>800</v>
      </c>
      <c r="V218" s="21">
        <v>-9999</v>
      </c>
      <c r="W218" s="21" t="s">
        <v>48</v>
      </c>
      <c r="X218" s="21" t="s">
        <v>48</v>
      </c>
      <c r="Y218" s="21" t="s">
        <v>48</v>
      </c>
      <c r="Z218" s="21">
        <v>9999</v>
      </c>
      <c r="AA218" s="21">
        <v>-9999</v>
      </c>
      <c r="AB218" s="21" t="s">
        <v>48</v>
      </c>
      <c r="AC218" s="21" t="s">
        <v>48</v>
      </c>
      <c r="AD218" s="21" t="s">
        <v>48</v>
      </c>
      <c r="AE218" s="21">
        <v>9999</v>
      </c>
      <c r="AF218" s="21">
        <v>372</v>
      </c>
      <c r="AG218" s="21" t="s">
        <v>48</v>
      </c>
      <c r="AH218" s="21" t="s">
        <v>48</v>
      </c>
      <c r="AI218" s="21">
        <v>7</v>
      </c>
      <c r="AJ218" s="21">
        <v>800</v>
      </c>
      <c r="AK218" s="21">
        <v>183</v>
      </c>
      <c r="AL218" s="21" t="s">
        <v>48</v>
      </c>
      <c r="AM218" s="21" t="s">
        <v>48</v>
      </c>
      <c r="AN218" s="21">
        <v>7</v>
      </c>
      <c r="AO218" s="21">
        <v>800</v>
      </c>
    </row>
    <row r="219" spans="1:41" x14ac:dyDescent="0.25">
      <c r="A219" s="21" t="s">
        <v>13</v>
      </c>
      <c r="B219" s="21" t="s">
        <v>14</v>
      </c>
      <c r="C219" s="21">
        <v>745.2</v>
      </c>
      <c r="D219" s="21">
        <v>39.014699999999998</v>
      </c>
      <c r="E219" s="21">
        <v>-99.872100000000003</v>
      </c>
      <c r="F219" s="21">
        <v>20120805</v>
      </c>
      <c r="G219" s="21">
        <v>-9999</v>
      </c>
      <c r="H219" s="21" t="s">
        <v>48</v>
      </c>
      <c r="I219" s="21" t="s">
        <v>48</v>
      </c>
      <c r="J219" s="21" t="s">
        <v>48</v>
      </c>
      <c r="K219" s="21">
        <v>9999</v>
      </c>
      <c r="L219" s="21">
        <v>-9999</v>
      </c>
      <c r="M219" s="21" t="s">
        <v>48</v>
      </c>
      <c r="N219" s="21" t="s">
        <v>48</v>
      </c>
      <c r="O219" s="21" t="s">
        <v>48</v>
      </c>
      <c r="P219" s="21">
        <v>9999</v>
      </c>
      <c r="Q219" s="21">
        <v>0</v>
      </c>
      <c r="R219" s="21" t="s">
        <v>48</v>
      </c>
      <c r="S219" s="21" t="s">
        <v>48</v>
      </c>
      <c r="T219" s="21">
        <v>7</v>
      </c>
      <c r="U219" s="21">
        <v>800</v>
      </c>
      <c r="V219" s="21">
        <v>-9999</v>
      </c>
      <c r="W219" s="21" t="s">
        <v>48</v>
      </c>
      <c r="X219" s="21" t="s">
        <v>48</v>
      </c>
      <c r="Y219" s="21" t="s">
        <v>48</v>
      </c>
      <c r="Z219" s="21">
        <v>9999</v>
      </c>
      <c r="AA219" s="21">
        <v>-9999</v>
      </c>
      <c r="AB219" s="21" t="s">
        <v>48</v>
      </c>
      <c r="AC219" s="21" t="s">
        <v>48</v>
      </c>
      <c r="AD219" s="21" t="s">
        <v>48</v>
      </c>
      <c r="AE219" s="21">
        <v>9999</v>
      </c>
      <c r="AF219" s="21">
        <v>272</v>
      </c>
      <c r="AG219" s="21" t="s">
        <v>48</v>
      </c>
      <c r="AH219" s="21" t="s">
        <v>48</v>
      </c>
      <c r="AI219" s="21">
        <v>7</v>
      </c>
      <c r="AJ219" s="21">
        <v>800</v>
      </c>
      <c r="AK219" s="21">
        <v>139</v>
      </c>
      <c r="AL219" s="21" t="s">
        <v>48</v>
      </c>
      <c r="AM219" s="21" t="s">
        <v>48</v>
      </c>
      <c r="AN219" s="21">
        <v>7</v>
      </c>
      <c r="AO219" s="21">
        <v>800</v>
      </c>
    </row>
    <row r="220" spans="1:41" x14ac:dyDescent="0.25">
      <c r="A220" s="21" t="s">
        <v>13</v>
      </c>
      <c r="B220" s="21" t="s">
        <v>14</v>
      </c>
      <c r="C220" s="21">
        <v>745.2</v>
      </c>
      <c r="D220" s="21">
        <v>39.014699999999998</v>
      </c>
      <c r="E220" s="21">
        <v>-99.872100000000003</v>
      </c>
      <c r="F220" s="21">
        <v>20120806</v>
      </c>
      <c r="G220" s="21">
        <v>-9999</v>
      </c>
      <c r="H220" s="21" t="s">
        <v>48</v>
      </c>
      <c r="I220" s="21" t="s">
        <v>48</v>
      </c>
      <c r="J220" s="21" t="s">
        <v>48</v>
      </c>
      <c r="K220" s="21">
        <v>9999</v>
      </c>
      <c r="L220" s="21">
        <v>-9999</v>
      </c>
      <c r="M220" s="21" t="s">
        <v>48</v>
      </c>
      <c r="N220" s="21" t="s">
        <v>48</v>
      </c>
      <c r="O220" s="21" t="s">
        <v>48</v>
      </c>
      <c r="P220" s="21">
        <v>9999</v>
      </c>
      <c r="Q220" s="21">
        <v>0</v>
      </c>
      <c r="R220" s="21" t="s">
        <v>48</v>
      </c>
      <c r="S220" s="21" t="s">
        <v>48</v>
      </c>
      <c r="T220" s="21">
        <v>7</v>
      </c>
      <c r="U220" s="21">
        <v>800</v>
      </c>
      <c r="V220" s="21">
        <v>-9999</v>
      </c>
      <c r="W220" s="21" t="s">
        <v>48</v>
      </c>
      <c r="X220" s="21" t="s">
        <v>48</v>
      </c>
      <c r="Y220" s="21" t="s">
        <v>48</v>
      </c>
      <c r="Z220" s="21">
        <v>9999</v>
      </c>
      <c r="AA220" s="21">
        <v>-9999</v>
      </c>
      <c r="AB220" s="21" t="s">
        <v>48</v>
      </c>
      <c r="AC220" s="21" t="s">
        <v>48</v>
      </c>
      <c r="AD220" s="21" t="s">
        <v>48</v>
      </c>
      <c r="AE220" s="21">
        <v>9999</v>
      </c>
      <c r="AF220" s="21">
        <v>339</v>
      </c>
      <c r="AG220" s="21" t="s">
        <v>48</v>
      </c>
      <c r="AH220" s="21" t="s">
        <v>48</v>
      </c>
      <c r="AI220" s="21">
        <v>7</v>
      </c>
      <c r="AJ220" s="21">
        <v>800</v>
      </c>
      <c r="AK220" s="21">
        <v>172</v>
      </c>
      <c r="AL220" s="21" t="s">
        <v>48</v>
      </c>
      <c r="AM220" s="21" t="s">
        <v>48</v>
      </c>
      <c r="AN220" s="21">
        <v>7</v>
      </c>
      <c r="AO220" s="21">
        <v>800</v>
      </c>
    </row>
    <row r="221" spans="1:41" x14ac:dyDescent="0.25">
      <c r="A221" s="21" t="s">
        <v>13</v>
      </c>
      <c r="B221" s="21" t="s">
        <v>14</v>
      </c>
      <c r="C221" s="21">
        <v>745.2</v>
      </c>
      <c r="D221" s="21">
        <v>39.014699999999998</v>
      </c>
      <c r="E221" s="21">
        <v>-99.872100000000003</v>
      </c>
      <c r="F221" s="21">
        <v>20120807</v>
      </c>
      <c r="G221" s="21">
        <v>-9999</v>
      </c>
      <c r="H221" s="21" t="s">
        <v>48</v>
      </c>
      <c r="I221" s="21" t="s">
        <v>48</v>
      </c>
      <c r="J221" s="21" t="s">
        <v>48</v>
      </c>
      <c r="K221" s="21">
        <v>9999</v>
      </c>
      <c r="L221" s="21">
        <v>-9999</v>
      </c>
      <c r="M221" s="21" t="s">
        <v>48</v>
      </c>
      <c r="N221" s="21" t="s">
        <v>48</v>
      </c>
      <c r="O221" s="21" t="s">
        <v>48</v>
      </c>
      <c r="P221" s="21">
        <v>9999</v>
      </c>
      <c r="Q221" s="21">
        <v>0</v>
      </c>
      <c r="R221" s="21" t="s">
        <v>48</v>
      </c>
      <c r="S221" s="21" t="s">
        <v>48</v>
      </c>
      <c r="T221" s="21">
        <v>7</v>
      </c>
      <c r="U221" s="21">
        <v>800</v>
      </c>
      <c r="V221" s="21">
        <v>-9999</v>
      </c>
      <c r="W221" s="21" t="s">
        <v>48</v>
      </c>
      <c r="X221" s="21" t="s">
        <v>48</v>
      </c>
      <c r="Y221" s="21" t="s">
        <v>48</v>
      </c>
      <c r="Z221" s="21">
        <v>9999</v>
      </c>
      <c r="AA221" s="21">
        <v>-9999</v>
      </c>
      <c r="AB221" s="21" t="s">
        <v>48</v>
      </c>
      <c r="AC221" s="21" t="s">
        <v>48</v>
      </c>
      <c r="AD221" s="21" t="s">
        <v>48</v>
      </c>
      <c r="AE221" s="21">
        <v>9999</v>
      </c>
      <c r="AF221" s="21">
        <v>394</v>
      </c>
      <c r="AG221" s="21" t="s">
        <v>48</v>
      </c>
      <c r="AH221" s="21" t="s">
        <v>48</v>
      </c>
      <c r="AI221" s="21">
        <v>7</v>
      </c>
      <c r="AJ221" s="21">
        <v>800</v>
      </c>
      <c r="AK221" s="21">
        <v>217</v>
      </c>
      <c r="AL221" s="21" t="s">
        <v>48</v>
      </c>
      <c r="AM221" s="21" t="s">
        <v>48</v>
      </c>
      <c r="AN221" s="21">
        <v>7</v>
      </c>
      <c r="AO221" s="21">
        <v>800</v>
      </c>
    </row>
    <row r="222" spans="1:41" x14ac:dyDescent="0.25">
      <c r="A222" s="21" t="s">
        <v>13</v>
      </c>
      <c r="B222" s="21" t="s">
        <v>14</v>
      </c>
      <c r="C222" s="21">
        <v>745.2</v>
      </c>
      <c r="D222" s="21">
        <v>39.014699999999998</v>
      </c>
      <c r="E222" s="21">
        <v>-99.872100000000003</v>
      </c>
      <c r="F222" s="21">
        <v>20120808</v>
      </c>
      <c r="G222" s="21">
        <v>-9999</v>
      </c>
      <c r="H222" s="21" t="s">
        <v>48</v>
      </c>
      <c r="I222" s="21" t="s">
        <v>48</v>
      </c>
      <c r="J222" s="21" t="s">
        <v>48</v>
      </c>
      <c r="K222" s="21">
        <v>9999</v>
      </c>
      <c r="L222" s="21">
        <v>-9999</v>
      </c>
      <c r="M222" s="21" t="s">
        <v>48</v>
      </c>
      <c r="N222" s="21" t="s">
        <v>48</v>
      </c>
      <c r="O222" s="21" t="s">
        <v>48</v>
      </c>
      <c r="P222" s="21">
        <v>9999</v>
      </c>
      <c r="Q222" s="21">
        <v>0</v>
      </c>
      <c r="R222" s="21" t="s">
        <v>48</v>
      </c>
      <c r="S222" s="21" t="s">
        <v>48</v>
      </c>
      <c r="T222" s="21">
        <v>7</v>
      </c>
      <c r="U222" s="21">
        <v>800</v>
      </c>
      <c r="V222" s="21">
        <v>-9999</v>
      </c>
      <c r="W222" s="21" t="s">
        <v>48</v>
      </c>
      <c r="X222" s="21" t="s">
        <v>48</v>
      </c>
      <c r="Y222" s="21" t="s">
        <v>48</v>
      </c>
      <c r="Z222" s="21">
        <v>9999</v>
      </c>
      <c r="AA222" s="21">
        <v>-9999</v>
      </c>
      <c r="AB222" s="21" t="s">
        <v>48</v>
      </c>
      <c r="AC222" s="21" t="s">
        <v>48</v>
      </c>
      <c r="AD222" s="21" t="s">
        <v>48</v>
      </c>
      <c r="AE222" s="21">
        <v>9999</v>
      </c>
      <c r="AF222" s="21">
        <v>344</v>
      </c>
      <c r="AG222" s="21" t="s">
        <v>48</v>
      </c>
      <c r="AH222" s="21" t="s">
        <v>48</v>
      </c>
      <c r="AI222" s="21">
        <v>7</v>
      </c>
      <c r="AJ222" s="21">
        <v>800</v>
      </c>
      <c r="AK222" s="21">
        <v>183</v>
      </c>
      <c r="AL222" s="21" t="s">
        <v>48</v>
      </c>
      <c r="AM222" s="21" t="s">
        <v>48</v>
      </c>
      <c r="AN222" s="21">
        <v>7</v>
      </c>
      <c r="AO222" s="21">
        <v>800</v>
      </c>
    </row>
    <row r="223" spans="1:41" x14ac:dyDescent="0.25">
      <c r="A223" s="21" t="s">
        <v>13</v>
      </c>
      <c r="B223" s="21" t="s">
        <v>14</v>
      </c>
      <c r="C223" s="21">
        <v>745.2</v>
      </c>
      <c r="D223" s="21">
        <v>39.014699999999998</v>
      </c>
      <c r="E223" s="21">
        <v>-99.872100000000003</v>
      </c>
      <c r="F223" s="21">
        <v>20120809</v>
      </c>
      <c r="G223" s="21">
        <v>-9999</v>
      </c>
      <c r="H223" s="21" t="s">
        <v>48</v>
      </c>
      <c r="I223" s="21" t="s">
        <v>48</v>
      </c>
      <c r="J223" s="21" t="s">
        <v>48</v>
      </c>
      <c r="K223" s="21">
        <v>9999</v>
      </c>
      <c r="L223" s="21">
        <v>-9999</v>
      </c>
      <c r="M223" s="21" t="s">
        <v>48</v>
      </c>
      <c r="N223" s="21" t="s">
        <v>48</v>
      </c>
      <c r="O223" s="21" t="s">
        <v>48</v>
      </c>
      <c r="P223" s="21">
        <v>9999</v>
      </c>
      <c r="Q223" s="21">
        <v>0</v>
      </c>
      <c r="R223" s="21" t="s">
        <v>48</v>
      </c>
      <c r="S223" s="21" t="s">
        <v>48</v>
      </c>
      <c r="T223" s="21">
        <v>7</v>
      </c>
      <c r="U223" s="21">
        <v>800</v>
      </c>
      <c r="V223" s="21">
        <v>-9999</v>
      </c>
      <c r="W223" s="21" t="s">
        <v>48</v>
      </c>
      <c r="X223" s="21" t="s">
        <v>48</v>
      </c>
      <c r="Y223" s="21" t="s">
        <v>48</v>
      </c>
      <c r="Z223" s="21">
        <v>9999</v>
      </c>
      <c r="AA223" s="21">
        <v>-9999</v>
      </c>
      <c r="AB223" s="21" t="s">
        <v>48</v>
      </c>
      <c r="AC223" s="21" t="s">
        <v>48</v>
      </c>
      <c r="AD223" s="21" t="s">
        <v>48</v>
      </c>
      <c r="AE223" s="21">
        <v>9999</v>
      </c>
      <c r="AF223" s="21">
        <v>389</v>
      </c>
      <c r="AG223" s="21" t="s">
        <v>48</v>
      </c>
      <c r="AH223" s="21" t="s">
        <v>48</v>
      </c>
      <c r="AI223" s="21">
        <v>7</v>
      </c>
      <c r="AJ223" s="21">
        <v>800</v>
      </c>
      <c r="AK223" s="21">
        <v>178</v>
      </c>
      <c r="AL223" s="21" t="s">
        <v>48</v>
      </c>
      <c r="AM223" s="21" t="s">
        <v>48</v>
      </c>
      <c r="AN223" s="21">
        <v>7</v>
      </c>
      <c r="AO223" s="21">
        <v>800</v>
      </c>
    </row>
    <row r="224" spans="1:41" x14ac:dyDescent="0.25">
      <c r="A224" s="21" t="s">
        <v>13</v>
      </c>
      <c r="B224" s="21" t="s">
        <v>14</v>
      </c>
      <c r="C224" s="21">
        <v>745.2</v>
      </c>
      <c r="D224" s="21">
        <v>39.014699999999998</v>
      </c>
      <c r="E224" s="21">
        <v>-99.872100000000003</v>
      </c>
      <c r="F224" s="21">
        <v>20120810</v>
      </c>
      <c r="G224" s="21">
        <v>-9999</v>
      </c>
      <c r="H224" s="21" t="s">
        <v>48</v>
      </c>
      <c r="I224" s="21" t="s">
        <v>48</v>
      </c>
      <c r="J224" s="21" t="s">
        <v>48</v>
      </c>
      <c r="K224" s="21">
        <v>9999</v>
      </c>
      <c r="L224" s="21">
        <v>-9999</v>
      </c>
      <c r="M224" s="21" t="s">
        <v>48</v>
      </c>
      <c r="N224" s="21" t="s">
        <v>48</v>
      </c>
      <c r="O224" s="21" t="s">
        <v>48</v>
      </c>
      <c r="P224" s="21">
        <v>9999</v>
      </c>
      <c r="Q224" s="21">
        <v>0</v>
      </c>
      <c r="R224" s="21" t="s">
        <v>48</v>
      </c>
      <c r="S224" s="21" t="s">
        <v>48</v>
      </c>
      <c r="T224" s="21">
        <v>7</v>
      </c>
      <c r="U224" s="21">
        <v>800</v>
      </c>
      <c r="V224" s="21">
        <v>-9999</v>
      </c>
      <c r="W224" s="21" t="s">
        <v>48</v>
      </c>
      <c r="X224" s="21" t="s">
        <v>48</v>
      </c>
      <c r="Y224" s="21" t="s">
        <v>48</v>
      </c>
      <c r="Z224" s="21">
        <v>9999</v>
      </c>
      <c r="AA224" s="21">
        <v>-9999</v>
      </c>
      <c r="AB224" s="21" t="s">
        <v>48</v>
      </c>
      <c r="AC224" s="21" t="s">
        <v>48</v>
      </c>
      <c r="AD224" s="21" t="s">
        <v>48</v>
      </c>
      <c r="AE224" s="21">
        <v>9999</v>
      </c>
      <c r="AF224" s="21">
        <v>311</v>
      </c>
      <c r="AG224" s="21" t="s">
        <v>48</v>
      </c>
      <c r="AH224" s="21" t="s">
        <v>48</v>
      </c>
      <c r="AI224" s="21">
        <v>7</v>
      </c>
      <c r="AJ224" s="21">
        <v>800</v>
      </c>
      <c r="AK224" s="21">
        <v>156</v>
      </c>
      <c r="AL224" s="21" t="s">
        <v>48</v>
      </c>
      <c r="AM224" s="21" t="s">
        <v>48</v>
      </c>
      <c r="AN224" s="21">
        <v>7</v>
      </c>
      <c r="AO224" s="21">
        <v>800</v>
      </c>
    </row>
    <row r="225" spans="1:41" x14ac:dyDescent="0.25">
      <c r="A225" s="21" t="s">
        <v>13</v>
      </c>
      <c r="B225" s="21" t="s">
        <v>14</v>
      </c>
      <c r="C225" s="21">
        <v>745.2</v>
      </c>
      <c r="D225" s="21">
        <v>39.014699999999998</v>
      </c>
      <c r="E225" s="21">
        <v>-99.872100000000003</v>
      </c>
      <c r="F225" s="21">
        <v>20120811</v>
      </c>
      <c r="G225" s="21">
        <v>-9999</v>
      </c>
      <c r="H225" s="21" t="s">
        <v>48</v>
      </c>
      <c r="I225" s="21" t="s">
        <v>48</v>
      </c>
      <c r="J225" s="21" t="s">
        <v>48</v>
      </c>
      <c r="K225" s="21">
        <v>9999</v>
      </c>
      <c r="L225" s="21">
        <v>-9999</v>
      </c>
      <c r="M225" s="21" t="s">
        <v>48</v>
      </c>
      <c r="N225" s="21" t="s">
        <v>48</v>
      </c>
      <c r="O225" s="21" t="s">
        <v>48</v>
      </c>
      <c r="P225" s="21">
        <v>9999</v>
      </c>
      <c r="Q225" s="21">
        <v>0</v>
      </c>
      <c r="R225" s="21" t="s">
        <v>48</v>
      </c>
      <c r="S225" s="21" t="s">
        <v>48</v>
      </c>
      <c r="T225" s="21">
        <v>7</v>
      </c>
      <c r="U225" s="21">
        <v>800</v>
      </c>
      <c r="V225" s="21">
        <v>-9999</v>
      </c>
      <c r="W225" s="21" t="s">
        <v>48</v>
      </c>
      <c r="X225" s="21" t="s">
        <v>48</v>
      </c>
      <c r="Y225" s="21" t="s">
        <v>48</v>
      </c>
      <c r="Z225" s="21">
        <v>9999</v>
      </c>
      <c r="AA225" s="21">
        <v>-9999</v>
      </c>
      <c r="AB225" s="21" t="s">
        <v>48</v>
      </c>
      <c r="AC225" s="21" t="s">
        <v>48</v>
      </c>
      <c r="AD225" s="21" t="s">
        <v>48</v>
      </c>
      <c r="AE225" s="21">
        <v>9999</v>
      </c>
      <c r="AF225" s="21">
        <v>322</v>
      </c>
      <c r="AG225" s="21" t="s">
        <v>48</v>
      </c>
      <c r="AH225" s="21" t="s">
        <v>48</v>
      </c>
      <c r="AI225" s="21">
        <v>7</v>
      </c>
      <c r="AJ225" s="21">
        <v>800</v>
      </c>
      <c r="AK225" s="21">
        <v>167</v>
      </c>
      <c r="AL225" s="21" t="s">
        <v>48</v>
      </c>
      <c r="AM225" s="21" t="s">
        <v>48</v>
      </c>
      <c r="AN225" s="21">
        <v>7</v>
      </c>
      <c r="AO225" s="21">
        <v>800</v>
      </c>
    </row>
    <row r="226" spans="1:41" x14ac:dyDescent="0.25">
      <c r="A226" s="21" t="s">
        <v>13</v>
      </c>
      <c r="B226" s="21" t="s">
        <v>14</v>
      </c>
      <c r="C226" s="21">
        <v>745.2</v>
      </c>
      <c r="D226" s="21">
        <v>39.014699999999998</v>
      </c>
      <c r="E226" s="21">
        <v>-99.872100000000003</v>
      </c>
      <c r="F226" s="21">
        <v>20120812</v>
      </c>
      <c r="G226" s="21">
        <v>-9999</v>
      </c>
      <c r="H226" s="21" t="s">
        <v>48</v>
      </c>
      <c r="I226" s="21" t="s">
        <v>48</v>
      </c>
      <c r="J226" s="21" t="s">
        <v>48</v>
      </c>
      <c r="K226" s="21">
        <v>9999</v>
      </c>
      <c r="L226" s="21">
        <v>-9999</v>
      </c>
      <c r="M226" s="21" t="s">
        <v>48</v>
      </c>
      <c r="N226" s="21" t="s">
        <v>48</v>
      </c>
      <c r="O226" s="21" t="s">
        <v>48</v>
      </c>
      <c r="P226" s="21">
        <v>9999</v>
      </c>
      <c r="Q226" s="21">
        <v>0</v>
      </c>
      <c r="R226" s="21" t="s">
        <v>48</v>
      </c>
      <c r="S226" s="21" t="s">
        <v>48</v>
      </c>
      <c r="T226" s="21">
        <v>7</v>
      </c>
      <c r="U226" s="21">
        <v>800</v>
      </c>
      <c r="V226" s="21">
        <v>-9999</v>
      </c>
      <c r="W226" s="21" t="s">
        <v>48</v>
      </c>
      <c r="X226" s="21" t="s">
        <v>48</v>
      </c>
      <c r="Y226" s="21" t="s">
        <v>48</v>
      </c>
      <c r="Z226" s="21">
        <v>9999</v>
      </c>
      <c r="AA226" s="21">
        <v>-9999</v>
      </c>
      <c r="AB226" s="21" t="s">
        <v>48</v>
      </c>
      <c r="AC226" s="21" t="s">
        <v>48</v>
      </c>
      <c r="AD226" s="21" t="s">
        <v>48</v>
      </c>
      <c r="AE226" s="21">
        <v>9999</v>
      </c>
      <c r="AF226" s="21">
        <v>350</v>
      </c>
      <c r="AG226" s="21" t="s">
        <v>48</v>
      </c>
      <c r="AH226" s="21" t="s">
        <v>48</v>
      </c>
      <c r="AI226" s="21">
        <v>7</v>
      </c>
      <c r="AJ226" s="21">
        <v>800</v>
      </c>
      <c r="AK226" s="21">
        <v>183</v>
      </c>
      <c r="AL226" s="21" t="s">
        <v>48</v>
      </c>
      <c r="AM226" s="21" t="s">
        <v>48</v>
      </c>
      <c r="AN226" s="21">
        <v>7</v>
      </c>
      <c r="AO226" s="21">
        <v>800</v>
      </c>
    </row>
    <row r="227" spans="1:41" x14ac:dyDescent="0.25">
      <c r="A227" s="21" t="s">
        <v>13</v>
      </c>
      <c r="B227" s="21" t="s">
        <v>14</v>
      </c>
      <c r="C227" s="21">
        <v>745.2</v>
      </c>
      <c r="D227" s="21">
        <v>39.014699999999998</v>
      </c>
      <c r="E227" s="21">
        <v>-99.872100000000003</v>
      </c>
      <c r="F227" s="21">
        <v>20120813</v>
      </c>
      <c r="G227" s="21">
        <v>-9999</v>
      </c>
      <c r="H227" s="21" t="s">
        <v>48</v>
      </c>
      <c r="I227" s="21" t="s">
        <v>48</v>
      </c>
      <c r="J227" s="21" t="s">
        <v>48</v>
      </c>
      <c r="K227" s="21">
        <v>9999</v>
      </c>
      <c r="L227" s="21">
        <v>-9999</v>
      </c>
      <c r="M227" s="21" t="s">
        <v>48</v>
      </c>
      <c r="N227" s="21" t="s">
        <v>48</v>
      </c>
      <c r="O227" s="21" t="s">
        <v>48</v>
      </c>
      <c r="P227" s="21">
        <v>9999</v>
      </c>
      <c r="Q227" s="21">
        <v>0</v>
      </c>
      <c r="R227" s="21" t="s">
        <v>48</v>
      </c>
      <c r="S227" s="21" t="s">
        <v>48</v>
      </c>
      <c r="T227" s="21">
        <v>7</v>
      </c>
      <c r="U227" s="21">
        <v>800</v>
      </c>
      <c r="V227" s="21">
        <v>-9999</v>
      </c>
      <c r="W227" s="21" t="s">
        <v>48</v>
      </c>
      <c r="X227" s="21" t="s">
        <v>48</v>
      </c>
      <c r="Y227" s="21" t="s">
        <v>48</v>
      </c>
      <c r="Z227" s="21">
        <v>9999</v>
      </c>
      <c r="AA227" s="21">
        <v>-9999</v>
      </c>
      <c r="AB227" s="21" t="s">
        <v>48</v>
      </c>
      <c r="AC227" s="21" t="s">
        <v>48</v>
      </c>
      <c r="AD227" s="21" t="s">
        <v>48</v>
      </c>
      <c r="AE227" s="21">
        <v>9999</v>
      </c>
      <c r="AF227" s="21">
        <v>322</v>
      </c>
      <c r="AG227" s="21" t="s">
        <v>48</v>
      </c>
      <c r="AH227" s="21" t="s">
        <v>48</v>
      </c>
      <c r="AI227" s="21">
        <v>7</v>
      </c>
      <c r="AJ227" s="21">
        <v>800</v>
      </c>
      <c r="AK227" s="21">
        <v>128</v>
      </c>
      <c r="AL227" s="21" t="s">
        <v>48</v>
      </c>
      <c r="AM227" s="21" t="s">
        <v>48</v>
      </c>
      <c r="AN227" s="21">
        <v>7</v>
      </c>
      <c r="AO227" s="21">
        <v>800</v>
      </c>
    </row>
    <row r="228" spans="1:41" x14ac:dyDescent="0.25">
      <c r="A228" s="21" t="s">
        <v>13</v>
      </c>
      <c r="B228" s="21" t="s">
        <v>14</v>
      </c>
      <c r="C228" s="21">
        <v>745.2</v>
      </c>
      <c r="D228" s="21">
        <v>39.014699999999998</v>
      </c>
      <c r="E228" s="21">
        <v>-99.872100000000003</v>
      </c>
      <c r="F228" s="21">
        <v>20120814</v>
      </c>
      <c r="G228" s="21">
        <v>-9999</v>
      </c>
      <c r="H228" s="21" t="s">
        <v>48</v>
      </c>
      <c r="I228" s="21" t="s">
        <v>48</v>
      </c>
      <c r="J228" s="21" t="s">
        <v>48</v>
      </c>
      <c r="K228" s="21">
        <v>9999</v>
      </c>
      <c r="L228" s="21">
        <v>-9999</v>
      </c>
      <c r="M228" s="21" t="s">
        <v>48</v>
      </c>
      <c r="N228" s="21" t="s">
        <v>48</v>
      </c>
      <c r="O228" s="21" t="s">
        <v>48</v>
      </c>
      <c r="P228" s="21">
        <v>9999</v>
      </c>
      <c r="Q228" s="21">
        <v>23</v>
      </c>
      <c r="R228" s="21" t="s">
        <v>48</v>
      </c>
      <c r="S228" s="21" t="s">
        <v>48</v>
      </c>
      <c r="T228" s="21">
        <v>7</v>
      </c>
      <c r="U228" s="21">
        <v>800</v>
      </c>
      <c r="V228" s="21">
        <v>-9999</v>
      </c>
      <c r="W228" s="21" t="s">
        <v>48</v>
      </c>
      <c r="X228" s="21" t="s">
        <v>48</v>
      </c>
      <c r="Y228" s="21" t="s">
        <v>48</v>
      </c>
      <c r="Z228" s="21">
        <v>9999</v>
      </c>
      <c r="AA228" s="21">
        <v>-9999</v>
      </c>
      <c r="AB228" s="21" t="s">
        <v>48</v>
      </c>
      <c r="AC228" s="21" t="s">
        <v>48</v>
      </c>
      <c r="AD228" s="21" t="s">
        <v>48</v>
      </c>
      <c r="AE228" s="21">
        <v>9999</v>
      </c>
      <c r="AF228" s="21">
        <v>306</v>
      </c>
      <c r="AG228" s="21" t="s">
        <v>48</v>
      </c>
      <c r="AH228" s="21" t="s">
        <v>48</v>
      </c>
      <c r="AI228" s="21">
        <v>7</v>
      </c>
      <c r="AJ228" s="21">
        <v>800</v>
      </c>
      <c r="AK228" s="21">
        <v>128</v>
      </c>
      <c r="AL228" s="21" t="s">
        <v>48</v>
      </c>
      <c r="AM228" s="21" t="s">
        <v>48</v>
      </c>
      <c r="AN228" s="21">
        <v>7</v>
      </c>
      <c r="AO228" s="21">
        <v>800</v>
      </c>
    </row>
    <row r="229" spans="1:41" x14ac:dyDescent="0.25">
      <c r="A229" s="21" t="s">
        <v>13</v>
      </c>
      <c r="B229" s="21" t="s">
        <v>14</v>
      </c>
      <c r="C229" s="21">
        <v>745.2</v>
      </c>
      <c r="D229" s="21">
        <v>39.014699999999998</v>
      </c>
      <c r="E229" s="21">
        <v>-99.872100000000003</v>
      </c>
      <c r="F229" s="21">
        <v>20120815</v>
      </c>
      <c r="G229" s="21">
        <v>-9999</v>
      </c>
      <c r="H229" s="21" t="s">
        <v>48</v>
      </c>
      <c r="I229" s="21" t="s">
        <v>48</v>
      </c>
      <c r="J229" s="21" t="s">
        <v>48</v>
      </c>
      <c r="K229" s="21">
        <v>9999</v>
      </c>
      <c r="L229" s="21">
        <v>-9999</v>
      </c>
      <c r="M229" s="21" t="s">
        <v>48</v>
      </c>
      <c r="N229" s="21" t="s">
        <v>48</v>
      </c>
      <c r="O229" s="21" t="s">
        <v>48</v>
      </c>
      <c r="P229" s="21">
        <v>9999</v>
      </c>
      <c r="Q229" s="21">
        <v>0</v>
      </c>
      <c r="R229" s="21" t="s">
        <v>48</v>
      </c>
      <c r="S229" s="21" t="s">
        <v>48</v>
      </c>
      <c r="T229" s="21">
        <v>7</v>
      </c>
      <c r="U229" s="21">
        <v>800</v>
      </c>
      <c r="V229" s="21">
        <v>-9999</v>
      </c>
      <c r="W229" s="21" t="s">
        <v>48</v>
      </c>
      <c r="X229" s="21" t="s">
        <v>48</v>
      </c>
      <c r="Y229" s="21" t="s">
        <v>48</v>
      </c>
      <c r="Z229" s="21">
        <v>9999</v>
      </c>
      <c r="AA229" s="21">
        <v>-9999</v>
      </c>
      <c r="AB229" s="21" t="s">
        <v>48</v>
      </c>
      <c r="AC229" s="21" t="s">
        <v>48</v>
      </c>
      <c r="AD229" s="21" t="s">
        <v>48</v>
      </c>
      <c r="AE229" s="21">
        <v>9999</v>
      </c>
      <c r="AF229" s="21">
        <v>283</v>
      </c>
      <c r="AG229" s="21" t="s">
        <v>48</v>
      </c>
      <c r="AH229" s="21" t="s">
        <v>48</v>
      </c>
      <c r="AI229" s="21">
        <v>7</v>
      </c>
      <c r="AJ229" s="21">
        <v>800</v>
      </c>
      <c r="AK229" s="21">
        <v>156</v>
      </c>
      <c r="AL229" s="21" t="s">
        <v>48</v>
      </c>
      <c r="AM229" s="21" t="s">
        <v>48</v>
      </c>
      <c r="AN229" s="21">
        <v>7</v>
      </c>
      <c r="AO229" s="21">
        <v>800</v>
      </c>
    </row>
    <row r="230" spans="1:41" x14ac:dyDescent="0.25">
      <c r="A230" s="21" t="s">
        <v>13</v>
      </c>
      <c r="B230" s="21" t="s">
        <v>14</v>
      </c>
      <c r="C230" s="21">
        <v>745.2</v>
      </c>
      <c r="D230" s="21">
        <v>39.014699999999998</v>
      </c>
      <c r="E230" s="21">
        <v>-99.872100000000003</v>
      </c>
      <c r="F230" s="21">
        <v>20120816</v>
      </c>
      <c r="G230" s="21">
        <v>-9999</v>
      </c>
      <c r="H230" s="21" t="s">
        <v>48</v>
      </c>
      <c r="I230" s="21" t="s">
        <v>48</v>
      </c>
      <c r="J230" s="21" t="s">
        <v>48</v>
      </c>
      <c r="K230" s="21">
        <v>9999</v>
      </c>
      <c r="L230" s="21">
        <v>-9999</v>
      </c>
      <c r="M230" s="21" t="s">
        <v>48</v>
      </c>
      <c r="N230" s="21" t="s">
        <v>48</v>
      </c>
      <c r="O230" s="21" t="s">
        <v>48</v>
      </c>
      <c r="P230" s="21">
        <v>9999</v>
      </c>
      <c r="Q230" s="21">
        <v>0</v>
      </c>
      <c r="R230" s="21" t="s">
        <v>48</v>
      </c>
      <c r="S230" s="21" t="s">
        <v>48</v>
      </c>
      <c r="T230" s="21">
        <v>7</v>
      </c>
      <c r="U230" s="21">
        <v>800</v>
      </c>
      <c r="V230" s="21">
        <v>-9999</v>
      </c>
      <c r="W230" s="21" t="s">
        <v>48</v>
      </c>
      <c r="X230" s="21" t="s">
        <v>48</v>
      </c>
      <c r="Y230" s="21" t="s">
        <v>48</v>
      </c>
      <c r="Z230" s="21">
        <v>9999</v>
      </c>
      <c r="AA230" s="21">
        <v>-9999</v>
      </c>
      <c r="AB230" s="21" t="s">
        <v>48</v>
      </c>
      <c r="AC230" s="21" t="s">
        <v>48</v>
      </c>
      <c r="AD230" s="21" t="s">
        <v>48</v>
      </c>
      <c r="AE230" s="21">
        <v>9999</v>
      </c>
      <c r="AF230" s="21">
        <v>372</v>
      </c>
      <c r="AG230" s="21" t="s">
        <v>48</v>
      </c>
      <c r="AH230" s="21" t="s">
        <v>48</v>
      </c>
      <c r="AI230" s="21">
        <v>7</v>
      </c>
      <c r="AJ230" s="21">
        <v>800</v>
      </c>
      <c r="AK230" s="21">
        <v>156</v>
      </c>
      <c r="AL230" s="21" t="s">
        <v>48</v>
      </c>
      <c r="AM230" s="21" t="s">
        <v>48</v>
      </c>
      <c r="AN230" s="21">
        <v>7</v>
      </c>
      <c r="AO230" s="21">
        <v>800</v>
      </c>
    </row>
    <row r="231" spans="1:41" x14ac:dyDescent="0.25">
      <c r="A231" s="21" t="s">
        <v>13</v>
      </c>
      <c r="B231" s="21" t="s">
        <v>14</v>
      </c>
      <c r="C231" s="21">
        <v>745.2</v>
      </c>
      <c r="D231" s="21">
        <v>39.014699999999998</v>
      </c>
      <c r="E231" s="21">
        <v>-99.872100000000003</v>
      </c>
      <c r="F231" s="21">
        <v>20120817</v>
      </c>
      <c r="G231" s="21">
        <v>-9999</v>
      </c>
      <c r="H231" s="21" t="s">
        <v>48</v>
      </c>
      <c r="I231" s="21" t="s">
        <v>48</v>
      </c>
      <c r="J231" s="21" t="s">
        <v>48</v>
      </c>
      <c r="K231" s="21">
        <v>9999</v>
      </c>
      <c r="L231" s="21">
        <v>-9999</v>
      </c>
      <c r="M231" s="21" t="s">
        <v>48</v>
      </c>
      <c r="N231" s="21" t="s">
        <v>48</v>
      </c>
      <c r="O231" s="21" t="s">
        <v>48</v>
      </c>
      <c r="P231" s="21">
        <v>9999</v>
      </c>
      <c r="Q231" s="21">
        <v>0</v>
      </c>
      <c r="R231" s="21" t="s">
        <v>48</v>
      </c>
      <c r="S231" s="21" t="s">
        <v>48</v>
      </c>
      <c r="T231" s="21">
        <v>7</v>
      </c>
      <c r="U231" s="21">
        <v>800</v>
      </c>
      <c r="V231" s="21">
        <v>-9999</v>
      </c>
      <c r="W231" s="21" t="s">
        <v>48</v>
      </c>
      <c r="X231" s="21" t="s">
        <v>48</v>
      </c>
      <c r="Y231" s="21" t="s">
        <v>48</v>
      </c>
      <c r="Z231" s="21">
        <v>9999</v>
      </c>
      <c r="AA231" s="21">
        <v>-9999</v>
      </c>
      <c r="AB231" s="21" t="s">
        <v>48</v>
      </c>
      <c r="AC231" s="21" t="s">
        <v>48</v>
      </c>
      <c r="AD231" s="21" t="s">
        <v>48</v>
      </c>
      <c r="AE231" s="21">
        <v>9999</v>
      </c>
      <c r="AF231" s="21">
        <v>244</v>
      </c>
      <c r="AG231" s="21" t="s">
        <v>48</v>
      </c>
      <c r="AH231" s="21" t="s">
        <v>48</v>
      </c>
      <c r="AI231" s="21">
        <v>7</v>
      </c>
      <c r="AJ231" s="21">
        <v>800</v>
      </c>
      <c r="AK231" s="21">
        <v>117</v>
      </c>
      <c r="AL231" s="21" t="s">
        <v>48</v>
      </c>
      <c r="AM231" s="21" t="s">
        <v>48</v>
      </c>
      <c r="AN231" s="21">
        <v>7</v>
      </c>
      <c r="AO231" s="21">
        <v>800</v>
      </c>
    </row>
    <row r="232" spans="1:41" x14ac:dyDescent="0.25">
      <c r="A232" s="21" t="s">
        <v>13</v>
      </c>
      <c r="B232" s="21" t="s">
        <v>14</v>
      </c>
      <c r="C232" s="21">
        <v>745.2</v>
      </c>
      <c r="D232" s="21">
        <v>39.014699999999998</v>
      </c>
      <c r="E232" s="21">
        <v>-99.872100000000003</v>
      </c>
      <c r="F232" s="21">
        <v>20120818</v>
      </c>
      <c r="G232" s="21">
        <v>-9999</v>
      </c>
      <c r="H232" s="21" t="s">
        <v>48</v>
      </c>
      <c r="I232" s="21" t="s">
        <v>48</v>
      </c>
      <c r="J232" s="21" t="s">
        <v>48</v>
      </c>
      <c r="K232" s="21">
        <v>9999</v>
      </c>
      <c r="L232" s="21">
        <v>-9999</v>
      </c>
      <c r="M232" s="21" t="s">
        <v>48</v>
      </c>
      <c r="N232" s="21" t="s">
        <v>48</v>
      </c>
      <c r="O232" s="21" t="s">
        <v>48</v>
      </c>
      <c r="P232" s="21">
        <v>9999</v>
      </c>
      <c r="Q232" s="21">
        <v>0</v>
      </c>
      <c r="R232" s="21" t="s">
        <v>48</v>
      </c>
      <c r="S232" s="21" t="s">
        <v>48</v>
      </c>
      <c r="T232" s="21">
        <v>7</v>
      </c>
      <c r="U232" s="21">
        <v>800</v>
      </c>
      <c r="V232" s="21">
        <v>-9999</v>
      </c>
      <c r="W232" s="21" t="s">
        <v>48</v>
      </c>
      <c r="X232" s="21" t="s">
        <v>48</v>
      </c>
      <c r="Y232" s="21" t="s">
        <v>48</v>
      </c>
      <c r="Z232" s="21">
        <v>9999</v>
      </c>
      <c r="AA232" s="21">
        <v>-9999</v>
      </c>
      <c r="AB232" s="21" t="s">
        <v>48</v>
      </c>
      <c r="AC232" s="21" t="s">
        <v>48</v>
      </c>
      <c r="AD232" s="21" t="s">
        <v>48</v>
      </c>
      <c r="AE232" s="21">
        <v>9999</v>
      </c>
      <c r="AF232" s="21">
        <v>267</v>
      </c>
      <c r="AG232" s="21" t="s">
        <v>48</v>
      </c>
      <c r="AH232" s="21" t="s">
        <v>48</v>
      </c>
      <c r="AI232" s="21">
        <v>7</v>
      </c>
      <c r="AJ232" s="21">
        <v>800</v>
      </c>
      <c r="AK232" s="21">
        <v>133</v>
      </c>
      <c r="AL232" s="21" t="s">
        <v>48</v>
      </c>
      <c r="AM232" s="21" t="s">
        <v>48</v>
      </c>
      <c r="AN232" s="21">
        <v>7</v>
      </c>
      <c r="AO232" s="21">
        <v>800</v>
      </c>
    </row>
    <row r="233" spans="1:41" x14ac:dyDescent="0.25">
      <c r="A233" s="21" t="s">
        <v>13</v>
      </c>
      <c r="B233" s="21" t="s">
        <v>14</v>
      </c>
      <c r="C233" s="21">
        <v>745.2</v>
      </c>
      <c r="D233" s="21">
        <v>39.014699999999998</v>
      </c>
      <c r="E233" s="21">
        <v>-99.872100000000003</v>
      </c>
      <c r="F233" s="21">
        <v>20120819</v>
      </c>
      <c r="G233" s="21">
        <v>-9999</v>
      </c>
      <c r="H233" s="21" t="s">
        <v>48</v>
      </c>
      <c r="I233" s="21" t="s">
        <v>48</v>
      </c>
      <c r="J233" s="21" t="s">
        <v>48</v>
      </c>
      <c r="K233" s="21">
        <v>9999</v>
      </c>
      <c r="L233" s="21">
        <v>-9999</v>
      </c>
      <c r="M233" s="21" t="s">
        <v>48</v>
      </c>
      <c r="N233" s="21" t="s">
        <v>48</v>
      </c>
      <c r="O233" s="21" t="s">
        <v>48</v>
      </c>
      <c r="P233" s="21">
        <v>9999</v>
      </c>
      <c r="Q233" s="21">
        <v>0</v>
      </c>
      <c r="R233" s="21" t="s">
        <v>48</v>
      </c>
      <c r="S233" s="21" t="s">
        <v>48</v>
      </c>
      <c r="T233" s="21">
        <v>7</v>
      </c>
      <c r="U233" s="21">
        <v>800</v>
      </c>
      <c r="V233" s="21">
        <v>-9999</v>
      </c>
      <c r="W233" s="21" t="s">
        <v>48</v>
      </c>
      <c r="X233" s="21" t="s">
        <v>48</v>
      </c>
      <c r="Y233" s="21" t="s">
        <v>48</v>
      </c>
      <c r="Z233" s="21">
        <v>9999</v>
      </c>
      <c r="AA233" s="21">
        <v>-9999</v>
      </c>
      <c r="AB233" s="21" t="s">
        <v>48</v>
      </c>
      <c r="AC233" s="21" t="s">
        <v>48</v>
      </c>
      <c r="AD233" s="21" t="s">
        <v>48</v>
      </c>
      <c r="AE233" s="21">
        <v>9999</v>
      </c>
      <c r="AF233" s="21">
        <v>311</v>
      </c>
      <c r="AG233" s="21" t="s">
        <v>48</v>
      </c>
      <c r="AH233" s="21" t="s">
        <v>48</v>
      </c>
      <c r="AI233" s="21">
        <v>7</v>
      </c>
      <c r="AJ233" s="21">
        <v>800</v>
      </c>
      <c r="AK233" s="21">
        <v>111</v>
      </c>
      <c r="AL233" s="21" t="s">
        <v>48</v>
      </c>
      <c r="AM233" s="21" t="s">
        <v>48</v>
      </c>
      <c r="AN233" s="21">
        <v>7</v>
      </c>
      <c r="AO233" s="21">
        <v>800</v>
      </c>
    </row>
    <row r="234" spans="1:41" x14ac:dyDescent="0.25">
      <c r="A234" s="21" t="s">
        <v>13</v>
      </c>
      <c r="B234" s="21" t="s">
        <v>14</v>
      </c>
      <c r="C234" s="21">
        <v>745.2</v>
      </c>
      <c r="D234" s="21">
        <v>39.014699999999998</v>
      </c>
      <c r="E234" s="21">
        <v>-99.872100000000003</v>
      </c>
      <c r="F234" s="21">
        <v>20120820</v>
      </c>
      <c r="G234" s="21">
        <v>-9999</v>
      </c>
      <c r="H234" s="21" t="s">
        <v>48</v>
      </c>
      <c r="I234" s="21" t="s">
        <v>48</v>
      </c>
      <c r="J234" s="21" t="s">
        <v>48</v>
      </c>
      <c r="K234" s="21">
        <v>9999</v>
      </c>
      <c r="L234" s="21">
        <v>-9999</v>
      </c>
      <c r="M234" s="21" t="s">
        <v>48</v>
      </c>
      <c r="N234" s="21" t="s">
        <v>48</v>
      </c>
      <c r="O234" s="21" t="s">
        <v>48</v>
      </c>
      <c r="P234" s="21">
        <v>9999</v>
      </c>
      <c r="Q234" s="21">
        <v>0</v>
      </c>
      <c r="R234" s="21" t="s">
        <v>48</v>
      </c>
      <c r="S234" s="21" t="s">
        <v>48</v>
      </c>
      <c r="T234" s="21">
        <v>7</v>
      </c>
      <c r="U234" s="21">
        <v>800</v>
      </c>
      <c r="V234" s="21">
        <v>-9999</v>
      </c>
      <c r="W234" s="21" t="s">
        <v>48</v>
      </c>
      <c r="X234" s="21" t="s">
        <v>48</v>
      </c>
      <c r="Y234" s="21" t="s">
        <v>48</v>
      </c>
      <c r="Z234" s="21">
        <v>9999</v>
      </c>
      <c r="AA234" s="21">
        <v>-9999</v>
      </c>
      <c r="AB234" s="21" t="s">
        <v>48</v>
      </c>
      <c r="AC234" s="21" t="s">
        <v>48</v>
      </c>
      <c r="AD234" s="21" t="s">
        <v>48</v>
      </c>
      <c r="AE234" s="21">
        <v>9999</v>
      </c>
      <c r="AF234" s="21">
        <v>272</v>
      </c>
      <c r="AG234" s="21" t="s">
        <v>48</v>
      </c>
      <c r="AH234" s="21" t="s">
        <v>48</v>
      </c>
      <c r="AI234" s="21">
        <v>7</v>
      </c>
      <c r="AJ234" s="21">
        <v>800</v>
      </c>
      <c r="AK234" s="21">
        <v>111</v>
      </c>
      <c r="AL234" s="21" t="s">
        <v>48</v>
      </c>
      <c r="AM234" s="21" t="s">
        <v>48</v>
      </c>
      <c r="AN234" s="21">
        <v>7</v>
      </c>
      <c r="AO234" s="21">
        <v>800</v>
      </c>
    </row>
    <row r="235" spans="1:41" x14ac:dyDescent="0.25">
      <c r="A235" s="21" t="s">
        <v>13</v>
      </c>
      <c r="B235" s="21" t="s">
        <v>14</v>
      </c>
      <c r="C235" s="21">
        <v>745.2</v>
      </c>
      <c r="D235" s="21">
        <v>39.014699999999998</v>
      </c>
      <c r="E235" s="21">
        <v>-99.872100000000003</v>
      </c>
      <c r="F235" s="21">
        <v>20120821</v>
      </c>
      <c r="G235" s="21">
        <v>-9999</v>
      </c>
      <c r="H235" s="21" t="s">
        <v>48</v>
      </c>
      <c r="I235" s="21" t="s">
        <v>48</v>
      </c>
      <c r="J235" s="21" t="s">
        <v>48</v>
      </c>
      <c r="K235" s="21">
        <v>9999</v>
      </c>
      <c r="L235" s="21">
        <v>-9999</v>
      </c>
      <c r="M235" s="21" t="s">
        <v>48</v>
      </c>
      <c r="N235" s="21" t="s">
        <v>48</v>
      </c>
      <c r="O235" s="21" t="s">
        <v>48</v>
      </c>
      <c r="P235" s="21">
        <v>9999</v>
      </c>
      <c r="Q235" s="21">
        <v>0</v>
      </c>
      <c r="R235" s="21" t="s">
        <v>48</v>
      </c>
      <c r="S235" s="21" t="s">
        <v>48</v>
      </c>
      <c r="T235" s="21">
        <v>7</v>
      </c>
      <c r="U235" s="21">
        <v>800</v>
      </c>
      <c r="V235" s="21">
        <v>-9999</v>
      </c>
      <c r="W235" s="21" t="s">
        <v>48</v>
      </c>
      <c r="X235" s="21" t="s">
        <v>48</v>
      </c>
      <c r="Y235" s="21" t="s">
        <v>48</v>
      </c>
      <c r="Z235" s="21">
        <v>9999</v>
      </c>
      <c r="AA235" s="21">
        <v>-9999</v>
      </c>
      <c r="AB235" s="21" t="s">
        <v>48</v>
      </c>
      <c r="AC235" s="21" t="s">
        <v>48</v>
      </c>
      <c r="AD235" s="21" t="s">
        <v>48</v>
      </c>
      <c r="AE235" s="21">
        <v>9999</v>
      </c>
      <c r="AF235" s="21">
        <v>317</v>
      </c>
      <c r="AG235" s="21" t="s">
        <v>48</v>
      </c>
      <c r="AH235" s="21" t="s">
        <v>48</v>
      </c>
      <c r="AI235" s="21">
        <v>7</v>
      </c>
      <c r="AJ235" s="21">
        <v>800</v>
      </c>
      <c r="AK235" s="21">
        <v>122</v>
      </c>
      <c r="AL235" s="21" t="s">
        <v>48</v>
      </c>
      <c r="AM235" s="21" t="s">
        <v>48</v>
      </c>
      <c r="AN235" s="21">
        <v>7</v>
      </c>
      <c r="AO235" s="21">
        <v>800</v>
      </c>
    </row>
    <row r="236" spans="1:41" x14ac:dyDescent="0.25">
      <c r="A236" s="21" t="s">
        <v>13</v>
      </c>
      <c r="B236" s="21" t="s">
        <v>14</v>
      </c>
      <c r="C236" s="21">
        <v>745.2</v>
      </c>
      <c r="D236" s="21">
        <v>39.014699999999998</v>
      </c>
      <c r="E236" s="21">
        <v>-99.872100000000003</v>
      </c>
      <c r="F236" s="21">
        <v>20120822</v>
      </c>
      <c r="G236" s="21">
        <v>-9999</v>
      </c>
      <c r="H236" s="21" t="s">
        <v>48</v>
      </c>
      <c r="I236" s="21" t="s">
        <v>48</v>
      </c>
      <c r="J236" s="21" t="s">
        <v>48</v>
      </c>
      <c r="K236" s="21">
        <v>9999</v>
      </c>
      <c r="L236" s="21">
        <v>-9999</v>
      </c>
      <c r="M236" s="21" t="s">
        <v>48</v>
      </c>
      <c r="N236" s="21" t="s">
        <v>48</v>
      </c>
      <c r="O236" s="21" t="s">
        <v>48</v>
      </c>
      <c r="P236" s="21">
        <v>9999</v>
      </c>
      <c r="Q236" s="21">
        <v>0</v>
      </c>
      <c r="R236" s="21" t="s">
        <v>48</v>
      </c>
      <c r="S236" s="21" t="s">
        <v>48</v>
      </c>
      <c r="T236" s="21">
        <v>7</v>
      </c>
      <c r="U236" s="21">
        <v>800</v>
      </c>
      <c r="V236" s="21">
        <v>-9999</v>
      </c>
      <c r="W236" s="21" t="s">
        <v>48</v>
      </c>
      <c r="X236" s="21" t="s">
        <v>48</v>
      </c>
      <c r="Y236" s="21" t="s">
        <v>48</v>
      </c>
      <c r="Z236" s="21">
        <v>9999</v>
      </c>
      <c r="AA236" s="21">
        <v>-9999</v>
      </c>
      <c r="AB236" s="21" t="s">
        <v>48</v>
      </c>
      <c r="AC236" s="21" t="s">
        <v>48</v>
      </c>
      <c r="AD236" s="21" t="s">
        <v>48</v>
      </c>
      <c r="AE236" s="21">
        <v>9999</v>
      </c>
      <c r="AF236" s="21">
        <v>339</v>
      </c>
      <c r="AG236" s="21" t="s">
        <v>48</v>
      </c>
      <c r="AH236" s="21" t="s">
        <v>48</v>
      </c>
      <c r="AI236" s="21">
        <v>7</v>
      </c>
      <c r="AJ236" s="21">
        <v>800</v>
      </c>
      <c r="AK236" s="21">
        <v>144</v>
      </c>
      <c r="AL236" s="21" t="s">
        <v>48</v>
      </c>
      <c r="AM236" s="21" t="s">
        <v>48</v>
      </c>
      <c r="AN236" s="21">
        <v>7</v>
      </c>
      <c r="AO236" s="21">
        <v>800</v>
      </c>
    </row>
    <row r="237" spans="1:41" x14ac:dyDescent="0.25">
      <c r="A237" s="21" t="s">
        <v>13</v>
      </c>
      <c r="B237" s="21" t="s">
        <v>14</v>
      </c>
      <c r="C237" s="21">
        <v>745.2</v>
      </c>
      <c r="D237" s="21">
        <v>39.014699999999998</v>
      </c>
      <c r="E237" s="21">
        <v>-99.872100000000003</v>
      </c>
      <c r="F237" s="21">
        <v>20120823</v>
      </c>
      <c r="G237" s="21">
        <v>-9999</v>
      </c>
      <c r="H237" s="21" t="s">
        <v>48</v>
      </c>
      <c r="I237" s="21" t="s">
        <v>48</v>
      </c>
      <c r="J237" s="21" t="s">
        <v>48</v>
      </c>
      <c r="K237" s="21">
        <v>9999</v>
      </c>
      <c r="L237" s="21">
        <v>-9999</v>
      </c>
      <c r="M237" s="21" t="s">
        <v>48</v>
      </c>
      <c r="N237" s="21" t="s">
        <v>48</v>
      </c>
      <c r="O237" s="21" t="s">
        <v>48</v>
      </c>
      <c r="P237" s="21">
        <v>9999</v>
      </c>
      <c r="Q237" s="21">
        <v>0</v>
      </c>
      <c r="R237" s="21" t="s">
        <v>48</v>
      </c>
      <c r="S237" s="21" t="s">
        <v>48</v>
      </c>
      <c r="T237" s="21">
        <v>7</v>
      </c>
      <c r="U237" s="21">
        <v>800</v>
      </c>
      <c r="V237" s="21">
        <v>-9999</v>
      </c>
      <c r="W237" s="21" t="s">
        <v>48</v>
      </c>
      <c r="X237" s="21" t="s">
        <v>48</v>
      </c>
      <c r="Y237" s="21" t="s">
        <v>48</v>
      </c>
      <c r="Z237" s="21">
        <v>9999</v>
      </c>
      <c r="AA237" s="21">
        <v>-9999</v>
      </c>
      <c r="AB237" s="21" t="s">
        <v>48</v>
      </c>
      <c r="AC237" s="21" t="s">
        <v>48</v>
      </c>
      <c r="AD237" s="21" t="s">
        <v>48</v>
      </c>
      <c r="AE237" s="21">
        <v>9999</v>
      </c>
      <c r="AF237" s="21">
        <v>328</v>
      </c>
      <c r="AG237" s="21" t="s">
        <v>48</v>
      </c>
      <c r="AH237" s="21" t="s">
        <v>48</v>
      </c>
      <c r="AI237" s="21">
        <v>7</v>
      </c>
      <c r="AJ237" s="21">
        <v>800</v>
      </c>
      <c r="AK237" s="21">
        <v>189</v>
      </c>
      <c r="AL237" s="21" t="s">
        <v>48</v>
      </c>
      <c r="AM237" s="21" t="s">
        <v>48</v>
      </c>
      <c r="AN237" s="21">
        <v>7</v>
      </c>
      <c r="AO237" s="21">
        <v>800</v>
      </c>
    </row>
    <row r="238" spans="1:41" x14ac:dyDescent="0.25">
      <c r="A238" s="21" t="s">
        <v>13</v>
      </c>
      <c r="B238" s="21" t="s">
        <v>14</v>
      </c>
      <c r="C238" s="21">
        <v>745.2</v>
      </c>
      <c r="D238" s="21">
        <v>39.014699999999998</v>
      </c>
      <c r="E238" s="21">
        <v>-99.872100000000003</v>
      </c>
      <c r="F238" s="21">
        <v>20120824</v>
      </c>
      <c r="G238" s="21">
        <v>-9999</v>
      </c>
      <c r="H238" s="21" t="s">
        <v>48</v>
      </c>
      <c r="I238" s="21" t="s">
        <v>48</v>
      </c>
      <c r="J238" s="21" t="s">
        <v>48</v>
      </c>
      <c r="K238" s="21">
        <v>9999</v>
      </c>
      <c r="L238" s="21">
        <v>-9999</v>
      </c>
      <c r="M238" s="21" t="s">
        <v>48</v>
      </c>
      <c r="N238" s="21" t="s">
        <v>48</v>
      </c>
      <c r="O238" s="21" t="s">
        <v>48</v>
      </c>
      <c r="P238" s="21">
        <v>9999</v>
      </c>
      <c r="Q238" s="21">
        <v>99</v>
      </c>
      <c r="R238" s="21" t="s">
        <v>48</v>
      </c>
      <c r="S238" s="21" t="s">
        <v>48</v>
      </c>
      <c r="T238" s="21">
        <v>7</v>
      </c>
      <c r="U238" s="21">
        <v>800</v>
      </c>
      <c r="V238" s="21">
        <v>-9999</v>
      </c>
      <c r="W238" s="21" t="s">
        <v>48</v>
      </c>
      <c r="X238" s="21" t="s">
        <v>48</v>
      </c>
      <c r="Y238" s="21" t="s">
        <v>48</v>
      </c>
      <c r="Z238" s="21">
        <v>9999</v>
      </c>
      <c r="AA238" s="21">
        <v>-9999</v>
      </c>
      <c r="AB238" s="21" t="s">
        <v>48</v>
      </c>
      <c r="AC238" s="21" t="s">
        <v>48</v>
      </c>
      <c r="AD238" s="21" t="s">
        <v>48</v>
      </c>
      <c r="AE238" s="21">
        <v>9999</v>
      </c>
      <c r="AF238" s="21">
        <v>344</v>
      </c>
      <c r="AG238" s="21" t="s">
        <v>48</v>
      </c>
      <c r="AH238" s="21" t="s">
        <v>48</v>
      </c>
      <c r="AI238" s="21">
        <v>7</v>
      </c>
      <c r="AJ238" s="21">
        <v>800</v>
      </c>
      <c r="AK238" s="21">
        <v>189</v>
      </c>
      <c r="AL238" s="21" t="s">
        <v>48</v>
      </c>
      <c r="AM238" s="21" t="s">
        <v>48</v>
      </c>
      <c r="AN238" s="21">
        <v>7</v>
      </c>
      <c r="AO238" s="21">
        <v>800</v>
      </c>
    </row>
    <row r="239" spans="1:41" x14ac:dyDescent="0.25">
      <c r="A239" s="21" t="s">
        <v>13</v>
      </c>
      <c r="B239" s="21" t="s">
        <v>14</v>
      </c>
      <c r="C239" s="21">
        <v>745.2</v>
      </c>
      <c r="D239" s="21">
        <v>39.014699999999998</v>
      </c>
      <c r="E239" s="21">
        <v>-99.872100000000003</v>
      </c>
      <c r="F239" s="21">
        <v>20120825</v>
      </c>
      <c r="G239" s="21">
        <v>-9999</v>
      </c>
      <c r="H239" s="21" t="s">
        <v>48</v>
      </c>
      <c r="I239" s="21" t="s">
        <v>48</v>
      </c>
      <c r="J239" s="21" t="s">
        <v>48</v>
      </c>
      <c r="K239" s="21">
        <v>9999</v>
      </c>
      <c r="L239" s="21">
        <v>-9999</v>
      </c>
      <c r="M239" s="21" t="s">
        <v>48</v>
      </c>
      <c r="N239" s="21" t="s">
        <v>48</v>
      </c>
      <c r="O239" s="21" t="s">
        <v>48</v>
      </c>
      <c r="P239" s="21">
        <v>9999</v>
      </c>
      <c r="Q239" s="21">
        <v>302</v>
      </c>
      <c r="R239" s="21" t="s">
        <v>48</v>
      </c>
      <c r="S239" s="21" t="s">
        <v>48</v>
      </c>
      <c r="T239" s="21">
        <v>7</v>
      </c>
      <c r="U239" s="21">
        <v>800</v>
      </c>
      <c r="V239" s="21">
        <v>-9999</v>
      </c>
      <c r="W239" s="21" t="s">
        <v>48</v>
      </c>
      <c r="X239" s="21" t="s">
        <v>48</v>
      </c>
      <c r="Y239" s="21" t="s">
        <v>48</v>
      </c>
      <c r="Z239" s="21">
        <v>9999</v>
      </c>
      <c r="AA239" s="21">
        <v>-9999</v>
      </c>
      <c r="AB239" s="21" t="s">
        <v>48</v>
      </c>
      <c r="AC239" s="21" t="s">
        <v>48</v>
      </c>
      <c r="AD239" s="21" t="s">
        <v>48</v>
      </c>
      <c r="AE239" s="21">
        <v>9999</v>
      </c>
      <c r="AF239" s="21">
        <v>300</v>
      </c>
      <c r="AG239" s="21" t="s">
        <v>48</v>
      </c>
      <c r="AH239" s="21" t="s">
        <v>48</v>
      </c>
      <c r="AI239" s="21">
        <v>7</v>
      </c>
      <c r="AJ239" s="21">
        <v>800</v>
      </c>
      <c r="AK239" s="21">
        <v>183</v>
      </c>
      <c r="AL239" s="21" t="s">
        <v>48</v>
      </c>
      <c r="AM239" s="21" t="s">
        <v>48</v>
      </c>
      <c r="AN239" s="21">
        <v>7</v>
      </c>
      <c r="AO239" s="21">
        <v>800</v>
      </c>
    </row>
    <row r="240" spans="1:41" x14ac:dyDescent="0.25">
      <c r="A240" s="21" t="s">
        <v>13</v>
      </c>
      <c r="B240" s="21" t="s">
        <v>14</v>
      </c>
      <c r="C240" s="21">
        <v>745.2</v>
      </c>
      <c r="D240" s="21">
        <v>39.014699999999998</v>
      </c>
      <c r="E240" s="21">
        <v>-99.872100000000003</v>
      </c>
      <c r="F240" s="21">
        <v>20120826</v>
      </c>
      <c r="G240" s="21">
        <v>-9999</v>
      </c>
      <c r="H240" s="21" t="s">
        <v>48</v>
      </c>
      <c r="I240" s="21" t="s">
        <v>48</v>
      </c>
      <c r="J240" s="21" t="s">
        <v>48</v>
      </c>
      <c r="K240" s="21">
        <v>9999</v>
      </c>
      <c r="L240" s="21">
        <v>-9999</v>
      </c>
      <c r="M240" s="21" t="s">
        <v>48</v>
      </c>
      <c r="N240" s="21" t="s">
        <v>48</v>
      </c>
      <c r="O240" s="21" t="s">
        <v>48</v>
      </c>
      <c r="P240" s="21">
        <v>9999</v>
      </c>
      <c r="Q240" s="21">
        <v>0</v>
      </c>
      <c r="R240" s="21" t="s">
        <v>48</v>
      </c>
      <c r="S240" s="21" t="s">
        <v>48</v>
      </c>
      <c r="T240" s="21">
        <v>7</v>
      </c>
      <c r="U240" s="21">
        <v>800</v>
      </c>
      <c r="V240" s="21">
        <v>-9999</v>
      </c>
      <c r="W240" s="21" t="s">
        <v>48</v>
      </c>
      <c r="X240" s="21" t="s">
        <v>48</v>
      </c>
      <c r="Y240" s="21" t="s">
        <v>48</v>
      </c>
      <c r="Z240" s="21">
        <v>9999</v>
      </c>
      <c r="AA240" s="21">
        <v>-9999</v>
      </c>
      <c r="AB240" s="21" t="s">
        <v>48</v>
      </c>
      <c r="AC240" s="21" t="s">
        <v>48</v>
      </c>
      <c r="AD240" s="21" t="s">
        <v>48</v>
      </c>
      <c r="AE240" s="21">
        <v>9999</v>
      </c>
      <c r="AF240" s="21">
        <v>272</v>
      </c>
      <c r="AG240" s="21" t="s">
        <v>48</v>
      </c>
      <c r="AH240" s="21" t="s">
        <v>48</v>
      </c>
      <c r="AI240" s="21">
        <v>7</v>
      </c>
      <c r="AJ240" s="21">
        <v>800</v>
      </c>
      <c r="AK240" s="21">
        <v>172</v>
      </c>
      <c r="AL240" s="21" t="s">
        <v>48</v>
      </c>
      <c r="AM240" s="21" t="s">
        <v>48</v>
      </c>
      <c r="AN240" s="21">
        <v>7</v>
      </c>
      <c r="AO240" s="21">
        <v>800</v>
      </c>
    </row>
    <row r="241" spans="1:41" x14ac:dyDescent="0.25">
      <c r="A241" s="21" t="s">
        <v>13</v>
      </c>
      <c r="B241" s="21" t="s">
        <v>14</v>
      </c>
      <c r="C241" s="21">
        <v>745.2</v>
      </c>
      <c r="D241" s="21">
        <v>39.014699999999998</v>
      </c>
      <c r="E241" s="21">
        <v>-99.872100000000003</v>
      </c>
      <c r="F241" s="21">
        <v>20120827</v>
      </c>
      <c r="G241" s="21">
        <v>-9999</v>
      </c>
      <c r="H241" s="21" t="s">
        <v>48</v>
      </c>
      <c r="I241" s="21" t="s">
        <v>48</v>
      </c>
      <c r="J241" s="21" t="s">
        <v>48</v>
      </c>
      <c r="K241" s="21">
        <v>9999</v>
      </c>
      <c r="L241" s="21">
        <v>-9999</v>
      </c>
      <c r="M241" s="21" t="s">
        <v>48</v>
      </c>
      <c r="N241" s="21" t="s">
        <v>48</v>
      </c>
      <c r="O241" s="21" t="s">
        <v>48</v>
      </c>
      <c r="P241" s="21">
        <v>9999</v>
      </c>
      <c r="Q241" s="21">
        <v>0</v>
      </c>
      <c r="R241" s="21" t="s">
        <v>48</v>
      </c>
      <c r="S241" s="21" t="s">
        <v>48</v>
      </c>
      <c r="T241" s="21">
        <v>7</v>
      </c>
      <c r="U241" s="21">
        <v>800</v>
      </c>
      <c r="V241" s="21">
        <v>-9999</v>
      </c>
      <c r="W241" s="21" t="s">
        <v>48</v>
      </c>
      <c r="X241" s="21" t="s">
        <v>48</v>
      </c>
      <c r="Y241" s="21" t="s">
        <v>48</v>
      </c>
      <c r="Z241" s="21">
        <v>9999</v>
      </c>
      <c r="AA241" s="21">
        <v>-9999</v>
      </c>
      <c r="AB241" s="21" t="s">
        <v>48</v>
      </c>
      <c r="AC241" s="21" t="s">
        <v>48</v>
      </c>
      <c r="AD241" s="21" t="s">
        <v>48</v>
      </c>
      <c r="AE241" s="21">
        <v>9999</v>
      </c>
      <c r="AF241" s="21">
        <v>322</v>
      </c>
      <c r="AG241" s="21" t="s">
        <v>48</v>
      </c>
      <c r="AH241" s="21" t="s">
        <v>48</v>
      </c>
      <c r="AI241" s="21">
        <v>7</v>
      </c>
      <c r="AJ241" s="21">
        <v>800</v>
      </c>
      <c r="AK241" s="21">
        <v>183</v>
      </c>
      <c r="AL241" s="21" t="s">
        <v>48</v>
      </c>
      <c r="AM241" s="21" t="s">
        <v>48</v>
      </c>
      <c r="AN241" s="21">
        <v>7</v>
      </c>
      <c r="AO241" s="21">
        <v>800</v>
      </c>
    </row>
    <row r="242" spans="1:41" x14ac:dyDescent="0.25">
      <c r="A242" s="21" t="s">
        <v>13</v>
      </c>
      <c r="B242" s="21" t="s">
        <v>14</v>
      </c>
      <c r="C242" s="21">
        <v>745.2</v>
      </c>
      <c r="D242" s="21">
        <v>39.014699999999998</v>
      </c>
      <c r="E242" s="21">
        <v>-99.872100000000003</v>
      </c>
      <c r="F242" s="21">
        <v>20120828</v>
      </c>
      <c r="G242" s="21">
        <v>-9999</v>
      </c>
      <c r="H242" s="21" t="s">
        <v>48</v>
      </c>
      <c r="I242" s="21" t="s">
        <v>48</v>
      </c>
      <c r="J242" s="21" t="s">
        <v>48</v>
      </c>
      <c r="K242" s="21">
        <v>9999</v>
      </c>
      <c r="L242" s="21">
        <v>-9999</v>
      </c>
      <c r="M242" s="21" t="s">
        <v>48</v>
      </c>
      <c r="N242" s="21" t="s">
        <v>48</v>
      </c>
      <c r="O242" s="21" t="s">
        <v>48</v>
      </c>
      <c r="P242" s="21">
        <v>9999</v>
      </c>
      <c r="Q242" s="21">
        <v>0</v>
      </c>
      <c r="R242" s="21" t="s">
        <v>48</v>
      </c>
      <c r="S242" s="21" t="s">
        <v>48</v>
      </c>
      <c r="T242" s="21">
        <v>7</v>
      </c>
      <c r="U242" s="21">
        <v>800</v>
      </c>
      <c r="V242" s="21">
        <v>-9999</v>
      </c>
      <c r="W242" s="21" t="s">
        <v>48</v>
      </c>
      <c r="X242" s="21" t="s">
        <v>48</v>
      </c>
      <c r="Y242" s="21" t="s">
        <v>48</v>
      </c>
      <c r="Z242" s="21">
        <v>9999</v>
      </c>
      <c r="AA242" s="21">
        <v>-9999</v>
      </c>
      <c r="AB242" s="21" t="s">
        <v>48</v>
      </c>
      <c r="AC242" s="21" t="s">
        <v>48</v>
      </c>
      <c r="AD242" s="21" t="s">
        <v>48</v>
      </c>
      <c r="AE242" s="21">
        <v>9999</v>
      </c>
      <c r="AF242" s="21">
        <v>339</v>
      </c>
      <c r="AG242" s="21" t="s">
        <v>48</v>
      </c>
      <c r="AH242" s="21" t="s">
        <v>48</v>
      </c>
      <c r="AI242" s="21">
        <v>7</v>
      </c>
      <c r="AJ242" s="21">
        <v>800</v>
      </c>
      <c r="AK242" s="21">
        <v>183</v>
      </c>
      <c r="AL242" s="21" t="s">
        <v>48</v>
      </c>
      <c r="AM242" s="21" t="s">
        <v>48</v>
      </c>
      <c r="AN242" s="21">
        <v>7</v>
      </c>
      <c r="AO242" s="21">
        <v>800</v>
      </c>
    </row>
    <row r="243" spans="1:41" x14ac:dyDescent="0.25">
      <c r="A243" s="21" t="s">
        <v>13</v>
      </c>
      <c r="B243" s="21" t="s">
        <v>14</v>
      </c>
      <c r="C243" s="21">
        <v>745.2</v>
      </c>
      <c r="D243" s="21">
        <v>39.014699999999998</v>
      </c>
      <c r="E243" s="21">
        <v>-99.872100000000003</v>
      </c>
      <c r="F243" s="21">
        <v>20120829</v>
      </c>
      <c r="G243" s="21">
        <v>-9999</v>
      </c>
      <c r="H243" s="21" t="s">
        <v>48</v>
      </c>
      <c r="I243" s="21" t="s">
        <v>48</v>
      </c>
      <c r="J243" s="21" t="s">
        <v>48</v>
      </c>
      <c r="K243" s="21">
        <v>9999</v>
      </c>
      <c r="L243" s="21">
        <v>-9999</v>
      </c>
      <c r="M243" s="21" t="s">
        <v>48</v>
      </c>
      <c r="N243" s="21" t="s">
        <v>48</v>
      </c>
      <c r="O243" s="21" t="s">
        <v>48</v>
      </c>
      <c r="P243" s="21">
        <v>9999</v>
      </c>
      <c r="Q243" s="21">
        <v>0</v>
      </c>
      <c r="R243" s="21" t="s">
        <v>48</v>
      </c>
      <c r="S243" s="21" t="s">
        <v>48</v>
      </c>
      <c r="T243" s="21">
        <v>7</v>
      </c>
      <c r="U243" s="21">
        <v>800</v>
      </c>
      <c r="V243" s="21">
        <v>-9999</v>
      </c>
      <c r="W243" s="21" t="s">
        <v>48</v>
      </c>
      <c r="X243" s="21" t="s">
        <v>48</v>
      </c>
      <c r="Y243" s="21" t="s">
        <v>48</v>
      </c>
      <c r="Z243" s="21">
        <v>9999</v>
      </c>
      <c r="AA243" s="21">
        <v>-9999</v>
      </c>
      <c r="AB243" s="21" t="s">
        <v>48</v>
      </c>
      <c r="AC243" s="21" t="s">
        <v>48</v>
      </c>
      <c r="AD243" s="21" t="s">
        <v>48</v>
      </c>
      <c r="AE243" s="21">
        <v>9999</v>
      </c>
      <c r="AF243" s="21">
        <v>350</v>
      </c>
      <c r="AG243" s="21" t="s">
        <v>48</v>
      </c>
      <c r="AH243" s="21" t="s">
        <v>48</v>
      </c>
      <c r="AI243" s="21">
        <v>7</v>
      </c>
      <c r="AJ243" s="21">
        <v>800</v>
      </c>
      <c r="AK243" s="21">
        <v>167</v>
      </c>
      <c r="AL243" s="21" t="s">
        <v>48</v>
      </c>
      <c r="AM243" s="21" t="s">
        <v>48</v>
      </c>
      <c r="AN243" s="21">
        <v>7</v>
      </c>
      <c r="AO243" s="21">
        <v>800</v>
      </c>
    </row>
    <row r="244" spans="1:41" x14ac:dyDescent="0.25">
      <c r="A244" s="21" t="s">
        <v>13</v>
      </c>
      <c r="B244" s="21" t="s">
        <v>14</v>
      </c>
      <c r="C244" s="21">
        <v>745.2</v>
      </c>
      <c r="D244" s="21">
        <v>39.014699999999998</v>
      </c>
      <c r="E244" s="21">
        <v>-99.872100000000003</v>
      </c>
      <c r="F244" s="21">
        <v>20120830</v>
      </c>
      <c r="G244" s="21">
        <v>-9999</v>
      </c>
      <c r="H244" s="21" t="s">
        <v>48</v>
      </c>
      <c r="I244" s="21" t="s">
        <v>48</v>
      </c>
      <c r="J244" s="21" t="s">
        <v>48</v>
      </c>
      <c r="K244" s="21">
        <v>9999</v>
      </c>
      <c r="L244" s="21">
        <v>-9999</v>
      </c>
      <c r="M244" s="21" t="s">
        <v>48</v>
      </c>
      <c r="N244" s="21" t="s">
        <v>48</v>
      </c>
      <c r="O244" s="21" t="s">
        <v>48</v>
      </c>
      <c r="P244" s="21">
        <v>9999</v>
      </c>
      <c r="Q244" s="21">
        <v>0</v>
      </c>
      <c r="R244" s="21" t="s">
        <v>48</v>
      </c>
      <c r="S244" s="21" t="s">
        <v>48</v>
      </c>
      <c r="T244" s="21">
        <v>7</v>
      </c>
      <c r="U244" s="21">
        <v>800</v>
      </c>
      <c r="V244" s="21">
        <v>-9999</v>
      </c>
      <c r="W244" s="21" t="s">
        <v>48</v>
      </c>
      <c r="X244" s="21" t="s">
        <v>48</v>
      </c>
      <c r="Y244" s="21" t="s">
        <v>48</v>
      </c>
      <c r="Z244" s="21">
        <v>9999</v>
      </c>
      <c r="AA244" s="21">
        <v>-9999</v>
      </c>
      <c r="AB244" s="21" t="s">
        <v>48</v>
      </c>
      <c r="AC244" s="21" t="s">
        <v>48</v>
      </c>
      <c r="AD244" s="21" t="s">
        <v>48</v>
      </c>
      <c r="AE244" s="21">
        <v>9999</v>
      </c>
      <c r="AF244" s="21">
        <v>356</v>
      </c>
      <c r="AG244" s="21" t="s">
        <v>48</v>
      </c>
      <c r="AH244" s="21" t="s">
        <v>48</v>
      </c>
      <c r="AI244" s="21">
        <v>7</v>
      </c>
      <c r="AJ244" s="21">
        <v>800</v>
      </c>
      <c r="AK244" s="21">
        <v>172</v>
      </c>
      <c r="AL244" s="21" t="s">
        <v>48</v>
      </c>
      <c r="AM244" s="21" t="s">
        <v>48</v>
      </c>
      <c r="AN244" s="21">
        <v>7</v>
      </c>
      <c r="AO244" s="21">
        <v>800</v>
      </c>
    </row>
    <row r="245" spans="1:41" x14ac:dyDescent="0.25">
      <c r="A245" s="21" t="s">
        <v>13</v>
      </c>
      <c r="B245" s="21" t="s">
        <v>14</v>
      </c>
      <c r="C245" s="21">
        <v>745.2</v>
      </c>
      <c r="D245" s="21">
        <v>39.014699999999998</v>
      </c>
      <c r="E245" s="21">
        <v>-99.872100000000003</v>
      </c>
      <c r="F245" s="21">
        <v>20120831</v>
      </c>
      <c r="G245" s="21">
        <v>-9999</v>
      </c>
      <c r="H245" s="21" t="s">
        <v>48</v>
      </c>
      <c r="I245" s="21" t="s">
        <v>48</v>
      </c>
      <c r="J245" s="21" t="s">
        <v>48</v>
      </c>
      <c r="K245" s="21">
        <v>9999</v>
      </c>
      <c r="L245" s="21">
        <v>-9999</v>
      </c>
      <c r="M245" s="21" t="s">
        <v>48</v>
      </c>
      <c r="N245" s="21" t="s">
        <v>48</v>
      </c>
      <c r="O245" s="21" t="s">
        <v>48</v>
      </c>
      <c r="P245" s="21">
        <v>9999</v>
      </c>
      <c r="Q245" s="21">
        <v>0</v>
      </c>
      <c r="R245" s="21" t="s">
        <v>48</v>
      </c>
      <c r="S245" s="21" t="s">
        <v>48</v>
      </c>
      <c r="T245" s="21">
        <v>7</v>
      </c>
      <c r="U245" s="21">
        <v>800</v>
      </c>
      <c r="V245" s="21">
        <v>-9999</v>
      </c>
      <c r="W245" s="21" t="s">
        <v>48</v>
      </c>
      <c r="X245" s="21" t="s">
        <v>48</v>
      </c>
      <c r="Y245" s="21" t="s">
        <v>48</v>
      </c>
      <c r="Z245" s="21">
        <v>9999</v>
      </c>
      <c r="AA245" s="21">
        <v>-9999</v>
      </c>
      <c r="AB245" s="21" t="s">
        <v>48</v>
      </c>
      <c r="AC245" s="21" t="s">
        <v>48</v>
      </c>
      <c r="AD245" s="21" t="s">
        <v>48</v>
      </c>
      <c r="AE245" s="21">
        <v>9999</v>
      </c>
      <c r="AF245" s="21">
        <v>367</v>
      </c>
      <c r="AG245" s="21" t="s">
        <v>48</v>
      </c>
      <c r="AH245" s="21" t="s">
        <v>48</v>
      </c>
      <c r="AI245" s="21">
        <v>7</v>
      </c>
      <c r="AJ245" s="21">
        <v>800</v>
      </c>
      <c r="AK245" s="21">
        <v>167</v>
      </c>
      <c r="AL245" s="21" t="s">
        <v>48</v>
      </c>
      <c r="AM245" s="21" t="s">
        <v>48</v>
      </c>
      <c r="AN245" s="21">
        <v>7</v>
      </c>
      <c r="AO245" s="21">
        <v>800</v>
      </c>
    </row>
    <row r="246" spans="1:41" x14ac:dyDescent="0.25">
      <c r="A246" s="21" t="s">
        <v>13</v>
      </c>
      <c r="B246" s="21" t="s">
        <v>14</v>
      </c>
      <c r="C246" s="21">
        <v>745.2</v>
      </c>
      <c r="D246" s="21">
        <v>39.014699999999998</v>
      </c>
      <c r="E246" s="21">
        <v>-99.872100000000003</v>
      </c>
      <c r="F246" s="21">
        <v>20120901</v>
      </c>
      <c r="G246" s="21">
        <v>-9999</v>
      </c>
      <c r="H246" s="21" t="s">
        <v>48</v>
      </c>
      <c r="I246" s="21" t="s">
        <v>48</v>
      </c>
      <c r="J246" s="21" t="s">
        <v>48</v>
      </c>
      <c r="K246" s="21">
        <v>9999</v>
      </c>
      <c r="L246" s="21">
        <v>-9999</v>
      </c>
      <c r="M246" s="21" t="s">
        <v>48</v>
      </c>
      <c r="N246" s="21" t="s">
        <v>48</v>
      </c>
      <c r="O246" s="21" t="s">
        <v>48</v>
      </c>
      <c r="P246" s="21">
        <v>9999</v>
      </c>
      <c r="Q246" s="21">
        <v>0</v>
      </c>
      <c r="R246" s="21" t="s">
        <v>48</v>
      </c>
      <c r="S246" s="21" t="s">
        <v>48</v>
      </c>
      <c r="T246" s="21">
        <v>7</v>
      </c>
      <c r="U246" s="21">
        <v>800</v>
      </c>
      <c r="V246" s="21">
        <v>-9999</v>
      </c>
      <c r="W246" s="21" t="s">
        <v>48</v>
      </c>
      <c r="X246" s="21" t="s">
        <v>48</v>
      </c>
      <c r="Y246" s="21" t="s">
        <v>48</v>
      </c>
      <c r="Z246" s="21">
        <v>9999</v>
      </c>
      <c r="AA246" s="21">
        <v>-9999</v>
      </c>
      <c r="AB246" s="21" t="s">
        <v>48</v>
      </c>
      <c r="AC246" s="21" t="s">
        <v>48</v>
      </c>
      <c r="AD246" s="21" t="s">
        <v>48</v>
      </c>
      <c r="AE246" s="21">
        <v>9999</v>
      </c>
      <c r="AF246" s="21">
        <v>344</v>
      </c>
      <c r="AG246" s="21" t="s">
        <v>48</v>
      </c>
      <c r="AH246" s="21" t="s">
        <v>48</v>
      </c>
      <c r="AI246" s="21">
        <v>7</v>
      </c>
      <c r="AJ246" s="21">
        <v>800</v>
      </c>
      <c r="AK246" s="21">
        <v>156</v>
      </c>
      <c r="AL246" s="21" t="s">
        <v>48</v>
      </c>
      <c r="AM246" s="21" t="s">
        <v>48</v>
      </c>
      <c r="AN246" s="21">
        <v>7</v>
      </c>
      <c r="AO246" s="21">
        <v>800</v>
      </c>
    </row>
    <row r="247" spans="1:41" x14ac:dyDescent="0.25">
      <c r="A247" s="21" t="s">
        <v>13</v>
      </c>
      <c r="B247" s="21" t="s">
        <v>14</v>
      </c>
      <c r="C247" s="21">
        <v>745.2</v>
      </c>
      <c r="D247" s="21">
        <v>39.014699999999998</v>
      </c>
      <c r="E247" s="21">
        <v>-99.872100000000003</v>
      </c>
      <c r="F247" s="21">
        <v>20120902</v>
      </c>
      <c r="G247" s="21">
        <v>-9999</v>
      </c>
      <c r="H247" s="21" t="s">
        <v>48</v>
      </c>
      <c r="I247" s="21" t="s">
        <v>48</v>
      </c>
      <c r="J247" s="21" t="s">
        <v>48</v>
      </c>
      <c r="K247" s="21">
        <v>9999</v>
      </c>
      <c r="L247" s="21">
        <v>-9999</v>
      </c>
      <c r="M247" s="21" t="s">
        <v>48</v>
      </c>
      <c r="N247" s="21" t="s">
        <v>48</v>
      </c>
      <c r="O247" s="21" t="s">
        <v>48</v>
      </c>
      <c r="P247" s="21">
        <v>9999</v>
      </c>
      <c r="Q247" s="21">
        <v>0</v>
      </c>
      <c r="R247" s="21" t="s">
        <v>48</v>
      </c>
      <c r="S247" s="21" t="s">
        <v>48</v>
      </c>
      <c r="T247" s="21">
        <v>7</v>
      </c>
      <c r="U247" s="21">
        <v>800</v>
      </c>
      <c r="V247" s="21">
        <v>-9999</v>
      </c>
      <c r="W247" s="21" t="s">
        <v>48</v>
      </c>
      <c r="X247" s="21" t="s">
        <v>48</v>
      </c>
      <c r="Y247" s="21" t="s">
        <v>48</v>
      </c>
      <c r="Z247" s="21">
        <v>9999</v>
      </c>
      <c r="AA247" s="21">
        <v>-9999</v>
      </c>
      <c r="AB247" s="21" t="s">
        <v>48</v>
      </c>
      <c r="AC247" s="21" t="s">
        <v>48</v>
      </c>
      <c r="AD247" s="21" t="s">
        <v>48</v>
      </c>
      <c r="AE247" s="21">
        <v>9999</v>
      </c>
      <c r="AF247" s="21">
        <v>361</v>
      </c>
      <c r="AG247" s="21" t="s">
        <v>48</v>
      </c>
      <c r="AH247" s="21" t="s">
        <v>48</v>
      </c>
      <c r="AI247" s="21">
        <v>7</v>
      </c>
      <c r="AJ247" s="21">
        <v>800</v>
      </c>
      <c r="AK247" s="21">
        <v>178</v>
      </c>
      <c r="AL247" s="21" t="s">
        <v>48</v>
      </c>
      <c r="AM247" s="21" t="s">
        <v>48</v>
      </c>
      <c r="AN247" s="21">
        <v>7</v>
      </c>
      <c r="AO247" s="21">
        <v>800</v>
      </c>
    </row>
    <row r="248" spans="1:41" x14ac:dyDescent="0.25">
      <c r="A248" s="21" t="s">
        <v>13</v>
      </c>
      <c r="B248" s="21" t="s">
        <v>14</v>
      </c>
      <c r="C248" s="21">
        <v>745.2</v>
      </c>
      <c r="D248" s="21">
        <v>39.014699999999998</v>
      </c>
      <c r="E248" s="21">
        <v>-99.872100000000003</v>
      </c>
      <c r="F248" s="21">
        <v>20120903</v>
      </c>
      <c r="G248" s="21">
        <v>-9999</v>
      </c>
      <c r="H248" s="21" t="s">
        <v>48</v>
      </c>
      <c r="I248" s="21" t="s">
        <v>48</v>
      </c>
      <c r="J248" s="21" t="s">
        <v>48</v>
      </c>
      <c r="K248" s="21">
        <v>9999</v>
      </c>
      <c r="L248" s="21">
        <v>-9999</v>
      </c>
      <c r="M248" s="21" t="s">
        <v>48</v>
      </c>
      <c r="N248" s="21" t="s">
        <v>48</v>
      </c>
      <c r="O248" s="21" t="s">
        <v>48</v>
      </c>
      <c r="P248" s="21">
        <v>9999</v>
      </c>
      <c r="Q248" s="21">
        <v>0</v>
      </c>
      <c r="R248" s="21" t="s">
        <v>48</v>
      </c>
      <c r="S248" s="21" t="s">
        <v>48</v>
      </c>
      <c r="T248" s="21">
        <v>7</v>
      </c>
      <c r="U248" s="21">
        <v>800</v>
      </c>
      <c r="V248" s="21">
        <v>-9999</v>
      </c>
      <c r="W248" s="21" t="s">
        <v>48</v>
      </c>
      <c r="X248" s="21" t="s">
        <v>48</v>
      </c>
      <c r="Y248" s="21" t="s">
        <v>48</v>
      </c>
      <c r="Z248" s="21">
        <v>9999</v>
      </c>
      <c r="AA248" s="21">
        <v>-9999</v>
      </c>
      <c r="AB248" s="21" t="s">
        <v>48</v>
      </c>
      <c r="AC248" s="21" t="s">
        <v>48</v>
      </c>
      <c r="AD248" s="21" t="s">
        <v>48</v>
      </c>
      <c r="AE248" s="21">
        <v>9999</v>
      </c>
      <c r="AF248" s="21">
        <v>400</v>
      </c>
      <c r="AG248" s="21" t="s">
        <v>48</v>
      </c>
      <c r="AH248" s="21" t="s">
        <v>48</v>
      </c>
      <c r="AI248" s="21">
        <v>7</v>
      </c>
      <c r="AJ248" s="21">
        <v>800</v>
      </c>
      <c r="AK248" s="21">
        <v>200</v>
      </c>
      <c r="AL248" s="21" t="s">
        <v>48</v>
      </c>
      <c r="AM248" s="21" t="s">
        <v>48</v>
      </c>
      <c r="AN248" s="21">
        <v>7</v>
      </c>
      <c r="AO248" s="21">
        <v>800</v>
      </c>
    </row>
    <row r="249" spans="1:41" x14ac:dyDescent="0.25">
      <c r="A249" s="21" t="s">
        <v>13</v>
      </c>
      <c r="B249" s="21" t="s">
        <v>14</v>
      </c>
      <c r="C249" s="21">
        <v>745.2</v>
      </c>
      <c r="D249" s="21">
        <v>39.014699999999998</v>
      </c>
      <c r="E249" s="21">
        <v>-99.872100000000003</v>
      </c>
      <c r="F249" s="21">
        <v>20120904</v>
      </c>
      <c r="G249" s="21">
        <v>-9999</v>
      </c>
      <c r="H249" s="21" t="s">
        <v>48</v>
      </c>
      <c r="I249" s="21" t="s">
        <v>48</v>
      </c>
      <c r="J249" s="21" t="s">
        <v>48</v>
      </c>
      <c r="K249" s="21">
        <v>9999</v>
      </c>
      <c r="L249" s="21">
        <v>-9999</v>
      </c>
      <c r="M249" s="21" t="s">
        <v>48</v>
      </c>
      <c r="N249" s="21" t="s">
        <v>48</v>
      </c>
      <c r="O249" s="21" t="s">
        <v>48</v>
      </c>
      <c r="P249" s="21">
        <v>9999</v>
      </c>
      <c r="Q249" s="21">
        <v>0</v>
      </c>
      <c r="R249" s="21" t="s">
        <v>48</v>
      </c>
      <c r="S249" s="21" t="s">
        <v>48</v>
      </c>
      <c r="T249" s="21">
        <v>7</v>
      </c>
      <c r="U249" s="21">
        <v>800</v>
      </c>
      <c r="V249" s="21">
        <v>-9999</v>
      </c>
      <c r="W249" s="21" t="s">
        <v>48</v>
      </c>
      <c r="X249" s="21" t="s">
        <v>48</v>
      </c>
      <c r="Y249" s="21" t="s">
        <v>48</v>
      </c>
      <c r="Z249" s="21">
        <v>9999</v>
      </c>
      <c r="AA249" s="21">
        <v>-9999</v>
      </c>
      <c r="AB249" s="21" t="s">
        <v>48</v>
      </c>
      <c r="AC249" s="21" t="s">
        <v>48</v>
      </c>
      <c r="AD249" s="21" t="s">
        <v>48</v>
      </c>
      <c r="AE249" s="21">
        <v>9999</v>
      </c>
      <c r="AF249" s="21">
        <v>367</v>
      </c>
      <c r="AG249" s="21" t="s">
        <v>48</v>
      </c>
      <c r="AH249" s="21" t="s">
        <v>48</v>
      </c>
      <c r="AI249" s="21">
        <v>7</v>
      </c>
      <c r="AJ249" s="21">
        <v>800</v>
      </c>
      <c r="AK249" s="21">
        <v>189</v>
      </c>
      <c r="AL249" s="21" t="s">
        <v>48</v>
      </c>
      <c r="AM249" s="21" t="s">
        <v>48</v>
      </c>
      <c r="AN249" s="21">
        <v>7</v>
      </c>
      <c r="AO249" s="21">
        <v>800</v>
      </c>
    </row>
    <row r="250" spans="1:41" x14ac:dyDescent="0.25">
      <c r="A250" s="21" t="s">
        <v>13</v>
      </c>
      <c r="B250" s="21" t="s">
        <v>14</v>
      </c>
      <c r="C250" s="21">
        <v>745.2</v>
      </c>
      <c r="D250" s="21">
        <v>39.014699999999998</v>
      </c>
      <c r="E250" s="21">
        <v>-99.872100000000003</v>
      </c>
      <c r="F250" s="21">
        <v>20120905</v>
      </c>
      <c r="G250" s="21">
        <v>-9999</v>
      </c>
      <c r="H250" s="21" t="s">
        <v>48</v>
      </c>
      <c r="I250" s="21" t="s">
        <v>48</v>
      </c>
      <c r="J250" s="21" t="s">
        <v>48</v>
      </c>
      <c r="K250" s="21">
        <v>9999</v>
      </c>
      <c r="L250" s="21">
        <v>-9999</v>
      </c>
      <c r="M250" s="21" t="s">
        <v>48</v>
      </c>
      <c r="N250" s="21" t="s">
        <v>48</v>
      </c>
      <c r="O250" s="21" t="s">
        <v>48</v>
      </c>
      <c r="P250" s="21">
        <v>9999</v>
      </c>
      <c r="Q250" s="21">
        <v>38</v>
      </c>
      <c r="R250" s="21" t="s">
        <v>48</v>
      </c>
      <c r="S250" s="21" t="s">
        <v>48</v>
      </c>
      <c r="T250" s="21">
        <v>7</v>
      </c>
      <c r="U250" s="21">
        <v>800</v>
      </c>
      <c r="V250" s="21">
        <v>-9999</v>
      </c>
      <c r="W250" s="21" t="s">
        <v>48</v>
      </c>
      <c r="X250" s="21" t="s">
        <v>48</v>
      </c>
      <c r="Y250" s="21" t="s">
        <v>48</v>
      </c>
      <c r="Z250" s="21">
        <v>9999</v>
      </c>
      <c r="AA250" s="21">
        <v>-9999</v>
      </c>
      <c r="AB250" s="21" t="s">
        <v>48</v>
      </c>
      <c r="AC250" s="21" t="s">
        <v>48</v>
      </c>
      <c r="AD250" s="21" t="s">
        <v>48</v>
      </c>
      <c r="AE250" s="21">
        <v>9999</v>
      </c>
      <c r="AF250" s="21">
        <v>372</v>
      </c>
      <c r="AG250" s="21" t="s">
        <v>48</v>
      </c>
      <c r="AH250" s="21" t="s">
        <v>48</v>
      </c>
      <c r="AI250" s="21">
        <v>7</v>
      </c>
      <c r="AJ250" s="21">
        <v>800</v>
      </c>
      <c r="AK250" s="21">
        <v>172</v>
      </c>
      <c r="AL250" s="21" t="s">
        <v>48</v>
      </c>
      <c r="AM250" s="21" t="s">
        <v>48</v>
      </c>
      <c r="AN250" s="21">
        <v>7</v>
      </c>
      <c r="AO250" s="21">
        <v>800</v>
      </c>
    </row>
    <row r="251" spans="1:41" x14ac:dyDescent="0.25">
      <c r="A251" s="21" t="s">
        <v>13</v>
      </c>
      <c r="B251" s="21" t="s">
        <v>14</v>
      </c>
      <c r="C251" s="21">
        <v>745.2</v>
      </c>
      <c r="D251" s="21">
        <v>39.014699999999998</v>
      </c>
      <c r="E251" s="21">
        <v>-99.872100000000003</v>
      </c>
      <c r="F251" s="21">
        <v>20120906</v>
      </c>
      <c r="G251" s="21">
        <v>-9999</v>
      </c>
      <c r="H251" s="21" t="s">
        <v>48</v>
      </c>
      <c r="I251" s="21" t="s">
        <v>48</v>
      </c>
      <c r="J251" s="21" t="s">
        <v>48</v>
      </c>
      <c r="K251" s="21">
        <v>9999</v>
      </c>
      <c r="L251" s="21">
        <v>-9999</v>
      </c>
      <c r="M251" s="21" t="s">
        <v>48</v>
      </c>
      <c r="N251" s="21" t="s">
        <v>48</v>
      </c>
      <c r="O251" s="21" t="s">
        <v>48</v>
      </c>
      <c r="P251" s="21">
        <v>9999</v>
      </c>
      <c r="Q251" s="21">
        <v>0</v>
      </c>
      <c r="R251" s="21" t="s">
        <v>48</v>
      </c>
      <c r="S251" s="21" t="s">
        <v>48</v>
      </c>
      <c r="T251" s="21">
        <v>7</v>
      </c>
      <c r="U251" s="21">
        <v>800</v>
      </c>
      <c r="V251" s="21">
        <v>-9999</v>
      </c>
      <c r="W251" s="21" t="s">
        <v>48</v>
      </c>
      <c r="X251" s="21" t="s">
        <v>48</v>
      </c>
      <c r="Y251" s="21" t="s">
        <v>48</v>
      </c>
      <c r="Z251" s="21">
        <v>9999</v>
      </c>
      <c r="AA251" s="21">
        <v>-9999</v>
      </c>
      <c r="AB251" s="21" t="s">
        <v>48</v>
      </c>
      <c r="AC251" s="21" t="s">
        <v>48</v>
      </c>
      <c r="AD251" s="21" t="s">
        <v>48</v>
      </c>
      <c r="AE251" s="21">
        <v>9999</v>
      </c>
      <c r="AF251" s="21">
        <v>306</v>
      </c>
      <c r="AG251" s="21" t="s">
        <v>48</v>
      </c>
      <c r="AH251" s="21" t="s">
        <v>48</v>
      </c>
      <c r="AI251" s="21">
        <v>7</v>
      </c>
      <c r="AJ251" s="21">
        <v>800</v>
      </c>
      <c r="AK251" s="21">
        <v>144</v>
      </c>
      <c r="AL251" s="21" t="s">
        <v>48</v>
      </c>
      <c r="AM251" s="21" t="s">
        <v>48</v>
      </c>
      <c r="AN251" s="21">
        <v>7</v>
      </c>
      <c r="AO251" s="21">
        <v>800</v>
      </c>
    </row>
    <row r="252" spans="1:41" x14ac:dyDescent="0.25">
      <c r="A252" s="21" t="s">
        <v>13</v>
      </c>
      <c r="B252" s="21" t="s">
        <v>14</v>
      </c>
      <c r="C252" s="21">
        <v>745.2</v>
      </c>
      <c r="D252" s="21">
        <v>39.014699999999998</v>
      </c>
      <c r="E252" s="21">
        <v>-99.872100000000003</v>
      </c>
      <c r="F252" s="21">
        <v>20120907</v>
      </c>
      <c r="G252" s="21">
        <v>-9999</v>
      </c>
      <c r="H252" s="21" t="s">
        <v>48</v>
      </c>
      <c r="I252" s="21" t="s">
        <v>48</v>
      </c>
      <c r="J252" s="21" t="s">
        <v>48</v>
      </c>
      <c r="K252" s="21">
        <v>9999</v>
      </c>
      <c r="L252" s="21">
        <v>-9999</v>
      </c>
      <c r="M252" s="21" t="s">
        <v>48</v>
      </c>
      <c r="N252" s="21" t="s">
        <v>48</v>
      </c>
      <c r="O252" s="21" t="s">
        <v>48</v>
      </c>
      <c r="P252" s="21">
        <v>9999</v>
      </c>
      <c r="Q252" s="21">
        <v>0</v>
      </c>
      <c r="R252" s="21" t="s">
        <v>48</v>
      </c>
      <c r="S252" s="21" t="s">
        <v>48</v>
      </c>
      <c r="T252" s="21">
        <v>7</v>
      </c>
      <c r="U252" s="21">
        <v>800</v>
      </c>
      <c r="V252" s="21">
        <v>-9999</v>
      </c>
      <c r="W252" s="21" t="s">
        <v>48</v>
      </c>
      <c r="X252" s="21" t="s">
        <v>48</v>
      </c>
      <c r="Y252" s="21" t="s">
        <v>48</v>
      </c>
      <c r="Z252" s="21">
        <v>9999</v>
      </c>
      <c r="AA252" s="21">
        <v>-9999</v>
      </c>
      <c r="AB252" s="21" t="s">
        <v>48</v>
      </c>
      <c r="AC252" s="21" t="s">
        <v>48</v>
      </c>
      <c r="AD252" s="21" t="s">
        <v>48</v>
      </c>
      <c r="AE252" s="21">
        <v>9999</v>
      </c>
      <c r="AF252" s="21">
        <v>356</v>
      </c>
      <c r="AG252" s="21" t="s">
        <v>48</v>
      </c>
      <c r="AH252" s="21" t="s">
        <v>48</v>
      </c>
      <c r="AI252" s="21">
        <v>7</v>
      </c>
      <c r="AJ252" s="21">
        <v>800</v>
      </c>
      <c r="AK252" s="21">
        <v>161</v>
      </c>
      <c r="AL252" s="21" t="s">
        <v>48</v>
      </c>
      <c r="AM252" s="21" t="s">
        <v>48</v>
      </c>
      <c r="AN252" s="21">
        <v>7</v>
      </c>
      <c r="AO252" s="21">
        <v>800</v>
      </c>
    </row>
    <row r="253" spans="1:41" x14ac:dyDescent="0.25">
      <c r="A253" s="21" t="s">
        <v>13</v>
      </c>
      <c r="B253" s="21" t="s">
        <v>14</v>
      </c>
      <c r="C253" s="21">
        <v>745.2</v>
      </c>
      <c r="D253" s="21">
        <v>39.014699999999998</v>
      </c>
      <c r="E253" s="21">
        <v>-99.872100000000003</v>
      </c>
      <c r="F253" s="21">
        <v>20120908</v>
      </c>
      <c r="G253" s="21">
        <v>-9999</v>
      </c>
      <c r="H253" s="21" t="s">
        <v>48</v>
      </c>
      <c r="I253" s="21" t="s">
        <v>48</v>
      </c>
      <c r="J253" s="21" t="s">
        <v>48</v>
      </c>
      <c r="K253" s="21">
        <v>9999</v>
      </c>
      <c r="L253" s="21">
        <v>-9999</v>
      </c>
      <c r="M253" s="21" t="s">
        <v>48</v>
      </c>
      <c r="N253" s="21" t="s">
        <v>48</v>
      </c>
      <c r="O253" s="21" t="s">
        <v>48</v>
      </c>
      <c r="P253" s="21">
        <v>9999</v>
      </c>
      <c r="Q253" s="21">
        <v>58</v>
      </c>
      <c r="R253" s="21" t="s">
        <v>48</v>
      </c>
      <c r="S253" s="21" t="s">
        <v>48</v>
      </c>
      <c r="T253" s="21">
        <v>7</v>
      </c>
      <c r="U253" s="21">
        <v>800</v>
      </c>
      <c r="V253" s="21">
        <v>-9999</v>
      </c>
      <c r="W253" s="21" t="s">
        <v>48</v>
      </c>
      <c r="X253" s="21" t="s">
        <v>48</v>
      </c>
      <c r="Y253" s="21" t="s">
        <v>48</v>
      </c>
      <c r="Z253" s="21">
        <v>9999</v>
      </c>
      <c r="AA253" s="21">
        <v>-9999</v>
      </c>
      <c r="AB253" s="21" t="s">
        <v>48</v>
      </c>
      <c r="AC253" s="21" t="s">
        <v>48</v>
      </c>
      <c r="AD253" s="21" t="s">
        <v>48</v>
      </c>
      <c r="AE253" s="21">
        <v>9999</v>
      </c>
      <c r="AF253" s="21">
        <v>228</v>
      </c>
      <c r="AG253" s="21" t="s">
        <v>48</v>
      </c>
      <c r="AH253" s="21" t="s">
        <v>48</v>
      </c>
      <c r="AI253" s="21">
        <v>7</v>
      </c>
      <c r="AJ253" s="21">
        <v>800</v>
      </c>
      <c r="AK253" s="21">
        <v>94</v>
      </c>
      <c r="AL253" s="21" t="s">
        <v>48</v>
      </c>
      <c r="AM253" s="21" t="s">
        <v>48</v>
      </c>
      <c r="AN253" s="21">
        <v>7</v>
      </c>
      <c r="AO253" s="21">
        <v>800</v>
      </c>
    </row>
    <row r="254" spans="1:41" x14ac:dyDescent="0.25">
      <c r="A254" s="21" t="s">
        <v>13</v>
      </c>
      <c r="B254" s="21" t="s">
        <v>14</v>
      </c>
      <c r="C254" s="21">
        <v>745.2</v>
      </c>
      <c r="D254" s="21">
        <v>39.014699999999998</v>
      </c>
      <c r="E254" s="21">
        <v>-99.872100000000003</v>
      </c>
      <c r="F254" s="21">
        <v>20120909</v>
      </c>
      <c r="G254" s="21">
        <v>-9999</v>
      </c>
      <c r="H254" s="21" t="s">
        <v>48</v>
      </c>
      <c r="I254" s="21" t="s">
        <v>48</v>
      </c>
      <c r="J254" s="21" t="s">
        <v>48</v>
      </c>
      <c r="K254" s="21">
        <v>9999</v>
      </c>
      <c r="L254" s="21">
        <v>-9999</v>
      </c>
      <c r="M254" s="21" t="s">
        <v>48</v>
      </c>
      <c r="N254" s="21" t="s">
        <v>48</v>
      </c>
      <c r="O254" s="21" t="s">
        <v>48</v>
      </c>
      <c r="P254" s="21">
        <v>9999</v>
      </c>
      <c r="Q254" s="21">
        <v>0</v>
      </c>
      <c r="R254" s="21" t="s">
        <v>48</v>
      </c>
      <c r="S254" s="21" t="s">
        <v>48</v>
      </c>
      <c r="T254" s="21">
        <v>7</v>
      </c>
      <c r="U254" s="21">
        <v>800</v>
      </c>
      <c r="V254" s="21">
        <v>-9999</v>
      </c>
      <c r="W254" s="21" t="s">
        <v>48</v>
      </c>
      <c r="X254" s="21" t="s">
        <v>48</v>
      </c>
      <c r="Y254" s="21" t="s">
        <v>48</v>
      </c>
      <c r="Z254" s="21">
        <v>9999</v>
      </c>
      <c r="AA254" s="21">
        <v>-9999</v>
      </c>
      <c r="AB254" s="21" t="s">
        <v>48</v>
      </c>
      <c r="AC254" s="21" t="s">
        <v>48</v>
      </c>
      <c r="AD254" s="21" t="s">
        <v>48</v>
      </c>
      <c r="AE254" s="21">
        <v>9999</v>
      </c>
      <c r="AF254" s="21">
        <v>283</v>
      </c>
      <c r="AG254" s="21" t="s">
        <v>48</v>
      </c>
      <c r="AH254" s="21" t="s">
        <v>48</v>
      </c>
      <c r="AI254" s="21">
        <v>7</v>
      </c>
      <c r="AJ254" s="21">
        <v>800</v>
      </c>
      <c r="AK254" s="21">
        <v>106</v>
      </c>
      <c r="AL254" s="21" t="s">
        <v>48</v>
      </c>
      <c r="AM254" s="21" t="s">
        <v>48</v>
      </c>
      <c r="AN254" s="21">
        <v>7</v>
      </c>
      <c r="AO254" s="21">
        <v>800</v>
      </c>
    </row>
    <row r="255" spans="1:41" x14ac:dyDescent="0.25">
      <c r="A255" s="21" t="s">
        <v>13</v>
      </c>
      <c r="B255" s="21" t="s">
        <v>14</v>
      </c>
      <c r="C255" s="21">
        <v>745.2</v>
      </c>
      <c r="D255" s="21">
        <v>39.014699999999998</v>
      </c>
      <c r="E255" s="21">
        <v>-99.872100000000003</v>
      </c>
      <c r="F255" s="21">
        <v>20120910</v>
      </c>
      <c r="G255" s="21">
        <v>-9999</v>
      </c>
      <c r="H255" s="21" t="s">
        <v>48</v>
      </c>
      <c r="I255" s="21" t="s">
        <v>48</v>
      </c>
      <c r="J255" s="21" t="s">
        <v>48</v>
      </c>
      <c r="K255" s="21">
        <v>9999</v>
      </c>
      <c r="L255" s="21">
        <v>-9999</v>
      </c>
      <c r="M255" s="21" t="s">
        <v>48</v>
      </c>
      <c r="N255" s="21" t="s">
        <v>48</v>
      </c>
      <c r="O255" s="21" t="s">
        <v>48</v>
      </c>
      <c r="P255" s="21">
        <v>9999</v>
      </c>
      <c r="Q255" s="21">
        <v>0</v>
      </c>
      <c r="R255" s="21" t="s">
        <v>48</v>
      </c>
      <c r="S255" s="21" t="s">
        <v>48</v>
      </c>
      <c r="T255" s="21">
        <v>7</v>
      </c>
      <c r="U255" s="21">
        <v>800</v>
      </c>
      <c r="V255" s="21">
        <v>-9999</v>
      </c>
      <c r="W255" s="21" t="s">
        <v>48</v>
      </c>
      <c r="X255" s="21" t="s">
        <v>48</v>
      </c>
      <c r="Y255" s="21" t="s">
        <v>48</v>
      </c>
      <c r="Z255" s="21">
        <v>9999</v>
      </c>
      <c r="AA255" s="21">
        <v>-9999</v>
      </c>
      <c r="AB255" s="21" t="s">
        <v>48</v>
      </c>
      <c r="AC255" s="21" t="s">
        <v>48</v>
      </c>
      <c r="AD255" s="21" t="s">
        <v>48</v>
      </c>
      <c r="AE255" s="21">
        <v>9999</v>
      </c>
      <c r="AF255" s="21">
        <v>267</v>
      </c>
      <c r="AG255" s="21" t="s">
        <v>48</v>
      </c>
      <c r="AH255" s="21" t="s">
        <v>48</v>
      </c>
      <c r="AI255" s="21">
        <v>7</v>
      </c>
      <c r="AJ255" s="21">
        <v>800</v>
      </c>
      <c r="AK255" s="21">
        <v>111</v>
      </c>
      <c r="AL255" s="21" t="s">
        <v>48</v>
      </c>
      <c r="AM255" s="21" t="s">
        <v>48</v>
      </c>
      <c r="AN255" s="21">
        <v>7</v>
      </c>
      <c r="AO255" s="21">
        <v>800</v>
      </c>
    </row>
    <row r="256" spans="1:41" x14ac:dyDescent="0.25">
      <c r="A256" s="21" t="s">
        <v>13</v>
      </c>
      <c r="B256" s="21" t="s">
        <v>14</v>
      </c>
      <c r="C256" s="21">
        <v>745.2</v>
      </c>
      <c r="D256" s="21">
        <v>39.014699999999998</v>
      </c>
      <c r="E256" s="21">
        <v>-99.872100000000003</v>
      </c>
      <c r="F256" s="21">
        <v>20120911</v>
      </c>
      <c r="G256" s="21">
        <v>-9999</v>
      </c>
      <c r="H256" s="21" t="s">
        <v>48</v>
      </c>
      <c r="I256" s="21" t="s">
        <v>48</v>
      </c>
      <c r="J256" s="21" t="s">
        <v>48</v>
      </c>
      <c r="K256" s="21">
        <v>9999</v>
      </c>
      <c r="L256" s="21">
        <v>-9999</v>
      </c>
      <c r="M256" s="21" t="s">
        <v>48</v>
      </c>
      <c r="N256" s="21" t="s">
        <v>48</v>
      </c>
      <c r="O256" s="21" t="s">
        <v>48</v>
      </c>
      <c r="P256" s="21">
        <v>9999</v>
      </c>
      <c r="Q256" s="21">
        <v>0</v>
      </c>
      <c r="R256" s="21" t="s">
        <v>48</v>
      </c>
      <c r="S256" s="21" t="s">
        <v>48</v>
      </c>
      <c r="T256" s="21">
        <v>7</v>
      </c>
      <c r="U256" s="21">
        <v>800</v>
      </c>
      <c r="V256" s="21">
        <v>-9999</v>
      </c>
      <c r="W256" s="21" t="s">
        <v>48</v>
      </c>
      <c r="X256" s="21" t="s">
        <v>48</v>
      </c>
      <c r="Y256" s="21" t="s">
        <v>48</v>
      </c>
      <c r="Z256" s="21">
        <v>9999</v>
      </c>
      <c r="AA256" s="21">
        <v>-9999</v>
      </c>
      <c r="AB256" s="21" t="s">
        <v>48</v>
      </c>
      <c r="AC256" s="21" t="s">
        <v>48</v>
      </c>
      <c r="AD256" s="21" t="s">
        <v>48</v>
      </c>
      <c r="AE256" s="21">
        <v>9999</v>
      </c>
      <c r="AF256" s="21">
        <v>328</v>
      </c>
      <c r="AG256" s="21" t="s">
        <v>48</v>
      </c>
      <c r="AH256" s="21" t="s">
        <v>48</v>
      </c>
      <c r="AI256" s="21">
        <v>7</v>
      </c>
      <c r="AJ256" s="21">
        <v>800</v>
      </c>
      <c r="AK256" s="21">
        <v>133</v>
      </c>
      <c r="AL256" s="21" t="s">
        <v>48</v>
      </c>
      <c r="AM256" s="21" t="s">
        <v>48</v>
      </c>
      <c r="AN256" s="21">
        <v>7</v>
      </c>
      <c r="AO256" s="21">
        <v>800</v>
      </c>
    </row>
    <row r="257" spans="1:41" x14ac:dyDescent="0.25">
      <c r="A257" s="21" t="s">
        <v>13</v>
      </c>
      <c r="B257" s="21" t="s">
        <v>14</v>
      </c>
      <c r="C257" s="21">
        <v>745.2</v>
      </c>
      <c r="D257" s="21">
        <v>39.014699999999998</v>
      </c>
      <c r="E257" s="21">
        <v>-99.872100000000003</v>
      </c>
      <c r="F257" s="21">
        <v>20120912</v>
      </c>
      <c r="G257" s="21">
        <v>-9999</v>
      </c>
      <c r="H257" s="21" t="s">
        <v>48</v>
      </c>
      <c r="I257" s="21" t="s">
        <v>48</v>
      </c>
      <c r="J257" s="21" t="s">
        <v>48</v>
      </c>
      <c r="K257" s="21">
        <v>9999</v>
      </c>
      <c r="L257" s="21">
        <v>-9999</v>
      </c>
      <c r="M257" s="21" t="s">
        <v>48</v>
      </c>
      <c r="N257" s="21" t="s">
        <v>48</v>
      </c>
      <c r="O257" s="21" t="s">
        <v>48</v>
      </c>
      <c r="P257" s="21">
        <v>9999</v>
      </c>
      <c r="Q257" s="21">
        <v>0</v>
      </c>
      <c r="R257" s="21" t="s">
        <v>48</v>
      </c>
      <c r="S257" s="21" t="s">
        <v>48</v>
      </c>
      <c r="T257" s="21">
        <v>7</v>
      </c>
      <c r="U257" s="21">
        <v>800</v>
      </c>
      <c r="V257" s="21">
        <v>-9999</v>
      </c>
      <c r="W257" s="21" t="s">
        <v>48</v>
      </c>
      <c r="X257" s="21" t="s">
        <v>48</v>
      </c>
      <c r="Y257" s="21" t="s">
        <v>48</v>
      </c>
      <c r="Z257" s="21">
        <v>9999</v>
      </c>
      <c r="AA257" s="21">
        <v>-9999</v>
      </c>
      <c r="AB257" s="21" t="s">
        <v>48</v>
      </c>
      <c r="AC257" s="21" t="s">
        <v>48</v>
      </c>
      <c r="AD257" s="21" t="s">
        <v>48</v>
      </c>
      <c r="AE257" s="21">
        <v>9999</v>
      </c>
      <c r="AF257" s="21">
        <v>361</v>
      </c>
      <c r="AG257" s="21" t="s">
        <v>48</v>
      </c>
      <c r="AH257" s="21" t="s">
        <v>48</v>
      </c>
      <c r="AI257" s="21">
        <v>7</v>
      </c>
      <c r="AJ257" s="21">
        <v>800</v>
      </c>
      <c r="AK257" s="21">
        <v>133</v>
      </c>
      <c r="AL257" s="21" t="s">
        <v>48</v>
      </c>
      <c r="AM257" s="21" t="s">
        <v>48</v>
      </c>
      <c r="AN257" s="21">
        <v>7</v>
      </c>
      <c r="AO257" s="21">
        <v>800</v>
      </c>
    </row>
    <row r="258" spans="1:41" x14ac:dyDescent="0.25">
      <c r="A258" s="21" t="s">
        <v>13</v>
      </c>
      <c r="B258" s="21" t="s">
        <v>14</v>
      </c>
      <c r="C258" s="21">
        <v>745.2</v>
      </c>
      <c r="D258" s="21">
        <v>39.014699999999998</v>
      </c>
      <c r="E258" s="21">
        <v>-99.872100000000003</v>
      </c>
      <c r="F258" s="21">
        <v>20120913</v>
      </c>
      <c r="G258" s="21">
        <v>-9999</v>
      </c>
      <c r="H258" s="21" t="s">
        <v>48</v>
      </c>
      <c r="I258" s="21" t="s">
        <v>48</v>
      </c>
      <c r="J258" s="21" t="s">
        <v>48</v>
      </c>
      <c r="K258" s="21">
        <v>9999</v>
      </c>
      <c r="L258" s="21">
        <v>-9999</v>
      </c>
      <c r="M258" s="21" t="s">
        <v>48</v>
      </c>
      <c r="N258" s="21" t="s">
        <v>48</v>
      </c>
      <c r="O258" s="21" t="s">
        <v>48</v>
      </c>
      <c r="P258" s="21">
        <v>9999</v>
      </c>
      <c r="Q258" s="21">
        <v>112</v>
      </c>
      <c r="R258" s="21" t="s">
        <v>48</v>
      </c>
      <c r="S258" s="21" t="s">
        <v>48</v>
      </c>
      <c r="T258" s="21">
        <v>7</v>
      </c>
      <c r="U258" s="21">
        <v>800</v>
      </c>
      <c r="V258" s="21">
        <v>-9999</v>
      </c>
      <c r="W258" s="21" t="s">
        <v>48</v>
      </c>
      <c r="X258" s="21" t="s">
        <v>48</v>
      </c>
      <c r="Y258" s="21" t="s">
        <v>48</v>
      </c>
      <c r="Z258" s="21">
        <v>9999</v>
      </c>
      <c r="AA258" s="21">
        <v>-9999</v>
      </c>
      <c r="AB258" s="21" t="s">
        <v>48</v>
      </c>
      <c r="AC258" s="21" t="s">
        <v>48</v>
      </c>
      <c r="AD258" s="21" t="s">
        <v>48</v>
      </c>
      <c r="AE258" s="21">
        <v>9999</v>
      </c>
      <c r="AF258" s="21">
        <v>267</v>
      </c>
      <c r="AG258" s="21" t="s">
        <v>48</v>
      </c>
      <c r="AH258" s="21" t="s">
        <v>48</v>
      </c>
      <c r="AI258" s="21">
        <v>7</v>
      </c>
      <c r="AJ258" s="21">
        <v>800</v>
      </c>
      <c r="AK258" s="21">
        <v>100</v>
      </c>
      <c r="AL258" s="21" t="s">
        <v>48</v>
      </c>
      <c r="AM258" s="21" t="s">
        <v>48</v>
      </c>
      <c r="AN258" s="21">
        <v>7</v>
      </c>
      <c r="AO258" s="21">
        <v>800</v>
      </c>
    </row>
    <row r="259" spans="1:41" x14ac:dyDescent="0.25">
      <c r="A259" s="21" t="s">
        <v>13</v>
      </c>
      <c r="B259" s="21" t="s">
        <v>14</v>
      </c>
      <c r="C259" s="21">
        <v>745.2</v>
      </c>
      <c r="D259" s="21">
        <v>39.014699999999998</v>
      </c>
      <c r="E259" s="21">
        <v>-99.872100000000003</v>
      </c>
      <c r="F259" s="21">
        <v>20120914</v>
      </c>
      <c r="G259" s="21">
        <v>-9999</v>
      </c>
      <c r="H259" s="21" t="s">
        <v>48</v>
      </c>
      <c r="I259" s="21" t="s">
        <v>48</v>
      </c>
      <c r="J259" s="21" t="s">
        <v>48</v>
      </c>
      <c r="K259" s="21">
        <v>9999</v>
      </c>
      <c r="L259" s="21">
        <v>-9999</v>
      </c>
      <c r="M259" s="21" t="s">
        <v>48</v>
      </c>
      <c r="N259" s="21" t="s">
        <v>48</v>
      </c>
      <c r="O259" s="21" t="s">
        <v>48</v>
      </c>
      <c r="P259" s="21">
        <v>9999</v>
      </c>
      <c r="Q259" s="21">
        <v>0</v>
      </c>
      <c r="R259" s="21" t="s">
        <v>48</v>
      </c>
      <c r="S259" s="21" t="s">
        <v>48</v>
      </c>
      <c r="T259" s="21">
        <v>7</v>
      </c>
      <c r="U259" s="21">
        <v>800</v>
      </c>
      <c r="V259" s="21">
        <v>-9999</v>
      </c>
      <c r="W259" s="21" t="s">
        <v>48</v>
      </c>
      <c r="X259" s="21" t="s">
        <v>48</v>
      </c>
      <c r="Y259" s="21" t="s">
        <v>48</v>
      </c>
      <c r="Z259" s="21">
        <v>9999</v>
      </c>
      <c r="AA259" s="21">
        <v>-9999</v>
      </c>
      <c r="AB259" s="21" t="s">
        <v>48</v>
      </c>
      <c r="AC259" s="21" t="s">
        <v>48</v>
      </c>
      <c r="AD259" s="21" t="s">
        <v>48</v>
      </c>
      <c r="AE259" s="21">
        <v>9999</v>
      </c>
      <c r="AF259" s="21">
        <v>183</v>
      </c>
      <c r="AG259" s="21" t="s">
        <v>48</v>
      </c>
      <c r="AH259" s="21" t="s">
        <v>48</v>
      </c>
      <c r="AI259" s="21">
        <v>7</v>
      </c>
      <c r="AJ259" s="21">
        <v>800</v>
      </c>
      <c r="AK259" s="21">
        <v>72</v>
      </c>
      <c r="AL259" s="21" t="s">
        <v>48</v>
      </c>
      <c r="AM259" s="21" t="s">
        <v>48</v>
      </c>
      <c r="AN259" s="21">
        <v>7</v>
      </c>
      <c r="AO259" s="21">
        <v>800</v>
      </c>
    </row>
    <row r="260" spans="1:41" x14ac:dyDescent="0.25">
      <c r="A260" s="21" t="s">
        <v>13</v>
      </c>
      <c r="B260" s="21" t="s">
        <v>14</v>
      </c>
      <c r="C260" s="21">
        <v>745.2</v>
      </c>
      <c r="D260" s="21">
        <v>39.014699999999998</v>
      </c>
      <c r="E260" s="21">
        <v>-99.872100000000003</v>
      </c>
      <c r="F260" s="21">
        <v>20120915</v>
      </c>
      <c r="G260" s="21">
        <v>-9999</v>
      </c>
      <c r="H260" s="21" t="s">
        <v>48</v>
      </c>
      <c r="I260" s="21" t="s">
        <v>48</v>
      </c>
      <c r="J260" s="21" t="s">
        <v>48</v>
      </c>
      <c r="K260" s="21">
        <v>9999</v>
      </c>
      <c r="L260" s="21">
        <v>-9999</v>
      </c>
      <c r="M260" s="21" t="s">
        <v>48</v>
      </c>
      <c r="N260" s="21" t="s">
        <v>48</v>
      </c>
      <c r="O260" s="21" t="s">
        <v>48</v>
      </c>
      <c r="P260" s="21">
        <v>9999</v>
      </c>
      <c r="Q260" s="21">
        <v>0</v>
      </c>
      <c r="R260" s="21" t="s">
        <v>48</v>
      </c>
      <c r="S260" s="21" t="s">
        <v>48</v>
      </c>
      <c r="T260" s="21">
        <v>7</v>
      </c>
      <c r="U260" s="21">
        <v>800</v>
      </c>
      <c r="V260" s="21">
        <v>-9999</v>
      </c>
      <c r="W260" s="21" t="s">
        <v>48</v>
      </c>
      <c r="X260" s="21" t="s">
        <v>48</v>
      </c>
      <c r="Y260" s="21" t="s">
        <v>48</v>
      </c>
      <c r="Z260" s="21">
        <v>9999</v>
      </c>
      <c r="AA260" s="21">
        <v>-9999</v>
      </c>
      <c r="AB260" s="21" t="s">
        <v>48</v>
      </c>
      <c r="AC260" s="21" t="s">
        <v>48</v>
      </c>
      <c r="AD260" s="21" t="s">
        <v>48</v>
      </c>
      <c r="AE260" s="21">
        <v>9999</v>
      </c>
      <c r="AF260" s="21">
        <v>244</v>
      </c>
      <c r="AG260" s="21" t="s">
        <v>48</v>
      </c>
      <c r="AH260" s="21" t="s">
        <v>48</v>
      </c>
      <c r="AI260" s="21">
        <v>7</v>
      </c>
      <c r="AJ260" s="21">
        <v>800</v>
      </c>
      <c r="AK260" s="21">
        <v>72</v>
      </c>
      <c r="AL260" s="21" t="s">
        <v>48</v>
      </c>
      <c r="AM260" s="21" t="s">
        <v>48</v>
      </c>
      <c r="AN260" s="21">
        <v>7</v>
      </c>
      <c r="AO260" s="21">
        <v>800</v>
      </c>
    </row>
    <row r="261" spans="1:41" x14ac:dyDescent="0.25">
      <c r="A261" s="21" t="s">
        <v>13</v>
      </c>
      <c r="B261" s="21" t="s">
        <v>14</v>
      </c>
      <c r="C261" s="21">
        <v>745.2</v>
      </c>
      <c r="D261" s="21">
        <v>39.014699999999998</v>
      </c>
      <c r="E261" s="21">
        <v>-99.872100000000003</v>
      </c>
      <c r="F261" s="21">
        <v>20120916</v>
      </c>
      <c r="G261" s="21">
        <v>-9999</v>
      </c>
      <c r="H261" s="21" t="s">
        <v>48</v>
      </c>
      <c r="I261" s="21" t="s">
        <v>48</v>
      </c>
      <c r="J261" s="21" t="s">
        <v>48</v>
      </c>
      <c r="K261" s="21">
        <v>9999</v>
      </c>
      <c r="L261" s="21">
        <v>-9999</v>
      </c>
      <c r="M261" s="21" t="s">
        <v>48</v>
      </c>
      <c r="N261" s="21" t="s">
        <v>48</v>
      </c>
      <c r="O261" s="21" t="s">
        <v>48</v>
      </c>
      <c r="P261" s="21">
        <v>9999</v>
      </c>
      <c r="Q261" s="21">
        <v>0</v>
      </c>
      <c r="R261" s="21" t="s">
        <v>48</v>
      </c>
      <c r="S261" s="21" t="s">
        <v>48</v>
      </c>
      <c r="T261" s="21">
        <v>7</v>
      </c>
      <c r="U261" s="21">
        <v>800</v>
      </c>
      <c r="V261" s="21">
        <v>-9999</v>
      </c>
      <c r="W261" s="21" t="s">
        <v>48</v>
      </c>
      <c r="X261" s="21" t="s">
        <v>48</v>
      </c>
      <c r="Y261" s="21" t="s">
        <v>48</v>
      </c>
      <c r="Z261" s="21">
        <v>9999</v>
      </c>
      <c r="AA261" s="21">
        <v>-9999</v>
      </c>
      <c r="AB261" s="21" t="s">
        <v>48</v>
      </c>
      <c r="AC261" s="21" t="s">
        <v>48</v>
      </c>
      <c r="AD261" s="21" t="s">
        <v>48</v>
      </c>
      <c r="AE261" s="21">
        <v>9999</v>
      </c>
      <c r="AF261" s="21">
        <v>256</v>
      </c>
      <c r="AG261" s="21" t="s">
        <v>48</v>
      </c>
      <c r="AH261" s="21" t="s">
        <v>48</v>
      </c>
      <c r="AI261" s="21">
        <v>7</v>
      </c>
      <c r="AJ261" s="21">
        <v>800</v>
      </c>
      <c r="AK261" s="21">
        <v>94</v>
      </c>
      <c r="AL261" s="21" t="s">
        <v>48</v>
      </c>
      <c r="AM261" s="21" t="s">
        <v>48</v>
      </c>
      <c r="AN261" s="21">
        <v>7</v>
      </c>
      <c r="AO261" s="21">
        <v>800</v>
      </c>
    </row>
    <row r="262" spans="1:41" x14ac:dyDescent="0.25">
      <c r="A262" s="21" t="s">
        <v>13</v>
      </c>
      <c r="B262" s="21" t="s">
        <v>14</v>
      </c>
      <c r="C262" s="21">
        <v>745.2</v>
      </c>
      <c r="D262" s="21">
        <v>39.014699999999998</v>
      </c>
      <c r="E262" s="21">
        <v>-99.872100000000003</v>
      </c>
      <c r="F262" s="21">
        <v>20120917</v>
      </c>
      <c r="G262" s="21">
        <v>-9999</v>
      </c>
      <c r="H262" s="21" t="s">
        <v>48</v>
      </c>
      <c r="I262" s="21" t="s">
        <v>48</v>
      </c>
      <c r="J262" s="21" t="s">
        <v>48</v>
      </c>
      <c r="K262" s="21">
        <v>9999</v>
      </c>
      <c r="L262" s="21">
        <v>-9999</v>
      </c>
      <c r="M262" s="21" t="s">
        <v>48</v>
      </c>
      <c r="N262" s="21" t="s">
        <v>48</v>
      </c>
      <c r="O262" s="21" t="s">
        <v>48</v>
      </c>
      <c r="P262" s="21">
        <v>9999</v>
      </c>
      <c r="Q262" s="21">
        <v>0</v>
      </c>
      <c r="R262" s="21" t="s">
        <v>48</v>
      </c>
      <c r="S262" s="21" t="s">
        <v>48</v>
      </c>
      <c r="T262" s="21">
        <v>7</v>
      </c>
      <c r="U262" s="21">
        <v>800</v>
      </c>
      <c r="V262" s="21">
        <v>-9999</v>
      </c>
      <c r="W262" s="21" t="s">
        <v>48</v>
      </c>
      <c r="X262" s="21" t="s">
        <v>48</v>
      </c>
      <c r="Y262" s="21" t="s">
        <v>48</v>
      </c>
      <c r="Z262" s="21">
        <v>9999</v>
      </c>
      <c r="AA262" s="21">
        <v>-9999</v>
      </c>
      <c r="AB262" s="21" t="s">
        <v>48</v>
      </c>
      <c r="AC262" s="21" t="s">
        <v>48</v>
      </c>
      <c r="AD262" s="21" t="s">
        <v>48</v>
      </c>
      <c r="AE262" s="21">
        <v>9999</v>
      </c>
      <c r="AF262" s="21">
        <v>272</v>
      </c>
      <c r="AG262" s="21" t="s">
        <v>48</v>
      </c>
      <c r="AH262" s="21" t="s">
        <v>48</v>
      </c>
      <c r="AI262" s="21">
        <v>7</v>
      </c>
      <c r="AJ262" s="21">
        <v>800</v>
      </c>
      <c r="AK262" s="21">
        <v>111</v>
      </c>
      <c r="AL262" s="21" t="s">
        <v>48</v>
      </c>
      <c r="AM262" s="21" t="s">
        <v>48</v>
      </c>
      <c r="AN262" s="21">
        <v>7</v>
      </c>
      <c r="AO262" s="21">
        <v>800</v>
      </c>
    </row>
    <row r="263" spans="1:41" x14ac:dyDescent="0.25">
      <c r="A263" s="21" t="s">
        <v>13</v>
      </c>
      <c r="B263" s="21" t="s">
        <v>14</v>
      </c>
      <c r="C263" s="21">
        <v>745.2</v>
      </c>
      <c r="D263" s="21">
        <v>39.014699999999998</v>
      </c>
      <c r="E263" s="21">
        <v>-99.872100000000003</v>
      </c>
      <c r="F263" s="21">
        <v>20120918</v>
      </c>
      <c r="G263" s="21">
        <v>-9999</v>
      </c>
      <c r="H263" s="21" t="s">
        <v>48</v>
      </c>
      <c r="I263" s="21" t="s">
        <v>48</v>
      </c>
      <c r="J263" s="21" t="s">
        <v>48</v>
      </c>
      <c r="K263" s="21">
        <v>9999</v>
      </c>
      <c r="L263" s="21">
        <v>-9999</v>
      </c>
      <c r="M263" s="21" t="s">
        <v>48</v>
      </c>
      <c r="N263" s="21" t="s">
        <v>48</v>
      </c>
      <c r="O263" s="21" t="s">
        <v>48</v>
      </c>
      <c r="P263" s="21">
        <v>9999</v>
      </c>
      <c r="Q263" s="21">
        <v>0</v>
      </c>
      <c r="R263" s="21" t="s">
        <v>48</v>
      </c>
      <c r="S263" s="21" t="s">
        <v>48</v>
      </c>
      <c r="T263" s="21">
        <v>7</v>
      </c>
      <c r="U263" s="21">
        <v>800</v>
      </c>
      <c r="V263" s="21">
        <v>-9999</v>
      </c>
      <c r="W263" s="21" t="s">
        <v>48</v>
      </c>
      <c r="X263" s="21" t="s">
        <v>48</v>
      </c>
      <c r="Y263" s="21" t="s">
        <v>48</v>
      </c>
      <c r="Z263" s="21">
        <v>9999</v>
      </c>
      <c r="AA263" s="21">
        <v>-9999</v>
      </c>
      <c r="AB263" s="21" t="s">
        <v>48</v>
      </c>
      <c r="AC263" s="21" t="s">
        <v>48</v>
      </c>
      <c r="AD263" s="21" t="s">
        <v>48</v>
      </c>
      <c r="AE263" s="21">
        <v>9999</v>
      </c>
      <c r="AF263" s="21">
        <v>189</v>
      </c>
      <c r="AG263" s="21" t="s">
        <v>48</v>
      </c>
      <c r="AH263" s="21" t="s">
        <v>48</v>
      </c>
      <c r="AI263" s="21">
        <v>7</v>
      </c>
      <c r="AJ263" s="21">
        <v>800</v>
      </c>
      <c r="AK263" s="21">
        <v>67</v>
      </c>
      <c r="AL263" s="21" t="s">
        <v>48</v>
      </c>
      <c r="AM263" s="21" t="s">
        <v>48</v>
      </c>
      <c r="AN263" s="21">
        <v>7</v>
      </c>
      <c r="AO263" s="21">
        <v>800</v>
      </c>
    </row>
    <row r="264" spans="1:41" x14ac:dyDescent="0.25">
      <c r="A264" s="21" t="s">
        <v>13</v>
      </c>
      <c r="B264" s="21" t="s">
        <v>14</v>
      </c>
      <c r="C264" s="21">
        <v>745.2</v>
      </c>
      <c r="D264" s="21">
        <v>39.014699999999998</v>
      </c>
      <c r="E264" s="21">
        <v>-99.872100000000003</v>
      </c>
      <c r="F264" s="21">
        <v>20120919</v>
      </c>
      <c r="G264" s="21">
        <v>-9999</v>
      </c>
      <c r="H264" s="21" t="s">
        <v>48</v>
      </c>
      <c r="I264" s="21" t="s">
        <v>48</v>
      </c>
      <c r="J264" s="21" t="s">
        <v>48</v>
      </c>
      <c r="K264" s="21">
        <v>9999</v>
      </c>
      <c r="L264" s="21">
        <v>-9999</v>
      </c>
      <c r="M264" s="21" t="s">
        <v>48</v>
      </c>
      <c r="N264" s="21" t="s">
        <v>48</v>
      </c>
      <c r="O264" s="21" t="s">
        <v>48</v>
      </c>
      <c r="P264" s="21">
        <v>9999</v>
      </c>
      <c r="Q264" s="21">
        <v>0</v>
      </c>
      <c r="R264" s="21" t="s">
        <v>48</v>
      </c>
      <c r="S264" s="21" t="s">
        <v>48</v>
      </c>
      <c r="T264" s="21">
        <v>7</v>
      </c>
      <c r="U264" s="21">
        <v>800</v>
      </c>
      <c r="V264" s="21">
        <v>-9999</v>
      </c>
      <c r="W264" s="21" t="s">
        <v>48</v>
      </c>
      <c r="X264" s="21" t="s">
        <v>48</v>
      </c>
      <c r="Y264" s="21" t="s">
        <v>48</v>
      </c>
      <c r="Z264" s="21">
        <v>9999</v>
      </c>
      <c r="AA264" s="21">
        <v>-9999</v>
      </c>
      <c r="AB264" s="21" t="s">
        <v>48</v>
      </c>
      <c r="AC264" s="21" t="s">
        <v>48</v>
      </c>
      <c r="AD264" s="21" t="s">
        <v>48</v>
      </c>
      <c r="AE264" s="21">
        <v>9999</v>
      </c>
      <c r="AF264" s="21">
        <v>283</v>
      </c>
      <c r="AG264" s="21" t="s">
        <v>48</v>
      </c>
      <c r="AH264" s="21" t="s">
        <v>48</v>
      </c>
      <c r="AI264" s="21">
        <v>7</v>
      </c>
      <c r="AJ264" s="21">
        <v>800</v>
      </c>
      <c r="AK264" s="21">
        <v>72</v>
      </c>
      <c r="AL264" s="21" t="s">
        <v>48</v>
      </c>
      <c r="AM264" s="21" t="s">
        <v>48</v>
      </c>
      <c r="AN264" s="21">
        <v>7</v>
      </c>
      <c r="AO264" s="21">
        <v>800</v>
      </c>
    </row>
    <row r="265" spans="1:41" x14ac:dyDescent="0.25">
      <c r="A265" s="21" t="s">
        <v>13</v>
      </c>
      <c r="B265" s="21" t="s">
        <v>14</v>
      </c>
      <c r="C265" s="21">
        <v>745.2</v>
      </c>
      <c r="D265" s="21">
        <v>39.014699999999998</v>
      </c>
      <c r="E265" s="21">
        <v>-99.872100000000003</v>
      </c>
      <c r="F265" s="21">
        <v>20120920</v>
      </c>
      <c r="G265" s="21">
        <v>-9999</v>
      </c>
      <c r="H265" s="21" t="s">
        <v>48</v>
      </c>
      <c r="I265" s="21" t="s">
        <v>48</v>
      </c>
      <c r="J265" s="21" t="s">
        <v>48</v>
      </c>
      <c r="K265" s="21">
        <v>9999</v>
      </c>
      <c r="L265" s="21">
        <v>-9999</v>
      </c>
      <c r="M265" s="21" t="s">
        <v>48</v>
      </c>
      <c r="N265" s="21" t="s">
        <v>48</v>
      </c>
      <c r="O265" s="21" t="s">
        <v>48</v>
      </c>
      <c r="P265" s="21">
        <v>9999</v>
      </c>
      <c r="Q265" s="21">
        <v>0</v>
      </c>
      <c r="R265" s="21" t="s">
        <v>48</v>
      </c>
      <c r="S265" s="21" t="s">
        <v>48</v>
      </c>
      <c r="T265" s="21">
        <v>7</v>
      </c>
      <c r="U265" s="21">
        <v>800</v>
      </c>
      <c r="V265" s="21">
        <v>-9999</v>
      </c>
      <c r="W265" s="21" t="s">
        <v>48</v>
      </c>
      <c r="X265" s="21" t="s">
        <v>48</v>
      </c>
      <c r="Y265" s="21" t="s">
        <v>48</v>
      </c>
      <c r="Z265" s="21">
        <v>9999</v>
      </c>
      <c r="AA265" s="21">
        <v>-9999</v>
      </c>
      <c r="AB265" s="21" t="s">
        <v>48</v>
      </c>
      <c r="AC265" s="21" t="s">
        <v>48</v>
      </c>
      <c r="AD265" s="21" t="s">
        <v>48</v>
      </c>
      <c r="AE265" s="21">
        <v>9999</v>
      </c>
      <c r="AF265" s="21">
        <v>339</v>
      </c>
      <c r="AG265" s="21" t="s">
        <v>48</v>
      </c>
      <c r="AH265" s="21" t="s">
        <v>48</v>
      </c>
      <c r="AI265" s="21">
        <v>7</v>
      </c>
      <c r="AJ265" s="21">
        <v>800</v>
      </c>
      <c r="AK265" s="21">
        <v>94</v>
      </c>
      <c r="AL265" s="21" t="s">
        <v>48</v>
      </c>
      <c r="AM265" s="21" t="s">
        <v>48</v>
      </c>
      <c r="AN265" s="21">
        <v>7</v>
      </c>
      <c r="AO265" s="21">
        <v>800</v>
      </c>
    </row>
    <row r="266" spans="1:41" x14ac:dyDescent="0.25">
      <c r="A266" s="21" t="s">
        <v>13</v>
      </c>
      <c r="B266" s="21" t="s">
        <v>14</v>
      </c>
      <c r="C266" s="21">
        <v>745.2</v>
      </c>
      <c r="D266" s="21">
        <v>39.014699999999998</v>
      </c>
      <c r="E266" s="21">
        <v>-99.872100000000003</v>
      </c>
      <c r="F266" s="21">
        <v>20120921</v>
      </c>
      <c r="G266" s="21">
        <v>-9999</v>
      </c>
      <c r="H266" s="21" t="s">
        <v>48</v>
      </c>
      <c r="I266" s="21" t="s">
        <v>48</v>
      </c>
      <c r="J266" s="21" t="s">
        <v>48</v>
      </c>
      <c r="K266" s="21">
        <v>9999</v>
      </c>
      <c r="L266" s="21">
        <v>-9999</v>
      </c>
      <c r="M266" s="21" t="s">
        <v>48</v>
      </c>
      <c r="N266" s="21" t="s">
        <v>48</v>
      </c>
      <c r="O266" s="21" t="s">
        <v>48</v>
      </c>
      <c r="P266" s="21">
        <v>9999</v>
      </c>
      <c r="Q266" s="21">
        <v>0</v>
      </c>
      <c r="R266" s="21" t="s">
        <v>48</v>
      </c>
      <c r="S266" s="21" t="s">
        <v>48</v>
      </c>
      <c r="T266" s="21">
        <v>7</v>
      </c>
      <c r="U266" s="21">
        <v>800</v>
      </c>
      <c r="V266" s="21">
        <v>-9999</v>
      </c>
      <c r="W266" s="21" t="s">
        <v>48</v>
      </c>
      <c r="X266" s="21" t="s">
        <v>48</v>
      </c>
      <c r="Y266" s="21" t="s">
        <v>48</v>
      </c>
      <c r="Z266" s="21">
        <v>9999</v>
      </c>
      <c r="AA266" s="21">
        <v>-9999</v>
      </c>
      <c r="AB266" s="21" t="s">
        <v>48</v>
      </c>
      <c r="AC266" s="21" t="s">
        <v>48</v>
      </c>
      <c r="AD266" s="21" t="s">
        <v>48</v>
      </c>
      <c r="AE266" s="21">
        <v>9999</v>
      </c>
      <c r="AF266" s="21">
        <v>278</v>
      </c>
      <c r="AG266" s="21" t="s">
        <v>48</v>
      </c>
      <c r="AH266" s="21" t="s">
        <v>48</v>
      </c>
      <c r="AI266" s="21">
        <v>7</v>
      </c>
      <c r="AJ266" s="21">
        <v>800</v>
      </c>
      <c r="AK266" s="21">
        <v>100</v>
      </c>
      <c r="AL266" s="21" t="s">
        <v>48</v>
      </c>
      <c r="AM266" s="21" t="s">
        <v>48</v>
      </c>
      <c r="AN266" s="21">
        <v>7</v>
      </c>
      <c r="AO266" s="21">
        <v>800</v>
      </c>
    </row>
    <row r="267" spans="1:41" x14ac:dyDescent="0.25">
      <c r="A267" s="21" t="s">
        <v>13</v>
      </c>
      <c r="B267" s="21" t="s">
        <v>14</v>
      </c>
      <c r="C267" s="21">
        <v>745.2</v>
      </c>
      <c r="D267" s="21">
        <v>39.014699999999998</v>
      </c>
      <c r="E267" s="21">
        <v>-99.872100000000003</v>
      </c>
      <c r="F267" s="21">
        <v>20120922</v>
      </c>
      <c r="G267" s="21">
        <v>-9999</v>
      </c>
      <c r="H267" s="21" t="s">
        <v>48</v>
      </c>
      <c r="I267" s="21" t="s">
        <v>48</v>
      </c>
      <c r="J267" s="21" t="s">
        <v>48</v>
      </c>
      <c r="K267" s="21">
        <v>9999</v>
      </c>
      <c r="L267" s="21">
        <v>-9999</v>
      </c>
      <c r="M267" s="21" t="s">
        <v>48</v>
      </c>
      <c r="N267" s="21" t="s">
        <v>48</v>
      </c>
      <c r="O267" s="21" t="s">
        <v>48</v>
      </c>
      <c r="P267" s="21">
        <v>9999</v>
      </c>
      <c r="Q267" s="21">
        <v>0</v>
      </c>
      <c r="R267" s="21" t="s">
        <v>48</v>
      </c>
      <c r="S267" s="21" t="s">
        <v>48</v>
      </c>
      <c r="T267" s="21">
        <v>7</v>
      </c>
      <c r="U267" s="21">
        <v>800</v>
      </c>
      <c r="V267" s="21">
        <v>-9999</v>
      </c>
      <c r="W267" s="21" t="s">
        <v>48</v>
      </c>
      <c r="X267" s="21" t="s">
        <v>48</v>
      </c>
      <c r="Y267" s="21" t="s">
        <v>48</v>
      </c>
      <c r="Z267" s="21">
        <v>9999</v>
      </c>
      <c r="AA267" s="21">
        <v>-9999</v>
      </c>
      <c r="AB267" s="21" t="s">
        <v>48</v>
      </c>
      <c r="AC267" s="21" t="s">
        <v>48</v>
      </c>
      <c r="AD267" s="21" t="s">
        <v>48</v>
      </c>
      <c r="AE267" s="21">
        <v>9999</v>
      </c>
      <c r="AF267" s="21">
        <v>294</v>
      </c>
      <c r="AG267" s="21" t="s">
        <v>48</v>
      </c>
      <c r="AH267" s="21" t="s">
        <v>48</v>
      </c>
      <c r="AI267" s="21">
        <v>7</v>
      </c>
      <c r="AJ267" s="21">
        <v>800</v>
      </c>
      <c r="AK267" s="21">
        <v>72</v>
      </c>
      <c r="AL267" s="21" t="s">
        <v>48</v>
      </c>
      <c r="AM267" s="21" t="s">
        <v>48</v>
      </c>
      <c r="AN267" s="21">
        <v>7</v>
      </c>
      <c r="AO267" s="21">
        <v>800</v>
      </c>
    </row>
    <row r="268" spans="1:41" x14ac:dyDescent="0.25">
      <c r="A268" s="21" t="s">
        <v>13</v>
      </c>
      <c r="B268" s="21" t="s">
        <v>14</v>
      </c>
      <c r="C268" s="21">
        <v>745.2</v>
      </c>
      <c r="D268" s="21">
        <v>39.014699999999998</v>
      </c>
      <c r="E268" s="21">
        <v>-99.872100000000003</v>
      </c>
      <c r="F268" s="21">
        <v>20120923</v>
      </c>
      <c r="G268" s="21">
        <v>-9999</v>
      </c>
      <c r="H268" s="21" t="s">
        <v>48</v>
      </c>
      <c r="I268" s="21" t="s">
        <v>48</v>
      </c>
      <c r="J268" s="21" t="s">
        <v>48</v>
      </c>
      <c r="K268" s="21">
        <v>9999</v>
      </c>
      <c r="L268" s="21">
        <v>-9999</v>
      </c>
      <c r="M268" s="21" t="s">
        <v>48</v>
      </c>
      <c r="N268" s="21" t="s">
        <v>48</v>
      </c>
      <c r="O268" s="21" t="s">
        <v>48</v>
      </c>
      <c r="P268" s="21">
        <v>9999</v>
      </c>
      <c r="Q268" s="21">
        <v>0</v>
      </c>
      <c r="R268" s="21" t="s">
        <v>48</v>
      </c>
      <c r="S268" s="21" t="s">
        <v>48</v>
      </c>
      <c r="T268" s="21">
        <v>7</v>
      </c>
      <c r="U268" s="21">
        <v>800</v>
      </c>
      <c r="V268" s="21">
        <v>-9999</v>
      </c>
      <c r="W268" s="21" t="s">
        <v>48</v>
      </c>
      <c r="X268" s="21" t="s">
        <v>48</v>
      </c>
      <c r="Y268" s="21" t="s">
        <v>48</v>
      </c>
      <c r="Z268" s="21">
        <v>9999</v>
      </c>
      <c r="AA268" s="21">
        <v>-9999</v>
      </c>
      <c r="AB268" s="21" t="s">
        <v>48</v>
      </c>
      <c r="AC268" s="21" t="s">
        <v>48</v>
      </c>
      <c r="AD268" s="21" t="s">
        <v>48</v>
      </c>
      <c r="AE268" s="21">
        <v>9999</v>
      </c>
      <c r="AF268" s="21">
        <v>228</v>
      </c>
      <c r="AG268" s="21" t="s">
        <v>48</v>
      </c>
      <c r="AH268" s="21" t="s">
        <v>48</v>
      </c>
      <c r="AI268" s="21">
        <v>7</v>
      </c>
      <c r="AJ268" s="21">
        <v>800</v>
      </c>
      <c r="AK268" s="21">
        <v>72</v>
      </c>
      <c r="AL268" s="21" t="s">
        <v>48</v>
      </c>
      <c r="AM268" s="21" t="s">
        <v>48</v>
      </c>
      <c r="AN268" s="21">
        <v>7</v>
      </c>
      <c r="AO268" s="21">
        <v>800</v>
      </c>
    </row>
    <row r="269" spans="1:41" x14ac:dyDescent="0.25">
      <c r="A269" s="21" t="s">
        <v>13</v>
      </c>
      <c r="B269" s="21" t="s">
        <v>14</v>
      </c>
      <c r="C269" s="21">
        <v>745.2</v>
      </c>
      <c r="D269" s="21">
        <v>39.014699999999998</v>
      </c>
      <c r="E269" s="21">
        <v>-99.872100000000003</v>
      </c>
      <c r="F269" s="21">
        <v>20120924</v>
      </c>
      <c r="G269" s="21">
        <v>-9999</v>
      </c>
      <c r="H269" s="21" t="s">
        <v>48</v>
      </c>
      <c r="I269" s="21" t="s">
        <v>48</v>
      </c>
      <c r="J269" s="21" t="s">
        <v>48</v>
      </c>
      <c r="K269" s="21">
        <v>9999</v>
      </c>
      <c r="L269" s="21">
        <v>-9999</v>
      </c>
      <c r="M269" s="21" t="s">
        <v>48</v>
      </c>
      <c r="N269" s="21" t="s">
        <v>48</v>
      </c>
      <c r="O269" s="21" t="s">
        <v>48</v>
      </c>
      <c r="P269" s="21">
        <v>9999</v>
      </c>
      <c r="Q269" s="21">
        <v>0</v>
      </c>
      <c r="R269" s="21" t="s">
        <v>48</v>
      </c>
      <c r="S269" s="21" t="s">
        <v>48</v>
      </c>
      <c r="T269" s="21">
        <v>7</v>
      </c>
      <c r="U269" s="21">
        <v>800</v>
      </c>
      <c r="V269" s="21">
        <v>-9999</v>
      </c>
      <c r="W269" s="21" t="s">
        <v>48</v>
      </c>
      <c r="X269" s="21" t="s">
        <v>48</v>
      </c>
      <c r="Y269" s="21" t="s">
        <v>48</v>
      </c>
      <c r="Z269" s="21">
        <v>9999</v>
      </c>
      <c r="AA269" s="21">
        <v>-9999</v>
      </c>
      <c r="AB269" s="21" t="s">
        <v>48</v>
      </c>
      <c r="AC269" s="21" t="s">
        <v>48</v>
      </c>
      <c r="AD269" s="21" t="s">
        <v>48</v>
      </c>
      <c r="AE269" s="21">
        <v>9999</v>
      </c>
      <c r="AF269" s="21">
        <v>244</v>
      </c>
      <c r="AG269" s="21" t="s">
        <v>48</v>
      </c>
      <c r="AH269" s="21" t="s">
        <v>48</v>
      </c>
      <c r="AI269" s="21">
        <v>7</v>
      </c>
      <c r="AJ269" s="21">
        <v>800</v>
      </c>
      <c r="AK269" s="21">
        <v>83</v>
      </c>
      <c r="AL269" s="21" t="s">
        <v>48</v>
      </c>
      <c r="AM269" s="21" t="s">
        <v>48</v>
      </c>
      <c r="AN269" s="21">
        <v>7</v>
      </c>
      <c r="AO269" s="21">
        <v>800</v>
      </c>
    </row>
    <row r="270" spans="1:41" x14ac:dyDescent="0.25">
      <c r="A270" s="21" t="s">
        <v>13</v>
      </c>
      <c r="B270" s="21" t="s">
        <v>14</v>
      </c>
      <c r="C270" s="21">
        <v>745.2</v>
      </c>
      <c r="D270" s="21">
        <v>39.014699999999998</v>
      </c>
      <c r="E270" s="21">
        <v>-99.872100000000003</v>
      </c>
      <c r="F270" s="21">
        <v>20120925</v>
      </c>
      <c r="G270" s="21">
        <v>-9999</v>
      </c>
      <c r="H270" s="21" t="s">
        <v>48</v>
      </c>
      <c r="I270" s="21" t="s">
        <v>48</v>
      </c>
      <c r="J270" s="21" t="s">
        <v>48</v>
      </c>
      <c r="K270" s="21">
        <v>9999</v>
      </c>
      <c r="L270" s="21">
        <v>-9999</v>
      </c>
      <c r="M270" s="21" t="s">
        <v>48</v>
      </c>
      <c r="N270" s="21" t="s">
        <v>48</v>
      </c>
      <c r="O270" s="21" t="s">
        <v>48</v>
      </c>
      <c r="P270" s="21">
        <v>9999</v>
      </c>
      <c r="Q270" s="21">
        <v>0</v>
      </c>
      <c r="R270" s="21" t="s">
        <v>48</v>
      </c>
      <c r="S270" s="21" t="s">
        <v>48</v>
      </c>
      <c r="T270" s="21">
        <v>7</v>
      </c>
      <c r="U270" s="21">
        <v>800</v>
      </c>
      <c r="V270" s="21">
        <v>-9999</v>
      </c>
      <c r="W270" s="21" t="s">
        <v>48</v>
      </c>
      <c r="X270" s="21" t="s">
        <v>48</v>
      </c>
      <c r="Y270" s="21" t="s">
        <v>48</v>
      </c>
      <c r="Z270" s="21">
        <v>9999</v>
      </c>
      <c r="AA270" s="21">
        <v>-9999</v>
      </c>
      <c r="AB270" s="21" t="s">
        <v>48</v>
      </c>
      <c r="AC270" s="21" t="s">
        <v>48</v>
      </c>
      <c r="AD270" s="21" t="s">
        <v>48</v>
      </c>
      <c r="AE270" s="21">
        <v>9999</v>
      </c>
      <c r="AF270" s="21">
        <v>233</v>
      </c>
      <c r="AG270" s="21" t="s">
        <v>48</v>
      </c>
      <c r="AH270" s="21" t="s">
        <v>48</v>
      </c>
      <c r="AI270" s="21">
        <v>7</v>
      </c>
      <c r="AJ270" s="21">
        <v>800</v>
      </c>
      <c r="AK270" s="21">
        <v>72</v>
      </c>
      <c r="AL270" s="21" t="s">
        <v>48</v>
      </c>
      <c r="AM270" s="21" t="s">
        <v>48</v>
      </c>
      <c r="AN270" s="21">
        <v>7</v>
      </c>
      <c r="AO270" s="21">
        <v>800</v>
      </c>
    </row>
    <row r="271" spans="1:41" x14ac:dyDescent="0.25">
      <c r="A271" s="21" t="s">
        <v>13</v>
      </c>
      <c r="B271" s="21" t="s">
        <v>14</v>
      </c>
      <c r="C271" s="21">
        <v>745.2</v>
      </c>
      <c r="D271" s="21">
        <v>39.014699999999998</v>
      </c>
      <c r="E271" s="21">
        <v>-99.872100000000003</v>
      </c>
      <c r="F271" s="21">
        <v>20120926</v>
      </c>
      <c r="G271" s="21">
        <v>-9999</v>
      </c>
      <c r="H271" s="21" t="s">
        <v>48</v>
      </c>
      <c r="I271" s="21" t="s">
        <v>48</v>
      </c>
      <c r="J271" s="21" t="s">
        <v>48</v>
      </c>
      <c r="K271" s="21">
        <v>9999</v>
      </c>
      <c r="L271" s="21">
        <v>-9999</v>
      </c>
      <c r="M271" s="21" t="s">
        <v>48</v>
      </c>
      <c r="N271" s="21" t="s">
        <v>48</v>
      </c>
      <c r="O271" s="21" t="s">
        <v>48</v>
      </c>
      <c r="P271" s="21">
        <v>9999</v>
      </c>
      <c r="Q271" s="21">
        <v>15</v>
      </c>
      <c r="R271" s="21" t="s">
        <v>48</v>
      </c>
      <c r="S271" s="21" t="s">
        <v>48</v>
      </c>
      <c r="T271" s="21">
        <v>7</v>
      </c>
      <c r="U271" s="21">
        <v>800</v>
      </c>
      <c r="V271" s="21">
        <v>-9999</v>
      </c>
      <c r="W271" s="21" t="s">
        <v>48</v>
      </c>
      <c r="X271" s="21" t="s">
        <v>48</v>
      </c>
      <c r="Y271" s="21" t="s">
        <v>48</v>
      </c>
      <c r="Z271" s="21">
        <v>9999</v>
      </c>
      <c r="AA271" s="21">
        <v>-9999</v>
      </c>
      <c r="AB271" s="21" t="s">
        <v>48</v>
      </c>
      <c r="AC271" s="21" t="s">
        <v>48</v>
      </c>
      <c r="AD271" s="21" t="s">
        <v>48</v>
      </c>
      <c r="AE271" s="21">
        <v>9999</v>
      </c>
      <c r="AF271" s="21">
        <v>267</v>
      </c>
      <c r="AG271" s="21" t="s">
        <v>48</v>
      </c>
      <c r="AH271" s="21" t="s">
        <v>48</v>
      </c>
      <c r="AI271" s="21">
        <v>7</v>
      </c>
      <c r="AJ271" s="21">
        <v>800</v>
      </c>
      <c r="AK271" s="21">
        <v>128</v>
      </c>
      <c r="AL271" s="21" t="s">
        <v>48</v>
      </c>
      <c r="AM271" s="21" t="s">
        <v>48</v>
      </c>
      <c r="AN271" s="21">
        <v>7</v>
      </c>
      <c r="AO271" s="21">
        <v>800</v>
      </c>
    </row>
    <row r="272" spans="1:41" x14ac:dyDescent="0.25">
      <c r="A272" s="21" t="s">
        <v>13</v>
      </c>
      <c r="B272" s="21" t="s">
        <v>14</v>
      </c>
      <c r="C272" s="21">
        <v>745.2</v>
      </c>
      <c r="D272" s="21">
        <v>39.014699999999998</v>
      </c>
      <c r="E272" s="21">
        <v>-99.872100000000003</v>
      </c>
      <c r="F272" s="21">
        <v>20120927</v>
      </c>
      <c r="G272" s="21">
        <v>-9999</v>
      </c>
      <c r="H272" s="21" t="s">
        <v>48</v>
      </c>
      <c r="I272" s="21" t="s">
        <v>48</v>
      </c>
      <c r="J272" s="21" t="s">
        <v>48</v>
      </c>
      <c r="K272" s="21">
        <v>9999</v>
      </c>
      <c r="L272" s="21">
        <v>-9999</v>
      </c>
      <c r="M272" s="21" t="s">
        <v>48</v>
      </c>
      <c r="N272" s="21" t="s">
        <v>48</v>
      </c>
      <c r="O272" s="21" t="s">
        <v>48</v>
      </c>
      <c r="P272" s="21">
        <v>9999</v>
      </c>
      <c r="Q272" s="21">
        <v>0</v>
      </c>
      <c r="R272" s="21" t="s">
        <v>48</v>
      </c>
      <c r="S272" s="21" t="s">
        <v>48</v>
      </c>
      <c r="T272" s="21">
        <v>7</v>
      </c>
      <c r="U272" s="21">
        <v>800</v>
      </c>
      <c r="V272" s="21">
        <v>-9999</v>
      </c>
      <c r="W272" s="21" t="s">
        <v>48</v>
      </c>
      <c r="X272" s="21" t="s">
        <v>48</v>
      </c>
      <c r="Y272" s="21" t="s">
        <v>48</v>
      </c>
      <c r="Z272" s="21">
        <v>9999</v>
      </c>
      <c r="AA272" s="21">
        <v>-9999</v>
      </c>
      <c r="AB272" s="21" t="s">
        <v>48</v>
      </c>
      <c r="AC272" s="21" t="s">
        <v>48</v>
      </c>
      <c r="AD272" s="21" t="s">
        <v>48</v>
      </c>
      <c r="AE272" s="21">
        <v>9999</v>
      </c>
      <c r="AF272" s="21">
        <v>244</v>
      </c>
      <c r="AG272" s="21" t="s">
        <v>48</v>
      </c>
      <c r="AH272" s="21" t="s">
        <v>48</v>
      </c>
      <c r="AI272" s="21">
        <v>7</v>
      </c>
      <c r="AJ272" s="21">
        <v>800</v>
      </c>
      <c r="AK272" s="21">
        <v>111</v>
      </c>
      <c r="AL272" s="21" t="s">
        <v>48</v>
      </c>
      <c r="AM272" s="21" t="s">
        <v>48</v>
      </c>
      <c r="AN272" s="21">
        <v>7</v>
      </c>
      <c r="AO272" s="21">
        <v>800</v>
      </c>
    </row>
    <row r="273" spans="1:41" x14ac:dyDescent="0.25">
      <c r="A273" s="21" t="s">
        <v>13</v>
      </c>
      <c r="B273" s="21" t="s">
        <v>14</v>
      </c>
      <c r="C273" s="21">
        <v>745.2</v>
      </c>
      <c r="D273" s="21">
        <v>39.014699999999998</v>
      </c>
      <c r="E273" s="21">
        <v>-99.872100000000003</v>
      </c>
      <c r="F273" s="21">
        <v>20120928</v>
      </c>
      <c r="G273" s="21">
        <v>-9999</v>
      </c>
      <c r="H273" s="21" t="s">
        <v>48</v>
      </c>
      <c r="I273" s="21" t="s">
        <v>48</v>
      </c>
      <c r="J273" s="21" t="s">
        <v>48</v>
      </c>
      <c r="K273" s="21">
        <v>9999</v>
      </c>
      <c r="L273" s="21">
        <v>-9999</v>
      </c>
      <c r="M273" s="21" t="s">
        <v>48</v>
      </c>
      <c r="N273" s="21" t="s">
        <v>48</v>
      </c>
      <c r="O273" s="21" t="s">
        <v>48</v>
      </c>
      <c r="P273" s="21">
        <v>9999</v>
      </c>
      <c r="Q273" s="21">
        <v>0</v>
      </c>
      <c r="R273" s="21" t="s">
        <v>49</v>
      </c>
      <c r="S273" s="21" t="s">
        <v>48</v>
      </c>
      <c r="T273" s="21">
        <v>7</v>
      </c>
      <c r="U273" s="21">
        <v>800</v>
      </c>
      <c r="V273" s="21">
        <v>-9999</v>
      </c>
      <c r="W273" s="21" t="s">
        <v>48</v>
      </c>
      <c r="X273" s="21" t="s">
        <v>48</v>
      </c>
      <c r="Y273" s="21" t="s">
        <v>48</v>
      </c>
      <c r="Z273" s="21">
        <v>9999</v>
      </c>
      <c r="AA273" s="21">
        <v>-9999</v>
      </c>
      <c r="AB273" s="21" t="s">
        <v>48</v>
      </c>
      <c r="AC273" s="21" t="s">
        <v>48</v>
      </c>
      <c r="AD273" s="21" t="s">
        <v>48</v>
      </c>
      <c r="AE273" s="21">
        <v>9999</v>
      </c>
      <c r="AF273" s="21">
        <v>233</v>
      </c>
      <c r="AG273" s="21" t="s">
        <v>48</v>
      </c>
      <c r="AH273" s="21" t="s">
        <v>48</v>
      </c>
      <c r="AI273" s="21">
        <v>7</v>
      </c>
      <c r="AJ273" s="21">
        <v>800</v>
      </c>
      <c r="AK273" s="21">
        <v>111</v>
      </c>
      <c r="AL273" s="21" t="s">
        <v>48</v>
      </c>
      <c r="AM273" s="21" t="s">
        <v>48</v>
      </c>
      <c r="AN273" s="21">
        <v>7</v>
      </c>
      <c r="AO273" s="21">
        <v>800</v>
      </c>
    </row>
    <row r="274" spans="1:41" x14ac:dyDescent="0.25">
      <c r="A274" s="21" t="s">
        <v>13</v>
      </c>
      <c r="B274" s="21" t="s">
        <v>14</v>
      </c>
      <c r="C274" s="21">
        <v>745.2</v>
      </c>
      <c r="D274" s="21">
        <v>39.014699999999998</v>
      </c>
      <c r="E274" s="21">
        <v>-99.872100000000003</v>
      </c>
      <c r="F274" s="21">
        <v>20120929</v>
      </c>
      <c r="G274" s="21">
        <v>-9999</v>
      </c>
      <c r="H274" s="21" t="s">
        <v>48</v>
      </c>
      <c r="I274" s="21" t="s">
        <v>48</v>
      </c>
      <c r="J274" s="21" t="s">
        <v>48</v>
      </c>
      <c r="K274" s="21">
        <v>9999</v>
      </c>
      <c r="L274" s="21">
        <v>-9999</v>
      </c>
      <c r="M274" s="21" t="s">
        <v>48</v>
      </c>
      <c r="N274" s="21" t="s">
        <v>48</v>
      </c>
      <c r="O274" s="21" t="s">
        <v>48</v>
      </c>
      <c r="P274" s="21">
        <v>9999</v>
      </c>
      <c r="Q274" s="21">
        <v>0</v>
      </c>
      <c r="R274" s="21" t="s">
        <v>48</v>
      </c>
      <c r="S274" s="21" t="s">
        <v>48</v>
      </c>
      <c r="T274" s="21">
        <v>7</v>
      </c>
      <c r="U274" s="21">
        <v>800</v>
      </c>
      <c r="V274" s="21">
        <v>-9999</v>
      </c>
      <c r="W274" s="21" t="s">
        <v>48</v>
      </c>
      <c r="X274" s="21" t="s">
        <v>48</v>
      </c>
      <c r="Y274" s="21" t="s">
        <v>48</v>
      </c>
      <c r="Z274" s="21">
        <v>9999</v>
      </c>
      <c r="AA274" s="21">
        <v>-9999</v>
      </c>
      <c r="AB274" s="21" t="s">
        <v>48</v>
      </c>
      <c r="AC274" s="21" t="s">
        <v>48</v>
      </c>
      <c r="AD274" s="21" t="s">
        <v>48</v>
      </c>
      <c r="AE274" s="21">
        <v>9999</v>
      </c>
      <c r="AF274" s="21">
        <v>228</v>
      </c>
      <c r="AG274" s="21" t="s">
        <v>48</v>
      </c>
      <c r="AH274" s="21" t="s">
        <v>48</v>
      </c>
      <c r="AI274" s="21">
        <v>7</v>
      </c>
      <c r="AJ274" s="21">
        <v>800</v>
      </c>
      <c r="AK274" s="21">
        <v>106</v>
      </c>
      <c r="AL274" s="21" t="s">
        <v>48</v>
      </c>
      <c r="AM274" s="21" t="s">
        <v>48</v>
      </c>
      <c r="AN274" s="21">
        <v>7</v>
      </c>
      <c r="AO274" s="21">
        <v>800</v>
      </c>
    </row>
    <row r="275" spans="1:41" x14ac:dyDescent="0.25">
      <c r="A275" s="21" t="s">
        <v>13</v>
      </c>
      <c r="B275" s="21" t="s">
        <v>14</v>
      </c>
      <c r="C275" s="21">
        <v>745.2</v>
      </c>
      <c r="D275" s="21">
        <v>39.014699999999998</v>
      </c>
      <c r="E275" s="21">
        <v>-99.872100000000003</v>
      </c>
      <c r="F275" s="21">
        <v>20120930</v>
      </c>
      <c r="G275" s="21">
        <v>-9999</v>
      </c>
      <c r="H275" s="21" t="s">
        <v>48</v>
      </c>
      <c r="I275" s="21" t="s">
        <v>48</v>
      </c>
      <c r="J275" s="21" t="s">
        <v>48</v>
      </c>
      <c r="K275" s="21">
        <v>9999</v>
      </c>
      <c r="L275" s="21">
        <v>-9999</v>
      </c>
      <c r="M275" s="21" t="s">
        <v>48</v>
      </c>
      <c r="N275" s="21" t="s">
        <v>48</v>
      </c>
      <c r="O275" s="21" t="s">
        <v>48</v>
      </c>
      <c r="P275" s="21">
        <v>9999</v>
      </c>
      <c r="Q275" s="21">
        <v>0</v>
      </c>
      <c r="R275" s="21" t="s">
        <v>48</v>
      </c>
      <c r="S275" s="21" t="s">
        <v>48</v>
      </c>
      <c r="T275" s="21">
        <v>7</v>
      </c>
      <c r="U275" s="21">
        <v>800</v>
      </c>
      <c r="V275" s="21">
        <v>-9999</v>
      </c>
      <c r="W275" s="21" t="s">
        <v>48</v>
      </c>
      <c r="X275" s="21" t="s">
        <v>48</v>
      </c>
      <c r="Y275" s="21" t="s">
        <v>48</v>
      </c>
      <c r="Z275" s="21">
        <v>9999</v>
      </c>
      <c r="AA275" s="21">
        <v>-9999</v>
      </c>
      <c r="AB275" s="21" t="s">
        <v>48</v>
      </c>
      <c r="AC275" s="21" t="s">
        <v>48</v>
      </c>
      <c r="AD275" s="21" t="s">
        <v>48</v>
      </c>
      <c r="AE275" s="21">
        <v>9999</v>
      </c>
      <c r="AF275" s="21">
        <v>228</v>
      </c>
      <c r="AG275" s="21" t="s">
        <v>48</v>
      </c>
      <c r="AH275" s="21" t="s">
        <v>48</v>
      </c>
      <c r="AI275" s="21">
        <v>7</v>
      </c>
      <c r="AJ275" s="21">
        <v>800</v>
      </c>
      <c r="AK275" s="21">
        <v>89</v>
      </c>
      <c r="AL275" s="21" t="s">
        <v>48</v>
      </c>
      <c r="AM275" s="21" t="s">
        <v>48</v>
      </c>
      <c r="AN275" s="21">
        <v>7</v>
      </c>
      <c r="AO275" s="21">
        <v>800</v>
      </c>
    </row>
    <row r="276" spans="1:41" x14ac:dyDescent="0.25">
      <c r="A276" s="21" t="s">
        <v>13</v>
      </c>
      <c r="B276" s="21" t="s">
        <v>14</v>
      </c>
      <c r="C276" s="21">
        <v>745.2</v>
      </c>
      <c r="D276" s="21">
        <v>39.014699999999998</v>
      </c>
      <c r="E276" s="21">
        <v>-99.872100000000003</v>
      </c>
      <c r="F276" s="21">
        <v>20121001</v>
      </c>
      <c r="G276" s="21">
        <v>-9999</v>
      </c>
      <c r="H276" s="21" t="s">
        <v>48</v>
      </c>
      <c r="I276" s="21" t="s">
        <v>48</v>
      </c>
      <c r="J276" s="21" t="s">
        <v>48</v>
      </c>
      <c r="K276" s="21">
        <v>9999</v>
      </c>
      <c r="L276" s="21">
        <v>-9999</v>
      </c>
      <c r="M276" s="21" t="s">
        <v>48</v>
      </c>
      <c r="N276" s="21" t="s">
        <v>48</v>
      </c>
      <c r="O276" s="21" t="s">
        <v>48</v>
      </c>
      <c r="P276" s="21">
        <v>9999</v>
      </c>
      <c r="Q276" s="21">
        <v>0</v>
      </c>
      <c r="R276" s="21" t="s">
        <v>48</v>
      </c>
      <c r="S276" s="21" t="s">
        <v>48</v>
      </c>
      <c r="T276" s="21">
        <v>7</v>
      </c>
      <c r="U276" s="21">
        <v>800</v>
      </c>
      <c r="V276" s="21">
        <v>-9999</v>
      </c>
      <c r="W276" s="21" t="s">
        <v>48</v>
      </c>
      <c r="X276" s="21" t="s">
        <v>48</v>
      </c>
      <c r="Y276" s="21" t="s">
        <v>48</v>
      </c>
      <c r="Z276" s="21">
        <v>9999</v>
      </c>
      <c r="AA276" s="21">
        <v>-9999</v>
      </c>
      <c r="AB276" s="21" t="s">
        <v>48</v>
      </c>
      <c r="AC276" s="21" t="s">
        <v>48</v>
      </c>
      <c r="AD276" s="21" t="s">
        <v>48</v>
      </c>
      <c r="AE276" s="21">
        <v>9999</v>
      </c>
      <c r="AF276" s="21">
        <v>250</v>
      </c>
      <c r="AG276" s="21" t="s">
        <v>48</v>
      </c>
      <c r="AH276" s="21" t="s">
        <v>48</v>
      </c>
      <c r="AI276" s="21">
        <v>7</v>
      </c>
      <c r="AJ276" s="21">
        <v>800</v>
      </c>
      <c r="AK276" s="21">
        <v>94</v>
      </c>
      <c r="AL276" s="21" t="s">
        <v>48</v>
      </c>
      <c r="AM276" s="21" t="s">
        <v>48</v>
      </c>
      <c r="AN276" s="21">
        <v>7</v>
      </c>
      <c r="AO276" s="21">
        <v>800</v>
      </c>
    </row>
    <row r="277" spans="1:41" x14ac:dyDescent="0.25">
      <c r="A277" s="21" t="s">
        <v>13</v>
      </c>
      <c r="B277" s="21" t="s">
        <v>14</v>
      </c>
      <c r="C277" s="21">
        <v>745.2</v>
      </c>
      <c r="D277" s="21">
        <v>39.014699999999998</v>
      </c>
      <c r="E277" s="21">
        <v>-99.872100000000003</v>
      </c>
      <c r="F277" s="21">
        <v>20121002</v>
      </c>
      <c r="G277" s="21">
        <v>-9999</v>
      </c>
      <c r="H277" s="21" t="s">
        <v>48</v>
      </c>
      <c r="I277" s="21" t="s">
        <v>48</v>
      </c>
      <c r="J277" s="21" t="s">
        <v>48</v>
      </c>
      <c r="K277" s="21">
        <v>9999</v>
      </c>
      <c r="L277" s="21">
        <v>-9999</v>
      </c>
      <c r="M277" s="21" t="s">
        <v>48</v>
      </c>
      <c r="N277" s="21" t="s">
        <v>48</v>
      </c>
      <c r="O277" s="21" t="s">
        <v>48</v>
      </c>
      <c r="P277" s="21">
        <v>9999</v>
      </c>
      <c r="Q277" s="21">
        <v>0</v>
      </c>
      <c r="R277" s="21" t="s">
        <v>48</v>
      </c>
      <c r="S277" s="21" t="s">
        <v>48</v>
      </c>
      <c r="T277" s="21">
        <v>7</v>
      </c>
      <c r="U277" s="21">
        <v>800</v>
      </c>
      <c r="V277" s="21">
        <v>-9999</v>
      </c>
      <c r="W277" s="21" t="s">
        <v>48</v>
      </c>
      <c r="X277" s="21" t="s">
        <v>48</v>
      </c>
      <c r="Y277" s="21" t="s">
        <v>48</v>
      </c>
      <c r="Z277" s="21">
        <v>9999</v>
      </c>
      <c r="AA277" s="21">
        <v>-9999</v>
      </c>
      <c r="AB277" s="21" t="s">
        <v>48</v>
      </c>
      <c r="AC277" s="21" t="s">
        <v>48</v>
      </c>
      <c r="AD277" s="21" t="s">
        <v>48</v>
      </c>
      <c r="AE277" s="21">
        <v>9999</v>
      </c>
      <c r="AF277" s="21">
        <v>228</v>
      </c>
      <c r="AG277" s="21" t="s">
        <v>48</v>
      </c>
      <c r="AH277" s="21" t="s">
        <v>48</v>
      </c>
      <c r="AI277" s="21">
        <v>7</v>
      </c>
      <c r="AJ277" s="21">
        <v>800</v>
      </c>
      <c r="AK277" s="21">
        <v>28</v>
      </c>
      <c r="AL277" s="21" t="s">
        <v>48</v>
      </c>
      <c r="AM277" s="21" t="s">
        <v>48</v>
      </c>
      <c r="AN277" s="21">
        <v>7</v>
      </c>
      <c r="AO277" s="21">
        <v>800</v>
      </c>
    </row>
    <row r="278" spans="1:41" x14ac:dyDescent="0.25">
      <c r="A278" s="21" t="s">
        <v>13</v>
      </c>
      <c r="B278" s="21" t="s">
        <v>14</v>
      </c>
      <c r="C278" s="21">
        <v>745.2</v>
      </c>
      <c r="D278" s="21">
        <v>39.014699999999998</v>
      </c>
      <c r="E278" s="21">
        <v>-99.872100000000003</v>
      </c>
      <c r="F278" s="21">
        <v>20121003</v>
      </c>
      <c r="G278" s="21">
        <v>-9999</v>
      </c>
      <c r="H278" s="21" t="s">
        <v>48</v>
      </c>
      <c r="I278" s="21" t="s">
        <v>48</v>
      </c>
      <c r="J278" s="21" t="s">
        <v>48</v>
      </c>
      <c r="K278" s="21">
        <v>9999</v>
      </c>
      <c r="L278" s="21">
        <v>-9999</v>
      </c>
      <c r="M278" s="21" t="s">
        <v>48</v>
      </c>
      <c r="N278" s="21" t="s">
        <v>48</v>
      </c>
      <c r="O278" s="21" t="s">
        <v>48</v>
      </c>
      <c r="P278" s="21">
        <v>9999</v>
      </c>
      <c r="Q278" s="21">
        <v>0</v>
      </c>
      <c r="R278" s="21" t="s">
        <v>48</v>
      </c>
      <c r="S278" s="21" t="s">
        <v>48</v>
      </c>
      <c r="T278" s="21">
        <v>7</v>
      </c>
      <c r="U278" s="21">
        <v>800</v>
      </c>
      <c r="V278" s="21">
        <v>-9999</v>
      </c>
      <c r="W278" s="21" t="s">
        <v>48</v>
      </c>
      <c r="X278" s="21" t="s">
        <v>48</v>
      </c>
      <c r="Y278" s="21" t="s">
        <v>48</v>
      </c>
      <c r="Z278" s="21">
        <v>9999</v>
      </c>
      <c r="AA278" s="21">
        <v>-9999</v>
      </c>
      <c r="AB278" s="21" t="s">
        <v>48</v>
      </c>
      <c r="AC278" s="21" t="s">
        <v>48</v>
      </c>
      <c r="AD278" s="21" t="s">
        <v>48</v>
      </c>
      <c r="AE278" s="21">
        <v>9999</v>
      </c>
      <c r="AF278" s="21">
        <v>244</v>
      </c>
      <c r="AG278" s="21" t="s">
        <v>48</v>
      </c>
      <c r="AH278" s="21" t="s">
        <v>48</v>
      </c>
      <c r="AI278" s="21">
        <v>7</v>
      </c>
      <c r="AJ278" s="21">
        <v>800</v>
      </c>
      <c r="AK278" s="21">
        <v>28</v>
      </c>
      <c r="AL278" s="21" t="s">
        <v>48</v>
      </c>
      <c r="AM278" s="21" t="s">
        <v>48</v>
      </c>
      <c r="AN278" s="21">
        <v>7</v>
      </c>
      <c r="AO278" s="21">
        <v>800</v>
      </c>
    </row>
    <row r="279" spans="1:41" x14ac:dyDescent="0.25">
      <c r="A279" s="21" t="s">
        <v>13</v>
      </c>
      <c r="B279" s="21" t="s">
        <v>14</v>
      </c>
      <c r="C279" s="21">
        <v>745.2</v>
      </c>
      <c r="D279" s="21">
        <v>39.014699999999998</v>
      </c>
      <c r="E279" s="21">
        <v>-99.872100000000003</v>
      </c>
      <c r="F279" s="21">
        <v>20121004</v>
      </c>
      <c r="G279" s="21">
        <v>-9999</v>
      </c>
      <c r="H279" s="21" t="s">
        <v>48</v>
      </c>
      <c r="I279" s="21" t="s">
        <v>48</v>
      </c>
      <c r="J279" s="21" t="s">
        <v>48</v>
      </c>
      <c r="K279" s="21">
        <v>9999</v>
      </c>
      <c r="L279" s="21">
        <v>-9999</v>
      </c>
      <c r="M279" s="21" t="s">
        <v>48</v>
      </c>
      <c r="N279" s="21" t="s">
        <v>48</v>
      </c>
      <c r="O279" s="21" t="s">
        <v>48</v>
      </c>
      <c r="P279" s="21">
        <v>9999</v>
      </c>
      <c r="Q279" s="21">
        <v>0</v>
      </c>
      <c r="R279" s="21" t="s">
        <v>48</v>
      </c>
      <c r="S279" s="21" t="s">
        <v>48</v>
      </c>
      <c r="T279" s="21">
        <v>7</v>
      </c>
      <c r="U279" s="21">
        <v>800</v>
      </c>
      <c r="V279" s="21">
        <v>-9999</v>
      </c>
      <c r="W279" s="21" t="s">
        <v>48</v>
      </c>
      <c r="X279" s="21" t="s">
        <v>48</v>
      </c>
      <c r="Y279" s="21" t="s">
        <v>48</v>
      </c>
      <c r="Z279" s="21">
        <v>9999</v>
      </c>
      <c r="AA279" s="21">
        <v>-9999</v>
      </c>
      <c r="AB279" s="21" t="s">
        <v>48</v>
      </c>
      <c r="AC279" s="21" t="s">
        <v>48</v>
      </c>
      <c r="AD279" s="21" t="s">
        <v>48</v>
      </c>
      <c r="AE279" s="21">
        <v>9999</v>
      </c>
      <c r="AF279" s="21">
        <v>294</v>
      </c>
      <c r="AG279" s="21" t="s">
        <v>48</v>
      </c>
      <c r="AH279" s="21" t="s">
        <v>48</v>
      </c>
      <c r="AI279" s="21">
        <v>7</v>
      </c>
      <c r="AJ279" s="21">
        <v>800</v>
      </c>
      <c r="AK279" s="21">
        <v>61</v>
      </c>
      <c r="AL279" s="21" t="s">
        <v>48</v>
      </c>
      <c r="AM279" s="21" t="s">
        <v>48</v>
      </c>
      <c r="AN279" s="21">
        <v>7</v>
      </c>
      <c r="AO279" s="21">
        <v>800</v>
      </c>
    </row>
    <row r="280" spans="1:41" x14ac:dyDescent="0.25">
      <c r="A280" s="21" t="s">
        <v>13</v>
      </c>
      <c r="B280" s="21" t="s">
        <v>14</v>
      </c>
      <c r="C280" s="21">
        <v>745.2</v>
      </c>
      <c r="D280" s="21">
        <v>39.014699999999998</v>
      </c>
      <c r="E280" s="21">
        <v>-99.872100000000003</v>
      </c>
      <c r="F280" s="21">
        <v>20121005</v>
      </c>
      <c r="G280" s="21">
        <v>-9999</v>
      </c>
      <c r="H280" s="21" t="s">
        <v>48</v>
      </c>
      <c r="I280" s="21" t="s">
        <v>48</v>
      </c>
      <c r="J280" s="21" t="s">
        <v>48</v>
      </c>
      <c r="K280" s="21">
        <v>9999</v>
      </c>
      <c r="L280" s="21">
        <v>-9999</v>
      </c>
      <c r="M280" s="21" t="s">
        <v>48</v>
      </c>
      <c r="N280" s="21" t="s">
        <v>48</v>
      </c>
      <c r="O280" s="21" t="s">
        <v>48</v>
      </c>
      <c r="P280" s="21">
        <v>9999</v>
      </c>
      <c r="Q280" s="21">
        <v>0</v>
      </c>
      <c r="R280" s="21" t="s">
        <v>48</v>
      </c>
      <c r="S280" s="21" t="s">
        <v>48</v>
      </c>
      <c r="T280" s="21">
        <v>7</v>
      </c>
      <c r="U280" s="21">
        <v>800</v>
      </c>
      <c r="V280" s="21">
        <v>-9999</v>
      </c>
      <c r="W280" s="21" t="s">
        <v>48</v>
      </c>
      <c r="X280" s="21" t="s">
        <v>48</v>
      </c>
      <c r="Y280" s="21" t="s">
        <v>48</v>
      </c>
      <c r="Z280" s="21">
        <v>9999</v>
      </c>
      <c r="AA280" s="21">
        <v>-9999</v>
      </c>
      <c r="AB280" s="21" t="s">
        <v>48</v>
      </c>
      <c r="AC280" s="21" t="s">
        <v>48</v>
      </c>
      <c r="AD280" s="21" t="s">
        <v>48</v>
      </c>
      <c r="AE280" s="21">
        <v>9999</v>
      </c>
      <c r="AF280" s="21">
        <v>150</v>
      </c>
      <c r="AG280" s="21" t="s">
        <v>48</v>
      </c>
      <c r="AH280" s="21" t="s">
        <v>48</v>
      </c>
      <c r="AI280" s="21">
        <v>7</v>
      </c>
      <c r="AJ280" s="21">
        <v>800</v>
      </c>
      <c r="AK280" s="21">
        <v>33</v>
      </c>
      <c r="AL280" s="21" t="s">
        <v>48</v>
      </c>
      <c r="AM280" s="21" t="s">
        <v>48</v>
      </c>
      <c r="AN280" s="21">
        <v>7</v>
      </c>
      <c r="AO280" s="21">
        <v>800</v>
      </c>
    </row>
    <row r="281" spans="1:41" x14ac:dyDescent="0.25">
      <c r="A281" s="21" t="s">
        <v>13</v>
      </c>
      <c r="B281" s="21" t="s">
        <v>14</v>
      </c>
      <c r="C281" s="21">
        <v>745.2</v>
      </c>
      <c r="D281" s="21">
        <v>39.014699999999998</v>
      </c>
      <c r="E281" s="21">
        <v>-99.872100000000003</v>
      </c>
      <c r="F281" s="21">
        <v>20121006</v>
      </c>
      <c r="G281" s="21">
        <v>-9999</v>
      </c>
      <c r="H281" s="21" t="s">
        <v>48</v>
      </c>
      <c r="I281" s="21" t="s">
        <v>48</v>
      </c>
      <c r="J281" s="21" t="s">
        <v>48</v>
      </c>
      <c r="K281" s="21">
        <v>9999</v>
      </c>
      <c r="L281" s="21">
        <v>-9999</v>
      </c>
      <c r="M281" s="21" t="s">
        <v>48</v>
      </c>
      <c r="N281" s="21" t="s">
        <v>48</v>
      </c>
      <c r="O281" s="21" t="s">
        <v>48</v>
      </c>
      <c r="P281" s="21">
        <v>9999</v>
      </c>
      <c r="Q281" s="21">
        <v>0</v>
      </c>
      <c r="R281" s="21" t="s">
        <v>48</v>
      </c>
      <c r="S281" s="21" t="s">
        <v>48</v>
      </c>
      <c r="T281" s="21">
        <v>7</v>
      </c>
      <c r="U281" s="21">
        <v>800</v>
      </c>
      <c r="V281" s="21">
        <v>-9999</v>
      </c>
      <c r="W281" s="21" t="s">
        <v>48</v>
      </c>
      <c r="X281" s="21" t="s">
        <v>48</v>
      </c>
      <c r="Y281" s="21" t="s">
        <v>48</v>
      </c>
      <c r="Z281" s="21">
        <v>9999</v>
      </c>
      <c r="AA281" s="21">
        <v>-9999</v>
      </c>
      <c r="AB281" s="21" t="s">
        <v>48</v>
      </c>
      <c r="AC281" s="21" t="s">
        <v>48</v>
      </c>
      <c r="AD281" s="21" t="s">
        <v>48</v>
      </c>
      <c r="AE281" s="21">
        <v>9999</v>
      </c>
      <c r="AF281" s="21">
        <v>78</v>
      </c>
      <c r="AG281" s="21" t="s">
        <v>48</v>
      </c>
      <c r="AH281" s="21" t="s">
        <v>48</v>
      </c>
      <c r="AI281" s="21">
        <v>7</v>
      </c>
      <c r="AJ281" s="21">
        <v>800</v>
      </c>
      <c r="AK281" s="21">
        <v>28</v>
      </c>
      <c r="AL281" s="21" t="s">
        <v>48</v>
      </c>
      <c r="AM281" s="21" t="s">
        <v>48</v>
      </c>
      <c r="AN281" s="21">
        <v>7</v>
      </c>
      <c r="AO281" s="21">
        <v>800</v>
      </c>
    </row>
    <row r="282" spans="1:41" x14ac:dyDescent="0.25">
      <c r="A282" s="21" t="s">
        <v>13</v>
      </c>
      <c r="B282" s="21" t="s">
        <v>14</v>
      </c>
      <c r="C282" s="21">
        <v>745.2</v>
      </c>
      <c r="D282" s="21">
        <v>39.014699999999998</v>
      </c>
      <c r="E282" s="21">
        <v>-99.872100000000003</v>
      </c>
      <c r="F282" s="21">
        <v>20121007</v>
      </c>
      <c r="G282" s="21">
        <v>-9999</v>
      </c>
      <c r="H282" s="21" t="s">
        <v>48</v>
      </c>
      <c r="I282" s="21" t="s">
        <v>48</v>
      </c>
      <c r="J282" s="21" t="s">
        <v>48</v>
      </c>
      <c r="K282" s="21">
        <v>9999</v>
      </c>
      <c r="L282" s="21">
        <v>-9999</v>
      </c>
      <c r="M282" s="21" t="s">
        <v>48</v>
      </c>
      <c r="N282" s="21" t="s">
        <v>48</v>
      </c>
      <c r="O282" s="21" t="s">
        <v>48</v>
      </c>
      <c r="P282" s="21">
        <v>9999</v>
      </c>
      <c r="Q282" s="21">
        <v>36</v>
      </c>
      <c r="R282" s="21" t="s">
        <v>48</v>
      </c>
      <c r="S282" s="21" t="s">
        <v>48</v>
      </c>
      <c r="T282" s="21">
        <v>7</v>
      </c>
      <c r="U282" s="21">
        <v>800</v>
      </c>
      <c r="V282" s="21">
        <v>-9999</v>
      </c>
      <c r="W282" s="21" t="s">
        <v>48</v>
      </c>
      <c r="X282" s="21" t="s">
        <v>48</v>
      </c>
      <c r="Y282" s="21" t="s">
        <v>48</v>
      </c>
      <c r="Z282" s="21">
        <v>9999</v>
      </c>
      <c r="AA282" s="21">
        <v>-9999</v>
      </c>
      <c r="AB282" s="21" t="s">
        <v>48</v>
      </c>
      <c r="AC282" s="21" t="s">
        <v>48</v>
      </c>
      <c r="AD282" s="21" t="s">
        <v>48</v>
      </c>
      <c r="AE282" s="21">
        <v>9999</v>
      </c>
      <c r="AF282" s="21">
        <v>50</v>
      </c>
      <c r="AG282" s="21" t="s">
        <v>48</v>
      </c>
      <c r="AH282" s="21" t="s">
        <v>48</v>
      </c>
      <c r="AI282" s="21">
        <v>7</v>
      </c>
      <c r="AJ282" s="21">
        <v>800</v>
      </c>
      <c r="AK282" s="21">
        <v>-28</v>
      </c>
      <c r="AL282" s="21" t="s">
        <v>48</v>
      </c>
      <c r="AM282" s="21" t="s">
        <v>48</v>
      </c>
      <c r="AN282" s="21">
        <v>7</v>
      </c>
      <c r="AO282" s="21">
        <v>800</v>
      </c>
    </row>
    <row r="283" spans="1:41" x14ac:dyDescent="0.25">
      <c r="A283" s="21" t="s">
        <v>13</v>
      </c>
      <c r="B283" s="21" t="s">
        <v>14</v>
      </c>
      <c r="C283" s="21">
        <v>745.2</v>
      </c>
      <c r="D283" s="21">
        <v>39.014699999999998</v>
      </c>
      <c r="E283" s="21">
        <v>-99.872100000000003</v>
      </c>
      <c r="F283" s="21">
        <v>20121008</v>
      </c>
      <c r="G283" s="21">
        <v>-9999</v>
      </c>
      <c r="H283" s="21" t="s">
        <v>48</v>
      </c>
      <c r="I283" s="21" t="s">
        <v>48</v>
      </c>
      <c r="J283" s="21" t="s">
        <v>48</v>
      </c>
      <c r="K283" s="21">
        <v>9999</v>
      </c>
      <c r="L283" s="21">
        <v>-9999</v>
      </c>
      <c r="M283" s="21" t="s">
        <v>48</v>
      </c>
      <c r="N283" s="21" t="s">
        <v>48</v>
      </c>
      <c r="O283" s="21" t="s">
        <v>48</v>
      </c>
      <c r="P283" s="21">
        <v>9999</v>
      </c>
      <c r="Q283" s="21">
        <v>0</v>
      </c>
      <c r="R283" s="21" t="s">
        <v>48</v>
      </c>
      <c r="S283" s="21" t="s">
        <v>48</v>
      </c>
      <c r="T283" s="21">
        <v>7</v>
      </c>
      <c r="U283" s="21">
        <v>800</v>
      </c>
      <c r="V283" s="21">
        <v>-9999</v>
      </c>
      <c r="W283" s="21" t="s">
        <v>48</v>
      </c>
      <c r="X283" s="21" t="s">
        <v>48</v>
      </c>
      <c r="Y283" s="21" t="s">
        <v>48</v>
      </c>
      <c r="Z283" s="21">
        <v>9999</v>
      </c>
      <c r="AA283" s="21">
        <v>-9999</v>
      </c>
      <c r="AB283" s="21" t="s">
        <v>48</v>
      </c>
      <c r="AC283" s="21" t="s">
        <v>48</v>
      </c>
      <c r="AD283" s="21" t="s">
        <v>48</v>
      </c>
      <c r="AE283" s="21">
        <v>9999</v>
      </c>
      <c r="AF283" s="21">
        <v>106</v>
      </c>
      <c r="AG283" s="21" t="s">
        <v>48</v>
      </c>
      <c r="AH283" s="21" t="s">
        <v>48</v>
      </c>
      <c r="AI283" s="21">
        <v>7</v>
      </c>
      <c r="AJ283" s="21">
        <v>800</v>
      </c>
      <c r="AK283" s="21">
        <v>-22</v>
      </c>
      <c r="AL283" s="21" t="s">
        <v>48</v>
      </c>
      <c r="AM283" s="21" t="s">
        <v>48</v>
      </c>
      <c r="AN283" s="21">
        <v>7</v>
      </c>
      <c r="AO283" s="21">
        <v>800</v>
      </c>
    </row>
    <row r="284" spans="1:41" x14ac:dyDescent="0.25">
      <c r="A284" s="21" t="s">
        <v>13</v>
      </c>
      <c r="B284" s="21" t="s">
        <v>14</v>
      </c>
      <c r="C284" s="21">
        <v>745.2</v>
      </c>
      <c r="D284" s="21">
        <v>39.014699999999998</v>
      </c>
      <c r="E284" s="21">
        <v>-99.872100000000003</v>
      </c>
      <c r="F284" s="21">
        <v>20121009</v>
      </c>
      <c r="G284" s="21">
        <v>-9999</v>
      </c>
      <c r="H284" s="21" t="s">
        <v>48</v>
      </c>
      <c r="I284" s="21" t="s">
        <v>48</v>
      </c>
      <c r="J284" s="21" t="s">
        <v>48</v>
      </c>
      <c r="K284" s="21">
        <v>9999</v>
      </c>
      <c r="L284" s="21">
        <v>-9999</v>
      </c>
      <c r="M284" s="21" t="s">
        <v>48</v>
      </c>
      <c r="N284" s="21" t="s">
        <v>48</v>
      </c>
      <c r="O284" s="21" t="s">
        <v>48</v>
      </c>
      <c r="P284" s="21">
        <v>9999</v>
      </c>
      <c r="Q284" s="21">
        <v>0</v>
      </c>
      <c r="R284" s="21" t="s">
        <v>48</v>
      </c>
      <c r="S284" s="21" t="s">
        <v>48</v>
      </c>
      <c r="T284" s="21">
        <v>7</v>
      </c>
      <c r="U284" s="21">
        <v>800</v>
      </c>
      <c r="V284" s="21">
        <v>-9999</v>
      </c>
      <c r="W284" s="21" t="s">
        <v>48</v>
      </c>
      <c r="X284" s="21" t="s">
        <v>48</v>
      </c>
      <c r="Y284" s="21" t="s">
        <v>48</v>
      </c>
      <c r="Z284" s="21">
        <v>9999</v>
      </c>
      <c r="AA284" s="21">
        <v>-9999</v>
      </c>
      <c r="AB284" s="21" t="s">
        <v>48</v>
      </c>
      <c r="AC284" s="21" t="s">
        <v>48</v>
      </c>
      <c r="AD284" s="21" t="s">
        <v>48</v>
      </c>
      <c r="AE284" s="21">
        <v>9999</v>
      </c>
      <c r="AF284" s="21">
        <v>239</v>
      </c>
      <c r="AG284" s="21" t="s">
        <v>48</v>
      </c>
      <c r="AH284" s="21" t="s">
        <v>48</v>
      </c>
      <c r="AI284" s="21">
        <v>7</v>
      </c>
      <c r="AJ284" s="21">
        <v>800</v>
      </c>
      <c r="AK284" s="21">
        <v>0</v>
      </c>
      <c r="AL284" s="21" t="s">
        <v>48</v>
      </c>
      <c r="AM284" s="21" t="s">
        <v>48</v>
      </c>
      <c r="AN284" s="21">
        <v>7</v>
      </c>
      <c r="AO284" s="21">
        <v>800</v>
      </c>
    </row>
    <row r="285" spans="1:41" x14ac:dyDescent="0.25">
      <c r="A285" s="21" t="s">
        <v>13</v>
      </c>
      <c r="B285" s="21" t="s">
        <v>14</v>
      </c>
      <c r="C285" s="21">
        <v>745.2</v>
      </c>
      <c r="D285" s="21">
        <v>39.014699999999998</v>
      </c>
      <c r="E285" s="21">
        <v>-99.872100000000003</v>
      </c>
      <c r="F285" s="21">
        <v>20121010</v>
      </c>
      <c r="G285" s="21">
        <v>-9999</v>
      </c>
      <c r="H285" s="21" t="s">
        <v>48</v>
      </c>
      <c r="I285" s="21" t="s">
        <v>48</v>
      </c>
      <c r="J285" s="21" t="s">
        <v>48</v>
      </c>
      <c r="K285" s="21">
        <v>9999</v>
      </c>
      <c r="L285" s="21">
        <v>-9999</v>
      </c>
      <c r="M285" s="21" t="s">
        <v>48</v>
      </c>
      <c r="N285" s="21" t="s">
        <v>48</v>
      </c>
      <c r="O285" s="21" t="s">
        <v>48</v>
      </c>
      <c r="P285" s="21">
        <v>9999</v>
      </c>
      <c r="Q285" s="21">
        <v>0</v>
      </c>
      <c r="R285" s="21" t="s">
        <v>48</v>
      </c>
      <c r="S285" s="21" t="s">
        <v>48</v>
      </c>
      <c r="T285" s="21">
        <v>7</v>
      </c>
      <c r="U285" s="21">
        <v>800</v>
      </c>
      <c r="V285" s="21">
        <v>-9999</v>
      </c>
      <c r="W285" s="21" t="s">
        <v>48</v>
      </c>
      <c r="X285" s="21" t="s">
        <v>48</v>
      </c>
      <c r="Y285" s="21" t="s">
        <v>48</v>
      </c>
      <c r="Z285" s="21">
        <v>9999</v>
      </c>
      <c r="AA285" s="21">
        <v>-9999</v>
      </c>
      <c r="AB285" s="21" t="s">
        <v>48</v>
      </c>
      <c r="AC285" s="21" t="s">
        <v>48</v>
      </c>
      <c r="AD285" s="21" t="s">
        <v>48</v>
      </c>
      <c r="AE285" s="21">
        <v>9999</v>
      </c>
      <c r="AF285" s="21">
        <v>161</v>
      </c>
      <c r="AG285" s="21" t="s">
        <v>48</v>
      </c>
      <c r="AH285" s="21" t="s">
        <v>48</v>
      </c>
      <c r="AI285" s="21">
        <v>7</v>
      </c>
      <c r="AJ285" s="21">
        <v>800</v>
      </c>
      <c r="AK285" s="21">
        <v>0</v>
      </c>
      <c r="AL285" s="21" t="s">
        <v>48</v>
      </c>
      <c r="AM285" s="21" t="s">
        <v>48</v>
      </c>
      <c r="AN285" s="21">
        <v>7</v>
      </c>
      <c r="AO285" s="21">
        <v>800</v>
      </c>
    </row>
    <row r="286" spans="1:41" x14ac:dyDescent="0.25">
      <c r="A286" s="21" t="s">
        <v>13</v>
      </c>
      <c r="B286" s="21" t="s">
        <v>14</v>
      </c>
      <c r="C286" s="21">
        <v>745.2</v>
      </c>
      <c r="D286" s="21">
        <v>39.014699999999998</v>
      </c>
      <c r="E286" s="21">
        <v>-99.872100000000003</v>
      </c>
      <c r="F286" s="21">
        <v>20121011</v>
      </c>
      <c r="G286" s="21">
        <v>-9999</v>
      </c>
      <c r="H286" s="21" t="s">
        <v>48</v>
      </c>
      <c r="I286" s="21" t="s">
        <v>48</v>
      </c>
      <c r="J286" s="21" t="s">
        <v>48</v>
      </c>
      <c r="K286" s="21">
        <v>9999</v>
      </c>
      <c r="L286" s="21">
        <v>-9999</v>
      </c>
      <c r="M286" s="21" t="s">
        <v>48</v>
      </c>
      <c r="N286" s="21" t="s">
        <v>48</v>
      </c>
      <c r="O286" s="21" t="s">
        <v>48</v>
      </c>
      <c r="P286" s="21">
        <v>9999</v>
      </c>
      <c r="Q286" s="21">
        <v>0</v>
      </c>
      <c r="R286" s="21" t="s">
        <v>48</v>
      </c>
      <c r="S286" s="21" t="s">
        <v>48</v>
      </c>
      <c r="T286" s="21">
        <v>7</v>
      </c>
      <c r="U286" s="21">
        <v>800</v>
      </c>
      <c r="V286" s="21">
        <v>-9999</v>
      </c>
      <c r="W286" s="21" t="s">
        <v>48</v>
      </c>
      <c r="X286" s="21" t="s">
        <v>48</v>
      </c>
      <c r="Y286" s="21" t="s">
        <v>48</v>
      </c>
      <c r="Z286" s="21">
        <v>9999</v>
      </c>
      <c r="AA286" s="21">
        <v>-9999</v>
      </c>
      <c r="AB286" s="21" t="s">
        <v>48</v>
      </c>
      <c r="AC286" s="21" t="s">
        <v>48</v>
      </c>
      <c r="AD286" s="21" t="s">
        <v>48</v>
      </c>
      <c r="AE286" s="21">
        <v>9999</v>
      </c>
      <c r="AF286" s="21">
        <v>189</v>
      </c>
      <c r="AG286" s="21" t="s">
        <v>48</v>
      </c>
      <c r="AH286" s="21" t="s">
        <v>48</v>
      </c>
      <c r="AI286" s="21">
        <v>7</v>
      </c>
      <c r="AJ286" s="21">
        <v>800</v>
      </c>
      <c r="AK286" s="21">
        <v>6</v>
      </c>
      <c r="AL286" s="21" t="s">
        <v>48</v>
      </c>
      <c r="AM286" s="21" t="s">
        <v>48</v>
      </c>
      <c r="AN286" s="21">
        <v>7</v>
      </c>
      <c r="AO286" s="21">
        <v>800</v>
      </c>
    </row>
    <row r="287" spans="1:41" x14ac:dyDescent="0.25">
      <c r="A287" s="21" t="s">
        <v>13</v>
      </c>
      <c r="B287" s="21" t="s">
        <v>14</v>
      </c>
      <c r="C287" s="21">
        <v>745.2</v>
      </c>
      <c r="D287" s="21">
        <v>39.014699999999998</v>
      </c>
      <c r="E287" s="21">
        <v>-99.872100000000003</v>
      </c>
      <c r="F287" s="21">
        <v>20121012</v>
      </c>
      <c r="G287" s="21">
        <v>-9999</v>
      </c>
      <c r="H287" s="21" t="s">
        <v>48</v>
      </c>
      <c r="I287" s="21" t="s">
        <v>48</v>
      </c>
      <c r="J287" s="21" t="s">
        <v>48</v>
      </c>
      <c r="K287" s="21">
        <v>9999</v>
      </c>
      <c r="L287" s="21">
        <v>-9999</v>
      </c>
      <c r="M287" s="21" t="s">
        <v>48</v>
      </c>
      <c r="N287" s="21" t="s">
        <v>48</v>
      </c>
      <c r="O287" s="21" t="s">
        <v>48</v>
      </c>
      <c r="P287" s="21">
        <v>9999</v>
      </c>
      <c r="Q287" s="21">
        <v>0</v>
      </c>
      <c r="R287" s="21" t="s">
        <v>48</v>
      </c>
      <c r="S287" s="21" t="s">
        <v>48</v>
      </c>
      <c r="T287" s="21">
        <v>7</v>
      </c>
      <c r="U287" s="21">
        <v>800</v>
      </c>
      <c r="V287" s="21">
        <v>-9999</v>
      </c>
      <c r="W287" s="21" t="s">
        <v>48</v>
      </c>
      <c r="X287" s="21" t="s">
        <v>48</v>
      </c>
      <c r="Y287" s="21" t="s">
        <v>48</v>
      </c>
      <c r="Z287" s="21">
        <v>9999</v>
      </c>
      <c r="AA287" s="21">
        <v>-9999</v>
      </c>
      <c r="AB287" s="21" t="s">
        <v>48</v>
      </c>
      <c r="AC287" s="21" t="s">
        <v>48</v>
      </c>
      <c r="AD287" s="21" t="s">
        <v>48</v>
      </c>
      <c r="AE287" s="21">
        <v>9999</v>
      </c>
      <c r="AF287" s="21">
        <v>217</v>
      </c>
      <c r="AG287" s="21" t="s">
        <v>48</v>
      </c>
      <c r="AH287" s="21" t="s">
        <v>48</v>
      </c>
      <c r="AI287" s="21">
        <v>7</v>
      </c>
      <c r="AJ287" s="21">
        <v>800</v>
      </c>
      <c r="AK287" s="21">
        <v>50</v>
      </c>
      <c r="AL287" s="21" t="s">
        <v>48</v>
      </c>
      <c r="AM287" s="21" t="s">
        <v>48</v>
      </c>
      <c r="AN287" s="21">
        <v>7</v>
      </c>
      <c r="AO287" s="21">
        <v>800</v>
      </c>
    </row>
    <row r="288" spans="1:41" x14ac:dyDescent="0.25">
      <c r="A288" s="21" t="s">
        <v>13</v>
      </c>
      <c r="B288" s="21" t="s">
        <v>14</v>
      </c>
      <c r="C288" s="21">
        <v>745.2</v>
      </c>
      <c r="D288" s="21">
        <v>39.014699999999998</v>
      </c>
      <c r="E288" s="21">
        <v>-99.872100000000003</v>
      </c>
      <c r="F288" s="21">
        <v>20121013</v>
      </c>
      <c r="G288" s="21">
        <v>-9999</v>
      </c>
      <c r="H288" s="21" t="s">
        <v>48</v>
      </c>
      <c r="I288" s="21" t="s">
        <v>48</v>
      </c>
      <c r="J288" s="21" t="s">
        <v>48</v>
      </c>
      <c r="K288" s="21">
        <v>9999</v>
      </c>
      <c r="L288" s="21">
        <v>-9999</v>
      </c>
      <c r="M288" s="21" t="s">
        <v>48</v>
      </c>
      <c r="N288" s="21" t="s">
        <v>48</v>
      </c>
      <c r="O288" s="21" t="s">
        <v>48</v>
      </c>
      <c r="P288" s="21">
        <v>9999</v>
      </c>
      <c r="Q288" s="21">
        <v>127</v>
      </c>
      <c r="R288" s="21" t="s">
        <v>48</v>
      </c>
      <c r="S288" s="21" t="s">
        <v>48</v>
      </c>
      <c r="T288" s="21">
        <v>7</v>
      </c>
      <c r="U288" s="21">
        <v>800</v>
      </c>
      <c r="V288" s="21">
        <v>-9999</v>
      </c>
      <c r="W288" s="21" t="s">
        <v>48</v>
      </c>
      <c r="X288" s="21" t="s">
        <v>48</v>
      </c>
      <c r="Y288" s="21" t="s">
        <v>48</v>
      </c>
      <c r="Z288" s="21">
        <v>9999</v>
      </c>
      <c r="AA288" s="21">
        <v>-9999</v>
      </c>
      <c r="AB288" s="21" t="s">
        <v>48</v>
      </c>
      <c r="AC288" s="21" t="s">
        <v>48</v>
      </c>
      <c r="AD288" s="21" t="s">
        <v>48</v>
      </c>
      <c r="AE288" s="21">
        <v>9999</v>
      </c>
      <c r="AF288" s="21">
        <v>144</v>
      </c>
      <c r="AG288" s="21" t="s">
        <v>48</v>
      </c>
      <c r="AH288" s="21" t="s">
        <v>48</v>
      </c>
      <c r="AI288" s="21">
        <v>7</v>
      </c>
      <c r="AJ288" s="21">
        <v>800</v>
      </c>
      <c r="AK288" s="21">
        <v>50</v>
      </c>
      <c r="AL288" s="21" t="s">
        <v>48</v>
      </c>
      <c r="AM288" s="21" t="s">
        <v>48</v>
      </c>
      <c r="AN288" s="21">
        <v>7</v>
      </c>
      <c r="AO288" s="21">
        <v>800</v>
      </c>
    </row>
    <row r="289" spans="1:41" x14ac:dyDescent="0.25">
      <c r="A289" s="21" t="s">
        <v>13</v>
      </c>
      <c r="B289" s="21" t="s">
        <v>14</v>
      </c>
      <c r="C289" s="21">
        <v>745.2</v>
      </c>
      <c r="D289" s="21">
        <v>39.014699999999998</v>
      </c>
      <c r="E289" s="21">
        <v>-99.872100000000003</v>
      </c>
      <c r="F289" s="21">
        <v>20121014</v>
      </c>
      <c r="G289" s="21">
        <v>-9999</v>
      </c>
      <c r="H289" s="21" t="s">
        <v>48</v>
      </c>
      <c r="I289" s="21" t="s">
        <v>48</v>
      </c>
      <c r="J289" s="21" t="s">
        <v>48</v>
      </c>
      <c r="K289" s="21">
        <v>9999</v>
      </c>
      <c r="L289" s="21">
        <v>-9999</v>
      </c>
      <c r="M289" s="21" t="s">
        <v>48</v>
      </c>
      <c r="N289" s="21" t="s">
        <v>48</v>
      </c>
      <c r="O289" s="21" t="s">
        <v>48</v>
      </c>
      <c r="P289" s="21">
        <v>9999</v>
      </c>
      <c r="Q289" s="21">
        <v>0</v>
      </c>
      <c r="R289" s="21" t="s">
        <v>48</v>
      </c>
      <c r="S289" s="21" t="s">
        <v>48</v>
      </c>
      <c r="T289" s="21">
        <v>7</v>
      </c>
      <c r="U289" s="21">
        <v>800</v>
      </c>
      <c r="V289" s="21">
        <v>-9999</v>
      </c>
      <c r="W289" s="21" t="s">
        <v>48</v>
      </c>
      <c r="X289" s="21" t="s">
        <v>48</v>
      </c>
      <c r="Y289" s="21" t="s">
        <v>48</v>
      </c>
      <c r="Z289" s="21">
        <v>9999</v>
      </c>
      <c r="AA289" s="21">
        <v>-9999</v>
      </c>
      <c r="AB289" s="21" t="s">
        <v>48</v>
      </c>
      <c r="AC289" s="21" t="s">
        <v>48</v>
      </c>
      <c r="AD289" s="21" t="s">
        <v>48</v>
      </c>
      <c r="AE289" s="21">
        <v>9999</v>
      </c>
      <c r="AF289" s="21">
        <v>244</v>
      </c>
      <c r="AG289" s="21" t="s">
        <v>48</v>
      </c>
      <c r="AH289" s="21" t="s">
        <v>48</v>
      </c>
      <c r="AI289" s="21">
        <v>7</v>
      </c>
      <c r="AJ289" s="21">
        <v>800</v>
      </c>
      <c r="AK289" s="21">
        <v>111</v>
      </c>
      <c r="AL289" s="21" t="s">
        <v>48</v>
      </c>
      <c r="AM289" s="21" t="s">
        <v>48</v>
      </c>
      <c r="AN289" s="21">
        <v>7</v>
      </c>
      <c r="AO289" s="21">
        <v>800</v>
      </c>
    </row>
    <row r="290" spans="1:41" x14ac:dyDescent="0.25">
      <c r="A290" s="21" t="s">
        <v>13</v>
      </c>
      <c r="B290" s="21" t="s">
        <v>14</v>
      </c>
      <c r="C290" s="21">
        <v>745.2</v>
      </c>
      <c r="D290" s="21">
        <v>39.014699999999998</v>
      </c>
      <c r="E290" s="21">
        <v>-99.872100000000003</v>
      </c>
      <c r="F290" s="21">
        <v>20121015</v>
      </c>
      <c r="G290" s="21">
        <v>-9999</v>
      </c>
      <c r="H290" s="21" t="s">
        <v>48</v>
      </c>
      <c r="I290" s="21" t="s">
        <v>48</v>
      </c>
      <c r="J290" s="21" t="s">
        <v>48</v>
      </c>
      <c r="K290" s="21">
        <v>9999</v>
      </c>
      <c r="L290" s="21">
        <v>-9999</v>
      </c>
      <c r="M290" s="21" t="s">
        <v>48</v>
      </c>
      <c r="N290" s="21" t="s">
        <v>48</v>
      </c>
      <c r="O290" s="21" t="s">
        <v>48</v>
      </c>
      <c r="P290" s="21">
        <v>9999</v>
      </c>
      <c r="Q290" s="21">
        <v>0</v>
      </c>
      <c r="R290" s="21" t="s">
        <v>48</v>
      </c>
      <c r="S290" s="21" t="s">
        <v>48</v>
      </c>
      <c r="T290" s="21">
        <v>7</v>
      </c>
      <c r="U290" s="21">
        <v>800</v>
      </c>
      <c r="V290" s="21">
        <v>-9999</v>
      </c>
      <c r="W290" s="21" t="s">
        <v>48</v>
      </c>
      <c r="X290" s="21" t="s">
        <v>48</v>
      </c>
      <c r="Y290" s="21" t="s">
        <v>48</v>
      </c>
      <c r="Z290" s="21">
        <v>9999</v>
      </c>
      <c r="AA290" s="21">
        <v>-9999</v>
      </c>
      <c r="AB290" s="21" t="s">
        <v>48</v>
      </c>
      <c r="AC290" s="21" t="s">
        <v>48</v>
      </c>
      <c r="AD290" s="21" t="s">
        <v>48</v>
      </c>
      <c r="AE290" s="21">
        <v>9999</v>
      </c>
      <c r="AF290" s="21">
        <v>239</v>
      </c>
      <c r="AG290" s="21" t="s">
        <v>48</v>
      </c>
      <c r="AH290" s="21" t="s">
        <v>48</v>
      </c>
      <c r="AI290" s="21">
        <v>7</v>
      </c>
      <c r="AJ290" s="21">
        <v>800</v>
      </c>
      <c r="AK290" s="21">
        <v>61</v>
      </c>
      <c r="AL290" s="21" t="s">
        <v>48</v>
      </c>
      <c r="AM290" s="21" t="s">
        <v>48</v>
      </c>
      <c r="AN290" s="21">
        <v>7</v>
      </c>
      <c r="AO290" s="21">
        <v>800</v>
      </c>
    </row>
    <row r="291" spans="1:41" x14ac:dyDescent="0.25">
      <c r="A291" s="21" t="s">
        <v>13</v>
      </c>
      <c r="B291" s="21" t="s">
        <v>14</v>
      </c>
      <c r="C291" s="21">
        <v>745.2</v>
      </c>
      <c r="D291" s="21">
        <v>39.014699999999998</v>
      </c>
      <c r="E291" s="21">
        <v>-99.872100000000003</v>
      </c>
      <c r="F291" s="21">
        <v>20121016</v>
      </c>
      <c r="G291" s="21">
        <v>-9999</v>
      </c>
      <c r="H291" s="21" t="s">
        <v>48</v>
      </c>
      <c r="I291" s="21" t="s">
        <v>48</v>
      </c>
      <c r="J291" s="21" t="s">
        <v>48</v>
      </c>
      <c r="K291" s="21">
        <v>9999</v>
      </c>
      <c r="L291" s="21">
        <v>-9999</v>
      </c>
      <c r="M291" s="21" t="s">
        <v>48</v>
      </c>
      <c r="N291" s="21" t="s">
        <v>48</v>
      </c>
      <c r="O291" s="21" t="s">
        <v>48</v>
      </c>
      <c r="P291" s="21">
        <v>9999</v>
      </c>
      <c r="Q291" s="21">
        <v>0</v>
      </c>
      <c r="R291" s="21" t="s">
        <v>48</v>
      </c>
      <c r="S291" s="21" t="s">
        <v>48</v>
      </c>
      <c r="T291" s="21">
        <v>7</v>
      </c>
      <c r="U291" s="21">
        <v>800</v>
      </c>
      <c r="V291" s="21">
        <v>-9999</v>
      </c>
      <c r="W291" s="21" t="s">
        <v>48</v>
      </c>
      <c r="X291" s="21" t="s">
        <v>48</v>
      </c>
      <c r="Y291" s="21" t="s">
        <v>48</v>
      </c>
      <c r="Z291" s="21">
        <v>9999</v>
      </c>
      <c r="AA291" s="21">
        <v>-9999</v>
      </c>
      <c r="AB291" s="21" t="s">
        <v>48</v>
      </c>
      <c r="AC291" s="21" t="s">
        <v>48</v>
      </c>
      <c r="AD291" s="21" t="s">
        <v>48</v>
      </c>
      <c r="AE291" s="21">
        <v>9999</v>
      </c>
      <c r="AF291" s="21">
        <v>289</v>
      </c>
      <c r="AG291" s="21" t="s">
        <v>48</v>
      </c>
      <c r="AH291" s="21" t="s">
        <v>48</v>
      </c>
      <c r="AI291" s="21">
        <v>7</v>
      </c>
      <c r="AJ291" s="21">
        <v>800</v>
      </c>
      <c r="AK291" s="21">
        <v>67</v>
      </c>
      <c r="AL291" s="21" t="s">
        <v>48</v>
      </c>
      <c r="AM291" s="21" t="s">
        <v>48</v>
      </c>
      <c r="AN291" s="21">
        <v>7</v>
      </c>
      <c r="AO291" s="21">
        <v>800</v>
      </c>
    </row>
    <row r="292" spans="1:41" x14ac:dyDescent="0.25">
      <c r="A292" s="21" t="s">
        <v>13</v>
      </c>
      <c r="B292" s="21" t="s">
        <v>14</v>
      </c>
      <c r="C292" s="21">
        <v>745.2</v>
      </c>
      <c r="D292" s="21">
        <v>39.014699999999998</v>
      </c>
      <c r="E292" s="21">
        <v>-99.872100000000003</v>
      </c>
      <c r="F292" s="21">
        <v>20121017</v>
      </c>
      <c r="G292" s="21">
        <v>-9999</v>
      </c>
      <c r="H292" s="21" t="s">
        <v>48</v>
      </c>
      <c r="I292" s="21" t="s">
        <v>48</v>
      </c>
      <c r="J292" s="21" t="s">
        <v>48</v>
      </c>
      <c r="K292" s="21">
        <v>9999</v>
      </c>
      <c r="L292" s="21">
        <v>-9999</v>
      </c>
      <c r="M292" s="21" t="s">
        <v>48</v>
      </c>
      <c r="N292" s="21" t="s">
        <v>48</v>
      </c>
      <c r="O292" s="21" t="s">
        <v>48</v>
      </c>
      <c r="P292" s="21">
        <v>9999</v>
      </c>
      <c r="Q292" s="21">
        <v>0</v>
      </c>
      <c r="R292" s="21" t="s">
        <v>48</v>
      </c>
      <c r="S292" s="21" t="s">
        <v>48</v>
      </c>
      <c r="T292" s="21">
        <v>7</v>
      </c>
      <c r="U292" s="21">
        <v>800</v>
      </c>
      <c r="V292" s="21">
        <v>-9999</v>
      </c>
      <c r="W292" s="21" t="s">
        <v>48</v>
      </c>
      <c r="X292" s="21" t="s">
        <v>48</v>
      </c>
      <c r="Y292" s="21" t="s">
        <v>48</v>
      </c>
      <c r="Z292" s="21">
        <v>9999</v>
      </c>
      <c r="AA292" s="21">
        <v>-9999</v>
      </c>
      <c r="AB292" s="21" t="s">
        <v>48</v>
      </c>
      <c r="AC292" s="21" t="s">
        <v>48</v>
      </c>
      <c r="AD292" s="21" t="s">
        <v>48</v>
      </c>
      <c r="AE292" s="21">
        <v>9999</v>
      </c>
      <c r="AF292" s="21">
        <v>267</v>
      </c>
      <c r="AG292" s="21" t="s">
        <v>48</v>
      </c>
      <c r="AH292" s="21" t="s">
        <v>48</v>
      </c>
      <c r="AI292" s="21">
        <v>7</v>
      </c>
      <c r="AJ292" s="21">
        <v>800</v>
      </c>
      <c r="AK292" s="21">
        <v>122</v>
      </c>
      <c r="AL292" s="21" t="s">
        <v>48</v>
      </c>
      <c r="AM292" s="21" t="s">
        <v>48</v>
      </c>
      <c r="AN292" s="21">
        <v>7</v>
      </c>
      <c r="AO292" s="21">
        <v>800</v>
      </c>
    </row>
    <row r="293" spans="1:41" x14ac:dyDescent="0.25">
      <c r="A293" s="21" t="s">
        <v>13</v>
      </c>
      <c r="B293" s="21" t="s">
        <v>14</v>
      </c>
      <c r="C293" s="21">
        <v>745.2</v>
      </c>
      <c r="D293" s="21">
        <v>39.014699999999998</v>
      </c>
      <c r="E293" s="21">
        <v>-99.872100000000003</v>
      </c>
      <c r="F293" s="21">
        <v>20121018</v>
      </c>
      <c r="G293" s="21">
        <v>-9999</v>
      </c>
      <c r="H293" s="21" t="s">
        <v>48</v>
      </c>
      <c r="I293" s="21" t="s">
        <v>48</v>
      </c>
      <c r="J293" s="21" t="s">
        <v>48</v>
      </c>
      <c r="K293" s="21">
        <v>9999</v>
      </c>
      <c r="L293" s="21">
        <v>-9999</v>
      </c>
      <c r="M293" s="21" t="s">
        <v>48</v>
      </c>
      <c r="N293" s="21" t="s">
        <v>48</v>
      </c>
      <c r="O293" s="21" t="s">
        <v>48</v>
      </c>
      <c r="P293" s="21">
        <v>9999</v>
      </c>
      <c r="Q293" s="21">
        <v>0</v>
      </c>
      <c r="R293" s="21" t="s">
        <v>48</v>
      </c>
      <c r="S293" s="21" t="s">
        <v>48</v>
      </c>
      <c r="T293" s="21">
        <v>7</v>
      </c>
      <c r="U293" s="21">
        <v>800</v>
      </c>
      <c r="V293" s="21">
        <v>-9999</v>
      </c>
      <c r="W293" s="21" t="s">
        <v>48</v>
      </c>
      <c r="X293" s="21" t="s">
        <v>48</v>
      </c>
      <c r="Y293" s="21" t="s">
        <v>48</v>
      </c>
      <c r="Z293" s="21">
        <v>9999</v>
      </c>
      <c r="AA293" s="21">
        <v>-9999</v>
      </c>
      <c r="AB293" s="21" t="s">
        <v>48</v>
      </c>
      <c r="AC293" s="21" t="s">
        <v>48</v>
      </c>
      <c r="AD293" s="21" t="s">
        <v>48</v>
      </c>
      <c r="AE293" s="21">
        <v>9999</v>
      </c>
      <c r="AF293" s="21">
        <v>178</v>
      </c>
      <c r="AG293" s="21" t="s">
        <v>48</v>
      </c>
      <c r="AH293" s="21" t="s">
        <v>48</v>
      </c>
      <c r="AI293" s="21">
        <v>7</v>
      </c>
      <c r="AJ293" s="21">
        <v>800</v>
      </c>
      <c r="AK293" s="21">
        <v>44</v>
      </c>
      <c r="AL293" s="21" t="s">
        <v>48</v>
      </c>
      <c r="AM293" s="21" t="s">
        <v>48</v>
      </c>
      <c r="AN293" s="21">
        <v>7</v>
      </c>
      <c r="AO293" s="21">
        <v>800</v>
      </c>
    </row>
    <row r="294" spans="1:41" x14ac:dyDescent="0.25">
      <c r="A294" s="21" t="s">
        <v>13</v>
      </c>
      <c r="B294" s="21" t="s">
        <v>14</v>
      </c>
      <c r="C294" s="21">
        <v>745.2</v>
      </c>
      <c r="D294" s="21">
        <v>39.014699999999998</v>
      </c>
      <c r="E294" s="21">
        <v>-99.872100000000003</v>
      </c>
      <c r="F294" s="21">
        <v>20121019</v>
      </c>
      <c r="G294" s="21">
        <v>-9999</v>
      </c>
      <c r="H294" s="21" t="s">
        <v>48</v>
      </c>
      <c r="I294" s="21" t="s">
        <v>48</v>
      </c>
      <c r="J294" s="21" t="s">
        <v>48</v>
      </c>
      <c r="K294" s="21">
        <v>9999</v>
      </c>
      <c r="L294" s="21">
        <v>-9999</v>
      </c>
      <c r="M294" s="21" t="s">
        <v>48</v>
      </c>
      <c r="N294" s="21" t="s">
        <v>48</v>
      </c>
      <c r="O294" s="21" t="s">
        <v>48</v>
      </c>
      <c r="P294" s="21">
        <v>9999</v>
      </c>
      <c r="Q294" s="21">
        <v>0</v>
      </c>
      <c r="R294" s="21" t="s">
        <v>48</v>
      </c>
      <c r="S294" s="21" t="s">
        <v>48</v>
      </c>
      <c r="T294" s="21">
        <v>7</v>
      </c>
      <c r="U294" s="21">
        <v>800</v>
      </c>
      <c r="V294" s="21">
        <v>-9999</v>
      </c>
      <c r="W294" s="21" t="s">
        <v>48</v>
      </c>
      <c r="X294" s="21" t="s">
        <v>48</v>
      </c>
      <c r="Y294" s="21" t="s">
        <v>48</v>
      </c>
      <c r="Z294" s="21">
        <v>9999</v>
      </c>
      <c r="AA294" s="21">
        <v>-9999</v>
      </c>
      <c r="AB294" s="21" t="s">
        <v>48</v>
      </c>
      <c r="AC294" s="21" t="s">
        <v>48</v>
      </c>
      <c r="AD294" s="21" t="s">
        <v>48</v>
      </c>
      <c r="AE294" s="21">
        <v>9999</v>
      </c>
      <c r="AF294" s="21">
        <v>156</v>
      </c>
      <c r="AG294" s="21" t="s">
        <v>48</v>
      </c>
      <c r="AH294" s="21" t="s">
        <v>48</v>
      </c>
      <c r="AI294" s="21">
        <v>7</v>
      </c>
      <c r="AJ294" s="21">
        <v>800</v>
      </c>
      <c r="AK294" s="21">
        <v>22</v>
      </c>
      <c r="AL294" s="21" t="s">
        <v>48</v>
      </c>
      <c r="AM294" s="21" t="s">
        <v>48</v>
      </c>
      <c r="AN294" s="21">
        <v>7</v>
      </c>
      <c r="AO294" s="21">
        <v>800</v>
      </c>
    </row>
    <row r="295" spans="1:41" x14ac:dyDescent="0.25">
      <c r="A295" s="21" t="s">
        <v>13</v>
      </c>
      <c r="B295" s="21" t="s">
        <v>14</v>
      </c>
      <c r="C295" s="21">
        <v>745.2</v>
      </c>
      <c r="D295" s="21">
        <v>39.014699999999998</v>
      </c>
      <c r="E295" s="21">
        <v>-99.872100000000003</v>
      </c>
      <c r="F295" s="21">
        <v>20121020</v>
      </c>
      <c r="G295" s="21">
        <v>-9999</v>
      </c>
      <c r="H295" s="21" t="s">
        <v>48</v>
      </c>
      <c r="I295" s="21" t="s">
        <v>48</v>
      </c>
      <c r="J295" s="21" t="s">
        <v>48</v>
      </c>
      <c r="K295" s="21">
        <v>9999</v>
      </c>
      <c r="L295" s="21">
        <v>-9999</v>
      </c>
      <c r="M295" s="21" t="s">
        <v>48</v>
      </c>
      <c r="N295" s="21" t="s">
        <v>48</v>
      </c>
      <c r="O295" s="21" t="s">
        <v>48</v>
      </c>
      <c r="P295" s="21">
        <v>9999</v>
      </c>
      <c r="Q295" s="21">
        <v>0</v>
      </c>
      <c r="R295" s="21" t="s">
        <v>48</v>
      </c>
      <c r="S295" s="21" t="s">
        <v>48</v>
      </c>
      <c r="T295" s="21">
        <v>7</v>
      </c>
      <c r="U295" s="21">
        <v>800</v>
      </c>
      <c r="V295" s="21">
        <v>-9999</v>
      </c>
      <c r="W295" s="21" t="s">
        <v>48</v>
      </c>
      <c r="X295" s="21" t="s">
        <v>48</v>
      </c>
      <c r="Y295" s="21" t="s">
        <v>48</v>
      </c>
      <c r="Z295" s="21">
        <v>9999</v>
      </c>
      <c r="AA295" s="21">
        <v>-9999</v>
      </c>
      <c r="AB295" s="21" t="s">
        <v>48</v>
      </c>
      <c r="AC295" s="21" t="s">
        <v>48</v>
      </c>
      <c r="AD295" s="21" t="s">
        <v>48</v>
      </c>
      <c r="AE295" s="21">
        <v>9999</v>
      </c>
      <c r="AF295" s="21">
        <v>206</v>
      </c>
      <c r="AG295" s="21" t="s">
        <v>48</v>
      </c>
      <c r="AH295" s="21" t="s">
        <v>48</v>
      </c>
      <c r="AI295" s="21">
        <v>7</v>
      </c>
      <c r="AJ295" s="21">
        <v>800</v>
      </c>
      <c r="AK295" s="21">
        <v>39</v>
      </c>
      <c r="AL295" s="21" t="s">
        <v>48</v>
      </c>
      <c r="AM295" s="21" t="s">
        <v>48</v>
      </c>
      <c r="AN295" s="21">
        <v>7</v>
      </c>
      <c r="AO295" s="21">
        <v>800</v>
      </c>
    </row>
    <row r="296" spans="1:41" x14ac:dyDescent="0.25">
      <c r="A296" s="21" t="s">
        <v>13</v>
      </c>
      <c r="B296" s="21" t="s">
        <v>14</v>
      </c>
      <c r="C296" s="21">
        <v>745.2</v>
      </c>
      <c r="D296" s="21">
        <v>39.014699999999998</v>
      </c>
      <c r="E296" s="21">
        <v>-99.872100000000003</v>
      </c>
      <c r="F296" s="21">
        <v>20121021</v>
      </c>
      <c r="G296" s="21">
        <v>-9999</v>
      </c>
      <c r="H296" s="21" t="s">
        <v>48</v>
      </c>
      <c r="I296" s="21" t="s">
        <v>48</v>
      </c>
      <c r="J296" s="21" t="s">
        <v>48</v>
      </c>
      <c r="K296" s="21">
        <v>9999</v>
      </c>
      <c r="L296" s="21">
        <v>-9999</v>
      </c>
      <c r="M296" s="21" t="s">
        <v>48</v>
      </c>
      <c r="N296" s="21" t="s">
        <v>48</v>
      </c>
      <c r="O296" s="21" t="s">
        <v>48</v>
      </c>
      <c r="P296" s="21">
        <v>9999</v>
      </c>
      <c r="Q296" s="21">
        <v>0</v>
      </c>
      <c r="R296" s="21" t="s">
        <v>48</v>
      </c>
      <c r="S296" s="21" t="s">
        <v>48</v>
      </c>
      <c r="T296" s="21">
        <v>7</v>
      </c>
      <c r="U296" s="21">
        <v>800</v>
      </c>
      <c r="V296" s="21">
        <v>-9999</v>
      </c>
      <c r="W296" s="21" t="s">
        <v>48</v>
      </c>
      <c r="X296" s="21" t="s">
        <v>48</v>
      </c>
      <c r="Y296" s="21" t="s">
        <v>48</v>
      </c>
      <c r="Z296" s="21">
        <v>9999</v>
      </c>
      <c r="AA296" s="21">
        <v>-9999</v>
      </c>
      <c r="AB296" s="21" t="s">
        <v>48</v>
      </c>
      <c r="AC296" s="21" t="s">
        <v>48</v>
      </c>
      <c r="AD296" s="21" t="s">
        <v>48</v>
      </c>
      <c r="AE296" s="21">
        <v>9999</v>
      </c>
      <c r="AF296" s="21">
        <v>278</v>
      </c>
      <c r="AG296" s="21" t="s">
        <v>48</v>
      </c>
      <c r="AH296" s="21" t="s">
        <v>48</v>
      </c>
      <c r="AI296" s="21">
        <v>7</v>
      </c>
      <c r="AJ296" s="21">
        <v>800</v>
      </c>
      <c r="AK296" s="21">
        <v>56</v>
      </c>
      <c r="AL296" s="21" t="s">
        <v>48</v>
      </c>
      <c r="AM296" s="21" t="s">
        <v>48</v>
      </c>
      <c r="AN296" s="21">
        <v>7</v>
      </c>
      <c r="AO296" s="21">
        <v>800</v>
      </c>
    </row>
    <row r="297" spans="1:41" x14ac:dyDescent="0.25">
      <c r="A297" s="21" t="s">
        <v>13</v>
      </c>
      <c r="B297" s="21" t="s">
        <v>14</v>
      </c>
      <c r="C297" s="21">
        <v>745.2</v>
      </c>
      <c r="D297" s="21">
        <v>39.014699999999998</v>
      </c>
      <c r="E297" s="21">
        <v>-99.872100000000003</v>
      </c>
      <c r="F297" s="21">
        <v>20121022</v>
      </c>
      <c r="G297" s="21">
        <v>-9999</v>
      </c>
      <c r="H297" s="21" t="s">
        <v>48</v>
      </c>
      <c r="I297" s="21" t="s">
        <v>48</v>
      </c>
      <c r="J297" s="21" t="s">
        <v>48</v>
      </c>
      <c r="K297" s="21">
        <v>9999</v>
      </c>
      <c r="L297" s="21">
        <v>-9999</v>
      </c>
      <c r="M297" s="21" t="s">
        <v>48</v>
      </c>
      <c r="N297" s="21" t="s">
        <v>48</v>
      </c>
      <c r="O297" s="21" t="s">
        <v>48</v>
      </c>
      <c r="P297" s="21">
        <v>9999</v>
      </c>
      <c r="Q297" s="21">
        <v>0</v>
      </c>
      <c r="R297" s="21" t="s">
        <v>48</v>
      </c>
      <c r="S297" s="21" t="s">
        <v>48</v>
      </c>
      <c r="T297" s="21">
        <v>7</v>
      </c>
      <c r="U297" s="21">
        <v>800</v>
      </c>
      <c r="V297" s="21">
        <v>-9999</v>
      </c>
      <c r="W297" s="21" t="s">
        <v>48</v>
      </c>
      <c r="X297" s="21" t="s">
        <v>48</v>
      </c>
      <c r="Y297" s="21" t="s">
        <v>48</v>
      </c>
      <c r="Z297" s="21">
        <v>9999</v>
      </c>
      <c r="AA297" s="21">
        <v>-9999</v>
      </c>
      <c r="AB297" s="21" t="s">
        <v>48</v>
      </c>
      <c r="AC297" s="21" t="s">
        <v>48</v>
      </c>
      <c r="AD297" s="21" t="s">
        <v>48</v>
      </c>
      <c r="AE297" s="21">
        <v>9999</v>
      </c>
      <c r="AF297" s="21">
        <v>261</v>
      </c>
      <c r="AG297" s="21" t="s">
        <v>48</v>
      </c>
      <c r="AH297" s="21" t="s">
        <v>48</v>
      </c>
      <c r="AI297" s="21">
        <v>7</v>
      </c>
      <c r="AJ297" s="21">
        <v>800</v>
      </c>
      <c r="AK297" s="21">
        <v>78</v>
      </c>
      <c r="AL297" s="21" t="s">
        <v>48</v>
      </c>
      <c r="AM297" s="21" t="s">
        <v>48</v>
      </c>
      <c r="AN297" s="21">
        <v>7</v>
      </c>
      <c r="AO297" s="21">
        <v>800</v>
      </c>
    </row>
    <row r="298" spans="1:41" x14ac:dyDescent="0.25">
      <c r="A298" s="21" t="s">
        <v>13</v>
      </c>
      <c r="B298" s="21" t="s">
        <v>14</v>
      </c>
      <c r="C298" s="21">
        <v>745.2</v>
      </c>
      <c r="D298" s="21">
        <v>39.014699999999998</v>
      </c>
      <c r="E298" s="21">
        <v>-99.872100000000003</v>
      </c>
      <c r="F298" s="21">
        <v>20121023</v>
      </c>
      <c r="G298" s="21">
        <v>-9999</v>
      </c>
      <c r="H298" s="21" t="s">
        <v>48</v>
      </c>
      <c r="I298" s="21" t="s">
        <v>48</v>
      </c>
      <c r="J298" s="21" t="s">
        <v>48</v>
      </c>
      <c r="K298" s="21">
        <v>9999</v>
      </c>
      <c r="L298" s="21">
        <v>-9999</v>
      </c>
      <c r="M298" s="21" t="s">
        <v>48</v>
      </c>
      <c r="N298" s="21" t="s">
        <v>48</v>
      </c>
      <c r="O298" s="21" t="s">
        <v>48</v>
      </c>
      <c r="P298" s="21">
        <v>9999</v>
      </c>
      <c r="Q298" s="21">
        <v>0</v>
      </c>
      <c r="R298" s="21" t="s">
        <v>48</v>
      </c>
      <c r="S298" s="21" t="s">
        <v>48</v>
      </c>
      <c r="T298" s="21">
        <v>7</v>
      </c>
      <c r="U298" s="21">
        <v>800</v>
      </c>
      <c r="V298" s="21">
        <v>-9999</v>
      </c>
      <c r="W298" s="21" t="s">
        <v>48</v>
      </c>
      <c r="X298" s="21" t="s">
        <v>48</v>
      </c>
      <c r="Y298" s="21" t="s">
        <v>48</v>
      </c>
      <c r="Z298" s="21">
        <v>9999</v>
      </c>
      <c r="AA298" s="21">
        <v>-9999</v>
      </c>
      <c r="AB298" s="21" t="s">
        <v>48</v>
      </c>
      <c r="AC298" s="21" t="s">
        <v>48</v>
      </c>
      <c r="AD298" s="21" t="s">
        <v>48</v>
      </c>
      <c r="AE298" s="21">
        <v>9999</v>
      </c>
      <c r="AF298" s="21">
        <v>156</v>
      </c>
      <c r="AG298" s="21" t="s">
        <v>48</v>
      </c>
      <c r="AH298" s="21" t="s">
        <v>48</v>
      </c>
      <c r="AI298" s="21">
        <v>7</v>
      </c>
      <c r="AJ298" s="21">
        <v>800</v>
      </c>
      <c r="AK298" s="21">
        <v>72</v>
      </c>
      <c r="AL298" s="21" t="s">
        <v>48</v>
      </c>
      <c r="AM298" s="21" t="s">
        <v>48</v>
      </c>
      <c r="AN298" s="21">
        <v>7</v>
      </c>
      <c r="AO298" s="21">
        <v>800</v>
      </c>
    </row>
    <row r="299" spans="1:41" x14ac:dyDescent="0.25">
      <c r="A299" s="21" t="s">
        <v>13</v>
      </c>
      <c r="B299" s="21" t="s">
        <v>14</v>
      </c>
      <c r="C299" s="21">
        <v>745.2</v>
      </c>
      <c r="D299" s="21">
        <v>39.014699999999998</v>
      </c>
      <c r="E299" s="21">
        <v>-99.872100000000003</v>
      </c>
      <c r="F299" s="21">
        <v>20121024</v>
      </c>
      <c r="G299" s="21">
        <v>-9999</v>
      </c>
      <c r="H299" s="21" t="s">
        <v>48</v>
      </c>
      <c r="I299" s="21" t="s">
        <v>48</v>
      </c>
      <c r="J299" s="21" t="s">
        <v>48</v>
      </c>
      <c r="K299" s="21">
        <v>9999</v>
      </c>
      <c r="L299" s="21">
        <v>-9999</v>
      </c>
      <c r="M299" s="21" t="s">
        <v>48</v>
      </c>
      <c r="N299" s="21" t="s">
        <v>48</v>
      </c>
      <c r="O299" s="21" t="s">
        <v>48</v>
      </c>
      <c r="P299" s="21">
        <v>9999</v>
      </c>
      <c r="Q299" s="21">
        <v>0</v>
      </c>
      <c r="R299" s="21" t="s">
        <v>48</v>
      </c>
      <c r="S299" s="21" t="s">
        <v>48</v>
      </c>
      <c r="T299" s="21">
        <v>7</v>
      </c>
      <c r="U299" s="21">
        <v>800</v>
      </c>
      <c r="V299" s="21">
        <v>-9999</v>
      </c>
      <c r="W299" s="21" t="s">
        <v>48</v>
      </c>
      <c r="X299" s="21" t="s">
        <v>48</v>
      </c>
      <c r="Y299" s="21" t="s">
        <v>48</v>
      </c>
      <c r="Z299" s="21">
        <v>9999</v>
      </c>
      <c r="AA299" s="21">
        <v>-9999</v>
      </c>
      <c r="AB299" s="21" t="s">
        <v>48</v>
      </c>
      <c r="AC299" s="21" t="s">
        <v>48</v>
      </c>
      <c r="AD299" s="21" t="s">
        <v>48</v>
      </c>
      <c r="AE299" s="21">
        <v>9999</v>
      </c>
      <c r="AF299" s="21">
        <v>233</v>
      </c>
      <c r="AG299" s="21" t="s">
        <v>48</v>
      </c>
      <c r="AH299" s="21" t="s">
        <v>48</v>
      </c>
      <c r="AI299" s="21">
        <v>7</v>
      </c>
      <c r="AJ299" s="21">
        <v>800</v>
      </c>
      <c r="AK299" s="21">
        <v>61</v>
      </c>
      <c r="AL299" s="21" t="s">
        <v>48</v>
      </c>
      <c r="AM299" s="21" t="s">
        <v>48</v>
      </c>
      <c r="AN299" s="21">
        <v>7</v>
      </c>
      <c r="AO299" s="21">
        <v>800</v>
      </c>
    </row>
    <row r="300" spans="1:41" x14ac:dyDescent="0.25">
      <c r="A300" s="21" t="s">
        <v>13</v>
      </c>
      <c r="B300" s="21" t="s">
        <v>14</v>
      </c>
      <c r="C300" s="21">
        <v>745.2</v>
      </c>
      <c r="D300" s="21">
        <v>39.014699999999998</v>
      </c>
      <c r="E300" s="21">
        <v>-99.872100000000003</v>
      </c>
      <c r="F300" s="21">
        <v>20121025</v>
      </c>
      <c r="G300" s="21">
        <v>-9999</v>
      </c>
      <c r="H300" s="21" t="s">
        <v>48</v>
      </c>
      <c r="I300" s="21" t="s">
        <v>48</v>
      </c>
      <c r="J300" s="21" t="s">
        <v>48</v>
      </c>
      <c r="K300" s="21">
        <v>9999</v>
      </c>
      <c r="L300" s="21">
        <v>-9999</v>
      </c>
      <c r="M300" s="21" t="s">
        <v>48</v>
      </c>
      <c r="N300" s="21" t="s">
        <v>48</v>
      </c>
      <c r="O300" s="21" t="s">
        <v>48</v>
      </c>
      <c r="P300" s="21">
        <v>9999</v>
      </c>
      <c r="Q300" s="21">
        <v>8</v>
      </c>
      <c r="R300" s="21" t="s">
        <v>48</v>
      </c>
      <c r="S300" s="21" t="s">
        <v>48</v>
      </c>
      <c r="T300" s="21">
        <v>7</v>
      </c>
      <c r="U300" s="21">
        <v>800</v>
      </c>
      <c r="V300" s="21">
        <v>-9999</v>
      </c>
      <c r="W300" s="21" t="s">
        <v>48</v>
      </c>
      <c r="X300" s="21" t="s">
        <v>48</v>
      </c>
      <c r="Y300" s="21" t="s">
        <v>48</v>
      </c>
      <c r="Z300" s="21">
        <v>9999</v>
      </c>
      <c r="AA300" s="21">
        <v>-9999</v>
      </c>
      <c r="AB300" s="21" t="s">
        <v>48</v>
      </c>
      <c r="AC300" s="21" t="s">
        <v>48</v>
      </c>
      <c r="AD300" s="21" t="s">
        <v>48</v>
      </c>
      <c r="AE300" s="21">
        <v>9999</v>
      </c>
      <c r="AF300" s="21">
        <v>106</v>
      </c>
      <c r="AG300" s="21" t="s">
        <v>48</v>
      </c>
      <c r="AH300" s="21" t="s">
        <v>48</v>
      </c>
      <c r="AI300" s="21">
        <v>7</v>
      </c>
      <c r="AJ300" s="21">
        <v>800</v>
      </c>
      <c r="AK300" s="21">
        <v>22</v>
      </c>
      <c r="AL300" s="21" t="s">
        <v>48</v>
      </c>
      <c r="AM300" s="21" t="s">
        <v>48</v>
      </c>
      <c r="AN300" s="21">
        <v>7</v>
      </c>
      <c r="AO300" s="21">
        <v>800</v>
      </c>
    </row>
    <row r="301" spans="1:41" x14ac:dyDescent="0.25">
      <c r="A301" s="21" t="s">
        <v>13</v>
      </c>
      <c r="B301" s="21" t="s">
        <v>14</v>
      </c>
      <c r="C301" s="21">
        <v>745.2</v>
      </c>
      <c r="D301" s="21">
        <v>39.014699999999998</v>
      </c>
      <c r="E301" s="21">
        <v>-99.872100000000003</v>
      </c>
      <c r="F301" s="21">
        <v>20121026</v>
      </c>
      <c r="G301" s="21">
        <v>-9999</v>
      </c>
      <c r="H301" s="21" t="s">
        <v>48</v>
      </c>
      <c r="I301" s="21" t="s">
        <v>48</v>
      </c>
      <c r="J301" s="21" t="s">
        <v>48</v>
      </c>
      <c r="K301" s="21">
        <v>9999</v>
      </c>
      <c r="L301" s="21">
        <v>-9999</v>
      </c>
      <c r="M301" s="21" t="s">
        <v>48</v>
      </c>
      <c r="N301" s="21" t="s">
        <v>48</v>
      </c>
      <c r="O301" s="21" t="s">
        <v>48</v>
      </c>
      <c r="P301" s="21">
        <v>9999</v>
      </c>
      <c r="Q301" s="21">
        <v>0</v>
      </c>
      <c r="R301" s="21" t="s">
        <v>48</v>
      </c>
      <c r="S301" s="21" t="s">
        <v>48</v>
      </c>
      <c r="T301" s="21">
        <v>7</v>
      </c>
      <c r="U301" s="21">
        <v>800</v>
      </c>
      <c r="V301" s="21">
        <v>-9999</v>
      </c>
      <c r="W301" s="21" t="s">
        <v>48</v>
      </c>
      <c r="X301" s="21" t="s">
        <v>48</v>
      </c>
      <c r="Y301" s="21" t="s">
        <v>48</v>
      </c>
      <c r="Z301" s="21">
        <v>9999</v>
      </c>
      <c r="AA301" s="21">
        <v>-9999</v>
      </c>
      <c r="AB301" s="21" t="s">
        <v>48</v>
      </c>
      <c r="AC301" s="21" t="s">
        <v>48</v>
      </c>
      <c r="AD301" s="21" t="s">
        <v>48</v>
      </c>
      <c r="AE301" s="21">
        <v>9999</v>
      </c>
      <c r="AF301" s="21">
        <v>100</v>
      </c>
      <c r="AG301" s="21" t="s">
        <v>48</v>
      </c>
      <c r="AH301" s="21" t="s">
        <v>48</v>
      </c>
      <c r="AI301" s="21">
        <v>7</v>
      </c>
      <c r="AJ301" s="21">
        <v>800</v>
      </c>
      <c r="AK301" s="21">
        <v>-39</v>
      </c>
      <c r="AL301" s="21" t="s">
        <v>48</v>
      </c>
      <c r="AM301" s="21" t="s">
        <v>48</v>
      </c>
      <c r="AN301" s="21">
        <v>7</v>
      </c>
      <c r="AO301" s="21">
        <v>800</v>
      </c>
    </row>
    <row r="302" spans="1:41" x14ac:dyDescent="0.25">
      <c r="A302" s="21" t="s">
        <v>13</v>
      </c>
      <c r="B302" s="21" t="s">
        <v>14</v>
      </c>
      <c r="C302" s="21">
        <v>745.2</v>
      </c>
      <c r="D302" s="21">
        <v>39.014699999999998</v>
      </c>
      <c r="E302" s="21">
        <v>-99.872100000000003</v>
      </c>
      <c r="F302" s="21">
        <v>20121027</v>
      </c>
      <c r="G302" s="21">
        <v>-9999</v>
      </c>
      <c r="H302" s="21" t="s">
        <v>48</v>
      </c>
      <c r="I302" s="21" t="s">
        <v>48</v>
      </c>
      <c r="J302" s="21" t="s">
        <v>48</v>
      </c>
      <c r="K302" s="21">
        <v>9999</v>
      </c>
      <c r="L302" s="21">
        <v>-9999</v>
      </c>
      <c r="M302" s="21" t="s">
        <v>48</v>
      </c>
      <c r="N302" s="21" t="s">
        <v>48</v>
      </c>
      <c r="O302" s="21" t="s">
        <v>48</v>
      </c>
      <c r="P302" s="21">
        <v>9999</v>
      </c>
      <c r="Q302" s="21">
        <v>0</v>
      </c>
      <c r="R302" s="21" t="s">
        <v>48</v>
      </c>
      <c r="S302" s="21" t="s">
        <v>48</v>
      </c>
      <c r="T302" s="21">
        <v>7</v>
      </c>
      <c r="U302" s="21">
        <v>800</v>
      </c>
      <c r="V302" s="21">
        <v>-9999</v>
      </c>
      <c r="W302" s="21" t="s">
        <v>48</v>
      </c>
      <c r="X302" s="21" t="s">
        <v>48</v>
      </c>
      <c r="Y302" s="21" t="s">
        <v>48</v>
      </c>
      <c r="Z302" s="21">
        <v>9999</v>
      </c>
      <c r="AA302" s="21">
        <v>-9999</v>
      </c>
      <c r="AB302" s="21" t="s">
        <v>48</v>
      </c>
      <c r="AC302" s="21" t="s">
        <v>48</v>
      </c>
      <c r="AD302" s="21" t="s">
        <v>48</v>
      </c>
      <c r="AE302" s="21">
        <v>9999</v>
      </c>
      <c r="AF302" s="21">
        <v>61</v>
      </c>
      <c r="AG302" s="21" t="s">
        <v>48</v>
      </c>
      <c r="AH302" s="21" t="s">
        <v>48</v>
      </c>
      <c r="AI302" s="21">
        <v>7</v>
      </c>
      <c r="AJ302" s="21">
        <v>800</v>
      </c>
      <c r="AK302" s="21">
        <v>-39</v>
      </c>
      <c r="AL302" s="21" t="s">
        <v>48</v>
      </c>
      <c r="AM302" s="21" t="s">
        <v>48</v>
      </c>
      <c r="AN302" s="21">
        <v>7</v>
      </c>
      <c r="AO302" s="21">
        <v>800</v>
      </c>
    </row>
    <row r="303" spans="1:41" x14ac:dyDescent="0.25">
      <c r="A303" s="21" t="s">
        <v>13</v>
      </c>
      <c r="B303" s="21" t="s">
        <v>14</v>
      </c>
      <c r="C303" s="21">
        <v>745.2</v>
      </c>
      <c r="D303" s="21">
        <v>39.014699999999998</v>
      </c>
      <c r="E303" s="21">
        <v>-99.872100000000003</v>
      </c>
      <c r="F303" s="21">
        <v>20121028</v>
      </c>
      <c r="G303" s="21">
        <v>-9999</v>
      </c>
      <c r="H303" s="21" t="s">
        <v>48</v>
      </c>
      <c r="I303" s="21" t="s">
        <v>48</v>
      </c>
      <c r="J303" s="21" t="s">
        <v>48</v>
      </c>
      <c r="K303" s="21">
        <v>9999</v>
      </c>
      <c r="L303" s="21">
        <v>-9999</v>
      </c>
      <c r="M303" s="21" t="s">
        <v>48</v>
      </c>
      <c r="N303" s="21" t="s">
        <v>48</v>
      </c>
      <c r="O303" s="21" t="s">
        <v>48</v>
      </c>
      <c r="P303" s="21">
        <v>9999</v>
      </c>
      <c r="Q303" s="21">
        <v>0</v>
      </c>
      <c r="R303" s="21" t="s">
        <v>48</v>
      </c>
      <c r="S303" s="21" t="s">
        <v>48</v>
      </c>
      <c r="T303" s="21">
        <v>7</v>
      </c>
      <c r="U303" s="21">
        <v>800</v>
      </c>
      <c r="V303" s="21">
        <v>-9999</v>
      </c>
      <c r="W303" s="21" t="s">
        <v>48</v>
      </c>
      <c r="X303" s="21" t="s">
        <v>48</v>
      </c>
      <c r="Y303" s="21" t="s">
        <v>48</v>
      </c>
      <c r="Z303" s="21">
        <v>9999</v>
      </c>
      <c r="AA303" s="21">
        <v>-9999</v>
      </c>
      <c r="AB303" s="21" t="s">
        <v>48</v>
      </c>
      <c r="AC303" s="21" t="s">
        <v>48</v>
      </c>
      <c r="AD303" s="21" t="s">
        <v>48</v>
      </c>
      <c r="AE303" s="21">
        <v>9999</v>
      </c>
      <c r="AF303" s="21">
        <v>100</v>
      </c>
      <c r="AG303" s="21" t="s">
        <v>48</v>
      </c>
      <c r="AH303" s="21" t="s">
        <v>48</v>
      </c>
      <c r="AI303" s="21">
        <v>7</v>
      </c>
      <c r="AJ303" s="21">
        <v>800</v>
      </c>
      <c r="AK303" s="21">
        <v>-33</v>
      </c>
      <c r="AL303" s="21" t="s">
        <v>48</v>
      </c>
      <c r="AM303" s="21" t="s">
        <v>48</v>
      </c>
      <c r="AN303" s="21">
        <v>7</v>
      </c>
      <c r="AO303" s="21">
        <v>800</v>
      </c>
    </row>
    <row r="304" spans="1:41" x14ac:dyDescent="0.25">
      <c r="A304" s="21" t="s">
        <v>13</v>
      </c>
      <c r="B304" s="21" t="s">
        <v>14</v>
      </c>
      <c r="C304" s="21">
        <v>745.2</v>
      </c>
      <c r="D304" s="21">
        <v>39.014699999999998</v>
      </c>
      <c r="E304" s="21">
        <v>-99.872100000000003</v>
      </c>
      <c r="F304" s="21">
        <v>20121029</v>
      </c>
      <c r="G304" s="21">
        <v>-9999</v>
      </c>
      <c r="H304" s="21" t="s">
        <v>48</v>
      </c>
      <c r="I304" s="21" t="s">
        <v>48</v>
      </c>
      <c r="J304" s="21" t="s">
        <v>48</v>
      </c>
      <c r="K304" s="21">
        <v>9999</v>
      </c>
      <c r="L304" s="21">
        <v>-9999</v>
      </c>
      <c r="M304" s="21" t="s">
        <v>48</v>
      </c>
      <c r="N304" s="21" t="s">
        <v>48</v>
      </c>
      <c r="O304" s="21" t="s">
        <v>48</v>
      </c>
      <c r="P304" s="21">
        <v>9999</v>
      </c>
      <c r="Q304" s="21">
        <v>0</v>
      </c>
      <c r="R304" s="21" t="s">
        <v>48</v>
      </c>
      <c r="S304" s="21" t="s">
        <v>48</v>
      </c>
      <c r="T304" s="21">
        <v>7</v>
      </c>
      <c r="U304" s="21">
        <v>800</v>
      </c>
      <c r="V304" s="21">
        <v>-9999</v>
      </c>
      <c r="W304" s="21" t="s">
        <v>48</v>
      </c>
      <c r="X304" s="21" t="s">
        <v>48</v>
      </c>
      <c r="Y304" s="21" t="s">
        <v>48</v>
      </c>
      <c r="Z304" s="21">
        <v>9999</v>
      </c>
      <c r="AA304" s="21">
        <v>-9999</v>
      </c>
      <c r="AB304" s="21" t="s">
        <v>48</v>
      </c>
      <c r="AC304" s="21" t="s">
        <v>48</v>
      </c>
      <c r="AD304" s="21" t="s">
        <v>48</v>
      </c>
      <c r="AE304" s="21">
        <v>9999</v>
      </c>
      <c r="AF304" s="21">
        <v>150</v>
      </c>
      <c r="AG304" s="21" t="s">
        <v>48</v>
      </c>
      <c r="AH304" s="21" t="s">
        <v>48</v>
      </c>
      <c r="AI304" s="21">
        <v>7</v>
      </c>
      <c r="AJ304" s="21">
        <v>800</v>
      </c>
      <c r="AK304" s="21">
        <v>-6</v>
      </c>
      <c r="AL304" s="21" t="s">
        <v>48</v>
      </c>
      <c r="AM304" s="21" t="s">
        <v>48</v>
      </c>
      <c r="AN304" s="21">
        <v>7</v>
      </c>
      <c r="AO304" s="21">
        <v>800</v>
      </c>
    </row>
    <row r="305" spans="1:41" x14ac:dyDescent="0.25">
      <c r="A305" s="21" t="s">
        <v>13</v>
      </c>
      <c r="B305" s="21" t="s">
        <v>14</v>
      </c>
      <c r="C305" s="21">
        <v>745.2</v>
      </c>
      <c r="D305" s="21">
        <v>39.014699999999998</v>
      </c>
      <c r="E305" s="21">
        <v>-99.872100000000003</v>
      </c>
      <c r="F305" s="21">
        <v>20121030</v>
      </c>
      <c r="G305" s="21">
        <v>-9999</v>
      </c>
      <c r="H305" s="21" t="s">
        <v>48</v>
      </c>
      <c r="I305" s="21" t="s">
        <v>48</v>
      </c>
      <c r="J305" s="21" t="s">
        <v>48</v>
      </c>
      <c r="K305" s="21">
        <v>9999</v>
      </c>
      <c r="L305" s="21">
        <v>-9999</v>
      </c>
      <c r="M305" s="21" t="s">
        <v>48</v>
      </c>
      <c r="N305" s="21" t="s">
        <v>48</v>
      </c>
      <c r="O305" s="21" t="s">
        <v>48</v>
      </c>
      <c r="P305" s="21">
        <v>9999</v>
      </c>
      <c r="Q305" s="21">
        <v>0</v>
      </c>
      <c r="R305" s="21" t="s">
        <v>48</v>
      </c>
      <c r="S305" s="21" t="s">
        <v>48</v>
      </c>
      <c r="T305" s="21">
        <v>7</v>
      </c>
      <c r="U305" s="21">
        <v>800</v>
      </c>
      <c r="V305" s="21">
        <v>-9999</v>
      </c>
      <c r="W305" s="21" t="s">
        <v>48</v>
      </c>
      <c r="X305" s="21" t="s">
        <v>48</v>
      </c>
      <c r="Y305" s="21" t="s">
        <v>48</v>
      </c>
      <c r="Z305" s="21">
        <v>9999</v>
      </c>
      <c r="AA305" s="21">
        <v>-9999</v>
      </c>
      <c r="AB305" s="21" t="s">
        <v>48</v>
      </c>
      <c r="AC305" s="21" t="s">
        <v>48</v>
      </c>
      <c r="AD305" s="21" t="s">
        <v>48</v>
      </c>
      <c r="AE305" s="21">
        <v>9999</v>
      </c>
      <c r="AF305" s="21">
        <v>222</v>
      </c>
      <c r="AG305" s="21" t="s">
        <v>48</v>
      </c>
      <c r="AH305" s="21" t="s">
        <v>48</v>
      </c>
      <c r="AI305" s="21">
        <v>7</v>
      </c>
      <c r="AJ305" s="21">
        <v>800</v>
      </c>
      <c r="AK305" s="21">
        <v>28</v>
      </c>
      <c r="AL305" s="21" t="s">
        <v>48</v>
      </c>
      <c r="AM305" s="21" t="s">
        <v>48</v>
      </c>
      <c r="AN305" s="21">
        <v>7</v>
      </c>
      <c r="AO305" s="21">
        <v>800</v>
      </c>
    </row>
    <row r="306" spans="1:41" x14ac:dyDescent="0.25">
      <c r="A306" s="21" t="s">
        <v>13</v>
      </c>
      <c r="B306" s="21" t="s">
        <v>14</v>
      </c>
      <c r="C306" s="21">
        <v>745.2</v>
      </c>
      <c r="D306" s="21">
        <v>39.014699999999998</v>
      </c>
      <c r="E306" s="21">
        <v>-99.872100000000003</v>
      </c>
      <c r="F306" s="21">
        <v>20121031</v>
      </c>
      <c r="G306" s="21">
        <v>-9999</v>
      </c>
      <c r="H306" s="21" t="s">
        <v>48</v>
      </c>
      <c r="I306" s="21" t="s">
        <v>48</v>
      </c>
      <c r="J306" s="21" t="s">
        <v>48</v>
      </c>
      <c r="K306" s="21">
        <v>9999</v>
      </c>
      <c r="L306" s="21">
        <v>-9999</v>
      </c>
      <c r="M306" s="21" t="s">
        <v>48</v>
      </c>
      <c r="N306" s="21" t="s">
        <v>48</v>
      </c>
      <c r="O306" s="21" t="s">
        <v>48</v>
      </c>
      <c r="P306" s="21">
        <v>9999</v>
      </c>
      <c r="Q306" s="21">
        <v>0</v>
      </c>
      <c r="R306" s="21" t="s">
        <v>48</v>
      </c>
      <c r="S306" s="21" t="s">
        <v>48</v>
      </c>
      <c r="T306" s="21">
        <v>7</v>
      </c>
      <c r="U306" s="21">
        <v>800</v>
      </c>
      <c r="V306" s="21">
        <v>-9999</v>
      </c>
      <c r="W306" s="21" t="s">
        <v>48</v>
      </c>
      <c r="X306" s="21" t="s">
        <v>48</v>
      </c>
      <c r="Y306" s="21" t="s">
        <v>48</v>
      </c>
      <c r="Z306" s="21">
        <v>9999</v>
      </c>
      <c r="AA306" s="21">
        <v>-9999</v>
      </c>
      <c r="AB306" s="21" t="s">
        <v>48</v>
      </c>
      <c r="AC306" s="21" t="s">
        <v>48</v>
      </c>
      <c r="AD306" s="21" t="s">
        <v>48</v>
      </c>
      <c r="AE306" s="21">
        <v>9999</v>
      </c>
      <c r="AF306" s="21">
        <v>239</v>
      </c>
      <c r="AG306" s="21" t="s">
        <v>48</v>
      </c>
      <c r="AH306" s="21" t="s">
        <v>48</v>
      </c>
      <c r="AI306" s="21">
        <v>7</v>
      </c>
      <c r="AJ306" s="21">
        <v>800</v>
      </c>
      <c r="AK306" s="21">
        <v>50</v>
      </c>
      <c r="AL306" s="21" t="s">
        <v>48</v>
      </c>
      <c r="AM306" s="21" t="s">
        <v>48</v>
      </c>
      <c r="AN306" s="21">
        <v>7</v>
      </c>
      <c r="AO306" s="21">
        <v>800</v>
      </c>
    </row>
    <row r="307" spans="1:41" x14ac:dyDescent="0.25">
      <c r="A307" s="21" t="s">
        <v>13</v>
      </c>
      <c r="B307" s="21" t="s">
        <v>14</v>
      </c>
      <c r="C307" s="21">
        <v>745.2</v>
      </c>
      <c r="D307" s="21">
        <v>39.014699999999998</v>
      </c>
      <c r="E307" s="21">
        <v>-99.872100000000003</v>
      </c>
      <c r="F307" s="21">
        <v>20121101</v>
      </c>
      <c r="G307" s="21">
        <v>-9999</v>
      </c>
      <c r="H307" s="21" t="s">
        <v>48</v>
      </c>
      <c r="I307" s="21" t="s">
        <v>48</v>
      </c>
      <c r="J307" s="21" t="s">
        <v>48</v>
      </c>
      <c r="K307" s="21">
        <v>9999</v>
      </c>
      <c r="L307" s="21">
        <v>-9999</v>
      </c>
      <c r="M307" s="21" t="s">
        <v>48</v>
      </c>
      <c r="N307" s="21" t="s">
        <v>48</v>
      </c>
      <c r="O307" s="21" t="s">
        <v>48</v>
      </c>
      <c r="P307" s="21">
        <v>9999</v>
      </c>
      <c r="Q307" s="21">
        <v>0</v>
      </c>
      <c r="R307" s="21" t="s">
        <v>48</v>
      </c>
      <c r="S307" s="21" t="s">
        <v>48</v>
      </c>
      <c r="T307" s="21">
        <v>7</v>
      </c>
      <c r="U307" s="21">
        <v>800</v>
      </c>
      <c r="V307" s="21">
        <v>-9999</v>
      </c>
      <c r="W307" s="21" t="s">
        <v>48</v>
      </c>
      <c r="X307" s="21" t="s">
        <v>48</v>
      </c>
      <c r="Y307" s="21" t="s">
        <v>48</v>
      </c>
      <c r="Z307" s="21">
        <v>9999</v>
      </c>
      <c r="AA307" s="21">
        <v>-9999</v>
      </c>
      <c r="AB307" s="21" t="s">
        <v>48</v>
      </c>
      <c r="AC307" s="21" t="s">
        <v>48</v>
      </c>
      <c r="AD307" s="21" t="s">
        <v>48</v>
      </c>
      <c r="AE307" s="21">
        <v>9999</v>
      </c>
      <c r="AF307" s="21">
        <v>244</v>
      </c>
      <c r="AG307" s="21" t="s">
        <v>48</v>
      </c>
      <c r="AH307" s="21" t="s">
        <v>48</v>
      </c>
      <c r="AI307" s="21">
        <v>7</v>
      </c>
      <c r="AJ307" s="21">
        <v>800</v>
      </c>
      <c r="AK307" s="21">
        <v>50</v>
      </c>
      <c r="AL307" s="21" t="s">
        <v>48</v>
      </c>
      <c r="AM307" s="21" t="s">
        <v>48</v>
      </c>
      <c r="AN307" s="21">
        <v>7</v>
      </c>
      <c r="AO307" s="21">
        <v>800</v>
      </c>
    </row>
    <row r="308" spans="1:41" x14ac:dyDescent="0.25">
      <c r="A308" s="21" t="s">
        <v>13</v>
      </c>
      <c r="B308" s="21" t="s">
        <v>14</v>
      </c>
      <c r="C308" s="21">
        <v>745.2</v>
      </c>
      <c r="D308" s="21">
        <v>39.014699999999998</v>
      </c>
      <c r="E308" s="21">
        <v>-99.872100000000003</v>
      </c>
      <c r="F308" s="21">
        <v>20121102</v>
      </c>
      <c r="G308" s="21">
        <v>-9999</v>
      </c>
      <c r="H308" s="21" t="s">
        <v>48</v>
      </c>
      <c r="I308" s="21" t="s">
        <v>48</v>
      </c>
      <c r="J308" s="21" t="s">
        <v>48</v>
      </c>
      <c r="K308" s="21">
        <v>9999</v>
      </c>
      <c r="L308" s="21">
        <v>-9999</v>
      </c>
      <c r="M308" s="21" t="s">
        <v>48</v>
      </c>
      <c r="N308" s="21" t="s">
        <v>48</v>
      </c>
      <c r="O308" s="21" t="s">
        <v>48</v>
      </c>
      <c r="P308" s="21">
        <v>9999</v>
      </c>
      <c r="Q308" s="21">
        <v>0</v>
      </c>
      <c r="R308" s="21" t="s">
        <v>48</v>
      </c>
      <c r="S308" s="21" t="s">
        <v>48</v>
      </c>
      <c r="T308" s="21">
        <v>7</v>
      </c>
      <c r="U308" s="21">
        <v>800</v>
      </c>
      <c r="V308" s="21">
        <v>-9999</v>
      </c>
      <c r="W308" s="21" t="s">
        <v>48</v>
      </c>
      <c r="X308" s="21" t="s">
        <v>48</v>
      </c>
      <c r="Y308" s="21" t="s">
        <v>48</v>
      </c>
      <c r="Z308" s="21">
        <v>9999</v>
      </c>
      <c r="AA308" s="21">
        <v>-9999</v>
      </c>
      <c r="AB308" s="21" t="s">
        <v>48</v>
      </c>
      <c r="AC308" s="21" t="s">
        <v>48</v>
      </c>
      <c r="AD308" s="21" t="s">
        <v>48</v>
      </c>
      <c r="AE308" s="21">
        <v>9999</v>
      </c>
      <c r="AF308" s="21">
        <v>250</v>
      </c>
      <c r="AG308" s="21" t="s">
        <v>48</v>
      </c>
      <c r="AH308" s="21" t="s">
        <v>48</v>
      </c>
      <c r="AI308" s="21">
        <v>7</v>
      </c>
      <c r="AJ308" s="21">
        <v>800</v>
      </c>
      <c r="AK308" s="21">
        <v>33</v>
      </c>
      <c r="AL308" s="21" t="s">
        <v>48</v>
      </c>
      <c r="AM308" s="21" t="s">
        <v>48</v>
      </c>
      <c r="AN308" s="21">
        <v>7</v>
      </c>
      <c r="AO308" s="21">
        <v>800</v>
      </c>
    </row>
    <row r="309" spans="1:41" x14ac:dyDescent="0.25">
      <c r="A309" s="21" t="s">
        <v>13</v>
      </c>
      <c r="B309" s="21" t="s">
        <v>14</v>
      </c>
      <c r="C309" s="21">
        <v>745.2</v>
      </c>
      <c r="D309" s="21">
        <v>39.014699999999998</v>
      </c>
      <c r="E309" s="21">
        <v>-99.872100000000003</v>
      </c>
      <c r="F309" s="21">
        <v>20121103</v>
      </c>
      <c r="G309" s="21">
        <v>-9999</v>
      </c>
      <c r="H309" s="21" t="s">
        <v>48</v>
      </c>
      <c r="I309" s="21" t="s">
        <v>48</v>
      </c>
      <c r="J309" s="21" t="s">
        <v>48</v>
      </c>
      <c r="K309" s="21">
        <v>9999</v>
      </c>
      <c r="L309" s="21">
        <v>-9999</v>
      </c>
      <c r="M309" s="21" t="s">
        <v>48</v>
      </c>
      <c r="N309" s="21" t="s">
        <v>48</v>
      </c>
      <c r="O309" s="21" t="s">
        <v>48</v>
      </c>
      <c r="P309" s="21">
        <v>9999</v>
      </c>
      <c r="Q309" s="21">
        <v>0</v>
      </c>
      <c r="R309" s="21" t="s">
        <v>48</v>
      </c>
      <c r="S309" s="21" t="s">
        <v>48</v>
      </c>
      <c r="T309" s="21">
        <v>7</v>
      </c>
      <c r="U309" s="21">
        <v>800</v>
      </c>
      <c r="V309" s="21">
        <v>-9999</v>
      </c>
      <c r="W309" s="21" t="s">
        <v>48</v>
      </c>
      <c r="X309" s="21" t="s">
        <v>48</v>
      </c>
      <c r="Y309" s="21" t="s">
        <v>48</v>
      </c>
      <c r="Z309" s="21">
        <v>9999</v>
      </c>
      <c r="AA309" s="21">
        <v>-9999</v>
      </c>
      <c r="AB309" s="21" t="s">
        <v>48</v>
      </c>
      <c r="AC309" s="21" t="s">
        <v>48</v>
      </c>
      <c r="AD309" s="21" t="s">
        <v>48</v>
      </c>
      <c r="AE309" s="21">
        <v>9999</v>
      </c>
      <c r="AF309" s="21">
        <v>200</v>
      </c>
      <c r="AG309" s="21" t="s">
        <v>48</v>
      </c>
      <c r="AH309" s="21" t="s">
        <v>48</v>
      </c>
      <c r="AI309" s="21">
        <v>7</v>
      </c>
      <c r="AJ309" s="21">
        <v>800</v>
      </c>
      <c r="AK309" s="21">
        <v>0</v>
      </c>
      <c r="AL309" s="21" t="s">
        <v>48</v>
      </c>
      <c r="AM309" s="21" t="s">
        <v>48</v>
      </c>
      <c r="AN309" s="21">
        <v>7</v>
      </c>
      <c r="AO309" s="21">
        <v>800</v>
      </c>
    </row>
    <row r="310" spans="1:41" x14ac:dyDescent="0.25">
      <c r="A310" s="21" t="s">
        <v>13</v>
      </c>
      <c r="B310" s="21" t="s">
        <v>14</v>
      </c>
      <c r="C310" s="21">
        <v>745.2</v>
      </c>
      <c r="D310" s="21">
        <v>39.014699999999998</v>
      </c>
      <c r="E310" s="21">
        <v>-99.872100000000003</v>
      </c>
      <c r="F310" s="21">
        <v>20121104</v>
      </c>
      <c r="G310" s="21">
        <v>-9999</v>
      </c>
      <c r="H310" s="21" t="s">
        <v>48</v>
      </c>
      <c r="I310" s="21" t="s">
        <v>48</v>
      </c>
      <c r="J310" s="21" t="s">
        <v>48</v>
      </c>
      <c r="K310" s="21">
        <v>9999</v>
      </c>
      <c r="L310" s="21">
        <v>-9999</v>
      </c>
      <c r="M310" s="21" t="s">
        <v>48</v>
      </c>
      <c r="N310" s="21" t="s">
        <v>48</v>
      </c>
      <c r="O310" s="21" t="s">
        <v>48</v>
      </c>
      <c r="P310" s="21">
        <v>9999</v>
      </c>
      <c r="Q310" s="21">
        <v>0</v>
      </c>
      <c r="R310" s="21" t="s">
        <v>48</v>
      </c>
      <c r="S310" s="21" t="s">
        <v>48</v>
      </c>
      <c r="T310" s="21">
        <v>7</v>
      </c>
      <c r="U310" s="21">
        <v>800</v>
      </c>
      <c r="V310" s="21">
        <v>-9999</v>
      </c>
      <c r="W310" s="21" t="s">
        <v>48</v>
      </c>
      <c r="X310" s="21" t="s">
        <v>48</v>
      </c>
      <c r="Y310" s="21" t="s">
        <v>48</v>
      </c>
      <c r="Z310" s="21">
        <v>9999</v>
      </c>
      <c r="AA310" s="21">
        <v>-9999</v>
      </c>
      <c r="AB310" s="21" t="s">
        <v>48</v>
      </c>
      <c r="AC310" s="21" t="s">
        <v>48</v>
      </c>
      <c r="AD310" s="21" t="s">
        <v>48</v>
      </c>
      <c r="AE310" s="21">
        <v>9999</v>
      </c>
      <c r="AF310" s="21">
        <v>167</v>
      </c>
      <c r="AG310" s="21" t="s">
        <v>48</v>
      </c>
      <c r="AH310" s="21" t="s">
        <v>48</v>
      </c>
      <c r="AI310" s="21">
        <v>7</v>
      </c>
      <c r="AJ310" s="21">
        <v>800</v>
      </c>
      <c r="AK310" s="21">
        <v>6</v>
      </c>
      <c r="AL310" s="21" t="s">
        <v>48</v>
      </c>
      <c r="AM310" s="21" t="s">
        <v>48</v>
      </c>
      <c r="AN310" s="21">
        <v>7</v>
      </c>
      <c r="AO310" s="21">
        <v>800</v>
      </c>
    </row>
    <row r="311" spans="1:41" x14ac:dyDescent="0.25">
      <c r="A311" s="21" t="s">
        <v>13</v>
      </c>
      <c r="B311" s="21" t="s">
        <v>14</v>
      </c>
      <c r="C311" s="21">
        <v>745.2</v>
      </c>
      <c r="D311" s="21">
        <v>39.014699999999998</v>
      </c>
      <c r="E311" s="21">
        <v>-99.872100000000003</v>
      </c>
      <c r="F311" s="21">
        <v>20121105</v>
      </c>
      <c r="G311" s="21">
        <v>-9999</v>
      </c>
      <c r="H311" s="21" t="s">
        <v>48</v>
      </c>
      <c r="I311" s="21" t="s">
        <v>48</v>
      </c>
      <c r="J311" s="21" t="s">
        <v>48</v>
      </c>
      <c r="K311" s="21">
        <v>9999</v>
      </c>
      <c r="L311" s="21">
        <v>-9999</v>
      </c>
      <c r="M311" s="21" t="s">
        <v>48</v>
      </c>
      <c r="N311" s="21" t="s">
        <v>48</v>
      </c>
      <c r="O311" s="21" t="s">
        <v>48</v>
      </c>
      <c r="P311" s="21">
        <v>9999</v>
      </c>
      <c r="Q311" s="21">
        <v>0</v>
      </c>
      <c r="R311" s="21" t="s">
        <v>48</v>
      </c>
      <c r="S311" s="21" t="s">
        <v>48</v>
      </c>
      <c r="T311" s="21">
        <v>7</v>
      </c>
      <c r="U311" s="21">
        <v>800</v>
      </c>
      <c r="V311" s="21">
        <v>-9999</v>
      </c>
      <c r="W311" s="21" t="s">
        <v>48</v>
      </c>
      <c r="X311" s="21" t="s">
        <v>48</v>
      </c>
      <c r="Y311" s="21" t="s">
        <v>48</v>
      </c>
      <c r="Z311" s="21">
        <v>9999</v>
      </c>
      <c r="AA311" s="21">
        <v>-9999</v>
      </c>
      <c r="AB311" s="21" t="s">
        <v>48</v>
      </c>
      <c r="AC311" s="21" t="s">
        <v>48</v>
      </c>
      <c r="AD311" s="21" t="s">
        <v>48</v>
      </c>
      <c r="AE311" s="21">
        <v>9999</v>
      </c>
      <c r="AF311" s="21">
        <v>228</v>
      </c>
      <c r="AG311" s="21" t="s">
        <v>48</v>
      </c>
      <c r="AH311" s="21" t="s">
        <v>48</v>
      </c>
      <c r="AI311" s="21">
        <v>7</v>
      </c>
      <c r="AJ311" s="21">
        <v>800</v>
      </c>
      <c r="AK311" s="21">
        <v>39</v>
      </c>
      <c r="AL311" s="21" t="s">
        <v>48</v>
      </c>
      <c r="AM311" s="21" t="s">
        <v>48</v>
      </c>
      <c r="AN311" s="21">
        <v>7</v>
      </c>
      <c r="AO311" s="21">
        <v>800</v>
      </c>
    </row>
    <row r="312" spans="1:41" x14ac:dyDescent="0.25">
      <c r="A312" s="21" t="s">
        <v>13</v>
      </c>
      <c r="B312" s="21" t="s">
        <v>14</v>
      </c>
      <c r="C312" s="21">
        <v>745.2</v>
      </c>
      <c r="D312" s="21">
        <v>39.014699999999998</v>
      </c>
      <c r="E312" s="21">
        <v>-99.872100000000003</v>
      </c>
      <c r="F312" s="21">
        <v>20121106</v>
      </c>
      <c r="G312" s="21">
        <v>-9999</v>
      </c>
      <c r="H312" s="21" t="s">
        <v>48</v>
      </c>
      <c r="I312" s="21" t="s">
        <v>48</v>
      </c>
      <c r="J312" s="21" t="s">
        <v>48</v>
      </c>
      <c r="K312" s="21">
        <v>9999</v>
      </c>
      <c r="L312" s="21">
        <v>-9999</v>
      </c>
      <c r="M312" s="21" t="s">
        <v>48</v>
      </c>
      <c r="N312" s="21" t="s">
        <v>48</v>
      </c>
      <c r="O312" s="21" t="s">
        <v>48</v>
      </c>
      <c r="P312" s="21">
        <v>9999</v>
      </c>
      <c r="Q312" s="21">
        <v>0</v>
      </c>
      <c r="R312" s="21" t="s">
        <v>48</v>
      </c>
      <c r="S312" s="21" t="s">
        <v>48</v>
      </c>
      <c r="T312" s="21">
        <v>7</v>
      </c>
      <c r="U312" s="21">
        <v>800</v>
      </c>
      <c r="V312" s="21">
        <v>-9999</v>
      </c>
      <c r="W312" s="21" t="s">
        <v>48</v>
      </c>
      <c r="X312" s="21" t="s">
        <v>48</v>
      </c>
      <c r="Y312" s="21" t="s">
        <v>48</v>
      </c>
      <c r="Z312" s="21">
        <v>9999</v>
      </c>
      <c r="AA312" s="21">
        <v>-9999</v>
      </c>
      <c r="AB312" s="21" t="s">
        <v>48</v>
      </c>
      <c r="AC312" s="21" t="s">
        <v>48</v>
      </c>
      <c r="AD312" s="21" t="s">
        <v>48</v>
      </c>
      <c r="AE312" s="21">
        <v>9999</v>
      </c>
      <c r="AF312" s="21">
        <v>139</v>
      </c>
      <c r="AG312" s="21" t="s">
        <v>48</v>
      </c>
      <c r="AH312" s="21" t="s">
        <v>48</v>
      </c>
      <c r="AI312" s="21">
        <v>7</v>
      </c>
      <c r="AJ312" s="21">
        <v>800</v>
      </c>
      <c r="AK312" s="21">
        <v>39</v>
      </c>
      <c r="AL312" s="21" t="s">
        <v>48</v>
      </c>
      <c r="AM312" s="21" t="s">
        <v>48</v>
      </c>
      <c r="AN312" s="21">
        <v>7</v>
      </c>
      <c r="AO312" s="21">
        <v>800</v>
      </c>
    </row>
    <row r="313" spans="1:41" x14ac:dyDescent="0.25">
      <c r="A313" s="21" t="s">
        <v>13</v>
      </c>
      <c r="B313" s="21" t="s">
        <v>14</v>
      </c>
      <c r="C313" s="21">
        <v>745.2</v>
      </c>
      <c r="D313" s="21">
        <v>39.014699999999998</v>
      </c>
      <c r="E313" s="21">
        <v>-99.872100000000003</v>
      </c>
      <c r="F313" s="21">
        <v>20121107</v>
      </c>
      <c r="G313" s="21">
        <v>-9999</v>
      </c>
      <c r="H313" s="21" t="s">
        <v>48</v>
      </c>
      <c r="I313" s="21" t="s">
        <v>48</v>
      </c>
      <c r="J313" s="21" t="s">
        <v>48</v>
      </c>
      <c r="K313" s="21">
        <v>9999</v>
      </c>
      <c r="L313" s="21">
        <v>-9999</v>
      </c>
      <c r="M313" s="21" t="s">
        <v>48</v>
      </c>
      <c r="N313" s="21" t="s">
        <v>48</v>
      </c>
      <c r="O313" s="21" t="s">
        <v>48</v>
      </c>
      <c r="P313" s="21">
        <v>9999</v>
      </c>
      <c r="Q313" s="21">
        <v>0</v>
      </c>
      <c r="R313" s="21" t="s">
        <v>48</v>
      </c>
      <c r="S313" s="21" t="s">
        <v>48</v>
      </c>
      <c r="T313" s="21">
        <v>7</v>
      </c>
      <c r="U313" s="21">
        <v>800</v>
      </c>
      <c r="V313" s="21">
        <v>-9999</v>
      </c>
      <c r="W313" s="21" t="s">
        <v>48</v>
      </c>
      <c r="X313" s="21" t="s">
        <v>48</v>
      </c>
      <c r="Y313" s="21" t="s">
        <v>48</v>
      </c>
      <c r="Z313" s="21">
        <v>9999</v>
      </c>
      <c r="AA313" s="21">
        <v>-9999</v>
      </c>
      <c r="AB313" s="21" t="s">
        <v>48</v>
      </c>
      <c r="AC313" s="21" t="s">
        <v>48</v>
      </c>
      <c r="AD313" s="21" t="s">
        <v>48</v>
      </c>
      <c r="AE313" s="21">
        <v>9999</v>
      </c>
      <c r="AF313" s="21">
        <v>183</v>
      </c>
      <c r="AG313" s="21" t="s">
        <v>48</v>
      </c>
      <c r="AH313" s="21" t="s">
        <v>48</v>
      </c>
      <c r="AI313" s="21">
        <v>7</v>
      </c>
      <c r="AJ313" s="21">
        <v>800</v>
      </c>
      <c r="AK313" s="21">
        <v>22</v>
      </c>
      <c r="AL313" s="21" t="s">
        <v>48</v>
      </c>
      <c r="AM313" s="21" t="s">
        <v>48</v>
      </c>
      <c r="AN313" s="21">
        <v>7</v>
      </c>
      <c r="AO313" s="21">
        <v>800</v>
      </c>
    </row>
    <row r="314" spans="1:41" x14ac:dyDescent="0.25">
      <c r="A314" s="21" t="s">
        <v>13</v>
      </c>
      <c r="B314" s="21" t="s">
        <v>14</v>
      </c>
      <c r="C314" s="21">
        <v>745.2</v>
      </c>
      <c r="D314" s="21">
        <v>39.014699999999998</v>
      </c>
      <c r="E314" s="21">
        <v>-99.872100000000003</v>
      </c>
      <c r="F314" s="21">
        <v>20121108</v>
      </c>
      <c r="G314" s="21">
        <v>-9999</v>
      </c>
      <c r="H314" s="21" t="s">
        <v>48</v>
      </c>
      <c r="I314" s="21" t="s">
        <v>48</v>
      </c>
      <c r="J314" s="21" t="s">
        <v>48</v>
      </c>
      <c r="K314" s="21">
        <v>9999</v>
      </c>
      <c r="L314" s="21">
        <v>-9999</v>
      </c>
      <c r="M314" s="21" t="s">
        <v>48</v>
      </c>
      <c r="N314" s="21" t="s">
        <v>48</v>
      </c>
      <c r="O314" s="21" t="s">
        <v>48</v>
      </c>
      <c r="P314" s="21">
        <v>9999</v>
      </c>
      <c r="Q314" s="21">
        <v>0</v>
      </c>
      <c r="R314" s="21" t="s">
        <v>48</v>
      </c>
      <c r="S314" s="21" t="s">
        <v>48</v>
      </c>
      <c r="T314" s="21">
        <v>7</v>
      </c>
      <c r="U314" s="21">
        <v>800</v>
      </c>
      <c r="V314" s="21">
        <v>-9999</v>
      </c>
      <c r="W314" s="21" t="s">
        <v>48</v>
      </c>
      <c r="X314" s="21" t="s">
        <v>48</v>
      </c>
      <c r="Y314" s="21" t="s">
        <v>48</v>
      </c>
      <c r="Z314" s="21">
        <v>9999</v>
      </c>
      <c r="AA314" s="21">
        <v>-9999</v>
      </c>
      <c r="AB314" s="21" t="s">
        <v>48</v>
      </c>
      <c r="AC314" s="21" t="s">
        <v>48</v>
      </c>
      <c r="AD314" s="21" t="s">
        <v>48</v>
      </c>
      <c r="AE314" s="21">
        <v>9999</v>
      </c>
      <c r="AF314" s="21">
        <v>200</v>
      </c>
      <c r="AG314" s="21" t="s">
        <v>48</v>
      </c>
      <c r="AH314" s="21" t="s">
        <v>48</v>
      </c>
      <c r="AI314" s="21">
        <v>7</v>
      </c>
      <c r="AJ314" s="21">
        <v>800</v>
      </c>
      <c r="AK314" s="21">
        <v>17</v>
      </c>
      <c r="AL314" s="21" t="s">
        <v>48</v>
      </c>
      <c r="AM314" s="21" t="s">
        <v>48</v>
      </c>
      <c r="AN314" s="21">
        <v>7</v>
      </c>
      <c r="AO314" s="21">
        <v>800</v>
      </c>
    </row>
    <row r="315" spans="1:41" x14ac:dyDescent="0.25">
      <c r="A315" s="21" t="s">
        <v>13</v>
      </c>
      <c r="B315" s="21" t="s">
        <v>14</v>
      </c>
      <c r="C315" s="21">
        <v>745.2</v>
      </c>
      <c r="D315" s="21">
        <v>39.014699999999998</v>
      </c>
      <c r="E315" s="21">
        <v>-99.872100000000003</v>
      </c>
      <c r="F315" s="21">
        <v>20121109</v>
      </c>
      <c r="G315" s="21">
        <v>-9999</v>
      </c>
      <c r="H315" s="21" t="s">
        <v>48</v>
      </c>
      <c r="I315" s="21" t="s">
        <v>48</v>
      </c>
      <c r="J315" s="21" t="s">
        <v>48</v>
      </c>
      <c r="K315" s="21">
        <v>9999</v>
      </c>
      <c r="L315" s="21">
        <v>-9999</v>
      </c>
      <c r="M315" s="21" t="s">
        <v>48</v>
      </c>
      <c r="N315" s="21" t="s">
        <v>48</v>
      </c>
      <c r="O315" s="21" t="s">
        <v>48</v>
      </c>
      <c r="P315" s="21">
        <v>9999</v>
      </c>
      <c r="Q315" s="21">
        <v>0</v>
      </c>
      <c r="R315" s="21" t="s">
        <v>48</v>
      </c>
      <c r="S315" s="21" t="s">
        <v>48</v>
      </c>
      <c r="T315" s="21">
        <v>7</v>
      </c>
      <c r="U315" s="21">
        <v>800</v>
      </c>
      <c r="V315" s="21">
        <v>-9999</v>
      </c>
      <c r="W315" s="21" t="s">
        <v>48</v>
      </c>
      <c r="X315" s="21" t="s">
        <v>48</v>
      </c>
      <c r="Y315" s="21" t="s">
        <v>48</v>
      </c>
      <c r="Z315" s="21">
        <v>9999</v>
      </c>
      <c r="AA315" s="21">
        <v>-9999</v>
      </c>
      <c r="AB315" s="21" t="s">
        <v>48</v>
      </c>
      <c r="AC315" s="21" t="s">
        <v>48</v>
      </c>
      <c r="AD315" s="21" t="s">
        <v>48</v>
      </c>
      <c r="AE315" s="21">
        <v>9999</v>
      </c>
      <c r="AF315" s="21">
        <v>189</v>
      </c>
      <c r="AG315" s="21" t="s">
        <v>48</v>
      </c>
      <c r="AH315" s="21" t="s">
        <v>48</v>
      </c>
      <c r="AI315" s="21">
        <v>7</v>
      </c>
      <c r="AJ315" s="21">
        <v>800</v>
      </c>
      <c r="AK315" s="21">
        <v>17</v>
      </c>
      <c r="AL315" s="21" t="s">
        <v>48</v>
      </c>
      <c r="AM315" s="21" t="s">
        <v>48</v>
      </c>
      <c r="AN315" s="21">
        <v>7</v>
      </c>
      <c r="AO315" s="21">
        <v>800</v>
      </c>
    </row>
    <row r="316" spans="1:41" x14ac:dyDescent="0.25">
      <c r="A316" s="21" t="s">
        <v>13</v>
      </c>
      <c r="B316" s="21" t="s">
        <v>14</v>
      </c>
      <c r="C316" s="21">
        <v>745.2</v>
      </c>
      <c r="D316" s="21">
        <v>39.014699999999998</v>
      </c>
      <c r="E316" s="21">
        <v>-99.872100000000003</v>
      </c>
      <c r="F316" s="21">
        <v>20121110</v>
      </c>
      <c r="G316" s="21">
        <v>-9999</v>
      </c>
      <c r="H316" s="21" t="s">
        <v>48</v>
      </c>
      <c r="I316" s="21" t="s">
        <v>48</v>
      </c>
      <c r="J316" s="21" t="s">
        <v>48</v>
      </c>
      <c r="K316" s="21">
        <v>9999</v>
      </c>
      <c r="L316" s="21">
        <v>-9999</v>
      </c>
      <c r="M316" s="21" t="s">
        <v>48</v>
      </c>
      <c r="N316" s="21" t="s">
        <v>48</v>
      </c>
      <c r="O316" s="21" t="s">
        <v>48</v>
      </c>
      <c r="P316" s="21">
        <v>9999</v>
      </c>
      <c r="Q316" s="21">
        <v>0</v>
      </c>
      <c r="R316" s="21" t="s">
        <v>48</v>
      </c>
      <c r="S316" s="21" t="s">
        <v>48</v>
      </c>
      <c r="T316" s="21">
        <v>7</v>
      </c>
      <c r="U316" s="21">
        <v>800</v>
      </c>
      <c r="V316" s="21">
        <v>-9999</v>
      </c>
      <c r="W316" s="21" t="s">
        <v>48</v>
      </c>
      <c r="X316" s="21" t="s">
        <v>48</v>
      </c>
      <c r="Y316" s="21" t="s">
        <v>48</v>
      </c>
      <c r="Z316" s="21">
        <v>9999</v>
      </c>
      <c r="AA316" s="21">
        <v>-9999</v>
      </c>
      <c r="AB316" s="21" t="s">
        <v>48</v>
      </c>
      <c r="AC316" s="21" t="s">
        <v>48</v>
      </c>
      <c r="AD316" s="21" t="s">
        <v>48</v>
      </c>
      <c r="AE316" s="21">
        <v>9999</v>
      </c>
      <c r="AF316" s="21">
        <v>178</v>
      </c>
      <c r="AG316" s="21" t="s">
        <v>48</v>
      </c>
      <c r="AH316" s="21" t="s">
        <v>48</v>
      </c>
      <c r="AI316" s="21">
        <v>7</v>
      </c>
      <c r="AJ316" s="21">
        <v>800</v>
      </c>
      <c r="AK316" s="21">
        <v>17</v>
      </c>
      <c r="AL316" s="21" t="s">
        <v>48</v>
      </c>
      <c r="AM316" s="21" t="s">
        <v>48</v>
      </c>
      <c r="AN316" s="21">
        <v>7</v>
      </c>
      <c r="AO316" s="21">
        <v>800</v>
      </c>
    </row>
    <row r="317" spans="1:41" x14ac:dyDescent="0.25">
      <c r="A317" s="21" t="s">
        <v>13</v>
      </c>
      <c r="B317" s="21" t="s">
        <v>14</v>
      </c>
      <c r="C317" s="21">
        <v>745.2</v>
      </c>
      <c r="D317" s="21">
        <v>39.014699999999998</v>
      </c>
      <c r="E317" s="21">
        <v>-99.872100000000003</v>
      </c>
      <c r="F317" s="21">
        <v>20121111</v>
      </c>
      <c r="G317" s="21">
        <v>-9999</v>
      </c>
      <c r="H317" s="21" t="s">
        <v>48</v>
      </c>
      <c r="I317" s="21" t="s">
        <v>48</v>
      </c>
      <c r="J317" s="21" t="s">
        <v>48</v>
      </c>
      <c r="K317" s="21">
        <v>9999</v>
      </c>
      <c r="L317" s="21">
        <v>-9999</v>
      </c>
      <c r="M317" s="21" t="s">
        <v>48</v>
      </c>
      <c r="N317" s="21" t="s">
        <v>48</v>
      </c>
      <c r="O317" s="21" t="s">
        <v>48</v>
      </c>
      <c r="P317" s="21">
        <v>9999</v>
      </c>
      <c r="Q317" s="21">
        <v>0</v>
      </c>
      <c r="R317" s="21" t="s">
        <v>48</v>
      </c>
      <c r="S317" s="21" t="s">
        <v>48</v>
      </c>
      <c r="T317" s="21">
        <v>7</v>
      </c>
      <c r="U317" s="21">
        <v>800</v>
      </c>
      <c r="V317" s="21">
        <v>-9999</v>
      </c>
      <c r="W317" s="21" t="s">
        <v>48</v>
      </c>
      <c r="X317" s="21" t="s">
        <v>48</v>
      </c>
      <c r="Y317" s="21" t="s">
        <v>48</v>
      </c>
      <c r="Z317" s="21">
        <v>9999</v>
      </c>
      <c r="AA317" s="21">
        <v>-9999</v>
      </c>
      <c r="AB317" s="21" t="s">
        <v>48</v>
      </c>
      <c r="AC317" s="21" t="s">
        <v>48</v>
      </c>
      <c r="AD317" s="21" t="s">
        <v>48</v>
      </c>
      <c r="AE317" s="21">
        <v>9999</v>
      </c>
      <c r="AF317" s="21">
        <v>267</v>
      </c>
      <c r="AG317" s="21" t="s">
        <v>48</v>
      </c>
      <c r="AH317" s="21" t="s">
        <v>48</v>
      </c>
      <c r="AI317" s="21">
        <v>7</v>
      </c>
      <c r="AJ317" s="21">
        <v>800</v>
      </c>
      <c r="AK317" s="21">
        <v>-50</v>
      </c>
      <c r="AL317" s="21" t="s">
        <v>48</v>
      </c>
      <c r="AM317" s="21" t="s">
        <v>48</v>
      </c>
      <c r="AN317" s="21">
        <v>7</v>
      </c>
      <c r="AO317" s="21">
        <v>800</v>
      </c>
    </row>
    <row r="318" spans="1:41" x14ac:dyDescent="0.25">
      <c r="A318" s="21" t="s">
        <v>13</v>
      </c>
      <c r="B318" s="21" t="s">
        <v>14</v>
      </c>
      <c r="C318" s="21">
        <v>745.2</v>
      </c>
      <c r="D318" s="21">
        <v>39.014699999999998</v>
      </c>
      <c r="E318" s="21">
        <v>-99.872100000000003</v>
      </c>
      <c r="F318" s="21">
        <v>20121112</v>
      </c>
      <c r="G318" s="21">
        <v>-9999</v>
      </c>
      <c r="H318" s="21" t="s">
        <v>48</v>
      </c>
      <c r="I318" s="21" t="s">
        <v>48</v>
      </c>
      <c r="J318" s="21" t="s">
        <v>48</v>
      </c>
      <c r="K318" s="21">
        <v>9999</v>
      </c>
      <c r="L318" s="21">
        <v>-9999</v>
      </c>
      <c r="M318" s="21" t="s">
        <v>48</v>
      </c>
      <c r="N318" s="21" t="s">
        <v>48</v>
      </c>
      <c r="O318" s="21" t="s">
        <v>48</v>
      </c>
      <c r="P318" s="21">
        <v>9999</v>
      </c>
      <c r="Q318" s="21">
        <v>0</v>
      </c>
      <c r="R318" s="21" t="s">
        <v>48</v>
      </c>
      <c r="S318" s="21" t="s">
        <v>48</v>
      </c>
      <c r="T318" s="21">
        <v>7</v>
      </c>
      <c r="U318" s="21">
        <v>800</v>
      </c>
      <c r="V318" s="21">
        <v>-9999</v>
      </c>
      <c r="W318" s="21" t="s">
        <v>48</v>
      </c>
      <c r="X318" s="21" t="s">
        <v>48</v>
      </c>
      <c r="Y318" s="21" t="s">
        <v>48</v>
      </c>
      <c r="Z318" s="21">
        <v>9999</v>
      </c>
      <c r="AA318" s="21">
        <v>-9999</v>
      </c>
      <c r="AB318" s="21" t="s">
        <v>48</v>
      </c>
      <c r="AC318" s="21" t="s">
        <v>48</v>
      </c>
      <c r="AD318" s="21" t="s">
        <v>48</v>
      </c>
      <c r="AE318" s="21">
        <v>9999</v>
      </c>
      <c r="AF318" s="21">
        <v>39</v>
      </c>
      <c r="AG318" s="21" t="s">
        <v>48</v>
      </c>
      <c r="AH318" s="21" t="s">
        <v>48</v>
      </c>
      <c r="AI318" s="21">
        <v>7</v>
      </c>
      <c r="AJ318" s="21">
        <v>800</v>
      </c>
      <c r="AK318" s="21">
        <v>-78</v>
      </c>
      <c r="AL318" s="21" t="s">
        <v>48</v>
      </c>
      <c r="AM318" s="21" t="s">
        <v>48</v>
      </c>
      <c r="AN318" s="21">
        <v>7</v>
      </c>
      <c r="AO318" s="21">
        <v>800</v>
      </c>
    </row>
    <row r="319" spans="1:41" x14ac:dyDescent="0.25">
      <c r="A319" s="21" t="s">
        <v>13</v>
      </c>
      <c r="B319" s="21" t="s">
        <v>14</v>
      </c>
      <c r="C319" s="21">
        <v>745.2</v>
      </c>
      <c r="D319" s="21">
        <v>39.014699999999998</v>
      </c>
      <c r="E319" s="21">
        <v>-99.872100000000003</v>
      </c>
      <c r="F319" s="21">
        <v>20121113</v>
      </c>
      <c r="G319" s="21">
        <v>-9999</v>
      </c>
      <c r="H319" s="21" t="s">
        <v>48</v>
      </c>
      <c r="I319" s="21" t="s">
        <v>48</v>
      </c>
      <c r="J319" s="21" t="s">
        <v>48</v>
      </c>
      <c r="K319" s="21">
        <v>9999</v>
      </c>
      <c r="L319" s="21">
        <v>-9999</v>
      </c>
      <c r="M319" s="21" t="s">
        <v>48</v>
      </c>
      <c r="N319" s="21" t="s">
        <v>48</v>
      </c>
      <c r="O319" s="21" t="s">
        <v>48</v>
      </c>
      <c r="P319" s="21">
        <v>9999</v>
      </c>
      <c r="Q319" s="21">
        <v>0</v>
      </c>
      <c r="R319" s="21" t="s">
        <v>48</v>
      </c>
      <c r="S319" s="21" t="s">
        <v>48</v>
      </c>
      <c r="T319" s="21">
        <v>7</v>
      </c>
      <c r="U319" s="21">
        <v>800</v>
      </c>
      <c r="V319" s="21">
        <v>-9999</v>
      </c>
      <c r="W319" s="21" t="s">
        <v>48</v>
      </c>
      <c r="X319" s="21" t="s">
        <v>48</v>
      </c>
      <c r="Y319" s="21" t="s">
        <v>48</v>
      </c>
      <c r="Z319" s="21">
        <v>9999</v>
      </c>
      <c r="AA319" s="21">
        <v>-9999</v>
      </c>
      <c r="AB319" s="21" t="s">
        <v>48</v>
      </c>
      <c r="AC319" s="21" t="s">
        <v>48</v>
      </c>
      <c r="AD319" s="21" t="s">
        <v>48</v>
      </c>
      <c r="AE319" s="21">
        <v>9999</v>
      </c>
      <c r="AF319" s="21">
        <v>106</v>
      </c>
      <c r="AG319" s="21" t="s">
        <v>48</v>
      </c>
      <c r="AH319" s="21" t="s">
        <v>48</v>
      </c>
      <c r="AI319" s="21">
        <v>7</v>
      </c>
      <c r="AJ319" s="21">
        <v>800</v>
      </c>
      <c r="AK319" s="21">
        <v>-72</v>
      </c>
      <c r="AL319" s="21" t="s">
        <v>48</v>
      </c>
      <c r="AM319" s="21" t="s">
        <v>48</v>
      </c>
      <c r="AN319" s="21">
        <v>7</v>
      </c>
      <c r="AO319" s="21">
        <v>800</v>
      </c>
    </row>
    <row r="320" spans="1:41" x14ac:dyDescent="0.25">
      <c r="A320" s="21" t="s">
        <v>13</v>
      </c>
      <c r="B320" s="21" t="s">
        <v>14</v>
      </c>
      <c r="C320" s="21">
        <v>745.2</v>
      </c>
      <c r="D320" s="21">
        <v>39.014699999999998</v>
      </c>
      <c r="E320" s="21">
        <v>-99.872100000000003</v>
      </c>
      <c r="F320" s="21">
        <v>20121114</v>
      </c>
      <c r="G320" s="21">
        <v>-9999</v>
      </c>
      <c r="H320" s="21" t="s">
        <v>48</v>
      </c>
      <c r="I320" s="21" t="s">
        <v>48</v>
      </c>
      <c r="J320" s="21" t="s">
        <v>48</v>
      </c>
      <c r="K320" s="21">
        <v>9999</v>
      </c>
      <c r="L320" s="21">
        <v>-9999</v>
      </c>
      <c r="M320" s="21" t="s">
        <v>48</v>
      </c>
      <c r="N320" s="21" t="s">
        <v>48</v>
      </c>
      <c r="O320" s="21" t="s">
        <v>48</v>
      </c>
      <c r="P320" s="21">
        <v>9999</v>
      </c>
      <c r="Q320" s="21">
        <v>0</v>
      </c>
      <c r="R320" s="21" t="s">
        <v>48</v>
      </c>
      <c r="S320" s="21" t="s">
        <v>48</v>
      </c>
      <c r="T320" s="21">
        <v>7</v>
      </c>
      <c r="U320" s="21">
        <v>800</v>
      </c>
      <c r="V320" s="21">
        <v>-9999</v>
      </c>
      <c r="W320" s="21" t="s">
        <v>48</v>
      </c>
      <c r="X320" s="21" t="s">
        <v>48</v>
      </c>
      <c r="Y320" s="21" t="s">
        <v>48</v>
      </c>
      <c r="Z320" s="21">
        <v>9999</v>
      </c>
      <c r="AA320" s="21">
        <v>-9999</v>
      </c>
      <c r="AB320" s="21" t="s">
        <v>48</v>
      </c>
      <c r="AC320" s="21" t="s">
        <v>48</v>
      </c>
      <c r="AD320" s="21" t="s">
        <v>48</v>
      </c>
      <c r="AE320" s="21">
        <v>9999</v>
      </c>
      <c r="AF320" s="21">
        <v>133</v>
      </c>
      <c r="AG320" s="21" t="s">
        <v>48</v>
      </c>
      <c r="AH320" s="21" t="s">
        <v>48</v>
      </c>
      <c r="AI320" s="21">
        <v>7</v>
      </c>
      <c r="AJ320" s="21">
        <v>800</v>
      </c>
      <c r="AK320" s="21">
        <v>-39</v>
      </c>
      <c r="AL320" s="21" t="s">
        <v>48</v>
      </c>
      <c r="AM320" s="21" t="s">
        <v>48</v>
      </c>
      <c r="AN320" s="21">
        <v>7</v>
      </c>
      <c r="AO320" s="21">
        <v>800</v>
      </c>
    </row>
    <row r="321" spans="1:41" x14ac:dyDescent="0.25">
      <c r="A321" s="21" t="s">
        <v>13</v>
      </c>
      <c r="B321" s="21" t="s">
        <v>14</v>
      </c>
      <c r="C321" s="21">
        <v>745.2</v>
      </c>
      <c r="D321" s="21">
        <v>39.014699999999998</v>
      </c>
      <c r="E321" s="21">
        <v>-99.872100000000003</v>
      </c>
      <c r="F321" s="21">
        <v>20121115</v>
      </c>
      <c r="G321" s="21">
        <v>-9999</v>
      </c>
      <c r="H321" s="21" t="s">
        <v>48</v>
      </c>
      <c r="I321" s="21" t="s">
        <v>48</v>
      </c>
      <c r="J321" s="21" t="s">
        <v>48</v>
      </c>
      <c r="K321" s="21">
        <v>9999</v>
      </c>
      <c r="L321" s="21">
        <v>-9999</v>
      </c>
      <c r="M321" s="21" t="s">
        <v>48</v>
      </c>
      <c r="N321" s="21" t="s">
        <v>48</v>
      </c>
      <c r="O321" s="21" t="s">
        <v>48</v>
      </c>
      <c r="P321" s="21">
        <v>9999</v>
      </c>
      <c r="Q321" s="21">
        <v>0</v>
      </c>
      <c r="R321" s="21" t="s">
        <v>48</v>
      </c>
      <c r="S321" s="21" t="s">
        <v>48</v>
      </c>
      <c r="T321" s="21">
        <v>7</v>
      </c>
      <c r="U321" s="21">
        <v>800</v>
      </c>
      <c r="V321" s="21">
        <v>-9999</v>
      </c>
      <c r="W321" s="21" t="s">
        <v>48</v>
      </c>
      <c r="X321" s="21" t="s">
        <v>48</v>
      </c>
      <c r="Y321" s="21" t="s">
        <v>48</v>
      </c>
      <c r="Z321" s="21">
        <v>9999</v>
      </c>
      <c r="AA321" s="21">
        <v>-9999</v>
      </c>
      <c r="AB321" s="21" t="s">
        <v>48</v>
      </c>
      <c r="AC321" s="21" t="s">
        <v>48</v>
      </c>
      <c r="AD321" s="21" t="s">
        <v>48</v>
      </c>
      <c r="AE321" s="21">
        <v>9999</v>
      </c>
      <c r="AF321" s="21">
        <v>156</v>
      </c>
      <c r="AG321" s="21" t="s">
        <v>48</v>
      </c>
      <c r="AH321" s="21" t="s">
        <v>48</v>
      </c>
      <c r="AI321" s="21">
        <v>7</v>
      </c>
      <c r="AJ321" s="21">
        <v>800</v>
      </c>
      <c r="AK321" s="21">
        <v>-22</v>
      </c>
      <c r="AL321" s="21" t="s">
        <v>48</v>
      </c>
      <c r="AM321" s="21" t="s">
        <v>48</v>
      </c>
      <c r="AN321" s="21">
        <v>7</v>
      </c>
      <c r="AO321" s="21">
        <v>800</v>
      </c>
    </row>
    <row r="322" spans="1:41" x14ac:dyDescent="0.25">
      <c r="A322" s="21" t="s">
        <v>13</v>
      </c>
      <c r="B322" s="21" t="s">
        <v>14</v>
      </c>
      <c r="C322" s="21">
        <v>745.2</v>
      </c>
      <c r="D322" s="21">
        <v>39.014699999999998</v>
      </c>
      <c r="E322" s="21">
        <v>-99.872100000000003</v>
      </c>
      <c r="F322" s="21">
        <v>20121116</v>
      </c>
      <c r="G322" s="21">
        <v>-9999</v>
      </c>
      <c r="H322" s="21" t="s">
        <v>48</v>
      </c>
      <c r="I322" s="21" t="s">
        <v>48</v>
      </c>
      <c r="J322" s="21" t="s">
        <v>48</v>
      </c>
      <c r="K322" s="21">
        <v>9999</v>
      </c>
      <c r="L322" s="21">
        <v>-9999</v>
      </c>
      <c r="M322" s="21" t="s">
        <v>48</v>
      </c>
      <c r="N322" s="21" t="s">
        <v>48</v>
      </c>
      <c r="O322" s="21" t="s">
        <v>48</v>
      </c>
      <c r="P322" s="21">
        <v>9999</v>
      </c>
      <c r="Q322" s="21">
        <v>0</v>
      </c>
      <c r="R322" s="21" t="s">
        <v>48</v>
      </c>
      <c r="S322" s="21" t="s">
        <v>48</v>
      </c>
      <c r="T322" s="21">
        <v>7</v>
      </c>
      <c r="U322" s="21">
        <v>800</v>
      </c>
      <c r="V322" s="21">
        <v>-9999</v>
      </c>
      <c r="W322" s="21" t="s">
        <v>48</v>
      </c>
      <c r="X322" s="21" t="s">
        <v>48</v>
      </c>
      <c r="Y322" s="21" t="s">
        <v>48</v>
      </c>
      <c r="Z322" s="21">
        <v>9999</v>
      </c>
      <c r="AA322" s="21">
        <v>-9999</v>
      </c>
      <c r="AB322" s="21" t="s">
        <v>48</v>
      </c>
      <c r="AC322" s="21" t="s">
        <v>48</v>
      </c>
      <c r="AD322" s="21" t="s">
        <v>48</v>
      </c>
      <c r="AE322" s="21">
        <v>9999</v>
      </c>
      <c r="AF322" s="21">
        <v>144</v>
      </c>
      <c r="AG322" s="21" t="s">
        <v>48</v>
      </c>
      <c r="AH322" s="21" t="s">
        <v>48</v>
      </c>
      <c r="AI322" s="21">
        <v>7</v>
      </c>
      <c r="AJ322" s="21">
        <v>800</v>
      </c>
      <c r="AK322" s="21">
        <v>-22</v>
      </c>
      <c r="AL322" s="21" t="s">
        <v>48</v>
      </c>
      <c r="AM322" s="21" t="s">
        <v>48</v>
      </c>
      <c r="AN322" s="21">
        <v>7</v>
      </c>
      <c r="AO322" s="21">
        <v>800</v>
      </c>
    </row>
    <row r="323" spans="1:41" x14ac:dyDescent="0.25">
      <c r="A323" s="21" t="s">
        <v>13</v>
      </c>
      <c r="B323" s="21" t="s">
        <v>14</v>
      </c>
      <c r="C323" s="21">
        <v>745.2</v>
      </c>
      <c r="D323" s="21">
        <v>39.014699999999998</v>
      </c>
      <c r="E323" s="21">
        <v>-99.872100000000003</v>
      </c>
      <c r="F323" s="21">
        <v>20121117</v>
      </c>
      <c r="G323" s="21">
        <v>-9999</v>
      </c>
      <c r="H323" s="21" t="s">
        <v>48</v>
      </c>
      <c r="I323" s="21" t="s">
        <v>48</v>
      </c>
      <c r="J323" s="21" t="s">
        <v>48</v>
      </c>
      <c r="K323" s="21">
        <v>9999</v>
      </c>
      <c r="L323" s="21">
        <v>-9999</v>
      </c>
      <c r="M323" s="21" t="s">
        <v>48</v>
      </c>
      <c r="N323" s="21" t="s">
        <v>48</v>
      </c>
      <c r="O323" s="21" t="s">
        <v>48</v>
      </c>
      <c r="P323" s="21">
        <v>9999</v>
      </c>
      <c r="Q323" s="21">
        <v>0</v>
      </c>
      <c r="R323" s="21" t="s">
        <v>48</v>
      </c>
      <c r="S323" s="21" t="s">
        <v>48</v>
      </c>
      <c r="T323" s="21">
        <v>7</v>
      </c>
      <c r="U323" s="21">
        <v>800</v>
      </c>
      <c r="V323" s="21">
        <v>-9999</v>
      </c>
      <c r="W323" s="21" t="s">
        <v>48</v>
      </c>
      <c r="X323" s="21" t="s">
        <v>48</v>
      </c>
      <c r="Y323" s="21" t="s">
        <v>48</v>
      </c>
      <c r="Z323" s="21">
        <v>9999</v>
      </c>
      <c r="AA323" s="21">
        <v>-9999</v>
      </c>
      <c r="AB323" s="21" t="s">
        <v>48</v>
      </c>
      <c r="AC323" s="21" t="s">
        <v>48</v>
      </c>
      <c r="AD323" s="21" t="s">
        <v>48</v>
      </c>
      <c r="AE323" s="21">
        <v>9999</v>
      </c>
      <c r="AF323" s="21">
        <v>156</v>
      </c>
      <c r="AG323" s="21" t="s">
        <v>48</v>
      </c>
      <c r="AH323" s="21" t="s">
        <v>48</v>
      </c>
      <c r="AI323" s="21">
        <v>7</v>
      </c>
      <c r="AJ323" s="21">
        <v>800</v>
      </c>
      <c r="AK323" s="21">
        <v>-39</v>
      </c>
      <c r="AL323" s="21" t="s">
        <v>48</v>
      </c>
      <c r="AM323" s="21" t="s">
        <v>48</v>
      </c>
      <c r="AN323" s="21">
        <v>7</v>
      </c>
      <c r="AO323" s="21">
        <v>800</v>
      </c>
    </row>
    <row r="324" spans="1:41" x14ac:dyDescent="0.25">
      <c r="A324" s="21" t="s">
        <v>13</v>
      </c>
      <c r="B324" s="21" t="s">
        <v>14</v>
      </c>
      <c r="C324" s="21">
        <v>745.2</v>
      </c>
      <c r="D324" s="21">
        <v>39.014699999999998</v>
      </c>
      <c r="E324" s="21">
        <v>-99.872100000000003</v>
      </c>
      <c r="F324" s="21">
        <v>20121118</v>
      </c>
      <c r="G324" s="21">
        <v>-9999</v>
      </c>
      <c r="H324" s="21" t="s">
        <v>48</v>
      </c>
      <c r="I324" s="21" t="s">
        <v>48</v>
      </c>
      <c r="J324" s="21" t="s">
        <v>48</v>
      </c>
      <c r="K324" s="21">
        <v>9999</v>
      </c>
      <c r="L324" s="21">
        <v>-9999</v>
      </c>
      <c r="M324" s="21" t="s">
        <v>48</v>
      </c>
      <c r="N324" s="21" t="s">
        <v>48</v>
      </c>
      <c r="O324" s="21" t="s">
        <v>48</v>
      </c>
      <c r="P324" s="21">
        <v>9999</v>
      </c>
      <c r="Q324" s="21">
        <v>0</v>
      </c>
      <c r="R324" s="21" t="s">
        <v>48</v>
      </c>
      <c r="S324" s="21" t="s">
        <v>48</v>
      </c>
      <c r="T324" s="21">
        <v>7</v>
      </c>
      <c r="U324" s="21">
        <v>800</v>
      </c>
      <c r="V324" s="21">
        <v>-9999</v>
      </c>
      <c r="W324" s="21" t="s">
        <v>48</v>
      </c>
      <c r="X324" s="21" t="s">
        <v>48</v>
      </c>
      <c r="Y324" s="21" t="s">
        <v>48</v>
      </c>
      <c r="Z324" s="21">
        <v>9999</v>
      </c>
      <c r="AA324" s="21">
        <v>-9999</v>
      </c>
      <c r="AB324" s="21" t="s">
        <v>48</v>
      </c>
      <c r="AC324" s="21" t="s">
        <v>48</v>
      </c>
      <c r="AD324" s="21" t="s">
        <v>48</v>
      </c>
      <c r="AE324" s="21">
        <v>9999</v>
      </c>
      <c r="AF324" s="21">
        <v>194</v>
      </c>
      <c r="AG324" s="21" t="s">
        <v>48</v>
      </c>
      <c r="AH324" s="21" t="s">
        <v>48</v>
      </c>
      <c r="AI324" s="21">
        <v>7</v>
      </c>
      <c r="AJ324" s="21">
        <v>800</v>
      </c>
      <c r="AK324" s="21">
        <v>39</v>
      </c>
      <c r="AL324" s="21" t="s">
        <v>48</v>
      </c>
      <c r="AM324" s="21" t="s">
        <v>48</v>
      </c>
      <c r="AN324" s="21">
        <v>7</v>
      </c>
      <c r="AO324" s="21">
        <v>800</v>
      </c>
    </row>
    <row r="325" spans="1:41" x14ac:dyDescent="0.25">
      <c r="A325" s="21" t="s">
        <v>13</v>
      </c>
      <c r="B325" s="21" t="s">
        <v>14</v>
      </c>
      <c r="C325" s="21">
        <v>745.2</v>
      </c>
      <c r="D325" s="21">
        <v>39.014699999999998</v>
      </c>
      <c r="E325" s="21">
        <v>-99.872100000000003</v>
      </c>
      <c r="F325" s="21">
        <v>20121119</v>
      </c>
      <c r="G325" s="21">
        <v>-9999</v>
      </c>
      <c r="H325" s="21" t="s">
        <v>48</v>
      </c>
      <c r="I325" s="21" t="s">
        <v>48</v>
      </c>
      <c r="J325" s="21" t="s">
        <v>48</v>
      </c>
      <c r="K325" s="21">
        <v>9999</v>
      </c>
      <c r="L325" s="21">
        <v>-9999</v>
      </c>
      <c r="M325" s="21" t="s">
        <v>48</v>
      </c>
      <c r="N325" s="21" t="s">
        <v>48</v>
      </c>
      <c r="O325" s="21" t="s">
        <v>48</v>
      </c>
      <c r="P325" s="21">
        <v>9999</v>
      </c>
      <c r="Q325" s="21">
        <v>0</v>
      </c>
      <c r="R325" s="21" t="s">
        <v>48</v>
      </c>
      <c r="S325" s="21" t="s">
        <v>48</v>
      </c>
      <c r="T325" s="21">
        <v>7</v>
      </c>
      <c r="U325" s="21">
        <v>800</v>
      </c>
      <c r="V325" s="21">
        <v>-9999</v>
      </c>
      <c r="W325" s="21" t="s">
        <v>48</v>
      </c>
      <c r="X325" s="21" t="s">
        <v>48</v>
      </c>
      <c r="Y325" s="21" t="s">
        <v>48</v>
      </c>
      <c r="Z325" s="21">
        <v>9999</v>
      </c>
      <c r="AA325" s="21">
        <v>-9999</v>
      </c>
      <c r="AB325" s="21" t="s">
        <v>48</v>
      </c>
      <c r="AC325" s="21" t="s">
        <v>48</v>
      </c>
      <c r="AD325" s="21" t="s">
        <v>48</v>
      </c>
      <c r="AE325" s="21">
        <v>9999</v>
      </c>
      <c r="AF325" s="21">
        <v>178</v>
      </c>
      <c r="AG325" s="21" t="s">
        <v>48</v>
      </c>
      <c r="AH325" s="21" t="s">
        <v>48</v>
      </c>
      <c r="AI325" s="21">
        <v>7</v>
      </c>
      <c r="AJ325" s="21">
        <v>800</v>
      </c>
      <c r="AK325" s="21">
        <v>28</v>
      </c>
      <c r="AL325" s="21" t="s">
        <v>48</v>
      </c>
      <c r="AM325" s="21" t="s">
        <v>48</v>
      </c>
      <c r="AN325" s="21">
        <v>7</v>
      </c>
      <c r="AO325" s="21">
        <v>800</v>
      </c>
    </row>
    <row r="326" spans="1:41" x14ac:dyDescent="0.25">
      <c r="A326" s="21" t="s">
        <v>13</v>
      </c>
      <c r="B326" s="21" t="s">
        <v>14</v>
      </c>
      <c r="C326" s="21">
        <v>745.2</v>
      </c>
      <c r="D326" s="21">
        <v>39.014699999999998</v>
      </c>
      <c r="E326" s="21">
        <v>-99.872100000000003</v>
      </c>
      <c r="F326" s="21">
        <v>20121120</v>
      </c>
      <c r="G326" s="21">
        <v>-9999</v>
      </c>
      <c r="H326" s="21" t="s">
        <v>48</v>
      </c>
      <c r="I326" s="21" t="s">
        <v>48</v>
      </c>
      <c r="J326" s="21" t="s">
        <v>48</v>
      </c>
      <c r="K326" s="21">
        <v>9999</v>
      </c>
      <c r="L326" s="21">
        <v>-9999</v>
      </c>
      <c r="M326" s="21" t="s">
        <v>48</v>
      </c>
      <c r="N326" s="21" t="s">
        <v>48</v>
      </c>
      <c r="O326" s="21" t="s">
        <v>48</v>
      </c>
      <c r="P326" s="21">
        <v>9999</v>
      </c>
      <c r="Q326" s="21">
        <v>0</v>
      </c>
      <c r="R326" s="21" t="s">
        <v>48</v>
      </c>
      <c r="S326" s="21" t="s">
        <v>48</v>
      </c>
      <c r="T326" s="21">
        <v>7</v>
      </c>
      <c r="U326" s="21">
        <v>800</v>
      </c>
      <c r="V326" s="21">
        <v>-9999</v>
      </c>
      <c r="W326" s="21" t="s">
        <v>48</v>
      </c>
      <c r="X326" s="21" t="s">
        <v>48</v>
      </c>
      <c r="Y326" s="21" t="s">
        <v>48</v>
      </c>
      <c r="Z326" s="21">
        <v>9999</v>
      </c>
      <c r="AA326" s="21">
        <v>-9999</v>
      </c>
      <c r="AB326" s="21" t="s">
        <v>48</v>
      </c>
      <c r="AC326" s="21" t="s">
        <v>48</v>
      </c>
      <c r="AD326" s="21" t="s">
        <v>48</v>
      </c>
      <c r="AE326" s="21">
        <v>9999</v>
      </c>
      <c r="AF326" s="21">
        <v>206</v>
      </c>
      <c r="AG326" s="21" t="s">
        <v>48</v>
      </c>
      <c r="AH326" s="21" t="s">
        <v>48</v>
      </c>
      <c r="AI326" s="21">
        <v>7</v>
      </c>
      <c r="AJ326" s="21">
        <v>800</v>
      </c>
      <c r="AK326" s="21">
        <v>22</v>
      </c>
      <c r="AL326" s="21" t="s">
        <v>48</v>
      </c>
      <c r="AM326" s="21" t="s">
        <v>48</v>
      </c>
      <c r="AN326" s="21">
        <v>7</v>
      </c>
      <c r="AO326" s="21">
        <v>800</v>
      </c>
    </row>
    <row r="327" spans="1:41" x14ac:dyDescent="0.25">
      <c r="A327" s="21" t="s">
        <v>13</v>
      </c>
      <c r="B327" s="21" t="s">
        <v>14</v>
      </c>
      <c r="C327" s="21">
        <v>745.2</v>
      </c>
      <c r="D327" s="21">
        <v>39.014699999999998</v>
      </c>
      <c r="E327" s="21">
        <v>-99.872100000000003</v>
      </c>
      <c r="F327" s="21">
        <v>20121121</v>
      </c>
      <c r="G327" s="21">
        <v>-9999</v>
      </c>
      <c r="H327" s="21" t="s">
        <v>48</v>
      </c>
      <c r="I327" s="21" t="s">
        <v>48</v>
      </c>
      <c r="J327" s="21" t="s">
        <v>48</v>
      </c>
      <c r="K327" s="21">
        <v>9999</v>
      </c>
      <c r="L327" s="21">
        <v>-9999</v>
      </c>
      <c r="M327" s="21" t="s">
        <v>48</v>
      </c>
      <c r="N327" s="21" t="s">
        <v>48</v>
      </c>
      <c r="O327" s="21" t="s">
        <v>48</v>
      </c>
      <c r="P327" s="21">
        <v>9999</v>
      </c>
      <c r="Q327" s="21">
        <v>0</v>
      </c>
      <c r="R327" s="21" t="s">
        <v>48</v>
      </c>
      <c r="S327" s="21" t="s">
        <v>48</v>
      </c>
      <c r="T327" s="21">
        <v>7</v>
      </c>
      <c r="U327" s="21">
        <v>800</v>
      </c>
      <c r="V327" s="21">
        <v>-9999</v>
      </c>
      <c r="W327" s="21" t="s">
        <v>48</v>
      </c>
      <c r="X327" s="21" t="s">
        <v>48</v>
      </c>
      <c r="Y327" s="21" t="s">
        <v>48</v>
      </c>
      <c r="Z327" s="21">
        <v>9999</v>
      </c>
      <c r="AA327" s="21">
        <v>-9999</v>
      </c>
      <c r="AB327" s="21" t="s">
        <v>48</v>
      </c>
      <c r="AC327" s="21" t="s">
        <v>48</v>
      </c>
      <c r="AD327" s="21" t="s">
        <v>48</v>
      </c>
      <c r="AE327" s="21">
        <v>9999</v>
      </c>
      <c r="AF327" s="21">
        <v>217</v>
      </c>
      <c r="AG327" s="21" t="s">
        <v>48</v>
      </c>
      <c r="AH327" s="21" t="s">
        <v>48</v>
      </c>
      <c r="AI327" s="21">
        <v>7</v>
      </c>
      <c r="AJ327" s="21">
        <v>800</v>
      </c>
      <c r="AK327" s="21">
        <v>33</v>
      </c>
      <c r="AL327" s="21" t="s">
        <v>48</v>
      </c>
      <c r="AM327" s="21" t="s">
        <v>48</v>
      </c>
      <c r="AN327" s="21">
        <v>7</v>
      </c>
      <c r="AO327" s="21">
        <v>800</v>
      </c>
    </row>
    <row r="328" spans="1:41" x14ac:dyDescent="0.25">
      <c r="A328" s="21" t="s">
        <v>13</v>
      </c>
      <c r="B328" s="21" t="s">
        <v>14</v>
      </c>
      <c r="C328" s="21">
        <v>745.2</v>
      </c>
      <c r="D328" s="21">
        <v>39.014699999999998</v>
      </c>
      <c r="E328" s="21">
        <v>-99.872100000000003</v>
      </c>
      <c r="F328" s="21">
        <v>20121122</v>
      </c>
      <c r="G328" s="21">
        <v>-9999</v>
      </c>
      <c r="H328" s="21" t="s">
        <v>48</v>
      </c>
      <c r="I328" s="21" t="s">
        <v>48</v>
      </c>
      <c r="J328" s="21" t="s">
        <v>48</v>
      </c>
      <c r="K328" s="21">
        <v>9999</v>
      </c>
      <c r="L328" s="21">
        <v>-9999</v>
      </c>
      <c r="M328" s="21" t="s">
        <v>48</v>
      </c>
      <c r="N328" s="21" t="s">
        <v>48</v>
      </c>
      <c r="O328" s="21" t="s">
        <v>48</v>
      </c>
      <c r="P328" s="21">
        <v>9999</v>
      </c>
      <c r="Q328" s="21">
        <v>0</v>
      </c>
      <c r="R328" s="21" t="s">
        <v>48</v>
      </c>
      <c r="S328" s="21" t="s">
        <v>48</v>
      </c>
      <c r="T328" s="21">
        <v>7</v>
      </c>
      <c r="U328" s="21">
        <v>800</v>
      </c>
      <c r="V328" s="21">
        <v>-9999</v>
      </c>
      <c r="W328" s="21" t="s">
        <v>48</v>
      </c>
      <c r="X328" s="21" t="s">
        <v>48</v>
      </c>
      <c r="Y328" s="21" t="s">
        <v>48</v>
      </c>
      <c r="Z328" s="21">
        <v>9999</v>
      </c>
      <c r="AA328" s="21">
        <v>-9999</v>
      </c>
      <c r="AB328" s="21" t="s">
        <v>48</v>
      </c>
      <c r="AC328" s="21" t="s">
        <v>48</v>
      </c>
      <c r="AD328" s="21" t="s">
        <v>48</v>
      </c>
      <c r="AE328" s="21">
        <v>9999</v>
      </c>
      <c r="AF328" s="21">
        <v>233</v>
      </c>
      <c r="AG328" s="21" t="s">
        <v>48</v>
      </c>
      <c r="AH328" s="21" t="s">
        <v>48</v>
      </c>
      <c r="AI328" s="21">
        <v>7</v>
      </c>
      <c r="AJ328" s="21">
        <v>800</v>
      </c>
      <c r="AK328" s="21">
        <v>39</v>
      </c>
      <c r="AL328" s="21" t="s">
        <v>48</v>
      </c>
      <c r="AM328" s="21" t="s">
        <v>48</v>
      </c>
      <c r="AN328" s="21">
        <v>7</v>
      </c>
      <c r="AO328" s="21">
        <v>800</v>
      </c>
    </row>
    <row r="329" spans="1:41" x14ac:dyDescent="0.25">
      <c r="A329" s="21" t="s">
        <v>13</v>
      </c>
      <c r="B329" s="21" t="s">
        <v>14</v>
      </c>
      <c r="C329" s="21">
        <v>745.2</v>
      </c>
      <c r="D329" s="21">
        <v>39.014699999999998</v>
      </c>
      <c r="E329" s="21">
        <v>-99.872100000000003</v>
      </c>
      <c r="F329" s="21">
        <v>20121123</v>
      </c>
      <c r="G329" s="21">
        <v>-9999</v>
      </c>
      <c r="H329" s="21" t="s">
        <v>48</v>
      </c>
      <c r="I329" s="21" t="s">
        <v>48</v>
      </c>
      <c r="J329" s="21" t="s">
        <v>48</v>
      </c>
      <c r="K329" s="21">
        <v>9999</v>
      </c>
      <c r="L329" s="21">
        <v>-9999</v>
      </c>
      <c r="M329" s="21" t="s">
        <v>48</v>
      </c>
      <c r="N329" s="21" t="s">
        <v>48</v>
      </c>
      <c r="O329" s="21" t="s">
        <v>48</v>
      </c>
      <c r="P329" s="21">
        <v>9999</v>
      </c>
      <c r="Q329" s="21">
        <v>0</v>
      </c>
      <c r="R329" s="21" t="s">
        <v>48</v>
      </c>
      <c r="S329" s="21" t="s">
        <v>48</v>
      </c>
      <c r="T329" s="21">
        <v>7</v>
      </c>
      <c r="U329" s="21">
        <v>800</v>
      </c>
      <c r="V329" s="21">
        <v>-9999</v>
      </c>
      <c r="W329" s="21" t="s">
        <v>48</v>
      </c>
      <c r="X329" s="21" t="s">
        <v>48</v>
      </c>
      <c r="Y329" s="21" t="s">
        <v>48</v>
      </c>
      <c r="Z329" s="21">
        <v>9999</v>
      </c>
      <c r="AA329" s="21">
        <v>-9999</v>
      </c>
      <c r="AB329" s="21" t="s">
        <v>48</v>
      </c>
      <c r="AC329" s="21" t="s">
        <v>48</v>
      </c>
      <c r="AD329" s="21" t="s">
        <v>48</v>
      </c>
      <c r="AE329" s="21">
        <v>9999</v>
      </c>
      <c r="AF329" s="21">
        <v>194</v>
      </c>
      <c r="AG329" s="21" t="s">
        <v>48</v>
      </c>
      <c r="AH329" s="21" t="s">
        <v>48</v>
      </c>
      <c r="AI329" s="21">
        <v>7</v>
      </c>
      <c r="AJ329" s="21">
        <v>800</v>
      </c>
      <c r="AK329" s="21">
        <v>-28</v>
      </c>
      <c r="AL329" s="21" t="s">
        <v>48</v>
      </c>
      <c r="AM329" s="21" t="s">
        <v>48</v>
      </c>
      <c r="AN329" s="21">
        <v>7</v>
      </c>
      <c r="AO329" s="21">
        <v>800</v>
      </c>
    </row>
    <row r="330" spans="1:41" x14ac:dyDescent="0.25">
      <c r="A330" s="21" t="s">
        <v>13</v>
      </c>
      <c r="B330" s="21" t="s">
        <v>14</v>
      </c>
      <c r="C330" s="21">
        <v>745.2</v>
      </c>
      <c r="D330" s="21">
        <v>39.014699999999998</v>
      </c>
      <c r="E330" s="21">
        <v>-99.872100000000003</v>
      </c>
      <c r="F330" s="21">
        <v>20121124</v>
      </c>
      <c r="G330" s="21">
        <v>-9999</v>
      </c>
      <c r="H330" s="21" t="s">
        <v>48</v>
      </c>
      <c r="I330" s="21" t="s">
        <v>48</v>
      </c>
      <c r="J330" s="21" t="s">
        <v>48</v>
      </c>
      <c r="K330" s="21">
        <v>9999</v>
      </c>
      <c r="L330" s="21">
        <v>-9999</v>
      </c>
      <c r="M330" s="21" t="s">
        <v>48</v>
      </c>
      <c r="N330" s="21" t="s">
        <v>48</v>
      </c>
      <c r="O330" s="21" t="s">
        <v>48</v>
      </c>
      <c r="P330" s="21">
        <v>9999</v>
      </c>
      <c r="Q330" s="21">
        <v>0</v>
      </c>
      <c r="R330" s="21" t="s">
        <v>48</v>
      </c>
      <c r="S330" s="21" t="s">
        <v>48</v>
      </c>
      <c r="T330" s="21">
        <v>7</v>
      </c>
      <c r="U330" s="21">
        <v>800</v>
      </c>
      <c r="V330" s="21">
        <v>-9999</v>
      </c>
      <c r="W330" s="21" t="s">
        <v>48</v>
      </c>
      <c r="X330" s="21" t="s">
        <v>48</v>
      </c>
      <c r="Y330" s="21" t="s">
        <v>48</v>
      </c>
      <c r="Z330" s="21">
        <v>9999</v>
      </c>
      <c r="AA330" s="21">
        <v>-9999</v>
      </c>
      <c r="AB330" s="21" t="s">
        <v>48</v>
      </c>
      <c r="AC330" s="21" t="s">
        <v>48</v>
      </c>
      <c r="AD330" s="21" t="s">
        <v>48</v>
      </c>
      <c r="AE330" s="21">
        <v>9999</v>
      </c>
      <c r="AF330" s="21">
        <v>78</v>
      </c>
      <c r="AG330" s="21" t="s">
        <v>48</v>
      </c>
      <c r="AH330" s="21" t="s">
        <v>48</v>
      </c>
      <c r="AI330" s="21">
        <v>7</v>
      </c>
      <c r="AJ330" s="21">
        <v>800</v>
      </c>
      <c r="AK330" s="21">
        <v>-33</v>
      </c>
      <c r="AL330" s="21" t="s">
        <v>48</v>
      </c>
      <c r="AM330" s="21" t="s">
        <v>48</v>
      </c>
      <c r="AN330" s="21">
        <v>7</v>
      </c>
      <c r="AO330" s="21">
        <v>800</v>
      </c>
    </row>
    <row r="331" spans="1:41" x14ac:dyDescent="0.25">
      <c r="A331" s="21" t="s">
        <v>13</v>
      </c>
      <c r="B331" s="21" t="s">
        <v>14</v>
      </c>
      <c r="C331" s="21">
        <v>745.2</v>
      </c>
      <c r="D331" s="21">
        <v>39.014699999999998</v>
      </c>
      <c r="E331" s="21">
        <v>-99.872100000000003</v>
      </c>
      <c r="F331" s="21">
        <v>20121125</v>
      </c>
      <c r="G331" s="21">
        <v>-9999</v>
      </c>
      <c r="H331" s="21" t="s">
        <v>48</v>
      </c>
      <c r="I331" s="21" t="s">
        <v>48</v>
      </c>
      <c r="J331" s="21" t="s">
        <v>48</v>
      </c>
      <c r="K331" s="21">
        <v>9999</v>
      </c>
      <c r="L331" s="21">
        <v>-9999</v>
      </c>
      <c r="M331" s="21" t="s">
        <v>48</v>
      </c>
      <c r="N331" s="21" t="s">
        <v>48</v>
      </c>
      <c r="O331" s="21" t="s">
        <v>48</v>
      </c>
      <c r="P331" s="21">
        <v>9999</v>
      </c>
      <c r="Q331" s="21">
        <v>0</v>
      </c>
      <c r="R331" s="21" t="s">
        <v>48</v>
      </c>
      <c r="S331" s="21" t="s">
        <v>48</v>
      </c>
      <c r="T331" s="21">
        <v>7</v>
      </c>
      <c r="U331" s="21">
        <v>800</v>
      </c>
      <c r="V331" s="21">
        <v>-9999</v>
      </c>
      <c r="W331" s="21" t="s">
        <v>48</v>
      </c>
      <c r="X331" s="21" t="s">
        <v>48</v>
      </c>
      <c r="Y331" s="21" t="s">
        <v>48</v>
      </c>
      <c r="Z331" s="21">
        <v>9999</v>
      </c>
      <c r="AA331" s="21">
        <v>-9999</v>
      </c>
      <c r="AB331" s="21" t="s">
        <v>48</v>
      </c>
      <c r="AC331" s="21" t="s">
        <v>48</v>
      </c>
      <c r="AD331" s="21" t="s">
        <v>48</v>
      </c>
      <c r="AE331" s="21">
        <v>9999</v>
      </c>
      <c r="AF331" s="21">
        <v>211</v>
      </c>
      <c r="AG331" s="21" t="s">
        <v>48</v>
      </c>
      <c r="AH331" s="21" t="s">
        <v>48</v>
      </c>
      <c r="AI331" s="21">
        <v>7</v>
      </c>
      <c r="AJ331" s="21">
        <v>800</v>
      </c>
      <c r="AK331" s="21">
        <v>-28</v>
      </c>
      <c r="AL331" s="21" t="s">
        <v>48</v>
      </c>
      <c r="AM331" s="21" t="s">
        <v>48</v>
      </c>
      <c r="AN331" s="21">
        <v>7</v>
      </c>
      <c r="AO331" s="21">
        <v>800</v>
      </c>
    </row>
    <row r="332" spans="1:41" x14ac:dyDescent="0.25">
      <c r="A332" s="21" t="s">
        <v>13</v>
      </c>
      <c r="B332" s="21" t="s">
        <v>14</v>
      </c>
      <c r="C332" s="21">
        <v>745.2</v>
      </c>
      <c r="D332" s="21">
        <v>39.014699999999998</v>
      </c>
      <c r="E332" s="21">
        <v>-99.872100000000003</v>
      </c>
      <c r="F332" s="21">
        <v>20121126</v>
      </c>
      <c r="G332" s="21">
        <v>-9999</v>
      </c>
      <c r="H332" s="21" t="s">
        <v>48</v>
      </c>
      <c r="I332" s="21" t="s">
        <v>48</v>
      </c>
      <c r="J332" s="21" t="s">
        <v>48</v>
      </c>
      <c r="K332" s="21">
        <v>9999</v>
      </c>
      <c r="L332" s="21">
        <v>-9999</v>
      </c>
      <c r="M332" s="21" t="s">
        <v>48</v>
      </c>
      <c r="N332" s="21" t="s">
        <v>48</v>
      </c>
      <c r="O332" s="21" t="s">
        <v>48</v>
      </c>
      <c r="P332" s="21">
        <v>9999</v>
      </c>
      <c r="Q332" s="21">
        <v>0</v>
      </c>
      <c r="R332" s="21" t="s">
        <v>48</v>
      </c>
      <c r="S332" s="21" t="s">
        <v>48</v>
      </c>
      <c r="T332" s="21">
        <v>7</v>
      </c>
      <c r="U332" s="21">
        <v>800</v>
      </c>
      <c r="V332" s="21">
        <v>-9999</v>
      </c>
      <c r="W332" s="21" t="s">
        <v>48</v>
      </c>
      <c r="X332" s="21" t="s">
        <v>48</v>
      </c>
      <c r="Y332" s="21" t="s">
        <v>48</v>
      </c>
      <c r="Z332" s="21">
        <v>9999</v>
      </c>
      <c r="AA332" s="21">
        <v>-9999</v>
      </c>
      <c r="AB332" s="21" t="s">
        <v>48</v>
      </c>
      <c r="AC332" s="21" t="s">
        <v>48</v>
      </c>
      <c r="AD332" s="21" t="s">
        <v>48</v>
      </c>
      <c r="AE332" s="21">
        <v>9999</v>
      </c>
      <c r="AF332" s="21">
        <v>133</v>
      </c>
      <c r="AG332" s="21" t="s">
        <v>48</v>
      </c>
      <c r="AH332" s="21" t="s">
        <v>48</v>
      </c>
      <c r="AI332" s="21">
        <v>7</v>
      </c>
      <c r="AJ332" s="21">
        <v>800</v>
      </c>
      <c r="AK332" s="21">
        <v>-39</v>
      </c>
      <c r="AL332" s="21" t="s">
        <v>48</v>
      </c>
      <c r="AM332" s="21" t="s">
        <v>48</v>
      </c>
      <c r="AN332" s="21">
        <v>7</v>
      </c>
      <c r="AO332" s="21">
        <v>800</v>
      </c>
    </row>
    <row r="333" spans="1:41" x14ac:dyDescent="0.25">
      <c r="A333" s="21" t="s">
        <v>13</v>
      </c>
      <c r="B333" s="21" t="s">
        <v>14</v>
      </c>
      <c r="C333" s="21">
        <v>745.2</v>
      </c>
      <c r="D333" s="21">
        <v>39.014699999999998</v>
      </c>
      <c r="E333" s="21">
        <v>-99.872100000000003</v>
      </c>
      <c r="F333" s="21">
        <v>20121127</v>
      </c>
      <c r="G333" s="21">
        <v>-9999</v>
      </c>
      <c r="H333" s="21" t="s">
        <v>48</v>
      </c>
      <c r="I333" s="21" t="s">
        <v>48</v>
      </c>
      <c r="J333" s="21" t="s">
        <v>48</v>
      </c>
      <c r="K333" s="21">
        <v>9999</v>
      </c>
      <c r="L333" s="21">
        <v>-9999</v>
      </c>
      <c r="M333" s="21" t="s">
        <v>48</v>
      </c>
      <c r="N333" s="21" t="s">
        <v>48</v>
      </c>
      <c r="O333" s="21" t="s">
        <v>48</v>
      </c>
      <c r="P333" s="21">
        <v>9999</v>
      </c>
      <c r="Q333" s="21">
        <v>0</v>
      </c>
      <c r="R333" s="21" t="s">
        <v>48</v>
      </c>
      <c r="S333" s="21" t="s">
        <v>48</v>
      </c>
      <c r="T333" s="21">
        <v>7</v>
      </c>
      <c r="U333" s="21">
        <v>800</v>
      </c>
      <c r="V333" s="21">
        <v>-9999</v>
      </c>
      <c r="W333" s="21" t="s">
        <v>48</v>
      </c>
      <c r="X333" s="21" t="s">
        <v>48</v>
      </c>
      <c r="Y333" s="21" t="s">
        <v>48</v>
      </c>
      <c r="Z333" s="21">
        <v>9999</v>
      </c>
      <c r="AA333" s="21">
        <v>-9999</v>
      </c>
      <c r="AB333" s="21" t="s">
        <v>48</v>
      </c>
      <c r="AC333" s="21" t="s">
        <v>48</v>
      </c>
      <c r="AD333" s="21" t="s">
        <v>48</v>
      </c>
      <c r="AE333" s="21">
        <v>9999</v>
      </c>
      <c r="AF333" s="21">
        <v>44</v>
      </c>
      <c r="AG333" s="21" t="s">
        <v>48</v>
      </c>
      <c r="AH333" s="21" t="s">
        <v>48</v>
      </c>
      <c r="AI333" s="21">
        <v>7</v>
      </c>
      <c r="AJ333" s="21">
        <v>800</v>
      </c>
      <c r="AK333" s="21">
        <v>-78</v>
      </c>
      <c r="AL333" s="21" t="s">
        <v>48</v>
      </c>
      <c r="AM333" s="21" t="s">
        <v>48</v>
      </c>
      <c r="AN333" s="21">
        <v>7</v>
      </c>
      <c r="AO333" s="21">
        <v>800</v>
      </c>
    </row>
    <row r="334" spans="1:41" x14ac:dyDescent="0.25">
      <c r="A334" s="21" t="s">
        <v>13</v>
      </c>
      <c r="B334" s="21" t="s">
        <v>14</v>
      </c>
      <c r="C334" s="21">
        <v>745.2</v>
      </c>
      <c r="D334" s="21">
        <v>39.014699999999998</v>
      </c>
      <c r="E334" s="21">
        <v>-99.872100000000003</v>
      </c>
      <c r="F334" s="21">
        <v>20121128</v>
      </c>
      <c r="G334" s="21">
        <v>-9999</v>
      </c>
      <c r="H334" s="21" t="s">
        <v>48</v>
      </c>
      <c r="I334" s="21" t="s">
        <v>48</v>
      </c>
      <c r="J334" s="21" t="s">
        <v>48</v>
      </c>
      <c r="K334" s="21">
        <v>9999</v>
      </c>
      <c r="L334" s="21">
        <v>-9999</v>
      </c>
      <c r="M334" s="21" t="s">
        <v>48</v>
      </c>
      <c r="N334" s="21" t="s">
        <v>48</v>
      </c>
      <c r="O334" s="21" t="s">
        <v>48</v>
      </c>
      <c r="P334" s="21">
        <v>9999</v>
      </c>
      <c r="Q334" s="21">
        <v>0</v>
      </c>
      <c r="R334" s="21" t="s">
        <v>48</v>
      </c>
      <c r="S334" s="21" t="s">
        <v>48</v>
      </c>
      <c r="T334" s="21">
        <v>7</v>
      </c>
      <c r="U334" s="21">
        <v>800</v>
      </c>
      <c r="V334" s="21">
        <v>-9999</v>
      </c>
      <c r="W334" s="21" t="s">
        <v>48</v>
      </c>
      <c r="X334" s="21" t="s">
        <v>48</v>
      </c>
      <c r="Y334" s="21" t="s">
        <v>48</v>
      </c>
      <c r="Z334" s="21">
        <v>9999</v>
      </c>
      <c r="AA334" s="21">
        <v>-9999</v>
      </c>
      <c r="AB334" s="21" t="s">
        <v>48</v>
      </c>
      <c r="AC334" s="21" t="s">
        <v>48</v>
      </c>
      <c r="AD334" s="21" t="s">
        <v>48</v>
      </c>
      <c r="AE334" s="21">
        <v>9999</v>
      </c>
      <c r="AF334" s="21">
        <v>122</v>
      </c>
      <c r="AG334" s="21" t="s">
        <v>48</v>
      </c>
      <c r="AH334" s="21" t="s">
        <v>48</v>
      </c>
      <c r="AI334" s="21">
        <v>7</v>
      </c>
      <c r="AJ334" s="21">
        <v>800</v>
      </c>
      <c r="AK334" s="21">
        <v>-72</v>
      </c>
      <c r="AL334" s="21" t="s">
        <v>48</v>
      </c>
      <c r="AM334" s="21" t="s">
        <v>48</v>
      </c>
      <c r="AN334" s="21">
        <v>7</v>
      </c>
      <c r="AO334" s="21">
        <v>800</v>
      </c>
    </row>
    <row r="335" spans="1:41" x14ac:dyDescent="0.25">
      <c r="A335" s="21" t="s">
        <v>13</v>
      </c>
      <c r="B335" s="21" t="s">
        <v>14</v>
      </c>
      <c r="C335" s="21">
        <v>745.2</v>
      </c>
      <c r="D335" s="21">
        <v>39.014699999999998</v>
      </c>
      <c r="E335" s="21">
        <v>-99.872100000000003</v>
      </c>
      <c r="F335" s="21">
        <v>20121129</v>
      </c>
      <c r="G335" s="21">
        <v>-9999</v>
      </c>
      <c r="H335" s="21" t="s">
        <v>48</v>
      </c>
      <c r="I335" s="21" t="s">
        <v>48</v>
      </c>
      <c r="J335" s="21" t="s">
        <v>48</v>
      </c>
      <c r="K335" s="21">
        <v>9999</v>
      </c>
      <c r="L335" s="21">
        <v>-9999</v>
      </c>
      <c r="M335" s="21" t="s">
        <v>48</v>
      </c>
      <c r="N335" s="21" t="s">
        <v>48</v>
      </c>
      <c r="O335" s="21" t="s">
        <v>48</v>
      </c>
      <c r="P335" s="21">
        <v>9999</v>
      </c>
      <c r="Q335" s="21">
        <v>0</v>
      </c>
      <c r="R335" s="21" t="s">
        <v>48</v>
      </c>
      <c r="S335" s="21" t="s">
        <v>48</v>
      </c>
      <c r="T335" s="21">
        <v>7</v>
      </c>
      <c r="U335" s="21">
        <v>800</v>
      </c>
      <c r="V335" s="21">
        <v>-9999</v>
      </c>
      <c r="W335" s="21" t="s">
        <v>48</v>
      </c>
      <c r="X335" s="21" t="s">
        <v>48</v>
      </c>
      <c r="Y335" s="21" t="s">
        <v>48</v>
      </c>
      <c r="Z335" s="21">
        <v>9999</v>
      </c>
      <c r="AA335" s="21">
        <v>-9999</v>
      </c>
      <c r="AB335" s="21" t="s">
        <v>48</v>
      </c>
      <c r="AC335" s="21" t="s">
        <v>48</v>
      </c>
      <c r="AD335" s="21" t="s">
        <v>48</v>
      </c>
      <c r="AE335" s="21">
        <v>9999</v>
      </c>
      <c r="AF335" s="21">
        <v>128</v>
      </c>
      <c r="AG335" s="21" t="s">
        <v>48</v>
      </c>
      <c r="AH335" s="21" t="s">
        <v>48</v>
      </c>
      <c r="AI335" s="21">
        <v>7</v>
      </c>
      <c r="AJ335" s="21">
        <v>800</v>
      </c>
      <c r="AK335" s="21">
        <v>-50</v>
      </c>
      <c r="AL335" s="21" t="s">
        <v>48</v>
      </c>
      <c r="AM335" s="21" t="s">
        <v>48</v>
      </c>
      <c r="AN335" s="21">
        <v>7</v>
      </c>
      <c r="AO335" s="21">
        <v>800</v>
      </c>
    </row>
    <row r="336" spans="1:41" x14ac:dyDescent="0.25">
      <c r="A336" s="21" t="s">
        <v>13</v>
      </c>
      <c r="B336" s="21" t="s">
        <v>14</v>
      </c>
      <c r="C336" s="21">
        <v>745.2</v>
      </c>
      <c r="D336" s="21">
        <v>39.014699999999998</v>
      </c>
      <c r="E336" s="21">
        <v>-99.872100000000003</v>
      </c>
      <c r="F336" s="21">
        <v>20121130</v>
      </c>
      <c r="G336" s="21">
        <v>-9999</v>
      </c>
      <c r="H336" s="21" t="s">
        <v>48</v>
      </c>
      <c r="I336" s="21" t="s">
        <v>48</v>
      </c>
      <c r="J336" s="21" t="s">
        <v>48</v>
      </c>
      <c r="K336" s="21">
        <v>9999</v>
      </c>
      <c r="L336" s="21">
        <v>-9999</v>
      </c>
      <c r="M336" s="21" t="s">
        <v>48</v>
      </c>
      <c r="N336" s="21" t="s">
        <v>48</v>
      </c>
      <c r="O336" s="21" t="s">
        <v>48</v>
      </c>
      <c r="P336" s="21">
        <v>9999</v>
      </c>
      <c r="Q336" s="21">
        <v>0</v>
      </c>
      <c r="R336" s="21" t="s">
        <v>48</v>
      </c>
      <c r="S336" s="21" t="s">
        <v>48</v>
      </c>
      <c r="T336" s="21">
        <v>7</v>
      </c>
      <c r="U336" s="21">
        <v>800</v>
      </c>
      <c r="V336" s="21">
        <v>-9999</v>
      </c>
      <c r="W336" s="21" t="s">
        <v>48</v>
      </c>
      <c r="X336" s="21" t="s">
        <v>48</v>
      </c>
      <c r="Y336" s="21" t="s">
        <v>48</v>
      </c>
      <c r="Z336" s="21">
        <v>9999</v>
      </c>
      <c r="AA336" s="21">
        <v>-9999</v>
      </c>
      <c r="AB336" s="21" t="s">
        <v>48</v>
      </c>
      <c r="AC336" s="21" t="s">
        <v>48</v>
      </c>
      <c r="AD336" s="21" t="s">
        <v>48</v>
      </c>
      <c r="AE336" s="21">
        <v>9999</v>
      </c>
      <c r="AF336" s="21">
        <v>183</v>
      </c>
      <c r="AG336" s="21" t="s">
        <v>48</v>
      </c>
      <c r="AH336" s="21" t="s">
        <v>48</v>
      </c>
      <c r="AI336" s="21">
        <v>7</v>
      </c>
      <c r="AJ336" s="21">
        <v>800</v>
      </c>
      <c r="AK336" s="21">
        <v>-50</v>
      </c>
      <c r="AL336" s="21" t="s">
        <v>48</v>
      </c>
      <c r="AM336" s="21" t="s">
        <v>48</v>
      </c>
      <c r="AN336" s="21">
        <v>7</v>
      </c>
      <c r="AO336" s="21">
        <v>800</v>
      </c>
    </row>
    <row r="337" spans="1:41" x14ac:dyDescent="0.25">
      <c r="A337" s="21" t="s">
        <v>13</v>
      </c>
      <c r="B337" s="21" t="s">
        <v>14</v>
      </c>
      <c r="C337" s="21">
        <v>745.2</v>
      </c>
      <c r="D337" s="21">
        <v>39.014699999999998</v>
      </c>
      <c r="E337" s="21">
        <v>-99.872100000000003</v>
      </c>
      <c r="F337" s="21">
        <v>20121201</v>
      </c>
      <c r="G337" s="21">
        <v>-9999</v>
      </c>
      <c r="H337" s="21" t="s">
        <v>48</v>
      </c>
      <c r="I337" s="21" t="s">
        <v>48</v>
      </c>
      <c r="J337" s="21" t="s">
        <v>48</v>
      </c>
      <c r="K337" s="21">
        <v>9999</v>
      </c>
      <c r="L337" s="21">
        <v>-9999</v>
      </c>
      <c r="M337" s="21" t="s">
        <v>48</v>
      </c>
      <c r="N337" s="21" t="s">
        <v>48</v>
      </c>
      <c r="O337" s="21" t="s">
        <v>48</v>
      </c>
      <c r="P337" s="21">
        <v>9999</v>
      </c>
      <c r="Q337" s="21">
        <v>0</v>
      </c>
      <c r="R337" s="21" t="s">
        <v>48</v>
      </c>
      <c r="S337" s="21" t="s">
        <v>48</v>
      </c>
      <c r="T337" s="21">
        <v>7</v>
      </c>
      <c r="U337" s="21">
        <v>800</v>
      </c>
      <c r="V337" s="21">
        <v>-9999</v>
      </c>
      <c r="W337" s="21" t="s">
        <v>48</v>
      </c>
      <c r="X337" s="21" t="s">
        <v>48</v>
      </c>
      <c r="Y337" s="21" t="s">
        <v>48</v>
      </c>
      <c r="Z337" s="21">
        <v>9999</v>
      </c>
      <c r="AA337" s="21">
        <v>-9999</v>
      </c>
      <c r="AB337" s="21" t="s">
        <v>48</v>
      </c>
      <c r="AC337" s="21" t="s">
        <v>48</v>
      </c>
      <c r="AD337" s="21" t="s">
        <v>48</v>
      </c>
      <c r="AE337" s="21">
        <v>9999</v>
      </c>
      <c r="AF337" s="21">
        <v>156</v>
      </c>
      <c r="AG337" s="21" t="s">
        <v>48</v>
      </c>
      <c r="AH337" s="21" t="s">
        <v>48</v>
      </c>
      <c r="AI337" s="21">
        <v>7</v>
      </c>
      <c r="AJ337" s="21">
        <v>800</v>
      </c>
      <c r="AK337" s="21">
        <v>-33</v>
      </c>
      <c r="AL337" s="21" t="s">
        <v>48</v>
      </c>
      <c r="AM337" s="21" t="s">
        <v>48</v>
      </c>
      <c r="AN337" s="21">
        <v>7</v>
      </c>
      <c r="AO337" s="21">
        <v>800</v>
      </c>
    </row>
    <row r="338" spans="1:41" x14ac:dyDescent="0.25">
      <c r="A338" s="21" t="s">
        <v>13</v>
      </c>
      <c r="B338" s="21" t="s">
        <v>14</v>
      </c>
      <c r="C338" s="21">
        <v>745.2</v>
      </c>
      <c r="D338" s="21">
        <v>39.014699999999998</v>
      </c>
      <c r="E338" s="21">
        <v>-99.872100000000003</v>
      </c>
      <c r="F338" s="21">
        <v>20121202</v>
      </c>
      <c r="G338" s="21">
        <v>-9999</v>
      </c>
      <c r="H338" s="21" t="s">
        <v>48</v>
      </c>
      <c r="I338" s="21" t="s">
        <v>48</v>
      </c>
      <c r="J338" s="21" t="s">
        <v>48</v>
      </c>
      <c r="K338" s="21">
        <v>9999</v>
      </c>
      <c r="L338" s="21">
        <v>-9999</v>
      </c>
      <c r="M338" s="21" t="s">
        <v>48</v>
      </c>
      <c r="N338" s="21" t="s">
        <v>48</v>
      </c>
      <c r="O338" s="21" t="s">
        <v>48</v>
      </c>
      <c r="P338" s="21">
        <v>9999</v>
      </c>
      <c r="Q338" s="21">
        <v>0</v>
      </c>
      <c r="R338" s="21" t="s">
        <v>48</v>
      </c>
      <c r="S338" s="21" t="s">
        <v>48</v>
      </c>
      <c r="T338" s="21">
        <v>7</v>
      </c>
      <c r="U338" s="21">
        <v>800</v>
      </c>
      <c r="V338" s="21">
        <v>-9999</v>
      </c>
      <c r="W338" s="21" t="s">
        <v>48</v>
      </c>
      <c r="X338" s="21" t="s">
        <v>48</v>
      </c>
      <c r="Y338" s="21" t="s">
        <v>48</v>
      </c>
      <c r="Z338" s="21">
        <v>9999</v>
      </c>
      <c r="AA338" s="21">
        <v>-9999</v>
      </c>
      <c r="AB338" s="21" t="s">
        <v>48</v>
      </c>
      <c r="AC338" s="21" t="s">
        <v>48</v>
      </c>
      <c r="AD338" s="21" t="s">
        <v>48</v>
      </c>
      <c r="AE338" s="21">
        <v>9999</v>
      </c>
      <c r="AF338" s="21">
        <v>161</v>
      </c>
      <c r="AG338" s="21" t="s">
        <v>48</v>
      </c>
      <c r="AH338" s="21" t="s">
        <v>48</v>
      </c>
      <c r="AI338" s="21">
        <v>7</v>
      </c>
      <c r="AJ338" s="21">
        <v>800</v>
      </c>
      <c r="AK338" s="21">
        <v>22</v>
      </c>
      <c r="AL338" s="21" t="s">
        <v>48</v>
      </c>
      <c r="AM338" s="21" t="s">
        <v>48</v>
      </c>
      <c r="AN338" s="21">
        <v>7</v>
      </c>
      <c r="AO338" s="21">
        <v>800</v>
      </c>
    </row>
    <row r="339" spans="1:41" x14ac:dyDescent="0.25">
      <c r="A339" s="21" t="s">
        <v>13</v>
      </c>
      <c r="B339" s="21" t="s">
        <v>14</v>
      </c>
      <c r="C339" s="21">
        <v>745.2</v>
      </c>
      <c r="D339" s="21">
        <v>39.014699999999998</v>
      </c>
      <c r="E339" s="21">
        <v>-99.872100000000003</v>
      </c>
      <c r="F339" s="21">
        <v>20121203</v>
      </c>
      <c r="G339" s="21">
        <v>-9999</v>
      </c>
      <c r="H339" s="21" t="s">
        <v>48</v>
      </c>
      <c r="I339" s="21" t="s">
        <v>48</v>
      </c>
      <c r="J339" s="21" t="s">
        <v>48</v>
      </c>
      <c r="K339" s="21">
        <v>9999</v>
      </c>
      <c r="L339" s="21">
        <v>-9999</v>
      </c>
      <c r="M339" s="21" t="s">
        <v>48</v>
      </c>
      <c r="N339" s="21" t="s">
        <v>48</v>
      </c>
      <c r="O339" s="21" t="s">
        <v>48</v>
      </c>
      <c r="P339" s="21">
        <v>9999</v>
      </c>
      <c r="Q339" s="21">
        <v>0</v>
      </c>
      <c r="R339" s="21" t="s">
        <v>48</v>
      </c>
      <c r="S339" s="21" t="s">
        <v>48</v>
      </c>
      <c r="T339" s="21">
        <v>7</v>
      </c>
      <c r="U339" s="21">
        <v>800</v>
      </c>
      <c r="V339" s="21">
        <v>-9999</v>
      </c>
      <c r="W339" s="21" t="s">
        <v>48</v>
      </c>
      <c r="X339" s="21" t="s">
        <v>48</v>
      </c>
      <c r="Y339" s="21" t="s">
        <v>48</v>
      </c>
      <c r="Z339" s="21">
        <v>9999</v>
      </c>
      <c r="AA339" s="21">
        <v>-9999</v>
      </c>
      <c r="AB339" s="21" t="s">
        <v>48</v>
      </c>
      <c r="AC339" s="21" t="s">
        <v>48</v>
      </c>
      <c r="AD339" s="21" t="s">
        <v>48</v>
      </c>
      <c r="AE339" s="21">
        <v>9999</v>
      </c>
      <c r="AF339" s="21">
        <v>200</v>
      </c>
      <c r="AG339" s="21" t="s">
        <v>48</v>
      </c>
      <c r="AH339" s="21" t="s">
        <v>48</v>
      </c>
      <c r="AI339" s="21">
        <v>7</v>
      </c>
      <c r="AJ339" s="21">
        <v>800</v>
      </c>
      <c r="AK339" s="21">
        <v>6</v>
      </c>
      <c r="AL339" s="21" t="s">
        <v>48</v>
      </c>
      <c r="AM339" s="21" t="s">
        <v>48</v>
      </c>
      <c r="AN339" s="21">
        <v>7</v>
      </c>
      <c r="AO339" s="21">
        <v>800</v>
      </c>
    </row>
    <row r="340" spans="1:41" x14ac:dyDescent="0.25">
      <c r="A340" s="21" t="s">
        <v>13</v>
      </c>
      <c r="B340" s="21" t="s">
        <v>14</v>
      </c>
      <c r="C340" s="21">
        <v>745.2</v>
      </c>
      <c r="D340" s="21">
        <v>39.014699999999998</v>
      </c>
      <c r="E340" s="21">
        <v>-99.872100000000003</v>
      </c>
      <c r="F340" s="21">
        <v>20121204</v>
      </c>
      <c r="G340" s="21">
        <v>-9999</v>
      </c>
      <c r="H340" s="21" t="s">
        <v>48</v>
      </c>
      <c r="I340" s="21" t="s">
        <v>48</v>
      </c>
      <c r="J340" s="21" t="s">
        <v>48</v>
      </c>
      <c r="K340" s="21">
        <v>9999</v>
      </c>
      <c r="L340" s="21">
        <v>-9999</v>
      </c>
      <c r="M340" s="21" t="s">
        <v>48</v>
      </c>
      <c r="N340" s="21" t="s">
        <v>48</v>
      </c>
      <c r="O340" s="21" t="s">
        <v>48</v>
      </c>
      <c r="P340" s="21">
        <v>9999</v>
      </c>
      <c r="Q340" s="21">
        <v>0</v>
      </c>
      <c r="R340" s="21" t="s">
        <v>48</v>
      </c>
      <c r="S340" s="21" t="s">
        <v>48</v>
      </c>
      <c r="T340" s="21">
        <v>7</v>
      </c>
      <c r="U340" s="21">
        <v>800</v>
      </c>
      <c r="V340" s="21">
        <v>-9999</v>
      </c>
      <c r="W340" s="21" t="s">
        <v>48</v>
      </c>
      <c r="X340" s="21" t="s">
        <v>48</v>
      </c>
      <c r="Y340" s="21" t="s">
        <v>48</v>
      </c>
      <c r="Z340" s="21">
        <v>9999</v>
      </c>
      <c r="AA340" s="21">
        <v>-9999</v>
      </c>
      <c r="AB340" s="21" t="s">
        <v>48</v>
      </c>
      <c r="AC340" s="21" t="s">
        <v>48</v>
      </c>
      <c r="AD340" s="21" t="s">
        <v>48</v>
      </c>
      <c r="AE340" s="21">
        <v>9999</v>
      </c>
      <c r="AF340" s="21">
        <v>156</v>
      </c>
      <c r="AG340" s="21" t="s">
        <v>48</v>
      </c>
      <c r="AH340" s="21" t="s">
        <v>48</v>
      </c>
      <c r="AI340" s="21">
        <v>7</v>
      </c>
      <c r="AJ340" s="21">
        <v>800</v>
      </c>
      <c r="AK340" s="21">
        <v>-33</v>
      </c>
      <c r="AL340" s="21" t="s">
        <v>48</v>
      </c>
      <c r="AM340" s="21" t="s">
        <v>48</v>
      </c>
      <c r="AN340" s="21">
        <v>7</v>
      </c>
      <c r="AO340" s="21">
        <v>800</v>
      </c>
    </row>
    <row r="341" spans="1:41" x14ac:dyDescent="0.25">
      <c r="A341" s="21" t="s">
        <v>13</v>
      </c>
      <c r="B341" s="21" t="s">
        <v>14</v>
      </c>
      <c r="C341" s="21">
        <v>745.2</v>
      </c>
      <c r="D341" s="21">
        <v>39.014699999999998</v>
      </c>
      <c r="E341" s="21">
        <v>-99.872100000000003</v>
      </c>
      <c r="F341" s="21">
        <v>20121205</v>
      </c>
      <c r="G341" s="21">
        <v>-9999</v>
      </c>
      <c r="H341" s="21" t="s">
        <v>48</v>
      </c>
      <c r="I341" s="21" t="s">
        <v>48</v>
      </c>
      <c r="J341" s="21" t="s">
        <v>48</v>
      </c>
      <c r="K341" s="21">
        <v>9999</v>
      </c>
      <c r="L341" s="21">
        <v>-9999</v>
      </c>
      <c r="M341" s="21" t="s">
        <v>48</v>
      </c>
      <c r="N341" s="21" t="s">
        <v>48</v>
      </c>
      <c r="O341" s="21" t="s">
        <v>48</v>
      </c>
      <c r="P341" s="21">
        <v>9999</v>
      </c>
      <c r="Q341" s="21">
        <v>0</v>
      </c>
      <c r="R341" s="21" t="s">
        <v>48</v>
      </c>
      <c r="S341" s="21" t="s">
        <v>48</v>
      </c>
      <c r="T341" s="21">
        <v>7</v>
      </c>
      <c r="U341" s="21">
        <v>800</v>
      </c>
      <c r="V341" s="21">
        <v>-9999</v>
      </c>
      <c r="W341" s="21" t="s">
        <v>48</v>
      </c>
      <c r="X341" s="21" t="s">
        <v>48</v>
      </c>
      <c r="Y341" s="21" t="s">
        <v>48</v>
      </c>
      <c r="Z341" s="21">
        <v>9999</v>
      </c>
      <c r="AA341" s="21">
        <v>-9999</v>
      </c>
      <c r="AB341" s="21" t="s">
        <v>48</v>
      </c>
      <c r="AC341" s="21" t="s">
        <v>48</v>
      </c>
      <c r="AD341" s="21" t="s">
        <v>48</v>
      </c>
      <c r="AE341" s="21">
        <v>9999</v>
      </c>
      <c r="AF341" s="21">
        <v>150</v>
      </c>
      <c r="AG341" s="21" t="s">
        <v>48</v>
      </c>
      <c r="AH341" s="21" t="s">
        <v>48</v>
      </c>
      <c r="AI341" s="21">
        <v>7</v>
      </c>
      <c r="AJ341" s="21">
        <v>800</v>
      </c>
      <c r="AK341" s="21">
        <v>-17</v>
      </c>
      <c r="AL341" s="21" t="s">
        <v>48</v>
      </c>
      <c r="AM341" s="21" t="s">
        <v>48</v>
      </c>
      <c r="AN341" s="21">
        <v>7</v>
      </c>
      <c r="AO341" s="21">
        <v>800</v>
      </c>
    </row>
    <row r="342" spans="1:41" x14ac:dyDescent="0.25">
      <c r="A342" s="21" t="s">
        <v>13</v>
      </c>
      <c r="B342" s="21" t="s">
        <v>14</v>
      </c>
      <c r="C342" s="21">
        <v>745.2</v>
      </c>
      <c r="D342" s="21">
        <v>39.014699999999998</v>
      </c>
      <c r="E342" s="21">
        <v>-99.872100000000003</v>
      </c>
      <c r="F342" s="21">
        <v>20121206</v>
      </c>
      <c r="G342" s="21">
        <v>-9999</v>
      </c>
      <c r="H342" s="21" t="s">
        <v>48</v>
      </c>
      <c r="I342" s="21" t="s">
        <v>48</v>
      </c>
      <c r="J342" s="21" t="s">
        <v>48</v>
      </c>
      <c r="K342" s="21">
        <v>9999</v>
      </c>
      <c r="L342" s="21">
        <v>-9999</v>
      </c>
      <c r="M342" s="21" t="s">
        <v>48</v>
      </c>
      <c r="N342" s="21" t="s">
        <v>48</v>
      </c>
      <c r="O342" s="21" t="s">
        <v>48</v>
      </c>
      <c r="P342" s="21">
        <v>9999</v>
      </c>
      <c r="Q342" s="21">
        <v>0</v>
      </c>
      <c r="R342" s="21" t="s">
        <v>48</v>
      </c>
      <c r="S342" s="21" t="s">
        <v>48</v>
      </c>
      <c r="T342" s="21">
        <v>7</v>
      </c>
      <c r="U342" s="21">
        <v>800</v>
      </c>
      <c r="V342" s="21">
        <v>-9999</v>
      </c>
      <c r="W342" s="21" t="s">
        <v>48</v>
      </c>
      <c r="X342" s="21" t="s">
        <v>48</v>
      </c>
      <c r="Y342" s="21" t="s">
        <v>48</v>
      </c>
      <c r="Z342" s="21">
        <v>9999</v>
      </c>
      <c r="AA342" s="21">
        <v>-9999</v>
      </c>
      <c r="AB342" s="21" t="s">
        <v>48</v>
      </c>
      <c r="AC342" s="21" t="s">
        <v>48</v>
      </c>
      <c r="AD342" s="21" t="s">
        <v>48</v>
      </c>
      <c r="AE342" s="21">
        <v>9999</v>
      </c>
      <c r="AF342" s="21">
        <v>167</v>
      </c>
      <c r="AG342" s="21" t="s">
        <v>48</v>
      </c>
      <c r="AH342" s="21" t="s">
        <v>48</v>
      </c>
      <c r="AI342" s="21">
        <v>7</v>
      </c>
      <c r="AJ342" s="21">
        <v>800</v>
      </c>
      <c r="AK342" s="21">
        <v>11</v>
      </c>
      <c r="AL342" s="21" t="s">
        <v>48</v>
      </c>
      <c r="AM342" s="21" t="s">
        <v>48</v>
      </c>
      <c r="AN342" s="21">
        <v>7</v>
      </c>
      <c r="AO342" s="21">
        <v>800</v>
      </c>
    </row>
    <row r="343" spans="1:41" x14ac:dyDescent="0.25">
      <c r="A343" s="21" t="s">
        <v>13</v>
      </c>
      <c r="B343" s="21" t="s">
        <v>14</v>
      </c>
      <c r="C343" s="21">
        <v>745.2</v>
      </c>
      <c r="D343" s="21">
        <v>39.014699999999998</v>
      </c>
      <c r="E343" s="21">
        <v>-99.872100000000003</v>
      </c>
      <c r="F343" s="21">
        <v>20121207</v>
      </c>
      <c r="G343" s="21">
        <v>-9999</v>
      </c>
      <c r="H343" s="21" t="s">
        <v>48</v>
      </c>
      <c r="I343" s="21" t="s">
        <v>48</v>
      </c>
      <c r="J343" s="21" t="s">
        <v>48</v>
      </c>
      <c r="K343" s="21">
        <v>9999</v>
      </c>
      <c r="L343" s="21">
        <v>-9999</v>
      </c>
      <c r="M343" s="21" t="s">
        <v>48</v>
      </c>
      <c r="N343" s="21" t="s">
        <v>48</v>
      </c>
      <c r="O343" s="21" t="s">
        <v>48</v>
      </c>
      <c r="P343" s="21">
        <v>9999</v>
      </c>
      <c r="Q343" s="21">
        <v>0</v>
      </c>
      <c r="R343" s="21" t="s">
        <v>48</v>
      </c>
      <c r="S343" s="21" t="s">
        <v>48</v>
      </c>
      <c r="T343" s="21">
        <v>7</v>
      </c>
      <c r="U343" s="21">
        <v>800</v>
      </c>
      <c r="V343" s="21">
        <v>-9999</v>
      </c>
      <c r="W343" s="21" t="s">
        <v>48</v>
      </c>
      <c r="X343" s="21" t="s">
        <v>48</v>
      </c>
      <c r="Y343" s="21" t="s">
        <v>48</v>
      </c>
      <c r="Z343" s="21">
        <v>9999</v>
      </c>
      <c r="AA343" s="21">
        <v>-9999</v>
      </c>
      <c r="AB343" s="21" t="s">
        <v>48</v>
      </c>
      <c r="AC343" s="21" t="s">
        <v>48</v>
      </c>
      <c r="AD343" s="21" t="s">
        <v>48</v>
      </c>
      <c r="AE343" s="21">
        <v>9999</v>
      </c>
      <c r="AF343" s="21">
        <v>111</v>
      </c>
      <c r="AG343" s="21" t="s">
        <v>48</v>
      </c>
      <c r="AH343" s="21" t="s">
        <v>48</v>
      </c>
      <c r="AI343" s="21">
        <v>7</v>
      </c>
      <c r="AJ343" s="21">
        <v>800</v>
      </c>
      <c r="AK343" s="21">
        <v>-6</v>
      </c>
      <c r="AL343" s="21" t="s">
        <v>48</v>
      </c>
      <c r="AM343" s="21" t="s">
        <v>48</v>
      </c>
      <c r="AN343" s="21">
        <v>7</v>
      </c>
      <c r="AO343" s="21">
        <v>800</v>
      </c>
    </row>
    <row r="344" spans="1:41" x14ac:dyDescent="0.25">
      <c r="A344" s="21" t="s">
        <v>13</v>
      </c>
      <c r="B344" s="21" t="s">
        <v>14</v>
      </c>
      <c r="C344" s="21">
        <v>745.2</v>
      </c>
      <c r="D344" s="21">
        <v>39.014699999999998</v>
      </c>
      <c r="E344" s="21">
        <v>-99.872100000000003</v>
      </c>
      <c r="F344" s="21">
        <v>20121208</v>
      </c>
      <c r="G344" s="21">
        <v>-9999</v>
      </c>
      <c r="H344" s="21" t="s">
        <v>48</v>
      </c>
      <c r="I344" s="21" t="s">
        <v>48</v>
      </c>
      <c r="J344" s="21" t="s">
        <v>48</v>
      </c>
      <c r="K344" s="21">
        <v>9999</v>
      </c>
      <c r="L344" s="21">
        <v>-9999</v>
      </c>
      <c r="M344" s="21" t="s">
        <v>48</v>
      </c>
      <c r="N344" s="21" t="s">
        <v>48</v>
      </c>
      <c r="O344" s="21" t="s">
        <v>48</v>
      </c>
      <c r="P344" s="21">
        <v>9999</v>
      </c>
      <c r="Q344" s="21">
        <v>0</v>
      </c>
      <c r="R344" s="21" t="s">
        <v>48</v>
      </c>
      <c r="S344" s="21" t="s">
        <v>48</v>
      </c>
      <c r="T344" s="21">
        <v>7</v>
      </c>
      <c r="U344" s="21">
        <v>800</v>
      </c>
      <c r="V344" s="21">
        <v>-9999</v>
      </c>
      <c r="W344" s="21" t="s">
        <v>48</v>
      </c>
      <c r="X344" s="21" t="s">
        <v>48</v>
      </c>
      <c r="Y344" s="21" t="s">
        <v>48</v>
      </c>
      <c r="Z344" s="21">
        <v>9999</v>
      </c>
      <c r="AA344" s="21">
        <v>-9999</v>
      </c>
      <c r="AB344" s="21" t="s">
        <v>48</v>
      </c>
      <c r="AC344" s="21" t="s">
        <v>48</v>
      </c>
      <c r="AD344" s="21" t="s">
        <v>48</v>
      </c>
      <c r="AE344" s="21">
        <v>9999</v>
      </c>
      <c r="AF344" s="21">
        <v>117</v>
      </c>
      <c r="AG344" s="21" t="s">
        <v>48</v>
      </c>
      <c r="AH344" s="21" t="s">
        <v>48</v>
      </c>
      <c r="AI344" s="21">
        <v>7</v>
      </c>
      <c r="AJ344" s="21">
        <v>800</v>
      </c>
      <c r="AK344" s="21">
        <v>-50</v>
      </c>
      <c r="AL344" s="21" t="s">
        <v>48</v>
      </c>
      <c r="AM344" s="21" t="s">
        <v>48</v>
      </c>
      <c r="AN344" s="21">
        <v>7</v>
      </c>
      <c r="AO344" s="21">
        <v>800</v>
      </c>
    </row>
    <row r="345" spans="1:41" x14ac:dyDescent="0.25">
      <c r="A345" s="21" t="s">
        <v>13</v>
      </c>
      <c r="B345" s="21" t="s">
        <v>14</v>
      </c>
      <c r="C345" s="21">
        <v>745.2</v>
      </c>
      <c r="D345" s="21">
        <v>39.014699999999998</v>
      </c>
      <c r="E345" s="21">
        <v>-99.872100000000003</v>
      </c>
      <c r="F345" s="21">
        <v>20121209</v>
      </c>
      <c r="G345" s="21">
        <v>-9999</v>
      </c>
      <c r="H345" s="21" t="s">
        <v>48</v>
      </c>
      <c r="I345" s="21" t="s">
        <v>48</v>
      </c>
      <c r="J345" s="21" t="s">
        <v>48</v>
      </c>
      <c r="K345" s="21">
        <v>9999</v>
      </c>
      <c r="L345" s="21">
        <v>-9999</v>
      </c>
      <c r="M345" s="21" t="s">
        <v>48</v>
      </c>
      <c r="N345" s="21" t="s">
        <v>48</v>
      </c>
      <c r="O345" s="21" t="s">
        <v>48</v>
      </c>
      <c r="P345" s="21">
        <v>9999</v>
      </c>
      <c r="Q345" s="21">
        <v>0</v>
      </c>
      <c r="R345" s="21" t="s">
        <v>48</v>
      </c>
      <c r="S345" s="21" t="s">
        <v>48</v>
      </c>
      <c r="T345" s="21">
        <v>7</v>
      </c>
      <c r="U345" s="21">
        <v>800</v>
      </c>
      <c r="V345" s="21">
        <v>-9999</v>
      </c>
      <c r="W345" s="21" t="s">
        <v>48</v>
      </c>
      <c r="X345" s="21" t="s">
        <v>48</v>
      </c>
      <c r="Y345" s="21" t="s">
        <v>48</v>
      </c>
      <c r="Z345" s="21">
        <v>9999</v>
      </c>
      <c r="AA345" s="21">
        <v>-9999</v>
      </c>
      <c r="AB345" s="21" t="s">
        <v>48</v>
      </c>
      <c r="AC345" s="21" t="s">
        <v>48</v>
      </c>
      <c r="AD345" s="21" t="s">
        <v>48</v>
      </c>
      <c r="AE345" s="21">
        <v>9999</v>
      </c>
      <c r="AF345" s="21">
        <v>83</v>
      </c>
      <c r="AG345" s="21" t="s">
        <v>48</v>
      </c>
      <c r="AH345" s="21" t="s">
        <v>48</v>
      </c>
      <c r="AI345" s="21">
        <v>7</v>
      </c>
      <c r="AJ345" s="21">
        <v>800</v>
      </c>
      <c r="AK345" s="21">
        <v>-50</v>
      </c>
      <c r="AL345" s="21" t="s">
        <v>48</v>
      </c>
      <c r="AM345" s="21" t="s">
        <v>48</v>
      </c>
      <c r="AN345" s="21">
        <v>7</v>
      </c>
      <c r="AO345" s="21">
        <v>800</v>
      </c>
    </row>
    <row r="346" spans="1:41" x14ac:dyDescent="0.25">
      <c r="A346" s="21" t="s">
        <v>13</v>
      </c>
      <c r="B346" s="21" t="s">
        <v>14</v>
      </c>
      <c r="C346" s="21">
        <v>745.2</v>
      </c>
      <c r="D346" s="21">
        <v>39.014699999999998</v>
      </c>
      <c r="E346" s="21">
        <v>-99.872100000000003</v>
      </c>
      <c r="F346" s="21">
        <v>20121210</v>
      </c>
      <c r="G346" s="21">
        <v>-9999</v>
      </c>
      <c r="H346" s="21" t="s">
        <v>48</v>
      </c>
      <c r="I346" s="21" t="s">
        <v>48</v>
      </c>
      <c r="J346" s="21" t="s">
        <v>48</v>
      </c>
      <c r="K346" s="21">
        <v>9999</v>
      </c>
      <c r="L346" s="21">
        <v>-9999</v>
      </c>
      <c r="M346" s="21" t="s">
        <v>48</v>
      </c>
      <c r="N346" s="21" t="s">
        <v>48</v>
      </c>
      <c r="O346" s="21" t="s">
        <v>48</v>
      </c>
      <c r="P346" s="21">
        <v>9999</v>
      </c>
      <c r="Q346" s="21">
        <v>0</v>
      </c>
      <c r="R346" s="21" t="s">
        <v>48</v>
      </c>
      <c r="S346" s="21" t="s">
        <v>48</v>
      </c>
      <c r="T346" s="21">
        <v>7</v>
      </c>
      <c r="U346" s="21">
        <v>800</v>
      </c>
      <c r="V346" s="21">
        <v>-9999</v>
      </c>
      <c r="W346" s="21" t="s">
        <v>48</v>
      </c>
      <c r="X346" s="21" t="s">
        <v>48</v>
      </c>
      <c r="Y346" s="21" t="s">
        <v>48</v>
      </c>
      <c r="Z346" s="21">
        <v>9999</v>
      </c>
      <c r="AA346" s="21">
        <v>-9999</v>
      </c>
      <c r="AB346" s="21" t="s">
        <v>48</v>
      </c>
      <c r="AC346" s="21" t="s">
        <v>48</v>
      </c>
      <c r="AD346" s="21" t="s">
        <v>48</v>
      </c>
      <c r="AE346" s="21">
        <v>9999</v>
      </c>
      <c r="AF346" s="21">
        <v>-17</v>
      </c>
      <c r="AG346" s="21" t="s">
        <v>48</v>
      </c>
      <c r="AH346" s="21" t="s">
        <v>48</v>
      </c>
      <c r="AI346" s="21">
        <v>7</v>
      </c>
      <c r="AJ346" s="21">
        <v>800</v>
      </c>
      <c r="AK346" s="21">
        <v>-161</v>
      </c>
      <c r="AL346" s="21" t="s">
        <v>48</v>
      </c>
      <c r="AM346" s="21" t="s">
        <v>48</v>
      </c>
      <c r="AN346" s="21">
        <v>7</v>
      </c>
      <c r="AO346" s="21">
        <v>800</v>
      </c>
    </row>
    <row r="347" spans="1:41" x14ac:dyDescent="0.25">
      <c r="A347" s="21" t="s">
        <v>13</v>
      </c>
      <c r="B347" s="21" t="s">
        <v>14</v>
      </c>
      <c r="C347" s="21">
        <v>745.2</v>
      </c>
      <c r="D347" s="21">
        <v>39.014699999999998</v>
      </c>
      <c r="E347" s="21">
        <v>-99.872100000000003</v>
      </c>
      <c r="F347" s="21">
        <v>20121211</v>
      </c>
      <c r="G347" s="21">
        <v>-9999</v>
      </c>
      <c r="H347" s="21" t="s">
        <v>48</v>
      </c>
      <c r="I347" s="21" t="s">
        <v>48</v>
      </c>
      <c r="J347" s="21" t="s">
        <v>48</v>
      </c>
      <c r="K347" s="21">
        <v>9999</v>
      </c>
      <c r="L347" s="21">
        <v>-9999</v>
      </c>
      <c r="M347" s="21" t="s">
        <v>48</v>
      </c>
      <c r="N347" s="21" t="s">
        <v>48</v>
      </c>
      <c r="O347" s="21" t="s">
        <v>48</v>
      </c>
      <c r="P347" s="21">
        <v>9999</v>
      </c>
      <c r="Q347" s="21">
        <v>0</v>
      </c>
      <c r="R347" s="21" t="s">
        <v>48</v>
      </c>
      <c r="S347" s="21" t="s">
        <v>48</v>
      </c>
      <c r="T347" s="21">
        <v>7</v>
      </c>
      <c r="U347" s="21">
        <v>800</v>
      </c>
      <c r="V347" s="21">
        <v>-9999</v>
      </c>
      <c r="W347" s="21" t="s">
        <v>48</v>
      </c>
      <c r="X347" s="21" t="s">
        <v>48</v>
      </c>
      <c r="Y347" s="21" t="s">
        <v>48</v>
      </c>
      <c r="Z347" s="21">
        <v>9999</v>
      </c>
      <c r="AA347" s="21">
        <v>-9999</v>
      </c>
      <c r="AB347" s="21" t="s">
        <v>48</v>
      </c>
      <c r="AC347" s="21" t="s">
        <v>48</v>
      </c>
      <c r="AD347" s="21" t="s">
        <v>48</v>
      </c>
      <c r="AE347" s="21">
        <v>9999</v>
      </c>
      <c r="AF347" s="21">
        <v>61</v>
      </c>
      <c r="AG347" s="21" t="s">
        <v>48</v>
      </c>
      <c r="AH347" s="21" t="s">
        <v>48</v>
      </c>
      <c r="AI347" s="21">
        <v>7</v>
      </c>
      <c r="AJ347" s="21">
        <v>800</v>
      </c>
      <c r="AK347" s="21">
        <v>-156</v>
      </c>
      <c r="AL347" s="21" t="s">
        <v>48</v>
      </c>
      <c r="AM347" s="21" t="s">
        <v>48</v>
      </c>
      <c r="AN347" s="21">
        <v>7</v>
      </c>
      <c r="AO347" s="21">
        <v>800</v>
      </c>
    </row>
    <row r="348" spans="1:41" x14ac:dyDescent="0.25">
      <c r="A348" s="21" t="s">
        <v>13</v>
      </c>
      <c r="B348" s="21" t="s">
        <v>14</v>
      </c>
      <c r="C348" s="21">
        <v>745.2</v>
      </c>
      <c r="D348" s="21">
        <v>39.014699999999998</v>
      </c>
      <c r="E348" s="21">
        <v>-99.872100000000003</v>
      </c>
      <c r="F348" s="21">
        <v>20121212</v>
      </c>
      <c r="G348" s="21">
        <v>-9999</v>
      </c>
      <c r="H348" s="21" t="s">
        <v>48</v>
      </c>
      <c r="I348" s="21" t="s">
        <v>48</v>
      </c>
      <c r="J348" s="21" t="s">
        <v>48</v>
      </c>
      <c r="K348" s="21">
        <v>9999</v>
      </c>
      <c r="L348" s="21">
        <v>-9999</v>
      </c>
      <c r="M348" s="21" t="s">
        <v>48</v>
      </c>
      <c r="N348" s="21" t="s">
        <v>48</v>
      </c>
      <c r="O348" s="21" t="s">
        <v>48</v>
      </c>
      <c r="P348" s="21">
        <v>9999</v>
      </c>
      <c r="Q348" s="21">
        <v>0</v>
      </c>
      <c r="R348" s="21" t="s">
        <v>48</v>
      </c>
      <c r="S348" s="21" t="s">
        <v>48</v>
      </c>
      <c r="T348" s="21">
        <v>7</v>
      </c>
      <c r="U348" s="21">
        <v>800</v>
      </c>
      <c r="V348" s="21">
        <v>-9999</v>
      </c>
      <c r="W348" s="21" t="s">
        <v>48</v>
      </c>
      <c r="X348" s="21" t="s">
        <v>48</v>
      </c>
      <c r="Y348" s="21" t="s">
        <v>48</v>
      </c>
      <c r="Z348" s="21">
        <v>9999</v>
      </c>
      <c r="AA348" s="21">
        <v>-9999</v>
      </c>
      <c r="AB348" s="21" t="s">
        <v>48</v>
      </c>
      <c r="AC348" s="21" t="s">
        <v>48</v>
      </c>
      <c r="AD348" s="21" t="s">
        <v>48</v>
      </c>
      <c r="AE348" s="21">
        <v>9999</v>
      </c>
      <c r="AF348" s="21">
        <v>72</v>
      </c>
      <c r="AG348" s="21" t="s">
        <v>48</v>
      </c>
      <c r="AH348" s="21" t="s">
        <v>48</v>
      </c>
      <c r="AI348" s="21">
        <v>7</v>
      </c>
      <c r="AJ348" s="21">
        <v>800</v>
      </c>
      <c r="AK348" s="21">
        <v>-56</v>
      </c>
      <c r="AL348" s="21" t="s">
        <v>48</v>
      </c>
      <c r="AM348" s="21" t="s">
        <v>48</v>
      </c>
      <c r="AN348" s="21">
        <v>7</v>
      </c>
      <c r="AO348" s="21">
        <v>800</v>
      </c>
    </row>
    <row r="349" spans="1:41" x14ac:dyDescent="0.25">
      <c r="A349" s="21" t="s">
        <v>13</v>
      </c>
      <c r="B349" s="21" t="s">
        <v>14</v>
      </c>
      <c r="C349" s="21">
        <v>745.2</v>
      </c>
      <c r="D349" s="21">
        <v>39.014699999999998</v>
      </c>
      <c r="E349" s="21">
        <v>-99.872100000000003</v>
      </c>
      <c r="F349" s="21">
        <v>20121213</v>
      </c>
      <c r="G349" s="21">
        <v>-9999</v>
      </c>
      <c r="H349" s="21" t="s">
        <v>48</v>
      </c>
      <c r="I349" s="21" t="s">
        <v>48</v>
      </c>
      <c r="J349" s="21" t="s">
        <v>48</v>
      </c>
      <c r="K349" s="21">
        <v>9999</v>
      </c>
      <c r="L349" s="21">
        <v>-9999</v>
      </c>
      <c r="M349" s="21" t="s">
        <v>48</v>
      </c>
      <c r="N349" s="21" t="s">
        <v>48</v>
      </c>
      <c r="O349" s="21" t="s">
        <v>48</v>
      </c>
      <c r="P349" s="21">
        <v>9999</v>
      </c>
      <c r="Q349" s="21">
        <v>0</v>
      </c>
      <c r="R349" s="21" t="s">
        <v>48</v>
      </c>
      <c r="S349" s="21" t="s">
        <v>48</v>
      </c>
      <c r="T349" s="21">
        <v>7</v>
      </c>
      <c r="U349" s="21">
        <v>800</v>
      </c>
      <c r="V349" s="21">
        <v>-9999</v>
      </c>
      <c r="W349" s="21" t="s">
        <v>48</v>
      </c>
      <c r="X349" s="21" t="s">
        <v>48</v>
      </c>
      <c r="Y349" s="21" t="s">
        <v>48</v>
      </c>
      <c r="Z349" s="21">
        <v>9999</v>
      </c>
      <c r="AA349" s="21">
        <v>-9999</v>
      </c>
      <c r="AB349" s="21" t="s">
        <v>48</v>
      </c>
      <c r="AC349" s="21" t="s">
        <v>48</v>
      </c>
      <c r="AD349" s="21" t="s">
        <v>48</v>
      </c>
      <c r="AE349" s="21">
        <v>9999</v>
      </c>
      <c r="AF349" s="21">
        <v>111</v>
      </c>
      <c r="AG349" s="21" t="s">
        <v>48</v>
      </c>
      <c r="AH349" s="21" t="s">
        <v>48</v>
      </c>
      <c r="AI349" s="21">
        <v>7</v>
      </c>
      <c r="AJ349" s="21">
        <v>800</v>
      </c>
      <c r="AK349" s="21">
        <v>-33</v>
      </c>
      <c r="AL349" s="21" t="s">
        <v>48</v>
      </c>
      <c r="AM349" s="21" t="s">
        <v>48</v>
      </c>
      <c r="AN349" s="21">
        <v>7</v>
      </c>
      <c r="AO349" s="21">
        <v>800</v>
      </c>
    </row>
    <row r="350" spans="1:41" x14ac:dyDescent="0.25">
      <c r="A350" s="21" t="s">
        <v>13</v>
      </c>
      <c r="B350" s="21" t="s">
        <v>14</v>
      </c>
      <c r="C350" s="21">
        <v>745.2</v>
      </c>
      <c r="D350" s="21">
        <v>39.014699999999998</v>
      </c>
      <c r="E350" s="21">
        <v>-99.872100000000003</v>
      </c>
      <c r="F350" s="21">
        <v>20121214</v>
      </c>
      <c r="G350" s="21">
        <v>-9999</v>
      </c>
      <c r="H350" s="21" t="s">
        <v>48</v>
      </c>
      <c r="I350" s="21" t="s">
        <v>48</v>
      </c>
      <c r="J350" s="21" t="s">
        <v>48</v>
      </c>
      <c r="K350" s="21">
        <v>9999</v>
      </c>
      <c r="L350" s="21">
        <v>-9999</v>
      </c>
      <c r="M350" s="21" t="s">
        <v>48</v>
      </c>
      <c r="N350" s="21" t="s">
        <v>48</v>
      </c>
      <c r="O350" s="21" t="s">
        <v>48</v>
      </c>
      <c r="P350" s="21">
        <v>9999</v>
      </c>
      <c r="Q350" s="21">
        <v>0</v>
      </c>
      <c r="R350" s="21" t="s">
        <v>48</v>
      </c>
      <c r="S350" s="21" t="s">
        <v>48</v>
      </c>
      <c r="T350" s="21">
        <v>7</v>
      </c>
      <c r="U350" s="21">
        <v>800</v>
      </c>
      <c r="V350" s="21">
        <v>-9999</v>
      </c>
      <c r="W350" s="21" t="s">
        <v>48</v>
      </c>
      <c r="X350" s="21" t="s">
        <v>48</v>
      </c>
      <c r="Y350" s="21" t="s">
        <v>48</v>
      </c>
      <c r="Z350" s="21">
        <v>9999</v>
      </c>
      <c r="AA350" s="21">
        <v>-9999</v>
      </c>
      <c r="AB350" s="21" t="s">
        <v>48</v>
      </c>
      <c r="AC350" s="21" t="s">
        <v>48</v>
      </c>
      <c r="AD350" s="21" t="s">
        <v>48</v>
      </c>
      <c r="AE350" s="21">
        <v>9999</v>
      </c>
      <c r="AF350" s="21">
        <v>156</v>
      </c>
      <c r="AG350" s="21" t="s">
        <v>48</v>
      </c>
      <c r="AH350" s="21" t="s">
        <v>48</v>
      </c>
      <c r="AI350" s="21">
        <v>7</v>
      </c>
      <c r="AJ350" s="21">
        <v>800</v>
      </c>
      <c r="AK350" s="21">
        <v>-33</v>
      </c>
      <c r="AL350" s="21" t="s">
        <v>48</v>
      </c>
      <c r="AM350" s="21" t="s">
        <v>48</v>
      </c>
      <c r="AN350" s="21">
        <v>7</v>
      </c>
      <c r="AO350" s="21">
        <v>800</v>
      </c>
    </row>
    <row r="351" spans="1:41" x14ac:dyDescent="0.25">
      <c r="A351" s="21" t="s">
        <v>13</v>
      </c>
      <c r="B351" s="21" t="s">
        <v>14</v>
      </c>
      <c r="C351" s="21">
        <v>745.2</v>
      </c>
      <c r="D351" s="21">
        <v>39.014699999999998</v>
      </c>
      <c r="E351" s="21">
        <v>-99.872100000000003</v>
      </c>
      <c r="F351" s="21">
        <v>20121215</v>
      </c>
      <c r="G351" s="21">
        <v>-9999</v>
      </c>
      <c r="H351" s="21" t="s">
        <v>48</v>
      </c>
      <c r="I351" s="21" t="s">
        <v>48</v>
      </c>
      <c r="J351" s="21" t="s">
        <v>48</v>
      </c>
      <c r="K351" s="21">
        <v>9999</v>
      </c>
      <c r="L351" s="21">
        <v>-9999</v>
      </c>
      <c r="M351" s="21" t="s">
        <v>48</v>
      </c>
      <c r="N351" s="21" t="s">
        <v>48</v>
      </c>
      <c r="O351" s="21" t="s">
        <v>48</v>
      </c>
      <c r="P351" s="21">
        <v>9999</v>
      </c>
      <c r="Q351" s="21">
        <v>94</v>
      </c>
      <c r="R351" s="21" t="s">
        <v>48</v>
      </c>
      <c r="S351" s="21" t="s">
        <v>48</v>
      </c>
      <c r="T351" s="21">
        <v>7</v>
      </c>
      <c r="U351" s="21">
        <v>800</v>
      </c>
      <c r="V351" s="21">
        <v>-9999</v>
      </c>
      <c r="W351" s="21" t="s">
        <v>48</v>
      </c>
      <c r="X351" s="21" t="s">
        <v>48</v>
      </c>
      <c r="Y351" s="21" t="s">
        <v>48</v>
      </c>
      <c r="Z351" s="21">
        <v>9999</v>
      </c>
      <c r="AA351" s="21">
        <v>-9999</v>
      </c>
      <c r="AB351" s="21" t="s">
        <v>48</v>
      </c>
      <c r="AC351" s="21" t="s">
        <v>48</v>
      </c>
      <c r="AD351" s="21" t="s">
        <v>48</v>
      </c>
      <c r="AE351" s="21">
        <v>9999</v>
      </c>
      <c r="AF351" s="21">
        <v>117</v>
      </c>
      <c r="AG351" s="21" t="s">
        <v>48</v>
      </c>
      <c r="AH351" s="21" t="s">
        <v>48</v>
      </c>
      <c r="AI351" s="21">
        <v>7</v>
      </c>
      <c r="AJ351" s="21">
        <v>800</v>
      </c>
      <c r="AK351" s="21">
        <v>-33</v>
      </c>
      <c r="AL351" s="21" t="s">
        <v>48</v>
      </c>
      <c r="AM351" s="21" t="s">
        <v>48</v>
      </c>
      <c r="AN351" s="21">
        <v>7</v>
      </c>
      <c r="AO351" s="21">
        <v>800</v>
      </c>
    </row>
    <row r="352" spans="1:41" x14ac:dyDescent="0.25">
      <c r="A352" s="21" t="s">
        <v>13</v>
      </c>
      <c r="B352" s="21" t="s">
        <v>14</v>
      </c>
      <c r="C352" s="21">
        <v>745.2</v>
      </c>
      <c r="D352" s="21">
        <v>39.014699999999998</v>
      </c>
      <c r="E352" s="21">
        <v>-99.872100000000003</v>
      </c>
      <c r="F352" s="21">
        <v>20121216</v>
      </c>
      <c r="G352" s="21">
        <v>-9999</v>
      </c>
      <c r="H352" s="21" t="s">
        <v>48</v>
      </c>
      <c r="I352" s="21" t="s">
        <v>48</v>
      </c>
      <c r="J352" s="21" t="s">
        <v>48</v>
      </c>
      <c r="K352" s="21">
        <v>9999</v>
      </c>
      <c r="L352" s="21">
        <v>-9999</v>
      </c>
      <c r="M352" s="21" t="s">
        <v>48</v>
      </c>
      <c r="N352" s="21" t="s">
        <v>48</v>
      </c>
      <c r="O352" s="21" t="s">
        <v>48</v>
      </c>
      <c r="P352" s="21">
        <v>9999</v>
      </c>
      <c r="Q352" s="21">
        <v>0</v>
      </c>
      <c r="R352" s="21" t="s">
        <v>48</v>
      </c>
      <c r="S352" s="21" t="s">
        <v>48</v>
      </c>
      <c r="T352" s="21">
        <v>7</v>
      </c>
      <c r="U352" s="21">
        <v>800</v>
      </c>
      <c r="V352" s="21">
        <v>-9999</v>
      </c>
      <c r="W352" s="21" t="s">
        <v>48</v>
      </c>
      <c r="X352" s="21" t="s">
        <v>48</v>
      </c>
      <c r="Y352" s="21" t="s">
        <v>48</v>
      </c>
      <c r="Z352" s="21">
        <v>9999</v>
      </c>
      <c r="AA352" s="21">
        <v>-9999</v>
      </c>
      <c r="AB352" s="21" t="s">
        <v>48</v>
      </c>
      <c r="AC352" s="21" t="s">
        <v>48</v>
      </c>
      <c r="AD352" s="21" t="s">
        <v>48</v>
      </c>
      <c r="AE352" s="21">
        <v>9999</v>
      </c>
      <c r="AF352" s="21">
        <v>111</v>
      </c>
      <c r="AG352" s="21" t="s">
        <v>48</v>
      </c>
      <c r="AH352" s="21" t="s">
        <v>48</v>
      </c>
      <c r="AI352" s="21">
        <v>7</v>
      </c>
      <c r="AJ352" s="21">
        <v>800</v>
      </c>
      <c r="AK352" s="21">
        <v>-17</v>
      </c>
      <c r="AL352" s="21" t="s">
        <v>48</v>
      </c>
      <c r="AM352" s="21" t="s">
        <v>48</v>
      </c>
      <c r="AN352" s="21">
        <v>7</v>
      </c>
      <c r="AO352" s="21">
        <v>800</v>
      </c>
    </row>
    <row r="353" spans="1:41" x14ac:dyDescent="0.25">
      <c r="A353" s="21" t="s">
        <v>13</v>
      </c>
      <c r="B353" s="21" t="s">
        <v>14</v>
      </c>
      <c r="C353" s="21">
        <v>745.2</v>
      </c>
      <c r="D353" s="21">
        <v>39.014699999999998</v>
      </c>
      <c r="E353" s="21">
        <v>-99.872100000000003</v>
      </c>
      <c r="F353" s="21">
        <v>20121217</v>
      </c>
      <c r="G353" s="21">
        <v>-9999</v>
      </c>
      <c r="H353" s="21" t="s">
        <v>48</v>
      </c>
      <c r="I353" s="21" t="s">
        <v>48</v>
      </c>
      <c r="J353" s="21" t="s">
        <v>48</v>
      </c>
      <c r="K353" s="21">
        <v>9999</v>
      </c>
      <c r="L353" s="21">
        <v>-9999</v>
      </c>
      <c r="M353" s="21" t="s">
        <v>48</v>
      </c>
      <c r="N353" s="21" t="s">
        <v>48</v>
      </c>
      <c r="O353" s="21" t="s">
        <v>48</v>
      </c>
      <c r="P353" s="21">
        <v>9999</v>
      </c>
      <c r="Q353" s="21">
        <v>0</v>
      </c>
      <c r="R353" s="21" t="s">
        <v>48</v>
      </c>
      <c r="S353" s="21" t="s">
        <v>48</v>
      </c>
      <c r="T353" s="21">
        <v>7</v>
      </c>
      <c r="U353" s="21">
        <v>800</v>
      </c>
      <c r="V353" s="21">
        <v>-9999</v>
      </c>
      <c r="W353" s="21" t="s">
        <v>48</v>
      </c>
      <c r="X353" s="21" t="s">
        <v>48</v>
      </c>
      <c r="Y353" s="21" t="s">
        <v>48</v>
      </c>
      <c r="Z353" s="21">
        <v>9999</v>
      </c>
      <c r="AA353" s="21">
        <v>-9999</v>
      </c>
      <c r="AB353" s="21" t="s">
        <v>48</v>
      </c>
      <c r="AC353" s="21" t="s">
        <v>48</v>
      </c>
      <c r="AD353" s="21" t="s">
        <v>48</v>
      </c>
      <c r="AE353" s="21">
        <v>9999</v>
      </c>
      <c r="AF353" s="21">
        <v>56</v>
      </c>
      <c r="AG353" s="21" t="s">
        <v>48</v>
      </c>
      <c r="AH353" s="21" t="s">
        <v>48</v>
      </c>
      <c r="AI353" s="21">
        <v>7</v>
      </c>
      <c r="AJ353" s="21">
        <v>800</v>
      </c>
      <c r="AK353" s="21">
        <v>-28</v>
      </c>
      <c r="AL353" s="21" t="s">
        <v>48</v>
      </c>
      <c r="AM353" s="21" t="s">
        <v>48</v>
      </c>
      <c r="AN353" s="21">
        <v>7</v>
      </c>
      <c r="AO353" s="21">
        <v>800</v>
      </c>
    </row>
    <row r="354" spans="1:41" x14ac:dyDescent="0.25">
      <c r="A354" s="21" t="s">
        <v>13</v>
      </c>
      <c r="B354" s="21" t="s">
        <v>14</v>
      </c>
      <c r="C354" s="21">
        <v>745.2</v>
      </c>
      <c r="D354" s="21">
        <v>39.014699999999998</v>
      </c>
      <c r="E354" s="21">
        <v>-99.872100000000003</v>
      </c>
      <c r="F354" s="21">
        <v>20121218</v>
      </c>
      <c r="G354" s="21">
        <v>-9999</v>
      </c>
      <c r="H354" s="21" t="s">
        <v>48</v>
      </c>
      <c r="I354" s="21" t="s">
        <v>48</v>
      </c>
      <c r="J354" s="21" t="s">
        <v>48</v>
      </c>
      <c r="K354" s="21">
        <v>9999</v>
      </c>
      <c r="L354" s="21">
        <v>-9999</v>
      </c>
      <c r="M354" s="21" t="s">
        <v>48</v>
      </c>
      <c r="N354" s="21" t="s">
        <v>48</v>
      </c>
      <c r="O354" s="21" t="s">
        <v>48</v>
      </c>
      <c r="P354" s="21">
        <v>9999</v>
      </c>
      <c r="Q354" s="21">
        <v>0</v>
      </c>
      <c r="R354" s="21" t="s">
        <v>48</v>
      </c>
      <c r="S354" s="21" t="s">
        <v>48</v>
      </c>
      <c r="T354" s="21">
        <v>7</v>
      </c>
      <c r="U354" s="21">
        <v>800</v>
      </c>
      <c r="V354" s="21">
        <v>-9999</v>
      </c>
      <c r="W354" s="21" t="s">
        <v>48</v>
      </c>
      <c r="X354" s="21" t="s">
        <v>48</v>
      </c>
      <c r="Y354" s="21" t="s">
        <v>48</v>
      </c>
      <c r="Z354" s="21">
        <v>9999</v>
      </c>
      <c r="AA354" s="21">
        <v>-9999</v>
      </c>
      <c r="AB354" s="21" t="s">
        <v>48</v>
      </c>
      <c r="AC354" s="21" t="s">
        <v>48</v>
      </c>
      <c r="AD354" s="21" t="s">
        <v>48</v>
      </c>
      <c r="AE354" s="21">
        <v>9999</v>
      </c>
      <c r="AF354" s="21">
        <v>122</v>
      </c>
      <c r="AG354" s="21" t="s">
        <v>48</v>
      </c>
      <c r="AH354" s="21" t="s">
        <v>48</v>
      </c>
      <c r="AI354" s="21">
        <v>7</v>
      </c>
      <c r="AJ354" s="21">
        <v>800</v>
      </c>
      <c r="AK354" s="21">
        <v>-22</v>
      </c>
      <c r="AL354" s="21" t="s">
        <v>48</v>
      </c>
      <c r="AM354" s="21" t="s">
        <v>48</v>
      </c>
      <c r="AN354" s="21">
        <v>7</v>
      </c>
      <c r="AO354" s="21">
        <v>800</v>
      </c>
    </row>
    <row r="355" spans="1:41" x14ac:dyDescent="0.25">
      <c r="A355" s="21" t="s">
        <v>13</v>
      </c>
      <c r="B355" s="21" t="s">
        <v>14</v>
      </c>
      <c r="C355" s="21">
        <v>745.2</v>
      </c>
      <c r="D355" s="21">
        <v>39.014699999999998</v>
      </c>
      <c r="E355" s="21">
        <v>-99.872100000000003</v>
      </c>
      <c r="F355" s="21">
        <v>20121219</v>
      </c>
      <c r="G355" s="21">
        <v>-9999</v>
      </c>
      <c r="H355" s="21" t="s">
        <v>48</v>
      </c>
      <c r="I355" s="21" t="s">
        <v>48</v>
      </c>
      <c r="J355" s="21" t="s">
        <v>48</v>
      </c>
      <c r="K355" s="21">
        <v>9999</v>
      </c>
      <c r="L355" s="21">
        <v>-9999</v>
      </c>
      <c r="M355" s="21" t="s">
        <v>48</v>
      </c>
      <c r="N355" s="21" t="s">
        <v>48</v>
      </c>
      <c r="O355" s="21" t="s">
        <v>48</v>
      </c>
      <c r="P355" s="21">
        <v>9999</v>
      </c>
      <c r="Q355" s="21">
        <v>0</v>
      </c>
      <c r="R355" s="21" t="s">
        <v>48</v>
      </c>
      <c r="S355" s="21" t="s">
        <v>48</v>
      </c>
      <c r="T355" s="21">
        <v>7</v>
      </c>
      <c r="U355" s="21">
        <v>800</v>
      </c>
      <c r="V355" s="21">
        <v>-9999</v>
      </c>
      <c r="W355" s="21" t="s">
        <v>48</v>
      </c>
      <c r="X355" s="21" t="s">
        <v>48</v>
      </c>
      <c r="Y355" s="21" t="s">
        <v>48</v>
      </c>
      <c r="Z355" s="21">
        <v>9999</v>
      </c>
      <c r="AA355" s="21">
        <v>-9999</v>
      </c>
      <c r="AB355" s="21" t="s">
        <v>48</v>
      </c>
      <c r="AC355" s="21" t="s">
        <v>48</v>
      </c>
      <c r="AD355" s="21" t="s">
        <v>48</v>
      </c>
      <c r="AE355" s="21">
        <v>9999</v>
      </c>
      <c r="AF355" s="21">
        <v>122</v>
      </c>
      <c r="AG355" s="21" t="s">
        <v>48</v>
      </c>
      <c r="AH355" s="21" t="s">
        <v>48</v>
      </c>
      <c r="AI355" s="21">
        <v>7</v>
      </c>
      <c r="AJ355" s="21">
        <v>800</v>
      </c>
      <c r="AK355" s="21">
        <v>22</v>
      </c>
      <c r="AL355" s="21" t="s">
        <v>48</v>
      </c>
      <c r="AM355" s="21" t="s">
        <v>48</v>
      </c>
      <c r="AN355" s="21">
        <v>7</v>
      </c>
      <c r="AO355" s="21">
        <v>800</v>
      </c>
    </row>
    <row r="356" spans="1:41" x14ac:dyDescent="0.25">
      <c r="A356" s="21" t="s">
        <v>13</v>
      </c>
      <c r="B356" s="21" t="s">
        <v>14</v>
      </c>
      <c r="C356" s="21">
        <v>745.2</v>
      </c>
      <c r="D356" s="21">
        <v>39.014699999999998</v>
      </c>
      <c r="E356" s="21">
        <v>-99.872100000000003</v>
      </c>
      <c r="F356" s="21">
        <v>20121220</v>
      </c>
      <c r="G356" s="21">
        <v>-9999</v>
      </c>
      <c r="H356" s="21" t="s">
        <v>48</v>
      </c>
      <c r="I356" s="21" t="s">
        <v>48</v>
      </c>
      <c r="J356" s="21" t="s">
        <v>48</v>
      </c>
      <c r="K356" s="21">
        <v>9999</v>
      </c>
      <c r="L356" s="21">
        <v>-9999</v>
      </c>
      <c r="M356" s="21" t="s">
        <v>48</v>
      </c>
      <c r="N356" s="21" t="s">
        <v>48</v>
      </c>
      <c r="O356" s="21" t="s">
        <v>48</v>
      </c>
      <c r="P356" s="21">
        <v>9999</v>
      </c>
      <c r="Q356" s="21">
        <v>132</v>
      </c>
      <c r="R356" s="21" t="s">
        <v>48</v>
      </c>
      <c r="S356" s="21" t="s">
        <v>48</v>
      </c>
      <c r="T356" s="21">
        <v>7</v>
      </c>
      <c r="U356" s="21">
        <v>800</v>
      </c>
      <c r="V356" s="21">
        <v>89</v>
      </c>
      <c r="W356" s="21" t="s">
        <v>48</v>
      </c>
      <c r="X356" s="21" t="s">
        <v>48</v>
      </c>
      <c r="Y356" s="21">
        <v>7</v>
      </c>
      <c r="Z356" s="21">
        <v>9999</v>
      </c>
      <c r="AA356" s="21">
        <v>76</v>
      </c>
      <c r="AB356" s="21" t="s">
        <v>48</v>
      </c>
      <c r="AC356" s="21" t="s">
        <v>48</v>
      </c>
      <c r="AD356" s="21">
        <v>7</v>
      </c>
      <c r="AE356" s="21">
        <v>800</v>
      </c>
      <c r="AF356" s="21">
        <v>72</v>
      </c>
      <c r="AG356" s="21" t="s">
        <v>48</v>
      </c>
      <c r="AH356" s="21" t="s">
        <v>48</v>
      </c>
      <c r="AI356" s="21">
        <v>7</v>
      </c>
      <c r="AJ356" s="21">
        <v>800</v>
      </c>
      <c r="AK356" s="21">
        <v>-72</v>
      </c>
      <c r="AL356" s="21" t="s">
        <v>48</v>
      </c>
      <c r="AM356" s="21" t="s">
        <v>48</v>
      </c>
      <c r="AN356" s="21">
        <v>7</v>
      </c>
      <c r="AO356" s="21">
        <v>800</v>
      </c>
    </row>
    <row r="357" spans="1:41" x14ac:dyDescent="0.25">
      <c r="A357" s="21" t="s">
        <v>13</v>
      </c>
      <c r="B357" s="21" t="s">
        <v>14</v>
      </c>
      <c r="C357" s="21">
        <v>745.2</v>
      </c>
      <c r="D357" s="21">
        <v>39.014699999999998</v>
      </c>
      <c r="E357" s="21">
        <v>-99.872100000000003</v>
      </c>
      <c r="F357" s="21">
        <v>20121221</v>
      </c>
      <c r="G357" s="21">
        <v>-9999</v>
      </c>
      <c r="H357" s="21" t="s">
        <v>48</v>
      </c>
      <c r="I357" s="21" t="s">
        <v>48</v>
      </c>
      <c r="J357" s="21" t="s">
        <v>48</v>
      </c>
      <c r="K357" s="21">
        <v>9999</v>
      </c>
      <c r="L357" s="21">
        <v>-9999</v>
      </c>
      <c r="M357" s="21" t="s">
        <v>48</v>
      </c>
      <c r="N357" s="21" t="s">
        <v>48</v>
      </c>
      <c r="O357" s="21" t="s">
        <v>48</v>
      </c>
      <c r="P357" s="21">
        <v>9999</v>
      </c>
      <c r="Q357" s="21">
        <v>0</v>
      </c>
      <c r="R357" s="21" t="s">
        <v>48</v>
      </c>
      <c r="S357" s="21" t="s">
        <v>48</v>
      </c>
      <c r="T357" s="21">
        <v>7</v>
      </c>
      <c r="U357" s="21">
        <v>800</v>
      </c>
      <c r="V357" s="21">
        <v>-9999</v>
      </c>
      <c r="W357" s="21" t="s">
        <v>48</v>
      </c>
      <c r="X357" s="21" t="s">
        <v>48</v>
      </c>
      <c r="Y357" s="21" t="s">
        <v>48</v>
      </c>
      <c r="Z357" s="21">
        <v>9999</v>
      </c>
      <c r="AA357" s="21">
        <v>76</v>
      </c>
      <c r="AB357" s="21" t="s">
        <v>48</v>
      </c>
      <c r="AC357" s="21" t="s">
        <v>48</v>
      </c>
      <c r="AD357" s="21">
        <v>7</v>
      </c>
      <c r="AE357" s="21">
        <v>800</v>
      </c>
      <c r="AF357" s="21">
        <v>6</v>
      </c>
      <c r="AG357" s="21" t="s">
        <v>48</v>
      </c>
      <c r="AH357" s="21" t="s">
        <v>48</v>
      </c>
      <c r="AI357" s="21">
        <v>7</v>
      </c>
      <c r="AJ357" s="21">
        <v>800</v>
      </c>
      <c r="AK357" s="21">
        <v>-83</v>
      </c>
      <c r="AL357" s="21" t="s">
        <v>48</v>
      </c>
      <c r="AM357" s="21" t="s">
        <v>48</v>
      </c>
      <c r="AN357" s="21">
        <v>7</v>
      </c>
      <c r="AO357" s="21">
        <v>800</v>
      </c>
    </row>
    <row r="358" spans="1:41" x14ac:dyDescent="0.25">
      <c r="A358" s="21" t="s">
        <v>13</v>
      </c>
      <c r="B358" s="21" t="s">
        <v>14</v>
      </c>
      <c r="C358" s="21">
        <v>745.2</v>
      </c>
      <c r="D358" s="21">
        <v>39.014699999999998</v>
      </c>
      <c r="E358" s="21">
        <v>-99.872100000000003</v>
      </c>
      <c r="F358" s="21">
        <v>20121222</v>
      </c>
      <c r="G358" s="21">
        <v>-9999</v>
      </c>
      <c r="H358" s="21" t="s">
        <v>48</v>
      </c>
      <c r="I358" s="21" t="s">
        <v>48</v>
      </c>
      <c r="J358" s="21" t="s">
        <v>48</v>
      </c>
      <c r="K358" s="21">
        <v>9999</v>
      </c>
      <c r="L358" s="21">
        <v>-9999</v>
      </c>
      <c r="M358" s="21" t="s">
        <v>48</v>
      </c>
      <c r="N358" s="21" t="s">
        <v>48</v>
      </c>
      <c r="O358" s="21" t="s">
        <v>48</v>
      </c>
      <c r="P358" s="21">
        <v>9999</v>
      </c>
      <c r="Q358" s="21">
        <v>0</v>
      </c>
      <c r="R358" s="21" t="s">
        <v>48</v>
      </c>
      <c r="S358" s="21" t="s">
        <v>48</v>
      </c>
      <c r="T358" s="21">
        <v>7</v>
      </c>
      <c r="U358" s="21">
        <v>800</v>
      </c>
      <c r="V358" s="21">
        <v>-9999</v>
      </c>
      <c r="W358" s="21" t="s">
        <v>48</v>
      </c>
      <c r="X358" s="21" t="s">
        <v>48</v>
      </c>
      <c r="Y358" s="21" t="s">
        <v>48</v>
      </c>
      <c r="Z358" s="21">
        <v>9999</v>
      </c>
      <c r="AA358" s="21">
        <v>76</v>
      </c>
      <c r="AB358" s="21" t="s">
        <v>48</v>
      </c>
      <c r="AC358" s="21" t="s">
        <v>48</v>
      </c>
      <c r="AD358" s="21">
        <v>7</v>
      </c>
      <c r="AE358" s="21">
        <v>800</v>
      </c>
      <c r="AF358" s="21">
        <v>67</v>
      </c>
      <c r="AG358" s="21" t="s">
        <v>48</v>
      </c>
      <c r="AH358" s="21" t="s">
        <v>48</v>
      </c>
      <c r="AI358" s="21">
        <v>7</v>
      </c>
      <c r="AJ358" s="21">
        <v>800</v>
      </c>
      <c r="AK358" s="21">
        <v>-78</v>
      </c>
      <c r="AL358" s="21" t="s">
        <v>48</v>
      </c>
      <c r="AM358" s="21" t="s">
        <v>48</v>
      </c>
      <c r="AN358" s="21">
        <v>7</v>
      </c>
      <c r="AO358" s="21">
        <v>800</v>
      </c>
    </row>
    <row r="359" spans="1:41" x14ac:dyDescent="0.25">
      <c r="A359" s="21" t="s">
        <v>13</v>
      </c>
      <c r="B359" s="21" t="s">
        <v>14</v>
      </c>
      <c r="C359" s="21">
        <v>745.2</v>
      </c>
      <c r="D359" s="21">
        <v>39.014699999999998</v>
      </c>
      <c r="E359" s="21">
        <v>-99.872100000000003</v>
      </c>
      <c r="F359" s="21">
        <v>20121223</v>
      </c>
      <c r="G359" s="21">
        <v>-9999</v>
      </c>
      <c r="H359" s="21" t="s">
        <v>48</v>
      </c>
      <c r="I359" s="21" t="s">
        <v>48</v>
      </c>
      <c r="J359" s="21" t="s">
        <v>48</v>
      </c>
      <c r="K359" s="21">
        <v>9999</v>
      </c>
      <c r="L359" s="21">
        <v>-9999</v>
      </c>
      <c r="M359" s="21" t="s">
        <v>48</v>
      </c>
      <c r="N359" s="21" t="s">
        <v>48</v>
      </c>
      <c r="O359" s="21" t="s">
        <v>48</v>
      </c>
      <c r="P359" s="21">
        <v>9999</v>
      </c>
      <c r="Q359" s="21">
        <v>0</v>
      </c>
      <c r="R359" s="21" t="s">
        <v>48</v>
      </c>
      <c r="S359" s="21" t="s">
        <v>48</v>
      </c>
      <c r="T359" s="21">
        <v>7</v>
      </c>
      <c r="U359" s="21">
        <v>800</v>
      </c>
      <c r="V359" s="21">
        <v>-9999</v>
      </c>
      <c r="W359" s="21" t="s">
        <v>48</v>
      </c>
      <c r="X359" s="21" t="s">
        <v>48</v>
      </c>
      <c r="Y359" s="21" t="s">
        <v>48</v>
      </c>
      <c r="Z359" s="21">
        <v>9999</v>
      </c>
      <c r="AA359" s="21">
        <v>51</v>
      </c>
      <c r="AB359" s="21" t="s">
        <v>48</v>
      </c>
      <c r="AC359" s="21" t="s">
        <v>48</v>
      </c>
      <c r="AD359" s="21">
        <v>7</v>
      </c>
      <c r="AE359" s="21">
        <v>800</v>
      </c>
      <c r="AF359" s="21">
        <v>89</v>
      </c>
      <c r="AG359" s="21" t="s">
        <v>48</v>
      </c>
      <c r="AH359" s="21" t="s">
        <v>48</v>
      </c>
      <c r="AI359" s="21">
        <v>7</v>
      </c>
      <c r="AJ359" s="21">
        <v>800</v>
      </c>
      <c r="AK359" s="21">
        <v>-83</v>
      </c>
      <c r="AL359" s="21" t="s">
        <v>48</v>
      </c>
      <c r="AM359" s="21" t="s">
        <v>48</v>
      </c>
      <c r="AN359" s="21">
        <v>7</v>
      </c>
      <c r="AO359" s="21">
        <v>800</v>
      </c>
    </row>
    <row r="360" spans="1:41" x14ac:dyDescent="0.25">
      <c r="A360" s="21" t="s">
        <v>13</v>
      </c>
      <c r="B360" s="21" t="s">
        <v>14</v>
      </c>
      <c r="C360" s="21">
        <v>745.2</v>
      </c>
      <c r="D360" s="21">
        <v>39.014699999999998</v>
      </c>
      <c r="E360" s="21">
        <v>-99.872100000000003</v>
      </c>
      <c r="F360" s="21">
        <v>20121224</v>
      </c>
      <c r="G360" s="21">
        <v>-9999</v>
      </c>
      <c r="H360" s="21" t="s">
        <v>48</v>
      </c>
      <c r="I360" s="21" t="s">
        <v>48</v>
      </c>
      <c r="J360" s="21" t="s">
        <v>48</v>
      </c>
      <c r="K360" s="21">
        <v>9999</v>
      </c>
      <c r="L360" s="21">
        <v>-9999</v>
      </c>
      <c r="M360" s="21" t="s">
        <v>48</v>
      </c>
      <c r="N360" s="21" t="s">
        <v>48</v>
      </c>
      <c r="O360" s="21" t="s">
        <v>48</v>
      </c>
      <c r="P360" s="21">
        <v>9999</v>
      </c>
      <c r="Q360" s="21">
        <v>0</v>
      </c>
      <c r="R360" s="21" t="s">
        <v>48</v>
      </c>
      <c r="S360" s="21" t="s">
        <v>48</v>
      </c>
      <c r="T360" s="21">
        <v>7</v>
      </c>
      <c r="U360" s="21">
        <v>800</v>
      </c>
      <c r="V360" s="21">
        <v>-9999</v>
      </c>
      <c r="W360" s="21" t="s">
        <v>48</v>
      </c>
      <c r="X360" s="21" t="s">
        <v>48</v>
      </c>
      <c r="Y360" s="21" t="s">
        <v>48</v>
      </c>
      <c r="Z360" s="21">
        <v>9999</v>
      </c>
      <c r="AA360" s="21">
        <v>51</v>
      </c>
      <c r="AB360" s="21" t="s">
        <v>48</v>
      </c>
      <c r="AC360" s="21" t="s">
        <v>48</v>
      </c>
      <c r="AD360" s="21">
        <v>7</v>
      </c>
      <c r="AE360" s="21">
        <v>800</v>
      </c>
      <c r="AF360" s="21">
        <v>6</v>
      </c>
      <c r="AG360" s="21" t="s">
        <v>48</v>
      </c>
      <c r="AH360" s="21" t="s">
        <v>48</v>
      </c>
      <c r="AI360" s="21">
        <v>7</v>
      </c>
      <c r="AJ360" s="21">
        <v>800</v>
      </c>
      <c r="AK360" s="21">
        <v>-83</v>
      </c>
      <c r="AL360" s="21" t="s">
        <v>48</v>
      </c>
      <c r="AM360" s="21" t="s">
        <v>48</v>
      </c>
      <c r="AN360" s="21">
        <v>7</v>
      </c>
      <c r="AO360" s="21">
        <v>800</v>
      </c>
    </row>
    <row r="361" spans="1:41" x14ac:dyDescent="0.25">
      <c r="A361" s="21" t="s">
        <v>13</v>
      </c>
      <c r="B361" s="21" t="s">
        <v>14</v>
      </c>
      <c r="C361" s="21">
        <v>745.2</v>
      </c>
      <c r="D361" s="21">
        <v>39.014699999999998</v>
      </c>
      <c r="E361" s="21">
        <v>-99.872100000000003</v>
      </c>
      <c r="F361" s="21">
        <v>20121225</v>
      </c>
      <c r="G361" s="21">
        <v>-9999</v>
      </c>
      <c r="H361" s="21" t="s">
        <v>48</v>
      </c>
      <c r="I361" s="21" t="s">
        <v>48</v>
      </c>
      <c r="J361" s="21" t="s">
        <v>48</v>
      </c>
      <c r="K361" s="21">
        <v>9999</v>
      </c>
      <c r="L361" s="21">
        <v>-9999</v>
      </c>
      <c r="M361" s="21" t="s">
        <v>48</v>
      </c>
      <c r="N361" s="21" t="s">
        <v>48</v>
      </c>
      <c r="O361" s="21" t="s">
        <v>48</v>
      </c>
      <c r="P361" s="21">
        <v>9999</v>
      </c>
      <c r="Q361" s="21">
        <v>0</v>
      </c>
      <c r="R361" s="21" t="s">
        <v>48</v>
      </c>
      <c r="S361" s="21" t="s">
        <v>48</v>
      </c>
      <c r="T361" s="21">
        <v>7</v>
      </c>
      <c r="U361" s="21">
        <v>800</v>
      </c>
      <c r="V361" s="21">
        <v>-9999</v>
      </c>
      <c r="W361" s="21" t="s">
        <v>48</v>
      </c>
      <c r="X361" s="21" t="s">
        <v>48</v>
      </c>
      <c r="Y361" s="21" t="s">
        <v>48</v>
      </c>
      <c r="Z361" s="21">
        <v>9999</v>
      </c>
      <c r="AA361" s="21">
        <v>51</v>
      </c>
      <c r="AB361" s="21" t="s">
        <v>48</v>
      </c>
      <c r="AC361" s="21" t="s">
        <v>48</v>
      </c>
      <c r="AD361" s="21">
        <v>7</v>
      </c>
      <c r="AE361" s="21">
        <v>800</v>
      </c>
      <c r="AF361" s="21">
        <v>-44</v>
      </c>
      <c r="AG361" s="21" t="s">
        <v>48</v>
      </c>
      <c r="AH361" s="21" t="s">
        <v>48</v>
      </c>
      <c r="AI361" s="21">
        <v>7</v>
      </c>
      <c r="AJ361" s="21">
        <v>800</v>
      </c>
      <c r="AK361" s="21">
        <v>-111</v>
      </c>
      <c r="AL361" s="21" t="s">
        <v>48</v>
      </c>
      <c r="AM361" s="21" t="s">
        <v>48</v>
      </c>
      <c r="AN361" s="21">
        <v>7</v>
      </c>
      <c r="AO361" s="21">
        <v>800</v>
      </c>
    </row>
    <row r="362" spans="1:41" x14ac:dyDescent="0.25">
      <c r="A362" s="21" t="s">
        <v>13</v>
      </c>
      <c r="B362" s="21" t="s">
        <v>14</v>
      </c>
      <c r="C362" s="21">
        <v>745.2</v>
      </c>
      <c r="D362" s="21">
        <v>39.014699999999998</v>
      </c>
      <c r="E362" s="21">
        <v>-99.872100000000003</v>
      </c>
      <c r="F362" s="21">
        <v>20121226</v>
      </c>
      <c r="G362" s="21">
        <v>-9999</v>
      </c>
      <c r="H362" s="21" t="s">
        <v>48</v>
      </c>
      <c r="I362" s="21" t="s">
        <v>48</v>
      </c>
      <c r="J362" s="21" t="s">
        <v>48</v>
      </c>
      <c r="K362" s="21">
        <v>9999</v>
      </c>
      <c r="L362" s="21">
        <v>-9999</v>
      </c>
      <c r="M362" s="21" t="s">
        <v>48</v>
      </c>
      <c r="N362" s="21" t="s">
        <v>48</v>
      </c>
      <c r="O362" s="21" t="s">
        <v>48</v>
      </c>
      <c r="P362" s="21">
        <v>9999</v>
      </c>
      <c r="Q362" s="21">
        <v>3</v>
      </c>
      <c r="R362" s="21" t="s">
        <v>48</v>
      </c>
      <c r="S362" s="21" t="s">
        <v>48</v>
      </c>
      <c r="T362" s="21">
        <v>7</v>
      </c>
      <c r="U362" s="21">
        <v>800</v>
      </c>
      <c r="V362" s="21">
        <v>36</v>
      </c>
      <c r="W362" s="21" t="s">
        <v>48</v>
      </c>
      <c r="X362" s="21" t="s">
        <v>48</v>
      </c>
      <c r="Y362" s="21">
        <v>7</v>
      </c>
      <c r="Z362" s="21">
        <v>9999</v>
      </c>
      <c r="AA362" s="21">
        <v>76</v>
      </c>
      <c r="AB362" s="21" t="s">
        <v>48</v>
      </c>
      <c r="AC362" s="21" t="s">
        <v>48</v>
      </c>
      <c r="AD362" s="21">
        <v>7</v>
      </c>
      <c r="AE362" s="21">
        <v>800</v>
      </c>
      <c r="AF362" s="21">
        <v>-89</v>
      </c>
      <c r="AG362" s="21" t="s">
        <v>48</v>
      </c>
      <c r="AH362" s="21" t="s">
        <v>48</v>
      </c>
      <c r="AI362" s="21">
        <v>7</v>
      </c>
      <c r="AJ362" s="21">
        <v>800</v>
      </c>
      <c r="AK362" s="21">
        <v>-167</v>
      </c>
      <c r="AL362" s="21" t="s">
        <v>48</v>
      </c>
      <c r="AM362" s="21" t="s">
        <v>48</v>
      </c>
      <c r="AN362" s="21">
        <v>7</v>
      </c>
      <c r="AO362" s="21">
        <v>800</v>
      </c>
    </row>
    <row r="363" spans="1:41" x14ac:dyDescent="0.25">
      <c r="A363" s="21" t="s">
        <v>13</v>
      </c>
      <c r="B363" s="21" t="s">
        <v>14</v>
      </c>
      <c r="C363" s="21">
        <v>745.2</v>
      </c>
      <c r="D363" s="21">
        <v>39.014699999999998</v>
      </c>
      <c r="E363" s="21">
        <v>-99.872100000000003</v>
      </c>
      <c r="F363" s="21">
        <v>20121227</v>
      </c>
      <c r="G363" s="21">
        <v>-9999</v>
      </c>
      <c r="H363" s="21" t="s">
        <v>48</v>
      </c>
      <c r="I363" s="21" t="s">
        <v>48</v>
      </c>
      <c r="J363" s="21" t="s">
        <v>48</v>
      </c>
      <c r="K363" s="21">
        <v>9999</v>
      </c>
      <c r="L363" s="21">
        <v>-9999</v>
      </c>
      <c r="M363" s="21" t="s">
        <v>48</v>
      </c>
      <c r="N363" s="21" t="s">
        <v>48</v>
      </c>
      <c r="O363" s="21" t="s">
        <v>48</v>
      </c>
      <c r="P363" s="21">
        <v>9999</v>
      </c>
      <c r="Q363" s="21">
        <v>0</v>
      </c>
      <c r="R363" s="21" t="s">
        <v>48</v>
      </c>
      <c r="S363" s="21" t="s">
        <v>48</v>
      </c>
      <c r="T363" s="21">
        <v>7</v>
      </c>
      <c r="U363" s="21">
        <v>800</v>
      </c>
      <c r="V363" s="21">
        <v>-9999</v>
      </c>
      <c r="W363" s="21" t="s">
        <v>48</v>
      </c>
      <c r="X363" s="21" t="s">
        <v>48</v>
      </c>
      <c r="Y363" s="21" t="s">
        <v>48</v>
      </c>
      <c r="Z363" s="21">
        <v>9999</v>
      </c>
      <c r="AA363" s="21">
        <v>76</v>
      </c>
      <c r="AB363" s="21" t="s">
        <v>48</v>
      </c>
      <c r="AC363" s="21" t="s">
        <v>48</v>
      </c>
      <c r="AD363" s="21">
        <v>7</v>
      </c>
      <c r="AE363" s="21">
        <v>800</v>
      </c>
      <c r="AF363" s="21">
        <v>-61</v>
      </c>
      <c r="AG363" s="21" t="s">
        <v>48</v>
      </c>
      <c r="AH363" s="21" t="s">
        <v>48</v>
      </c>
      <c r="AI363" s="21">
        <v>7</v>
      </c>
      <c r="AJ363" s="21">
        <v>800</v>
      </c>
      <c r="AK363" s="21">
        <v>-161</v>
      </c>
      <c r="AL363" s="21" t="s">
        <v>48</v>
      </c>
      <c r="AM363" s="21" t="s">
        <v>48</v>
      </c>
      <c r="AN363" s="21">
        <v>7</v>
      </c>
      <c r="AO363" s="21">
        <v>800</v>
      </c>
    </row>
    <row r="364" spans="1:41" x14ac:dyDescent="0.25">
      <c r="A364" s="21" t="s">
        <v>13</v>
      </c>
      <c r="B364" s="21" t="s">
        <v>14</v>
      </c>
      <c r="C364" s="21">
        <v>745.2</v>
      </c>
      <c r="D364" s="21">
        <v>39.014699999999998</v>
      </c>
      <c r="E364" s="21">
        <v>-99.872100000000003</v>
      </c>
      <c r="F364" s="21">
        <v>20121228</v>
      </c>
      <c r="G364" s="21">
        <v>-9999</v>
      </c>
      <c r="H364" s="21" t="s">
        <v>48</v>
      </c>
      <c r="I364" s="21" t="s">
        <v>48</v>
      </c>
      <c r="J364" s="21" t="s">
        <v>48</v>
      </c>
      <c r="K364" s="21">
        <v>9999</v>
      </c>
      <c r="L364" s="21">
        <v>-9999</v>
      </c>
      <c r="M364" s="21" t="s">
        <v>48</v>
      </c>
      <c r="N364" s="21" t="s">
        <v>48</v>
      </c>
      <c r="O364" s="21" t="s">
        <v>48</v>
      </c>
      <c r="P364" s="21">
        <v>9999</v>
      </c>
      <c r="Q364" s="21">
        <v>0</v>
      </c>
      <c r="R364" s="21" t="s">
        <v>48</v>
      </c>
      <c r="S364" s="21" t="s">
        <v>48</v>
      </c>
      <c r="T364" s="21">
        <v>7</v>
      </c>
      <c r="U364" s="21">
        <v>800</v>
      </c>
      <c r="V364" s="21">
        <v>-9999</v>
      </c>
      <c r="W364" s="21" t="s">
        <v>48</v>
      </c>
      <c r="X364" s="21" t="s">
        <v>48</v>
      </c>
      <c r="Y364" s="21" t="s">
        <v>48</v>
      </c>
      <c r="Z364" s="21">
        <v>9999</v>
      </c>
      <c r="AA364" s="21">
        <v>76</v>
      </c>
      <c r="AB364" s="21" t="s">
        <v>48</v>
      </c>
      <c r="AC364" s="21" t="s">
        <v>48</v>
      </c>
      <c r="AD364" s="21">
        <v>7</v>
      </c>
      <c r="AE364" s="21">
        <v>800</v>
      </c>
      <c r="AF364" s="21">
        <v>-50</v>
      </c>
      <c r="AG364" s="21" t="s">
        <v>48</v>
      </c>
      <c r="AH364" s="21" t="s">
        <v>48</v>
      </c>
      <c r="AI364" s="21">
        <v>7</v>
      </c>
      <c r="AJ364" s="21">
        <v>800</v>
      </c>
      <c r="AK364" s="21">
        <v>-133</v>
      </c>
      <c r="AL364" s="21" t="s">
        <v>48</v>
      </c>
      <c r="AM364" s="21" t="s">
        <v>48</v>
      </c>
      <c r="AN364" s="21">
        <v>7</v>
      </c>
      <c r="AO364" s="21">
        <v>800</v>
      </c>
    </row>
    <row r="365" spans="1:41" x14ac:dyDescent="0.25">
      <c r="A365" s="21" t="s">
        <v>13</v>
      </c>
      <c r="B365" s="21" t="s">
        <v>14</v>
      </c>
      <c r="C365" s="21">
        <v>745.2</v>
      </c>
      <c r="D365" s="21">
        <v>39.014699999999998</v>
      </c>
      <c r="E365" s="21">
        <v>-99.872100000000003</v>
      </c>
      <c r="F365" s="21">
        <v>20121229</v>
      </c>
      <c r="G365" s="21">
        <v>-9999</v>
      </c>
      <c r="H365" s="21" t="s">
        <v>48</v>
      </c>
      <c r="I365" s="21" t="s">
        <v>48</v>
      </c>
      <c r="J365" s="21" t="s">
        <v>48</v>
      </c>
      <c r="K365" s="21">
        <v>9999</v>
      </c>
      <c r="L365" s="21">
        <v>-9999</v>
      </c>
      <c r="M365" s="21" t="s">
        <v>48</v>
      </c>
      <c r="N365" s="21" t="s">
        <v>48</v>
      </c>
      <c r="O365" s="21" t="s">
        <v>48</v>
      </c>
      <c r="P365" s="21">
        <v>9999</v>
      </c>
      <c r="Q365" s="21">
        <v>0</v>
      </c>
      <c r="R365" s="21" t="s">
        <v>48</v>
      </c>
      <c r="S365" s="21" t="s">
        <v>48</v>
      </c>
      <c r="T365" s="21">
        <v>7</v>
      </c>
      <c r="U365" s="21">
        <v>800</v>
      </c>
      <c r="V365" s="21">
        <v>-9999</v>
      </c>
      <c r="W365" s="21" t="s">
        <v>48</v>
      </c>
      <c r="X365" s="21" t="s">
        <v>48</v>
      </c>
      <c r="Y365" s="21" t="s">
        <v>48</v>
      </c>
      <c r="Z365" s="21">
        <v>9999</v>
      </c>
      <c r="AA365" s="21">
        <v>76</v>
      </c>
      <c r="AB365" s="21" t="s">
        <v>48</v>
      </c>
      <c r="AC365" s="21" t="s">
        <v>48</v>
      </c>
      <c r="AD365" s="21">
        <v>7</v>
      </c>
      <c r="AE365" s="21">
        <v>800</v>
      </c>
      <c r="AF365" s="21">
        <v>-56</v>
      </c>
      <c r="AG365" s="21" t="s">
        <v>48</v>
      </c>
      <c r="AH365" s="21" t="s">
        <v>48</v>
      </c>
      <c r="AI365" s="21">
        <v>7</v>
      </c>
      <c r="AJ365" s="21">
        <v>800</v>
      </c>
      <c r="AK365" s="21">
        <v>-139</v>
      </c>
      <c r="AL365" s="21" t="s">
        <v>48</v>
      </c>
      <c r="AM365" s="21" t="s">
        <v>48</v>
      </c>
      <c r="AN365" s="21">
        <v>7</v>
      </c>
      <c r="AO365" s="21">
        <v>800</v>
      </c>
    </row>
    <row r="366" spans="1:41" x14ac:dyDescent="0.25">
      <c r="A366" s="21" t="s">
        <v>13</v>
      </c>
      <c r="B366" s="21" t="s">
        <v>14</v>
      </c>
      <c r="C366" s="21">
        <v>745.2</v>
      </c>
      <c r="D366" s="21">
        <v>39.014699999999998</v>
      </c>
      <c r="E366" s="21">
        <v>-99.872100000000003</v>
      </c>
      <c r="F366" s="21">
        <v>20121230</v>
      </c>
      <c r="G366" s="21">
        <v>-9999</v>
      </c>
      <c r="H366" s="21" t="s">
        <v>48</v>
      </c>
      <c r="I366" s="21" t="s">
        <v>48</v>
      </c>
      <c r="J366" s="21" t="s">
        <v>48</v>
      </c>
      <c r="K366" s="21">
        <v>9999</v>
      </c>
      <c r="L366" s="21">
        <v>-9999</v>
      </c>
      <c r="M366" s="21" t="s">
        <v>48</v>
      </c>
      <c r="N366" s="21" t="s">
        <v>48</v>
      </c>
      <c r="O366" s="21" t="s">
        <v>48</v>
      </c>
      <c r="P366" s="21">
        <v>9999</v>
      </c>
      <c r="Q366" s="21">
        <v>0</v>
      </c>
      <c r="R366" s="21" t="s">
        <v>48</v>
      </c>
      <c r="S366" s="21" t="s">
        <v>48</v>
      </c>
      <c r="T366" s="21">
        <v>7</v>
      </c>
      <c r="U366" s="21">
        <v>800</v>
      </c>
      <c r="V366" s="21">
        <v>-9999</v>
      </c>
      <c r="W366" s="21" t="s">
        <v>48</v>
      </c>
      <c r="X366" s="21" t="s">
        <v>48</v>
      </c>
      <c r="Y366" s="21" t="s">
        <v>48</v>
      </c>
      <c r="Z366" s="21">
        <v>9999</v>
      </c>
      <c r="AA366" s="21">
        <v>51</v>
      </c>
      <c r="AB366" s="21" t="s">
        <v>48</v>
      </c>
      <c r="AC366" s="21" t="s">
        <v>48</v>
      </c>
      <c r="AD366" s="21">
        <v>7</v>
      </c>
      <c r="AE366" s="21">
        <v>800</v>
      </c>
      <c r="AF366" s="21">
        <v>33</v>
      </c>
      <c r="AG366" s="21" t="s">
        <v>48</v>
      </c>
      <c r="AH366" s="21" t="s">
        <v>48</v>
      </c>
      <c r="AI366" s="21">
        <v>7</v>
      </c>
      <c r="AJ366" s="21">
        <v>800</v>
      </c>
      <c r="AK366" s="21">
        <v>-78</v>
      </c>
      <c r="AL366" s="21" t="s">
        <v>48</v>
      </c>
      <c r="AM366" s="21" t="s">
        <v>48</v>
      </c>
      <c r="AN366" s="21">
        <v>7</v>
      </c>
      <c r="AO366" s="21">
        <v>800</v>
      </c>
    </row>
    <row r="367" spans="1:41" x14ac:dyDescent="0.25">
      <c r="A367" s="21" t="s">
        <v>13</v>
      </c>
      <c r="B367" s="21" t="s">
        <v>14</v>
      </c>
      <c r="C367" s="21">
        <v>745.2</v>
      </c>
      <c r="D367" s="21">
        <v>39.014699999999998</v>
      </c>
      <c r="E367" s="21">
        <v>-99.872100000000003</v>
      </c>
      <c r="F367" s="21">
        <v>20121231</v>
      </c>
      <c r="G367" s="21">
        <v>-9999</v>
      </c>
      <c r="H367" s="21" t="s">
        <v>48</v>
      </c>
      <c r="I367" s="21" t="s">
        <v>48</v>
      </c>
      <c r="J367" s="21" t="s">
        <v>48</v>
      </c>
      <c r="K367" s="21">
        <v>9999</v>
      </c>
      <c r="L367" s="21">
        <v>-9999</v>
      </c>
      <c r="M367" s="21" t="s">
        <v>48</v>
      </c>
      <c r="N367" s="21" t="s">
        <v>48</v>
      </c>
      <c r="O367" s="21" t="s">
        <v>48</v>
      </c>
      <c r="P367" s="21">
        <v>9999</v>
      </c>
      <c r="Q367" s="21">
        <v>30</v>
      </c>
      <c r="R367" s="21" t="s">
        <v>48</v>
      </c>
      <c r="S367" s="21" t="s">
        <v>48</v>
      </c>
      <c r="T367" s="21">
        <v>7</v>
      </c>
      <c r="U367" s="21">
        <v>800</v>
      </c>
      <c r="V367" s="21">
        <v>64</v>
      </c>
      <c r="W367" s="21" t="s">
        <v>48</v>
      </c>
      <c r="X367" s="21" t="s">
        <v>48</v>
      </c>
      <c r="Y367" s="21">
        <v>7</v>
      </c>
      <c r="Z367" s="21">
        <v>9999</v>
      </c>
      <c r="AA367" s="21">
        <v>127</v>
      </c>
      <c r="AB367" s="21" t="s">
        <v>48</v>
      </c>
      <c r="AC367" s="21" t="s">
        <v>48</v>
      </c>
      <c r="AD367" s="21">
        <v>7</v>
      </c>
      <c r="AE367" s="21">
        <v>800</v>
      </c>
      <c r="AF367" s="21">
        <v>39</v>
      </c>
      <c r="AG367" s="21" t="s">
        <v>48</v>
      </c>
      <c r="AH367" s="21" t="s">
        <v>48</v>
      </c>
      <c r="AI367" s="21">
        <v>7</v>
      </c>
      <c r="AJ367" s="21">
        <v>800</v>
      </c>
      <c r="AK367" s="21">
        <v>-56</v>
      </c>
      <c r="AL367" s="21" t="s">
        <v>48</v>
      </c>
      <c r="AM367" s="21" t="s">
        <v>48</v>
      </c>
      <c r="AN367" s="21">
        <v>7</v>
      </c>
      <c r="AO367" s="21">
        <v>800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03"/>
  <sheetViews>
    <sheetView workbookViewId="0"/>
  </sheetViews>
  <sheetFormatPr defaultRowHeight="15" x14ac:dyDescent="0.25"/>
  <cols>
    <col min="1" max="1" width="19.7109375" style="5" bestFit="1" customWidth="1"/>
    <col min="2" max="2" width="22" style="5" bestFit="1" customWidth="1"/>
    <col min="3" max="3" width="10.85546875" style="5" bestFit="1" customWidth="1"/>
    <col min="4" max="4" width="9.28515625" style="5" bestFit="1" customWidth="1"/>
    <col min="5" max="5" width="11.140625" style="5" bestFit="1" customWidth="1"/>
    <col min="6" max="6" width="10.28515625" style="5" customWidth="1"/>
    <col min="7" max="16384" width="9.140625" style="5"/>
  </cols>
  <sheetData>
    <row r="1" spans="1:4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64</v>
      </c>
      <c r="H1" s="5" t="s">
        <v>57</v>
      </c>
      <c r="I1" s="5" t="s">
        <v>56</v>
      </c>
      <c r="J1" s="5" t="s">
        <v>55</v>
      </c>
      <c r="K1" s="5" t="s">
        <v>54</v>
      </c>
      <c r="L1" s="5" t="s">
        <v>63</v>
      </c>
      <c r="M1" s="5" t="s">
        <v>57</v>
      </c>
      <c r="N1" s="5" t="s">
        <v>56</v>
      </c>
      <c r="O1" s="5" t="s">
        <v>55</v>
      </c>
      <c r="P1" s="5" t="s">
        <v>54</v>
      </c>
      <c r="Q1" s="5" t="s">
        <v>62</v>
      </c>
      <c r="R1" s="5" t="s">
        <v>57</v>
      </c>
      <c r="S1" s="5" t="s">
        <v>56</v>
      </c>
      <c r="T1" s="5" t="s">
        <v>55</v>
      </c>
      <c r="U1" s="5" t="s">
        <v>54</v>
      </c>
      <c r="V1" s="5" t="s">
        <v>61</v>
      </c>
      <c r="W1" s="5" t="s">
        <v>57</v>
      </c>
      <c r="X1" s="5" t="s">
        <v>56</v>
      </c>
      <c r="Y1" s="5" t="s">
        <v>55</v>
      </c>
      <c r="Z1" s="5" t="s">
        <v>54</v>
      </c>
      <c r="AA1" s="5" t="s">
        <v>60</v>
      </c>
      <c r="AB1" s="5" t="s">
        <v>57</v>
      </c>
      <c r="AC1" s="5" t="s">
        <v>56</v>
      </c>
      <c r="AD1" s="5" t="s">
        <v>55</v>
      </c>
      <c r="AE1" s="5" t="s">
        <v>54</v>
      </c>
      <c r="AF1" s="5" t="s">
        <v>59</v>
      </c>
      <c r="AG1" s="5" t="s">
        <v>57</v>
      </c>
      <c r="AH1" s="5" t="s">
        <v>56</v>
      </c>
      <c r="AI1" s="5" t="s">
        <v>55</v>
      </c>
      <c r="AJ1" s="5" t="s">
        <v>54</v>
      </c>
      <c r="AK1" s="5" t="s">
        <v>58</v>
      </c>
      <c r="AL1" s="5" t="s">
        <v>57</v>
      </c>
      <c r="AM1" s="5" t="s">
        <v>56</v>
      </c>
      <c r="AN1" s="5" t="s">
        <v>55</v>
      </c>
      <c r="AO1" s="5" t="s">
        <v>54</v>
      </c>
    </row>
    <row r="2" spans="1:41" x14ac:dyDescent="0.25">
      <c r="A2" s="5" t="s">
        <v>6</v>
      </c>
      <c r="B2" s="5" t="s">
        <v>7</v>
      </c>
      <c r="C2" s="5">
        <v>922</v>
      </c>
      <c r="D2" s="5">
        <v>40.052599999999998</v>
      </c>
      <c r="E2" s="5">
        <v>-101.5386</v>
      </c>
      <c r="F2" s="5">
        <v>20120101</v>
      </c>
      <c r="G2" s="5">
        <v>-9999</v>
      </c>
      <c r="H2" s="5" t="s">
        <v>48</v>
      </c>
      <c r="I2" s="5" t="s">
        <v>48</v>
      </c>
      <c r="J2" s="5" t="s">
        <v>48</v>
      </c>
      <c r="K2" s="5">
        <v>9999</v>
      </c>
      <c r="L2" s="5">
        <v>-9999</v>
      </c>
      <c r="M2" s="5" t="s">
        <v>48</v>
      </c>
      <c r="N2" s="5" t="s">
        <v>48</v>
      </c>
      <c r="O2" s="5" t="s">
        <v>48</v>
      </c>
      <c r="P2" s="5">
        <v>9999</v>
      </c>
      <c r="Q2" s="5">
        <v>8</v>
      </c>
      <c r="R2" s="5" t="s">
        <v>48</v>
      </c>
      <c r="S2" s="5" t="s">
        <v>48</v>
      </c>
      <c r="T2" s="5">
        <v>7</v>
      </c>
      <c r="U2" s="5">
        <v>700</v>
      </c>
      <c r="V2" s="5">
        <v>0</v>
      </c>
      <c r="W2" s="5" t="s">
        <v>49</v>
      </c>
      <c r="X2" s="5" t="s">
        <v>48</v>
      </c>
      <c r="Y2" s="5">
        <v>7</v>
      </c>
      <c r="Z2" s="5">
        <v>9999</v>
      </c>
      <c r="AA2" s="5">
        <v>0</v>
      </c>
      <c r="AB2" s="5" t="s">
        <v>48</v>
      </c>
      <c r="AC2" s="5" t="s">
        <v>48</v>
      </c>
      <c r="AD2" s="5">
        <v>7</v>
      </c>
      <c r="AE2" s="5">
        <v>9999</v>
      </c>
      <c r="AF2" s="5">
        <v>111</v>
      </c>
      <c r="AG2" s="5" t="s">
        <v>48</v>
      </c>
      <c r="AH2" s="5" t="s">
        <v>48</v>
      </c>
      <c r="AI2" s="5">
        <v>7</v>
      </c>
      <c r="AJ2" s="5">
        <v>700</v>
      </c>
      <c r="AK2" s="5">
        <v>-72</v>
      </c>
      <c r="AL2" s="5" t="s">
        <v>48</v>
      </c>
      <c r="AM2" s="5" t="s">
        <v>48</v>
      </c>
      <c r="AN2" s="5">
        <v>7</v>
      </c>
      <c r="AO2" s="5">
        <v>700</v>
      </c>
    </row>
    <row r="3" spans="1:41" x14ac:dyDescent="0.25">
      <c r="A3" s="5" t="s">
        <v>6</v>
      </c>
      <c r="B3" s="5" t="s">
        <v>7</v>
      </c>
      <c r="C3" s="5">
        <v>922</v>
      </c>
      <c r="D3" s="5">
        <v>40.052599999999998</v>
      </c>
      <c r="E3" s="5">
        <v>-101.5386</v>
      </c>
      <c r="F3" s="5">
        <v>20120102</v>
      </c>
      <c r="G3" s="5">
        <v>-9999</v>
      </c>
      <c r="H3" s="5" t="s">
        <v>48</v>
      </c>
      <c r="I3" s="5" t="s">
        <v>48</v>
      </c>
      <c r="J3" s="5" t="s">
        <v>48</v>
      </c>
      <c r="K3" s="5">
        <v>9999</v>
      </c>
      <c r="L3" s="5">
        <v>-9999</v>
      </c>
      <c r="M3" s="5" t="s">
        <v>48</v>
      </c>
      <c r="N3" s="5" t="s">
        <v>48</v>
      </c>
      <c r="O3" s="5" t="s">
        <v>48</v>
      </c>
      <c r="P3" s="5">
        <v>9999</v>
      </c>
      <c r="Q3" s="5">
        <v>0</v>
      </c>
      <c r="R3" s="5" t="s">
        <v>48</v>
      </c>
      <c r="S3" s="5" t="s">
        <v>48</v>
      </c>
      <c r="T3" s="5">
        <v>7</v>
      </c>
      <c r="U3" s="5">
        <v>700</v>
      </c>
      <c r="V3" s="5">
        <v>0</v>
      </c>
      <c r="W3" s="5" t="s">
        <v>48</v>
      </c>
      <c r="X3" s="5" t="s">
        <v>48</v>
      </c>
      <c r="Y3" s="5">
        <v>7</v>
      </c>
      <c r="Z3" s="5">
        <v>9999</v>
      </c>
      <c r="AA3" s="5">
        <v>0</v>
      </c>
      <c r="AB3" s="5" t="s">
        <v>48</v>
      </c>
      <c r="AC3" s="5" t="s">
        <v>48</v>
      </c>
      <c r="AD3" s="5">
        <v>7</v>
      </c>
      <c r="AE3" s="5">
        <v>9999</v>
      </c>
      <c r="AF3" s="5">
        <v>56</v>
      </c>
      <c r="AG3" s="5" t="s">
        <v>48</v>
      </c>
      <c r="AH3" s="5" t="s">
        <v>48</v>
      </c>
      <c r="AI3" s="5">
        <v>7</v>
      </c>
      <c r="AJ3" s="5">
        <v>700</v>
      </c>
      <c r="AK3" s="5">
        <v>-106</v>
      </c>
      <c r="AL3" s="5" t="s">
        <v>48</v>
      </c>
      <c r="AM3" s="5" t="s">
        <v>48</v>
      </c>
      <c r="AN3" s="5">
        <v>7</v>
      </c>
      <c r="AO3" s="5">
        <v>700</v>
      </c>
    </row>
    <row r="4" spans="1:41" x14ac:dyDescent="0.25">
      <c r="A4" s="5" t="s">
        <v>6</v>
      </c>
      <c r="B4" s="5" t="s">
        <v>7</v>
      </c>
      <c r="C4" s="5">
        <v>922</v>
      </c>
      <c r="D4" s="5">
        <v>40.052599999999998</v>
      </c>
      <c r="E4" s="5">
        <v>-101.5386</v>
      </c>
      <c r="F4" s="5">
        <v>20120103</v>
      </c>
      <c r="G4" s="5">
        <v>-9999</v>
      </c>
      <c r="H4" s="5" t="s">
        <v>48</v>
      </c>
      <c r="I4" s="5" t="s">
        <v>48</v>
      </c>
      <c r="J4" s="5" t="s">
        <v>48</v>
      </c>
      <c r="K4" s="5">
        <v>9999</v>
      </c>
      <c r="L4" s="5">
        <v>-9999</v>
      </c>
      <c r="M4" s="5" t="s">
        <v>48</v>
      </c>
      <c r="N4" s="5" t="s">
        <v>48</v>
      </c>
      <c r="O4" s="5" t="s">
        <v>48</v>
      </c>
      <c r="P4" s="5">
        <v>9999</v>
      </c>
      <c r="Q4" s="5">
        <v>0</v>
      </c>
      <c r="R4" s="5" t="s">
        <v>48</v>
      </c>
      <c r="S4" s="5" t="s">
        <v>48</v>
      </c>
      <c r="T4" s="5">
        <v>7</v>
      </c>
      <c r="U4" s="5">
        <v>700</v>
      </c>
      <c r="V4" s="5">
        <v>0</v>
      </c>
      <c r="W4" s="5" t="s">
        <v>48</v>
      </c>
      <c r="X4" s="5" t="s">
        <v>48</v>
      </c>
      <c r="Y4" s="5">
        <v>7</v>
      </c>
      <c r="Z4" s="5">
        <v>9999</v>
      </c>
      <c r="AA4" s="5">
        <v>0</v>
      </c>
      <c r="AB4" s="5" t="s">
        <v>48</v>
      </c>
      <c r="AC4" s="5" t="s">
        <v>48</v>
      </c>
      <c r="AD4" s="5">
        <v>7</v>
      </c>
      <c r="AE4" s="5">
        <v>9999</v>
      </c>
      <c r="AF4" s="5">
        <v>100</v>
      </c>
      <c r="AG4" s="5" t="s">
        <v>48</v>
      </c>
      <c r="AH4" s="5" t="s">
        <v>48</v>
      </c>
      <c r="AI4" s="5">
        <v>7</v>
      </c>
      <c r="AJ4" s="5">
        <v>700</v>
      </c>
      <c r="AK4" s="5">
        <v>-106</v>
      </c>
      <c r="AL4" s="5" t="s">
        <v>48</v>
      </c>
      <c r="AM4" s="5" t="s">
        <v>48</v>
      </c>
      <c r="AN4" s="5">
        <v>7</v>
      </c>
      <c r="AO4" s="5">
        <v>700</v>
      </c>
    </row>
    <row r="5" spans="1:41" x14ac:dyDescent="0.25">
      <c r="A5" s="5" t="s">
        <v>6</v>
      </c>
      <c r="B5" s="5" t="s">
        <v>7</v>
      </c>
      <c r="C5" s="5">
        <v>922</v>
      </c>
      <c r="D5" s="5">
        <v>40.052599999999998</v>
      </c>
      <c r="E5" s="5">
        <v>-101.5386</v>
      </c>
      <c r="F5" s="5">
        <v>20120104</v>
      </c>
      <c r="G5" s="5">
        <v>-9999</v>
      </c>
      <c r="H5" s="5" t="s">
        <v>48</v>
      </c>
      <c r="I5" s="5" t="s">
        <v>48</v>
      </c>
      <c r="J5" s="5" t="s">
        <v>48</v>
      </c>
      <c r="K5" s="5">
        <v>9999</v>
      </c>
      <c r="L5" s="5">
        <v>-9999</v>
      </c>
      <c r="M5" s="5" t="s">
        <v>48</v>
      </c>
      <c r="N5" s="5" t="s">
        <v>48</v>
      </c>
      <c r="O5" s="5" t="s">
        <v>48</v>
      </c>
      <c r="P5" s="5">
        <v>9999</v>
      </c>
      <c r="Q5" s="5">
        <v>0</v>
      </c>
      <c r="R5" s="5" t="s">
        <v>48</v>
      </c>
      <c r="S5" s="5" t="s">
        <v>48</v>
      </c>
      <c r="T5" s="5">
        <v>7</v>
      </c>
      <c r="U5" s="5">
        <v>700</v>
      </c>
      <c r="V5" s="5">
        <v>0</v>
      </c>
      <c r="W5" s="5" t="s">
        <v>48</v>
      </c>
      <c r="X5" s="5" t="s">
        <v>48</v>
      </c>
      <c r="Y5" s="5">
        <v>7</v>
      </c>
      <c r="Z5" s="5">
        <v>9999</v>
      </c>
      <c r="AA5" s="5">
        <v>0</v>
      </c>
      <c r="AB5" s="5" t="s">
        <v>48</v>
      </c>
      <c r="AC5" s="5" t="s">
        <v>48</v>
      </c>
      <c r="AD5" s="5">
        <v>7</v>
      </c>
      <c r="AE5" s="5">
        <v>9999</v>
      </c>
      <c r="AF5" s="5">
        <v>178</v>
      </c>
      <c r="AG5" s="5" t="s">
        <v>48</v>
      </c>
      <c r="AH5" s="5" t="s">
        <v>48</v>
      </c>
      <c r="AI5" s="5">
        <v>7</v>
      </c>
      <c r="AJ5" s="5">
        <v>700</v>
      </c>
      <c r="AK5" s="5">
        <v>-56</v>
      </c>
      <c r="AL5" s="5" t="s">
        <v>48</v>
      </c>
      <c r="AM5" s="5" t="s">
        <v>48</v>
      </c>
      <c r="AN5" s="5">
        <v>7</v>
      </c>
      <c r="AO5" s="5">
        <v>700</v>
      </c>
    </row>
    <row r="6" spans="1:41" x14ac:dyDescent="0.25">
      <c r="A6" s="5" t="s">
        <v>6</v>
      </c>
      <c r="B6" s="5" t="s">
        <v>7</v>
      </c>
      <c r="C6" s="5">
        <v>922</v>
      </c>
      <c r="D6" s="5">
        <v>40.052599999999998</v>
      </c>
      <c r="E6" s="5">
        <v>-101.5386</v>
      </c>
      <c r="F6" s="5">
        <v>20120105</v>
      </c>
      <c r="G6" s="5">
        <v>-9999</v>
      </c>
      <c r="H6" s="5" t="s">
        <v>48</v>
      </c>
      <c r="I6" s="5" t="s">
        <v>48</v>
      </c>
      <c r="J6" s="5" t="s">
        <v>48</v>
      </c>
      <c r="K6" s="5">
        <v>9999</v>
      </c>
      <c r="L6" s="5">
        <v>-9999</v>
      </c>
      <c r="M6" s="5" t="s">
        <v>48</v>
      </c>
      <c r="N6" s="5" t="s">
        <v>48</v>
      </c>
      <c r="O6" s="5" t="s">
        <v>48</v>
      </c>
      <c r="P6" s="5">
        <v>9999</v>
      </c>
      <c r="Q6" s="5">
        <v>0</v>
      </c>
      <c r="R6" s="5" t="s">
        <v>48</v>
      </c>
      <c r="S6" s="5" t="s">
        <v>48</v>
      </c>
      <c r="T6" s="5">
        <v>7</v>
      </c>
      <c r="U6" s="5">
        <v>700</v>
      </c>
      <c r="V6" s="5">
        <v>0</v>
      </c>
      <c r="W6" s="5" t="s">
        <v>48</v>
      </c>
      <c r="X6" s="5" t="s">
        <v>48</v>
      </c>
      <c r="Y6" s="5">
        <v>7</v>
      </c>
      <c r="Z6" s="5">
        <v>9999</v>
      </c>
      <c r="AA6" s="5">
        <v>0</v>
      </c>
      <c r="AB6" s="5" t="s">
        <v>48</v>
      </c>
      <c r="AC6" s="5" t="s">
        <v>48</v>
      </c>
      <c r="AD6" s="5">
        <v>7</v>
      </c>
      <c r="AE6" s="5">
        <v>9999</v>
      </c>
      <c r="AF6" s="5">
        <v>183</v>
      </c>
      <c r="AG6" s="5" t="s">
        <v>48</v>
      </c>
      <c r="AH6" s="5" t="s">
        <v>48</v>
      </c>
      <c r="AI6" s="5">
        <v>7</v>
      </c>
      <c r="AJ6" s="5">
        <v>700</v>
      </c>
      <c r="AK6" s="5">
        <v>-28</v>
      </c>
      <c r="AL6" s="5" t="s">
        <v>48</v>
      </c>
      <c r="AM6" s="5" t="s">
        <v>48</v>
      </c>
      <c r="AN6" s="5">
        <v>7</v>
      </c>
      <c r="AO6" s="5">
        <v>700</v>
      </c>
    </row>
    <row r="7" spans="1:41" x14ac:dyDescent="0.25">
      <c r="A7" s="5" t="s">
        <v>6</v>
      </c>
      <c r="B7" s="5" t="s">
        <v>7</v>
      </c>
      <c r="C7" s="5">
        <v>922</v>
      </c>
      <c r="D7" s="5">
        <v>40.052599999999998</v>
      </c>
      <c r="E7" s="5">
        <v>-101.5386</v>
      </c>
      <c r="F7" s="5">
        <v>20120106</v>
      </c>
      <c r="G7" s="5">
        <v>-9999</v>
      </c>
      <c r="H7" s="5" t="s">
        <v>48</v>
      </c>
      <c r="I7" s="5" t="s">
        <v>48</v>
      </c>
      <c r="J7" s="5" t="s">
        <v>48</v>
      </c>
      <c r="K7" s="5">
        <v>9999</v>
      </c>
      <c r="L7" s="5">
        <v>-9999</v>
      </c>
      <c r="M7" s="5" t="s">
        <v>48</v>
      </c>
      <c r="N7" s="5" t="s">
        <v>48</v>
      </c>
      <c r="O7" s="5" t="s">
        <v>48</v>
      </c>
      <c r="P7" s="5">
        <v>9999</v>
      </c>
      <c r="Q7" s="5">
        <v>0</v>
      </c>
      <c r="R7" s="5" t="s">
        <v>48</v>
      </c>
      <c r="S7" s="5" t="s">
        <v>48</v>
      </c>
      <c r="T7" s="5">
        <v>7</v>
      </c>
      <c r="U7" s="5">
        <v>700</v>
      </c>
      <c r="V7" s="5">
        <v>0</v>
      </c>
      <c r="W7" s="5" t="s">
        <v>48</v>
      </c>
      <c r="X7" s="5" t="s">
        <v>48</v>
      </c>
      <c r="Y7" s="5">
        <v>7</v>
      </c>
      <c r="Z7" s="5">
        <v>9999</v>
      </c>
      <c r="AA7" s="5">
        <v>0</v>
      </c>
      <c r="AB7" s="5" t="s">
        <v>48</v>
      </c>
      <c r="AC7" s="5" t="s">
        <v>48</v>
      </c>
      <c r="AD7" s="5">
        <v>7</v>
      </c>
      <c r="AE7" s="5">
        <v>9999</v>
      </c>
      <c r="AF7" s="5">
        <v>244</v>
      </c>
      <c r="AG7" s="5" t="s">
        <v>48</v>
      </c>
      <c r="AH7" s="5" t="s">
        <v>48</v>
      </c>
      <c r="AI7" s="5">
        <v>7</v>
      </c>
      <c r="AJ7" s="5">
        <v>700</v>
      </c>
      <c r="AK7" s="5">
        <v>-22</v>
      </c>
      <c r="AL7" s="5" t="s">
        <v>48</v>
      </c>
      <c r="AM7" s="5" t="s">
        <v>48</v>
      </c>
      <c r="AN7" s="5">
        <v>7</v>
      </c>
      <c r="AO7" s="5">
        <v>700</v>
      </c>
    </row>
    <row r="8" spans="1:41" x14ac:dyDescent="0.25">
      <c r="A8" s="5" t="s">
        <v>6</v>
      </c>
      <c r="B8" s="5" t="s">
        <v>7</v>
      </c>
      <c r="C8" s="5">
        <v>922</v>
      </c>
      <c r="D8" s="5">
        <v>40.052599999999998</v>
      </c>
      <c r="E8" s="5">
        <v>-101.5386</v>
      </c>
      <c r="F8" s="5">
        <v>20120107</v>
      </c>
      <c r="G8" s="5">
        <v>-9999</v>
      </c>
      <c r="H8" s="5" t="s">
        <v>48</v>
      </c>
      <c r="I8" s="5" t="s">
        <v>48</v>
      </c>
      <c r="J8" s="5" t="s">
        <v>48</v>
      </c>
      <c r="K8" s="5">
        <v>9999</v>
      </c>
      <c r="L8" s="5">
        <v>-9999</v>
      </c>
      <c r="M8" s="5" t="s">
        <v>48</v>
      </c>
      <c r="N8" s="5" t="s">
        <v>48</v>
      </c>
      <c r="O8" s="5" t="s">
        <v>48</v>
      </c>
      <c r="P8" s="5">
        <v>9999</v>
      </c>
      <c r="Q8" s="5">
        <v>0</v>
      </c>
      <c r="R8" s="5" t="s">
        <v>48</v>
      </c>
      <c r="S8" s="5" t="s">
        <v>48</v>
      </c>
      <c r="T8" s="5">
        <v>7</v>
      </c>
      <c r="U8" s="5">
        <v>700</v>
      </c>
      <c r="V8" s="5">
        <v>0</v>
      </c>
      <c r="W8" s="5" t="s">
        <v>48</v>
      </c>
      <c r="X8" s="5" t="s">
        <v>48</v>
      </c>
      <c r="Y8" s="5">
        <v>7</v>
      </c>
      <c r="Z8" s="5">
        <v>9999</v>
      </c>
      <c r="AA8" s="5">
        <v>0</v>
      </c>
      <c r="AB8" s="5" t="s">
        <v>48</v>
      </c>
      <c r="AC8" s="5" t="s">
        <v>48</v>
      </c>
      <c r="AD8" s="5">
        <v>7</v>
      </c>
      <c r="AE8" s="5">
        <v>9999</v>
      </c>
      <c r="AF8" s="5">
        <v>100</v>
      </c>
      <c r="AG8" s="5" t="s">
        <v>48</v>
      </c>
      <c r="AH8" s="5" t="s">
        <v>48</v>
      </c>
      <c r="AI8" s="5">
        <v>7</v>
      </c>
      <c r="AJ8" s="5">
        <v>700</v>
      </c>
      <c r="AK8" s="5">
        <v>-83</v>
      </c>
      <c r="AL8" s="5" t="s">
        <v>48</v>
      </c>
      <c r="AM8" s="5" t="s">
        <v>48</v>
      </c>
      <c r="AN8" s="5">
        <v>7</v>
      </c>
      <c r="AO8" s="5">
        <v>700</v>
      </c>
    </row>
    <row r="9" spans="1:41" x14ac:dyDescent="0.25">
      <c r="A9" s="5" t="s">
        <v>6</v>
      </c>
      <c r="B9" s="5" t="s">
        <v>7</v>
      </c>
      <c r="C9" s="5">
        <v>922</v>
      </c>
      <c r="D9" s="5">
        <v>40.052599999999998</v>
      </c>
      <c r="E9" s="5">
        <v>-101.5386</v>
      </c>
      <c r="F9" s="5">
        <v>20120108</v>
      </c>
      <c r="G9" s="5">
        <v>-9999</v>
      </c>
      <c r="H9" s="5" t="s">
        <v>48</v>
      </c>
      <c r="I9" s="5" t="s">
        <v>48</v>
      </c>
      <c r="J9" s="5" t="s">
        <v>48</v>
      </c>
      <c r="K9" s="5">
        <v>9999</v>
      </c>
      <c r="L9" s="5">
        <v>-9999</v>
      </c>
      <c r="M9" s="5" t="s">
        <v>48</v>
      </c>
      <c r="N9" s="5" t="s">
        <v>48</v>
      </c>
      <c r="O9" s="5" t="s">
        <v>48</v>
      </c>
      <c r="P9" s="5">
        <v>9999</v>
      </c>
      <c r="Q9" s="5">
        <v>0</v>
      </c>
      <c r="R9" s="5" t="s">
        <v>49</v>
      </c>
      <c r="S9" s="5" t="s">
        <v>48</v>
      </c>
      <c r="T9" s="5">
        <v>7</v>
      </c>
      <c r="U9" s="5">
        <v>700</v>
      </c>
      <c r="V9" s="5">
        <v>0</v>
      </c>
      <c r="W9" s="5" t="s">
        <v>49</v>
      </c>
      <c r="X9" s="5" t="s">
        <v>48</v>
      </c>
      <c r="Y9" s="5">
        <v>7</v>
      </c>
      <c r="Z9" s="5">
        <v>9999</v>
      </c>
      <c r="AA9" s="5">
        <v>0</v>
      </c>
      <c r="AB9" s="5" t="s">
        <v>48</v>
      </c>
      <c r="AC9" s="5" t="s">
        <v>48</v>
      </c>
      <c r="AD9" s="5">
        <v>7</v>
      </c>
      <c r="AE9" s="5">
        <v>9999</v>
      </c>
      <c r="AF9" s="5">
        <v>72</v>
      </c>
      <c r="AG9" s="5" t="s">
        <v>48</v>
      </c>
      <c r="AH9" s="5" t="s">
        <v>48</v>
      </c>
      <c r="AI9" s="5">
        <v>7</v>
      </c>
      <c r="AJ9" s="5">
        <v>700</v>
      </c>
      <c r="AK9" s="5">
        <v>-67</v>
      </c>
      <c r="AL9" s="5" t="s">
        <v>48</v>
      </c>
      <c r="AM9" s="5" t="s">
        <v>48</v>
      </c>
      <c r="AN9" s="5">
        <v>7</v>
      </c>
      <c r="AO9" s="5">
        <v>700</v>
      </c>
    </row>
    <row r="10" spans="1:41" x14ac:dyDescent="0.25">
      <c r="A10" s="5" t="s">
        <v>6</v>
      </c>
      <c r="B10" s="5" t="s">
        <v>7</v>
      </c>
      <c r="C10" s="5">
        <v>922</v>
      </c>
      <c r="D10" s="5">
        <v>40.052599999999998</v>
      </c>
      <c r="E10" s="5">
        <v>-101.5386</v>
      </c>
      <c r="F10" s="5">
        <v>20120109</v>
      </c>
      <c r="G10" s="5">
        <v>-9999</v>
      </c>
      <c r="H10" s="5" t="s">
        <v>48</v>
      </c>
      <c r="I10" s="5" t="s">
        <v>48</v>
      </c>
      <c r="J10" s="5" t="s">
        <v>48</v>
      </c>
      <c r="K10" s="5">
        <v>9999</v>
      </c>
      <c r="L10" s="5">
        <v>-9999</v>
      </c>
      <c r="M10" s="5" t="s">
        <v>48</v>
      </c>
      <c r="N10" s="5" t="s">
        <v>48</v>
      </c>
      <c r="O10" s="5" t="s">
        <v>48</v>
      </c>
      <c r="P10" s="5">
        <v>9999</v>
      </c>
      <c r="Q10" s="5">
        <v>0</v>
      </c>
      <c r="R10" s="5" t="s">
        <v>48</v>
      </c>
      <c r="S10" s="5" t="s">
        <v>48</v>
      </c>
      <c r="T10" s="5">
        <v>7</v>
      </c>
      <c r="U10" s="5">
        <v>700</v>
      </c>
      <c r="V10" s="5">
        <v>0</v>
      </c>
      <c r="W10" s="5" t="s">
        <v>48</v>
      </c>
      <c r="X10" s="5" t="s">
        <v>48</v>
      </c>
      <c r="Y10" s="5">
        <v>7</v>
      </c>
      <c r="Z10" s="5">
        <v>9999</v>
      </c>
      <c r="AA10" s="5">
        <v>0</v>
      </c>
      <c r="AB10" s="5" t="s">
        <v>48</v>
      </c>
      <c r="AC10" s="5" t="s">
        <v>48</v>
      </c>
      <c r="AD10" s="5">
        <v>7</v>
      </c>
      <c r="AE10" s="5">
        <v>9999</v>
      </c>
      <c r="AF10" s="5">
        <v>78</v>
      </c>
      <c r="AG10" s="5" t="s">
        <v>48</v>
      </c>
      <c r="AH10" s="5" t="s">
        <v>48</v>
      </c>
      <c r="AI10" s="5">
        <v>7</v>
      </c>
      <c r="AJ10" s="5">
        <v>700</v>
      </c>
      <c r="AK10" s="5">
        <v>-83</v>
      </c>
      <c r="AL10" s="5" t="s">
        <v>48</v>
      </c>
      <c r="AM10" s="5" t="s">
        <v>48</v>
      </c>
      <c r="AN10" s="5">
        <v>7</v>
      </c>
      <c r="AO10" s="5">
        <v>700</v>
      </c>
    </row>
    <row r="11" spans="1:41" x14ac:dyDescent="0.25">
      <c r="A11" s="5" t="s">
        <v>6</v>
      </c>
      <c r="B11" s="5" t="s">
        <v>7</v>
      </c>
      <c r="C11" s="5">
        <v>922</v>
      </c>
      <c r="D11" s="5">
        <v>40.052599999999998</v>
      </c>
      <c r="E11" s="5">
        <v>-101.5386</v>
      </c>
      <c r="F11" s="5">
        <v>20120110</v>
      </c>
      <c r="G11" s="5">
        <v>-9999</v>
      </c>
      <c r="H11" s="5" t="s">
        <v>48</v>
      </c>
      <c r="I11" s="5" t="s">
        <v>48</v>
      </c>
      <c r="J11" s="5" t="s">
        <v>48</v>
      </c>
      <c r="K11" s="5">
        <v>9999</v>
      </c>
      <c r="L11" s="5">
        <v>-9999</v>
      </c>
      <c r="M11" s="5" t="s">
        <v>48</v>
      </c>
      <c r="N11" s="5" t="s">
        <v>48</v>
      </c>
      <c r="O11" s="5" t="s">
        <v>48</v>
      </c>
      <c r="P11" s="5">
        <v>9999</v>
      </c>
      <c r="Q11" s="5">
        <v>0</v>
      </c>
      <c r="R11" s="5" t="s">
        <v>48</v>
      </c>
      <c r="S11" s="5" t="s">
        <v>48</v>
      </c>
      <c r="T11" s="5">
        <v>7</v>
      </c>
      <c r="U11" s="5">
        <v>700</v>
      </c>
      <c r="V11" s="5">
        <v>0</v>
      </c>
      <c r="W11" s="5" t="s">
        <v>48</v>
      </c>
      <c r="X11" s="5" t="s">
        <v>48</v>
      </c>
      <c r="Y11" s="5">
        <v>7</v>
      </c>
      <c r="Z11" s="5">
        <v>9999</v>
      </c>
      <c r="AA11" s="5">
        <v>0</v>
      </c>
      <c r="AB11" s="5" t="s">
        <v>48</v>
      </c>
      <c r="AC11" s="5" t="s">
        <v>48</v>
      </c>
      <c r="AD11" s="5">
        <v>7</v>
      </c>
      <c r="AE11" s="5">
        <v>9999</v>
      </c>
      <c r="AF11" s="5">
        <v>128</v>
      </c>
      <c r="AG11" s="5" t="s">
        <v>48</v>
      </c>
      <c r="AH11" s="5" t="s">
        <v>48</v>
      </c>
      <c r="AI11" s="5">
        <v>7</v>
      </c>
      <c r="AJ11" s="5">
        <v>700</v>
      </c>
      <c r="AK11" s="5">
        <v>-56</v>
      </c>
      <c r="AL11" s="5" t="s">
        <v>48</v>
      </c>
      <c r="AM11" s="5" t="s">
        <v>48</v>
      </c>
      <c r="AN11" s="5">
        <v>7</v>
      </c>
      <c r="AO11" s="5">
        <v>700</v>
      </c>
    </row>
    <row r="12" spans="1:41" x14ac:dyDescent="0.25">
      <c r="A12" s="5" t="s">
        <v>6</v>
      </c>
      <c r="B12" s="5" t="s">
        <v>7</v>
      </c>
      <c r="C12" s="5">
        <v>922</v>
      </c>
      <c r="D12" s="5">
        <v>40.052599999999998</v>
      </c>
      <c r="E12" s="5">
        <v>-101.5386</v>
      </c>
      <c r="F12" s="5">
        <v>20120111</v>
      </c>
      <c r="G12" s="5">
        <v>-9999</v>
      </c>
      <c r="H12" s="5" t="s">
        <v>48</v>
      </c>
      <c r="I12" s="5" t="s">
        <v>48</v>
      </c>
      <c r="J12" s="5" t="s">
        <v>48</v>
      </c>
      <c r="K12" s="5">
        <v>9999</v>
      </c>
      <c r="L12" s="5">
        <v>-9999</v>
      </c>
      <c r="M12" s="5" t="s">
        <v>48</v>
      </c>
      <c r="N12" s="5" t="s">
        <v>48</v>
      </c>
      <c r="O12" s="5" t="s">
        <v>48</v>
      </c>
      <c r="P12" s="5">
        <v>9999</v>
      </c>
      <c r="Q12" s="5">
        <v>0</v>
      </c>
      <c r="R12" s="5" t="s">
        <v>48</v>
      </c>
      <c r="S12" s="5" t="s">
        <v>48</v>
      </c>
      <c r="T12" s="5">
        <v>7</v>
      </c>
      <c r="U12" s="5">
        <v>700</v>
      </c>
      <c r="V12" s="5">
        <v>0</v>
      </c>
      <c r="W12" s="5" t="s">
        <v>48</v>
      </c>
      <c r="X12" s="5" t="s">
        <v>48</v>
      </c>
      <c r="Y12" s="5">
        <v>7</v>
      </c>
      <c r="Z12" s="5">
        <v>9999</v>
      </c>
      <c r="AA12" s="5">
        <v>0</v>
      </c>
      <c r="AB12" s="5" t="s">
        <v>48</v>
      </c>
      <c r="AC12" s="5" t="s">
        <v>48</v>
      </c>
      <c r="AD12" s="5">
        <v>7</v>
      </c>
      <c r="AE12" s="5">
        <v>9999</v>
      </c>
      <c r="AF12" s="5">
        <v>161</v>
      </c>
      <c r="AG12" s="5" t="s">
        <v>48</v>
      </c>
      <c r="AH12" s="5" t="s">
        <v>48</v>
      </c>
      <c r="AI12" s="5">
        <v>7</v>
      </c>
      <c r="AJ12" s="5">
        <v>700</v>
      </c>
      <c r="AK12" s="5">
        <v>-44</v>
      </c>
      <c r="AL12" s="5" t="s">
        <v>48</v>
      </c>
      <c r="AM12" s="5" t="s">
        <v>48</v>
      </c>
      <c r="AN12" s="5">
        <v>7</v>
      </c>
      <c r="AO12" s="5">
        <v>700</v>
      </c>
    </row>
    <row r="13" spans="1:41" x14ac:dyDescent="0.25">
      <c r="A13" s="5" t="s">
        <v>6</v>
      </c>
      <c r="B13" s="5" t="s">
        <v>7</v>
      </c>
      <c r="C13" s="5">
        <v>922</v>
      </c>
      <c r="D13" s="5">
        <v>40.052599999999998</v>
      </c>
      <c r="E13" s="5">
        <v>-101.5386</v>
      </c>
      <c r="F13" s="5">
        <v>20120112</v>
      </c>
      <c r="G13" s="5">
        <v>-9999</v>
      </c>
      <c r="H13" s="5" t="s">
        <v>48</v>
      </c>
      <c r="I13" s="5" t="s">
        <v>48</v>
      </c>
      <c r="J13" s="5" t="s">
        <v>48</v>
      </c>
      <c r="K13" s="5">
        <v>9999</v>
      </c>
      <c r="L13" s="5">
        <v>-9999</v>
      </c>
      <c r="M13" s="5" t="s">
        <v>48</v>
      </c>
      <c r="N13" s="5" t="s">
        <v>48</v>
      </c>
      <c r="O13" s="5" t="s">
        <v>48</v>
      </c>
      <c r="P13" s="5">
        <v>9999</v>
      </c>
      <c r="Q13" s="5">
        <v>0</v>
      </c>
      <c r="R13" s="5" t="s">
        <v>49</v>
      </c>
      <c r="S13" s="5" t="s">
        <v>48</v>
      </c>
      <c r="T13" s="5">
        <v>7</v>
      </c>
      <c r="U13" s="5">
        <v>700</v>
      </c>
      <c r="V13" s="5">
        <v>0</v>
      </c>
      <c r="W13" s="5" t="s">
        <v>49</v>
      </c>
      <c r="X13" s="5" t="s">
        <v>48</v>
      </c>
      <c r="Y13" s="5">
        <v>7</v>
      </c>
      <c r="Z13" s="5">
        <v>9999</v>
      </c>
      <c r="AA13" s="5">
        <v>0</v>
      </c>
      <c r="AB13" s="5" t="s">
        <v>48</v>
      </c>
      <c r="AC13" s="5" t="s">
        <v>48</v>
      </c>
      <c r="AD13" s="5">
        <v>7</v>
      </c>
      <c r="AE13" s="5">
        <v>9999</v>
      </c>
      <c r="AF13" s="5">
        <v>0</v>
      </c>
      <c r="AG13" s="5" t="s">
        <v>48</v>
      </c>
      <c r="AH13" s="5" t="s">
        <v>48</v>
      </c>
      <c r="AI13" s="5">
        <v>7</v>
      </c>
      <c r="AJ13" s="5">
        <v>700</v>
      </c>
      <c r="AK13" s="5">
        <v>-117</v>
      </c>
      <c r="AL13" s="5" t="s">
        <v>48</v>
      </c>
      <c r="AM13" s="5" t="s">
        <v>48</v>
      </c>
      <c r="AN13" s="5">
        <v>7</v>
      </c>
      <c r="AO13" s="5">
        <v>700</v>
      </c>
    </row>
    <row r="14" spans="1:41" x14ac:dyDescent="0.25">
      <c r="A14" s="5" t="s">
        <v>6</v>
      </c>
      <c r="B14" s="5" t="s">
        <v>7</v>
      </c>
      <c r="C14" s="5">
        <v>922</v>
      </c>
      <c r="D14" s="5">
        <v>40.052599999999998</v>
      </c>
      <c r="E14" s="5">
        <v>-101.5386</v>
      </c>
      <c r="F14" s="5">
        <v>20120113</v>
      </c>
      <c r="G14" s="5">
        <v>-9999</v>
      </c>
      <c r="H14" s="5" t="s">
        <v>48</v>
      </c>
      <c r="I14" s="5" t="s">
        <v>48</v>
      </c>
      <c r="J14" s="5" t="s">
        <v>48</v>
      </c>
      <c r="K14" s="5">
        <v>9999</v>
      </c>
      <c r="L14" s="5">
        <v>-9999</v>
      </c>
      <c r="M14" s="5" t="s">
        <v>48</v>
      </c>
      <c r="N14" s="5" t="s">
        <v>48</v>
      </c>
      <c r="O14" s="5" t="s">
        <v>48</v>
      </c>
      <c r="P14" s="5">
        <v>9999</v>
      </c>
      <c r="Q14" s="5">
        <v>0</v>
      </c>
      <c r="R14" s="5" t="s">
        <v>48</v>
      </c>
      <c r="S14" s="5" t="s">
        <v>48</v>
      </c>
      <c r="T14" s="5">
        <v>7</v>
      </c>
      <c r="U14" s="5">
        <v>700</v>
      </c>
      <c r="V14" s="5">
        <v>0</v>
      </c>
      <c r="W14" s="5" t="s">
        <v>48</v>
      </c>
      <c r="X14" s="5" t="s">
        <v>48</v>
      </c>
      <c r="Y14" s="5">
        <v>7</v>
      </c>
      <c r="Z14" s="5">
        <v>9999</v>
      </c>
      <c r="AA14" s="5">
        <v>0</v>
      </c>
      <c r="AB14" s="5" t="s">
        <v>48</v>
      </c>
      <c r="AC14" s="5" t="s">
        <v>48</v>
      </c>
      <c r="AD14" s="5">
        <v>7</v>
      </c>
      <c r="AE14" s="5">
        <v>9999</v>
      </c>
      <c r="AF14" s="5">
        <v>33</v>
      </c>
      <c r="AG14" s="5" t="s">
        <v>48</v>
      </c>
      <c r="AH14" s="5" t="s">
        <v>48</v>
      </c>
      <c r="AI14" s="5">
        <v>7</v>
      </c>
      <c r="AJ14" s="5">
        <v>700</v>
      </c>
      <c r="AK14" s="5">
        <v>-128</v>
      </c>
      <c r="AL14" s="5" t="s">
        <v>48</v>
      </c>
      <c r="AM14" s="5" t="s">
        <v>48</v>
      </c>
      <c r="AN14" s="5">
        <v>7</v>
      </c>
      <c r="AO14" s="5">
        <v>700</v>
      </c>
    </row>
    <row r="15" spans="1:41" x14ac:dyDescent="0.25">
      <c r="A15" s="5" t="s">
        <v>6</v>
      </c>
      <c r="B15" s="5" t="s">
        <v>7</v>
      </c>
      <c r="C15" s="5">
        <v>922</v>
      </c>
      <c r="D15" s="5">
        <v>40.052599999999998</v>
      </c>
      <c r="E15" s="5">
        <v>-101.5386</v>
      </c>
      <c r="F15" s="5">
        <v>20120114</v>
      </c>
      <c r="G15" s="5">
        <v>-9999</v>
      </c>
      <c r="H15" s="5" t="s">
        <v>48</v>
      </c>
      <c r="I15" s="5" t="s">
        <v>48</v>
      </c>
      <c r="J15" s="5" t="s">
        <v>48</v>
      </c>
      <c r="K15" s="5">
        <v>9999</v>
      </c>
      <c r="L15" s="5">
        <v>-9999</v>
      </c>
      <c r="M15" s="5" t="s">
        <v>48</v>
      </c>
      <c r="N15" s="5" t="s">
        <v>48</v>
      </c>
      <c r="O15" s="5" t="s">
        <v>48</v>
      </c>
      <c r="P15" s="5">
        <v>9999</v>
      </c>
      <c r="Q15" s="5">
        <v>0</v>
      </c>
      <c r="R15" s="5" t="s">
        <v>48</v>
      </c>
      <c r="S15" s="5" t="s">
        <v>48</v>
      </c>
      <c r="T15" s="5">
        <v>7</v>
      </c>
      <c r="U15" s="5">
        <v>700</v>
      </c>
      <c r="V15" s="5">
        <v>0</v>
      </c>
      <c r="W15" s="5" t="s">
        <v>48</v>
      </c>
      <c r="X15" s="5" t="s">
        <v>48</v>
      </c>
      <c r="Y15" s="5">
        <v>7</v>
      </c>
      <c r="Z15" s="5">
        <v>9999</v>
      </c>
      <c r="AA15" s="5">
        <v>0</v>
      </c>
      <c r="AB15" s="5" t="s">
        <v>48</v>
      </c>
      <c r="AC15" s="5" t="s">
        <v>48</v>
      </c>
      <c r="AD15" s="5">
        <v>7</v>
      </c>
      <c r="AE15" s="5">
        <v>9999</v>
      </c>
      <c r="AF15" s="5">
        <v>89</v>
      </c>
      <c r="AG15" s="5" t="s">
        <v>48</v>
      </c>
      <c r="AH15" s="5" t="s">
        <v>48</v>
      </c>
      <c r="AI15" s="5">
        <v>7</v>
      </c>
      <c r="AJ15" s="5">
        <v>700</v>
      </c>
      <c r="AK15" s="5">
        <v>-72</v>
      </c>
      <c r="AL15" s="5" t="s">
        <v>48</v>
      </c>
      <c r="AM15" s="5" t="s">
        <v>48</v>
      </c>
      <c r="AN15" s="5">
        <v>7</v>
      </c>
      <c r="AO15" s="5">
        <v>700</v>
      </c>
    </row>
    <row r="16" spans="1:41" x14ac:dyDescent="0.25">
      <c r="A16" s="5" t="s">
        <v>6</v>
      </c>
      <c r="B16" s="5" t="s">
        <v>7</v>
      </c>
      <c r="C16" s="5">
        <v>922</v>
      </c>
      <c r="D16" s="5">
        <v>40.052599999999998</v>
      </c>
      <c r="E16" s="5">
        <v>-101.5386</v>
      </c>
      <c r="F16" s="5">
        <v>20120115</v>
      </c>
      <c r="G16" s="5">
        <v>-9999</v>
      </c>
      <c r="H16" s="5" t="s">
        <v>48</v>
      </c>
      <c r="I16" s="5" t="s">
        <v>48</v>
      </c>
      <c r="J16" s="5" t="s">
        <v>48</v>
      </c>
      <c r="K16" s="5">
        <v>9999</v>
      </c>
      <c r="L16" s="5">
        <v>-9999</v>
      </c>
      <c r="M16" s="5" t="s">
        <v>48</v>
      </c>
      <c r="N16" s="5" t="s">
        <v>48</v>
      </c>
      <c r="O16" s="5" t="s">
        <v>48</v>
      </c>
      <c r="P16" s="5">
        <v>9999</v>
      </c>
      <c r="Q16" s="5">
        <v>0</v>
      </c>
      <c r="R16" s="5" t="s">
        <v>48</v>
      </c>
      <c r="S16" s="5" t="s">
        <v>48</v>
      </c>
      <c r="T16" s="5">
        <v>7</v>
      </c>
      <c r="U16" s="5">
        <v>700</v>
      </c>
      <c r="V16" s="5">
        <v>0</v>
      </c>
      <c r="W16" s="5" t="s">
        <v>48</v>
      </c>
      <c r="X16" s="5" t="s">
        <v>48</v>
      </c>
      <c r="Y16" s="5">
        <v>7</v>
      </c>
      <c r="Z16" s="5">
        <v>9999</v>
      </c>
      <c r="AA16" s="5">
        <v>0</v>
      </c>
      <c r="AB16" s="5" t="s">
        <v>48</v>
      </c>
      <c r="AC16" s="5" t="s">
        <v>48</v>
      </c>
      <c r="AD16" s="5">
        <v>7</v>
      </c>
      <c r="AE16" s="5">
        <v>9999</v>
      </c>
      <c r="AF16" s="5">
        <v>128</v>
      </c>
      <c r="AG16" s="5" t="s">
        <v>48</v>
      </c>
      <c r="AH16" s="5" t="s">
        <v>48</v>
      </c>
      <c r="AI16" s="5">
        <v>7</v>
      </c>
      <c r="AJ16" s="5">
        <v>700</v>
      </c>
      <c r="AK16" s="5">
        <v>-83</v>
      </c>
      <c r="AL16" s="5" t="s">
        <v>48</v>
      </c>
      <c r="AM16" s="5" t="s">
        <v>48</v>
      </c>
      <c r="AN16" s="5">
        <v>7</v>
      </c>
      <c r="AO16" s="5">
        <v>700</v>
      </c>
    </row>
    <row r="17" spans="1:41" x14ac:dyDescent="0.25">
      <c r="A17" s="5" t="s">
        <v>6</v>
      </c>
      <c r="B17" s="5" t="s">
        <v>7</v>
      </c>
      <c r="C17" s="5">
        <v>922</v>
      </c>
      <c r="D17" s="5">
        <v>40.052599999999998</v>
      </c>
      <c r="E17" s="5">
        <v>-101.5386</v>
      </c>
      <c r="F17" s="5">
        <v>20120116</v>
      </c>
      <c r="G17" s="5">
        <v>-9999</v>
      </c>
      <c r="H17" s="5" t="s">
        <v>48</v>
      </c>
      <c r="I17" s="5" t="s">
        <v>48</v>
      </c>
      <c r="J17" s="5" t="s">
        <v>48</v>
      </c>
      <c r="K17" s="5">
        <v>9999</v>
      </c>
      <c r="L17" s="5">
        <v>-9999</v>
      </c>
      <c r="M17" s="5" t="s">
        <v>48</v>
      </c>
      <c r="N17" s="5" t="s">
        <v>48</v>
      </c>
      <c r="O17" s="5" t="s">
        <v>48</v>
      </c>
      <c r="P17" s="5">
        <v>9999</v>
      </c>
      <c r="Q17" s="5">
        <v>0</v>
      </c>
      <c r="R17" s="5" t="s">
        <v>48</v>
      </c>
      <c r="S17" s="5" t="s">
        <v>48</v>
      </c>
      <c r="T17" s="5">
        <v>7</v>
      </c>
      <c r="U17" s="5">
        <v>700</v>
      </c>
      <c r="V17" s="5">
        <v>0</v>
      </c>
      <c r="W17" s="5" t="s">
        <v>48</v>
      </c>
      <c r="X17" s="5" t="s">
        <v>48</v>
      </c>
      <c r="Y17" s="5">
        <v>7</v>
      </c>
      <c r="Z17" s="5">
        <v>9999</v>
      </c>
      <c r="AA17" s="5">
        <v>0</v>
      </c>
      <c r="AB17" s="5" t="s">
        <v>48</v>
      </c>
      <c r="AC17" s="5" t="s">
        <v>48</v>
      </c>
      <c r="AD17" s="5">
        <v>7</v>
      </c>
      <c r="AE17" s="5">
        <v>9999</v>
      </c>
      <c r="AF17" s="5">
        <v>206</v>
      </c>
      <c r="AG17" s="5" t="s">
        <v>48</v>
      </c>
      <c r="AH17" s="5" t="s">
        <v>48</v>
      </c>
      <c r="AI17" s="5">
        <v>7</v>
      </c>
      <c r="AJ17" s="5">
        <v>700</v>
      </c>
      <c r="AK17" s="5">
        <v>-89</v>
      </c>
      <c r="AL17" s="5" t="s">
        <v>48</v>
      </c>
      <c r="AM17" s="5" t="s">
        <v>48</v>
      </c>
      <c r="AN17" s="5">
        <v>7</v>
      </c>
      <c r="AO17" s="5">
        <v>700</v>
      </c>
    </row>
    <row r="18" spans="1:41" x14ac:dyDescent="0.25">
      <c r="A18" s="5" t="s">
        <v>6</v>
      </c>
      <c r="B18" s="5" t="s">
        <v>7</v>
      </c>
      <c r="C18" s="5">
        <v>922</v>
      </c>
      <c r="D18" s="5">
        <v>40.052599999999998</v>
      </c>
      <c r="E18" s="5">
        <v>-101.5386</v>
      </c>
      <c r="F18" s="5">
        <v>20120117</v>
      </c>
      <c r="G18" s="5">
        <v>-9999</v>
      </c>
      <c r="H18" s="5" t="s">
        <v>48</v>
      </c>
      <c r="I18" s="5" t="s">
        <v>48</v>
      </c>
      <c r="J18" s="5" t="s">
        <v>48</v>
      </c>
      <c r="K18" s="5">
        <v>9999</v>
      </c>
      <c r="L18" s="5">
        <v>-9999</v>
      </c>
      <c r="M18" s="5" t="s">
        <v>48</v>
      </c>
      <c r="N18" s="5" t="s">
        <v>48</v>
      </c>
      <c r="O18" s="5" t="s">
        <v>48</v>
      </c>
      <c r="P18" s="5">
        <v>9999</v>
      </c>
      <c r="Q18" s="5">
        <v>10</v>
      </c>
      <c r="R18" s="5" t="s">
        <v>48</v>
      </c>
      <c r="S18" s="5" t="s">
        <v>48</v>
      </c>
      <c r="T18" s="5">
        <v>7</v>
      </c>
      <c r="U18" s="5">
        <v>700</v>
      </c>
      <c r="V18" s="5">
        <v>15</v>
      </c>
      <c r="W18" s="5" t="s">
        <v>48</v>
      </c>
      <c r="X18" s="5" t="s">
        <v>48</v>
      </c>
      <c r="Y18" s="5">
        <v>7</v>
      </c>
      <c r="Z18" s="5">
        <v>9999</v>
      </c>
      <c r="AA18" s="5">
        <v>25</v>
      </c>
      <c r="AB18" s="5" t="s">
        <v>48</v>
      </c>
      <c r="AC18" s="5" t="s">
        <v>48</v>
      </c>
      <c r="AD18" s="5">
        <v>7</v>
      </c>
      <c r="AE18" s="5">
        <v>9999</v>
      </c>
      <c r="AF18" s="5">
        <v>33</v>
      </c>
      <c r="AG18" s="5" t="s">
        <v>48</v>
      </c>
      <c r="AH18" s="5" t="s">
        <v>48</v>
      </c>
      <c r="AI18" s="5">
        <v>7</v>
      </c>
      <c r="AJ18" s="5">
        <v>700</v>
      </c>
      <c r="AK18" s="5">
        <v>-183</v>
      </c>
      <c r="AL18" s="5" t="s">
        <v>48</v>
      </c>
      <c r="AM18" s="5" t="s">
        <v>48</v>
      </c>
      <c r="AN18" s="5">
        <v>7</v>
      </c>
      <c r="AO18" s="5">
        <v>700</v>
      </c>
    </row>
    <row r="19" spans="1:41" x14ac:dyDescent="0.25">
      <c r="A19" s="5" t="s">
        <v>6</v>
      </c>
      <c r="B19" s="5" t="s">
        <v>7</v>
      </c>
      <c r="C19" s="5">
        <v>922</v>
      </c>
      <c r="D19" s="5">
        <v>40.052599999999998</v>
      </c>
      <c r="E19" s="5">
        <v>-101.5386</v>
      </c>
      <c r="F19" s="5">
        <v>20120118</v>
      </c>
      <c r="G19" s="5">
        <v>-9999</v>
      </c>
      <c r="H19" s="5" t="s">
        <v>48</v>
      </c>
      <c r="I19" s="5" t="s">
        <v>48</v>
      </c>
      <c r="J19" s="5" t="s">
        <v>48</v>
      </c>
      <c r="K19" s="5">
        <v>9999</v>
      </c>
      <c r="L19" s="5">
        <v>-9999</v>
      </c>
      <c r="M19" s="5" t="s">
        <v>48</v>
      </c>
      <c r="N19" s="5" t="s">
        <v>48</v>
      </c>
      <c r="O19" s="5" t="s">
        <v>48</v>
      </c>
      <c r="P19" s="5">
        <v>9999</v>
      </c>
      <c r="Q19" s="5">
        <v>0</v>
      </c>
      <c r="R19" s="5" t="s">
        <v>48</v>
      </c>
      <c r="S19" s="5" t="s">
        <v>48</v>
      </c>
      <c r="T19" s="5">
        <v>7</v>
      </c>
      <c r="U19" s="5">
        <v>700</v>
      </c>
      <c r="V19" s="5">
        <v>0</v>
      </c>
      <c r="W19" s="5" t="s">
        <v>48</v>
      </c>
      <c r="X19" s="5" t="s">
        <v>48</v>
      </c>
      <c r="Y19" s="5">
        <v>7</v>
      </c>
      <c r="Z19" s="5">
        <v>9999</v>
      </c>
      <c r="AA19" s="5">
        <v>0</v>
      </c>
      <c r="AB19" s="5" t="s">
        <v>49</v>
      </c>
      <c r="AC19" s="5" t="s">
        <v>48</v>
      </c>
      <c r="AD19" s="5">
        <v>7</v>
      </c>
      <c r="AE19" s="5">
        <v>9999</v>
      </c>
      <c r="AF19" s="5">
        <v>-6</v>
      </c>
      <c r="AG19" s="5" t="s">
        <v>48</v>
      </c>
      <c r="AH19" s="5" t="s">
        <v>48</v>
      </c>
      <c r="AI19" s="5">
        <v>7</v>
      </c>
      <c r="AJ19" s="5">
        <v>700</v>
      </c>
      <c r="AK19" s="5">
        <v>-183</v>
      </c>
      <c r="AL19" s="5" t="s">
        <v>48</v>
      </c>
      <c r="AM19" s="5" t="s">
        <v>48</v>
      </c>
      <c r="AN19" s="5">
        <v>7</v>
      </c>
      <c r="AO19" s="5">
        <v>700</v>
      </c>
    </row>
    <row r="20" spans="1:41" x14ac:dyDescent="0.25">
      <c r="A20" s="5" t="s">
        <v>6</v>
      </c>
      <c r="B20" s="5" t="s">
        <v>7</v>
      </c>
      <c r="C20" s="5">
        <v>922</v>
      </c>
      <c r="D20" s="5">
        <v>40.052599999999998</v>
      </c>
      <c r="E20" s="5">
        <v>-101.5386</v>
      </c>
      <c r="F20" s="5">
        <v>20120119</v>
      </c>
      <c r="G20" s="5">
        <v>-9999</v>
      </c>
      <c r="H20" s="5" t="s">
        <v>48</v>
      </c>
      <c r="I20" s="5" t="s">
        <v>48</v>
      </c>
      <c r="J20" s="5" t="s">
        <v>48</v>
      </c>
      <c r="K20" s="5">
        <v>9999</v>
      </c>
      <c r="L20" s="5">
        <v>-9999</v>
      </c>
      <c r="M20" s="5" t="s">
        <v>48</v>
      </c>
      <c r="N20" s="5" t="s">
        <v>48</v>
      </c>
      <c r="O20" s="5" t="s">
        <v>48</v>
      </c>
      <c r="P20" s="5">
        <v>9999</v>
      </c>
      <c r="Q20" s="5">
        <v>0</v>
      </c>
      <c r="R20" s="5" t="s">
        <v>48</v>
      </c>
      <c r="S20" s="5" t="s">
        <v>48</v>
      </c>
      <c r="T20" s="5">
        <v>7</v>
      </c>
      <c r="U20" s="5">
        <v>700</v>
      </c>
      <c r="V20" s="5">
        <v>0</v>
      </c>
      <c r="W20" s="5" t="s">
        <v>48</v>
      </c>
      <c r="X20" s="5" t="s">
        <v>48</v>
      </c>
      <c r="Y20" s="5">
        <v>7</v>
      </c>
      <c r="Z20" s="5">
        <v>9999</v>
      </c>
      <c r="AA20" s="5">
        <v>0</v>
      </c>
      <c r="AB20" s="5" t="s">
        <v>48</v>
      </c>
      <c r="AC20" s="5" t="s">
        <v>48</v>
      </c>
      <c r="AD20" s="5">
        <v>7</v>
      </c>
      <c r="AE20" s="5">
        <v>9999</v>
      </c>
      <c r="AF20" s="5">
        <v>111</v>
      </c>
      <c r="AG20" s="5" t="s">
        <v>48</v>
      </c>
      <c r="AH20" s="5" t="s">
        <v>48</v>
      </c>
      <c r="AI20" s="5">
        <v>7</v>
      </c>
      <c r="AJ20" s="5">
        <v>700</v>
      </c>
      <c r="AK20" s="5">
        <v>-128</v>
      </c>
      <c r="AL20" s="5" t="s">
        <v>48</v>
      </c>
      <c r="AM20" s="5" t="s">
        <v>48</v>
      </c>
      <c r="AN20" s="5">
        <v>7</v>
      </c>
      <c r="AO20" s="5">
        <v>700</v>
      </c>
    </row>
    <row r="21" spans="1:41" x14ac:dyDescent="0.25">
      <c r="A21" s="5" t="s">
        <v>6</v>
      </c>
      <c r="B21" s="5" t="s">
        <v>7</v>
      </c>
      <c r="C21" s="5">
        <v>922</v>
      </c>
      <c r="D21" s="5">
        <v>40.052599999999998</v>
      </c>
      <c r="E21" s="5">
        <v>-101.5386</v>
      </c>
      <c r="F21" s="5">
        <v>20120120</v>
      </c>
      <c r="G21" s="5">
        <v>-9999</v>
      </c>
      <c r="H21" s="5" t="s">
        <v>48</v>
      </c>
      <c r="I21" s="5" t="s">
        <v>48</v>
      </c>
      <c r="J21" s="5" t="s">
        <v>48</v>
      </c>
      <c r="K21" s="5">
        <v>9999</v>
      </c>
      <c r="L21" s="5">
        <v>-9999</v>
      </c>
      <c r="M21" s="5" t="s">
        <v>48</v>
      </c>
      <c r="N21" s="5" t="s">
        <v>48</v>
      </c>
      <c r="O21" s="5" t="s">
        <v>48</v>
      </c>
      <c r="P21" s="5">
        <v>9999</v>
      </c>
      <c r="Q21" s="5">
        <v>0</v>
      </c>
      <c r="R21" s="5" t="s">
        <v>48</v>
      </c>
      <c r="S21" s="5" t="s">
        <v>48</v>
      </c>
      <c r="T21" s="5">
        <v>7</v>
      </c>
      <c r="U21" s="5">
        <v>700</v>
      </c>
      <c r="V21" s="5">
        <v>0</v>
      </c>
      <c r="W21" s="5" t="s">
        <v>48</v>
      </c>
      <c r="X21" s="5" t="s">
        <v>48</v>
      </c>
      <c r="Y21" s="5">
        <v>7</v>
      </c>
      <c r="Z21" s="5">
        <v>9999</v>
      </c>
      <c r="AA21" s="5">
        <v>0</v>
      </c>
      <c r="AB21" s="5" t="s">
        <v>48</v>
      </c>
      <c r="AC21" s="5" t="s">
        <v>48</v>
      </c>
      <c r="AD21" s="5">
        <v>7</v>
      </c>
      <c r="AE21" s="5">
        <v>9999</v>
      </c>
      <c r="AF21" s="5">
        <v>-6</v>
      </c>
      <c r="AG21" s="5" t="s">
        <v>48</v>
      </c>
      <c r="AH21" s="5" t="s">
        <v>48</v>
      </c>
      <c r="AI21" s="5">
        <v>7</v>
      </c>
      <c r="AJ21" s="5">
        <v>700</v>
      </c>
      <c r="AK21" s="5">
        <v>-133</v>
      </c>
      <c r="AL21" s="5" t="s">
        <v>48</v>
      </c>
      <c r="AM21" s="5" t="s">
        <v>48</v>
      </c>
      <c r="AN21" s="5">
        <v>7</v>
      </c>
      <c r="AO21" s="5">
        <v>700</v>
      </c>
    </row>
    <row r="22" spans="1:41" x14ac:dyDescent="0.25">
      <c r="A22" s="5" t="s">
        <v>6</v>
      </c>
      <c r="B22" s="5" t="s">
        <v>7</v>
      </c>
      <c r="C22" s="5">
        <v>922</v>
      </c>
      <c r="D22" s="5">
        <v>40.052599999999998</v>
      </c>
      <c r="E22" s="5">
        <v>-101.5386</v>
      </c>
      <c r="F22" s="5">
        <v>20120121</v>
      </c>
      <c r="G22" s="5">
        <v>-9999</v>
      </c>
      <c r="H22" s="5" t="s">
        <v>48</v>
      </c>
      <c r="I22" s="5" t="s">
        <v>48</v>
      </c>
      <c r="J22" s="5" t="s">
        <v>48</v>
      </c>
      <c r="K22" s="5">
        <v>9999</v>
      </c>
      <c r="L22" s="5">
        <v>-9999</v>
      </c>
      <c r="M22" s="5" t="s">
        <v>48</v>
      </c>
      <c r="N22" s="5" t="s">
        <v>48</v>
      </c>
      <c r="O22" s="5" t="s">
        <v>48</v>
      </c>
      <c r="P22" s="5">
        <v>9999</v>
      </c>
      <c r="Q22" s="5">
        <v>0</v>
      </c>
      <c r="R22" s="5" t="s">
        <v>48</v>
      </c>
      <c r="S22" s="5" t="s">
        <v>48</v>
      </c>
      <c r="T22" s="5">
        <v>7</v>
      </c>
      <c r="U22" s="5">
        <v>700</v>
      </c>
      <c r="V22" s="5">
        <v>0</v>
      </c>
      <c r="W22" s="5" t="s">
        <v>48</v>
      </c>
      <c r="X22" s="5" t="s">
        <v>48</v>
      </c>
      <c r="Y22" s="5">
        <v>7</v>
      </c>
      <c r="Z22" s="5">
        <v>9999</v>
      </c>
      <c r="AA22" s="5">
        <v>0</v>
      </c>
      <c r="AB22" s="5" t="s">
        <v>48</v>
      </c>
      <c r="AC22" s="5" t="s">
        <v>48</v>
      </c>
      <c r="AD22" s="5">
        <v>7</v>
      </c>
      <c r="AE22" s="5">
        <v>9999</v>
      </c>
      <c r="AF22" s="5">
        <v>144</v>
      </c>
      <c r="AG22" s="5" t="s">
        <v>48</v>
      </c>
      <c r="AH22" s="5" t="s">
        <v>48</v>
      </c>
      <c r="AI22" s="5">
        <v>7</v>
      </c>
      <c r="AJ22" s="5">
        <v>700</v>
      </c>
      <c r="AK22" s="5">
        <v>-122</v>
      </c>
      <c r="AL22" s="5" t="s">
        <v>48</v>
      </c>
      <c r="AM22" s="5" t="s">
        <v>48</v>
      </c>
      <c r="AN22" s="5">
        <v>7</v>
      </c>
      <c r="AO22" s="5">
        <v>700</v>
      </c>
    </row>
    <row r="23" spans="1:41" x14ac:dyDescent="0.25">
      <c r="A23" s="5" t="s">
        <v>6</v>
      </c>
      <c r="B23" s="5" t="s">
        <v>7</v>
      </c>
      <c r="C23" s="5">
        <v>922</v>
      </c>
      <c r="D23" s="5">
        <v>40.052599999999998</v>
      </c>
      <c r="E23" s="5">
        <v>-101.5386</v>
      </c>
      <c r="F23" s="5">
        <v>20120122</v>
      </c>
      <c r="G23" s="5">
        <v>-9999</v>
      </c>
      <c r="H23" s="5" t="s">
        <v>48</v>
      </c>
      <c r="I23" s="5" t="s">
        <v>48</v>
      </c>
      <c r="J23" s="5" t="s">
        <v>48</v>
      </c>
      <c r="K23" s="5">
        <v>9999</v>
      </c>
      <c r="L23" s="5">
        <v>-9999</v>
      </c>
      <c r="M23" s="5" t="s">
        <v>48</v>
      </c>
      <c r="N23" s="5" t="s">
        <v>48</v>
      </c>
      <c r="O23" s="5" t="s">
        <v>48</v>
      </c>
      <c r="P23" s="5">
        <v>9999</v>
      </c>
      <c r="Q23" s="5">
        <v>5</v>
      </c>
      <c r="R23" s="5" t="s">
        <v>48</v>
      </c>
      <c r="S23" s="5" t="s">
        <v>48</v>
      </c>
      <c r="T23" s="5">
        <v>7</v>
      </c>
      <c r="U23" s="5">
        <v>700</v>
      </c>
      <c r="V23" s="5">
        <v>0</v>
      </c>
      <c r="W23" s="5" t="s">
        <v>48</v>
      </c>
      <c r="X23" s="5" t="s">
        <v>48</v>
      </c>
      <c r="Y23" s="5">
        <v>7</v>
      </c>
      <c r="Z23" s="5">
        <v>9999</v>
      </c>
      <c r="AA23" s="5">
        <v>0</v>
      </c>
      <c r="AB23" s="5" t="s">
        <v>48</v>
      </c>
      <c r="AC23" s="5" t="s">
        <v>48</v>
      </c>
      <c r="AD23" s="5">
        <v>7</v>
      </c>
      <c r="AE23" s="5">
        <v>9999</v>
      </c>
      <c r="AF23" s="5">
        <v>128</v>
      </c>
      <c r="AG23" s="5" t="s">
        <v>48</v>
      </c>
      <c r="AH23" s="5" t="s">
        <v>48</v>
      </c>
      <c r="AI23" s="5">
        <v>7</v>
      </c>
      <c r="AJ23" s="5">
        <v>700</v>
      </c>
      <c r="AK23" s="5">
        <v>-89</v>
      </c>
      <c r="AL23" s="5" t="s">
        <v>48</v>
      </c>
      <c r="AM23" s="5" t="s">
        <v>48</v>
      </c>
      <c r="AN23" s="5">
        <v>7</v>
      </c>
      <c r="AO23" s="5">
        <v>700</v>
      </c>
    </row>
    <row r="24" spans="1:41" x14ac:dyDescent="0.25">
      <c r="A24" s="5" t="s">
        <v>6</v>
      </c>
      <c r="B24" s="5" t="s">
        <v>7</v>
      </c>
      <c r="C24" s="5">
        <v>922</v>
      </c>
      <c r="D24" s="5">
        <v>40.052599999999998</v>
      </c>
      <c r="E24" s="5">
        <v>-101.5386</v>
      </c>
      <c r="F24" s="5">
        <v>20120123</v>
      </c>
      <c r="G24" s="5">
        <v>-9999</v>
      </c>
      <c r="H24" s="5" t="s">
        <v>48</v>
      </c>
      <c r="I24" s="5" t="s">
        <v>48</v>
      </c>
      <c r="J24" s="5" t="s">
        <v>48</v>
      </c>
      <c r="K24" s="5">
        <v>9999</v>
      </c>
      <c r="L24" s="5">
        <v>-9999</v>
      </c>
      <c r="M24" s="5" t="s">
        <v>48</v>
      </c>
      <c r="N24" s="5" t="s">
        <v>48</v>
      </c>
      <c r="O24" s="5" t="s">
        <v>48</v>
      </c>
      <c r="P24" s="5">
        <v>9999</v>
      </c>
      <c r="Q24" s="5">
        <v>0</v>
      </c>
      <c r="R24" s="5" t="s">
        <v>48</v>
      </c>
      <c r="S24" s="5" t="s">
        <v>48</v>
      </c>
      <c r="T24" s="5">
        <v>7</v>
      </c>
      <c r="U24" s="5">
        <v>700</v>
      </c>
      <c r="V24" s="5">
        <v>0</v>
      </c>
      <c r="W24" s="5" t="s">
        <v>48</v>
      </c>
      <c r="X24" s="5" t="s">
        <v>48</v>
      </c>
      <c r="Y24" s="5">
        <v>7</v>
      </c>
      <c r="Z24" s="5">
        <v>9999</v>
      </c>
      <c r="AA24" s="5">
        <v>0</v>
      </c>
      <c r="AB24" s="5" t="s">
        <v>48</v>
      </c>
      <c r="AC24" s="5" t="s">
        <v>48</v>
      </c>
      <c r="AD24" s="5">
        <v>7</v>
      </c>
      <c r="AE24" s="5">
        <v>9999</v>
      </c>
      <c r="AF24" s="5">
        <v>67</v>
      </c>
      <c r="AG24" s="5" t="s">
        <v>48</v>
      </c>
      <c r="AH24" s="5" t="s">
        <v>48</v>
      </c>
      <c r="AI24" s="5">
        <v>7</v>
      </c>
      <c r="AJ24" s="5">
        <v>700</v>
      </c>
      <c r="AK24" s="5">
        <v>-83</v>
      </c>
      <c r="AL24" s="5" t="s">
        <v>48</v>
      </c>
      <c r="AM24" s="5" t="s">
        <v>48</v>
      </c>
      <c r="AN24" s="5">
        <v>7</v>
      </c>
      <c r="AO24" s="5">
        <v>700</v>
      </c>
    </row>
    <row r="25" spans="1:41" x14ac:dyDescent="0.25">
      <c r="A25" s="5" t="s">
        <v>6</v>
      </c>
      <c r="B25" s="5" t="s">
        <v>7</v>
      </c>
      <c r="C25" s="5">
        <v>922</v>
      </c>
      <c r="D25" s="5">
        <v>40.052599999999998</v>
      </c>
      <c r="E25" s="5">
        <v>-101.5386</v>
      </c>
      <c r="F25" s="5">
        <v>20120124</v>
      </c>
      <c r="G25" s="5">
        <v>-9999</v>
      </c>
      <c r="H25" s="5" t="s">
        <v>48</v>
      </c>
      <c r="I25" s="5" t="s">
        <v>48</v>
      </c>
      <c r="J25" s="5" t="s">
        <v>48</v>
      </c>
      <c r="K25" s="5">
        <v>9999</v>
      </c>
      <c r="L25" s="5">
        <v>-9999</v>
      </c>
      <c r="M25" s="5" t="s">
        <v>48</v>
      </c>
      <c r="N25" s="5" t="s">
        <v>48</v>
      </c>
      <c r="O25" s="5" t="s">
        <v>48</v>
      </c>
      <c r="P25" s="5">
        <v>9999</v>
      </c>
      <c r="Q25" s="5">
        <v>0</v>
      </c>
      <c r="R25" s="5" t="s">
        <v>48</v>
      </c>
      <c r="S25" s="5" t="s">
        <v>48</v>
      </c>
      <c r="T25" s="5">
        <v>7</v>
      </c>
      <c r="U25" s="5">
        <v>700</v>
      </c>
      <c r="V25" s="5">
        <v>0</v>
      </c>
      <c r="W25" s="5" t="s">
        <v>48</v>
      </c>
      <c r="X25" s="5" t="s">
        <v>48</v>
      </c>
      <c r="Y25" s="5">
        <v>7</v>
      </c>
      <c r="Z25" s="5">
        <v>9999</v>
      </c>
      <c r="AA25" s="5">
        <v>0</v>
      </c>
      <c r="AB25" s="5" t="s">
        <v>48</v>
      </c>
      <c r="AC25" s="5" t="s">
        <v>48</v>
      </c>
      <c r="AD25" s="5">
        <v>7</v>
      </c>
      <c r="AE25" s="5">
        <v>9999</v>
      </c>
      <c r="AF25" s="5">
        <v>128</v>
      </c>
      <c r="AG25" s="5" t="s">
        <v>48</v>
      </c>
      <c r="AH25" s="5" t="s">
        <v>48</v>
      </c>
      <c r="AI25" s="5">
        <v>7</v>
      </c>
      <c r="AJ25" s="5">
        <v>700</v>
      </c>
      <c r="AK25" s="5">
        <v>-83</v>
      </c>
      <c r="AL25" s="5" t="s">
        <v>48</v>
      </c>
      <c r="AM25" s="5" t="s">
        <v>48</v>
      </c>
      <c r="AN25" s="5">
        <v>7</v>
      </c>
      <c r="AO25" s="5">
        <v>700</v>
      </c>
    </row>
    <row r="26" spans="1:41" x14ac:dyDescent="0.25">
      <c r="A26" s="5" t="s">
        <v>6</v>
      </c>
      <c r="B26" s="5" t="s">
        <v>7</v>
      </c>
      <c r="C26" s="5">
        <v>922</v>
      </c>
      <c r="D26" s="5">
        <v>40.052599999999998</v>
      </c>
      <c r="E26" s="5">
        <v>-101.5386</v>
      </c>
      <c r="F26" s="5">
        <v>20120125</v>
      </c>
      <c r="G26" s="5">
        <v>-9999</v>
      </c>
      <c r="H26" s="5" t="s">
        <v>48</v>
      </c>
      <c r="I26" s="5" t="s">
        <v>48</v>
      </c>
      <c r="J26" s="5" t="s">
        <v>48</v>
      </c>
      <c r="K26" s="5">
        <v>9999</v>
      </c>
      <c r="L26" s="5">
        <v>-9999</v>
      </c>
      <c r="M26" s="5" t="s">
        <v>48</v>
      </c>
      <c r="N26" s="5" t="s">
        <v>48</v>
      </c>
      <c r="O26" s="5" t="s">
        <v>48</v>
      </c>
      <c r="P26" s="5">
        <v>9999</v>
      </c>
      <c r="Q26" s="5">
        <v>0</v>
      </c>
      <c r="R26" s="5" t="s">
        <v>48</v>
      </c>
      <c r="S26" s="5" t="s">
        <v>48</v>
      </c>
      <c r="T26" s="5">
        <v>7</v>
      </c>
      <c r="U26" s="5">
        <v>700</v>
      </c>
      <c r="V26" s="5">
        <v>0</v>
      </c>
      <c r="W26" s="5" t="s">
        <v>48</v>
      </c>
      <c r="X26" s="5" t="s">
        <v>48</v>
      </c>
      <c r="Y26" s="5">
        <v>7</v>
      </c>
      <c r="Z26" s="5">
        <v>9999</v>
      </c>
      <c r="AA26" s="5">
        <v>0</v>
      </c>
      <c r="AB26" s="5" t="s">
        <v>48</v>
      </c>
      <c r="AC26" s="5" t="s">
        <v>48</v>
      </c>
      <c r="AD26" s="5">
        <v>7</v>
      </c>
      <c r="AE26" s="5">
        <v>9999</v>
      </c>
      <c r="AF26" s="5">
        <v>83</v>
      </c>
      <c r="AG26" s="5" t="s">
        <v>48</v>
      </c>
      <c r="AH26" s="5" t="s">
        <v>48</v>
      </c>
      <c r="AI26" s="5">
        <v>7</v>
      </c>
      <c r="AJ26" s="5">
        <v>700</v>
      </c>
      <c r="AK26" s="5">
        <v>-106</v>
      </c>
      <c r="AL26" s="5" t="s">
        <v>48</v>
      </c>
      <c r="AM26" s="5" t="s">
        <v>48</v>
      </c>
      <c r="AN26" s="5">
        <v>7</v>
      </c>
      <c r="AO26" s="5">
        <v>700</v>
      </c>
    </row>
    <row r="27" spans="1:41" x14ac:dyDescent="0.25">
      <c r="A27" s="5" t="s">
        <v>6</v>
      </c>
      <c r="B27" s="5" t="s">
        <v>7</v>
      </c>
      <c r="C27" s="5">
        <v>922</v>
      </c>
      <c r="D27" s="5">
        <v>40.052599999999998</v>
      </c>
      <c r="E27" s="5">
        <v>-101.5386</v>
      </c>
      <c r="F27" s="5">
        <v>20120126</v>
      </c>
      <c r="G27" s="5">
        <v>-9999</v>
      </c>
      <c r="H27" s="5" t="s">
        <v>48</v>
      </c>
      <c r="I27" s="5" t="s">
        <v>48</v>
      </c>
      <c r="J27" s="5" t="s">
        <v>48</v>
      </c>
      <c r="K27" s="5">
        <v>9999</v>
      </c>
      <c r="L27" s="5">
        <v>-9999</v>
      </c>
      <c r="M27" s="5" t="s">
        <v>48</v>
      </c>
      <c r="N27" s="5" t="s">
        <v>48</v>
      </c>
      <c r="O27" s="5" t="s">
        <v>48</v>
      </c>
      <c r="P27" s="5">
        <v>9999</v>
      </c>
      <c r="Q27" s="5">
        <v>0</v>
      </c>
      <c r="R27" s="5" t="s">
        <v>48</v>
      </c>
      <c r="S27" s="5" t="s">
        <v>48</v>
      </c>
      <c r="T27" s="5">
        <v>7</v>
      </c>
      <c r="U27" s="5">
        <v>700</v>
      </c>
      <c r="V27" s="5">
        <v>0</v>
      </c>
      <c r="W27" s="5" t="s">
        <v>48</v>
      </c>
      <c r="X27" s="5" t="s">
        <v>48</v>
      </c>
      <c r="Y27" s="5">
        <v>7</v>
      </c>
      <c r="Z27" s="5">
        <v>9999</v>
      </c>
      <c r="AA27" s="5">
        <v>0</v>
      </c>
      <c r="AB27" s="5" t="s">
        <v>48</v>
      </c>
      <c r="AC27" s="5" t="s">
        <v>48</v>
      </c>
      <c r="AD27" s="5">
        <v>7</v>
      </c>
      <c r="AE27" s="5">
        <v>9999</v>
      </c>
      <c r="AF27" s="5">
        <v>156</v>
      </c>
      <c r="AG27" s="5" t="s">
        <v>48</v>
      </c>
      <c r="AH27" s="5" t="s">
        <v>48</v>
      </c>
      <c r="AI27" s="5">
        <v>7</v>
      </c>
      <c r="AJ27" s="5">
        <v>700</v>
      </c>
      <c r="AK27" s="5">
        <v>-100</v>
      </c>
      <c r="AL27" s="5" t="s">
        <v>48</v>
      </c>
      <c r="AM27" s="5" t="s">
        <v>48</v>
      </c>
      <c r="AN27" s="5">
        <v>7</v>
      </c>
      <c r="AO27" s="5">
        <v>700</v>
      </c>
    </row>
    <row r="28" spans="1:41" x14ac:dyDescent="0.25">
      <c r="A28" s="5" t="s">
        <v>6</v>
      </c>
      <c r="B28" s="5" t="s">
        <v>7</v>
      </c>
      <c r="C28" s="5">
        <v>922</v>
      </c>
      <c r="D28" s="5">
        <v>40.052599999999998</v>
      </c>
      <c r="E28" s="5">
        <v>-101.5386</v>
      </c>
      <c r="F28" s="5">
        <v>20120127</v>
      </c>
      <c r="G28" s="5">
        <v>-9999</v>
      </c>
      <c r="H28" s="5" t="s">
        <v>48</v>
      </c>
      <c r="I28" s="5" t="s">
        <v>48</v>
      </c>
      <c r="J28" s="5" t="s">
        <v>48</v>
      </c>
      <c r="K28" s="5">
        <v>9999</v>
      </c>
      <c r="L28" s="5">
        <v>-9999</v>
      </c>
      <c r="M28" s="5" t="s">
        <v>48</v>
      </c>
      <c r="N28" s="5" t="s">
        <v>48</v>
      </c>
      <c r="O28" s="5" t="s">
        <v>48</v>
      </c>
      <c r="P28" s="5">
        <v>9999</v>
      </c>
      <c r="Q28" s="5">
        <v>0</v>
      </c>
      <c r="R28" s="5" t="s">
        <v>48</v>
      </c>
      <c r="S28" s="5" t="s">
        <v>48</v>
      </c>
      <c r="T28" s="5">
        <v>7</v>
      </c>
      <c r="U28" s="5">
        <v>700</v>
      </c>
      <c r="V28" s="5">
        <v>0</v>
      </c>
      <c r="W28" s="5" t="s">
        <v>48</v>
      </c>
      <c r="X28" s="5" t="s">
        <v>48</v>
      </c>
      <c r="Y28" s="5">
        <v>7</v>
      </c>
      <c r="Z28" s="5">
        <v>9999</v>
      </c>
      <c r="AA28" s="5">
        <v>0</v>
      </c>
      <c r="AB28" s="5" t="s">
        <v>48</v>
      </c>
      <c r="AC28" s="5" t="s">
        <v>48</v>
      </c>
      <c r="AD28" s="5">
        <v>7</v>
      </c>
      <c r="AE28" s="5">
        <v>9999</v>
      </c>
      <c r="AF28" s="5">
        <v>128</v>
      </c>
      <c r="AG28" s="5" t="s">
        <v>48</v>
      </c>
      <c r="AH28" s="5" t="s">
        <v>48</v>
      </c>
      <c r="AI28" s="5">
        <v>7</v>
      </c>
      <c r="AJ28" s="5">
        <v>700</v>
      </c>
      <c r="AK28" s="5">
        <v>-44</v>
      </c>
      <c r="AL28" s="5" t="s">
        <v>48</v>
      </c>
      <c r="AM28" s="5" t="s">
        <v>48</v>
      </c>
      <c r="AN28" s="5">
        <v>7</v>
      </c>
      <c r="AO28" s="5">
        <v>700</v>
      </c>
    </row>
    <row r="29" spans="1:41" x14ac:dyDescent="0.25">
      <c r="A29" s="5" t="s">
        <v>6</v>
      </c>
      <c r="B29" s="5" t="s">
        <v>7</v>
      </c>
      <c r="C29" s="5">
        <v>922</v>
      </c>
      <c r="D29" s="5">
        <v>40.052599999999998</v>
      </c>
      <c r="E29" s="5">
        <v>-101.5386</v>
      </c>
      <c r="F29" s="5">
        <v>20120128</v>
      </c>
      <c r="G29" s="5">
        <v>-9999</v>
      </c>
      <c r="H29" s="5" t="s">
        <v>48</v>
      </c>
      <c r="I29" s="5" t="s">
        <v>48</v>
      </c>
      <c r="J29" s="5" t="s">
        <v>48</v>
      </c>
      <c r="K29" s="5">
        <v>9999</v>
      </c>
      <c r="L29" s="5">
        <v>-9999</v>
      </c>
      <c r="M29" s="5" t="s">
        <v>48</v>
      </c>
      <c r="N29" s="5" t="s">
        <v>48</v>
      </c>
      <c r="O29" s="5" t="s">
        <v>48</v>
      </c>
      <c r="P29" s="5">
        <v>9999</v>
      </c>
      <c r="Q29" s="5">
        <v>0</v>
      </c>
      <c r="R29" s="5" t="s">
        <v>49</v>
      </c>
      <c r="S29" s="5" t="s">
        <v>48</v>
      </c>
      <c r="T29" s="5">
        <v>7</v>
      </c>
      <c r="U29" s="5">
        <v>700</v>
      </c>
      <c r="V29" s="5">
        <v>0</v>
      </c>
      <c r="W29" s="5" t="s">
        <v>49</v>
      </c>
      <c r="X29" s="5" t="s">
        <v>48</v>
      </c>
      <c r="Y29" s="5">
        <v>7</v>
      </c>
      <c r="Z29" s="5">
        <v>9999</v>
      </c>
      <c r="AA29" s="5">
        <v>0</v>
      </c>
      <c r="AB29" s="5" t="s">
        <v>48</v>
      </c>
      <c r="AC29" s="5" t="s">
        <v>48</v>
      </c>
      <c r="AD29" s="5">
        <v>7</v>
      </c>
      <c r="AE29" s="5">
        <v>9999</v>
      </c>
      <c r="AF29" s="5">
        <v>61</v>
      </c>
      <c r="AG29" s="5" t="s">
        <v>48</v>
      </c>
      <c r="AH29" s="5" t="s">
        <v>48</v>
      </c>
      <c r="AI29" s="5">
        <v>7</v>
      </c>
      <c r="AJ29" s="5">
        <v>700</v>
      </c>
      <c r="AK29" s="5">
        <v>-117</v>
      </c>
      <c r="AL29" s="5" t="s">
        <v>48</v>
      </c>
      <c r="AM29" s="5" t="s">
        <v>48</v>
      </c>
      <c r="AN29" s="5">
        <v>7</v>
      </c>
      <c r="AO29" s="5">
        <v>700</v>
      </c>
    </row>
    <row r="30" spans="1:41" x14ac:dyDescent="0.25">
      <c r="A30" s="5" t="s">
        <v>6</v>
      </c>
      <c r="B30" s="5" t="s">
        <v>7</v>
      </c>
      <c r="C30" s="5">
        <v>922</v>
      </c>
      <c r="D30" s="5">
        <v>40.052599999999998</v>
      </c>
      <c r="E30" s="5">
        <v>-101.5386</v>
      </c>
      <c r="F30" s="5">
        <v>20120129</v>
      </c>
      <c r="G30" s="5">
        <v>-9999</v>
      </c>
      <c r="H30" s="5" t="s">
        <v>48</v>
      </c>
      <c r="I30" s="5" t="s">
        <v>48</v>
      </c>
      <c r="J30" s="5" t="s">
        <v>48</v>
      </c>
      <c r="K30" s="5">
        <v>9999</v>
      </c>
      <c r="L30" s="5">
        <v>-9999</v>
      </c>
      <c r="M30" s="5" t="s">
        <v>48</v>
      </c>
      <c r="N30" s="5" t="s">
        <v>48</v>
      </c>
      <c r="O30" s="5" t="s">
        <v>48</v>
      </c>
      <c r="P30" s="5">
        <v>9999</v>
      </c>
      <c r="Q30" s="5">
        <v>0</v>
      </c>
      <c r="R30" s="5" t="s">
        <v>48</v>
      </c>
      <c r="S30" s="5" t="s">
        <v>48</v>
      </c>
      <c r="T30" s="5">
        <v>7</v>
      </c>
      <c r="U30" s="5">
        <v>700</v>
      </c>
      <c r="V30" s="5">
        <v>0</v>
      </c>
      <c r="W30" s="5" t="s">
        <v>48</v>
      </c>
      <c r="X30" s="5" t="s">
        <v>48</v>
      </c>
      <c r="Y30" s="5">
        <v>7</v>
      </c>
      <c r="Z30" s="5">
        <v>9999</v>
      </c>
      <c r="AA30" s="5">
        <v>0</v>
      </c>
      <c r="AB30" s="5" t="s">
        <v>48</v>
      </c>
      <c r="AC30" s="5" t="s">
        <v>48</v>
      </c>
      <c r="AD30" s="5">
        <v>7</v>
      </c>
      <c r="AE30" s="5">
        <v>9999</v>
      </c>
      <c r="AF30" s="5">
        <v>78</v>
      </c>
      <c r="AG30" s="5" t="s">
        <v>48</v>
      </c>
      <c r="AH30" s="5" t="s">
        <v>48</v>
      </c>
      <c r="AI30" s="5">
        <v>7</v>
      </c>
      <c r="AJ30" s="5">
        <v>700</v>
      </c>
      <c r="AK30" s="5">
        <v>-106</v>
      </c>
      <c r="AL30" s="5" t="s">
        <v>48</v>
      </c>
      <c r="AM30" s="5" t="s">
        <v>48</v>
      </c>
      <c r="AN30" s="5">
        <v>7</v>
      </c>
      <c r="AO30" s="5">
        <v>700</v>
      </c>
    </row>
    <row r="31" spans="1:41" x14ac:dyDescent="0.25">
      <c r="A31" s="5" t="s">
        <v>6</v>
      </c>
      <c r="B31" s="5" t="s">
        <v>7</v>
      </c>
      <c r="C31" s="5">
        <v>922</v>
      </c>
      <c r="D31" s="5">
        <v>40.052599999999998</v>
      </c>
      <c r="E31" s="5">
        <v>-101.5386</v>
      </c>
      <c r="F31" s="5">
        <v>20120130</v>
      </c>
      <c r="G31" s="5">
        <v>-9999</v>
      </c>
      <c r="H31" s="5" t="s">
        <v>48</v>
      </c>
      <c r="I31" s="5" t="s">
        <v>48</v>
      </c>
      <c r="J31" s="5" t="s">
        <v>48</v>
      </c>
      <c r="K31" s="5">
        <v>9999</v>
      </c>
      <c r="L31" s="5">
        <v>-9999</v>
      </c>
      <c r="M31" s="5" t="s">
        <v>48</v>
      </c>
      <c r="N31" s="5" t="s">
        <v>48</v>
      </c>
      <c r="O31" s="5" t="s">
        <v>48</v>
      </c>
      <c r="P31" s="5">
        <v>9999</v>
      </c>
      <c r="Q31" s="5">
        <v>0</v>
      </c>
      <c r="R31" s="5" t="s">
        <v>48</v>
      </c>
      <c r="S31" s="5" t="s">
        <v>48</v>
      </c>
      <c r="T31" s="5">
        <v>7</v>
      </c>
      <c r="U31" s="5">
        <v>700</v>
      </c>
      <c r="V31" s="5">
        <v>0</v>
      </c>
      <c r="W31" s="5" t="s">
        <v>48</v>
      </c>
      <c r="X31" s="5" t="s">
        <v>48</v>
      </c>
      <c r="Y31" s="5">
        <v>7</v>
      </c>
      <c r="Z31" s="5">
        <v>9999</v>
      </c>
      <c r="AA31" s="5">
        <v>0</v>
      </c>
      <c r="AB31" s="5" t="s">
        <v>48</v>
      </c>
      <c r="AC31" s="5" t="s">
        <v>48</v>
      </c>
      <c r="AD31" s="5">
        <v>7</v>
      </c>
      <c r="AE31" s="5">
        <v>9999</v>
      </c>
      <c r="AF31" s="5">
        <v>178</v>
      </c>
      <c r="AG31" s="5" t="s">
        <v>48</v>
      </c>
      <c r="AH31" s="5" t="s">
        <v>48</v>
      </c>
      <c r="AI31" s="5">
        <v>7</v>
      </c>
      <c r="AJ31" s="5">
        <v>700</v>
      </c>
      <c r="AK31" s="5">
        <v>-72</v>
      </c>
      <c r="AL31" s="5" t="s">
        <v>48</v>
      </c>
      <c r="AM31" s="5" t="s">
        <v>48</v>
      </c>
      <c r="AN31" s="5">
        <v>7</v>
      </c>
      <c r="AO31" s="5">
        <v>700</v>
      </c>
    </row>
    <row r="32" spans="1:41" x14ac:dyDescent="0.25">
      <c r="A32" s="5" t="s">
        <v>6</v>
      </c>
      <c r="B32" s="5" t="s">
        <v>7</v>
      </c>
      <c r="C32" s="5">
        <v>922</v>
      </c>
      <c r="D32" s="5">
        <v>40.052599999999998</v>
      </c>
      <c r="E32" s="5">
        <v>-101.5386</v>
      </c>
      <c r="F32" s="5">
        <v>20120131</v>
      </c>
      <c r="G32" s="5">
        <v>-9999</v>
      </c>
      <c r="H32" s="5" t="s">
        <v>48</v>
      </c>
      <c r="I32" s="5" t="s">
        <v>48</v>
      </c>
      <c r="J32" s="5" t="s">
        <v>48</v>
      </c>
      <c r="K32" s="5">
        <v>9999</v>
      </c>
      <c r="L32" s="5">
        <v>-9999</v>
      </c>
      <c r="M32" s="5" t="s">
        <v>48</v>
      </c>
      <c r="N32" s="5" t="s">
        <v>48</v>
      </c>
      <c r="O32" s="5" t="s">
        <v>48</v>
      </c>
      <c r="P32" s="5">
        <v>9999</v>
      </c>
      <c r="Q32" s="5">
        <v>0</v>
      </c>
      <c r="R32" s="5" t="s">
        <v>48</v>
      </c>
      <c r="S32" s="5" t="s">
        <v>48</v>
      </c>
      <c r="T32" s="5">
        <v>7</v>
      </c>
      <c r="U32" s="5">
        <v>700</v>
      </c>
      <c r="V32" s="5">
        <v>0</v>
      </c>
      <c r="W32" s="5" t="s">
        <v>48</v>
      </c>
      <c r="X32" s="5" t="s">
        <v>48</v>
      </c>
      <c r="Y32" s="5">
        <v>7</v>
      </c>
      <c r="Z32" s="5">
        <v>9999</v>
      </c>
      <c r="AA32" s="5">
        <v>0</v>
      </c>
      <c r="AB32" s="5" t="s">
        <v>48</v>
      </c>
      <c r="AC32" s="5" t="s">
        <v>48</v>
      </c>
      <c r="AD32" s="5">
        <v>7</v>
      </c>
      <c r="AE32" s="5">
        <v>9999</v>
      </c>
      <c r="AF32" s="5">
        <v>206</v>
      </c>
      <c r="AG32" s="5" t="s">
        <v>48</v>
      </c>
      <c r="AH32" s="5" t="s">
        <v>48</v>
      </c>
      <c r="AI32" s="5">
        <v>7</v>
      </c>
      <c r="AJ32" s="5">
        <v>700</v>
      </c>
      <c r="AK32" s="5">
        <v>-56</v>
      </c>
      <c r="AL32" s="5" t="s">
        <v>48</v>
      </c>
      <c r="AM32" s="5" t="s">
        <v>48</v>
      </c>
      <c r="AN32" s="5">
        <v>7</v>
      </c>
      <c r="AO32" s="5">
        <v>700</v>
      </c>
    </row>
    <row r="33" spans="1:41" x14ac:dyDescent="0.25">
      <c r="A33" s="5" t="s">
        <v>6</v>
      </c>
      <c r="B33" s="5" t="s">
        <v>7</v>
      </c>
      <c r="C33" s="5">
        <v>922</v>
      </c>
      <c r="D33" s="5">
        <v>40.052599999999998</v>
      </c>
      <c r="E33" s="5">
        <v>-101.5386</v>
      </c>
      <c r="F33" s="5">
        <v>20120201</v>
      </c>
      <c r="G33" s="5">
        <v>-9999</v>
      </c>
      <c r="H33" s="5" t="s">
        <v>48</v>
      </c>
      <c r="I33" s="5" t="s">
        <v>48</v>
      </c>
      <c r="J33" s="5" t="s">
        <v>48</v>
      </c>
      <c r="K33" s="5">
        <v>9999</v>
      </c>
      <c r="L33" s="5">
        <v>-9999</v>
      </c>
      <c r="M33" s="5" t="s">
        <v>48</v>
      </c>
      <c r="N33" s="5" t="s">
        <v>48</v>
      </c>
      <c r="O33" s="5" t="s">
        <v>48</v>
      </c>
      <c r="P33" s="5">
        <v>9999</v>
      </c>
      <c r="Q33" s="5">
        <v>0</v>
      </c>
      <c r="R33" s="5" t="s">
        <v>48</v>
      </c>
      <c r="S33" s="5" t="s">
        <v>48</v>
      </c>
      <c r="T33" s="5">
        <v>7</v>
      </c>
      <c r="U33" s="5">
        <v>700</v>
      </c>
      <c r="V33" s="5">
        <v>0</v>
      </c>
      <c r="W33" s="5" t="s">
        <v>48</v>
      </c>
      <c r="X33" s="5" t="s">
        <v>48</v>
      </c>
      <c r="Y33" s="5">
        <v>7</v>
      </c>
      <c r="Z33" s="5">
        <v>9999</v>
      </c>
      <c r="AA33" s="5">
        <v>0</v>
      </c>
      <c r="AB33" s="5" t="s">
        <v>48</v>
      </c>
      <c r="AC33" s="5" t="s">
        <v>48</v>
      </c>
      <c r="AD33" s="5">
        <v>7</v>
      </c>
      <c r="AE33" s="5">
        <v>9999</v>
      </c>
      <c r="AF33" s="5">
        <v>133</v>
      </c>
      <c r="AG33" s="5" t="s">
        <v>48</v>
      </c>
      <c r="AH33" s="5" t="s">
        <v>48</v>
      </c>
      <c r="AI33" s="5">
        <v>7</v>
      </c>
      <c r="AJ33" s="5">
        <v>700</v>
      </c>
      <c r="AK33" s="5">
        <v>-61</v>
      </c>
      <c r="AL33" s="5" t="s">
        <v>48</v>
      </c>
      <c r="AM33" s="5" t="s">
        <v>48</v>
      </c>
      <c r="AN33" s="5">
        <v>7</v>
      </c>
      <c r="AO33" s="5">
        <v>700</v>
      </c>
    </row>
    <row r="34" spans="1:41" x14ac:dyDescent="0.25">
      <c r="A34" s="5" t="s">
        <v>6</v>
      </c>
      <c r="B34" s="5" t="s">
        <v>7</v>
      </c>
      <c r="C34" s="5">
        <v>922</v>
      </c>
      <c r="D34" s="5">
        <v>40.052599999999998</v>
      </c>
      <c r="E34" s="5">
        <v>-101.5386</v>
      </c>
      <c r="F34" s="5">
        <v>20120202</v>
      </c>
      <c r="G34" s="5">
        <v>-9999</v>
      </c>
      <c r="H34" s="5" t="s">
        <v>48</v>
      </c>
      <c r="I34" s="5" t="s">
        <v>48</v>
      </c>
      <c r="J34" s="5" t="s">
        <v>48</v>
      </c>
      <c r="K34" s="5">
        <v>9999</v>
      </c>
      <c r="L34" s="5">
        <v>-9999</v>
      </c>
      <c r="M34" s="5" t="s">
        <v>48</v>
      </c>
      <c r="N34" s="5" t="s">
        <v>48</v>
      </c>
      <c r="O34" s="5" t="s">
        <v>48</v>
      </c>
      <c r="P34" s="5">
        <v>9999</v>
      </c>
      <c r="Q34" s="5">
        <v>0</v>
      </c>
      <c r="R34" s="5" t="s">
        <v>48</v>
      </c>
      <c r="S34" s="5" t="s">
        <v>48</v>
      </c>
      <c r="T34" s="5">
        <v>7</v>
      </c>
      <c r="U34" s="5">
        <v>700</v>
      </c>
      <c r="V34" s="5">
        <v>0</v>
      </c>
      <c r="W34" s="5" t="s">
        <v>48</v>
      </c>
      <c r="X34" s="5" t="s">
        <v>48</v>
      </c>
      <c r="Y34" s="5">
        <v>7</v>
      </c>
      <c r="Z34" s="5">
        <v>9999</v>
      </c>
      <c r="AA34" s="5">
        <v>0</v>
      </c>
      <c r="AB34" s="5" t="s">
        <v>48</v>
      </c>
      <c r="AC34" s="5" t="s">
        <v>48</v>
      </c>
      <c r="AD34" s="5">
        <v>7</v>
      </c>
      <c r="AE34" s="5">
        <v>9999</v>
      </c>
      <c r="AF34" s="5">
        <v>133</v>
      </c>
      <c r="AG34" s="5" t="s">
        <v>48</v>
      </c>
      <c r="AH34" s="5" t="s">
        <v>48</v>
      </c>
      <c r="AI34" s="5">
        <v>7</v>
      </c>
      <c r="AJ34" s="5">
        <v>700</v>
      </c>
      <c r="AK34" s="5">
        <v>-72</v>
      </c>
      <c r="AL34" s="5" t="s">
        <v>48</v>
      </c>
      <c r="AM34" s="5" t="s">
        <v>48</v>
      </c>
      <c r="AN34" s="5">
        <v>7</v>
      </c>
      <c r="AO34" s="5">
        <v>700</v>
      </c>
    </row>
    <row r="35" spans="1:41" x14ac:dyDescent="0.25">
      <c r="A35" s="5" t="s">
        <v>6</v>
      </c>
      <c r="B35" s="5" t="s">
        <v>7</v>
      </c>
      <c r="C35" s="5">
        <v>922</v>
      </c>
      <c r="D35" s="5">
        <v>40.052599999999998</v>
      </c>
      <c r="E35" s="5">
        <v>-101.5386</v>
      </c>
      <c r="F35" s="5">
        <v>20120203</v>
      </c>
      <c r="G35" s="5">
        <v>-9999</v>
      </c>
      <c r="H35" s="5" t="s">
        <v>48</v>
      </c>
      <c r="I35" s="5" t="s">
        <v>48</v>
      </c>
      <c r="J35" s="5" t="s">
        <v>48</v>
      </c>
      <c r="K35" s="5">
        <v>9999</v>
      </c>
      <c r="L35" s="5">
        <v>-9999</v>
      </c>
      <c r="M35" s="5" t="s">
        <v>48</v>
      </c>
      <c r="N35" s="5" t="s">
        <v>48</v>
      </c>
      <c r="O35" s="5" t="s">
        <v>48</v>
      </c>
      <c r="P35" s="5">
        <v>9999</v>
      </c>
      <c r="Q35" s="5">
        <v>69</v>
      </c>
      <c r="R35" s="5" t="s">
        <v>48</v>
      </c>
      <c r="S35" s="5" t="s">
        <v>48</v>
      </c>
      <c r="T35" s="5">
        <v>7</v>
      </c>
      <c r="U35" s="5">
        <v>700</v>
      </c>
      <c r="V35" s="5">
        <v>0</v>
      </c>
      <c r="W35" s="5" t="s">
        <v>49</v>
      </c>
      <c r="X35" s="5" t="s">
        <v>48</v>
      </c>
      <c r="Y35" s="5">
        <v>7</v>
      </c>
      <c r="Z35" s="5">
        <v>9999</v>
      </c>
      <c r="AA35" s="5">
        <v>0</v>
      </c>
      <c r="AB35" s="5" t="s">
        <v>48</v>
      </c>
      <c r="AC35" s="5" t="s">
        <v>48</v>
      </c>
      <c r="AD35" s="5">
        <v>7</v>
      </c>
      <c r="AE35" s="5">
        <v>9999</v>
      </c>
      <c r="AF35" s="5">
        <v>144</v>
      </c>
      <c r="AG35" s="5" t="s">
        <v>48</v>
      </c>
      <c r="AH35" s="5" t="s">
        <v>48</v>
      </c>
      <c r="AI35" s="5">
        <v>7</v>
      </c>
      <c r="AJ35" s="5">
        <v>700</v>
      </c>
      <c r="AK35" s="5">
        <v>-72</v>
      </c>
      <c r="AL35" s="5" t="s">
        <v>48</v>
      </c>
      <c r="AM35" s="5" t="s">
        <v>48</v>
      </c>
      <c r="AN35" s="5">
        <v>7</v>
      </c>
      <c r="AO35" s="5">
        <v>700</v>
      </c>
    </row>
    <row r="36" spans="1:41" x14ac:dyDescent="0.25">
      <c r="A36" s="5" t="s">
        <v>6</v>
      </c>
      <c r="B36" s="5" t="s">
        <v>7</v>
      </c>
      <c r="C36" s="5">
        <v>922</v>
      </c>
      <c r="D36" s="5">
        <v>40.052599999999998</v>
      </c>
      <c r="E36" s="5">
        <v>-101.5386</v>
      </c>
      <c r="F36" s="5">
        <v>20120204</v>
      </c>
      <c r="G36" s="5">
        <v>-9999</v>
      </c>
      <c r="H36" s="5" t="s">
        <v>48</v>
      </c>
      <c r="I36" s="5" t="s">
        <v>48</v>
      </c>
      <c r="J36" s="5" t="s">
        <v>48</v>
      </c>
      <c r="K36" s="5">
        <v>9999</v>
      </c>
      <c r="L36" s="5">
        <v>-9999</v>
      </c>
      <c r="M36" s="5" t="s">
        <v>48</v>
      </c>
      <c r="N36" s="5" t="s">
        <v>48</v>
      </c>
      <c r="O36" s="5" t="s">
        <v>48</v>
      </c>
      <c r="P36" s="5">
        <v>9999</v>
      </c>
      <c r="Q36" s="5">
        <v>81</v>
      </c>
      <c r="R36" s="5" t="s">
        <v>48</v>
      </c>
      <c r="S36" s="5" t="s">
        <v>48</v>
      </c>
      <c r="T36" s="5">
        <v>7</v>
      </c>
      <c r="U36" s="5">
        <v>700</v>
      </c>
      <c r="V36" s="5">
        <v>53</v>
      </c>
      <c r="W36" s="5" t="s">
        <v>48</v>
      </c>
      <c r="X36" s="5" t="s">
        <v>48</v>
      </c>
      <c r="Y36" s="5">
        <v>7</v>
      </c>
      <c r="Z36" s="5">
        <v>9999</v>
      </c>
      <c r="AA36" s="5">
        <v>51</v>
      </c>
      <c r="AB36" s="5" t="s">
        <v>48</v>
      </c>
      <c r="AC36" s="5" t="s">
        <v>48</v>
      </c>
      <c r="AD36" s="5">
        <v>7</v>
      </c>
      <c r="AE36" s="5">
        <v>9999</v>
      </c>
      <c r="AF36" s="5">
        <v>11</v>
      </c>
      <c r="AG36" s="5" t="s">
        <v>48</v>
      </c>
      <c r="AH36" s="5" t="s">
        <v>48</v>
      </c>
      <c r="AI36" s="5">
        <v>7</v>
      </c>
      <c r="AJ36" s="5">
        <v>700</v>
      </c>
      <c r="AK36" s="5">
        <v>-28</v>
      </c>
      <c r="AL36" s="5" t="s">
        <v>48</v>
      </c>
      <c r="AM36" s="5" t="s">
        <v>48</v>
      </c>
      <c r="AN36" s="5">
        <v>7</v>
      </c>
      <c r="AO36" s="5">
        <v>700</v>
      </c>
    </row>
    <row r="37" spans="1:41" x14ac:dyDescent="0.25">
      <c r="A37" s="5" t="s">
        <v>6</v>
      </c>
      <c r="B37" s="5" t="s">
        <v>7</v>
      </c>
      <c r="C37" s="5">
        <v>922</v>
      </c>
      <c r="D37" s="5">
        <v>40.052599999999998</v>
      </c>
      <c r="E37" s="5">
        <v>-101.5386</v>
      </c>
      <c r="F37" s="5">
        <v>20120205</v>
      </c>
      <c r="G37" s="5">
        <v>-9999</v>
      </c>
      <c r="H37" s="5" t="s">
        <v>48</v>
      </c>
      <c r="I37" s="5" t="s">
        <v>48</v>
      </c>
      <c r="J37" s="5" t="s">
        <v>48</v>
      </c>
      <c r="K37" s="5">
        <v>9999</v>
      </c>
      <c r="L37" s="5">
        <v>-9999</v>
      </c>
      <c r="M37" s="5" t="s">
        <v>48</v>
      </c>
      <c r="N37" s="5" t="s">
        <v>48</v>
      </c>
      <c r="O37" s="5" t="s">
        <v>48</v>
      </c>
      <c r="P37" s="5">
        <v>9999</v>
      </c>
      <c r="Q37" s="5">
        <v>0</v>
      </c>
      <c r="R37" s="5" t="s">
        <v>48</v>
      </c>
      <c r="S37" s="5" t="s">
        <v>48</v>
      </c>
      <c r="T37" s="5">
        <v>7</v>
      </c>
      <c r="U37" s="5">
        <v>700</v>
      </c>
      <c r="V37" s="5">
        <v>0</v>
      </c>
      <c r="W37" s="5" t="s">
        <v>48</v>
      </c>
      <c r="X37" s="5" t="s">
        <v>48</v>
      </c>
      <c r="Y37" s="5">
        <v>7</v>
      </c>
      <c r="Z37" s="5">
        <v>9999</v>
      </c>
      <c r="AA37" s="5">
        <v>25</v>
      </c>
      <c r="AB37" s="5" t="s">
        <v>48</v>
      </c>
      <c r="AC37" s="5" t="s">
        <v>48</v>
      </c>
      <c r="AD37" s="5">
        <v>7</v>
      </c>
      <c r="AE37" s="5">
        <v>9999</v>
      </c>
      <c r="AF37" s="5">
        <v>17</v>
      </c>
      <c r="AG37" s="5" t="s">
        <v>48</v>
      </c>
      <c r="AH37" s="5" t="s">
        <v>48</v>
      </c>
      <c r="AI37" s="5">
        <v>7</v>
      </c>
      <c r="AJ37" s="5">
        <v>700</v>
      </c>
      <c r="AK37" s="5">
        <v>-106</v>
      </c>
      <c r="AL37" s="5" t="s">
        <v>48</v>
      </c>
      <c r="AM37" s="5" t="s">
        <v>48</v>
      </c>
      <c r="AN37" s="5">
        <v>7</v>
      </c>
      <c r="AO37" s="5">
        <v>700</v>
      </c>
    </row>
    <row r="38" spans="1:41" x14ac:dyDescent="0.25">
      <c r="A38" s="5" t="s">
        <v>6</v>
      </c>
      <c r="B38" s="5" t="s">
        <v>7</v>
      </c>
      <c r="C38" s="5">
        <v>922</v>
      </c>
      <c r="D38" s="5">
        <v>40.052599999999998</v>
      </c>
      <c r="E38" s="5">
        <v>-101.5386</v>
      </c>
      <c r="F38" s="5">
        <v>20120206</v>
      </c>
      <c r="G38" s="5">
        <v>-9999</v>
      </c>
      <c r="H38" s="5" t="s">
        <v>48</v>
      </c>
      <c r="I38" s="5" t="s">
        <v>48</v>
      </c>
      <c r="J38" s="5" t="s">
        <v>48</v>
      </c>
      <c r="K38" s="5">
        <v>9999</v>
      </c>
      <c r="L38" s="5">
        <v>-9999</v>
      </c>
      <c r="M38" s="5" t="s">
        <v>48</v>
      </c>
      <c r="N38" s="5" t="s">
        <v>48</v>
      </c>
      <c r="O38" s="5" t="s">
        <v>48</v>
      </c>
      <c r="P38" s="5">
        <v>9999</v>
      </c>
      <c r="Q38" s="5">
        <v>0</v>
      </c>
      <c r="R38" s="5" t="s">
        <v>48</v>
      </c>
      <c r="S38" s="5" t="s">
        <v>48</v>
      </c>
      <c r="T38" s="5">
        <v>7</v>
      </c>
      <c r="U38" s="5">
        <v>700</v>
      </c>
      <c r="V38" s="5">
        <v>0</v>
      </c>
      <c r="W38" s="5" t="s">
        <v>48</v>
      </c>
      <c r="X38" s="5" t="s">
        <v>48</v>
      </c>
      <c r="Y38" s="5">
        <v>7</v>
      </c>
      <c r="Z38" s="5">
        <v>9999</v>
      </c>
      <c r="AA38" s="5">
        <v>0</v>
      </c>
      <c r="AB38" s="5" t="s">
        <v>49</v>
      </c>
      <c r="AC38" s="5" t="s">
        <v>48</v>
      </c>
      <c r="AD38" s="5">
        <v>7</v>
      </c>
      <c r="AE38" s="5">
        <v>9999</v>
      </c>
      <c r="AF38" s="5">
        <v>44</v>
      </c>
      <c r="AG38" s="5" t="s">
        <v>48</v>
      </c>
      <c r="AH38" s="5" t="s">
        <v>48</v>
      </c>
      <c r="AI38" s="5">
        <v>7</v>
      </c>
      <c r="AJ38" s="5">
        <v>700</v>
      </c>
      <c r="AK38" s="5">
        <v>-106</v>
      </c>
      <c r="AL38" s="5" t="s">
        <v>48</v>
      </c>
      <c r="AM38" s="5" t="s">
        <v>48</v>
      </c>
      <c r="AN38" s="5">
        <v>7</v>
      </c>
      <c r="AO38" s="5">
        <v>700</v>
      </c>
    </row>
    <row r="39" spans="1:41" x14ac:dyDescent="0.25">
      <c r="A39" s="5" t="s">
        <v>6</v>
      </c>
      <c r="B39" s="5" t="s">
        <v>7</v>
      </c>
      <c r="C39" s="5">
        <v>922</v>
      </c>
      <c r="D39" s="5">
        <v>40.052599999999998</v>
      </c>
      <c r="E39" s="5">
        <v>-101.5386</v>
      </c>
      <c r="F39" s="5">
        <v>20120207</v>
      </c>
      <c r="G39" s="5">
        <v>-9999</v>
      </c>
      <c r="H39" s="5" t="s">
        <v>48</v>
      </c>
      <c r="I39" s="5" t="s">
        <v>48</v>
      </c>
      <c r="J39" s="5" t="s">
        <v>48</v>
      </c>
      <c r="K39" s="5">
        <v>9999</v>
      </c>
      <c r="L39" s="5">
        <v>-9999</v>
      </c>
      <c r="M39" s="5" t="s">
        <v>48</v>
      </c>
      <c r="N39" s="5" t="s">
        <v>48</v>
      </c>
      <c r="O39" s="5" t="s">
        <v>48</v>
      </c>
      <c r="P39" s="5">
        <v>9999</v>
      </c>
      <c r="Q39" s="5">
        <v>5</v>
      </c>
      <c r="R39" s="5" t="s">
        <v>48</v>
      </c>
      <c r="S39" s="5" t="s">
        <v>48</v>
      </c>
      <c r="T39" s="5">
        <v>7</v>
      </c>
      <c r="U39" s="5">
        <v>700</v>
      </c>
      <c r="V39" s="5">
        <v>5</v>
      </c>
      <c r="W39" s="5" t="s">
        <v>48</v>
      </c>
      <c r="X39" s="5" t="s">
        <v>48</v>
      </c>
      <c r="Y39" s="5">
        <v>7</v>
      </c>
      <c r="Z39" s="5">
        <v>9999</v>
      </c>
      <c r="AA39" s="5">
        <v>25</v>
      </c>
      <c r="AB39" s="5" t="s">
        <v>48</v>
      </c>
      <c r="AC39" s="5" t="s">
        <v>48</v>
      </c>
      <c r="AD39" s="5">
        <v>7</v>
      </c>
      <c r="AE39" s="5">
        <v>9999</v>
      </c>
      <c r="AF39" s="5">
        <v>28</v>
      </c>
      <c r="AG39" s="5" t="s">
        <v>48</v>
      </c>
      <c r="AH39" s="5" t="s">
        <v>48</v>
      </c>
      <c r="AI39" s="5">
        <v>7</v>
      </c>
      <c r="AJ39" s="5">
        <v>700</v>
      </c>
      <c r="AK39" s="5">
        <v>-106</v>
      </c>
      <c r="AL39" s="5" t="s">
        <v>48</v>
      </c>
      <c r="AM39" s="5" t="s">
        <v>48</v>
      </c>
      <c r="AN39" s="5">
        <v>7</v>
      </c>
      <c r="AO39" s="5">
        <v>700</v>
      </c>
    </row>
    <row r="40" spans="1:41" x14ac:dyDescent="0.25">
      <c r="A40" s="5" t="s">
        <v>6</v>
      </c>
      <c r="B40" s="5" t="s">
        <v>7</v>
      </c>
      <c r="C40" s="5">
        <v>922</v>
      </c>
      <c r="D40" s="5">
        <v>40.052599999999998</v>
      </c>
      <c r="E40" s="5">
        <v>-101.5386</v>
      </c>
      <c r="F40" s="5">
        <v>20120208</v>
      </c>
      <c r="G40" s="5">
        <v>-9999</v>
      </c>
      <c r="H40" s="5" t="s">
        <v>48</v>
      </c>
      <c r="I40" s="5" t="s">
        <v>48</v>
      </c>
      <c r="J40" s="5" t="s">
        <v>48</v>
      </c>
      <c r="K40" s="5">
        <v>9999</v>
      </c>
      <c r="L40" s="5">
        <v>-9999</v>
      </c>
      <c r="M40" s="5" t="s">
        <v>48</v>
      </c>
      <c r="N40" s="5" t="s">
        <v>48</v>
      </c>
      <c r="O40" s="5" t="s">
        <v>48</v>
      </c>
      <c r="P40" s="5">
        <v>9999</v>
      </c>
      <c r="Q40" s="5">
        <v>0</v>
      </c>
      <c r="R40" s="5" t="s">
        <v>49</v>
      </c>
      <c r="S40" s="5" t="s">
        <v>48</v>
      </c>
      <c r="T40" s="5">
        <v>7</v>
      </c>
      <c r="U40" s="5">
        <v>700</v>
      </c>
      <c r="V40" s="5">
        <v>0</v>
      </c>
      <c r="W40" s="5" t="s">
        <v>49</v>
      </c>
      <c r="X40" s="5" t="s">
        <v>48</v>
      </c>
      <c r="Y40" s="5">
        <v>7</v>
      </c>
      <c r="Z40" s="5">
        <v>9999</v>
      </c>
      <c r="AA40" s="5">
        <v>25</v>
      </c>
      <c r="AB40" s="5" t="s">
        <v>48</v>
      </c>
      <c r="AC40" s="5" t="s">
        <v>48</v>
      </c>
      <c r="AD40" s="5">
        <v>7</v>
      </c>
      <c r="AE40" s="5">
        <v>9999</v>
      </c>
      <c r="AF40" s="5">
        <v>-39</v>
      </c>
      <c r="AG40" s="5" t="s">
        <v>48</v>
      </c>
      <c r="AH40" s="5" t="s">
        <v>48</v>
      </c>
      <c r="AI40" s="5">
        <v>7</v>
      </c>
      <c r="AJ40" s="5">
        <v>700</v>
      </c>
      <c r="AK40" s="5">
        <v>-78</v>
      </c>
      <c r="AL40" s="5" t="s">
        <v>48</v>
      </c>
      <c r="AM40" s="5" t="s">
        <v>48</v>
      </c>
      <c r="AN40" s="5">
        <v>7</v>
      </c>
      <c r="AO40" s="5">
        <v>700</v>
      </c>
    </row>
    <row r="41" spans="1:41" x14ac:dyDescent="0.25">
      <c r="A41" s="5" t="s">
        <v>6</v>
      </c>
      <c r="B41" s="5" t="s">
        <v>7</v>
      </c>
      <c r="C41" s="5">
        <v>922</v>
      </c>
      <c r="D41" s="5">
        <v>40.052599999999998</v>
      </c>
      <c r="E41" s="5">
        <v>-101.5386</v>
      </c>
      <c r="F41" s="5">
        <v>20120209</v>
      </c>
      <c r="G41" s="5">
        <v>-9999</v>
      </c>
      <c r="H41" s="5" t="s">
        <v>48</v>
      </c>
      <c r="I41" s="5" t="s">
        <v>48</v>
      </c>
      <c r="J41" s="5" t="s">
        <v>48</v>
      </c>
      <c r="K41" s="5">
        <v>9999</v>
      </c>
      <c r="L41" s="5">
        <v>-9999</v>
      </c>
      <c r="M41" s="5" t="s">
        <v>48</v>
      </c>
      <c r="N41" s="5" t="s">
        <v>48</v>
      </c>
      <c r="O41" s="5" t="s">
        <v>48</v>
      </c>
      <c r="P41" s="5">
        <v>9999</v>
      </c>
      <c r="Q41" s="5">
        <v>0</v>
      </c>
      <c r="R41" s="5" t="s">
        <v>48</v>
      </c>
      <c r="S41" s="5" t="s">
        <v>48</v>
      </c>
      <c r="T41" s="5">
        <v>7</v>
      </c>
      <c r="U41" s="5">
        <v>700</v>
      </c>
      <c r="V41" s="5">
        <v>0</v>
      </c>
      <c r="W41" s="5" t="s">
        <v>48</v>
      </c>
      <c r="X41" s="5" t="s">
        <v>48</v>
      </c>
      <c r="Y41" s="5">
        <v>7</v>
      </c>
      <c r="Z41" s="5">
        <v>9999</v>
      </c>
      <c r="AA41" s="5">
        <v>0</v>
      </c>
      <c r="AB41" s="5" t="s">
        <v>49</v>
      </c>
      <c r="AC41" s="5" t="s">
        <v>48</v>
      </c>
      <c r="AD41" s="5">
        <v>7</v>
      </c>
      <c r="AE41" s="5">
        <v>9999</v>
      </c>
      <c r="AF41" s="5">
        <v>17</v>
      </c>
      <c r="AG41" s="5" t="s">
        <v>48</v>
      </c>
      <c r="AH41" s="5" t="s">
        <v>48</v>
      </c>
      <c r="AI41" s="5">
        <v>7</v>
      </c>
      <c r="AJ41" s="5">
        <v>700</v>
      </c>
      <c r="AK41" s="5">
        <v>-72</v>
      </c>
      <c r="AL41" s="5" t="s">
        <v>48</v>
      </c>
      <c r="AM41" s="5" t="s">
        <v>48</v>
      </c>
      <c r="AN41" s="5">
        <v>7</v>
      </c>
      <c r="AO41" s="5">
        <v>700</v>
      </c>
    </row>
    <row r="42" spans="1:41" x14ac:dyDescent="0.25">
      <c r="A42" s="5" t="s">
        <v>6</v>
      </c>
      <c r="B42" s="5" t="s">
        <v>7</v>
      </c>
      <c r="C42" s="5">
        <v>922</v>
      </c>
      <c r="D42" s="5">
        <v>40.052599999999998</v>
      </c>
      <c r="E42" s="5">
        <v>-101.5386</v>
      </c>
      <c r="F42" s="5">
        <v>20120210</v>
      </c>
      <c r="G42" s="5">
        <v>-9999</v>
      </c>
      <c r="H42" s="5" t="s">
        <v>48</v>
      </c>
      <c r="I42" s="5" t="s">
        <v>48</v>
      </c>
      <c r="J42" s="5" t="s">
        <v>48</v>
      </c>
      <c r="K42" s="5">
        <v>9999</v>
      </c>
      <c r="L42" s="5">
        <v>-9999</v>
      </c>
      <c r="M42" s="5" t="s">
        <v>48</v>
      </c>
      <c r="N42" s="5" t="s">
        <v>48</v>
      </c>
      <c r="O42" s="5" t="s">
        <v>48</v>
      </c>
      <c r="P42" s="5">
        <v>9999</v>
      </c>
      <c r="Q42" s="5">
        <v>0</v>
      </c>
      <c r="R42" s="5" t="s">
        <v>48</v>
      </c>
      <c r="S42" s="5" t="s">
        <v>48</v>
      </c>
      <c r="T42" s="5">
        <v>7</v>
      </c>
      <c r="U42" s="5">
        <v>700</v>
      </c>
      <c r="V42" s="5">
        <v>0</v>
      </c>
      <c r="W42" s="5" t="s">
        <v>48</v>
      </c>
      <c r="X42" s="5" t="s">
        <v>48</v>
      </c>
      <c r="Y42" s="5">
        <v>7</v>
      </c>
      <c r="Z42" s="5">
        <v>9999</v>
      </c>
      <c r="AA42" s="5">
        <v>0</v>
      </c>
      <c r="AB42" s="5" t="s">
        <v>48</v>
      </c>
      <c r="AC42" s="5" t="s">
        <v>48</v>
      </c>
      <c r="AD42" s="5">
        <v>7</v>
      </c>
      <c r="AE42" s="5">
        <v>9999</v>
      </c>
      <c r="AF42" s="5">
        <v>78</v>
      </c>
      <c r="AG42" s="5" t="s">
        <v>48</v>
      </c>
      <c r="AH42" s="5" t="s">
        <v>48</v>
      </c>
      <c r="AI42" s="5">
        <v>7</v>
      </c>
      <c r="AJ42" s="5">
        <v>700</v>
      </c>
      <c r="AK42" s="5">
        <v>-100</v>
      </c>
      <c r="AL42" s="5" t="s">
        <v>48</v>
      </c>
      <c r="AM42" s="5" t="s">
        <v>48</v>
      </c>
      <c r="AN42" s="5">
        <v>7</v>
      </c>
      <c r="AO42" s="5">
        <v>700</v>
      </c>
    </row>
    <row r="43" spans="1:41" x14ac:dyDescent="0.25">
      <c r="A43" s="5" t="s">
        <v>6</v>
      </c>
      <c r="B43" s="5" t="s">
        <v>7</v>
      </c>
      <c r="C43" s="5">
        <v>922</v>
      </c>
      <c r="D43" s="5">
        <v>40.052599999999998</v>
      </c>
      <c r="E43" s="5">
        <v>-101.5386</v>
      </c>
      <c r="F43" s="5">
        <v>20120211</v>
      </c>
      <c r="G43" s="5">
        <v>-9999</v>
      </c>
      <c r="H43" s="5" t="s">
        <v>48</v>
      </c>
      <c r="I43" s="5" t="s">
        <v>48</v>
      </c>
      <c r="J43" s="5" t="s">
        <v>48</v>
      </c>
      <c r="K43" s="5">
        <v>9999</v>
      </c>
      <c r="L43" s="5">
        <v>-9999</v>
      </c>
      <c r="M43" s="5" t="s">
        <v>48</v>
      </c>
      <c r="N43" s="5" t="s">
        <v>48</v>
      </c>
      <c r="O43" s="5" t="s">
        <v>48</v>
      </c>
      <c r="P43" s="5">
        <v>9999</v>
      </c>
      <c r="Q43" s="5">
        <v>3</v>
      </c>
      <c r="R43" s="5" t="s">
        <v>48</v>
      </c>
      <c r="S43" s="5" t="s">
        <v>48</v>
      </c>
      <c r="T43" s="5">
        <v>7</v>
      </c>
      <c r="U43" s="5">
        <v>700</v>
      </c>
      <c r="V43" s="5">
        <v>3</v>
      </c>
      <c r="W43" s="5" t="s">
        <v>48</v>
      </c>
      <c r="X43" s="5" t="s">
        <v>48</v>
      </c>
      <c r="Y43" s="5">
        <v>7</v>
      </c>
      <c r="Z43" s="5">
        <v>9999</v>
      </c>
      <c r="AA43" s="5">
        <v>0</v>
      </c>
      <c r="AB43" s="5" t="s">
        <v>49</v>
      </c>
      <c r="AC43" s="5" t="s">
        <v>48</v>
      </c>
      <c r="AD43" s="5">
        <v>7</v>
      </c>
      <c r="AE43" s="5">
        <v>9999</v>
      </c>
      <c r="AF43" s="5">
        <v>-28</v>
      </c>
      <c r="AG43" s="5" t="s">
        <v>48</v>
      </c>
      <c r="AH43" s="5" t="s">
        <v>48</v>
      </c>
      <c r="AI43" s="5">
        <v>7</v>
      </c>
      <c r="AJ43" s="5">
        <v>700</v>
      </c>
      <c r="AK43" s="5">
        <v>-150</v>
      </c>
      <c r="AL43" s="5" t="s">
        <v>48</v>
      </c>
      <c r="AM43" s="5" t="s">
        <v>48</v>
      </c>
      <c r="AN43" s="5">
        <v>7</v>
      </c>
      <c r="AO43" s="5">
        <v>700</v>
      </c>
    </row>
    <row r="44" spans="1:41" x14ac:dyDescent="0.25">
      <c r="A44" s="5" t="s">
        <v>6</v>
      </c>
      <c r="B44" s="5" t="s">
        <v>7</v>
      </c>
      <c r="C44" s="5">
        <v>922</v>
      </c>
      <c r="D44" s="5">
        <v>40.052599999999998</v>
      </c>
      <c r="E44" s="5">
        <v>-101.5386</v>
      </c>
      <c r="F44" s="5">
        <v>20120212</v>
      </c>
      <c r="G44" s="5">
        <v>-9999</v>
      </c>
      <c r="H44" s="5" t="s">
        <v>48</v>
      </c>
      <c r="I44" s="5" t="s">
        <v>48</v>
      </c>
      <c r="J44" s="5" t="s">
        <v>48</v>
      </c>
      <c r="K44" s="5">
        <v>9999</v>
      </c>
      <c r="L44" s="5">
        <v>-9999</v>
      </c>
      <c r="M44" s="5" t="s">
        <v>48</v>
      </c>
      <c r="N44" s="5" t="s">
        <v>48</v>
      </c>
      <c r="O44" s="5" t="s">
        <v>48</v>
      </c>
      <c r="P44" s="5">
        <v>9999</v>
      </c>
      <c r="Q44" s="5">
        <v>0</v>
      </c>
      <c r="R44" s="5" t="s">
        <v>48</v>
      </c>
      <c r="S44" s="5" t="s">
        <v>48</v>
      </c>
      <c r="T44" s="5">
        <v>7</v>
      </c>
      <c r="U44" s="5">
        <v>700</v>
      </c>
      <c r="V44" s="5">
        <v>0</v>
      </c>
      <c r="W44" s="5" t="s">
        <v>48</v>
      </c>
      <c r="X44" s="5" t="s">
        <v>48</v>
      </c>
      <c r="Y44" s="5">
        <v>7</v>
      </c>
      <c r="Z44" s="5">
        <v>9999</v>
      </c>
      <c r="AA44" s="5">
        <v>0</v>
      </c>
      <c r="AB44" s="5" t="s">
        <v>48</v>
      </c>
      <c r="AC44" s="5" t="s">
        <v>48</v>
      </c>
      <c r="AD44" s="5">
        <v>7</v>
      </c>
      <c r="AE44" s="5">
        <v>9999</v>
      </c>
      <c r="AF44" s="5">
        <v>-44</v>
      </c>
      <c r="AG44" s="5" t="s">
        <v>48</v>
      </c>
      <c r="AH44" s="5" t="s">
        <v>48</v>
      </c>
      <c r="AI44" s="5">
        <v>7</v>
      </c>
      <c r="AJ44" s="5">
        <v>700</v>
      </c>
      <c r="AK44" s="5">
        <v>-150</v>
      </c>
      <c r="AL44" s="5" t="s">
        <v>48</v>
      </c>
      <c r="AM44" s="5" t="s">
        <v>48</v>
      </c>
      <c r="AN44" s="5">
        <v>7</v>
      </c>
      <c r="AO44" s="5">
        <v>700</v>
      </c>
    </row>
    <row r="45" spans="1:41" x14ac:dyDescent="0.25">
      <c r="A45" s="5" t="s">
        <v>6</v>
      </c>
      <c r="B45" s="5" t="s">
        <v>7</v>
      </c>
      <c r="C45" s="5">
        <v>922</v>
      </c>
      <c r="D45" s="5">
        <v>40.052599999999998</v>
      </c>
      <c r="E45" s="5">
        <v>-101.5386</v>
      </c>
      <c r="F45" s="5">
        <v>20120213</v>
      </c>
      <c r="G45" s="5">
        <v>-9999</v>
      </c>
      <c r="H45" s="5" t="s">
        <v>48</v>
      </c>
      <c r="I45" s="5" t="s">
        <v>48</v>
      </c>
      <c r="J45" s="5" t="s">
        <v>48</v>
      </c>
      <c r="K45" s="5">
        <v>9999</v>
      </c>
      <c r="L45" s="5">
        <v>-9999</v>
      </c>
      <c r="M45" s="5" t="s">
        <v>48</v>
      </c>
      <c r="N45" s="5" t="s">
        <v>48</v>
      </c>
      <c r="O45" s="5" t="s">
        <v>48</v>
      </c>
      <c r="P45" s="5">
        <v>9999</v>
      </c>
      <c r="Q45" s="5">
        <v>5</v>
      </c>
      <c r="R45" s="5" t="s">
        <v>48</v>
      </c>
      <c r="S45" s="5" t="s">
        <v>48</v>
      </c>
      <c r="T45" s="5">
        <v>7</v>
      </c>
      <c r="U45" s="5">
        <v>700</v>
      </c>
      <c r="V45" s="5">
        <v>5</v>
      </c>
      <c r="W45" s="5" t="s">
        <v>48</v>
      </c>
      <c r="X45" s="5" t="s">
        <v>48</v>
      </c>
      <c r="Y45" s="5">
        <v>7</v>
      </c>
      <c r="Z45" s="5">
        <v>9999</v>
      </c>
      <c r="AA45" s="5">
        <v>0</v>
      </c>
      <c r="AB45" s="5" t="s">
        <v>49</v>
      </c>
      <c r="AC45" s="5" t="s">
        <v>48</v>
      </c>
      <c r="AD45" s="5">
        <v>7</v>
      </c>
      <c r="AE45" s="5">
        <v>9999</v>
      </c>
      <c r="AF45" s="5">
        <v>22</v>
      </c>
      <c r="AG45" s="5" t="s">
        <v>48</v>
      </c>
      <c r="AH45" s="5" t="s">
        <v>48</v>
      </c>
      <c r="AI45" s="5">
        <v>7</v>
      </c>
      <c r="AJ45" s="5">
        <v>700</v>
      </c>
      <c r="AK45" s="5">
        <v>-67</v>
      </c>
      <c r="AL45" s="5" t="s">
        <v>48</v>
      </c>
      <c r="AM45" s="5" t="s">
        <v>48</v>
      </c>
      <c r="AN45" s="5">
        <v>7</v>
      </c>
      <c r="AO45" s="5">
        <v>700</v>
      </c>
    </row>
    <row r="46" spans="1:41" x14ac:dyDescent="0.25">
      <c r="A46" s="5" t="s">
        <v>6</v>
      </c>
      <c r="B46" s="5" t="s">
        <v>7</v>
      </c>
      <c r="C46" s="5">
        <v>922</v>
      </c>
      <c r="D46" s="5">
        <v>40.052599999999998</v>
      </c>
      <c r="E46" s="5">
        <v>-101.5386</v>
      </c>
      <c r="F46" s="5">
        <v>20120214</v>
      </c>
      <c r="G46" s="5">
        <v>-9999</v>
      </c>
      <c r="H46" s="5" t="s">
        <v>48</v>
      </c>
      <c r="I46" s="5" t="s">
        <v>48</v>
      </c>
      <c r="J46" s="5" t="s">
        <v>48</v>
      </c>
      <c r="K46" s="5">
        <v>9999</v>
      </c>
      <c r="L46" s="5">
        <v>-9999</v>
      </c>
      <c r="M46" s="5" t="s">
        <v>48</v>
      </c>
      <c r="N46" s="5" t="s">
        <v>48</v>
      </c>
      <c r="O46" s="5" t="s">
        <v>48</v>
      </c>
      <c r="P46" s="5">
        <v>9999</v>
      </c>
      <c r="Q46" s="5">
        <v>5</v>
      </c>
      <c r="R46" s="5" t="s">
        <v>48</v>
      </c>
      <c r="S46" s="5" t="s">
        <v>48</v>
      </c>
      <c r="T46" s="5">
        <v>7</v>
      </c>
      <c r="U46" s="5">
        <v>700</v>
      </c>
      <c r="V46" s="5">
        <v>8</v>
      </c>
      <c r="W46" s="5" t="s">
        <v>48</v>
      </c>
      <c r="X46" s="5" t="s">
        <v>48</v>
      </c>
      <c r="Y46" s="5">
        <v>7</v>
      </c>
      <c r="Z46" s="5">
        <v>9999</v>
      </c>
      <c r="AA46" s="5">
        <v>0</v>
      </c>
      <c r="AB46" s="5" t="s">
        <v>48</v>
      </c>
      <c r="AC46" s="5" t="s">
        <v>48</v>
      </c>
      <c r="AD46" s="5">
        <v>7</v>
      </c>
      <c r="AE46" s="5">
        <v>9999</v>
      </c>
      <c r="AF46" s="5">
        <v>61</v>
      </c>
      <c r="AG46" s="5" t="s">
        <v>48</v>
      </c>
      <c r="AH46" s="5" t="s">
        <v>48</v>
      </c>
      <c r="AI46" s="5">
        <v>7</v>
      </c>
      <c r="AJ46" s="5">
        <v>700</v>
      </c>
      <c r="AK46" s="5">
        <v>-44</v>
      </c>
      <c r="AL46" s="5" t="s">
        <v>48</v>
      </c>
      <c r="AM46" s="5" t="s">
        <v>48</v>
      </c>
      <c r="AN46" s="5">
        <v>7</v>
      </c>
      <c r="AO46" s="5">
        <v>700</v>
      </c>
    </row>
    <row r="47" spans="1:41" x14ac:dyDescent="0.25">
      <c r="A47" s="5" t="s">
        <v>6</v>
      </c>
      <c r="B47" s="5" t="s">
        <v>7</v>
      </c>
      <c r="C47" s="5">
        <v>922</v>
      </c>
      <c r="D47" s="5">
        <v>40.052599999999998</v>
      </c>
      <c r="E47" s="5">
        <v>-101.5386</v>
      </c>
      <c r="F47" s="5">
        <v>20120215</v>
      </c>
      <c r="G47" s="5">
        <v>-9999</v>
      </c>
      <c r="H47" s="5" t="s">
        <v>48</v>
      </c>
      <c r="I47" s="5" t="s">
        <v>48</v>
      </c>
      <c r="J47" s="5" t="s">
        <v>48</v>
      </c>
      <c r="K47" s="5">
        <v>9999</v>
      </c>
      <c r="L47" s="5">
        <v>-9999</v>
      </c>
      <c r="M47" s="5" t="s">
        <v>48</v>
      </c>
      <c r="N47" s="5" t="s">
        <v>48</v>
      </c>
      <c r="O47" s="5" t="s">
        <v>48</v>
      </c>
      <c r="P47" s="5">
        <v>9999</v>
      </c>
      <c r="Q47" s="5">
        <v>0</v>
      </c>
      <c r="R47" s="5" t="s">
        <v>48</v>
      </c>
      <c r="S47" s="5" t="s">
        <v>48</v>
      </c>
      <c r="T47" s="5">
        <v>7</v>
      </c>
      <c r="U47" s="5">
        <v>700</v>
      </c>
      <c r="V47" s="5">
        <v>0</v>
      </c>
      <c r="W47" s="5" t="s">
        <v>48</v>
      </c>
      <c r="X47" s="5" t="s">
        <v>48</v>
      </c>
      <c r="Y47" s="5">
        <v>7</v>
      </c>
      <c r="Z47" s="5">
        <v>9999</v>
      </c>
      <c r="AA47" s="5">
        <v>0</v>
      </c>
      <c r="AB47" s="5" t="s">
        <v>48</v>
      </c>
      <c r="AC47" s="5" t="s">
        <v>48</v>
      </c>
      <c r="AD47" s="5">
        <v>7</v>
      </c>
      <c r="AE47" s="5">
        <v>9999</v>
      </c>
      <c r="AF47" s="5">
        <v>139</v>
      </c>
      <c r="AG47" s="5" t="s">
        <v>48</v>
      </c>
      <c r="AH47" s="5" t="s">
        <v>48</v>
      </c>
      <c r="AI47" s="5">
        <v>7</v>
      </c>
      <c r="AJ47" s="5">
        <v>700</v>
      </c>
      <c r="AK47" s="5">
        <v>-33</v>
      </c>
      <c r="AL47" s="5" t="s">
        <v>48</v>
      </c>
      <c r="AM47" s="5" t="s">
        <v>48</v>
      </c>
      <c r="AN47" s="5">
        <v>7</v>
      </c>
      <c r="AO47" s="5">
        <v>700</v>
      </c>
    </row>
    <row r="48" spans="1:41" x14ac:dyDescent="0.25">
      <c r="A48" s="5" t="s">
        <v>6</v>
      </c>
      <c r="B48" s="5" t="s">
        <v>7</v>
      </c>
      <c r="C48" s="5">
        <v>922</v>
      </c>
      <c r="D48" s="5">
        <v>40.052599999999998</v>
      </c>
      <c r="E48" s="5">
        <v>-101.5386</v>
      </c>
      <c r="F48" s="5">
        <v>20120216</v>
      </c>
      <c r="G48" s="5">
        <v>-9999</v>
      </c>
      <c r="H48" s="5" t="s">
        <v>48</v>
      </c>
      <c r="I48" s="5" t="s">
        <v>48</v>
      </c>
      <c r="J48" s="5" t="s">
        <v>48</v>
      </c>
      <c r="K48" s="5">
        <v>9999</v>
      </c>
      <c r="L48" s="5">
        <v>-9999</v>
      </c>
      <c r="M48" s="5" t="s">
        <v>48</v>
      </c>
      <c r="N48" s="5" t="s">
        <v>48</v>
      </c>
      <c r="O48" s="5" t="s">
        <v>48</v>
      </c>
      <c r="P48" s="5">
        <v>9999</v>
      </c>
      <c r="Q48" s="5">
        <v>0</v>
      </c>
      <c r="R48" s="5" t="s">
        <v>48</v>
      </c>
      <c r="S48" s="5" t="s">
        <v>48</v>
      </c>
      <c r="T48" s="5">
        <v>7</v>
      </c>
      <c r="U48" s="5">
        <v>700</v>
      </c>
      <c r="V48" s="5">
        <v>0</v>
      </c>
      <c r="W48" s="5" t="s">
        <v>48</v>
      </c>
      <c r="X48" s="5" t="s">
        <v>48</v>
      </c>
      <c r="Y48" s="5">
        <v>7</v>
      </c>
      <c r="Z48" s="5">
        <v>9999</v>
      </c>
      <c r="AA48" s="5">
        <v>0</v>
      </c>
      <c r="AB48" s="5" t="s">
        <v>48</v>
      </c>
      <c r="AC48" s="5" t="s">
        <v>48</v>
      </c>
      <c r="AD48" s="5">
        <v>7</v>
      </c>
      <c r="AE48" s="5">
        <v>9999</v>
      </c>
      <c r="AF48" s="5">
        <v>72</v>
      </c>
      <c r="AG48" s="5" t="s">
        <v>48</v>
      </c>
      <c r="AH48" s="5" t="s">
        <v>48</v>
      </c>
      <c r="AI48" s="5">
        <v>7</v>
      </c>
      <c r="AJ48" s="5">
        <v>700</v>
      </c>
      <c r="AK48" s="5">
        <v>-72</v>
      </c>
      <c r="AL48" s="5" t="s">
        <v>48</v>
      </c>
      <c r="AM48" s="5" t="s">
        <v>48</v>
      </c>
      <c r="AN48" s="5">
        <v>7</v>
      </c>
      <c r="AO48" s="5">
        <v>700</v>
      </c>
    </row>
    <row r="49" spans="1:41" x14ac:dyDescent="0.25">
      <c r="A49" s="5" t="s">
        <v>6</v>
      </c>
      <c r="B49" s="5" t="s">
        <v>7</v>
      </c>
      <c r="C49" s="5">
        <v>922</v>
      </c>
      <c r="D49" s="5">
        <v>40.052599999999998</v>
      </c>
      <c r="E49" s="5">
        <v>-101.5386</v>
      </c>
      <c r="F49" s="5">
        <v>20120217</v>
      </c>
      <c r="G49" s="5">
        <v>-9999</v>
      </c>
      <c r="H49" s="5" t="s">
        <v>48</v>
      </c>
      <c r="I49" s="5" t="s">
        <v>48</v>
      </c>
      <c r="J49" s="5" t="s">
        <v>48</v>
      </c>
      <c r="K49" s="5">
        <v>9999</v>
      </c>
      <c r="L49" s="5">
        <v>-9999</v>
      </c>
      <c r="M49" s="5" t="s">
        <v>48</v>
      </c>
      <c r="N49" s="5" t="s">
        <v>48</v>
      </c>
      <c r="O49" s="5" t="s">
        <v>48</v>
      </c>
      <c r="P49" s="5">
        <v>9999</v>
      </c>
      <c r="Q49" s="5">
        <v>0</v>
      </c>
      <c r="R49" s="5" t="s">
        <v>48</v>
      </c>
      <c r="S49" s="5" t="s">
        <v>48</v>
      </c>
      <c r="T49" s="5">
        <v>7</v>
      </c>
      <c r="U49" s="5">
        <v>700</v>
      </c>
      <c r="V49" s="5">
        <v>0</v>
      </c>
      <c r="W49" s="5" t="s">
        <v>48</v>
      </c>
      <c r="X49" s="5" t="s">
        <v>48</v>
      </c>
      <c r="Y49" s="5">
        <v>7</v>
      </c>
      <c r="Z49" s="5">
        <v>9999</v>
      </c>
      <c r="AA49" s="5">
        <v>0</v>
      </c>
      <c r="AB49" s="5" t="s">
        <v>48</v>
      </c>
      <c r="AC49" s="5" t="s">
        <v>48</v>
      </c>
      <c r="AD49" s="5">
        <v>7</v>
      </c>
      <c r="AE49" s="5">
        <v>9999</v>
      </c>
      <c r="AF49" s="5">
        <v>106</v>
      </c>
      <c r="AG49" s="5" t="s">
        <v>48</v>
      </c>
      <c r="AH49" s="5" t="s">
        <v>48</v>
      </c>
      <c r="AI49" s="5">
        <v>7</v>
      </c>
      <c r="AJ49" s="5">
        <v>700</v>
      </c>
      <c r="AK49" s="5">
        <v>-72</v>
      </c>
      <c r="AL49" s="5" t="s">
        <v>48</v>
      </c>
      <c r="AM49" s="5" t="s">
        <v>48</v>
      </c>
      <c r="AN49" s="5">
        <v>7</v>
      </c>
      <c r="AO49" s="5">
        <v>700</v>
      </c>
    </row>
    <row r="50" spans="1:41" x14ac:dyDescent="0.25">
      <c r="A50" s="5" t="s">
        <v>6</v>
      </c>
      <c r="B50" s="5" t="s">
        <v>7</v>
      </c>
      <c r="C50" s="5">
        <v>922</v>
      </c>
      <c r="D50" s="5">
        <v>40.052599999999998</v>
      </c>
      <c r="E50" s="5">
        <v>-101.5386</v>
      </c>
      <c r="F50" s="5">
        <v>20120218</v>
      </c>
      <c r="G50" s="5">
        <v>-9999</v>
      </c>
      <c r="H50" s="5" t="s">
        <v>48</v>
      </c>
      <c r="I50" s="5" t="s">
        <v>48</v>
      </c>
      <c r="J50" s="5" t="s">
        <v>48</v>
      </c>
      <c r="K50" s="5">
        <v>9999</v>
      </c>
      <c r="L50" s="5">
        <v>-9999</v>
      </c>
      <c r="M50" s="5" t="s">
        <v>48</v>
      </c>
      <c r="N50" s="5" t="s">
        <v>48</v>
      </c>
      <c r="O50" s="5" t="s">
        <v>48</v>
      </c>
      <c r="P50" s="5">
        <v>9999</v>
      </c>
      <c r="Q50" s="5">
        <v>0</v>
      </c>
      <c r="R50" s="5" t="s">
        <v>48</v>
      </c>
      <c r="S50" s="5" t="s">
        <v>48</v>
      </c>
      <c r="T50" s="5">
        <v>7</v>
      </c>
      <c r="U50" s="5">
        <v>700</v>
      </c>
      <c r="V50" s="5">
        <v>0</v>
      </c>
      <c r="W50" s="5" t="s">
        <v>48</v>
      </c>
      <c r="X50" s="5" t="s">
        <v>48</v>
      </c>
      <c r="Y50" s="5">
        <v>7</v>
      </c>
      <c r="Z50" s="5">
        <v>9999</v>
      </c>
      <c r="AA50" s="5">
        <v>0</v>
      </c>
      <c r="AB50" s="5" t="s">
        <v>48</v>
      </c>
      <c r="AC50" s="5" t="s">
        <v>48</v>
      </c>
      <c r="AD50" s="5">
        <v>7</v>
      </c>
      <c r="AE50" s="5">
        <v>9999</v>
      </c>
      <c r="AF50" s="5">
        <v>117</v>
      </c>
      <c r="AG50" s="5" t="s">
        <v>48</v>
      </c>
      <c r="AH50" s="5" t="s">
        <v>48</v>
      </c>
      <c r="AI50" s="5">
        <v>7</v>
      </c>
      <c r="AJ50" s="5">
        <v>700</v>
      </c>
      <c r="AK50" s="5">
        <v>-94</v>
      </c>
      <c r="AL50" s="5" t="s">
        <v>48</v>
      </c>
      <c r="AM50" s="5" t="s">
        <v>48</v>
      </c>
      <c r="AN50" s="5">
        <v>7</v>
      </c>
      <c r="AO50" s="5">
        <v>700</v>
      </c>
    </row>
    <row r="51" spans="1:41" x14ac:dyDescent="0.25">
      <c r="A51" s="5" t="s">
        <v>6</v>
      </c>
      <c r="B51" s="5" t="s">
        <v>7</v>
      </c>
      <c r="C51" s="5">
        <v>922</v>
      </c>
      <c r="D51" s="5">
        <v>40.052599999999998</v>
      </c>
      <c r="E51" s="5">
        <v>-101.5386</v>
      </c>
      <c r="F51" s="5">
        <v>20120219</v>
      </c>
      <c r="G51" s="5">
        <v>-9999</v>
      </c>
      <c r="H51" s="5" t="s">
        <v>48</v>
      </c>
      <c r="I51" s="5" t="s">
        <v>48</v>
      </c>
      <c r="J51" s="5" t="s">
        <v>48</v>
      </c>
      <c r="K51" s="5">
        <v>9999</v>
      </c>
      <c r="L51" s="5">
        <v>-9999</v>
      </c>
      <c r="M51" s="5" t="s">
        <v>48</v>
      </c>
      <c r="N51" s="5" t="s">
        <v>48</v>
      </c>
      <c r="O51" s="5" t="s">
        <v>48</v>
      </c>
      <c r="P51" s="5">
        <v>9999</v>
      </c>
      <c r="Q51" s="5">
        <v>0</v>
      </c>
      <c r="R51" s="5" t="s">
        <v>48</v>
      </c>
      <c r="S51" s="5" t="s">
        <v>48</v>
      </c>
      <c r="T51" s="5">
        <v>7</v>
      </c>
      <c r="U51" s="5">
        <v>700</v>
      </c>
      <c r="V51" s="5">
        <v>0</v>
      </c>
      <c r="W51" s="5" t="s">
        <v>48</v>
      </c>
      <c r="X51" s="5" t="s">
        <v>48</v>
      </c>
      <c r="Y51" s="5">
        <v>7</v>
      </c>
      <c r="Z51" s="5">
        <v>9999</v>
      </c>
      <c r="AA51" s="5">
        <v>0</v>
      </c>
      <c r="AB51" s="5" t="s">
        <v>48</v>
      </c>
      <c r="AC51" s="5" t="s">
        <v>48</v>
      </c>
      <c r="AD51" s="5">
        <v>7</v>
      </c>
      <c r="AE51" s="5">
        <v>9999</v>
      </c>
      <c r="AF51" s="5">
        <v>100</v>
      </c>
      <c r="AG51" s="5" t="s">
        <v>48</v>
      </c>
      <c r="AH51" s="5" t="s">
        <v>48</v>
      </c>
      <c r="AI51" s="5">
        <v>7</v>
      </c>
      <c r="AJ51" s="5">
        <v>700</v>
      </c>
      <c r="AK51" s="5">
        <v>-61</v>
      </c>
      <c r="AL51" s="5" t="s">
        <v>48</v>
      </c>
      <c r="AM51" s="5" t="s">
        <v>48</v>
      </c>
      <c r="AN51" s="5">
        <v>7</v>
      </c>
      <c r="AO51" s="5">
        <v>700</v>
      </c>
    </row>
    <row r="52" spans="1:41" x14ac:dyDescent="0.25">
      <c r="A52" s="5" t="s">
        <v>6</v>
      </c>
      <c r="B52" s="5" t="s">
        <v>7</v>
      </c>
      <c r="C52" s="5">
        <v>922</v>
      </c>
      <c r="D52" s="5">
        <v>40.052599999999998</v>
      </c>
      <c r="E52" s="5">
        <v>-101.5386</v>
      </c>
      <c r="F52" s="5">
        <v>20120220</v>
      </c>
      <c r="G52" s="5">
        <v>-9999</v>
      </c>
      <c r="H52" s="5" t="s">
        <v>48</v>
      </c>
      <c r="I52" s="5" t="s">
        <v>48</v>
      </c>
      <c r="J52" s="5" t="s">
        <v>48</v>
      </c>
      <c r="K52" s="5">
        <v>9999</v>
      </c>
      <c r="L52" s="5">
        <v>-9999</v>
      </c>
      <c r="M52" s="5" t="s">
        <v>48</v>
      </c>
      <c r="N52" s="5" t="s">
        <v>48</v>
      </c>
      <c r="O52" s="5" t="s">
        <v>48</v>
      </c>
      <c r="P52" s="5">
        <v>9999</v>
      </c>
      <c r="Q52" s="5">
        <v>0</v>
      </c>
      <c r="R52" s="5" t="s">
        <v>48</v>
      </c>
      <c r="S52" s="5" t="s">
        <v>48</v>
      </c>
      <c r="T52" s="5">
        <v>7</v>
      </c>
      <c r="U52" s="5">
        <v>700</v>
      </c>
      <c r="V52" s="5">
        <v>0</v>
      </c>
      <c r="W52" s="5" t="s">
        <v>48</v>
      </c>
      <c r="X52" s="5" t="s">
        <v>48</v>
      </c>
      <c r="Y52" s="5">
        <v>7</v>
      </c>
      <c r="Z52" s="5">
        <v>9999</v>
      </c>
      <c r="AA52" s="5">
        <v>0</v>
      </c>
      <c r="AB52" s="5" t="s">
        <v>48</v>
      </c>
      <c r="AC52" s="5" t="s">
        <v>48</v>
      </c>
      <c r="AD52" s="5">
        <v>7</v>
      </c>
      <c r="AE52" s="5">
        <v>9999</v>
      </c>
      <c r="AF52" s="5">
        <v>67</v>
      </c>
      <c r="AG52" s="5" t="s">
        <v>48</v>
      </c>
      <c r="AH52" s="5" t="s">
        <v>48</v>
      </c>
      <c r="AI52" s="5">
        <v>7</v>
      </c>
      <c r="AJ52" s="5">
        <v>700</v>
      </c>
      <c r="AK52" s="5">
        <v>0</v>
      </c>
      <c r="AL52" s="5" t="s">
        <v>48</v>
      </c>
      <c r="AM52" s="5" t="s">
        <v>48</v>
      </c>
      <c r="AN52" s="5">
        <v>7</v>
      </c>
      <c r="AO52" s="5">
        <v>700</v>
      </c>
    </row>
    <row r="53" spans="1:41" x14ac:dyDescent="0.25">
      <c r="A53" s="5" t="s">
        <v>6</v>
      </c>
      <c r="B53" s="5" t="s">
        <v>7</v>
      </c>
      <c r="C53" s="5">
        <v>922</v>
      </c>
      <c r="D53" s="5">
        <v>40.052599999999998</v>
      </c>
      <c r="E53" s="5">
        <v>-101.5386</v>
      </c>
      <c r="F53" s="5">
        <v>20120221</v>
      </c>
      <c r="G53" s="5">
        <v>-9999</v>
      </c>
      <c r="H53" s="5" t="s">
        <v>48</v>
      </c>
      <c r="I53" s="5" t="s">
        <v>48</v>
      </c>
      <c r="J53" s="5" t="s">
        <v>48</v>
      </c>
      <c r="K53" s="5">
        <v>9999</v>
      </c>
      <c r="L53" s="5">
        <v>-9999</v>
      </c>
      <c r="M53" s="5" t="s">
        <v>48</v>
      </c>
      <c r="N53" s="5" t="s">
        <v>48</v>
      </c>
      <c r="O53" s="5" t="s">
        <v>48</v>
      </c>
      <c r="P53" s="5">
        <v>9999</v>
      </c>
      <c r="Q53" s="5">
        <v>5</v>
      </c>
      <c r="R53" s="5" t="s">
        <v>48</v>
      </c>
      <c r="S53" s="5" t="s">
        <v>48</v>
      </c>
      <c r="T53" s="5">
        <v>7</v>
      </c>
      <c r="U53" s="5">
        <v>700</v>
      </c>
      <c r="V53" s="5">
        <v>3</v>
      </c>
      <c r="W53" s="5" t="s">
        <v>48</v>
      </c>
      <c r="X53" s="5" t="s">
        <v>48</v>
      </c>
      <c r="Y53" s="5">
        <v>7</v>
      </c>
      <c r="Z53" s="5">
        <v>9999</v>
      </c>
      <c r="AA53" s="5">
        <v>0</v>
      </c>
      <c r="AB53" s="5" t="s">
        <v>48</v>
      </c>
      <c r="AC53" s="5" t="s">
        <v>48</v>
      </c>
      <c r="AD53" s="5">
        <v>7</v>
      </c>
      <c r="AE53" s="5">
        <v>9999</v>
      </c>
      <c r="AF53" s="5">
        <v>39</v>
      </c>
      <c r="AG53" s="5" t="s">
        <v>48</v>
      </c>
      <c r="AH53" s="5" t="s">
        <v>48</v>
      </c>
      <c r="AI53" s="5">
        <v>7</v>
      </c>
      <c r="AJ53" s="5">
        <v>700</v>
      </c>
      <c r="AK53" s="5">
        <v>-61</v>
      </c>
      <c r="AL53" s="5" t="s">
        <v>48</v>
      </c>
      <c r="AM53" s="5" t="s">
        <v>48</v>
      </c>
      <c r="AN53" s="5">
        <v>7</v>
      </c>
      <c r="AO53" s="5">
        <v>700</v>
      </c>
    </row>
    <row r="54" spans="1:41" x14ac:dyDescent="0.25">
      <c r="A54" s="5" t="s">
        <v>6</v>
      </c>
      <c r="B54" s="5" t="s">
        <v>7</v>
      </c>
      <c r="C54" s="5">
        <v>922</v>
      </c>
      <c r="D54" s="5">
        <v>40.052599999999998</v>
      </c>
      <c r="E54" s="5">
        <v>-101.5386</v>
      </c>
      <c r="F54" s="5">
        <v>20120222</v>
      </c>
      <c r="G54" s="5">
        <v>-9999</v>
      </c>
      <c r="H54" s="5" t="s">
        <v>48</v>
      </c>
      <c r="I54" s="5" t="s">
        <v>48</v>
      </c>
      <c r="J54" s="5" t="s">
        <v>48</v>
      </c>
      <c r="K54" s="5">
        <v>9999</v>
      </c>
      <c r="L54" s="5">
        <v>-9999</v>
      </c>
      <c r="M54" s="5" t="s">
        <v>48</v>
      </c>
      <c r="N54" s="5" t="s">
        <v>48</v>
      </c>
      <c r="O54" s="5" t="s">
        <v>48</v>
      </c>
      <c r="P54" s="5">
        <v>9999</v>
      </c>
      <c r="Q54" s="5">
        <v>0</v>
      </c>
      <c r="R54" s="5" t="s">
        <v>48</v>
      </c>
      <c r="S54" s="5" t="s">
        <v>48</v>
      </c>
      <c r="T54" s="5">
        <v>7</v>
      </c>
      <c r="U54" s="5">
        <v>700</v>
      </c>
      <c r="V54" s="5">
        <v>0</v>
      </c>
      <c r="W54" s="5" t="s">
        <v>48</v>
      </c>
      <c r="X54" s="5" t="s">
        <v>48</v>
      </c>
      <c r="Y54" s="5">
        <v>7</v>
      </c>
      <c r="Z54" s="5">
        <v>9999</v>
      </c>
      <c r="AA54" s="5">
        <v>0</v>
      </c>
      <c r="AB54" s="5" t="s">
        <v>48</v>
      </c>
      <c r="AC54" s="5" t="s">
        <v>48</v>
      </c>
      <c r="AD54" s="5">
        <v>7</v>
      </c>
      <c r="AE54" s="5">
        <v>9999</v>
      </c>
      <c r="AF54" s="5">
        <v>128</v>
      </c>
      <c r="AG54" s="5" t="s">
        <v>48</v>
      </c>
      <c r="AH54" s="5" t="s">
        <v>48</v>
      </c>
      <c r="AI54" s="5">
        <v>7</v>
      </c>
      <c r="AJ54" s="5">
        <v>700</v>
      </c>
      <c r="AK54" s="5">
        <v>-56</v>
      </c>
      <c r="AL54" s="5" t="s">
        <v>48</v>
      </c>
      <c r="AM54" s="5" t="s">
        <v>48</v>
      </c>
      <c r="AN54" s="5">
        <v>7</v>
      </c>
      <c r="AO54" s="5">
        <v>700</v>
      </c>
    </row>
    <row r="55" spans="1:41" x14ac:dyDescent="0.25">
      <c r="A55" s="5" t="s">
        <v>6</v>
      </c>
      <c r="B55" s="5" t="s">
        <v>7</v>
      </c>
      <c r="C55" s="5">
        <v>922</v>
      </c>
      <c r="D55" s="5">
        <v>40.052599999999998</v>
      </c>
      <c r="E55" s="5">
        <v>-101.5386</v>
      </c>
      <c r="F55" s="5">
        <v>20120223</v>
      </c>
      <c r="G55" s="5">
        <v>-9999</v>
      </c>
      <c r="H55" s="5" t="s">
        <v>48</v>
      </c>
      <c r="I55" s="5" t="s">
        <v>48</v>
      </c>
      <c r="J55" s="5" t="s">
        <v>48</v>
      </c>
      <c r="K55" s="5">
        <v>9999</v>
      </c>
      <c r="L55" s="5">
        <v>-9999</v>
      </c>
      <c r="M55" s="5" t="s">
        <v>48</v>
      </c>
      <c r="N55" s="5" t="s">
        <v>48</v>
      </c>
      <c r="O55" s="5" t="s">
        <v>48</v>
      </c>
      <c r="P55" s="5">
        <v>9999</v>
      </c>
      <c r="Q55" s="5">
        <v>0</v>
      </c>
      <c r="R55" s="5" t="s">
        <v>48</v>
      </c>
      <c r="S55" s="5" t="s">
        <v>48</v>
      </c>
      <c r="T55" s="5">
        <v>7</v>
      </c>
      <c r="U55" s="5">
        <v>700</v>
      </c>
      <c r="V55" s="5">
        <v>0</v>
      </c>
      <c r="W55" s="5" t="s">
        <v>48</v>
      </c>
      <c r="X55" s="5" t="s">
        <v>48</v>
      </c>
      <c r="Y55" s="5">
        <v>7</v>
      </c>
      <c r="Z55" s="5">
        <v>9999</v>
      </c>
      <c r="AA55" s="5">
        <v>0</v>
      </c>
      <c r="AB55" s="5" t="s">
        <v>48</v>
      </c>
      <c r="AC55" s="5" t="s">
        <v>48</v>
      </c>
      <c r="AD55" s="5">
        <v>7</v>
      </c>
      <c r="AE55" s="5">
        <v>9999</v>
      </c>
      <c r="AF55" s="5">
        <v>178</v>
      </c>
      <c r="AG55" s="5" t="s">
        <v>48</v>
      </c>
      <c r="AH55" s="5" t="s">
        <v>48</v>
      </c>
      <c r="AI55" s="5">
        <v>7</v>
      </c>
      <c r="AJ55" s="5">
        <v>700</v>
      </c>
      <c r="AK55" s="5">
        <v>6</v>
      </c>
      <c r="AL55" s="5" t="s">
        <v>48</v>
      </c>
      <c r="AM55" s="5" t="s">
        <v>48</v>
      </c>
      <c r="AN55" s="5">
        <v>7</v>
      </c>
      <c r="AO55" s="5">
        <v>700</v>
      </c>
    </row>
    <row r="56" spans="1:41" x14ac:dyDescent="0.25">
      <c r="A56" s="5" t="s">
        <v>6</v>
      </c>
      <c r="B56" s="5" t="s">
        <v>7</v>
      </c>
      <c r="C56" s="5">
        <v>922</v>
      </c>
      <c r="D56" s="5">
        <v>40.052599999999998</v>
      </c>
      <c r="E56" s="5">
        <v>-101.5386</v>
      </c>
      <c r="F56" s="5">
        <v>20120224</v>
      </c>
      <c r="G56" s="5">
        <v>-9999</v>
      </c>
      <c r="H56" s="5" t="s">
        <v>48</v>
      </c>
      <c r="I56" s="5" t="s">
        <v>48</v>
      </c>
      <c r="J56" s="5" t="s">
        <v>48</v>
      </c>
      <c r="K56" s="5">
        <v>9999</v>
      </c>
      <c r="L56" s="5">
        <v>-9999</v>
      </c>
      <c r="M56" s="5" t="s">
        <v>48</v>
      </c>
      <c r="N56" s="5" t="s">
        <v>48</v>
      </c>
      <c r="O56" s="5" t="s">
        <v>48</v>
      </c>
      <c r="P56" s="5">
        <v>9999</v>
      </c>
      <c r="Q56" s="5">
        <v>0</v>
      </c>
      <c r="R56" s="5" t="s">
        <v>48</v>
      </c>
      <c r="S56" s="5" t="s">
        <v>48</v>
      </c>
      <c r="T56" s="5">
        <v>7</v>
      </c>
      <c r="U56" s="5">
        <v>700</v>
      </c>
      <c r="V56" s="5">
        <v>0</v>
      </c>
      <c r="W56" s="5" t="s">
        <v>48</v>
      </c>
      <c r="X56" s="5" t="s">
        <v>48</v>
      </c>
      <c r="Y56" s="5">
        <v>7</v>
      </c>
      <c r="Z56" s="5">
        <v>9999</v>
      </c>
      <c r="AA56" s="5">
        <v>0</v>
      </c>
      <c r="AB56" s="5" t="s">
        <v>48</v>
      </c>
      <c r="AC56" s="5" t="s">
        <v>48</v>
      </c>
      <c r="AD56" s="5">
        <v>7</v>
      </c>
      <c r="AE56" s="5">
        <v>9999</v>
      </c>
      <c r="AF56" s="5">
        <v>78</v>
      </c>
      <c r="AG56" s="5" t="s">
        <v>48</v>
      </c>
      <c r="AH56" s="5" t="s">
        <v>48</v>
      </c>
      <c r="AI56" s="5">
        <v>7</v>
      </c>
      <c r="AJ56" s="5">
        <v>700</v>
      </c>
      <c r="AK56" s="5">
        <v>-56</v>
      </c>
      <c r="AL56" s="5" t="s">
        <v>48</v>
      </c>
      <c r="AM56" s="5" t="s">
        <v>48</v>
      </c>
      <c r="AN56" s="5">
        <v>7</v>
      </c>
      <c r="AO56" s="5">
        <v>700</v>
      </c>
    </row>
    <row r="57" spans="1:41" x14ac:dyDescent="0.25">
      <c r="A57" s="5" t="s">
        <v>6</v>
      </c>
      <c r="B57" s="5" t="s">
        <v>7</v>
      </c>
      <c r="C57" s="5">
        <v>922</v>
      </c>
      <c r="D57" s="5">
        <v>40.052599999999998</v>
      </c>
      <c r="E57" s="5">
        <v>-101.5386</v>
      </c>
      <c r="F57" s="5">
        <v>20120225</v>
      </c>
      <c r="G57" s="5">
        <v>-9999</v>
      </c>
      <c r="H57" s="5" t="s">
        <v>48</v>
      </c>
      <c r="I57" s="5" t="s">
        <v>48</v>
      </c>
      <c r="J57" s="5" t="s">
        <v>48</v>
      </c>
      <c r="K57" s="5">
        <v>9999</v>
      </c>
      <c r="L57" s="5">
        <v>-9999</v>
      </c>
      <c r="M57" s="5" t="s">
        <v>48</v>
      </c>
      <c r="N57" s="5" t="s">
        <v>48</v>
      </c>
      <c r="O57" s="5" t="s">
        <v>48</v>
      </c>
      <c r="P57" s="5">
        <v>9999</v>
      </c>
      <c r="Q57" s="5">
        <v>0</v>
      </c>
      <c r="R57" s="5" t="s">
        <v>48</v>
      </c>
      <c r="S57" s="5" t="s">
        <v>48</v>
      </c>
      <c r="T57" s="5">
        <v>7</v>
      </c>
      <c r="U57" s="5">
        <v>700</v>
      </c>
      <c r="V57" s="5">
        <v>0</v>
      </c>
      <c r="W57" s="5" t="s">
        <v>48</v>
      </c>
      <c r="X57" s="5" t="s">
        <v>48</v>
      </c>
      <c r="Y57" s="5">
        <v>7</v>
      </c>
      <c r="Z57" s="5">
        <v>9999</v>
      </c>
      <c r="AA57" s="5">
        <v>0</v>
      </c>
      <c r="AB57" s="5" t="s">
        <v>48</v>
      </c>
      <c r="AC57" s="5" t="s">
        <v>48</v>
      </c>
      <c r="AD57" s="5">
        <v>7</v>
      </c>
      <c r="AE57" s="5">
        <v>9999</v>
      </c>
      <c r="AF57" s="5">
        <v>78</v>
      </c>
      <c r="AG57" s="5" t="s">
        <v>48</v>
      </c>
      <c r="AH57" s="5" t="s">
        <v>48</v>
      </c>
      <c r="AI57" s="5">
        <v>7</v>
      </c>
      <c r="AJ57" s="5">
        <v>700</v>
      </c>
      <c r="AK57" s="5">
        <v>-111</v>
      </c>
      <c r="AL57" s="5" t="s">
        <v>48</v>
      </c>
      <c r="AM57" s="5" t="s">
        <v>48</v>
      </c>
      <c r="AN57" s="5">
        <v>7</v>
      </c>
      <c r="AO57" s="5">
        <v>700</v>
      </c>
    </row>
    <row r="58" spans="1:41" x14ac:dyDescent="0.25">
      <c r="A58" s="5" t="s">
        <v>6</v>
      </c>
      <c r="B58" s="5" t="s">
        <v>7</v>
      </c>
      <c r="C58" s="5">
        <v>922</v>
      </c>
      <c r="D58" s="5">
        <v>40.052599999999998</v>
      </c>
      <c r="E58" s="5">
        <v>-101.5386</v>
      </c>
      <c r="F58" s="5">
        <v>20120226</v>
      </c>
      <c r="G58" s="5">
        <v>-9999</v>
      </c>
      <c r="H58" s="5" t="s">
        <v>48</v>
      </c>
      <c r="I58" s="5" t="s">
        <v>48</v>
      </c>
      <c r="J58" s="5" t="s">
        <v>48</v>
      </c>
      <c r="K58" s="5">
        <v>9999</v>
      </c>
      <c r="L58" s="5">
        <v>-9999</v>
      </c>
      <c r="M58" s="5" t="s">
        <v>48</v>
      </c>
      <c r="N58" s="5" t="s">
        <v>48</v>
      </c>
      <c r="O58" s="5" t="s">
        <v>48</v>
      </c>
      <c r="P58" s="5">
        <v>9999</v>
      </c>
      <c r="Q58" s="5">
        <v>0</v>
      </c>
      <c r="R58" s="5" t="s">
        <v>48</v>
      </c>
      <c r="S58" s="5" t="s">
        <v>48</v>
      </c>
      <c r="T58" s="5">
        <v>7</v>
      </c>
      <c r="U58" s="5">
        <v>700</v>
      </c>
      <c r="V58" s="5">
        <v>0</v>
      </c>
      <c r="W58" s="5" t="s">
        <v>48</v>
      </c>
      <c r="X58" s="5" t="s">
        <v>48</v>
      </c>
      <c r="Y58" s="5">
        <v>7</v>
      </c>
      <c r="Z58" s="5">
        <v>9999</v>
      </c>
      <c r="AA58" s="5">
        <v>0</v>
      </c>
      <c r="AB58" s="5" t="s">
        <v>48</v>
      </c>
      <c r="AC58" s="5" t="s">
        <v>48</v>
      </c>
      <c r="AD58" s="5">
        <v>7</v>
      </c>
      <c r="AE58" s="5">
        <v>9999</v>
      </c>
      <c r="AF58" s="5">
        <v>172</v>
      </c>
      <c r="AG58" s="5" t="s">
        <v>48</v>
      </c>
      <c r="AH58" s="5" t="s">
        <v>48</v>
      </c>
      <c r="AI58" s="5">
        <v>7</v>
      </c>
      <c r="AJ58" s="5">
        <v>700</v>
      </c>
      <c r="AK58" s="5">
        <v>-56</v>
      </c>
      <c r="AL58" s="5" t="s">
        <v>48</v>
      </c>
      <c r="AM58" s="5" t="s">
        <v>48</v>
      </c>
      <c r="AN58" s="5">
        <v>7</v>
      </c>
      <c r="AO58" s="5">
        <v>700</v>
      </c>
    </row>
    <row r="59" spans="1:41" x14ac:dyDescent="0.25">
      <c r="A59" s="5" t="s">
        <v>6</v>
      </c>
      <c r="B59" s="5" t="s">
        <v>7</v>
      </c>
      <c r="C59" s="5">
        <v>922</v>
      </c>
      <c r="D59" s="5">
        <v>40.052599999999998</v>
      </c>
      <c r="E59" s="5">
        <v>-101.5386</v>
      </c>
      <c r="F59" s="5">
        <v>20120227</v>
      </c>
      <c r="G59" s="5">
        <v>-9999</v>
      </c>
      <c r="H59" s="5" t="s">
        <v>48</v>
      </c>
      <c r="I59" s="5" t="s">
        <v>48</v>
      </c>
      <c r="J59" s="5" t="s">
        <v>48</v>
      </c>
      <c r="K59" s="5">
        <v>9999</v>
      </c>
      <c r="L59" s="5">
        <v>-9999</v>
      </c>
      <c r="M59" s="5" t="s">
        <v>48</v>
      </c>
      <c r="N59" s="5" t="s">
        <v>48</v>
      </c>
      <c r="O59" s="5" t="s">
        <v>48</v>
      </c>
      <c r="P59" s="5">
        <v>9999</v>
      </c>
      <c r="Q59" s="5">
        <v>0</v>
      </c>
      <c r="R59" s="5" t="s">
        <v>48</v>
      </c>
      <c r="S59" s="5" t="s">
        <v>48</v>
      </c>
      <c r="T59" s="5">
        <v>7</v>
      </c>
      <c r="U59" s="5">
        <v>700</v>
      </c>
      <c r="V59" s="5">
        <v>0</v>
      </c>
      <c r="W59" s="5" t="s">
        <v>48</v>
      </c>
      <c r="X59" s="5" t="s">
        <v>48</v>
      </c>
      <c r="Y59" s="5">
        <v>7</v>
      </c>
      <c r="Z59" s="5">
        <v>9999</v>
      </c>
      <c r="AA59" s="5">
        <v>0</v>
      </c>
      <c r="AB59" s="5" t="s">
        <v>48</v>
      </c>
      <c r="AC59" s="5" t="s">
        <v>48</v>
      </c>
      <c r="AD59" s="5">
        <v>7</v>
      </c>
      <c r="AE59" s="5">
        <v>9999</v>
      </c>
      <c r="AF59" s="5">
        <v>100</v>
      </c>
      <c r="AG59" s="5" t="s">
        <v>48</v>
      </c>
      <c r="AH59" s="5" t="s">
        <v>48</v>
      </c>
      <c r="AI59" s="5">
        <v>7</v>
      </c>
      <c r="AJ59" s="5">
        <v>700</v>
      </c>
      <c r="AK59" s="5">
        <v>-128</v>
      </c>
      <c r="AL59" s="5" t="s">
        <v>48</v>
      </c>
      <c r="AM59" s="5" t="s">
        <v>48</v>
      </c>
      <c r="AN59" s="5">
        <v>7</v>
      </c>
      <c r="AO59" s="5">
        <v>700</v>
      </c>
    </row>
    <row r="60" spans="1:41" x14ac:dyDescent="0.25">
      <c r="A60" s="5" t="s">
        <v>6</v>
      </c>
      <c r="B60" s="5" t="s">
        <v>7</v>
      </c>
      <c r="C60" s="5">
        <v>922</v>
      </c>
      <c r="D60" s="5">
        <v>40.052599999999998</v>
      </c>
      <c r="E60" s="5">
        <v>-101.5386</v>
      </c>
      <c r="F60" s="5">
        <v>20120228</v>
      </c>
      <c r="G60" s="5">
        <v>-9999</v>
      </c>
      <c r="H60" s="5" t="s">
        <v>48</v>
      </c>
      <c r="I60" s="5" t="s">
        <v>48</v>
      </c>
      <c r="J60" s="5" t="s">
        <v>48</v>
      </c>
      <c r="K60" s="5">
        <v>9999</v>
      </c>
      <c r="L60" s="5">
        <v>-9999</v>
      </c>
      <c r="M60" s="5" t="s">
        <v>48</v>
      </c>
      <c r="N60" s="5" t="s">
        <v>48</v>
      </c>
      <c r="O60" s="5" t="s">
        <v>48</v>
      </c>
      <c r="P60" s="5">
        <v>9999</v>
      </c>
      <c r="Q60" s="5">
        <v>0</v>
      </c>
      <c r="R60" s="5" t="s">
        <v>49</v>
      </c>
      <c r="S60" s="5" t="s">
        <v>48</v>
      </c>
      <c r="T60" s="5">
        <v>7</v>
      </c>
      <c r="U60" s="5">
        <v>700</v>
      </c>
      <c r="V60" s="5">
        <v>0</v>
      </c>
      <c r="W60" s="5" t="s">
        <v>48</v>
      </c>
      <c r="X60" s="5" t="s">
        <v>48</v>
      </c>
      <c r="Y60" s="5">
        <v>7</v>
      </c>
      <c r="Z60" s="5">
        <v>9999</v>
      </c>
      <c r="AA60" s="5">
        <v>0</v>
      </c>
      <c r="AB60" s="5" t="s">
        <v>48</v>
      </c>
      <c r="AC60" s="5" t="s">
        <v>48</v>
      </c>
      <c r="AD60" s="5">
        <v>7</v>
      </c>
      <c r="AE60" s="5">
        <v>9999</v>
      </c>
      <c r="AF60" s="5">
        <v>94</v>
      </c>
      <c r="AG60" s="5" t="s">
        <v>48</v>
      </c>
      <c r="AH60" s="5" t="s">
        <v>48</v>
      </c>
      <c r="AI60" s="5">
        <v>7</v>
      </c>
      <c r="AJ60" s="5">
        <v>700</v>
      </c>
      <c r="AK60" s="5">
        <v>-106</v>
      </c>
      <c r="AL60" s="5" t="s">
        <v>48</v>
      </c>
      <c r="AM60" s="5" t="s">
        <v>48</v>
      </c>
      <c r="AN60" s="5">
        <v>7</v>
      </c>
      <c r="AO60" s="5">
        <v>700</v>
      </c>
    </row>
    <row r="61" spans="1:41" x14ac:dyDescent="0.25">
      <c r="A61" s="5" t="s">
        <v>6</v>
      </c>
      <c r="B61" s="5" t="s">
        <v>7</v>
      </c>
      <c r="C61" s="5">
        <v>922</v>
      </c>
      <c r="D61" s="5">
        <v>40.052599999999998</v>
      </c>
      <c r="E61" s="5">
        <v>-101.5386</v>
      </c>
      <c r="F61" s="5">
        <v>20120229</v>
      </c>
      <c r="G61" s="5">
        <v>-9999</v>
      </c>
      <c r="H61" s="5" t="s">
        <v>48</v>
      </c>
      <c r="I61" s="5" t="s">
        <v>48</v>
      </c>
      <c r="J61" s="5" t="s">
        <v>48</v>
      </c>
      <c r="K61" s="5">
        <v>9999</v>
      </c>
      <c r="L61" s="5">
        <v>-9999</v>
      </c>
      <c r="M61" s="5" t="s">
        <v>48</v>
      </c>
      <c r="N61" s="5" t="s">
        <v>48</v>
      </c>
      <c r="O61" s="5" t="s">
        <v>48</v>
      </c>
      <c r="P61" s="5">
        <v>9999</v>
      </c>
      <c r="Q61" s="5">
        <v>3</v>
      </c>
      <c r="R61" s="5" t="s">
        <v>48</v>
      </c>
      <c r="S61" s="5" t="s">
        <v>48</v>
      </c>
      <c r="T61" s="5">
        <v>7</v>
      </c>
      <c r="U61" s="5">
        <v>700</v>
      </c>
      <c r="V61" s="5">
        <v>0</v>
      </c>
      <c r="W61" s="5" t="s">
        <v>48</v>
      </c>
      <c r="X61" s="5" t="s">
        <v>48</v>
      </c>
      <c r="Y61" s="5">
        <v>7</v>
      </c>
      <c r="Z61" s="5">
        <v>9999</v>
      </c>
      <c r="AA61" s="5">
        <v>0</v>
      </c>
      <c r="AB61" s="5" t="s">
        <v>48</v>
      </c>
      <c r="AC61" s="5" t="s">
        <v>48</v>
      </c>
      <c r="AD61" s="5">
        <v>7</v>
      </c>
      <c r="AE61" s="5">
        <v>9999</v>
      </c>
      <c r="AF61" s="5">
        <v>194</v>
      </c>
      <c r="AG61" s="5" t="s">
        <v>48</v>
      </c>
      <c r="AH61" s="5" t="s">
        <v>48</v>
      </c>
      <c r="AI61" s="5">
        <v>7</v>
      </c>
      <c r="AJ61" s="5">
        <v>700</v>
      </c>
      <c r="AK61" s="5">
        <v>-22</v>
      </c>
      <c r="AL61" s="5" t="s">
        <v>48</v>
      </c>
      <c r="AM61" s="5" t="s">
        <v>48</v>
      </c>
      <c r="AN61" s="5">
        <v>7</v>
      </c>
      <c r="AO61" s="5">
        <v>700</v>
      </c>
    </row>
    <row r="62" spans="1:41" x14ac:dyDescent="0.25">
      <c r="A62" s="5" t="s">
        <v>6</v>
      </c>
      <c r="B62" s="5" t="s">
        <v>7</v>
      </c>
      <c r="C62" s="5">
        <v>922</v>
      </c>
      <c r="D62" s="5">
        <v>40.052599999999998</v>
      </c>
      <c r="E62" s="5">
        <v>-101.5386</v>
      </c>
      <c r="F62" s="5">
        <v>20120301</v>
      </c>
      <c r="G62" s="5">
        <v>-9999</v>
      </c>
      <c r="H62" s="5" t="s">
        <v>48</v>
      </c>
      <c r="I62" s="5" t="s">
        <v>48</v>
      </c>
      <c r="J62" s="5" t="s">
        <v>48</v>
      </c>
      <c r="K62" s="5">
        <v>9999</v>
      </c>
      <c r="L62" s="5">
        <v>-9999</v>
      </c>
      <c r="M62" s="5" t="s">
        <v>48</v>
      </c>
      <c r="N62" s="5" t="s">
        <v>48</v>
      </c>
      <c r="O62" s="5" t="s">
        <v>48</v>
      </c>
      <c r="P62" s="5">
        <v>9999</v>
      </c>
      <c r="Q62" s="5">
        <v>0</v>
      </c>
      <c r="R62" s="5" t="s">
        <v>48</v>
      </c>
      <c r="S62" s="5" t="s">
        <v>48</v>
      </c>
      <c r="T62" s="5">
        <v>7</v>
      </c>
      <c r="U62" s="5">
        <v>700</v>
      </c>
      <c r="V62" s="5">
        <v>0</v>
      </c>
      <c r="W62" s="5" t="s">
        <v>48</v>
      </c>
      <c r="X62" s="5" t="s">
        <v>48</v>
      </c>
      <c r="Y62" s="5">
        <v>7</v>
      </c>
      <c r="Z62" s="5">
        <v>9999</v>
      </c>
      <c r="AA62" s="5">
        <v>0</v>
      </c>
      <c r="AB62" s="5" t="s">
        <v>48</v>
      </c>
      <c r="AC62" s="5" t="s">
        <v>48</v>
      </c>
      <c r="AD62" s="5">
        <v>7</v>
      </c>
      <c r="AE62" s="5">
        <v>9999</v>
      </c>
      <c r="AF62" s="5">
        <v>156</v>
      </c>
      <c r="AG62" s="5" t="s">
        <v>48</v>
      </c>
      <c r="AH62" s="5" t="s">
        <v>48</v>
      </c>
      <c r="AI62" s="5">
        <v>7</v>
      </c>
      <c r="AJ62" s="5">
        <v>700</v>
      </c>
      <c r="AK62" s="5">
        <v>-78</v>
      </c>
      <c r="AL62" s="5" t="s">
        <v>48</v>
      </c>
      <c r="AM62" s="5" t="s">
        <v>48</v>
      </c>
      <c r="AN62" s="5">
        <v>7</v>
      </c>
      <c r="AO62" s="5">
        <v>700</v>
      </c>
    </row>
    <row r="63" spans="1:41" x14ac:dyDescent="0.25">
      <c r="A63" s="5" t="s">
        <v>6</v>
      </c>
      <c r="B63" s="5" t="s">
        <v>7</v>
      </c>
      <c r="C63" s="5">
        <v>922</v>
      </c>
      <c r="D63" s="5">
        <v>40.052599999999998</v>
      </c>
      <c r="E63" s="5">
        <v>-101.5386</v>
      </c>
      <c r="F63" s="5">
        <v>20120302</v>
      </c>
      <c r="G63" s="5">
        <v>-9999</v>
      </c>
      <c r="H63" s="5" t="s">
        <v>48</v>
      </c>
      <c r="I63" s="5" t="s">
        <v>48</v>
      </c>
      <c r="J63" s="5" t="s">
        <v>48</v>
      </c>
      <c r="K63" s="5">
        <v>9999</v>
      </c>
      <c r="L63" s="5">
        <v>-9999</v>
      </c>
      <c r="M63" s="5" t="s">
        <v>48</v>
      </c>
      <c r="N63" s="5" t="s">
        <v>48</v>
      </c>
      <c r="O63" s="5" t="s">
        <v>48</v>
      </c>
      <c r="P63" s="5">
        <v>9999</v>
      </c>
      <c r="Q63" s="5">
        <v>0</v>
      </c>
      <c r="R63" s="5" t="s">
        <v>48</v>
      </c>
      <c r="S63" s="5" t="s">
        <v>48</v>
      </c>
      <c r="T63" s="5">
        <v>7</v>
      </c>
      <c r="U63" s="5">
        <v>700</v>
      </c>
      <c r="V63" s="5">
        <v>0</v>
      </c>
      <c r="W63" s="5" t="s">
        <v>48</v>
      </c>
      <c r="X63" s="5" t="s">
        <v>48</v>
      </c>
      <c r="Y63" s="5">
        <v>7</v>
      </c>
      <c r="Z63" s="5">
        <v>9999</v>
      </c>
      <c r="AA63" s="5">
        <v>0</v>
      </c>
      <c r="AB63" s="5" t="s">
        <v>48</v>
      </c>
      <c r="AC63" s="5" t="s">
        <v>48</v>
      </c>
      <c r="AD63" s="5">
        <v>7</v>
      </c>
      <c r="AE63" s="5">
        <v>9999</v>
      </c>
      <c r="AF63" s="5">
        <v>111</v>
      </c>
      <c r="AG63" s="5" t="s">
        <v>48</v>
      </c>
      <c r="AH63" s="5" t="s">
        <v>48</v>
      </c>
      <c r="AI63" s="5">
        <v>7</v>
      </c>
      <c r="AJ63" s="5">
        <v>700</v>
      </c>
      <c r="AK63" s="5">
        <v>-56</v>
      </c>
      <c r="AL63" s="5" t="s">
        <v>48</v>
      </c>
      <c r="AM63" s="5" t="s">
        <v>48</v>
      </c>
      <c r="AN63" s="5">
        <v>7</v>
      </c>
      <c r="AO63" s="5">
        <v>700</v>
      </c>
    </row>
    <row r="64" spans="1:41" x14ac:dyDescent="0.25">
      <c r="A64" s="5" t="s">
        <v>6</v>
      </c>
      <c r="B64" s="5" t="s">
        <v>7</v>
      </c>
      <c r="C64" s="5">
        <v>922</v>
      </c>
      <c r="D64" s="5">
        <v>40.052599999999998</v>
      </c>
      <c r="E64" s="5">
        <v>-101.5386</v>
      </c>
      <c r="F64" s="5">
        <v>20120303</v>
      </c>
      <c r="G64" s="5">
        <v>-9999</v>
      </c>
      <c r="H64" s="5" t="s">
        <v>48</v>
      </c>
      <c r="I64" s="5" t="s">
        <v>48</v>
      </c>
      <c r="J64" s="5" t="s">
        <v>48</v>
      </c>
      <c r="K64" s="5">
        <v>9999</v>
      </c>
      <c r="L64" s="5">
        <v>-9999</v>
      </c>
      <c r="M64" s="5" t="s">
        <v>48</v>
      </c>
      <c r="N64" s="5" t="s">
        <v>48</v>
      </c>
      <c r="O64" s="5" t="s">
        <v>48</v>
      </c>
      <c r="P64" s="5">
        <v>9999</v>
      </c>
      <c r="Q64" s="5">
        <v>0</v>
      </c>
      <c r="R64" s="5" t="s">
        <v>48</v>
      </c>
      <c r="S64" s="5" t="s">
        <v>48</v>
      </c>
      <c r="T64" s="5">
        <v>7</v>
      </c>
      <c r="U64" s="5">
        <v>700</v>
      </c>
      <c r="V64" s="5">
        <v>0</v>
      </c>
      <c r="W64" s="5" t="s">
        <v>48</v>
      </c>
      <c r="X64" s="5" t="s">
        <v>48</v>
      </c>
      <c r="Y64" s="5">
        <v>7</v>
      </c>
      <c r="Z64" s="5">
        <v>9999</v>
      </c>
      <c r="AA64" s="5">
        <v>0</v>
      </c>
      <c r="AB64" s="5" t="s">
        <v>48</v>
      </c>
      <c r="AC64" s="5" t="s">
        <v>48</v>
      </c>
      <c r="AD64" s="5">
        <v>7</v>
      </c>
      <c r="AE64" s="5">
        <v>9999</v>
      </c>
      <c r="AF64" s="5">
        <v>78</v>
      </c>
      <c r="AG64" s="5" t="s">
        <v>48</v>
      </c>
      <c r="AH64" s="5" t="s">
        <v>48</v>
      </c>
      <c r="AI64" s="5">
        <v>7</v>
      </c>
      <c r="AJ64" s="5">
        <v>700</v>
      </c>
      <c r="AK64" s="5">
        <v>-78</v>
      </c>
      <c r="AL64" s="5" t="s">
        <v>48</v>
      </c>
      <c r="AM64" s="5" t="s">
        <v>48</v>
      </c>
      <c r="AN64" s="5">
        <v>7</v>
      </c>
      <c r="AO64" s="5">
        <v>700</v>
      </c>
    </row>
    <row r="65" spans="1:41" x14ac:dyDescent="0.25">
      <c r="A65" s="5" t="s">
        <v>6</v>
      </c>
      <c r="B65" s="5" t="s">
        <v>7</v>
      </c>
      <c r="C65" s="5">
        <v>922</v>
      </c>
      <c r="D65" s="5">
        <v>40.052599999999998</v>
      </c>
      <c r="E65" s="5">
        <v>-101.5386</v>
      </c>
      <c r="F65" s="5">
        <v>20120304</v>
      </c>
      <c r="G65" s="5">
        <v>-9999</v>
      </c>
      <c r="H65" s="5" t="s">
        <v>48</v>
      </c>
      <c r="I65" s="5" t="s">
        <v>48</v>
      </c>
      <c r="J65" s="5" t="s">
        <v>48</v>
      </c>
      <c r="K65" s="5">
        <v>9999</v>
      </c>
      <c r="L65" s="5">
        <v>-9999</v>
      </c>
      <c r="M65" s="5" t="s">
        <v>48</v>
      </c>
      <c r="N65" s="5" t="s">
        <v>48</v>
      </c>
      <c r="O65" s="5" t="s">
        <v>48</v>
      </c>
      <c r="P65" s="5">
        <v>9999</v>
      </c>
      <c r="Q65" s="5">
        <v>0</v>
      </c>
      <c r="R65" s="5" t="s">
        <v>48</v>
      </c>
      <c r="S65" s="5" t="s">
        <v>48</v>
      </c>
      <c r="T65" s="5">
        <v>7</v>
      </c>
      <c r="U65" s="5">
        <v>700</v>
      </c>
      <c r="V65" s="5">
        <v>0</v>
      </c>
      <c r="W65" s="5" t="s">
        <v>48</v>
      </c>
      <c r="X65" s="5" t="s">
        <v>48</v>
      </c>
      <c r="Y65" s="5">
        <v>7</v>
      </c>
      <c r="Z65" s="5">
        <v>9999</v>
      </c>
      <c r="AA65" s="5">
        <v>0</v>
      </c>
      <c r="AB65" s="5" t="s">
        <v>48</v>
      </c>
      <c r="AC65" s="5" t="s">
        <v>48</v>
      </c>
      <c r="AD65" s="5">
        <v>7</v>
      </c>
      <c r="AE65" s="5">
        <v>9999</v>
      </c>
      <c r="AF65" s="5">
        <v>89</v>
      </c>
      <c r="AG65" s="5" t="s">
        <v>48</v>
      </c>
      <c r="AH65" s="5" t="s">
        <v>48</v>
      </c>
      <c r="AI65" s="5">
        <v>7</v>
      </c>
      <c r="AJ65" s="5">
        <v>700</v>
      </c>
      <c r="AK65" s="5">
        <v>-17</v>
      </c>
      <c r="AL65" s="5" t="s">
        <v>48</v>
      </c>
      <c r="AM65" s="5" t="s">
        <v>48</v>
      </c>
      <c r="AN65" s="5">
        <v>7</v>
      </c>
      <c r="AO65" s="5">
        <v>700</v>
      </c>
    </row>
    <row r="66" spans="1:41" x14ac:dyDescent="0.25">
      <c r="A66" s="5" t="s">
        <v>6</v>
      </c>
      <c r="B66" s="5" t="s">
        <v>7</v>
      </c>
      <c r="C66" s="5">
        <v>922</v>
      </c>
      <c r="D66" s="5">
        <v>40.052599999999998</v>
      </c>
      <c r="E66" s="5">
        <v>-101.5386</v>
      </c>
      <c r="F66" s="5">
        <v>20120305</v>
      </c>
      <c r="G66" s="5">
        <v>-9999</v>
      </c>
      <c r="H66" s="5" t="s">
        <v>48</v>
      </c>
      <c r="I66" s="5" t="s">
        <v>48</v>
      </c>
      <c r="J66" s="5" t="s">
        <v>48</v>
      </c>
      <c r="K66" s="5">
        <v>9999</v>
      </c>
      <c r="L66" s="5">
        <v>-9999</v>
      </c>
      <c r="M66" s="5" t="s">
        <v>48</v>
      </c>
      <c r="N66" s="5" t="s">
        <v>48</v>
      </c>
      <c r="O66" s="5" t="s">
        <v>48</v>
      </c>
      <c r="P66" s="5">
        <v>9999</v>
      </c>
      <c r="Q66" s="5">
        <v>0</v>
      </c>
      <c r="R66" s="5" t="s">
        <v>48</v>
      </c>
      <c r="S66" s="5" t="s">
        <v>48</v>
      </c>
      <c r="T66" s="5">
        <v>7</v>
      </c>
      <c r="U66" s="5">
        <v>700</v>
      </c>
      <c r="V66" s="5">
        <v>0</v>
      </c>
      <c r="W66" s="5" t="s">
        <v>48</v>
      </c>
      <c r="X66" s="5" t="s">
        <v>48</v>
      </c>
      <c r="Y66" s="5">
        <v>7</v>
      </c>
      <c r="Z66" s="5">
        <v>9999</v>
      </c>
      <c r="AA66" s="5">
        <v>0</v>
      </c>
      <c r="AB66" s="5" t="s">
        <v>48</v>
      </c>
      <c r="AC66" s="5" t="s">
        <v>48</v>
      </c>
      <c r="AD66" s="5">
        <v>7</v>
      </c>
      <c r="AE66" s="5">
        <v>9999</v>
      </c>
      <c r="AF66" s="5">
        <v>183</v>
      </c>
      <c r="AG66" s="5" t="s">
        <v>48</v>
      </c>
      <c r="AH66" s="5" t="s">
        <v>48</v>
      </c>
      <c r="AI66" s="5">
        <v>7</v>
      </c>
      <c r="AJ66" s="5">
        <v>700</v>
      </c>
      <c r="AK66" s="5">
        <v>-28</v>
      </c>
      <c r="AL66" s="5" t="s">
        <v>48</v>
      </c>
      <c r="AM66" s="5" t="s">
        <v>48</v>
      </c>
      <c r="AN66" s="5">
        <v>7</v>
      </c>
      <c r="AO66" s="5">
        <v>700</v>
      </c>
    </row>
    <row r="67" spans="1:41" x14ac:dyDescent="0.25">
      <c r="A67" s="5" t="s">
        <v>6</v>
      </c>
      <c r="B67" s="5" t="s">
        <v>7</v>
      </c>
      <c r="C67" s="5">
        <v>922</v>
      </c>
      <c r="D67" s="5">
        <v>40.052599999999998</v>
      </c>
      <c r="E67" s="5">
        <v>-101.5386</v>
      </c>
      <c r="F67" s="5">
        <v>20120306</v>
      </c>
      <c r="G67" s="5">
        <v>-9999</v>
      </c>
      <c r="H67" s="5" t="s">
        <v>48</v>
      </c>
      <c r="I67" s="5" t="s">
        <v>48</v>
      </c>
      <c r="J67" s="5" t="s">
        <v>48</v>
      </c>
      <c r="K67" s="5">
        <v>9999</v>
      </c>
      <c r="L67" s="5">
        <v>-9999</v>
      </c>
      <c r="M67" s="5" t="s">
        <v>48</v>
      </c>
      <c r="N67" s="5" t="s">
        <v>48</v>
      </c>
      <c r="O67" s="5" t="s">
        <v>48</v>
      </c>
      <c r="P67" s="5">
        <v>9999</v>
      </c>
      <c r="Q67" s="5">
        <v>0</v>
      </c>
      <c r="R67" s="5" t="s">
        <v>48</v>
      </c>
      <c r="S67" s="5" t="s">
        <v>48</v>
      </c>
      <c r="T67" s="5">
        <v>7</v>
      </c>
      <c r="U67" s="5">
        <v>700</v>
      </c>
      <c r="V67" s="5">
        <v>0</v>
      </c>
      <c r="W67" s="5" t="s">
        <v>48</v>
      </c>
      <c r="X67" s="5" t="s">
        <v>48</v>
      </c>
      <c r="Y67" s="5">
        <v>7</v>
      </c>
      <c r="Z67" s="5">
        <v>9999</v>
      </c>
      <c r="AA67" s="5">
        <v>0</v>
      </c>
      <c r="AB67" s="5" t="s">
        <v>48</v>
      </c>
      <c r="AC67" s="5" t="s">
        <v>48</v>
      </c>
      <c r="AD67" s="5">
        <v>7</v>
      </c>
      <c r="AE67" s="5">
        <v>9999</v>
      </c>
      <c r="AF67" s="5">
        <v>261</v>
      </c>
      <c r="AG67" s="5" t="s">
        <v>48</v>
      </c>
      <c r="AH67" s="5" t="s">
        <v>48</v>
      </c>
      <c r="AI67" s="5">
        <v>7</v>
      </c>
      <c r="AJ67" s="5">
        <v>700</v>
      </c>
      <c r="AK67" s="5">
        <v>-39</v>
      </c>
      <c r="AL67" s="5" t="s">
        <v>48</v>
      </c>
      <c r="AM67" s="5" t="s">
        <v>48</v>
      </c>
      <c r="AN67" s="5">
        <v>7</v>
      </c>
      <c r="AO67" s="5">
        <v>700</v>
      </c>
    </row>
    <row r="68" spans="1:41" x14ac:dyDescent="0.25">
      <c r="A68" s="5" t="s">
        <v>6</v>
      </c>
      <c r="B68" s="5" t="s">
        <v>7</v>
      </c>
      <c r="C68" s="5">
        <v>922</v>
      </c>
      <c r="D68" s="5">
        <v>40.052599999999998</v>
      </c>
      <c r="E68" s="5">
        <v>-101.5386</v>
      </c>
      <c r="F68" s="5">
        <v>20120307</v>
      </c>
      <c r="G68" s="5">
        <v>-9999</v>
      </c>
      <c r="H68" s="5" t="s">
        <v>48</v>
      </c>
      <c r="I68" s="5" t="s">
        <v>48</v>
      </c>
      <c r="J68" s="5" t="s">
        <v>48</v>
      </c>
      <c r="K68" s="5">
        <v>9999</v>
      </c>
      <c r="L68" s="5">
        <v>-9999</v>
      </c>
      <c r="M68" s="5" t="s">
        <v>48</v>
      </c>
      <c r="N68" s="5" t="s">
        <v>48</v>
      </c>
      <c r="O68" s="5" t="s">
        <v>48</v>
      </c>
      <c r="P68" s="5">
        <v>9999</v>
      </c>
      <c r="Q68" s="5">
        <v>0</v>
      </c>
      <c r="R68" s="5" t="s">
        <v>48</v>
      </c>
      <c r="S68" s="5" t="s">
        <v>48</v>
      </c>
      <c r="T68" s="5">
        <v>7</v>
      </c>
      <c r="U68" s="5">
        <v>700</v>
      </c>
      <c r="V68" s="5">
        <v>0</v>
      </c>
      <c r="W68" s="5" t="s">
        <v>48</v>
      </c>
      <c r="X68" s="5" t="s">
        <v>48</v>
      </c>
      <c r="Y68" s="5">
        <v>7</v>
      </c>
      <c r="Z68" s="5">
        <v>9999</v>
      </c>
      <c r="AA68" s="5">
        <v>0</v>
      </c>
      <c r="AB68" s="5" t="s">
        <v>48</v>
      </c>
      <c r="AC68" s="5" t="s">
        <v>48</v>
      </c>
      <c r="AD68" s="5">
        <v>7</v>
      </c>
      <c r="AE68" s="5">
        <v>9999</v>
      </c>
      <c r="AF68" s="5">
        <v>256</v>
      </c>
      <c r="AG68" s="5" t="s">
        <v>48</v>
      </c>
      <c r="AH68" s="5" t="s">
        <v>48</v>
      </c>
      <c r="AI68" s="5">
        <v>7</v>
      </c>
      <c r="AJ68" s="5">
        <v>700</v>
      </c>
      <c r="AK68" s="5">
        <v>-33</v>
      </c>
      <c r="AL68" s="5" t="s">
        <v>48</v>
      </c>
      <c r="AM68" s="5" t="s">
        <v>48</v>
      </c>
      <c r="AN68" s="5">
        <v>7</v>
      </c>
      <c r="AO68" s="5">
        <v>700</v>
      </c>
    </row>
    <row r="69" spans="1:41" x14ac:dyDescent="0.25">
      <c r="A69" s="5" t="s">
        <v>6</v>
      </c>
      <c r="B69" s="5" t="s">
        <v>7</v>
      </c>
      <c r="C69" s="5">
        <v>922</v>
      </c>
      <c r="D69" s="5">
        <v>40.052599999999998</v>
      </c>
      <c r="E69" s="5">
        <v>-101.5386</v>
      </c>
      <c r="F69" s="5">
        <v>20120308</v>
      </c>
      <c r="G69" s="5">
        <v>-9999</v>
      </c>
      <c r="H69" s="5" t="s">
        <v>48</v>
      </c>
      <c r="I69" s="5" t="s">
        <v>48</v>
      </c>
      <c r="J69" s="5" t="s">
        <v>48</v>
      </c>
      <c r="K69" s="5">
        <v>9999</v>
      </c>
      <c r="L69" s="5">
        <v>-9999</v>
      </c>
      <c r="M69" s="5" t="s">
        <v>48</v>
      </c>
      <c r="N69" s="5" t="s">
        <v>48</v>
      </c>
      <c r="O69" s="5" t="s">
        <v>48</v>
      </c>
      <c r="P69" s="5">
        <v>9999</v>
      </c>
      <c r="Q69" s="5">
        <v>0</v>
      </c>
      <c r="R69" s="5" t="s">
        <v>48</v>
      </c>
      <c r="S69" s="5" t="s">
        <v>48</v>
      </c>
      <c r="T69" s="5">
        <v>7</v>
      </c>
      <c r="U69" s="5">
        <v>700</v>
      </c>
      <c r="V69" s="5">
        <v>0</v>
      </c>
      <c r="W69" s="5" t="s">
        <v>48</v>
      </c>
      <c r="X69" s="5" t="s">
        <v>48</v>
      </c>
      <c r="Y69" s="5">
        <v>7</v>
      </c>
      <c r="Z69" s="5">
        <v>9999</v>
      </c>
      <c r="AA69" s="5">
        <v>0</v>
      </c>
      <c r="AB69" s="5" t="s">
        <v>48</v>
      </c>
      <c r="AC69" s="5" t="s">
        <v>48</v>
      </c>
      <c r="AD69" s="5">
        <v>7</v>
      </c>
      <c r="AE69" s="5">
        <v>9999</v>
      </c>
      <c r="AF69" s="5">
        <v>72</v>
      </c>
      <c r="AG69" s="5" t="s">
        <v>48</v>
      </c>
      <c r="AH69" s="5" t="s">
        <v>48</v>
      </c>
      <c r="AI69" s="5">
        <v>7</v>
      </c>
      <c r="AJ69" s="5">
        <v>700</v>
      </c>
      <c r="AK69" s="5">
        <v>-50</v>
      </c>
      <c r="AL69" s="5" t="s">
        <v>48</v>
      </c>
      <c r="AM69" s="5" t="s">
        <v>48</v>
      </c>
      <c r="AN69" s="5">
        <v>7</v>
      </c>
      <c r="AO69" s="5">
        <v>700</v>
      </c>
    </row>
    <row r="70" spans="1:41" x14ac:dyDescent="0.25">
      <c r="A70" s="5" t="s">
        <v>6</v>
      </c>
      <c r="B70" s="5" t="s">
        <v>7</v>
      </c>
      <c r="C70" s="5">
        <v>922</v>
      </c>
      <c r="D70" s="5">
        <v>40.052599999999998</v>
      </c>
      <c r="E70" s="5">
        <v>-101.5386</v>
      </c>
      <c r="F70" s="5">
        <v>20120309</v>
      </c>
      <c r="G70" s="5">
        <v>-9999</v>
      </c>
      <c r="H70" s="5" t="s">
        <v>48</v>
      </c>
      <c r="I70" s="5" t="s">
        <v>48</v>
      </c>
      <c r="J70" s="5" t="s">
        <v>48</v>
      </c>
      <c r="K70" s="5">
        <v>9999</v>
      </c>
      <c r="L70" s="5">
        <v>-9999</v>
      </c>
      <c r="M70" s="5" t="s">
        <v>48</v>
      </c>
      <c r="N70" s="5" t="s">
        <v>48</v>
      </c>
      <c r="O70" s="5" t="s">
        <v>48</v>
      </c>
      <c r="P70" s="5">
        <v>9999</v>
      </c>
      <c r="Q70" s="5">
        <v>0</v>
      </c>
      <c r="R70" s="5" t="s">
        <v>48</v>
      </c>
      <c r="S70" s="5" t="s">
        <v>48</v>
      </c>
      <c r="T70" s="5">
        <v>7</v>
      </c>
      <c r="U70" s="5">
        <v>700</v>
      </c>
      <c r="V70" s="5">
        <v>0</v>
      </c>
      <c r="W70" s="5" t="s">
        <v>48</v>
      </c>
      <c r="X70" s="5" t="s">
        <v>48</v>
      </c>
      <c r="Y70" s="5">
        <v>7</v>
      </c>
      <c r="Z70" s="5">
        <v>9999</v>
      </c>
      <c r="AA70" s="5">
        <v>0</v>
      </c>
      <c r="AB70" s="5" t="s">
        <v>48</v>
      </c>
      <c r="AC70" s="5" t="s">
        <v>48</v>
      </c>
      <c r="AD70" s="5">
        <v>7</v>
      </c>
      <c r="AE70" s="5">
        <v>9999</v>
      </c>
      <c r="AF70" s="5">
        <v>117</v>
      </c>
      <c r="AG70" s="5" t="s">
        <v>48</v>
      </c>
      <c r="AH70" s="5" t="s">
        <v>48</v>
      </c>
      <c r="AI70" s="5">
        <v>7</v>
      </c>
      <c r="AJ70" s="5">
        <v>700</v>
      </c>
      <c r="AK70" s="5">
        <v>-72</v>
      </c>
      <c r="AL70" s="5" t="s">
        <v>48</v>
      </c>
      <c r="AM70" s="5" t="s">
        <v>48</v>
      </c>
      <c r="AN70" s="5">
        <v>7</v>
      </c>
      <c r="AO70" s="5">
        <v>700</v>
      </c>
    </row>
    <row r="71" spans="1:41" x14ac:dyDescent="0.25">
      <c r="A71" s="5" t="s">
        <v>6</v>
      </c>
      <c r="B71" s="5" t="s">
        <v>7</v>
      </c>
      <c r="C71" s="5">
        <v>922</v>
      </c>
      <c r="D71" s="5">
        <v>40.052599999999998</v>
      </c>
      <c r="E71" s="5">
        <v>-101.5386</v>
      </c>
      <c r="F71" s="5">
        <v>20120310</v>
      </c>
      <c r="G71" s="5">
        <v>-9999</v>
      </c>
      <c r="H71" s="5" t="s">
        <v>48</v>
      </c>
      <c r="I71" s="5" t="s">
        <v>48</v>
      </c>
      <c r="J71" s="5" t="s">
        <v>48</v>
      </c>
      <c r="K71" s="5">
        <v>9999</v>
      </c>
      <c r="L71" s="5">
        <v>-9999</v>
      </c>
      <c r="M71" s="5" t="s">
        <v>48</v>
      </c>
      <c r="N71" s="5" t="s">
        <v>48</v>
      </c>
      <c r="O71" s="5" t="s">
        <v>48</v>
      </c>
      <c r="P71" s="5">
        <v>9999</v>
      </c>
      <c r="Q71" s="5">
        <v>0</v>
      </c>
      <c r="R71" s="5" t="s">
        <v>48</v>
      </c>
      <c r="S71" s="5" t="s">
        <v>48</v>
      </c>
      <c r="T71" s="5">
        <v>7</v>
      </c>
      <c r="U71" s="5">
        <v>700</v>
      </c>
      <c r="V71" s="5">
        <v>0</v>
      </c>
      <c r="W71" s="5" t="s">
        <v>48</v>
      </c>
      <c r="X71" s="5" t="s">
        <v>48</v>
      </c>
      <c r="Y71" s="5">
        <v>7</v>
      </c>
      <c r="Z71" s="5">
        <v>9999</v>
      </c>
      <c r="AA71" s="5">
        <v>0</v>
      </c>
      <c r="AB71" s="5" t="s">
        <v>48</v>
      </c>
      <c r="AC71" s="5" t="s">
        <v>48</v>
      </c>
      <c r="AD71" s="5">
        <v>7</v>
      </c>
      <c r="AE71" s="5">
        <v>9999</v>
      </c>
      <c r="AF71" s="5">
        <v>189</v>
      </c>
      <c r="AG71" s="5" t="s">
        <v>48</v>
      </c>
      <c r="AH71" s="5" t="s">
        <v>48</v>
      </c>
      <c r="AI71" s="5">
        <v>7</v>
      </c>
      <c r="AJ71" s="5">
        <v>700</v>
      </c>
      <c r="AK71" s="5">
        <v>-61</v>
      </c>
      <c r="AL71" s="5" t="s">
        <v>48</v>
      </c>
      <c r="AM71" s="5" t="s">
        <v>48</v>
      </c>
      <c r="AN71" s="5">
        <v>7</v>
      </c>
      <c r="AO71" s="5">
        <v>700</v>
      </c>
    </row>
    <row r="72" spans="1:41" x14ac:dyDescent="0.25">
      <c r="A72" s="5" t="s">
        <v>6</v>
      </c>
      <c r="B72" s="5" t="s">
        <v>7</v>
      </c>
      <c r="C72" s="5">
        <v>922</v>
      </c>
      <c r="D72" s="5">
        <v>40.052599999999998</v>
      </c>
      <c r="E72" s="5">
        <v>-101.5386</v>
      </c>
      <c r="F72" s="5">
        <v>20120311</v>
      </c>
      <c r="G72" s="5">
        <v>-9999</v>
      </c>
      <c r="H72" s="5" t="s">
        <v>48</v>
      </c>
      <c r="I72" s="5" t="s">
        <v>48</v>
      </c>
      <c r="J72" s="5" t="s">
        <v>48</v>
      </c>
      <c r="K72" s="5">
        <v>9999</v>
      </c>
      <c r="L72" s="5">
        <v>-9999</v>
      </c>
      <c r="M72" s="5" t="s">
        <v>48</v>
      </c>
      <c r="N72" s="5" t="s">
        <v>48</v>
      </c>
      <c r="O72" s="5" t="s">
        <v>48</v>
      </c>
      <c r="P72" s="5">
        <v>9999</v>
      </c>
      <c r="Q72" s="5">
        <v>0</v>
      </c>
      <c r="R72" s="5" t="s">
        <v>49</v>
      </c>
      <c r="S72" s="5" t="s">
        <v>48</v>
      </c>
      <c r="T72" s="5">
        <v>7</v>
      </c>
      <c r="U72" s="5">
        <v>700</v>
      </c>
      <c r="V72" s="5">
        <v>0</v>
      </c>
      <c r="W72" s="5" t="s">
        <v>48</v>
      </c>
      <c r="X72" s="5" t="s">
        <v>48</v>
      </c>
      <c r="Y72" s="5">
        <v>7</v>
      </c>
      <c r="Z72" s="5">
        <v>9999</v>
      </c>
      <c r="AA72" s="5">
        <v>0</v>
      </c>
      <c r="AB72" s="5" t="s">
        <v>48</v>
      </c>
      <c r="AC72" s="5" t="s">
        <v>48</v>
      </c>
      <c r="AD72" s="5">
        <v>7</v>
      </c>
      <c r="AE72" s="5">
        <v>9999</v>
      </c>
      <c r="AF72" s="5">
        <v>217</v>
      </c>
      <c r="AG72" s="5" t="s">
        <v>48</v>
      </c>
      <c r="AH72" s="5" t="s">
        <v>48</v>
      </c>
      <c r="AI72" s="5">
        <v>7</v>
      </c>
      <c r="AJ72" s="5">
        <v>700</v>
      </c>
      <c r="AK72" s="5">
        <v>17</v>
      </c>
      <c r="AL72" s="5" t="s">
        <v>48</v>
      </c>
      <c r="AM72" s="5" t="s">
        <v>48</v>
      </c>
      <c r="AN72" s="5">
        <v>7</v>
      </c>
      <c r="AO72" s="5">
        <v>700</v>
      </c>
    </row>
    <row r="73" spans="1:41" x14ac:dyDescent="0.25">
      <c r="A73" s="5" t="s">
        <v>6</v>
      </c>
      <c r="B73" s="5" t="s">
        <v>7</v>
      </c>
      <c r="C73" s="5">
        <v>922</v>
      </c>
      <c r="D73" s="5">
        <v>40.052599999999998</v>
      </c>
      <c r="E73" s="5">
        <v>-101.5386</v>
      </c>
      <c r="F73" s="5">
        <v>20120312</v>
      </c>
      <c r="G73" s="5">
        <v>-9999</v>
      </c>
      <c r="H73" s="5" t="s">
        <v>48</v>
      </c>
      <c r="I73" s="5" t="s">
        <v>48</v>
      </c>
      <c r="J73" s="5" t="s">
        <v>48</v>
      </c>
      <c r="K73" s="5">
        <v>9999</v>
      </c>
      <c r="L73" s="5">
        <v>-9999</v>
      </c>
      <c r="M73" s="5" t="s">
        <v>48</v>
      </c>
      <c r="N73" s="5" t="s">
        <v>48</v>
      </c>
      <c r="O73" s="5" t="s">
        <v>48</v>
      </c>
      <c r="P73" s="5">
        <v>9999</v>
      </c>
      <c r="Q73" s="5">
        <v>0</v>
      </c>
      <c r="R73" s="5" t="s">
        <v>48</v>
      </c>
      <c r="S73" s="5" t="s">
        <v>48</v>
      </c>
      <c r="T73" s="5">
        <v>7</v>
      </c>
      <c r="U73" s="5">
        <v>700</v>
      </c>
      <c r="V73" s="5">
        <v>0</v>
      </c>
      <c r="W73" s="5" t="s">
        <v>48</v>
      </c>
      <c r="X73" s="5" t="s">
        <v>48</v>
      </c>
      <c r="Y73" s="5">
        <v>7</v>
      </c>
      <c r="Z73" s="5">
        <v>9999</v>
      </c>
      <c r="AA73" s="5">
        <v>0</v>
      </c>
      <c r="AB73" s="5" t="s">
        <v>48</v>
      </c>
      <c r="AC73" s="5" t="s">
        <v>48</v>
      </c>
      <c r="AD73" s="5">
        <v>7</v>
      </c>
      <c r="AE73" s="5">
        <v>9999</v>
      </c>
      <c r="AF73" s="5">
        <v>100</v>
      </c>
      <c r="AG73" s="5" t="s">
        <v>48</v>
      </c>
      <c r="AH73" s="5" t="s">
        <v>48</v>
      </c>
      <c r="AI73" s="5">
        <v>7</v>
      </c>
      <c r="AJ73" s="5">
        <v>700</v>
      </c>
      <c r="AK73" s="5">
        <v>22</v>
      </c>
      <c r="AL73" s="5" t="s">
        <v>48</v>
      </c>
      <c r="AM73" s="5" t="s">
        <v>48</v>
      </c>
      <c r="AN73" s="5">
        <v>7</v>
      </c>
      <c r="AO73" s="5">
        <v>700</v>
      </c>
    </row>
    <row r="74" spans="1:41" x14ac:dyDescent="0.25">
      <c r="A74" s="5" t="s">
        <v>6</v>
      </c>
      <c r="B74" s="5" t="s">
        <v>7</v>
      </c>
      <c r="C74" s="5">
        <v>922</v>
      </c>
      <c r="D74" s="5">
        <v>40.052599999999998</v>
      </c>
      <c r="E74" s="5">
        <v>-101.5386</v>
      </c>
      <c r="F74" s="5">
        <v>20120313</v>
      </c>
      <c r="G74" s="5">
        <v>-9999</v>
      </c>
      <c r="H74" s="5" t="s">
        <v>48</v>
      </c>
      <c r="I74" s="5" t="s">
        <v>48</v>
      </c>
      <c r="J74" s="5" t="s">
        <v>48</v>
      </c>
      <c r="K74" s="5">
        <v>9999</v>
      </c>
      <c r="L74" s="5">
        <v>-9999</v>
      </c>
      <c r="M74" s="5" t="s">
        <v>48</v>
      </c>
      <c r="N74" s="5" t="s">
        <v>48</v>
      </c>
      <c r="O74" s="5" t="s">
        <v>48</v>
      </c>
      <c r="P74" s="5">
        <v>9999</v>
      </c>
      <c r="Q74" s="5">
        <v>0</v>
      </c>
      <c r="R74" s="5" t="s">
        <v>48</v>
      </c>
      <c r="S74" s="5" t="s">
        <v>48</v>
      </c>
      <c r="T74" s="5">
        <v>7</v>
      </c>
      <c r="U74" s="5">
        <v>700</v>
      </c>
      <c r="V74" s="5">
        <v>0</v>
      </c>
      <c r="W74" s="5" t="s">
        <v>48</v>
      </c>
      <c r="X74" s="5" t="s">
        <v>48</v>
      </c>
      <c r="Y74" s="5">
        <v>7</v>
      </c>
      <c r="Z74" s="5">
        <v>9999</v>
      </c>
      <c r="AA74" s="5">
        <v>0</v>
      </c>
      <c r="AB74" s="5" t="s">
        <v>48</v>
      </c>
      <c r="AC74" s="5" t="s">
        <v>48</v>
      </c>
      <c r="AD74" s="5">
        <v>7</v>
      </c>
      <c r="AE74" s="5">
        <v>9999</v>
      </c>
      <c r="AF74" s="5">
        <v>244</v>
      </c>
      <c r="AG74" s="5" t="s">
        <v>48</v>
      </c>
      <c r="AH74" s="5" t="s">
        <v>48</v>
      </c>
      <c r="AI74" s="5">
        <v>7</v>
      </c>
      <c r="AJ74" s="5">
        <v>700</v>
      </c>
      <c r="AK74" s="5">
        <v>-6</v>
      </c>
      <c r="AL74" s="5" t="s">
        <v>48</v>
      </c>
      <c r="AM74" s="5" t="s">
        <v>48</v>
      </c>
      <c r="AN74" s="5">
        <v>7</v>
      </c>
      <c r="AO74" s="5">
        <v>700</v>
      </c>
    </row>
    <row r="75" spans="1:41" x14ac:dyDescent="0.25">
      <c r="A75" s="5" t="s">
        <v>6</v>
      </c>
      <c r="B75" s="5" t="s">
        <v>7</v>
      </c>
      <c r="C75" s="5">
        <v>922</v>
      </c>
      <c r="D75" s="5">
        <v>40.052599999999998</v>
      </c>
      <c r="E75" s="5">
        <v>-101.5386</v>
      </c>
      <c r="F75" s="5">
        <v>20120314</v>
      </c>
      <c r="G75" s="5">
        <v>-9999</v>
      </c>
      <c r="H75" s="5" t="s">
        <v>48</v>
      </c>
      <c r="I75" s="5" t="s">
        <v>48</v>
      </c>
      <c r="J75" s="5" t="s">
        <v>48</v>
      </c>
      <c r="K75" s="5">
        <v>9999</v>
      </c>
      <c r="L75" s="5">
        <v>-9999</v>
      </c>
      <c r="M75" s="5" t="s">
        <v>48</v>
      </c>
      <c r="N75" s="5" t="s">
        <v>48</v>
      </c>
      <c r="O75" s="5" t="s">
        <v>48</v>
      </c>
      <c r="P75" s="5">
        <v>9999</v>
      </c>
      <c r="Q75" s="5">
        <v>0</v>
      </c>
      <c r="R75" s="5" t="s">
        <v>48</v>
      </c>
      <c r="S75" s="5" t="s">
        <v>48</v>
      </c>
      <c r="T75" s="5">
        <v>7</v>
      </c>
      <c r="U75" s="5">
        <v>700</v>
      </c>
      <c r="V75" s="5">
        <v>0</v>
      </c>
      <c r="W75" s="5" t="s">
        <v>48</v>
      </c>
      <c r="X75" s="5" t="s">
        <v>48</v>
      </c>
      <c r="Y75" s="5">
        <v>7</v>
      </c>
      <c r="Z75" s="5">
        <v>9999</v>
      </c>
      <c r="AA75" s="5">
        <v>0</v>
      </c>
      <c r="AB75" s="5" t="s">
        <v>48</v>
      </c>
      <c r="AC75" s="5" t="s">
        <v>48</v>
      </c>
      <c r="AD75" s="5">
        <v>7</v>
      </c>
      <c r="AE75" s="5">
        <v>9999</v>
      </c>
      <c r="AF75" s="5">
        <v>278</v>
      </c>
      <c r="AG75" s="5" t="s">
        <v>48</v>
      </c>
      <c r="AH75" s="5" t="s">
        <v>48</v>
      </c>
      <c r="AI75" s="5">
        <v>7</v>
      </c>
      <c r="AJ75" s="5">
        <v>700</v>
      </c>
      <c r="AK75" s="5">
        <v>6</v>
      </c>
      <c r="AL75" s="5" t="s">
        <v>48</v>
      </c>
      <c r="AM75" s="5" t="s">
        <v>48</v>
      </c>
      <c r="AN75" s="5">
        <v>7</v>
      </c>
      <c r="AO75" s="5">
        <v>700</v>
      </c>
    </row>
    <row r="76" spans="1:41" x14ac:dyDescent="0.25">
      <c r="A76" s="5" t="s">
        <v>6</v>
      </c>
      <c r="B76" s="5" t="s">
        <v>7</v>
      </c>
      <c r="C76" s="5">
        <v>922</v>
      </c>
      <c r="D76" s="5">
        <v>40.052599999999998</v>
      </c>
      <c r="E76" s="5">
        <v>-101.5386</v>
      </c>
      <c r="F76" s="5">
        <v>20120315</v>
      </c>
      <c r="G76" s="5">
        <v>-9999</v>
      </c>
      <c r="H76" s="5" t="s">
        <v>48</v>
      </c>
      <c r="I76" s="5" t="s">
        <v>48</v>
      </c>
      <c r="J76" s="5" t="s">
        <v>48</v>
      </c>
      <c r="K76" s="5">
        <v>9999</v>
      </c>
      <c r="L76" s="5">
        <v>-9999</v>
      </c>
      <c r="M76" s="5" t="s">
        <v>48</v>
      </c>
      <c r="N76" s="5" t="s">
        <v>48</v>
      </c>
      <c r="O76" s="5" t="s">
        <v>48</v>
      </c>
      <c r="P76" s="5">
        <v>9999</v>
      </c>
      <c r="Q76" s="5">
        <v>0</v>
      </c>
      <c r="R76" s="5" t="s">
        <v>48</v>
      </c>
      <c r="S76" s="5" t="s">
        <v>48</v>
      </c>
      <c r="T76" s="5">
        <v>7</v>
      </c>
      <c r="U76" s="5">
        <v>700</v>
      </c>
      <c r="V76" s="5">
        <v>0</v>
      </c>
      <c r="W76" s="5" t="s">
        <v>48</v>
      </c>
      <c r="X76" s="5" t="s">
        <v>48</v>
      </c>
      <c r="Y76" s="5">
        <v>7</v>
      </c>
      <c r="Z76" s="5">
        <v>9999</v>
      </c>
      <c r="AA76" s="5">
        <v>0</v>
      </c>
      <c r="AB76" s="5" t="s">
        <v>48</v>
      </c>
      <c r="AC76" s="5" t="s">
        <v>48</v>
      </c>
      <c r="AD76" s="5">
        <v>7</v>
      </c>
      <c r="AE76" s="5">
        <v>9999</v>
      </c>
      <c r="AF76" s="5">
        <v>267</v>
      </c>
      <c r="AG76" s="5" t="s">
        <v>48</v>
      </c>
      <c r="AH76" s="5" t="s">
        <v>48</v>
      </c>
      <c r="AI76" s="5">
        <v>7</v>
      </c>
      <c r="AJ76" s="5">
        <v>700</v>
      </c>
      <c r="AK76" s="5">
        <v>17</v>
      </c>
      <c r="AL76" s="5" t="s">
        <v>48</v>
      </c>
      <c r="AM76" s="5" t="s">
        <v>48</v>
      </c>
      <c r="AN76" s="5">
        <v>7</v>
      </c>
      <c r="AO76" s="5">
        <v>700</v>
      </c>
    </row>
    <row r="77" spans="1:41" x14ac:dyDescent="0.25">
      <c r="A77" s="5" t="s">
        <v>6</v>
      </c>
      <c r="B77" s="5" t="s">
        <v>7</v>
      </c>
      <c r="C77" s="5">
        <v>922</v>
      </c>
      <c r="D77" s="5">
        <v>40.052599999999998</v>
      </c>
      <c r="E77" s="5">
        <v>-101.5386</v>
      </c>
      <c r="F77" s="5">
        <v>20120316</v>
      </c>
      <c r="G77" s="5">
        <v>-9999</v>
      </c>
      <c r="H77" s="5" t="s">
        <v>48</v>
      </c>
      <c r="I77" s="5" t="s">
        <v>48</v>
      </c>
      <c r="J77" s="5" t="s">
        <v>48</v>
      </c>
      <c r="K77" s="5">
        <v>9999</v>
      </c>
      <c r="L77" s="5">
        <v>-9999</v>
      </c>
      <c r="M77" s="5" t="s">
        <v>48</v>
      </c>
      <c r="N77" s="5" t="s">
        <v>48</v>
      </c>
      <c r="O77" s="5" t="s">
        <v>48</v>
      </c>
      <c r="P77" s="5">
        <v>9999</v>
      </c>
      <c r="Q77" s="5">
        <v>0</v>
      </c>
      <c r="R77" s="5" t="s">
        <v>48</v>
      </c>
      <c r="S77" s="5" t="s">
        <v>48</v>
      </c>
      <c r="T77" s="5">
        <v>7</v>
      </c>
      <c r="U77" s="5">
        <v>700</v>
      </c>
      <c r="V77" s="5">
        <v>0</v>
      </c>
      <c r="W77" s="5" t="s">
        <v>48</v>
      </c>
      <c r="X77" s="5" t="s">
        <v>48</v>
      </c>
      <c r="Y77" s="5">
        <v>7</v>
      </c>
      <c r="Z77" s="5">
        <v>9999</v>
      </c>
      <c r="AA77" s="5">
        <v>0</v>
      </c>
      <c r="AB77" s="5" t="s">
        <v>48</v>
      </c>
      <c r="AC77" s="5" t="s">
        <v>48</v>
      </c>
      <c r="AD77" s="5">
        <v>7</v>
      </c>
      <c r="AE77" s="5">
        <v>9999</v>
      </c>
      <c r="AF77" s="5">
        <v>261</v>
      </c>
      <c r="AG77" s="5" t="s">
        <v>48</v>
      </c>
      <c r="AH77" s="5" t="s">
        <v>48</v>
      </c>
      <c r="AI77" s="5">
        <v>7</v>
      </c>
      <c r="AJ77" s="5">
        <v>700</v>
      </c>
      <c r="AK77" s="5">
        <v>0</v>
      </c>
      <c r="AL77" s="5" t="s">
        <v>48</v>
      </c>
      <c r="AM77" s="5" t="s">
        <v>48</v>
      </c>
      <c r="AN77" s="5">
        <v>7</v>
      </c>
      <c r="AO77" s="5">
        <v>700</v>
      </c>
    </row>
    <row r="78" spans="1:41" x14ac:dyDescent="0.25">
      <c r="A78" s="5" t="s">
        <v>6</v>
      </c>
      <c r="B78" s="5" t="s">
        <v>7</v>
      </c>
      <c r="C78" s="5">
        <v>922</v>
      </c>
      <c r="D78" s="5">
        <v>40.052599999999998</v>
      </c>
      <c r="E78" s="5">
        <v>-101.5386</v>
      </c>
      <c r="F78" s="5">
        <v>20120317</v>
      </c>
      <c r="G78" s="5">
        <v>-9999</v>
      </c>
      <c r="H78" s="5" t="s">
        <v>48</v>
      </c>
      <c r="I78" s="5" t="s">
        <v>48</v>
      </c>
      <c r="J78" s="5" t="s">
        <v>48</v>
      </c>
      <c r="K78" s="5">
        <v>9999</v>
      </c>
      <c r="L78" s="5">
        <v>-9999</v>
      </c>
      <c r="M78" s="5" t="s">
        <v>48</v>
      </c>
      <c r="N78" s="5" t="s">
        <v>48</v>
      </c>
      <c r="O78" s="5" t="s">
        <v>48</v>
      </c>
      <c r="P78" s="5">
        <v>9999</v>
      </c>
      <c r="Q78" s="5">
        <v>0</v>
      </c>
      <c r="R78" s="5" t="s">
        <v>48</v>
      </c>
      <c r="S78" s="5" t="s">
        <v>48</v>
      </c>
      <c r="T78" s="5">
        <v>7</v>
      </c>
      <c r="U78" s="5">
        <v>700</v>
      </c>
      <c r="V78" s="5">
        <v>0</v>
      </c>
      <c r="W78" s="5" t="s">
        <v>48</v>
      </c>
      <c r="X78" s="5" t="s">
        <v>48</v>
      </c>
      <c r="Y78" s="5">
        <v>7</v>
      </c>
      <c r="Z78" s="5">
        <v>9999</v>
      </c>
      <c r="AA78" s="5">
        <v>0</v>
      </c>
      <c r="AB78" s="5" t="s">
        <v>48</v>
      </c>
      <c r="AC78" s="5" t="s">
        <v>48</v>
      </c>
      <c r="AD78" s="5">
        <v>7</v>
      </c>
      <c r="AE78" s="5">
        <v>9999</v>
      </c>
      <c r="AF78" s="5">
        <v>300</v>
      </c>
      <c r="AG78" s="5" t="s">
        <v>48</v>
      </c>
      <c r="AH78" s="5" t="s">
        <v>48</v>
      </c>
      <c r="AI78" s="5">
        <v>7</v>
      </c>
      <c r="AJ78" s="5">
        <v>700</v>
      </c>
      <c r="AK78" s="5">
        <v>6</v>
      </c>
      <c r="AL78" s="5" t="s">
        <v>48</v>
      </c>
      <c r="AM78" s="5" t="s">
        <v>48</v>
      </c>
      <c r="AN78" s="5">
        <v>7</v>
      </c>
      <c r="AO78" s="5">
        <v>700</v>
      </c>
    </row>
    <row r="79" spans="1:41" x14ac:dyDescent="0.25">
      <c r="A79" s="5" t="s">
        <v>6</v>
      </c>
      <c r="B79" s="5" t="s">
        <v>7</v>
      </c>
      <c r="C79" s="5">
        <v>922</v>
      </c>
      <c r="D79" s="5">
        <v>40.052599999999998</v>
      </c>
      <c r="E79" s="5">
        <v>-101.5386</v>
      </c>
      <c r="F79" s="5">
        <v>20120318</v>
      </c>
      <c r="G79" s="5">
        <v>-9999</v>
      </c>
      <c r="H79" s="5" t="s">
        <v>48</v>
      </c>
      <c r="I79" s="5" t="s">
        <v>48</v>
      </c>
      <c r="J79" s="5" t="s">
        <v>48</v>
      </c>
      <c r="K79" s="5">
        <v>9999</v>
      </c>
      <c r="L79" s="5">
        <v>-9999</v>
      </c>
      <c r="M79" s="5" t="s">
        <v>48</v>
      </c>
      <c r="N79" s="5" t="s">
        <v>48</v>
      </c>
      <c r="O79" s="5" t="s">
        <v>48</v>
      </c>
      <c r="P79" s="5">
        <v>9999</v>
      </c>
      <c r="Q79" s="5">
        <v>0</v>
      </c>
      <c r="R79" s="5" t="s">
        <v>48</v>
      </c>
      <c r="S79" s="5" t="s">
        <v>48</v>
      </c>
      <c r="T79" s="5">
        <v>7</v>
      </c>
      <c r="U79" s="5">
        <v>700</v>
      </c>
      <c r="V79" s="5">
        <v>0</v>
      </c>
      <c r="W79" s="5" t="s">
        <v>48</v>
      </c>
      <c r="X79" s="5" t="s">
        <v>48</v>
      </c>
      <c r="Y79" s="5">
        <v>7</v>
      </c>
      <c r="Z79" s="5">
        <v>9999</v>
      </c>
      <c r="AA79" s="5">
        <v>0</v>
      </c>
      <c r="AB79" s="5" t="s">
        <v>48</v>
      </c>
      <c r="AC79" s="5" t="s">
        <v>48</v>
      </c>
      <c r="AD79" s="5">
        <v>7</v>
      </c>
      <c r="AE79" s="5">
        <v>9999</v>
      </c>
      <c r="AF79" s="5">
        <v>311</v>
      </c>
      <c r="AG79" s="5" t="s">
        <v>48</v>
      </c>
      <c r="AH79" s="5" t="s">
        <v>48</v>
      </c>
      <c r="AI79" s="5">
        <v>7</v>
      </c>
      <c r="AJ79" s="5">
        <v>700</v>
      </c>
      <c r="AK79" s="5">
        <v>17</v>
      </c>
      <c r="AL79" s="5" t="s">
        <v>48</v>
      </c>
      <c r="AM79" s="5" t="s">
        <v>48</v>
      </c>
      <c r="AN79" s="5">
        <v>7</v>
      </c>
      <c r="AO79" s="5">
        <v>700</v>
      </c>
    </row>
    <row r="80" spans="1:41" x14ac:dyDescent="0.25">
      <c r="A80" s="5" t="s">
        <v>6</v>
      </c>
      <c r="B80" s="5" t="s">
        <v>7</v>
      </c>
      <c r="C80" s="5">
        <v>922</v>
      </c>
      <c r="D80" s="5">
        <v>40.052599999999998</v>
      </c>
      <c r="E80" s="5">
        <v>-101.5386</v>
      </c>
      <c r="F80" s="5">
        <v>20120319</v>
      </c>
      <c r="G80" s="5">
        <v>-9999</v>
      </c>
      <c r="H80" s="5" t="s">
        <v>48</v>
      </c>
      <c r="I80" s="5" t="s">
        <v>48</v>
      </c>
      <c r="J80" s="5" t="s">
        <v>48</v>
      </c>
      <c r="K80" s="5">
        <v>9999</v>
      </c>
      <c r="L80" s="5">
        <v>-9999</v>
      </c>
      <c r="M80" s="5" t="s">
        <v>48</v>
      </c>
      <c r="N80" s="5" t="s">
        <v>48</v>
      </c>
      <c r="O80" s="5" t="s">
        <v>48</v>
      </c>
      <c r="P80" s="5">
        <v>9999</v>
      </c>
      <c r="Q80" s="5">
        <v>0</v>
      </c>
      <c r="R80" s="5" t="s">
        <v>48</v>
      </c>
      <c r="S80" s="5" t="s">
        <v>48</v>
      </c>
      <c r="T80" s="5">
        <v>7</v>
      </c>
      <c r="U80" s="5">
        <v>700</v>
      </c>
      <c r="V80" s="5">
        <v>0</v>
      </c>
      <c r="W80" s="5" t="s">
        <v>48</v>
      </c>
      <c r="X80" s="5" t="s">
        <v>48</v>
      </c>
      <c r="Y80" s="5">
        <v>7</v>
      </c>
      <c r="Z80" s="5">
        <v>9999</v>
      </c>
      <c r="AA80" s="5">
        <v>0</v>
      </c>
      <c r="AB80" s="5" t="s">
        <v>48</v>
      </c>
      <c r="AC80" s="5" t="s">
        <v>48</v>
      </c>
      <c r="AD80" s="5">
        <v>7</v>
      </c>
      <c r="AE80" s="5">
        <v>9999</v>
      </c>
      <c r="AF80" s="5">
        <v>289</v>
      </c>
      <c r="AG80" s="5" t="s">
        <v>48</v>
      </c>
      <c r="AH80" s="5" t="s">
        <v>48</v>
      </c>
      <c r="AI80" s="5">
        <v>7</v>
      </c>
      <c r="AJ80" s="5">
        <v>700</v>
      </c>
      <c r="AK80" s="5">
        <v>50</v>
      </c>
      <c r="AL80" s="5" t="s">
        <v>48</v>
      </c>
      <c r="AM80" s="5" t="s">
        <v>48</v>
      </c>
      <c r="AN80" s="5">
        <v>7</v>
      </c>
      <c r="AO80" s="5">
        <v>700</v>
      </c>
    </row>
    <row r="81" spans="1:41" x14ac:dyDescent="0.25">
      <c r="A81" s="5" t="s">
        <v>6</v>
      </c>
      <c r="B81" s="5" t="s">
        <v>7</v>
      </c>
      <c r="C81" s="5">
        <v>922</v>
      </c>
      <c r="D81" s="5">
        <v>40.052599999999998</v>
      </c>
      <c r="E81" s="5">
        <v>-101.5386</v>
      </c>
      <c r="F81" s="5">
        <v>20120320</v>
      </c>
      <c r="G81" s="5">
        <v>-9999</v>
      </c>
      <c r="H81" s="5" t="s">
        <v>48</v>
      </c>
      <c r="I81" s="5" t="s">
        <v>48</v>
      </c>
      <c r="J81" s="5" t="s">
        <v>48</v>
      </c>
      <c r="K81" s="5">
        <v>9999</v>
      </c>
      <c r="L81" s="5">
        <v>-9999</v>
      </c>
      <c r="M81" s="5" t="s">
        <v>48</v>
      </c>
      <c r="N81" s="5" t="s">
        <v>48</v>
      </c>
      <c r="O81" s="5" t="s">
        <v>48</v>
      </c>
      <c r="P81" s="5">
        <v>9999</v>
      </c>
      <c r="Q81" s="5">
        <v>0</v>
      </c>
      <c r="R81" s="5" t="s">
        <v>48</v>
      </c>
      <c r="S81" s="5" t="s">
        <v>48</v>
      </c>
      <c r="T81" s="5">
        <v>7</v>
      </c>
      <c r="U81" s="5">
        <v>700</v>
      </c>
      <c r="V81" s="5">
        <v>0</v>
      </c>
      <c r="W81" s="5" t="s">
        <v>48</v>
      </c>
      <c r="X81" s="5" t="s">
        <v>48</v>
      </c>
      <c r="Y81" s="5">
        <v>7</v>
      </c>
      <c r="Z81" s="5">
        <v>9999</v>
      </c>
      <c r="AA81" s="5">
        <v>0</v>
      </c>
      <c r="AB81" s="5" t="s">
        <v>48</v>
      </c>
      <c r="AC81" s="5" t="s">
        <v>48</v>
      </c>
      <c r="AD81" s="5">
        <v>7</v>
      </c>
      <c r="AE81" s="5">
        <v>9999</v>
      </c>
      <c r="AF81" s="5">
        <v>194</v>
      </c>
      <c r="AG81" s="5" t="s">
        <v>48</v>
      </c>
      <c r="AH81" s="5" t="s">
        <v>48</v>
      </c>
      <c r="AI81" s="5">
        <v>7</v>
      </c>
      <c r="AJ81" s="5">
        <v>700</v>
      </c>
      <c r="AK81" s="5">
        <v>44</v>
      </c>
      <c r="AL81" s="5" t="s">
        <v>48</v>
      </c>
      <c r="AM81" s="5" t="s">
        <v>48</v>
      </c>
      <c r="AN81" s="5">
        <v>7</v>
      </c>
      <c r="AO81" s="5">
        <v>700</v>
      </c>
    </row>
    <row r="82" spans="1:41" x14ac:dyDescent="0.25">
      <c r="A82" s="5" t="s">
        <v>6</v>
      </c>
      <c r="B82" s="5" t="s">
        <v>7</v>
      </c>
      <c r="C82" s="5">
        <v>922</v>
      </c>
      <c r="D82" s="5">
        <v>40.052599999999998</v>
      </c>
      <c r="E82" s="5">
        <v>-101.5386</v>
      </c>
      <c r="F82" s="5">
        <v>20120321</v>
      </c>
      <c r="G82" s="5">
        <v>-9999</v>
      </c>
      <c r="H82" s="5" t="s">
        <v>48</v>
      </c>
      <c r="I82" s="5" t="s">
        <v>48</v>
      </c>
      <c r="J82" s="5" t="s">
        <v>48</v>
      </c>
      <c r="K82" s="5">
        <v>9999</v>
      </c>
      <c r="L82" s="5">
        <v>-9999</v>
      </c>
      <c r="M82" s="5" t="s">
        <v>48</v>
      </c>
      <c r="N82" s="5" t="s">
        <v>48</v>
      </c>
      <c r="O82" s="5" t="s">
        <v>48</v>
      </c>
      <c r="P82" s="5">
        <v>9999</v>
      </c>
      <c r="Q82" s="5">
        <v>0</v>
      </c>
      <c r="R82" s="5" t="s">
        <v>48</v>
      </c>
      <c r="S82" s="5" t="s">
        <v>48</v>
      </c>
      <c r="T82" s="5">
        <v>7</v>
      </c>
      <c r="U82" s="5">
        <v>700</v>
      </c>
      <c r="V82" s="5">
        <v>0</v>
      </c>
      <c r="W82" s="5" t="s">
        <v>48</v>
      </c>
      <c r="X82" s="5" t="s">
        <v>48</v>
      </c>
      <c r="Y82" s="5">
        <v>7</v>
      </c>
      <c r="Z82" s="5">
        <v>9999</v>
      </c>
      <c r="AA82" s="5">
        <v>0</v>
      </c>
      <c r="AB82" s="5" t="s">
        <v>48</v>
      </c>
      <c r="AC82" s="5" t="s">
        <v>48</v>
      </c>
      <c r="AD82" s="5">
        <v>7</v>
      </c>
      <c r="AE82" s="5">
        <v>9999</v>
      </c>
      <c r="AF82" s="5">
        <v>156</v>
      </c>
      <c r="AG82" s="5" t="s">
        <v>48</v>
      </c>
      <c r="AH82" s="5" t="s">
        <v>48</v>
      </c>
      <c r="AI82" s="5">
        <v>7</v>
      </c>
      <c r="AJ82" s="5">
        <v>700</v>
      </c>
      <c r="AK82" s="5">
        <v>-6</v>
      </c>
      <c r="AL82" s="5" t="s">
        <v>48</v>
      </c>
      <c r="AM82" s="5" t="s">
        <v>48</v>
      </c>
      <c r="AN82" s="5">
        <v>7</v>
      </c>
      <c r="AO82" s="5">
        <v>700</v>
      </c>
    </row>
    <row r="83" spans="1:41" x14ac:dyDescent="0.25">
      <c r="A83" s="5" t="s">
        <v>6</v>
      </c>
      <c r="B83" s="5" t="s">
        <v>7</v>
      </c>
      <c r="C83" s="5">
        <v>922</v>
      </c>
      <c r="D83" s="5">
        <v>40.052599999999998</v>
      </c>
      <c r="E83" s="5">
        <v>-101.5386</v>
      </c>
      <c r="F83" s="5">
        <v>20120322</v>
      </c>
      <c r="G83" s="5">
        <v>-9999</v>
      </c>
      <c r="H83" s="5" t="s">
        <v>48</v>
      </c>
      <c r="I83" s="5" t="s">
        <v>48</v>
      </c>
      <c r="J83" s="5" t="s">
        <v>48</v>
      </c>
      <c r="K83" s="5">
        <v>9999</v>
      </c>
      <c r="L83" s="5">
        <v>-9999</v>
      </c>
      <c r="M83" s="5" t="s">
        <v>48</v>
      </c>
      <c r="N83" s="5" t="s">
        <v>48</v>
      </c>
      <c r="O83" s="5" t="s">
        <v>48</v>
      </c>
      <c r="P83" s="5">
        <v>9999</v>
      </c>
      <c r="Q83" s="5">
        <v>117</v>
      </c>
      <c r="R83" s="5" t="s">
        <v>48</v>
      </c>
      <c r="S83" s="5" t="s">
        <v>48</v>
      </c>
      <c r="T83" s="5">
        <v>7</v>
      </c>
      <c r="U83" s="5">
        <v>700</v>
      </c>
      <c r="V83" s="5">
        <v>0</v>
      </c>
      <c r="W83" s="5" t="s">
        <v>48</v>
      </c>
      <c r="X83" s="5" t="s">
        <v>48</v>
      </c>
      <c r="Y83" s="5">
        <v>7</v>
      </c>
      <c r="Z83" s="5">
        <v>9999</v>
      </c>
      <c r="AA83" s="5">
        <v>0</v>
      </c>
      <c r="AB83" s="5" t="s">
        <v>48</v>
      </c>
      <c r="AC83" s="5" t="s">
        <v>48</v>
      </c>
      <c r="AD83" s="5">
        <v>7</v>
      </c>
      <c r="AE83" s="5">
        <v>9999</v>
      </c>
      <c r="AF83" s="5">
        <v>189</v>
      </c>
      <c r="AG83" s="5" t="s">
        <v>48</v>
      </c>
      <c r="AH83" s="5" t="s">
        <v>48</v>
      </c>
      <c r="AI83" s="5">
        <v>7</v>
      </c>
      <c r="AJ83" s="5">
        <v>700</v>
      </c>
      <c r="AK83" s="5">
        <v>22</v>
      </c>
      <c r="AL83" s="5" t="s">
        <v>48</v>
      </c>
      <c r="AM83" s="5" t="s">
        <v>48</v>
      </c>
      <c r="AN83" s="5">
        <v>7</v>
      </c>
      <c r="AO83" s="5">
        <v>700</v>
      </c>
    </row>
    <row r="84" spans="1:41" x14ac:dyDescent="0.25">
      <c r="A84" s="5" t="s">
        <v>6</v>
      </c>
      <c r="B84" s="5" t="s">
        <v>7</v>
      </c>
      <c r="C84" s="5">
        <v>922</v>
      </c>
      <c r="D84" s="5">
        <v>40.052599999999998</v>
      </c>
      <c r="E84" s="5">
        <v>-101.5386</v>
      </c>
      <c r="F84" s="5">
        <v>20120323</v>
      </c>
      <c r="G84" s="5">
        <v>-9999</v>
      </c>
      <c r="H84" s="5" t="s">
        <v>48</v>
      </c>
      <c r="I84" s="5" t="s">
        <v>48</v>
      </c>
      <c r="J84" s="5" t="s">
        <v>48</v>
      </c>
      <c r="K84" s="5">
        <v>9999</v>
      </c>
      <c r="L84" s="5">
        <v>-9999</v>
      </c>
      <c r="M84" s="5" t="s">
        <v>48</v>
      </c>
      <c r="N84" s="5" t="s">
        <v>48</v>
      </c>
      <c r="O84" s="5" t="s">
        <v>48</v>
      </c>
      <c r="P84" s="5">
        <v>9999</v>
      </c>
      <c r="Q84" s="5">
        <v>0</v>
      </c>
      <c r="R84" s="5" t="s">
        <v>48</v>
      </c>
      <c r="S84" s="5" t="s">
        <v>48</v>
      </c>
      <c r="T84" s="5">
        <v>7</v>
      </c>
      <c r="U84" s="5">
        <v>700</v>
      </c>
      <c r="V84" s="5">
        <v>0</v>
      </c>
      <c r="W84" s="5" t="s">
        <v>48</v>
      </c>
      <c r="X84" s="5" t="s">
        <v>48</v>
      </c>
      <c r="Y84" s="5">
        <v>7</v>
      </c>
      <c r="Z84" s="5">
        <v>9999</v>
      </c>
      <c r="AA84" s="5">
        <v>0</v>
      </c>
      <c r="AB84" s="5" t="s">
        <v>48</v>
      </c>
      <c r="AC84" s="5" t="s">
        <v>48</v>
      </c>
      <c r="AD84" s="5">
        <v>7</v>
      </c>
      <c r="AE84" s="5">
        <v>9999</v>
      </c>
      <c r="AF84" s="5">
        <v>178</v>
      </c>
      <c r="AG84" s="5" t="s">
        <v>48</v>
      </c>
      <c r="AH84" s="5" t="s">
        <v>48</v>
      </c>
      <c r="AI84" s="5">
        <v>7</v>
      </c>
      <c r="AJ84" s="5">
        <v>700</v>
      </c>
      <c r="AK84" s="5">
        <v>22</v>
      </c>
      <c r="AL84" s="5" t="s">
        <v>48</v>
      </c>
      <c r="AM84" s="5" t="s">
        <v>48</v>
      </c>
      <c r="AN84" s="5">
        <v>7</v>
      </c>
      <c r="AO84" s="5">
        <v>700</v>
      </c>
    </row>
    <row r="85" spans="1:41" x14ac:dyDescent="0.25">
      <c r="A85" s="5" t="s">
        <v>6</v>
      </c>
      <c r="B85" s="5" t="s">
        <v>7</v>
      </c>
      <c r="C85" s="5">
        <v>922</v>
      </c>
      <c r="D85" s="5">
        <v>40.052599999999998</v>
      </c>
      <c r="E85" s="5">
        <v>-101.5386</v>
      </c>
      <c r="F85" s="5">
        <v>20120324</v>
      </c>
      <c r="G85" s="5">
        <v>-9999</v>
      </c>
      <c r="H85" s="5" t="s">
        <v>48</v>
      </c>
      <c r="I85" s="5" t="s">
        <v>48</v>
      </c>
      <c r="J85" s="5" t="s">
        <v>48</v>
      </c>
      <c r="K85" s="5">
        <v>9999</v>
      </c>
      <c r="L85" s="5">
        <v>-9999</v>
      </c>
      <c r="M85" s="5" t="s">
        <v>48</v>
      </c>
      <c r="N85" s="5" t="s">
        <v>48</v>
      </c>
      <c r="O85" s="5" t="s">
        <v>48</v>
      </c>
      <c r="P85" s="5">
        <v>9999</v>
      </c>
      <c r="Q85" s="5">
        <v>0</v>
      </c>
      <c r="R85" s="5" t="s">
        <v>48</v>
      </c>
      <c r="S85" s="5" t="s">
        <v>48</v>
      </c>
      <c r="T85" s="5">
        <v>7</v>
      </c>
      <c r="U85" s="5">
        <v>700</v>
      </c>
      <c r="V85" s="5">
        <v>0</v>
      </c>
      <c r="W85" s="5" t="s">
        <v>48</v>
      </c>
      <c r="X85" s="5" t="s">
        <v>48</v>
      </c>
      <c r="Y85" s="5">
        <v>7</v>
      </c>
      <c r="Z85" s="5">
        <v>9999</v>
      </c>
      <c r="AA85" s="5">
        <v>0</v>
      </c>
      <c r="AB85" s="5" t="s">
        <v>48</v>
      </c>
      <c r="AC85" s="5" t="s">
        <v>48</v>
      </c>
      <c r="AD85" s="5">
        <v>7</v>
      </c>
      <c r="AE85" s="5">
        <v>9999</v>
      </c>
      <c r="AF85" s="5">
        <v>222</v>
      </c>
      <c r="AG85" s="5" t="s">
        <v>48</v>
      </c>
      <c r="AH85" s="5" t="s">
        <v>48</v>
      </c>
      <c r="AI85" s="5">
        <v>7</v>
      </c>
      <c r="AJ85" s="5">
        <v>700</v>
      </c>
      <c r="AK85" s="5">
        <v>33</v>
      </c>
      <c r="AL85" s="5" t="s">
        <v>48</v>
      </c>
      <c r="AM85" s="5" t="s">
        <v>48</v>
      </c>
      <c r="AN85" s="5">
        <v>7</v>
      </c>
      <c r="AO85" s="5">
        <v>700</v>
      </c>
    </row>
    <row r="86" spans="1:41" x14ac:dyDescent="0.25">
      <c r="A86" s="5" t="s">
        <v>6</v>
      </c>
      <c r="B86" s="5" t="s">
        <v>7</v>
      </c>
      <c r="C86" s="5">
        <v>922</v>
      </c>
      <c r="D86" s="5">
        <v>40.052599999999998</v>
      </c>
      <c r="E86" s="5">
        <v>-101.5386</v>
      </c>
      <c r="F86" s="5">
        <v>20120325</v>
      </c>
      <c r="G86" s="5">
        <v>-9999</v>
      </c>
      <c r="H86" s="5" t="s">
        <v>48</v>
      </c>
      <c r="I86" s="5" t="s">
        <v>48</v>
      </c>
      <c r="J86" s="5" t="s">
        <v>48</v>
      </c>
      <c r="K86" s="5">
        <v>9999</v>
      </c>
      <c r="L86" s="5">
        <v>-9999</v>
      </c>
      <c r="M86" s="5" t="s">
        <v>48</v>
      </c>
      <c r="N86" s="5" t="s">
        <v>48</v>
      </c>
      <c r="O86" s="5" t="s">
        <v>48</v>
      </c>
      <c r="P86" s="5">
        <v>9999</v>
      </c>
      <c r="Q86" s="5">
        <v>0</v>
      </c>
      <c r="R86" s="5" t="s">
        <v>48</v>
      </c>
      <c r="S86" s="5" t="s">
        <v>48</v>
      </c>
      <c r="T86" s="5">
        <v>7</v>
      </c>
      <c r="U86" s="5">
        <v>700</v>
      </c>
      <c r="V86" s="5">
        <v>0</v>
      </c>
      <c r="W86" s="5" t="s">
        <v>48</v>
      </c>
      <c r="X86" s="5" t="s">
        <v>48</v>
      </c>
      <c r="Y86" s="5">
        <v>7</v>
      </c>
      <c r="Z86" s="5">
        <v>9999</v>
      </c>
      <c r="AA86" s="5">
        <v>0</v>
      </c>
      <c r="AB86" s="5" t="s">
        <v>48</v>
      </c>
      <c r="AC86" s="5" t="s">
        <v>48</v>
      </c>
      <c r="AD86" s="5">
        <v>7</v>
      </c>
      <c r="AE86" s="5">
        <v>9999</v>
      </c>
      <c r="AF86" s="5">
        <v>289</v>
      </c>
      <c r="AG86" s="5" t="s">
        <v>48</v>
      </c>
      <c r="AH86" s="5" t="s">
        <v>48</v>
      </c>
      <c r="AI86" s="5">
        <v>7</v>
      </c>
      <c r="AJ86" s="5">
        <v>700</v>
      </c>
      <c r="AK86" s="5">
        <v>50</v>
      </c>
      <c r="AL86" s="5" t="s">
        <v>48</v>
      </c>
      <c r="AM86" s="5" t="s">
        <v>48</v>
      </c>
      <c r="AN86" s="5">
        <v>7</v>
      </c>
      <c r="AO86" s="5">
        <v>700</v>
      </c>
    </row>
    <row r="87" spans="1:41" x14ac:dyDescent="0.25">
      <c r="A87" s="5" t="s">
        <v>6</v>
      </c>
      <c r="B87" s="5" t="s">
        <v>7</v>
      </c>
      <c r="C87" s="5">
        <v>922</v>
      </c>
      <c r="D87" s="5">
        <v>40.052599999999998</v>
      </c>
      <c r="E87" s="5">
        <v>-101.5386</v>
      </c>
      <c r="F87" s="5">
        <v>20120326</v>
      </c>
      <c r="G87" s="5">
        <v>-9999</v>
      </c>
      <c r="H87" s="5" t="s">
        <v>48</v>
      </c>
      <c r="I87" s="5" t="s">
        <v>48</v>
      </c>
      <c r="J87" s="5" t="s">
        <v>48</v>
      </c>
      <c r="K87" s="5">
        <v>9999</v>
      </c>
      <c r="L87" s="5">
        <v>-9999</v>
      </c>
      <c r="M87" s="5" t="s">
        <v>48</v>
      </c>
      <c r="N87" s="5" t="s">
        <v>48</v>
      </c>
      <c r="O87" s="5" t="s">
        <v>48</v>
      </c>
      <c r="P87" s="5">
        <v>9999</v>
      </c>
      <c r="Q87" s="5">
        <v>0</v>
      </c>
      <c r="R87" s="5" t="s">
        <v>48</v>
      </c>
      <c r="S87" s="5" t="s">
        <v>48</v>
      </c>
      <c r="T87" s="5">
        <v>7</v>
      </c>
      <c r="U87" s="5">
        <v>700</v>
      </c>
      <c r="V87" s="5">
        <v>0</v>
      </c>
      <c r="W87" s="5" t="s">
        <v>48</v>
      </c>
      <c r="X87" s="5" t="s">
        <v>48</v>
      </c>
      <c r="Y87" s="5">
        <v>7</v>
      </c>
      <c r="Z87" s="5">
        <v>9999</v>
      </c>
      <c r="AA87" s="5">
        <v>0</v>
      </c>
      <c r="AB87" s="5" t="s">
        <v>48</v>
      </c>
      <c r="AC87" s="5" t="s">
        <v>48</v>
      </c>
      <c r="AD87" s="5">
        <v>7</v>
      </c>
      <c r="AE87" s="5">
        <v>9999</v>
      </c>
      <c r="AF87" s="5">
        <v>194</v>
      </c>
      <c r="AG87" s="5" t="s">
        <v>48</v>
      </c>
      <c r="AH87" s="5" t="s">
        <v>48</v>
      </c>
      <c r="AI87" s="5">
        <v>7</v>
      </c>
      <c r="AJ87" s="5">
        <v>700</v>
      </c>
      <c r="AK87" s="5">
        <v>56</v>
      </c>
      <c r="AL87" s="5" t="s">
        <v>48</v>
      </c>
      <c r="AM87" s="5" t="s">
        <v>48</v>
      </c>
      <c r="AN87" s="5">
        <v>7</v>
      </c>
      <c r="AO87" s="5">
        <v>700</v>
      </c>
    </row>
    <row r="88" spans="1:41" x14ac:dyDescent="0.25">
      <c r="A88" s="5" t="s">
        <v>6</v>
      </c>
      <c r="B88" s="5" t="s">
        <v>7</v>
      </c>
      <c r="C88" s="5">
        <v>922</v>
      </c>
      <c r="D88" s="5">
        <v>40.052599999999998</v>
      </c>
      <c r="E88" s="5">
        <v>-101.5386</v>
      </c>
      <c r="F88" s="5">
        <v>20120327</v>
      </c>
      <c r="G88" s="5">
        <v>-9999</v>
      </c>
      <c r="H88" s="5" t="s">
        <v>48</v>
      </c>
      <c r="I88" s="5" t="s">
        <v>48</v>
      </c>
      <c r="J88" s="5" t="s">
        <v>48</v>
      </c>
      <c r="K88" s="5">
        <v>9999</v>
      </c>
      <c r="L88" s="5">
        <v>-9999</v>
      </c>
      <c r="M88" s="5" t="s">
        <v>48</v>
      </c>
      <c r="N88" s="5" t="s">
        <v>48</v>
      </c>
      <c r="O88" s="5" t="s">
        <v>48</v>
      </c>
      <c r="P88" s="5">
        <v>9999</v>
      </c>
      <c r="Q88" s="5">
        <v>0</v>
      </c>
      <c r="R88" s="5" t="s">
        <v>48</v>
      </c>
      <c r="S88" s="5" t="s">
        <v>48</v>
      </c>
      <c r="T88" s="5">
        <v>7</v>
      </c>
      <c r="U88" s="5">
        <v>700</v>
      </c>
      <c r="V88" s="5">
        <v>0</v>
      </c>
      <c r="W88" s="5" t="s">
        <v>48</v>
      </c>
      <c r="X88" s="5" t="s">
        <v>48</v>
      </c>
      <c r="Y88" s="5">
        <v>7</v>
      </c>
      <c r="Z88" s="5">
        <v>9999</v>
      </c>
      <c r="AA88" s="5">
        <v>0</v>
      </c>
      <c r="AB88" s="5" t="s">
        <v>48</v>
      </c>
      <c r="AC88" s="5" t="s">
        <v>48</v>
      </c>
      <c r="AD88" s="5">
        <v>7</v>
      </c>
      <c r="AE88" s="5">
        <v>9999</v>
      </c>
      <c r="AF88" s="5">
        <v>311</v>
      </c>
      <c r="AG88" s="5" t="s">
        <v>48</v>
      </c>
      <c r="AH88" s="5" t="s">
        <v>48</v>
      </c>
      <c r="AI88" s="5">
        <v>7</v>
      </c>
      <c r="AJ88" s="5">
        <v>700</v>
      </c>
      <c r="AK88" s="5">
        <v>22</v>
      </c>
      <c r="AL88" s="5" t="s">
        <v>48</v>
      </c>
      <c r="AM88" s="5" t="s">
        <v>48</v>
      </c>
      <c r="AN88" s="5">
        <v>7</v>
      </c>
      <c r="AO88" s="5">
        <v>700</v>
      </c>
    </row>
    <row r="89" spans="1:41" x14ac:dyDescent="0.25">
      <c r="A89" s="5" t="s">
        <v>6</v>
      </c>
      <c r="B89" s="5" t="s">
        <v>7</v>
      </c>
      <c r="C89" s="5">
        <v>922</v>
      </c>
      <c r="D89" s="5">
        <v>40.052599999999998</v>
      </c>
      <c r="E89" s="5">
        <v>-101.5386</v>
      </c>
      <c r="F89" s="5">
        <v>20120328</v>
      </c>
      <c r="G89" s="5">
        <v>-9999</v>
      </c>
      <c r="H89" s="5" t="s">
        <v>48</v>
      </c>
      <c r="I89" s="5" t="s">
        <v>48</v>
      </c>
      <c r="J89" s="5" t="s">
        <v>48</v>
      </c>
      <c r="K89" s="5">
        <v>9999</v>
      </c>
      <c r="L89" s="5">
        <v>-9999</v>
      </c>
      <c r="M89" s="5" t="s">
        <v>48</v>
      </c>
      <c r="N89" s="5" t="s">
        <v>48</v>
      </c>
      <c r="O89" s="5" t="s">
        <v>48</v>
      </c>
      <c r="P89" s="5">
        <v>9999</v>
      </c>
      <c r="Q89" s="5">
        <v>0</v>
      </c>
      <c r="R89" s="5" t="s">
        <v>48</v>
      </c>
      <c r="S89" s="5" t="s">
        <v>48</v>
      </c>
      <c r="T89" s="5">
        <v>7</v>
      </c>
      <c r="U89" s="5">
        <v>700</v>
      </c>
      <c r="V89" s="5">
        <v>0</v>
      </c>
      <c r="W89" s="5" t="s">
        <v>48</v>
      </c>
      <c r="X89" s="5" t="s">
        <v>48</v>
      </c>
      <c r="Y89" s="5">
        <v>7</v>
      </c>
      <c r="Z89" s="5">
        <v>9999</v>
      </c>
      <c r="AA89" s="5">
        <v>0</v>
      </c>
      <c r="AB89" s="5" t="s">
        <v>48</v>
      </c>
      <c r="AC89" s="5" t="s">
        <v>48</v>
      </c>
      <c r="AD89" s="5">
        <v>7</v>
      </c>
      <c r="AE89" s="5">
        <v>9999</v>
      </c>
      <c r="AF89" s="5">
        <v>233</v>
      </c>
      <c r="AG89" s="5" t="s">
        <v>48</v>
      </c>
      <c r="AH89" s="5" t="s">
        <v>48</v>
      </c>
      <c r="AI89" s="5">
        <v>7</v>
      </c>
      <c r="AJ89" s="5">
        <v>700</v>
      </c>
      <c r="AK89" s="5">
        <v>17</v>
      </c>
      <c r="AL89" s="5" t="s">
        <v>48</v>
      </c>
      <c r="AM89" s="5" t="s">
        <v>48</v>
      </c>
      <c r="AN89" s="5">
        <v>7</v>
      </c>
      <c r="AO89" s="5">
        <v>700</v>
      </c>
    </row>
    <row r="90" spans="1:41" x14ac:dyDescent="0.25">
      <c r="A90" s="5" t="s">
        <v>6</v>
      </c>
      <c r="B90" s="5" t="s">
        <v>7</v>
      </c>
      <c r="C90" s="5">
        <v>922</v>
      </c>
      <c r="D90" s="5">
        <v>40.052599999999998</v>
      </c>
      <c r="E90" s="5">
        <v>-101.5386</v>
      </c>
      <c r="F90" s="5">
        <v>20120329</v>
      </c>
      <c r="G90" s="5">
        <v>-9999</v>
      </c>
      <c r="H90" s="5" t="s">
        <v>48</v>
      </c>
      <c r="I90" s="5" t="s">
        <v>48</v>
      </c>
      <c r="J90" s="5" t="s">
        <v>48</v>
      </c>
      <c r="K90" s="5">
        <v>9999</v>
      </c>
      <c r="L90" s="5">
        <v>-9999</v>
      </c>
      <c r="M90" s="5" t="s">
        <v>48</v>
      </c>
      <c r="N90" s="5" t="s">
        <v>48</v>
      </c>
      <c r="O90" s="5" t="s">
        <v>48</v>
      </c>
      <c r="P90" s="5">
        <v>9999</v>
      </c>
      <c r="Q90" s="5">
        <v>0</v>
      </c>
      <c r="R90" s="5" t="s">
        <v>48</v>
      </c>
      <c r="S90" s="5" t="s">
        <v>48</v>
      </c>
      <c r="T90" s="5">
        <v>7</v>
      </c>
      <c r="U90" s="5">
        <v>700</v>
      </c>
      <c r="V90" s="5">
        <v>0</v>
      </c>
      <c r="W90" s="5" t="s">
        <v>48</v>
      </c>
      <c r="X90" s="5" t="s">
        <v>48</v>
      </c>
      <c r="Y90" s="5">
        <v>7</v>
      </c>
      <c r="Z90" s="5">
        <v>9999</v>
      </c>
      <c r="AA90" s="5">
        <v>0</v>
      </c>
      <c r="AB90" s="5" t="s">
        <v>48</v>
      </c>
      <c r="AC90" s="5" t="s">
        <v>48</v>
      </c>
      <c r="AD90" s="5">
        <v>7</v>
      </c>
      <c r="AE90" s="5">
        <v>9999</v>
      </c>
      <c r="AF90" s="5">
        <v>256</v>
      </c>
      <c r="AG90" s="5" t="s">
        <v>48</v>
      </c>
      <c r="AH90" s="5" t="s">
        <v>48</v>
      </c>
      <c r="AI90" s="5">
        <v>7</v>
      </c>
      <c r="AJ90" s="5">
        <v>700</v>
      </c>
      <c r="AK90" s="5">
        <v>22</v>
      </c>
      <c r="AL90" s="5" t="s">
        <v>48</v>
      </c>
      <c r="AM90" s="5" t="s">
        <v>48</v>
      </c>
      <c r="AN90" s="5">
        <v>7</v>
      </c>
      <c r="AO90" s="5">
        <v>700</v>
      </c>
    </row>
    <row r="91" spans="1:41" x14ac:dyDescent="0.25">
      <c r="A91" s="5" t="s">
        <v>6</v>
      </c>
      <c r="B91" s="5" t="s">
        <v>7</v>
      </c>
      <c r="C91" s="5">
        <v>922</v>
      </c>
      <c r="D91" s="5">
        <v>40.052599999999998</v>
      </c>
      <c r="E91" s="5">
        <v>-101.5386</v>
      </c>
      <c r="F91" s="5">
        <v>20120330</v>
      </c>
      <c r="G91" s="5">
        <v>-9999</v>
      </c>
      <c r="H91" s="5" t="s">
        <v>48</v>
      </c>
      <c r="I91" s="5" t="s">
        <v>48</v>
      </c>
      <c r="J91" s="5" t="s">
        <v>48</v>
      </c>
      <c r="K91" s="5">
        <v>9999</v>
      </c>
      <c r="L91" s="5">
        <v>-9999</v>
      </c>
      <c r="M91" s="5" t="s">
        <v>48</v>
      </c>
      <c r="N91" s="5" t="s">
        <v>48</v>
      </c>
      <c r="O91" s="5" t="s">
        <v>48</v>
      </c>
      <c r="P91" s="5">
        <v>9999</v>
      </c>
      <c r="Q91" s="5">
        <v>0</v>
      </c>
      <c r="R91" s="5" t="s">
        <v>48</v>
      </c>
      <c r="S91" s="5" t="s">
        <v>48</v>
      </c>
      <c r="T91" s="5">
        <v>7</v>
      </c>
      <c r="U91" s="5">
        <v>700</v>
      </c>
      <c r="V91" s="5">
        <v>0</v>
      </c>
      <c r="W91" s="5" t="s">
        <v>48</v>
      </c>
      <c r="X91" s="5" t="s">
        <v>48</v>
      </c>
      <c r="Y91" s="5">
        <v>7</v>
      </c>
      <c r="Z91" s="5">
        <v>9999</v>
      </c>
      <c r="AA91" s="5">
        <v>0</v>
      </c>
      <c r="AB91" s="5" t="s">
        <v>48</v>
      </c>
      <c r="AC91" s="5" t="s">
        <v>48</v>
      </c>
      <c r="AD91" s="5">
        <v>7</v>
      </c>
      <c r="AE91" s="5">
        <v>9999</v>
      </c>
      <c r="AF91" s="5">
        <v>239</v>
      </c>
      <c r="AG91" s="5" t="s">
        <v>48</v>
      </c>
      <c r="AH91" s="5" t="s">
        <v>48</v>
      </c>
      <c r="AI91" s="5">
        <v>7</v>
      </c>
      <c r="AJ91" s="5">
        <v>700</v>
      </c>
      <c r="AK91" s="5">
        <v>28</v>
      </c>
      <c r="AL91" s="5" t="s">
        <v>48</v>
      </c>
      <c r="AM91" s="5" t="s">
        <v>48</v>
      </c>
      <c r="AN91" s="5">
        <v>7</v>
      </c>
      <c r="AO91" s="5">
        <v>700</v>
      </c>
    </row>
    <row r="92" spans="1:41" x14ac:dyDescent="0.25">
      <c r="A92" s="5" t="s">
        <v>6</v>
      </c>
      <c r="B92" s="5" t="s">
        <v>7</v>
      </c>
      <c r="C92" s="5">
        <v>922</v>
      </c>
      <c r="D92" s="5">
        <v>40.052599999999998</v>
      </c>
      <c r="E92" s="5">
        <v>-101.5386</v>
      </c>
      <c r="F92" s="5">
        <v>20120331</v>
      </c>
      <c r="G92" s="5">
        <v>-9999</v>
      </c>
      <c r="H92" s="5" t="s">
        <v>48</v>
      </c>
      <c r="I92" s="5" t="s">
        <v>48</v>
      </c>
      <c r="J92" s="5" t="s">
        <v>48</v>
      </c>
      <c r="K92" s="5">
        <v>9999</v>
      </c>
      <c r="L92" s="5">
        <v>-9999</v>
      </c>
      <c r="M92" s="5" t="s">
        <v>48</v>
      </c>
      <c r="N92" s="5" t="s">
        <v>48</v>
      </c>
      <c r="O92" s="5" t="s">
        <v>48</v>
      </c>
      <c r="P92" s="5">
        <v>9999</v>
      </c>
      <c r="Q92" s="5">
        <v>0</v>
      </c>
      <c r="R92" s="5" t="s">
        <v>48</v>
      </c>
      <c r="S92" s="5" t="s">
        <v>48</v>
      </c>
      <c r="T92" s="5">
        <v>7</v>
      </c>
      <c r="U92" s="5">
        <v>700</v>
      </c>
      <c r="V92" s="5">
        <v>0</v>
      </c>
      <c r="W92" s="5" t="s">
        <v>48</v>
      </c>
      <c r="X92" s="5" t="s">
        <v>48</v>
      </c>
      <c r="Y92" s="5">
        <v>7</v>
      </c>
      <c r="Z92" s="5">
        <v>9999</v>
      </c>
      <c r="AA92" s="5">
        <v>0</v>
      </c>
      <c r="AB92" s="5" t="s">
        <v>48</v>
      </c>
      <c r="AC92" s="5" t="s">
        <v>48</v>
      </c>
      <c r="AD92" s="5">
        <v>7</v>
      </c>
      <c r="AE92" s="5">
        <v>9999</v>
      </c>
      <c r="AF92" s="5">
        <v>283</v>
      </c>
      <c r="AG92" s="5" t="s">
        <v>48</v>
      </c>
      <c r="AH92" s="5" t="s">
        <v>48</v>
      </c>
      <c r="AI92" s="5">
        <v>7</v>
      </c>
      <c r="AJ92" s="5">
        <v>700</v>
      </c>
      <c r="AK92" s="5">
        <v>44</v>
      </c>
      <c r="AL92" s="5" t="s">
        <v>48</v>
      </c>
      <c r="AM92" s="5" t="s">
        <v>48</v>
      </c>
      <c r="AN92" s="5">
        <v>7</v>
      </c>
      <c r="AO92" s="5">
        <v>700</v>
      </c>
    </row>
    <row r="93" spans="1:41" x14ac:dyDescent="0.25">
      <c r="A93" s="5" t="s">
        <v>6</v>
      </c>
      <c r="B93" s="5" t="s">
        <v>7</v>
      </c>
      <c r="C93" s="5">
        <v>922</v>
      </c>
      <c r="D93" s="5">
        <v>40.052599999999998</v>
      </c>
      <c r="E93" s="5">
        <v>-101.5386</v>
      </c>
      <c r="F93" s="5">
        <v>20120401</v>
      </c>
      <c r="G93" s="5">
        <v>-9999</v>
      </c>
      <c r="H93" s="5" t="s">
        <v>48</v>
      </c>
      <c r="I93" s="5" t="s">
        <v>48</v>
      </c>
      <c r="J93" s="5" t="s">
        <v>48</v>
      </c>
      <c r="K93" s="5">
        <v>9999</v>
      </c>
      <c r="L93" s="5">
        <v>-9999</v>
      </c>
      <c r="M93" s="5" t="s">
        <v>48</v>
      </c>
      <c r="N93" s="5" t="s">
        <v>48</v>
      </c>
      <c r="O93" s="5" t="s">
        <v>48</v>
      </c>
      <c r="P93" s="5">
        <v>9999</v>
      </c>
      <c r="Q93" s="5">
        <v>0</v>
      </c>
      <c r="R93" s="5" t="s">
        <v>48</v>
      </c>
      <c r="S93" s="5" t="s">
        <v>48</v>
      </c>
      <c r="T93" s="5">
        <v>7</v>
      </c>
      <c r="U93" s="5">
        <v>700</v>
      </c>
      <c r="V93" s="5">
        <v>0</v>
      </c>
      <c r="W93" s="5" t="s">
        <v>48</v>
      </c>
      <c r="X93" s="5" t="s">
        <v>48</v>
      </c>
      <c r="Y93" s="5">
        <v>7</v>
      </c>
      <c r="Z93" s="5">
        <v>9999</v>
      </c>
      <c r="AA93" s="5">
        <v>0</v>
      </c>
      <c r="AB93" s="5" t="s">
        <v>48</v>
      </c>
      <c r="AC93" s="5" t="s">
        <v>48</v>
      </c>
      <c r="AD93" s="5">
        <v>7</v>
      </c>
      <c r="AE93" s="5">
        <v>9999</v>
      </c>
      <c r="AF93" s="5">
        <v>311</v>
      </c>
      <c r="AG93" s="5" t="s">
        <v>48</v>
      </c>
      <c r="AH93" s="5" t="s">
        <v>48</v>
      </c>
      <c r="AI93" s="5">
        <v>7</v>
      </c>
      <c r="AJ93" s="5">
        <v>700</v>
      </c>
      <c r="AK93" s="5">
        <v>44</v>
      </c>
      <c r="AL93" s="5" t="s">
        <v>48</v>
      </c>
      <c r="AM93" s="5" t="s">
        <v>48</v>
      </c>
      <c r="AN93" s="5">
        <v>7</v>
      </c>
      <c r="AO93" s="5">
        <v>700</v>
      </c>
    </row>
    <row r="94" spans="1:41" x14ac:dyDescent="0.25">
      <c r="A94" s="5" t="s">
        <v>6</v>
      </c>
      <c r="B94" s="5" t="s">
        <v>7</v>
      </c>
      <c r="C94" s="5">
        <v>922</v>
      </c>
      <c r="D94" s="5">
        <v>40.052599999999998</v>
      </c>
      <c r="E94" s="5">
        <v>-101.5386</v>
      </c>
      <c r="F94" s="5">
        <v>20120402</v>
      </c>
      <c r="G94" s="5">
        <v>-9999</v>
      </c>
      <c r="H94" s="5" t="s">
        <v>48</v>
      </c>
      <c r="I94" s="5" t="s">
        <v>48</v>
      </c>
      <c r="J94" s="5" t="s">
        <v>48</v>
      </c>
      <c r="K94" s="5">
        <v>9999</v>
      </c>
      <c r="L94" s="5">
        <v>-9999</v>
      </c>
      <c r="M94" s="5" t="s">
        <v>48</v>
      </c>
      <c r="N94" s="5" t="s">
        <v>48</v>
      </c>
      <c r="O94" s="5" t="s">
        <v>48</v>
      </c>
      <c r="P94" s="5">
        <v>9999</v>
      </c>
      <c r="Q94" s="5">
        <v>0</v>
      </c>
      <c r="R94" s="5" t="s">
        <v>48</v>
      </c>
      <c r="S94" s="5" t="s">
        <v>48</v>
      </c>
      <c r="T94" s="5">
        <v>7</v>
      </c>
      <c r="U94" s="5">
        <v>700</v>
      </c>
      <c r="V94" s="5">
        <v>0</v>
      </c>
      <c r="W94" s="5" t="s">
        <v>48</v>
      </c>
      <c r="X94" s="5" t="s">
        <v>48</v>
      </c>
      <c r="Y94" s="5">
        <v>7</v>
      </c>
      <c r="Z94" s="5">
        <v>9999</v>
      </c>
      <c r="AA94" s="5">
        <v>0</v>
      </c>
      <c r="AB94" s="5" t="s">
        <v>48</v>
      </c>
      <c r="AC94" s="5" t="s">
        <v>48</v>
      </c>
      <c r="AD94" s="5">
        <v>7</v>
      </c>
      <c r="AE94" s="5">
        <v>9999</v>
      </c>
      <c r="AF94" s="5">
        <v>344</v>
      </c>
      <c r="AG94" s="5" t="s">
        <v>48</v>
      </c>
      <c r="AH94" s="5" t="s">
        <v>48</v>
      </c>
      <c r="AI94" s="5">
        <v>7</v>
      </c>
      <c r="AJ94" s="5">
        <v>700</v>
      </c>
      <c r="AK94" s="5">
        <v>72</v>
      </c>
      <c r="AL94" s="5" t="s">
        <v>48</v>
      </c>
      <c r="AM94" s="5" t="s">
        <v>48</v>
      </c>
      <c r="AN94" s="5">
        <v>7</v>
      </c>
      <c r="AO94" s="5">
        <v>700</v>
      </c>
    </row>
    <row r="95" spans="1:41" x14ac:dyDescent="0.25">
      <c r="A95" s="5" t="s">
        <v>6</v>
      </c>
      <c r="B95" s="5" t="s">
        <v>7</v>
      </c>
      <c r="C95" s="5">
        <v>922</v>
      </c>
      <c r="D95" s="5">
        <v>40.052599999999998</v>
      </c>
      <c r="E95" s="5">
        <v>-101.5386</v>
      </c>
      <c r="F95" s="5">
        <v>20120403</v>
      </c>
      <c r="G95" s="5">
        <v>-9999</v>
      </c>
      <c r="H95" s="5" t="s">
        <v>48</v>
      </c>
      <c r="I95" s="5" t="s">
        <v>48</v>
      </c>
      <c r="J95" s="5" t="s">
        <v>48</v>
      </c>
      <c r="K95" s="5">
        <v>9999</v>
      </c>
      <c r="L95" s="5">
        <v>-9999</v>
      </c>
      <c r="M95" s="5" t="s">
        <v>48</v>
      </c>
      <c r="N95" s="5" t="s">
        <v>48</v>
      </c>
      <c r="O95" s="5" t="s">
        <v>48</v>
      </c>
      <c r="P95" s="5">
        <v>9999</v>
      </c>
      <c r="Q95" s="5">
        <v>127</v>
      </c>
      <c r="R95" s="5" t="s">
        <v>48</v>
      </c>
      <c r="S95" s="5" t="s">
        <v>48</v>
      </c>
      <c r="T95" s="5">
        <v>7</v>
      </c>
      <c r="U95" s="5">
        <v>700</v>
      </c>
      <c r="V95" s="5">
        <v>0</v>
      </c>
      <c r="W95" s="5" t="s">
        <v>48</v>
      </c>
      <c r="X95" s="5" t="s">
        <v>48</v>
      </c>
      <c r="Y95" s="5">
        <v>7</v>
      </c>
      <c r="Z95" s="5">
        <v>9999</v>
      </c>
      <c r="AA95" s="5">
        <v>0</v>
      </c>
      <c r="AB95" s="5" t="s">
        <v>48</v>
      </c>
      <c r="AC95" s="5" t="s">
        <v>48</v>
      </c>
      <c r="AD95" s="5">
        <v>7</v>
      </c>
      <c r="AE95" s="5">
        <v>9999</v>
      </c>
      <c r="AF95" s="5">
        <v>194</v>
      </c>
      <c r="AG95" s="5" t="s">
        <v>48</v>
      </c>
      <c r="AH95" s="5" t="s">
        <v>48</v>
      </c>
      <c r="AI95" s="5">
        <v>7</v>
      </c>
      <c r="AJ95" s="5">
        <v>700</v>
      </c>
      <c r="AK95" s="5">
        <v>39</v>
      </c>
      <c r="AL95" s="5" t="s">
        <v>48</v>
      </c>
      <c r="AM95" s="5" t="s">
        <v>48</v>
      </c>
      <c r="AN95" s="5">
        <v>7</v>
      </c>
      <c r="AO95" s="5">
        <v>700</v>
      </c>
    </row>
    <row r="96" spans="1:41" x14ac:dyDescent="0.25">
      <c r="A96" s="5" t="s">
        <v>6</v>
      </c>
      <c r="B96" s="5" t="s">
        <v>7</v>
      </c>
      <c r="C96" s="5">
        <v>922</v>
      </c>
      <c r="D96" s="5">
        <v>40.052599999999998</v>
      </c>
      <c r="E96" s="5">
        <v>-101.5386</v>
      </c>
      <c r="F96" s="5">
        <v>20120404</v>
      </c>
      <c r="G96" s="5">
        <v>-9999</v>
      </c>
      <c r="H96" s="5" t="s">
        <v>48</v>
      </c>
      <c r="I96" s="5" t="s">
        <v>48</v>
      </c>
      <c r="J96" s="5" t="s">
        <v>48</v>
      </c>
      <c r="K96" s="5">
        <v>9999</v>
      </c>
      <c r="L96" s="5">
        <v>-9999</v>
      </c>
      <c r="M96" s="5" t="s">
        <v>48</v>
      </c>
      <c r="N96" s="5" t="s">
        <v>48</v>
      </c>
      <c r="O96" s="5" t="s">
        <v>48</v>
      </c>
      <c r="P96" s="5">
        <v>9999</v>
      </c>
      <c r="Q96" s="5">
        <v>145</v>
      </c>
      <c r="R96" s="5" t="s">
        <v>48</v>
      </c>
      <c r="S96" s="5" t="s">
        <v>48</v>
      </c>
      <c r="T96" s="5">
        <v>7</v>
      </c>
      <c r="U96" s="5">
        <v>700</v>
      </c>
      <c r="V96" s="5">
        <v>0</v>
      </c>
      <c r="W96" s="5" t="s">
        <v>48</v>
      </c>
      <c r="X96" s="5" t="s">
        <v>48</v>
      </c>
      <c r="Y96" s="5">
        <v>7</v>
      </c>
      <c r="Z96" s="5">
        <v>9999</v>
      </c>
      <c r="AA96" s="5">
        <v>0</v>
      </c>
      <c r="AB96" s="5" t="s">
        <v>48</v>
      </c>
      <c r="AC96" s="5" t="s">
        <v>48</v>
      </c>
      <c r="AD96" s="5">
        <v>7</v>
      </c>
      <c r="AE96" s="5">
        <v>9999</v>
      </c>
      <c r="AF96" s="5">
        <v>78</v>
      </c>
      <c r="AG96" s="5" t="s">
        <v>48</v>
      </c>
      <c r="AH96" s="5" t="s">
        <v>48</v>
      </c>
      <c r="AI96" s="5">
        <v>7</v>
      </c>
      <c r="AJ96" s="5">
        <v>700</v>
      </c>
      <c r="AK96" s="5">
        <v>44</v>
      </c>
      <c r="AL96" s="5" t="s">
        <v>48</v>
      </c>
      <c r="AM96" s="5" t="s">
        <v>48</v>
      </c>
      <c r="AN96" s="5">
        <v>7</v>
      </c>
      <c r="AO96" s="5">
        <v>700</v>
      </c>
    </row>
    <row r="97" spans="1:41" x14ac:dyDescent="0.25">
      <c r="A97" s="5" t="s">
        <v>6</v>
      </c>
      <c r="B97" s="5" t="s">
        <v>7</v>
      </c>
      <c r="C97" s="5">
        <v>922</v>
      </c>
      <c r="D97" s="5">
        <v>40.052599999999998</v>
      </c>
      <c r="E97" s="5">
        <v>-101.5386</v>
      </c>
      <c r="F97" s="5">
        <v>20120405</v>
      </c>
      <c r="G97" s="5">
        <v>-9999</v>
      </c>
      <c r="H97" s="5" t="s">
        <v>48</v>
      </c>
      <c r="I97" s="5" t="s">
        <v>48</v>
      </c>
      <c r="J97" s="5" t="s">
        <v>48</v>
      </c>
      <c r="K97" s="5">
        <v>9999</v>
      </c>
      <c r="L97" s="5">
        <v>-9999</v>
      </c>
      <c r="M97" s="5" t="s">
        <v>48</v>
      </c>
      <c r="N97" s="5" t="s">
        <v>48</v>
      </c>
      <c r="O97" s="5" t="s">
        <v>48</v>
      </c>
      <c r="P97" s="5">
        <v>9999</v>
      </c>
      <c r="Q97" s="5">
        <v>69</v>
      </c>
      <c r="R97" s="5" t="s">
        <v>48</v>
      </c>
      <c r="S97" s="5" t="s">
        <v>48</v>
      </c>
      <c r="T97" s="5">
        <v>7</v>
      </c>
      <c r="U97" s="5">
        <v>700</v>
      </c>
      <c r="V97" s="5">
        <v>0</v>
      </c>
      <c r="W97" s="5" t="s">
        <v>48</v>
      </c>
      <c r="X97" s="5" t="s">
        <v>48</v>
      </c>
      <c r="Y97" s="5">
        <v>7</v>
      </c>
      <c r="Z97" s="5">
        <v>9999</v>
      </c>
      <c r="AA97" s="5">
        <v>0</v>
      </c>
      <c r="AB97" s="5" t="s">
        <v>48</v>
      </c>
      <c r="AC97" s="5" t="s">
        <v>48</v>
      </c>
      <c r="AD97" s="5">
        <v>7</v>
      </c>
      <c r="AE97" s="5">
        <v>9999</v>
      </c>
      <c r="AF97" s="5">
        <v>106</v>
      </c>
      <c r="AG97" s="5" t="s">
        <v>48</v>
      </c>
      <c r="AH97" s="5" t="s">
        <v>48</v>
      </c>
      <c r="AI97" s="5">
        <v>7</v>
      </c>
      <c r="AJ97" s="5">
        <v>700</v>
      </c>
      <c r="AK97" s="5">
        <v>44</v>
      </c>
      <c r="AL97" s="5" t="s">
        <v>48</v>
      </c>
      <c r="AM97" s="5" t="s">
        <v>48</v>
      </c>
      <c r="AN97" s="5">
        <v>7</v>
      </c>
      <c r="AO97" s="5">
        <v>700</v>
      </c>
    </row>
    <row r="98" spans="1:41" x14ac:dyDescent="0.25">
      <c r="A98" s="5" t="s">
        <v>6</v>
      </c>
      <c r="B98" s="5" t="s">
        <v>7</v>
      </c>
      <c r="C98" s="5">
        <v>922</v>
      </c>
      <c r="D98" s="5">
        <v>40.052599999999998</v>
      </c>
      <c r="E98" s="5">
        <v>-101.5386</v>
      </c>
      <c r="F98" s="5">
        <v>20120406</v>
      </c>
      <c r="G98" s="5">
        <v>-9999</v>
      </c>
      <c r="H98" s="5" t="s">
        <v>48</v>
      </c>
      <c r="I98" s="5" t="s">
        <v>48</v>
      </c>
      <c r="J98" s="5" t="s">
        <v>48</v>
      </c>
      <c r="K98" s="5">
        <v>9999</v>
      </c>
      <c r="L98" s="5">
        <v>-9999</v>
      </c>
      <c r="M98" s="5" t="s">
        <v>48</v>
      </c>
      <c r="N98" s="5" t="s">
        <v>48</v>
      </c>
      <c r="O98" s="5" t="s">
        <v>48</v>
      </c>
      <c r="P98" s="5">
        <v>9999</v>
      </c>
      <c r="Q98" s="5">
        <v>0</v>
      </c>
      <c r="R98" s="5" t="s">
        <v>49</v>
      </c>
      <c r="S98" s="5" t="s">
        <v>48</v>
      </c>
      <c r="T98" s="5">
        <v>7</v>
      </c>
      <c r="U98" s="5">
        <v>700</v>
      </c>
      <c r="V98" s="5">
        <v>0</v>
      </c>
      <c r="W98" s="5" t="s">
        <v>48</v>
      </c>
      <c r="X98" s="5" t="s">
        <v>48</v>
      </c>
      <c r="Y98" s="5">
        <v>7</v>
      </c>
      <c r="Z98" s="5">
        <v>9999</v>
      </c>
      <c r="AA98" s="5">
        <v>0</v>
      </c>
      <c r="AB98" s="5" t="s">
        <v>48</v>
      </c>
      <c r="AC98" s="5" t="s">
        <v>48</v>
      </c>
      <c r="AD98" s="5">
        <v>7</v>
      </c>
      <c r="AE98" s="5">
        <v>9999</v>
      </c>
      <c r="AF98" s="5">
        <v>178</v>
      </c>
      <c r="AG98" s="5" t="s">
        <v>48</v>
      </c>
      <c r="AH98" s="5" t="s">
        <v>48</v>
      </c>
      <c r="AI98" s="5">
        <v>7</v>
      </c>
      <c r="AJ98" s="5">
        <v>700</v>
      </c>
      <c r="AK98" s="5">
        <v>78</v>
      </c>
      <c r="AL98" s="5" t="s">
        <v>48</v>
      </c>
      <c r="AM98" s="5" t="s">
        <v>48</v>
      </c>
      <c r="AN98" s="5">
        <v>7</v>
      </c>
      <c r="AO98" s="5">
        <v>700</v>
      </c>
    </row>
    <row r="99" spans="1:41" x14ac:dyDescent="0.25">
      <c r="A99" s="5" t="s">
        <v>6</v>
      </c>
      <c r="B99" s="5" t="s">
        <v>7</v>
      </c>
      <c r="C99" s="5">
        <v>922</v>
      </c>
      <c r="D99" s="5">
        <v>40.052599999999998</v>
      </c>
      <c r="E99" s="5">
        <v>-101.5386</v>
      </c>
      <c r="F99" s="5">
        <v>20120407</v>
      </c>
      <c r="G99" s="5">
        <v>-9999</v>
      </c>
      <c r="H99" s="5" t="s">
        <v>48</v>
      </c>
      <c r="I99" s="5" t="s">
        <v>48</v>
      </c>
      <c r="J99" s="5" t="s">
        <v>48</v>
      </c>
      <c r="K99" s="5">
        <v>9999</v>
      </c>
      <c r="L99" s="5">
        <v>-9999</v>
      </c>
      <c r="M99" s="5" t="s">
        <v>48</v>
      </c>
      <c r="N99" s="5" t="s">
        <v>48</v>
      </c>
      <c r="O99" s="5" t="s">
        <v>48</v>
      </c>
      <c r="P99" s="5">
        <v>9999</v>
      </c>
      <c r="Q99" s="5">
        <v>0</v>
      </c>
      <c r="R99" s="5" t="s">
        <v>48</v>
      </c>
      <c r="S99" s="5" t="s">
        <v>48</v>
      </c>
      <c r="T99" s="5">
        <v>7</v>
      </c>
      <c r="U99" s="5">
        <v>700</v>
      </c>
      <c r="V99" s="5">
        <v>0</v>
      </c>
      <c r="W99" s="5" t="s">
        <v>48</v>
      </c>
      <c r="X99" s="5" t="s">
        <v>48</v>
      </c>
      <c r="Y99" s="5">
        <v>7</v>
      </c>
      <c r="Z99" s="5">
        <v>9999</v>
      </c>
      <c r="AA99" s="5">
        <v>0</v>
      </c>
      <c r="AB99" s="5" t="s">
        <v>48</v>
      </c>
      <c r="AC99" s="5" t="s">
        <v>48</v>
      </c>
      <c r="AD99" s="5">
        <v>7</v>
      </c>
      <c r="AE99" s="5">
        <v>9999</v>
      </c>
      <c r="AF99" s="5">
        <v>194</v>
      </c>
      <c r="AG99" s="5" t="s">
        <v>48</v>
      </c>
      <c r="AH99" s="5" t="s">
        <v>48</v>
      </c>
      <c r="AI99" s="5">
        <v>7</v>
      </c>
      <c r="AJ99" s="5">
        <v>700</v>
      </c>
      <c r="AK99" s="5">
        <v>11</v>
      </c>
      <c r="AL99" s="5" t="s">
        <v>48</v>
      </c>
      <c r="AM99" s="5" t="s">
        <v>48</v>
      </c>
      <c r="AN99" s="5">
        <v>7</v>
      </c>
      <c r="AO99" s="5">
        <v>700</v>
      </c>
    </row>
    <row r="100" spans="1:41" x14ac:dyDescent="0.25">
      <c r="A100" s="5" t="s">
        <v>6</v>
      </c>
      <c r="B100" s="5" t="s">
        <v>7</v>
      </c>
      <c r="C100" s="5">
        <v>922</v>
      </c>
      <c r="D100" s="5">
        <v>40.052599999999998</v>
      </c>
      <c r="E100" s="5">
        <v>-101.5386</v>
      </c>
      <c r="F100" s="5">
        <v>20120408</v>
      </c>
      <c r="G100" s="5">
        <v>-9999</v>
      </c>
      <c r="H100" s="5" t="s">
        <v>48</v>
      </c>
      <c r="I100" s="5" t="s">
        <v>48</v>
      </c>
      <c r="J100" s="5" t="s">
        <v>48</v>
      </c>
      <c r="K100" s="5">
        <v>9999</v>
      </c>
      <c r="L100" s="5">
        <v>-9999</v>
      </c>
      <c r="M100" s="5" t="s">
        <v>48</v>
      </c>
      <c r="N100" s="5" t="s">
        <v>48</v>
      </c>
      <c r="O100" s="5" t="s">
        <v>48</v>
      </c>
      <c r="P100" s="5">
        <v>9999</v>
      </c>
      <c r="Q100" s="5">
        <v>0</v>
      </c>
      <c r="R100" s="5" t="s">
        <v>48</v>
      </c>
      <c r="S100" s="5" t="s">
        <v>48</v>
      </c>
      <c r="T100" s="5">
        <v>7</v>
      </c>
      <c r="U100" s="5">
        <v>700</v>
      </c>
      <c r="V100" s="5">
        <v>0</v>
      </c>
      <c r="W100" s="5" t="s">
        <v>48</v>
      </c>
      <c r="X100" s="5" t="s">
        <v>48</v>
      </c>
      <c r="Y100" s="5">
        <v>7</v>
      </c>
      <c r="Z100" s="5">
        <v>9999</v>
      </c>
      <c r="AA100" s="5">
        <v>0</v>
      </c>
      <c r="AB100" s="5" t="s">
        <v>48</v>
      </c>
      <c r="AC100" s="5" t="s">
        <v>48</v>
      </c>
      <c r="AD100" s="5">
        <v>7</v>
      </c>
      <c r="AE100" s="5">
        <v>9999</v>
      </c>
      <c r="AF100" s="5">
        <v>178</v>
      </c>
      <c r="AG100" s="5" t="s">
        <v>48</v>
      </c>
      <c r="AH100" s="5" t="s">
        <v>48</v>
      </c>
      <c r="AI100" s="5">
        <v>7</v>
      </c>
      <c r="AJ100" s="5">
        <v>700</v>
      </c>
      <c r="AK100" s="5">
        <v>11</v>
      </c>
      <c r="AL100" s="5" t="s">
        <v>48</v>
      </c>
      <c r="AM100" s="5" t="s">
        <v>48</v>
      </c>
      <c r="AN100" s="5">
        <v>7</v>
      </c>
      <c r="AO100" s="5">
        <v>700</v>
      </c>
    </row>
    <row r="101" spans="1:41" x14ac:dyDescent="0.25">
      <c r="A101" s="5" t="s">
        <v>6</v>
      </c>
      <c r="B101" s="5" t="s">
        <v>7</v>
      </c>
      <c r="C101" s="5">
        <v>922</v>
      </c>
      <c r="D101" s="5">
        <v>40.052599999999998</v>
      </c>
      <c r="E101" s="5">
        <v>-101.5386</v>
      </c>
      <c r="F101" s="5">
        <v>20120409</v>
      </c>
      <c r="G101" s="5">
        <v>-9999</v>
      </c>
      <c r="H101" s="5" t="s">
        <v>48</v>
      </c>
      <c r="I101" s="5" t="s">
        <v>48</v>
      </c>
      <c r="J101" s="5" t="s">
        <v>48</v>
      </c>
      <c r="K101" s="5">
        <v>9999</v>
      </c>
      <c r="L101" s="5">
        <v>-9999</v>
      </c>
      <c r="M101" s="5" t="s">
        <v>48</v>
      </c>
      <c r="N101" s="5" t="s">
        <v>48</v>
      </c>
      <c r="O101" s="5" t="s">
        <v>48</v>
      </c>
      <c r="P101" s="5">
        <v>9999</v>
      </c>
      <c r="Q101" s="5">
        <v>0</v>
      </c>
      <c r="R101" s="5" t="s">
        <v>48</v>
      </c>
      <c r="S101" s="5" t="s">
        <v>48</v>
      </c>
      <c r="T101" s="5">
        <v>7</v>
      </c>
      <c r="U101" s="5">
        <v>700</v>
      </c>
      <c r="V101" s="5">
        <v>0</v>
      </c>
      <c r="W101" s="5" t="s">
        <v>48</v>
      </c>
      <c r="X101" s="5" t="s">
        <v>48</v>
      </c>
      <c r="Y101" s="5">
        <v>7</v>
      </c>
      <c r="Z101" s="5">
        <v>9999</v>
      </c>
      <c r="AA101" s="5">
        <v>0</v>
      </c>
      <c r="AB101" s="5" t="s">
        <v>48</v>
      </c>
      <c r="AC101" s="5" t="s">
        <v>48</v>
      </c>
      <c r="AD101" s="5">
        <v>7</v>
      </c>
      <c r="AE101" s="5">
        <v>9999</v>
      </c>
      <c r="AF101" s="5">
        <v>244</v>
      </c>
      <c r="AG101" s="5" t="s">
        <v>48</v>
      </c>
      <c r="AH101" s="5" t="s">
        <v>48</v>
      </c>
      <c r="AI101" s="5">
        <v>7</v>
      </c>
      <c r="AJ101" s="5">
        <v>700</v>
      </c>
      <c r="AK101" s="5">
        <v>0</v>
      </c>
      <c r="AL101" s="5" t="s">
        <v>48</v>
      </c>
      <c r="AM101" s="5" t="s">
        <v>48</v>
      </c>
      <c r="AN101" s="5">
        <v>7</v>
      </c>
      <c r="AO101" s="5">
        <v>700</v>
      </c>
    </row>
    <row r="102" spans="1:41" x14ac:dyDescent="0.25">
      <c r="A102" s="5" t="s">
        <v>6</v>
      </c>
      <c r="B102" s="5" t="s">
        <v>7</v>
      </c>
      <c r="C102" s="5">
        <v>922</v>
      </c>
      <c r="D102" s="5">
        <v>40.052599999999998</v>
      </c>
      <c r="E102" s="5">
        <v>-101.5386</v>
      </c>
      <c r="F102" s="5">
        <v>20120410</v>
      </c>
      <c r="G102" s="5">
        <v>-9999</v>
      </c>
      <c r="H102" s="5" t="s">
        <v>48</v>
      </c>
      <c r="I102" s="5" t="s">
        <v>48</v>
      </c>
      <c r="J102" s="5" t="s">
        <v>48</v>
      </c>
      <c r="K102" s="5">
        <v>9999</v>
      </c>
      <c r="L102" s="5">
        <v>-9999</v>
      </c>
      <c r="M102" s="5" t="s">
        <v>48</v>
      </c>
      <c r="N102" s="5" t="s">
        <v>48</v>
      </c>
      <c r="O102" s="5" t="s">
        <v>48</v>
      </c>
      <c r="P102" s="5">
        <v>9999</v>
      </c>
      <c r="Q102" s="5">
        <v>0</v>
      </c>
      <c r="R102" s="5" t="s">
        <v>48</v>
      </c>
      <c r="S102" s="5" t="s">
        <v>48</v>
      </c>
      <c r="T102" s="5">
        <v>7</v>
      </c>
      <c r="U102" s="5">
        <v>700</v>
      </c>
      <c r="V102" s="5">
        <v>0</v>
      </c>
      <c r="W102" s="5" t="s">
        <v>48</v>
      </c>
      <c r="X102" s="5" t="s">
        <v>48</v>
      </c>
      <c r="Y102" s="5">
        <v>7</v>
      </c>
      <c r="Z102" s="5">
        <v>9999</v>
      </c>
      <c r="AA102" s="5">
        <v>0</v>
      </c>
      <c r="AB102" s="5" t="s">
        <v>48</v>
      </c>
      <c r="AC102" s="5" t="s">
        <v>48</v>
      </c>
      <c r="AD102" s="5">
        <v>7</v>
      </c>
      <c r="AE102" s="5">
        <v>9999</v>
      </c>
      <c r="AF102" s="5">
        <v>217</v>
      </c>
      <c r="AG102" s="5" t="s">
        <v>48</v>
      </c>
      <c r="AH102" s="5" t="s">
        <v>48</v>
      </c>
      <c r="AI102" s="5">
        <v>7</v>
      </c>
      <c r="AJ102" s="5">
        <v>700</v>
      </c>
      <c r="AK102" s="5">
        <v>17</v>
      </c>
      <c r="AL102" s="5" t="s">
        <v>48</v>
      </c>
      <c r="AM102" s="5" t="s">
        <v>48</v>
      </c>
      <c r="AN102" s="5">
        <v>7</v>
      </c>
      <c r="AO102" s="5">
        <v>700</v>
      </c>
    </row>
    <row r="103" spans="1:41" x14ac:dyDescent="0.25">
      <c r="A103" s="5" t="s">
        <v>6</v>
      </c>
      <c r="B103" s="5" t="s">
        <v>7</v>
      </c>
      <c r="C103" s="5">
        <v>922</v>
      </c>
      <c r="D103" s="5">
        <v>40.052599999999998</v>
      </c>
      <c r="E103" s="5">
        <v>-101.5386</v>
      </c>
      <c r="F103" s="5">
        <v>20120411</v>
      </c>
      <c r="G103" s="5">
        <v>-9999</v>
      </c>
      <c r="H103" s="5" t="s">
        <v>48</v>
      </c>
      <c r="I103" s="5" t="s">
        <v>48</v>
      </c>
      <c r="J103" s="5" t="s">
        <v>48</v>
      </c>
      <c r="K103" s="5">
        <v>9999</v>
      </c>
      <c r="L103" s="5">
        <v>-9999</v>
      </c>
      <c r="M103" s="5" t="s">
        <v>48</v>
      </c>
      <c r="N103" s="5" t="s">
        <v>48</v>
      </c>
      <c r="O103" s="5" t="s">
        <v>48</v>
      </c>
      <c r="P103" s="5">
        <v>9999</v>
      </c>
      <c r="Q103" s="5">
        <v>0</v>
      </c>
      <c r="R103" s="5" t="s">
        <v>48</v>
      </c>
      <c r="S103" s="5" t="s">
        <v>48</v>
      </c>
      <c r="T103" s="5">
        <v>7</v>
      </c>
      <c r="U103" s="5">
        <v>700</v>
      </c>
      <c r="V103" s="5">
        <v>0</v>
      </c>
      <c r="W103" s="5" t="s">
        <v>48</v>
      </c>
      <c r="X103" s="5" t="s">
        <v>48</v>
      </c>
      <c r="Y103" s="5">
        <v>7</v>
      </c>
      <c r="Z103" s="5">
        <v>9999</v>
      </c>
      <c r="AA103" s="5">
        <v>0</v>
      </c>
      <c r="AB103" s="5" t="s">
        <v>48</v>
      </c>
      <c r="AC103" s="5" t="s">
        <v>48</v>
      </c>
      <c r="AD103" s="5">
        <v>7</v>
      </c>
      <c r="AE103" s="5">
        <v>9999</v>
      </c>
      <c r="AF103" s="5">
        <v>189</v>
      </c>
      <c r="AG103" s="5" t="s">
        <v>48</v>
      </c>
      <c r="AH103" s="5" t="s">
        <v>48</v>
      </c>
      <c r="AI103" s="5">
        <v>7</v>
      </c>
      <c r="AJ103" s="5">
        <v>700</v>
      </c>
      <c r="AK103" s="5">
        <v>28</v>
      </c>
      <c r="AL103" s="5" t="s">
        <v>48</v>
      </c>
      <c r="AM103" s="5" t="s">
        <v>48</v>
      </c>
      <c r="AN103" s="5">
        <v>7</v>
      </c>
      <c r="AO103" s="5">
        <v>700</v>
      </c>
    </row>
    <row r="104" spans="1:41" x14ac:dyDescent="0.25">
      <c r="A104" s="5" t="s">
        <v>6</v>
      </c>
      <c r="B104" s="5" t="s">
        <v>7</v>
      </c>
      <c r="C104" s="5">
        <v>922</v>
      </c>
      <c r="D104" s="5">
        <v>40.052599999999998</v>
      </c>
      <c r="E104" s="5">
        <v>-101.5386</v>
      </c>
      <c r="F104" s="5">
        <v>20120412</v>
      </c>
      <c r="G104" s="5">
        <v>-9999</v>
      </c>
      <c r="H104" s="5" t="s">
        <v>48</v>
      </c>
      <c r="I104" s="5" t="s">
        <v>48</v>
      </c>
      <c r="J104" s="5" t="s">
        <v>48</v>
      </c>
      <c r="K104" s="5">
        <v>9999</v>
      </c>
      <c r="L104" s="5">
        <v>-9999</v>
      </c>
      <c r="M104" s="5" t="s">
        <v>48</v>
      </c>
      <c r="N104" s="5" t="s">
        <v>48</v>
      </c>
      <c r="O104" s="5" t="s">
        <v>48</v>
      </c>
      <c r="P104" s="5">
        <v>9999</v>
      </c>
      <c r="Q104" s="5">
        <v>8</v>
      </c>
      <c r="R104" s="5" t="s">
        <v>48</v>
      </c>
      <c r="S104" s="5" t="s">
        <v>48</v>
      </c>
      <c r="T104" s="5">
        <v>7</v>
      </c>
      <c r="U104" s="5">
        <v>700</v>
      </c>
      <c r="V104" s="5">
        <v>0</v>
      </c>
      <c r="W104" s="5" t="s">
        <v>48</v>
      </c>
      <c r="X104" s="5" t="s">
        <v>48</v>
      </c>
      <c r="Y104" s="5">
        <v>7</v>
      </c>
      <c r="Z104" s="5">
        <v>9999</v>
      </c>
      <c r="AA104" s="5">
        <v>0</v>
      </c>
      <c r="AB104" s="5" t="s">
        <v>48</v>
      </c>
      <c r="AC104" s="5" t="s">
        <v>48</v>
      </c>
      <c r="AD104" s="5">
        <v>7</v>
      </c>
      <c r="AE104" s="5">
        <v>9999</v>
      </c>
      <c r="AF104" s="5">
        <v>144</v>
      </c>
      <c r="AG104" s="5" t="s">
        <v>48</v>
      </c>
      <c r="AH104" s="5" t="s">
        <v>48</v>
      </c>
      <c r="AI104" s="5">
        <v>7</v>
      </c>
      <c r="AJ104" s="5">
        <v>700</v>
      </c>
      <c r="AK104" s="5">
        <v>83</v>
      </c>
      <c r="AL104" s="5" t="s">
        <v>48</v>
      </c>
      <c r="AM104" s="5" t="s">
        <v>48</v>
      </c>
      <c r="AN104" s="5">
        <v>7</v>
      </c>
      <c r="AO104" s="5">
        <v>700</v>
      </c>
    </row>
    <row r="105" spans="1:41" x14ac:dyDescent="0.25">
      <c r="A105" s="5" t="s">
        <v>6</v>
      </c>
      <c r="B105" s="5" t="s">
        <v>7</v>
      </c>
      <c r="C105" s="5">
        <v>922</v>
      </c>
      <c r="D105" s="5">
        <v>40.052599999999998</v>
      </c>
      <c r="E105" s="5">
        <v>-101.5386</v>
      </c>
      <c r="F105" s="5">
        <v>20120413</v>
      </c>
      <c r="G105" s="5">
        <v>-9999</v>
      </c>
      <c r="H105" s="5" t="s">
        <v>48</v>
      </c>
      <c r="I105" s="5" t="s">
        <v>48</v>
      </c>
      <c r="J105" s="5" t="s">
        <v>48</v>
      </c>
      <c r="K105" s="5">
        <v>9999</v>
      </c>
      <c r="L105" s="5">
        <v>-9999</v>
      </c>
      <c r="M105" s="5" t="s">
        <v>48</v>
      </c>
      <c r="N105" s="5" t="s">
        <v>48</v>
      </c>
      <c r="O105" s="5" t="s">
        <v>48</v>
      </c>
      <c r="P105" s="5">
        <v>9999</v>
      </c>
      <c r="Q105" s="5">
        <v>94</v>
      </c>
      <c r="R105" s="5" t="s">
        <v>48</v>
      </c>
      <c r="S105" s="5" t="s">
        <v>48</v>
      </c>
      <c r="T105" s="5">
        <v>7</v>
      </c>
      <c r="U105" s="5">
        <v>700</v>
      </c>
      <c r="V105" s="5">
        <v>0</v>
      </c>
      <c r="W105" s="5" t="s">
        <v>48</v>
      </c>
      <c r="X105" s="5" t="s">
        <v>48</v>
      </c>
      <c r="Y105" s="5">
        <v>7</v>
      </c>
      <c r="Z105" s="5">
        <v>9999</v>
      </c>
      <c r="AA105" s="5">
        <v>0</v>
      </c>
      <c r="AB105" s="5" t="s">
        <v>48</v>
      </c>
      <c r="AC105" s="5" t="s">
        <v>48</v>
      </c>
      <c r="AD105" s="5">
        <v>7</v>
      </c>
      <c r="AE105" s="5">
        <v>9999</v>
      </c>
      <c r="AF105" s="5">
        <v>256</v>
      </c>
      <c r="AG105" s="5" t="s">
        <v>48</v>
      </c>
      <c r="AH105" s="5" t="s">
        <v>48</v>
      </c>
      <c r="AI105" s="5">
        <v>7</v>
      </c>
      <c r="AJ105" s="5">
        <v>700</v>
      </c>
      <c r="AK105" s="5">
        <v>83</v>
      </c>
      <c r="AL105" s="5" t="s">
        <v>48</v>
      </c>
      <c r="AM105" s="5" t="s">
        <v>48</v>
      </c>
      <c r="AN105" s="5">
        <v>7</v>
      </c>
      <c r="AO105" s="5">
        <v>700</v>
      </c>
    </row>
    <row r="106" spans="1:41" x14ac:dyDescent="0.25">
      <c r="A106" s="5" t="s">
        <v>6</v>
      </c>
      <c r="B106" s="5" t="s">
        <v>7</v>
      </c>
      <c r="C106" s="5">
        <v>922</v>
      </c>
      <c r="D106" s="5">
        <v>40.052599999999998</v>
      </c>
      <c r="E106" s="5">
        <v>-101.5386</v>
      </c>
      <c r="F106" s="5">
        <v>20120414</v>
      </c>
      <c r="G106" s="5">
        <v>-9999</v>
      </c>
      <c r="H106" s="5" t="s">
        <v>48</v>
      </c>
      <c r="I106" s="5" t="s">
        <v>48</v>
      </c>
      <c r="J106" s="5" t="s">
        <v>48</v>
      </c>
      <c r="K106" s="5">
        <v>9999</v>
      </c>
      <c r="L106" s="5">
        <v>-9999</v>
      </c>
      <c r="M106" s="5" t="s">
        <v>48</v>
      </c>
      <c r="N106" s="5" t="s">
        <v>48</v>
      </c>
      <c r="O106" s="5" t="s">
        <v>48</v>
      </c>
      <c r="P106" s="5">
        <v>9999</v>
      </c>
      <c r="Q106" s="5">
        <v>0</v>
      </c>
      <c r="R106" s="5" t="s">
        <v>49</v>
      </c>
      <c r="S106" s="5" t="s">
        <v>48</v>
      </c>
      <c r="T106" s="5">
        <v>7</v>
      </c>
      <c r="U106" s="5">
        <v>700</v>
      </c>
      <c r="V106" s="5">
        <v>0</v>
      </c>
      <c r="W106" s="5" t="s">
        <v>48</v>
      </c>
      <c r="X106" s="5" t="s">
        <v>48</v>
      </c>
      <c r="Y106" s="5">
        <v>7</v>
      </c>
      <c r="Z106" s="5">
        <v>9999</v>
      </c>
      <c r="AA106" s="5">
        <v>0</v>
      </c>
      <c r="AB106" s="5" t="s">
        <v>48</v>
      </c>
      <c r="AC106" s="5" t="s">
        <v>48</v>
      </c>
      <c r="AD106" s="5">
        <v>7</v>
      </c>
      <c r="AE106" s="5">
        <v>9999</v>
      </c>
      <c r="AF106" s="5">
        <v>211</v>
      </c>
      <c r="AG106" s="5" t="s">
        <v>48</v>
      </c>
      <c r="AH106" s="5" t="s">
        <v>48</v>
      </c>
      <c r="AI106" s="5">
        <v>7</v>
      </c>
      <c r="AJ106" s="5">
        <v>700</v>
      </c>
      <c r="AK106" s="5">
        <v>44</v>
      </c>
      <c r="AL106" s="5" t="s">
        <v>48</v>
      </c>
      <c r="AM106" s="5" t="s">
        <v>48</v>
      </c>
      <c r="AN106" s="5">
        <v>7</v>
      </c>
      <c r="AO106" s="5">
        <v>700</v>
      </c>
    </row>
    <row r="107" spans="1:41" x14ac:dyDescent="0.25">
      <c r="A107" s="5" t="s">
        <v>6</v>
      </c>
      <c r="B107" s="5" t="s">
        <v>7</v>
      </c>
      <c r="C107" s="5">
        <v>922</v>
      </c>
      <c r="D107" s="5">
        <v>40.052599999999998</v>
      </c>
      <c r="E107" s="5">
        <v>-101.5386</v>
      </c>
      <c r="F107" s="5">
        <v>20120415</v>
      </c>
      <c r="G107" s="5">
        <v>-9999</v>
      </c>
      <c r="H107" s="5" t="s">
        <v>48</v>
      </c>
      <c r="I107" s="5" t="s">
        <v>48</v>
      </c>
      <c r="J107" s="5" t="s">
        <v>48</v>
      </c>
      <c r="K107" s="5">
        <v>9999</v>
      </c>
      <c r="L107" s="5">
        <v>-9999</v>
      </c>
      <c r="M107" s="5" t="s">
        <v>48</v>
      </c>
      <c r="N107" s="5" t="s">
        <v>48</v>
      </c>
      <c r="O107" s="5" t="s">
        <v>48</v>
      </c>
      <c r="P107" s="5">
        <v>9999</v>
      </c>
      <c r="Q107" s="5">
        <v>3</v>
      </c>
      <c r="R107" s="5" t="s">
        <v>48</v>
      </c>
      <c r="S107" s="5" t="s">
        <v>48</v>
      </c>
      <c r="T107" s="5">
        <v>7</v>
      </c>
      <c r="U107" s="5">
        <v>700</v>
      </c>
      <c r="V107" s="5">
        <v>0</v>
      </c>
      <c r="W107" s="5" t="s">
        <v>48</v>
      </c>
      <c r="X107" s="5" t="s">
        <v>48</v>
      </c>
      <c r="Y107" s="5">
        <v>7</v>
      </c>
      <c r="Z107" s="5">
        <v>9999</v>
      </c>
      <c r="AA107" s="5">
        <v>0</v>
      </c>
      <c r="AB107" s="5" t="s">
        <v>48</v>
      </c>
      <c r="AC107" s="5" t="s">
        <v>48</v>
      </c>
      <c r="AD107" s="5">
        <v>7</v>
      </c>
      <c r="AE107" s="5">
        <v>9999</v>
      </c>
      <c r="AF107" s="5">
        <v>250</v>
      </c>
      <c r="AG107" s="5" t="s">
        <v>48</v>
      </c>
      <c r="AH107" s="5" t="s">
        <v>48</v>
      </c>
      <c r="AI107" s="5">
        <v>7</v>
      </c>
      <c r="AJ107" s="5">
        <v>700</v>
      </c>
      <c r="AK107" s="5">
        <v>72</v>
      </c>
      <c r="AL107" s="5" t="s">
        <v>48</v>
      </c>
      <c r="AM107" s="5" t="s">
        <v>48</v>
      </c>
      <c r="AN107" s="5">
        <v>7</v>
      </c>
      <c r="AO107" s="5">
        <v>700</v>
      </c>
    </row>
    <row r="108" spans="1:41" x14ac:dyDescent="0.25">
      <c r="A108" s="5" t="s">
        <v>6</v>
      </c>
      <c r="B108" s="5" t="s">
        <v>7</v>
      </c>
      <c r="C108" s="5">
        <v>922</v>
      </c>
      <c r="D108" s="5">
        <v>40.052599999999998</v>
      </c>
      <c r="E108" s="5">
        <v>-101.5386</v>
      </c>
      <c r="F108" s="5">
        <v>20120416</v>
      </c>
      <c r="G108" s="5">
        <v>-9999</v>
      </c>
      <c r="H108" s="5" t="s">
        <v>48</v>
      </c>
      <c r="I108" s="5" t="s">
        <v>48</v>
      </c>
      <c r="J108" s="5" t="s">
        <v>48</v>
      </c>
      <c r="K108" s="5">
        <v>9999</v>
      </c>
      <c r="L108" s="5">
        <v>-9999</v>
      </c>
      <c r="M108" s="5" t="s">
        <v>48</v>
      </c>
      <c r="N108" s="5" t="s">
        <v>48</v>
      </c>
      <c r="O108" s="5" t="s">
        <v>48</v>
      </c>
      <c r="P108" s="5">
        <v>9999</v>
      </c>
      <c r="Q108" s="5">
        <v>8</v>
      </c>
      <c r="R108" s="5" t="s">
        <v>48</v>
      </c>
      <c r="S108" s="5" t="s">
        <v>48</v>
      </c>
      <c r="T108" s="5">
        <v>7</v>
      </c>
      <c r="U108" s="5">
        <v>700</v>
      </c>
      <c r="V108" s="5">
        <v>0</v>
      </c>
      <c r="W108" s="5" t="s">
        <v>48</v>
      </c>
      <c r="X108" s="5" t="s">
        <v>48</v>
      </c>
      <c r="Y108" s="5">
        <v>7</v>
      </c>
      <c r="Z108" s="5">
        <v>9999</v>
      </c>
      <c r="AA108" s="5">
        <v>0</v>
      </c>
      <c r="AB108" s="5" t="s">
        <v>48</v>
      </c>
      <c r="AC108" s="5" t="s">
        <v>48</v>
      </c>
      <c r="AD108" s="5">
        <v>7</v>
      </c>
      <c r="AE108" s="5">
        <v>9999</v>
      </c>
      <c r="AF108" s="5">
        <v>122</v>
      </c>
      <c r="AG108" s="5" t="s">
        <v>48</v>
      </c>
      <c r="AH108" s="5" t="s">
        <v>48</v>
      </c>
      <c r="AI108" s="5">
        <v>7</v>
      </c>
      <c r="AJ108" s="5">
        <v>700</v>
      </c>
      <c r="AK108" s="5">
        <v>6</v>
      </c>
      <c r="AL108" s="5" t="s">
        <v>48</v>
      </c>
      <c r="AM108" s="5" t="s">
        <v>48</v>
      </c>
      <c r="AN108" s="5">
        <v>7</v>
      </c>
      <c r="AO108" s="5">
        <v>700</v>
      </c>
    </row>
    <row r="109" spans="1:41" x14ac:dyDescent="0.25">
      <c r="A109" s="5" t="s">
        <v>6</v>
      </c>
      <c r="B109" s="5" t="s">
        <v>7</v>
      </c>
      <c r="C109" s="5">
        <v>922</v>
      </c>
      <c r="D109" s="5">
        <v>40.052599999999998</v>
      </c>
      <c r="E109" s="5">
        <v>-101.5386</v>
      </c>
      <c r="F109" s="5">
        <v>20120417</v>
      </c>
      <c r="G109" s="5">
        <v>-9999</v>
      </c>
      <c r="H109" s="5" t="s">
        <v>48</v>
      </c>
      <c r="I109" s="5" t="s">
        <v>48</v>
      </c>
      <c r="J109" s="5" t="s">
        <v>48</v>
      </c>
      <c r="K109" s="5">
        <v>9999</v>
      </c>
      <c r="L109" s="5">
        <v>-9999</v>
      </c>
      <c r="M109" s="5" t="s">
        <v>48</v>
      </c>
      <c r="N109" s="5" t="s">
        <v>48</v>
      </c>
      <c r="O109" s="5" t="s">
        <v>48</v>
      </c>
      <c r="P109" s="5">
        <v>9999</v>
      </c>
      <c r="Q109" s="5">
        <v>0</v>
      </c>
      <c r="R109" s="5" t="s">
        <v>48</v>
      </c>
      <c r="S109" s="5" t="s">
        <v>48</v>
      </c>
      <c r="T109" s="5">
        <v>7</v>
      </c>
      <c r="U109" s="5">
        <v>700</v>
      </c>
      <c r="V109" s="5">
        <v>0</v>
      </c>
      <c r="W109" s="5" t="s">
        <v>48</v>
      </c>
      <c r="X109" s="5" t="s">
        <v>48</v>
      </c>
      <c r="Y109" s="5">
        <v>7</v>
      </c>
      <c r="Z109" s="5">
        <v>9999</v>
      </c>
      <c r="AA109" s="5">
        <v>0</v>
      </c>
      <c r="AB109" s="5" t="s">
        <v>48</v>
      </c>
      <c r="AC109" s="5" t="s">
        <v>48</v>
      </c>
      <c r="AD109" s="5">
        <v>7</v>
      </c>
      <c r="AE109" s="5">
        <v>9999</v>
      </c>
      <c r="AF109" s="5">
        <v>156</v>
      </c>
      <c r="AG109" s="5" t="s">
        <v>48</v>
      </c>
      <c r="AH109" s="5" t="s">
        <v>48</v>
      </c>
      <c r="AI109" s="5">
        <v>7</v>
      </c>
      <c r="AJ109" s="5">
        <v>700</v>
      </c>
      <c r="AK109" s="5">
        <v>17</v>
      </c>
      <c r="AL109" s="5" t="s">
        <v>48</v>
      </c>
      <c r="AM109" s="5" t="s">
        <v>48</v>
      </c>
      <c r="AN109" s="5">
        <v>7</v>
      </c>
      <c r="AO109" s="5">
        <v>700</v>
      </c>
    </row>
    <row r="110" spans="1:41" x14ac:dyDescent="0.25">
      <c r="A110" s="5" t="s">
        <v>6</v>
      </c>
      <c r="B110" s="5" t="s">
        <v>7</v>
      </c>
      <c r="C110" s="5">
        <v>922</v>
      </c>
      <c r="D110" s="5">
        <v>40.052599999999998</v>
      </c>
      <c r="E110" s="5">
        <v>-101.5386</v>
      </c>
      <c r="F110" s="5">
        <v>20120418</v>
      </c>
      <c r="G110" s="5">
        <v>-9999</v>
      </c>
      <c r="H110" s="5" t="s">
        <v>48</v>
      </c>
      <c r="I110" s="5" t="s">
        <v>48</v>
      </c>
      <c r="J110" s="5" t="s">
        <v>48</v>
      </c>
      <c r="K110" s="5">
        <v>9999</v>
      </c>
      <c r="L110" s="5">
        <v>-9999</v>
      </c>
      <c r="M110" s="5" t="s">
        <v>48</v>
      </c>
      <c r="N110" s="5" t="s">
        <v>48</v>
      </c>
      <c r="O110" s="5" t="s">
        <v>48</v>
      </c>
      <c r="P110" s="5">
        <v>9999</v>
      </c>
      <c r="Q110" s="5">
        <v>0</v>
      </c>
      <c r="R110" s="5" t="s">
        <v>48</v>
      </c>
      <c r="S110" s="5" t="s">
        <v>48</v>
      </c>
      <c r="T110" s="5">
        <v>7</v>
      </c>
      <c r="U110" s="5">
        <v>700</v>
      </c>
      <c r="V110" s="5">
        <v>0</v>
      </c>
      <c r="W110" s="5" t="s">
        <v>48</v>
      </c>
      <c r="X110" s="5" t="s">
        <v>48</v>
      </c>
      <c r="Y110" s="5">
        <v>7</v>
      </c>
      <c r="Z110" s="5">
        <v>9999</v>
      </c>
      <c r="AA110" s="5">
        <v>0</v>
      </c>
      <c r="AB110" s="5" t="s">
        <v>48</v>
      </c>
      <c r="AC110" s="5" t="s">
        <v>48</v>
      </c>
      <c r="AD110" s="5">
        <v>7</v>
      </c>
      <c r="AE110" s="5">
        <v>9999</v>
      </c>
      <c r="AF110" s="5">
        <v>250</v>
      </c>
      <c r="AG110" s="5" t="s">
        <v>48</v>
      </c>
      <c r="AH110" s="5" t="s">
        <v>48</v>
      </c>
      <c r="AI110" s="5">
        <v>7</v>
      </c>
      <c r="AJ110" s="5">
        <v>700</v>
      </c>
      <c r="AK110" s="5">
        <v>50</v>
      </c>
      <c r="AL110" s="5" t="s">
        <v>48</v>
      </c>
      <c r="AM110" s="5" t="s">
        <v>48</v>
      </c>
      <c r="AN110" s="5">
        <v>7</v>
      </c>
      <c r="AO110" s="5">
        <v>700</v>
      </c>
    </row>
    <row r="111" spans="1:41" x14ac:dyDescent="0.25">
      <c r="A111" s="5" t="s">
        <v>6</v>
      </c>
      <c r="B111" s="5" t="s">
        <v>7</v>
      </c>
      <c r="C111" s="5">
        <v>922</v>
      </c>
      <c r="D111" s="5">
        <v>40.052599999999998</v>
      </c>
      <c r="E111" s="5">
        <v>-101.5386</v>
      </c>
      <c r="F111" s="5">
        <v>20120419</v>
      </c>
      <c r="G111" s="5">
        <v>-9999</v>
      </c>
      <c r="H111" s="5" t="s">
        <v>48</v>
      </c>
      <c r="I111" s="5" t="s">
        <v>48</v>
      </c>
      <c r="J111" s="5" t="s">
        <v>48</v>
      </c>
      <c r="K111" s="5">
        <v>9999</v>
      </c>
      <c r="L111" s="5">
        <v>-9999</v>
      </c>
      <c r="M111" s="5" t="s">
        <v>48</v>
      </c>
      <c r="N111" s="5" t="s">
        <v>48</v>
      </c>
      <c r="O111" s="5" t="s">
        <v>48</v>
      </c>
      <c r="P111" s="5">
        <v>9999</v>
      </c>
      <c r="Q111" s="5">
        <v>5</v>
      </c>
      <c r="R111" s="5" t="s">
        <v>48</v>
      </c>
      <c r="S111" s="5" t="s">
        <v>48</v>
      </c>
      <c r="T111" s="5">
        <v>7</v>
      </c>
      <c r="U111" s="5">
        <v>700</v>
      </c>
      <c r="V111" s="5">
        <v>0</v>
      </c>
      <c r="W111" s="5" t="s">
        <v>48</v>
      </c>
      <c r="X111" s="5" t="s">
        <v>48</v>
      </c>
      <c r="Y111" s="5">
        <v>7</v>
      </c>
      <c r="Z111" s="5">
        <v>9999</v>
      </c>
      <c r="AA111" s="5">
        <v>0</v>
      </c>
      <c r="AB111" s="5" t="s">
        <v>48</v>
      </c>
      <c r="AC111" s="5" t="s">
        <v>48</v>
      </c>
      <c r="AD111" s="5">
        <v>7</v>
      </c>
      <c r="AE111" s="5">
        <v>9999</v>
      </c>
      <c r="AF111" s="5">
        <v>233</v>
      </c>
      <c r="AG111" s="5" t="s">
        <v>48</v>
      </c>
      <c r="AH111" s="5" t="s">
        <v>48</v>
      </c>
      <c r="AI111" s="5">
        <v>7</v>
      </c>
      <c r="AJ111" s="5">
        <v>700</v>
      </c>
      <c r="AK111" s="5">
        <v>67</v>
      </c>
      <c r="AL111" s="5" t="s">
        <v>48</v>
      </c>
      <c r="AM111" s="5" t="s">
        <v>48</v>
      </c>
      <c r="AN111" s="5">
        <v>7</v>
      </c>
      <c r="AO111" s="5">
        <v>700</v>
      </c>
    </row>
    <row r="112" spans="1:41" x14ac:dyDescent="0.25">
      <c r="A112" s="5" t="s">
        <v>6</v>
      </c>
      <c r="B112" s="5" t="s">
        <v>7</v>
      </c>
      <c r="C112" s="5">
        <v>922</v>
      </c>
      <c r="D112" s="5">
        <v>40.052599999999998</v>
      </c>
      <c r="E112" s="5">
        <v>-101.5386</v>
      </c>
      <c r="F112" s="5">
        <v>20120420</v>
      </c>
      <c r="G112" s="5">
        <v>-9999</v>
      </c>
      <c r="H112" s="5" t="s">
        <v>48</v>
      </c>
      <c r="I112" s="5" t="s">
        <v>48</v>
      </c>
      <c r="J112" s="5" t="s">
        <v>48</v>
      </c>
      <c r="K112" s="5">
        <v>9999</v>
      </c>
      <c r="L112" s="5">
        <v>-9999</v>
      </c>
      <c r="M112" s="5" t="s">
        <v>48</v>
      </c>
      <c r="N112" s="5" t="s">
        <v>48</v>
      </c>
      <c r="O112" s="5" t="s">
        <v>48</v>
      </c>
      <c r="P112" s="5">
        <v>9999</v>
      </c>
      <c r="Q112" s="5">
        <v>23</v>
      </c>
      <c r="R112" s="5" t="s">
        <v>48</v>
      </c>
      <c r="S112" s="5" t="s">
        <v>48</v>
      </c>
      <c r="T112" s="5">
        <v>7</v>
      </c>
      <c r="U112" s="5">
        <v>700</v>
      </c>
      <c r="V112" s="5">
        <v>0</v>
      </c>
      <c r="W112" s="5" t="s">
        <v>48</v>
      </c>
      <c r="X112" s="5" t="s">
        <v>48</v>
      </c>
      <c r="Y112" s="5">
        <v>7</v>
      </c>
      <c r="Z112" s="5">
        <v>9999</v>
      </c>
      <c r="AA112" s="5">
        <v>0</v>
      </c>
      <c r="AB112" s="5" t="s">
        <v>48</v>
      </c>
      <c r="AC112" s="5" t="s">
        <v>48</v>
      </c>
      <c r="AD112" s="5">
        <v>7</v>
      </c>
      <c r="AE112" s="5">
        <v>9999</v>
      </c>
      <c r="AF112" s="5">
        <v>194</v>
      </c>
      <c r="AG112" s="5" t="s">
        <v>48</v>
      </c>
      <c r="AH112" s="5" t="s">
        <v>48</v>
      </c>
      <c r="AI112" s="5">
        <v>7</v>
      </c>
      <c r="AJ112" s="5">
        <v>700</v>
      </c>
      <c r="AK112" s="5">
        <v>28</v>
      </c>
      <c r="AL112" s="5" t="s">
        <v>48</v>
      </c>
      <c r="AM112" s="5" t="s">
        <v>48</v>
      </c>
      <c r="AN112" s="5">
        <v>7</v>
      </c>
      <c r="AO112" s="5">
        <v>700</v>
      </c>
    </row>
    <row r="113" spans="1:41" x14ac:dyDescent="0.25">
      <c r="A113" s="5" t="s">
        <v>6</v>
      </c>
      <c r="B113" s="5" t="s">
        <v>7</v>
      </c>
      <c r="C113" s="5">
        <v>922</v>
      </c>
      <c r="D113" s="5">
        <v>40.052599999999998</v>
      </c>
      <c r="E113" s="5">
        <v>-101.5386</v>
      </c>
      <c r="F113" s="5">
        <v>20120421</v>
      </c>
      <c r="G113" s="5">
        <v>-9999</v>
      </c>
      <c r="H113" s="5" t="s">
        <v>48</v>
      </c>
      <c r="I113" s="5" t="s">
        <v>48</v>
      </c>
      <c r="J113" s="5" t="s">
        <v>48</v>
      </c>
      <c r="K113" s="5">
        <v>9999</v>
      </c>
      <c r="L113" s="5">
        <v>-9999</v>
      </c>
      <c r="M113" s="5" t="s">
        <v>48</v>
      </c>
      <c r="N113" s="5" t="s">
        <v>48</v>
      </c>
      <c r="O113" s="5" t="s">
        <v>48</v>
      </c>
      <c r="P113" s="5">
        <v>9999</v>
      </c>
      <c r="Q113" s="5">
        <v>0</v>
      </c>
      <c r="R113" s="5" t="s">
        <v>48</v>
      </c>
      <c r="S113" s="5" t="s">
        <v>48</v>
      </c>
      <c r="T113" s="5">
        <v>7</v>
      </c>
      <c r="U113" s="5">
        <v>700</v>
      </c>
      <c r="V113" s="5">
        <v>0</v>
      </c>
      <c r="W113" s="5" t="s">
        <v>48</v>
      </c>
      <c r="X113" s="5" t="s">
        <v>48</v>
      </c>
      <c r="Y113" s="5">
        <v>7</v>
      </c>
      <c r="Z113" s="5">
        <v>9999</v>
      </c>
      <c r="AA113" s="5">
        <v>0</v>
      </c>
      <c r="AB113" s="5" t="s">
        <v>48</v>
      </c>
      <c r="AC113" s="5" t="s">
        <v>48</v>
      </c>
      <c r="AD113" s="5">
        <v>7</v>
      </c>
      <c r="AE113" s="5">
        <v>9999</v>
      </c>
      <c r="AF113" s="5">
        <v>194</v>
      </c>
      <c r="AG113" s="5" t="s">
        <v>48</v>
      </c>
      <c r="AH113" s="5" t="s">
        <v>48</v>
      </c>
      <c r="AI113" s="5">
        <v>7</v>
      </c>
      <c r="AJ113" s="5">
        <v>700</v>
      </c>
      <c r="AK113" s="5">
        <v>39</v>
      </c>
      <c r="AL113" s="5" t="s">
        <v>48</v>
      </c>
      <c r="AM113" s="5" t="s">
        <v>48</v>
      </c>
      <c r="AN113" s="5">
        <v>7</v>
      </c>
      <c r="AO113" s="5">
        <v>700</v>
      </c>
    </row>
    <row r="114" spans="1:41" x14ac:dyDescent="0.25">
      <c r="A114" s="5" t="s">
        <v>6</v>
      </c>
      <c r="B114" s="5" t="s">
        <v>7</v>
      </c>
      <c r="C114" s="5">
        <v>922</v>
      </c>
      <c r="D114" s="5">
        <v>40.052599999999998</v>
      </c>
      <c r="E114" s="5">
        <v>-101.5386</v>
      </c>
      <c r="F114" s="5">
        <v>20120422</v>
      </c>
      <c r="G114" s="5">
        <v>-9999</v>
      </c>
      <c r="H114" s="5" t="s">
        <v>48</v>
      </c>
      <c r="I114" s="5" t="s">
        <v>48</v>
      </c>
      <c r="J114" s="5" t="s">
        <v>48</v>
      </c>
      <c r="K114" s="5">
        <v>9999</v>
      </c>
      <c r="L114" s="5">
        <v>-9999</v>
      </c>
      <c r="M114" s="5" t="s">
        <v>48</v>
      </c>
      <c r="N114" s="5" t="s">
        <v>48</v>
      </c>
      <c r="O114" s="5" t="s">
        <v>48</v>
      </c>
      <c r="P114" s="5">
        <v>9999</v>
      </c>
      <c r="Q114" s="5">
        <v>0</v>
      </c>
      <c r="R114" s="5" t="s">
        <v>48</v>
      </c>
      <c r="S114" s="5" t="s">
        <v>48</v>
      </c>
      <c r="T114" s="5">
        <v>7</v>
      </c>
      <c r="U114" s="5">
        <v>700</v>
      </c>
      <c r="V114" s="5">
        <v>0</v>
      </c>
      <c r="W114" s="5" t="s">
        <v>48</v>
      </c>
      <c r="X114" s="5" t="s">
        <v>48</v>
      </c>
      <c r="Y114" s="5">
        <v>7</v>
      </c>
      <c r="Z114" s="5">
        <v>9999</v>
      </c>
      <c r="AA114" s="5">
        <v>0</v>
      </c>
      <c r="AB114" s="5" t="s">
        <v>48</v>
      </c>
      <c r="AC114" s="5" t="s">
        <v>48</v>
      </c>
      <c r="AD114" s="5">
        <v>7</v>
      </c>
      <c r="AE114" s="5">
        <v>9999</v>
      </c>
      <c r="AF114" s="5">
        <v>239</v>
      </c>
      <c r="AG114" s="5" t="s">
        <v>48</v>
      </c>
      <c r="AH114" s="5" t="s">
        <v>48</v>
      </c>
      <c r="AI114" s="5">
        <v>7</v>
      </c>
      <c r="AJ114" s="5">
        <v>700</v>
      </c>
      <c r="AK114" s="5">
        <v>22</v>
      </c>
      <c r="AL114" s="5" t="s">
        <v>48</v>
      </c>
      <c r="AM114" s="5" t="s">
        <v>48</v>
      </c>
      <c r="AN114" s="5">
        <v>7</v>
      </c>
      <c r="AO114" s="5">
        <v>700</v>
      </c>
    </row>
    <row r="115" spans="1:41" x14ac:dyDescent="0.25">
      <c r="A115" s="5" t="s">
        <v>6</v>
      </c>
      <c r="B115" s="5" t="s">
        <v>7</v>
      </c>
      <c r="C115" s="5">
        <v>922</v>
      </c>
      <c r="D115" s="5">
        <v>40.052599999999998</v>
      </c>
      <c r="E115" s="5">
        <v>-101.5386</v>
      </c>
      <c r="F115" s="5">
        <v>20120423</v>
      </c>
      <c r="G115" s="5">
        <v>-9999</v>
      </c>
      <c r="H115" s="5" t="s">
        <v>48</v>
      </c>
      <c r="I115" s="5" t="s">
        <v>48</v>
      </c>
      <c r="J115" s="5" t="s">
        <v>48</v>
      </c>
      <c r="K115" s="5">
        <v>9999</v>
      </c>
      <c r="L115" s="5">
        <v>-9999</v>
      </c>
      <c r="M115" s="5" t="s">
        <v>48</v>
      </c>
      <c r="N115" s="5" t="s">
        <v>48</v>
      </c>
      <c r="O115" s="5" t="s">
        <v>48</v>
      </c>
      <c r="P115" s="5">
        <v>9999</v>
      </c>
      <c r="Q115" s="5">
        <v>0</v>
      </c>
      <c r="R115" s="5" t="s">
        <v>48</v>
      </c>
      <c r="S115" s="5" t="s">
        <v>48</v>
      </c>
      <c r="T115" s="5">
        <v>7</v>
      </c>
      <c r="U115" s="5">
        <v>700</v>
      </c>
      <c r="V115" s="5">
        <v>0</v>
      </c>
      <c r="W115" s="5" t="s">
        <v>48</v>
      </c>
      <c r="X115" s="5" t="s">
        <v>48</v>
      </c>
      <c r="Y115" s="5">
        <v>7</v>
      </c>
      <c r="Z115" s="5">
        <v>9999</v>
      </c>
      <c r="AA115" s="5">
        <v>0</v>
      </c>
      <c r="AB115" s="5" t="s">
        <v>48</v>
      </c>
      <c r="AC115" s="5" t="s">
        <v>48</v>
      </c>
      <c r="AD115" s="5">
        <v>7</v>
      </c>
      <c r="AE115" s="5">
        <v>9999</v>
      </c>
      <c r="AF115" s="5">
        <v>211</v>
      </c>
      <c r="AG115" s="5" t="s">
        <v>48</v>
      </c>
      <c r="AH115" s="5" t="s">
        <v>48</v>
      </c>
      <c r="AI115" s="5">
        <v>7</v>
      </c>
      <c r="AJ115" s="5">
        <v>700</v>
      </c>
      <c r="AK115" s="5">
        <v>11</v>
      </c>
      <c r="AL115" s="5" t="s">
        <v>48</v>
      </c>
      <c r="AM115" s="5" t="s">
        <v>48</v>
      </c>
      <c r="AN115" s="5">
        <v>7</v>
      </c>
      <c r="AO115" s="5">
        <v>700</v>
      </c>
    </row>
    <row r="116" spans="1:41" x14ac:dyDescent="0.25">
      <c r="A116" s="5" t="s">
        <v>6</v>
      </c>
      <c r="B116" s="5" t="s">
        <v>7</v>
      </c>
      <c r="C116" s="5">
        <v>922</v>
      </c>
      <c r="D116" s="5">
        <v>40.052599999999998</v>
      </c>
      <c r="E116" s="5">
        <v>-101.5386</v>
      </c>
      <c r="F116" s="5">
        <v>20120424</v>
      </c>
      <c r="G116" s="5">
        <v>-9999</v>
      </c>
      <c r="H116" s="5" t="s">
        <v>48</v>
      </c>
      <c r="I116" s="5" t="s">
        <v>48</v>
      </c>
      <c r="J116" s="5" t="s">
        <v>48</v>
      </c>
      <c r="K116" s="5">
        <v>9999</v>
      </c>
      <c r="L116" s="5">
        <v>-9999</v>
      </c>
      <c r="M116" s="5" t="s">
        <v>48</v>
      </c>
      <c r="N116" s="5" t="s">
        <v>48</v>
      </c>
      <c r="O116" s="5" t="s">
        <v>48</v>
      </c>
      <c r="P116" s="5">
        <v>9999</v>
      </c>
      <c r="Q116" s="5">
        <v>0</v>
      </c>
      <c r="R116" s="5" t="s">
        <v>48</v>
      </c>
      <c r="S116" s="5" t="s">
        <v>48</v>
      </c>
      <c r="T116" s="5">
        <v>7</v>
      </c>
      <c r="U116" s="5">
        <v>700</v>
      </c>
      <c r="V116" s="5">
        <v>0</v>
      </c>
      <c r="W116" s="5" t="s">
        <v>48</v>
      </c>
      <c r="X116" s="5" t="s">
        <v>48</v>
      </c>
      <c r="Y116" s="5">
        <v>7</v>
      </c>
      <c r="Z116" s="5">
        <v>9999</v>
      </c>
      <c r="AA116" s="5">
        <v>0</v>
      </c>
      <c r="AB116" s="5" t="s">
        <v>48</v>
      </c>
      <c r="AC116" s="5" t="s">
        <v>48</v>
      </c>
      <c r="AD116" s="5">
        <v>7</v>
      </c>
      <c r="AE116" s="5">
        <v>9999</v>
      </c>
      <c r="AF116" s="5">
        <v>300</v>
      </c>
      <c r="AG116" s="5" t="s">
        <v>48</v>
      </c>
      <c r="AH116" s="5" t="s">
        <v>48</v>
      </c>
      <c r="AI116" s="5">
        <v>7</v>
      </c>
      <c r="AJ116" s="5">
        <v>700</v>
      </c>
      <c r="AK116" s="5">
        <v>44</v>
      </c>
      <c r="AL116" s="5" t="s">
        <v>48</v>
      </c>
      <c r="AM116" s="5" t="s">
        <v>48</v>
      </c>
      <c r="AN116" s="5">
        <v>7</v>
      </c>
      <c r="AO116" s="5">
        <v>700</v>
      </c>
    </row>
    <row r="117" spans="1:41" x14ac:dyDescent="0.25">
      <c r="A117" s="5" t="s">
        <v>6</v>
      </c>
      <c r="B117" s="5" t="s">
        <v>7</v>
      </c>
      <c r="C117" s="5">
        <v>922</v>
      </c>
      <c r="D117" s="5">
        <v>40.052599999999998</v>
      </c>
      <c r="E117" s="5">
        <v>-101.5386</v>
      </c>
      <c r="F117" s="5">
        <v>20120425</v>
      </c>
      <c r="G117" s="5">
        <v>-9999</v>
      </c>
      <c r="H117" s="5" t="s">
        <v>48</v>
      </c>
      <c r="I117" s="5" t="s">
        <v>48</v>
      </c>
      <c r="J117" s="5" t="s">
        <v>48</v>
      </c>
      <c r="K117" s="5">
        <v>9999</v>
      </c>
      <c r="L117" s="5">
        <v>-9999</v>
      </c>
      <c r="M117" s="5" t="s">
        <v>48</v>
      </c>
      <c r="N117" s="5" t="s">
        <v>48</v>
      </c>
      <c r="O117" s="5" t="s">
        <v>48</v>
      </c>
      <c r="P117" s="5">
        <v>9999</v>
      </c>
      <c r="Q117" s="5">
        <v>0</v>
      </c>
      <c r="R117" s="5" t="s">
        <v>48</v>
      </c>
      <c r="S117" s="5" t="s">
        <v>48</v>
      </c>
      <c r="T117" s="5">
        <v>7</v>
      </c>
      <c r="U117" s="5">
        <v>700</v>
      </c>
      <c r="V117" s="5">
        <v>0</v>
      </c>
      <c r="W117" s="5" t="s">
        <v>48</v>
      </c>
      <c r="X117" s="5" t="s">
        <v>48</v>
      </c>
      <c r="Y117" s="5">
        <v>7</v>
      </c>
      <c r="Z117" s="5">
        <v>9999</v>
      </c>
      <c r="AA117" s="5">
        <v>0</v>
      </c>
      <c r="AB117" s="5" t="s">
        <v>48</v>
      </c>
      <c r="AC117" s="5" t="s">
        <v>48</v>
      </c>
      <c r="AD117" s="5">
        <v>7</v>
      </c>
      <c r="AE117" s="5">
        <v>9999</v>
      </c>
      <c r="AF117" s="5">
        <v>356</v>
      </c>
      <c r="AG117" s="5" t="s">
        <v>48</v>
      </c>
      <c r="AH117" s="5" t="s">
        <v>48</v>
      </c>
      <c r="AI117" s="5">
        <v>7</v>
      </c>
      <c r="AJ117" s="5">
        <v>700</v>
      </c>
      <c r="AK117" s="5">
        <v>106</v>
      </c>
      <c r="AL117" s="5" t="s">
        <v>48</v>
      </c>
      <c r="AM117" s="5" t="s">
        <v>48</v>
      </c>
      <c r="AN117" s="5">
        <v>7</v>
      </c>
      <c r="AO117" s="5">
        <v>700</v>
      </c>
    </row>
    <row r="118" spans="1:41" x14ac:dyDescent="0.25">
      <c r="A118" s="5" t="s">
        <v>6</v>
      </c>
      <c r="B118" s="5" t="s">
        <v>7</v>
      </c>
      <c r="C118" s="5">
        <v>922</v>
      </c>
      <c r="D118" s="5">
        <v>40.052599999999998</v>
      </c>
      <c r="E118" s="5">
        <v>-101.5386</v>
      </c>
      <c r="F118" s="5">
        <v>20120426</v>
      </c>
      <c r="G118" s="5">
        <v>-9999</v>
      </c>
      <c r="H118" s="5" t="s">
        <v>48</v>
      </c>
      <c r="I118" s="5" t="s">
        <v>48</v>
      </c>
      <c r="J118" s="5" t="s">
        <v>48</v>
      </c>
      <c r="K118" s="5">
        <v>9999</v>
      </c>
      <c r="L118" s="5">
        <v>-9999</v>
      </c>
      <c r="M118" s="5" t="s">
        <v>48</v>
      </c>
      <c r="N118" s="5" t="s">
        <v>48</v>
      </c>
      <c r="O118" s="5" t="s">
        <v>48</v>
      </c>
      <c r="P118" s="5">
        <v>9999</v>
      </c>
      <c r="Q118" s="5">
        <v>0</v>
      </c>
      <c r="R118" s="5" t="s">
        <v>49</v>
      </c>
      <c r="S118" s="5" t="s">
        <v>48</v>
      </c>
      <c r="T118" s="5">
        <v>7</v>
      </c>
      <c r="U118" s="5">
        <v>700</v>
      </c>
      <c r="V118" s="5">
        <v>0</v>
      </c>
      <c r="W118" s="5" t="s">
        <v>48</v>
      </c>
      <c r="X118" s="5" t="s">
        <v>48</v>
      </c>
      <c r="Y118" s="5">
        <v>7</v>
      </c>
      <c r="Z118" s="5">
        <v>9999</v>
      </c>
      <c r="AA118" s="5">
        <v>0</v>
      </c>
      <c r="AB118" s="5" t="s">
        <v>48</v>
      </c>
      <c r="AC118" s="5" t="s">
        <v>48</v>
      </c>
      <c r="AD118" s="5">
        <v>7</v>
      </c>
      <c r="AE118" s="5">
        <v>9999</v>
      </c>
      <c r="AF118" s="5">
        <v>317</v>
      </c>
      <c r="AG118" s="5" t="s">
        <v>48</v>
      </c>
      <c r="AH118" s="5" t="s">
        <v>48</v>
      </c>
      <c r="AI118" s="5">
        <v>7</v>
      </c>
      <c r="AJ118" s="5">
        <v>700</v>
      </c>
      <c r="AK118" s="5">
        <v>128</v>
      </c>
      <c r="AL118" s="5" t="s">
        <v>48</v>
      </c>
      <c r="AM118" s="5" t="s">
        <v>48</v>
      </c>
      <c r="AN118" s="5">
        <v>7</v>
      </c>
      <c r="AO118" s="5">
        <v>700</v>
      </c>
    </row>
    <row r="119" spans="1:41" x14ac:dyDescent="0.25">
      <c r="A119" s="5" t="s">
        <v>6</v>
      </c>
      <c r="B119" s="5" t="s">
        <v>7</v>
      </c>
      <c r="C119" s="5">
        <v>922</v>
      </c>
      <c r="D119" s="5">
        <v>40.052599999999998</v>
      </c>
      <c r="E119" s="5">
        <v>-101.5386</v>
      </c>
      <c r="F119" s="5">
        <v>20120427</v>
      </c>
      <c r="G119" s="5">
        <v>-9999</v>
      </c>
      <c r="H119" s="5" t="s">
        <v>48</v>
      </c>
      <c r="I119" s="5" t="s">
        <v>48</v>
      </c>
      <c r="J119" s="5" t="s">
        <v>48</v>
      </c>
      <c r="K119" s="5">
        <v>9999</v>
      </c>
      <c r="L119" s="5">
        <v>-9999</v>
      </c>
      <c r="M119" s="5" t="s">
        <v>48</v>
      </c>
      <c r="N119" s="5" t="s">
        <v>48</v>
      </c>
      <c r="O119" s="5" t="s">
        <v>48</v>
      </c>
      <c r="P119" s="5">
        <v>9999</v>
      </c>
      <c r="Q119" s="5">
        <v>66</v>
      </c>
      <c r="R119" s="5" t="s">
        <v>48</v>
      </c>
      <c r="S119" s="5" t="s">
        <v>48</v>
      </c>
      <c r="T119" s="5">
        <v>7</v>
      </c>
      <c r="U119" s="5">
        <v>700</v>
      </c>
      <c r="V119" s="5">
        <v>0</v>
      </c>
      <c r="W119" s="5" t="s">
        <v>48</v>
      </c>
      <c r="X119" s="5" t="s">
        <v>48</v>
      </c>
      <c r="Y119" s="5">
        <v>7</v>
      </c>
      <c r="Z119" s="5">
        <v>9999</v>
      </c>
      <c r="AA119" s="5">
        <v>0</v>
      </c>
      <c r="AB119" s="5" t="s">
        <v>48</v>
      </c>
      <c r="AC119" s="5" t="s">
        <v>48</v>
      </c>
      <c r="AD119" s="5">
        <v>7</v>
      </c>
      <c r="AE119" s="5">
        <v>9999</v>
      </c>
      <c r="AF119" s="5">
        <v>233</v>
      </c>
      <c r="AG119" s="5" t="s">
        <v>48</v>
      </c>
      <c r="AH119" s="5" t="s">
        <v>48</v>
      </c>
      <c r="AI119" s="5">
        <v>7</v>
      </c>
      <c r="AJ119" s="5">
        <v>700</v>
      </c>
      <c r="AK119" s="5">
        <v>128</v>
      </c>
      <c r="AL119" s="5" t="s">
        <v>48</v>
      </c>
      <c r="AM119" s="5" t="s">
        <v>48</v>
      </c>
      <c r="AN119" s="5">
        <v>7</v>
      </c>
      <c r="AO119" s="5">
        <v>700</v>
      </c>
    </row>
    <row r="120" spans="1:41" x14ac:dyDescent="0.25">
      <c r="A120" s="5" t="s">
        <v>6</v>
      </c>
      <c r="B120" s="5" t="s">
        <v>7</v>
      </c>
      <c r="C120" s="5">
        <v>922</v>
      </c>
      <c r="D120" s="5">
        <v>40.052599999999998</v>
      </c>
      <c r="E120" s="5">
        <v>-101.5386</v>
      </c>
      <c r="F120" s="5">
        <v>20120428</v>
      </c>
      <c r="G120" s="5">
        <v>-9999</v>
      </c>
      <c r="H120" s="5" t="s">
        <v>48</v>
      </c>
      <c r="I120" s="5" t="s">
        <v>48</v>
      </c>
      <c r="J120" s="5" t="s">
        <v>48</v>
      </c>
      <c r="K120" s="5">
        <v>9999</v>
      </c>
      <c r="L120" s="5">
        <v>-9999</v>
      </c>
      <c r="M120" s="5" t="s">
        <v>48</v>
      </c>
      <c r="N120" s="5" t="s">
        <v>48</v>
      </c>
      <c r="O120" s="5" t="s">
        <v>48</v>
      </c>
      <c r="P120" s="5">
        <v>9999</v>
      </c>
      <c r="Q120" s="5">
        <v>107</v>
      </c>
      <c r="R120" s="5" t="s">
        <v>48</v>
      </c>
      <c r="S120" s="5" t="s">
        <v>48</v>
      </c>
      <c r="T120" s="5">
        <v>7</v>
      </c>
      <c r="U120" s="5">
        <v>700</v>
      </c>
      <c r="V120" s="5">
        <v>0</v>
      </c>
      <c r="W120" s="5" t="s">
        <v>48</v>
      </c>
      <c r="X120" s="5" t="s">
        <v>48</v>
      </c>
      <c r="Y120" s="5">
        <v>7</v>
      </c>
      <c r="Z120" s="5">
        <v>9999</v>
      </c>
      <c r="AA120" s="5">
        <v>0</v>
      </c>
      <c r="AB120" s="5" t="s">
        <v>48</v>
      </c>
      <c r="AC120" s="5" t="s">
        <v>48</v>
      </c>
      <c r="AD120" s="5">
        <v>7</v>
      </c>
      <c r="AE120" s="5">
        <v>9999</v>
      </c>
      <c r="AF120" s="5">
        <v>189</v>
      </c>
      <c r="AG120" s="5" t="s">
        <v>48</v>
      </c>
      <c r="AH120" s="5" t="s">
        <v>48</v>
      </c>
      <c r="AI120" s="5">
        <v>7</v>
      </c>
      <c r="AJ120" s="5">
        <v>700</v>
      </c>
      <c r="AK120" s="5">
        <v>50</v>
      </c>
      <c r="AL120" s="5" t="s">
        <v>48</v>
      </c>
      <c r="AM120" s="5" t="s">
        <v>48</v>
      </c>
      <c r="AN120" s="5">
        <v>7</v>
      </c>
      <c r="AO120" s="5">
        <v>700</v>
      </c>
    </row>
    <row r="121" spans="1:41" x14ac:dyDescent="0.25">
      <c r="A121" s="5" t="s">
        <v>6</v>
      </c>
      <c r="B121" s="5" t="s">
        <v>7</v>
      </c>
      <c r="C121" s="5">
        <v>922</v>
      </c>
      <c r="D121" s="5">
        <v>40.052599999999998</v>
      </c>
      <c r="E121" s="5">
        <v>-101.5386</v>
      </c>
      <c r="F121" s="5">
        <v>20120429</v>
      </c>
      <c r="G121" s="5">
        <v>-9999</v>
      </c>
      <c r="H121" s="5" t="s">
        <v>48</v>
      </c>
      <c r="I121" s="5" t="s">
        <v>48</v>
      </c>
      <c r="J121" s="5" t="s">
        <v>48</v>
      </c>
      <c r="K121" s="5">
        <v>9999</v>
      </c>
      <c r="L121" s="5">
        <v>-9999</v>
      </c>
      <c r="M121" s="5" t="s">
        <v>48</v>
      </c>
      <c r="N121" s="5" t="s">
        <v>48</v>
      </c>
      <c r="O121" s="5" t="s">
        <v>48</v>
      </c>
      <c r="P121" s="5">
        <v>9999</v>
      </c>
      <c r="Q121" s="5">
        <v>0</v>
      </c>
      <c r="R121" s="5" t="s">
        <v>48</v>
      </c>
      <c r="S121" s="5" t="s">
        <v>48</v>
      </c>
      <c r="T121" s="5">
        <v>7</v>
      </c>
      <c r="U121" s="5">
        <v>700</v>
      </c>
      <c r="V121" s="5">
        <v>0</v>
      </c>
      <c r="W121" s="5" t="s">
        <v>48</v>
      </c>
      <c r="X121" s="5" t="s">
        <v>48</v>
      </c>
      <c r="Y121" s="5">
        <v>7</v>
      </c>
      <c r="Z121" s="5">
        <v>9999</v>
      </c>
      <c r="AA121" s="5">
        <v>0</v>
      </c>
      <c r="AB121" s="5" t="s">
        <v>48</v>
      </c>
      <c r="AC121" s="5" t="s">
        <v>48</v>
      </c>
      <c r="AD121" s="5">
        <v>7</v>
      </c>
      <c r="AE121" s="5">
        <v>9999</v>
      </c>
      <c r="AF121" s="5">
        <v>200</v>
      </c>
      <c r="AG121" s="5" t="s">
        <v>48</v>
      </c>
      <c r="AH121" s="5" t="s">
        <v>48</v>
      </c>
      <c r="AI121" s="5">
        <v>7</v>
      </c>
      <c r="AJ121" s="5">
        <v>700</v>
      </c>
      <c r="AK121" s="5">
        <v>61</v>
      </c>
      <c r="AL121" s="5" t="s">
        <v>48</v>
      </c>
      <c r="AM121" s="5" t="s">
        <v>48</v>
      </c>
      <c r="AN121" s="5">
        <v>7</v>
      </c>
      <c r="AO121" s="5">
        <v>700</v>
      </c>
    </row>
    <row r="122" spans="1:41" x14ac:dyDescent="0.25">
      <c r="A122" s="5" t="s">
        <v>6</v>
      </c>
      <c r="B122" s="5" t="s">
        <v>7</v>
      </c>
      <c r="C122" s="5">
        <v>922</v>
      </c>
      <c r="D122" s="5">
        <v>40.052599999999998</v>
      </c>
      <c r="E122" s="5">
        <v>-101.5386</v>
      </c>
      <c r="F122" s="5">
        <v>20120430</v>
      </c>
      <c r="G122" s="5">
        <v>-9999</v>
      </c>
      <c r="H122" s="5" t="s">
        <v>48</v>
      </c>
      <c r="I122" s="5" t="s">
        <v>48</v>
      </c>
      <c r="J122" s="5" t="s">
        <v>48</v>
      </c>
      <c r="K122" s="5">
        <v>9999</v>
      </c>
      <c r="L122" s="5">
        <v>-9999</v>
      </c>
      <c r="M122" s="5" t="s">
        <v>48</v>
      </c>
      <c r="N122" s="5" t="s">
        <v>48</v>
      </c>
      <c r="O122" s="5" t="s">
        <v>48</v>
      </c>
      <c r="P122" s="5">
        <v>9999</v>
      </c>
      <c r="Q122" s="5">
        <v>69</v>
      </c>
      <c r="R122" s="5" t="s">
        <v>48</v>
      </c>
      <c r="S122" s="5" t="s">
        <v>48</v>
      </c>
      <c r="T122" s="5">
        <v>7</v>
      </c>
      <c r="U122" s="5">
        <v>700</v>
      </c>
      <c r="V122" s="5">
        <v>0</v>
      </c>
      <c r="W122" s="5" t="s">
        <v>48</v>
      </c>
      <c r="X122" s="5" t="s">
        <v>48</v>
      </c>
      <c r="Y122" s="5">
        <v>7</v>
      </c>
      <c r="Z122" s="5">
        <v>9999</v>
      </c>
      <c r="AA122" s="5">
        <v>0</v>
      </c>
      <c r="AB122" s="5" t="s">
        <v>48</v>
      </c>
      <c r="AC122" s="5" t="s">
        <v>48</v>
      </c>
      <c r="AD122" s="5">
        <v>7</v>
      </c>
      <c r="AE122" s="5">
        <v>9999</v>
      </c>
      <c r="AF122" s="5">
        <v>233</v>
      </c>
      <c r="AG122" s="5" t="s">
        <v>48</v>
      </c>
      <c r="AH122" s="5" t="s">
        <v>48</v>
      </c>
      <c r="AI122" s="5">
        <v>7</v>
      </c>
      <c r="AJ122" s="5">
        <v>700</v>
      </c>
      <c r="AK122" s="5">
        <v>67</v>
      </c>
      <c r="AL122" s="5" t="s">
        <v>48</v>
      </c>
      <c r="AM122" s="5" t="s">
        <v>48</v>
      </c>
      <c r="AN122" s="5">
        <v>7</v>
      </c>
      <c r="AO122" s="5">
        <v>700</v>
      </c>
    </row>
    <row r="123" spans="1:41" x14ac:dyDescent="0.25">
      <c r="A123" s="5" t="s">
        <v>6</v>
      </c>
      <c r="B123" s="5" t="s">
        <v>7</v>
      </c>
      <c r="C123" s="5">
        <v>922</v>
      </c>
      <c r="D123" s="5">
        <v>40.052599999999998</v>
      </c>
      <c r="E123" s="5">
        <v>-101.5386</v>
      </c>
      <c r="F123" s="5">
        <v>20120501</v>
      </c>
      <c r="G123" s="5">
        <v>-9999</v>
      </c>
      <c r="H123" s="5" t="s">
        <v>48</v>
      </c>
      <c r="I123" s="5" t="s">
        <v>48</v>
      </c>
      <c r="J123" s="5" t="s">
        <v>48</v>
      </c>
      <c r="K123" s="5">
        <v>9999</v>
      </c>
      <c r="L123" s="5">
        <v>-9999</v>
      </c>
      <c r="M123" s="5" t="s">
        <v>48</v>
      </c>
      <c r="N123" s="5" t="s">
        <v>48</v>
      </c>
      <c r="O123" s="5" t="s">
        <v>48</v>
      </c>
      <c r="P123" s="5">
        <v>9999</v>
      </c>
      <c r="Q123" s="5">
        <v>0</v>
      </c>
      <c r="R123" s="5" t="s">
        <v>48</v>
      </c>
      <c r="S123" s="5" t="s">
        <v>48</v>
      </c>
      <c r="T123" s="5">
        <v>7</v>
      </c>
      <c r="U123" s="5">
        <v>700</v>
      </c>
      <c r="V123" s="5">
        <v>0</v>
      </c>
      <c r="W123" s="5" t="s">
        <v>48</v>
      </c>
      <c r="X123" s="5" t="s">
        <v>48</v>
      </c>
      <c r="Y123" s="5">
        <v>7</v>
      </c>
      <c r="Z123" s="5">
        <v>9999</v>
      </c>
      <c r="AA123" s="5">
        <v>0</v>
      </c>
      <c r="AB123" s="5" t="s">
        <v>48</v>
      </c>
      <c r="AC123" s="5" t="s">
        <v>48</v>
      </c>
      <c r="AD123" s="5">
        <v>7</v>
      </c>
      <c r="AE123" s="5">
        <v>9999</v>
      </c>
      <c r="AF123" s="5">
        <v>239</v>
      </c>
      <c r="AG123" s="5" t="s">
        <v>48</v>
      </c>
      <c r="AH123" s="5" t="s">
        <v>48</v>
      </c>
      <c r="AI123" s="5">
        <v>7</v>
      </c>
      <c r="AJ123" s="5">
        <v>700</v>
      </c>
      <c r="AK123" s="5">
        <v>83</v>
      </c>
      <c r="AL123" s="5" t="s">
        <v>48</v>
      </c>
      <c r="AM123" s="5" t="s">
        <v>48</v>
      </c>
      <c r="AN123" s="5">
        <v>7</v>
      </c>
      <c r="AO123" s="5">
        <v>700</v>
      </c>
    </row>
    <row r="124" spans="1:41" x14ac:dyDescent="0.25">
      <c r="A124" s="5" t="s">
        <v>6</v>
      </c>
      <c r="B124" s="5" t="s">
        <v>7</v>
      </c>
      <c r="C124" s="5">
        <v>922</v>
      </c>
      <c r="D124" s="5">
        <v>40.052599999999998</v>
      </c>
      <c r="E124" s="5">
        <v>-101.5386</v>
      </c>
      <c r="F124" s="5">
        <v>20120502</v>
      </c>
      <c r="G124" s="5">
        <v>-9999</v>
      </c>
      <c r="H124" s="5" t="s">
        <v>48</v>
      </c>
      <c r="I124" s="5" t="s">
        <v>48</v>
      </c>
      <c r="J124" s="5" t="s">
        <v>48</v>
      </c>
      <c r="K124" s="5">
        <v>9999</v>
      </c>
      <c r="L124" s="5">
        <v>-9999</v>
      </c>
      <c r="M124" s="5" t="s">
        <v>48</v>
      </c>
      <c r="N124" s="5" t="s">
        <v>48</v>
      </c>
      <c r="O124" s="5" t="s">
        <v>48</v>
      </c>
      <c r="P124" s="5">
        <v>9999</v>
      </c>
      <c r="Q124" s="5">
        <v>0</v>
      </c>
      <c r="R124" s="5" t="s">
        <v>48</v>
      </c>
      <c r="S124" s="5" t="s">
        <v>48</v>
      </c>
      <c r="T124" s="5">
        <v>7</v>
      </c>
      <c r="U124" s="5">
        <v>700</v>
      </c>
      <c r="V124" s="5">
        <v>0</v>
      </c>
      <c r="W124" s="5" t="s">
        <v>48</v>
      </c>
      <c r="X124" s="5" t="s">
        <v>48</v>
      </c>
      <c r="Y124" s="5">
        <v>7</v>
      </c>
      <c r="Z124" s="5">
        <v>9999</v>
      </c>
      <c r="AA124" s="5">
        <v>0</v>
      </c>
      <c r="AB124" s="5" t="s">
        <v>48</v>
      </c>
      <c r="AC124" s="5" t="s">
        <v>48</v>
      </c>
      <c r="AD124" s="5">
        <v>7</v>
      </c>
      <c r="AE124" s="5">
        <v>9999</v>
      </c>
      <c r="AF124" s="5">
        <v>294</v>
      </c>
      <c r="AG124" s="5" t="s">
        <v>48</v>
      </c>
      <c r="AH124" s="5" t="s">
        <v>48</v>
      </c>
      <c r="AI124" s="5">
        <v>7</v>
      </c>
      <c r="AJ124" s="5">
        <v>700</v>
      </c>
      <c r="AK124" s="5">
        <v>72</v>
      </c>
      <c r="AL124" s="5" t="s">
        <v>48</v>
      </c>
      <c r="AM124" s="5" t="s">
        <v>48</v>
      </c>
      <c r="AN124" s="5">
        <v>7</v>
      </c>
      <c r="AO124" s="5">
        <v>700</v>
      </c>
    </row>
    <row r="125" spans="1:41" x14ac:dyDescent="0.25">
      <c r="A125" s="5" t="s">
        <v>6</v>
      </c>
      <c r="B125" s="5" t="s">
        <v>7</v>
      </c>
      <c r="C125" s="5">
        <v>922</v>
      </c>
      <c r="D125" s="5">
        <v>40.052599999999998</v>
      </c>
      <c r="E125" s="5">
        <v>-101.5386</v>
      </c>
      <c r="F125" s="5">
        <v>20120503</v>
      </c>
      <c r="G125" s="5">
        <v>-9999</v>
      </c>
      <c r="H125" s="5" t="s">
        <v>48</v>
      </c>
      <c r="I125" s="5" t="s">
        <v>48</v>
      </c>
      <c r="J125" s="5" t="s">
        <v>48</v>
      </c>
      <c r="K125" s="5">
        <v>9999</v>
      </c>
      <c r="L125" s="5">
        <v>-9999</v>
      </c>
      <c r="M125" s="5" t="s">
        <v>48</v>
      </c>
      <c r="N125" s="5" t="s">
        <v>48</v>
      </c>
      <c r="O125" s="5" t="s">
        <v>48</v>
      </c>
      <c r="P125" s="5">
        <v>9999</v>
      </c>
      <c r="Q125" s="5">
        <v>0</v>
      </c>
      <c r="R125" s="5" t="s">
        <v>48</v>
      </c>
      <c r="S125" s="5" t="s">
        <v>48</v>
      </c>
      <c r="T125" s="5">
        <v>7</v>
      </c>
      <c r="U125" s="5">
        <v>700</v>
      </c>
      <c r="V125" s="5">
        <v>0</v>
      </c>
      <c r="W125" s="5" t="s">
        <v>48</v>
      </c>
      <c r="X125" s="5" t="s">
        <v>48</v>
      </c>
      <c r="Y125" s="5">
        <v>7</v>
      </c>
      <c r="Z125" s="5">
        <v>9999</v>
      </c>
      <c r="AA125" s="5">
        <v>0</v>
      </c>
      <c r="AB125" s="5" t="s">
        <v>48</v>
      </c>
      <c r="AC125" s="5" t="s">
        <v>48</v>
      </c>
      <c r="AD125" s="5">
        <v>7</v>
      </c>
      <c r="AE125" s="5">
        <v>9999</v>
      </c>
      <c r="AF125" s="5">
        <v>289</v>
      </c>
      <c r="AG125" s="5" t="s">
        <v>48</v>
      </c>
      <c r="AH125" s="5" t="s">
        <v>48</v>
      </c>
      <c r="AI125" s="5">
        <v>7</v>
      </c>
      <c r="AJ125" s="5">
        <v>700</v>
      </c>
      <c r="AK125" s="5">
        <v>94</v>
      </c>
      <c r="AL125" s="5" t="s">
        <v>48</v>
      </c>
      <c r="AM125" s="5" t="s">
        <v>48</v>
      </c>
      <c r="AN125" s="5">
        <v>7</v>
      </c>
      <c r="AO125" s="5">
        <v>700</v>
      </c>
    </row>
    <row r="126" spans="1:41" x14ac:dyDescent="0.25">
      <c r="A126" s="5" t="s">
        <v>6</v>
      </c>
      <c r="B126" s="5" t="s">
        <v>7</v>
      </c>
      <c r="C126" s="5">
        <v>922</v>
      </c>
      <c r="D126" s="5">
        <v>40.052599999999998</v>
      </c>
      <c r="E126" s="5">
        <v>-101.5386</v>
      </c>
      <c r="F126" s="5">
        <v>20120504</v>
      </c>
      <c r="G126" s="5">
        <v>-9999</v>
      </c>
      <c r="H126" s="5" t="s">
        <v>48</v>
      </c>
      <c r="I126" s="5" t="s">
        <v>48</v>
      </c>
      <c r="J126" s="5" t="s">
        <v>48</v>
      </c>
      <c r="K126" s="5">
        <v>9999</v>
      </c>
      <c r="L126" s="5">
        <v>-9999</v>
      </c>
      <c r="M126" s="5" t="s">
        <v>48</v>
      </c>
      <c r="N126" s="5" t="s">
        <v>48</v>
      </c>
      <c r="O126" s="5" t="s">
        <v>48</v>
      </c>
      <c r="P126" s="5">
        <v>9999</v>
      </c>
      <c r="Q126" s="5">
        <v>0</v>
      </c>
      <c r="R126" s="5" t="s">
        <v>48</v>
      </c>
      <c r="S126" s="5" t="s">
        <v>48</v>
      </c>
      <c r="T126" s="5">
        <v>7</v>
      </c>
      <c r="U126" s="5">
        <v>700</v>
      </c>
      <c r="V126" s="5">
        <v>0</v>
      </c>
      <c r="W126" s="5" t="s">
        <v>48</v>
      </c>
      <c r="X126" s="5" t="s">
        <v>48</v>
      </c>
      <c r="Y126" s="5">
        <v>7</v>
      </c>
      <c r="Z126" s="5">
        <v>9999</v>
      </c>
      <c r="AA126" s="5">
        <v>0</v>
      </c>
      <c r="AB126" s="5" t="s">
        <v>48</v>
      </c>
      <c r="AC126" s="5" t="s">
        <v>48</v>
      </c>
      <c r="AD126" s="5">
        <v>7</v>
      </c>
      <c r="AE126" s="5">
        <v>9999</v>
      </c>
      <c r="AF126" s="5">
        <v>306</v>
      </c>
      <c r="AG126" s="5" t="s">
        <v>48</v>
      </c>
      <c r="AH126" s="5" t="s">
        <v>48</v>
      </c>
      <c r="AI126" s="5">
        <v>7</v>
      </c>
      <c r="AJ126" s="5">
        <v>700</v>
      </c>
      <c r="AK126" s="5">
        <v>122</v>
      </c>
      <c r="AL126" s="5" t="s">
        <v>48</v>
      </c>
      <c r="AM126" s="5" t="s">
        <v>48</v>
      </c>
      <c r="AN126" s="5">
        <v>7</v>
      </c>
      <c r="AO126" s="5">
        <v>700</v>
      </c>
    </row>
    <row r="127" spans="1:41" x14ac:dyDescent="0.25">
      <c r="A127" s="5" t="s">
        <v>6</v>
      </c>
      <c r="B127" s="5" t="s">
        <v>7</v>
      </c>
      <c r="C127" s="5">
        <v>922</v>
      </c>
      <c r="D127" s="5">
        <v>40.052599999999998</v>
      </c>
      <c r="E127" s="5">
        <v>-101.5386</v>
      </c>
      <c r="F127" s="5">
        <v>20120505</v>
      </c>
      <c r="G127" s="5">
        <v>-9999</v>
      </c>
      <c r="H127" s="5" t="s">
        <v>48</v>
      </c>
      <c r="I127" s="5" t="s">
        <v>48</v>
      </c>
      <c r="J127" s="5" t="s">
        <v>48</v>
      </c>
      <c r="K127" s="5">
        <v>9999</v>
      </c>
      <c r="L127" s="5">
        <v>-9999</v>
      </c>
      <c r="M127" s="5" t="s">
        <v>48</v>
      </c>
      <c r="N127" s="5" t="s">
        <v>48</v>
      </c>
      <c r="O127" s="5" t="s">
        <v>48</v>
      </c>
      <c r="P127" s="5">
        <v>9999</v>
      </c>
      <c r="Q127" s="5">
        <v>0</v>
      </c>
      <c r="R127" s="5" t="s">
        <v>48</v>
      </c>
      <c r="S127" s="5" t="s">
        <v>48</v>
      </c>
      <c r="T127" s="5">
        <v>7</v>
      </c>
      <c r="U127" s="5">
        <v>700</v>
      </c>
      <c r="V127" s="5">
        <v>0</v>
      </c>
      <c r="W127" s="5" t="s">
        <v>48</v>
      </c>
      <c r="X127" s="5" t="s">
        <v>48</v>
      </c>
      <c r="Y127" s="5">
        <v>7</v>
      </c>
      <c r="Z127" s="5">
        <v>9999</v>
      </c>
      <c r="AA127" s="5">
        <v>0</v>
      </c>
      <c r="AB127" s="5" t="s">
        <v>48</v>
      </c>
      <c r="AC127" s="5" t="s">
        <v>48</v>
      </c>
      <c r="AD127" s="5">
        <v>7</v>
      </c>
      <c r="AE127" s="5">
        <v>9999</v>
      </c>
      <c r="AF127" s="5">
        <v>344</v>
      </c>
      <c r="AG127" s="5" t="s">
        <v>48</v>
      </c>
      <c r="AH127" s="5" t="s">
        <v>48</v>
      </c>
      <c r="AI127" s="5">
        <v>7</v>
      </c>
      <c r="AJ127" s="5">
        <v>700</v>
      </c>
      <c r="AK127" s="5">
        <v>94</v>
      </c>
      <c r="AL127" s="5" t="s">
        <v>48</v>
      </c>
      <c r="AM127" s="5" t="s">
        <v>48</v>
      </c>
      <c r="AN127" s="5">
        <v>7</v>
      </c>
      <c r="AO127" s="5">
        <v>700</v>
      </c>
    </row>
    <row r="128" spans="1:41" x14ac:dyDescent="0.25">
      <c r="A128" s="5" t="s">
        <v>6</v>
      </c>
      <c r="B128" s="5" t="s">
        <v>7</v>
      </c>
      <c r="C128" s="5">
        <v>922</v>
      </c>
      <c r="D128" s="5">
        <v>40.052599999999998</v>
      </c>
      <c r="E128" s="5">
        <v>-101.5386</v>
      </c>
      <c r="F128" s="5">
        <v>20120506</v>
      </c>
      <c r="G128" s="5">
        <v>-9999</v>
      </c>
      <c r="H128" s="5" t="s">
        <v>48</v>
      </c>
      <c r="I128" s="5" t="s">
        <v>48</v>
      </c>
      <c r="J128" s="5" t="s">
        <v>48</v>
      </c>
      <c r="K128" s="5">
        <v>9999</v>
      </c>
      <c r="L128" s="5">
        <v>-9999</v>
      </c>
      <c r="M128" s="5" t="s">
        <v>48</v>
      </c>
      <c r="N128" s="5" t="s">
        <v>48</v>
      </c>
      <c r="O128" s="5" t="s">
        <v>48</v>
      </c>
      <c r="P128" s="5">
        <v>9999</v>
      </c>
      <c r="Q128" s="5">
        <v>0</v>
      </c>
      <c r="R128" s="5" t="s">
        <v>48</v>
      </c>
      <c r="S128" s="5" t="s">
        <v>48</v>
      </c>
      <c r="T128" s="5">
        <v>7</v>
      </c>
      <c r="U128" s="5">
        <v>700</v>
      </c>
      <c r="V128" s="5">
        <v>0</v>
      </c>
      <c r="W128" s="5" t="s">
        <v>48</v>
      </c>
      <c r="X128" s="5" t="s">
        <v>48</v>
      </c>
      <c r="Y128" s="5">
        <v>7</v>
      </c>
      <c r="Z128" s="5">
        <v>9999</v>
      </c>
      <c r="AA128" s="5">
        <v>0</v>
      </c>
      <c r="AB128" s="5" t="s">
        <v>48</v>
      </c>
      <c r="AC128" s="5" t="s">
        <v>48</v>
      </c>
      <c r="AD128" s="5">
        <v>7</v>
      </c>
      <c r="AE128" s="5">
        <v>9999</v>
      </c>
      <c r="AF128" s="5">
        <v>322</v>
      </c>
      <c r="AG128" s="5" t="s">
        <v>48</v>
      </c>
      <c r="AH128" s="5" t="s">
        <v>48</v>
      </c>
      <c r="AI128" s="5">
        <v>7</v>
      </c>
      <c r="AJ128" s="5">
        <v>700</v>
      </c>
      <c r="AK128" s="5">
        <v>106</v>
      </c>
      <c r="AL128" s="5" t="s">
        <v>48</v>
      </c>
      <c r="AM128" s="5" t="s">
        <v>48</v>
      </c>
      <c r="AN128" s="5">
        <v>7</v>
      </c>
      <c r="AO128" s="5">
        <v>700</v>
      </c>
    </row>
    <row r="129" spans="1:41" x14ac:dyDescent="0.25">
      <c r="A129" s="5" t="s">
        <v>6</v>
      </c>
      <c r="B129" s="5" t="s">
        <v>7</v>
      </c>
      <c r="C129" s="5">
        <v>922</v>
      </c>
      <c r="D129" s="5">
        <v>40.052599999999998</v>
      </c>
      <c r="E129" s="5">
        <v>-101.5386</v>
      </c>
      <c r="F129" s="5">
        <v>20120507</v>
      </c>
      <c r="G129" s="5">
        <v>-9999</v>
      </c>
      <c r="H129" s="5" t="s">
        <v>48</v>
      </c>
      <c r="I129" s="5" t="s">
        <v>48</v>
      </c>
      <c r="J129" s="5" t="s">
        <v>48</v>
      </c>
      <c r="K129" s="5">
        <v>9999</v>
      </c>
      <c r="L129" s="5">
        <v>-9999</v>
      </c>
      <c r="M129" s="5" t="s">
        <v>48</v>
      </c>
      <c r="N129" s="5" t="s">
        <v>48</v>
      </c>
      <c r="O129" s="5" t="s">
        <v>48</v>
      </c>
      <c r="P129" s="5">
        <v>9999</v>
      </c>
      <c r="Q129" s="5">
        <v>0</v>
      </c>
      <c r="R129" s="5" t="s">
        <v>48</v>
      </c>
      <c r="S129" s="5" t="s">
        <v>48</v>
      </c>
      <c r="T129" s="5">
        <v>7</v>
      </c>
      <c r="U129" s="5">
        <v>700</v>
      </c>
      <c r="V129" s="5">
        <v>0</v>
      </c>
      <c r="W129" s="5" t="s">
        <v>48</v>
      </c>
      <c r="X129" s="5" t="s">
        <v>48</v>
      </c>
      <c r="Y129" s="5">
        <v>7</v>
      </c>
      <c r="Z129" s="5">
        <v>9999</v>
      </c>
      <c r="AA129" s="5">
        <v>-9999</v>
      </c>
      <c r="AB129" s="5" t="s">
        <v>48</v>
      </c>
      <c r="AC129" s="5" t="s">
        <v>48</v>
      </c>
      <c r="AD129" s="5" t="s">
        <v>48</v>
      </c>
      <c r="AE129" s="5">
        <v>9999</v>
      </c>
      <c r="AF129" s="5">
        <v>211</v>
      </c>
      <c r="AG129" s="5" t="s">
        <v>48</v>
      </c>
      <c r="AH129" s="5" t="s">
        <v>48</v>
      </c>
      <c r="AI129" s="5">
        <v>7</v>
      </c>
      <c r="AJ129" s="5">
        <v>700</v>
      </c>
      <c r="AK129" s="5">
        <v>89</v>
      </c>
      <c r="AL129" s="5" t="s">
        <v>48</v>
      </c>
      <c r="AM129" s="5" t="s">
        <v>48</v>
      </c>
      <c r="AN129" s="5">
        <v>7</v>
      </c>
      <c r="AO129" s="5">
        <v>700</v>
      </c>
    </row>
    <row r="130" spans="1:41" x14ac:dyDescent="0.25">
      <c r="A130" s="5" t="s">
        <v>6</v>
      </c>
      <c r="B130" s="5" t="s">
        <v>7</v>
      </c>
      <c r="C130" s="5">
        <v>922</v>
      </c>
      <c r="D130" s="5">
        <v>40.052599999999998</v>
      </c>
      <c r="E130" s="5">
        <v>-101.5386</v>
      </c>
      <c r="F130" s="5">
        <v>20120508</v>
      </c>
      <c r="G130" s="5">
        <v>-9999</v>
      </c>
      <c r="H130" s="5" t="s">
        <v>48</v>
      </c>
      <c r="I130" s="5" t="s">
        <v>48</v>
      </c>
      <c r="J130" s="5" t="s">
        <v>48</v>
      </c>
      <c r="K130" s="5">
        <v>9999</v>
      </c>
      <c r="L130" s="5">
        <v>-9999</v>
      </c>
      <c r="M130" s="5" t="s">
        <v>48</v>
      </c>
      <c r="N130" s="5" t="s">
        <v>48</v>
      </c>
      <c r="O130" s="5" t="s">
        <v>48</v>
      </c>
      <c r="P130" s="5">
        <v>9999</v>
      </c>
      <c r="Q130" s="5">
        <v>8</v>
      </c>
      <c r="R130" s="5" t="s">
        <v>48</v>
      </c>
      <c r="S130" s="5" t="s">
        <v>48</v>
      </c>
      <c r="T130" s="5">
        <v>7</v>
      </c>
      <c r="U130" s="5">
        <v>700</v>
      </c>
      <c r="V130" s="5">
        <v>0</v>
      </c>
      <c r="W130" s="5" t="s">
        <v>48</v>
      </c>
      <c r="X130" s="5" t="s">
        <v>48</v>
      </c>
      <c r="Y130" s="5">
        <v>7</v>
      </c>
      <c r="Z130" s="5">
        <v>9999</v>
      </c>
      <c r="AA130" s="5">
        <v>0</v>
      </c>
      <c r="AB130" s="5" t="s">
        <v>48</v>
      </c>
      <c r="AC130" s="5" t="s">
        <v>48</v>
      </c>
      <c r="AD130" s="5">
        <v>7</v>
      </c>
      <c r="AE130" s="5">
        <v>9999</v>
      </c>
      <c r="AF130" s="5">
        <v>178</v>
      </c>
      <c r="AG130" s="5" t="s">
        <v>48</v>
      </c>
      <c r="AH130" s="5" t="s">
        <v>48</v>
      </c>
      <c r="AI130" s="5">
        <v>7</v>
      </c>
      <c r="AJ130" s="5">
        <v>700</v>
      </c>
      <c r="AK130" s="5">
        <v>56</v>
      </c>
      <c r="AL130" s="5" t="s">
        <v>48</v>
      </c>
      <c r="AM130" s="5" t="s">
        <v>48</v>
      </c>
      <c r="AN130" s="5">
        <v>7</v>
      </c>
      <c r="AO130" s="5">
        <v>700</v>
      </c>
    </row>
    <row r="131" spans="1:41" x14ac:dyDescent="0.25">
      <c r="A131" s="5" t="s">
        <v>6</v>
      </c>
      <c r="B131" s="5" t="s">
        <v>7</v>
      </c>
      <c r="C131" s="5">
        <v>922</v>
      </c>
      <c r="D131" s="5">
        <v>40.052599999999998</v>
      </c>
      <c r="E131" s="5">
        <v>-101.5386</v>
      </c>
      <c r="F131" s="5">
        <v>20120509</v>
      </c>
      <c r="G131" s="5">
        <v>-9999</v>
      </c>
      <c r="H131" s="5" t="s">
        <v>48</v>
      </c>
      <c r="I131" s="5" t="s">
        <v>48</v>
      </c>
      <c r="J131" s="5" t="s">
        <v>48</v>
      </c>
      <c r="K131" s="5">
        <v>9999</v>
      </c>
      <c r="L131" s="5">
        <v>-9999</v>
      </c>
      <c r="M131" s="5" t="s">
        <v>48</v>
      </c>
      <c r="N131" s="5" t="s">
        <v>48</v>
      </c>
      <c r="O131" s="5" t="s">
        <v>48</v>
      </c>
      <c r="P131" s="5">
        <v>9999</v>
      </c>
      <c r="Q131" s="5">
        <v>0</v>
      </c>
      <c r="R131" s="5" t="s">
        <v>48</v>
      </c>
      <c r="S131" s="5" t="s">
        <v>48</v>
      </c>
      <c r="T131" s="5">
        <v>7</v>
      </c>
      <c r="U131" s="5">
        <v>700</v>
      </c>
      <c r="V131" s="5">
        <v>0</v>
      </c>
      <c r="W131" s="5" t="s">
        <v>48</v>
      </c>
      <c r="X131" s="5" t="s">
        <v>48</v>
      </c>
      <c r="Y131" s="5">
        <v>7</v>
      </c>
      <c r="Z131" s="5">
        <v>9999</v>
      </c>
      <c r="AA131" s="5">
        <v>0</v>
      </c>
      <c r="AB131" s="5" t="s">
        <v>48</v>
      </c>
      <c r="AC131" s="5" t="s">
        <v>48</v>
      </c>
      <c r="AD131" s="5">
        <v>7</v>
      </c>
      <c r="AE131" s="5">
        <v>9999</v>
      </c>
      <c r="AF131" s="5">
        <v>233</v>
      </c>
      <c r="AG131" s="5" t="s">
        <v>48</v>
      </c>
      <c r="AH131" s="5" t="s">
        <v>48</v>
      </c>
      <c r="AI131" s="5">
        <v>7</v>
      </c>
      <c r="AJ131" s="5">
        <v>700</v>
      </c>
      <c r="AK131" s="5">
        <v>6</v>
      </c>
      <c r="AL131" s="5" t="s">
        <v>48</v>
      </c>
      <c r="AM131" s="5" t="s">
        <v>48</v>
      </c>
      <c r="AN131" s="5">
        <v>7</v>
      </c>
      <c r="AO131" s="5">
        <v>700</v>
      </c>
    </row>
    <row r="132" spans="1:41" x14ac:dyDescent="0.25">
      <c r="A132" s="5" t="s">
        <v>6</v>
      </c>
      <c r="B132" s="5" t="s">
        <v>7</v>
      </c>
      <c r="C132" s="5">
        <v>922</v>
      </c>
      <c r="D132" s="5">
        <v>40.052599999999998</v>
      </c>
      <c r="E132" s="5">
        <v>-101.5386</v>
      </c>
      <c r="F132" s="5">
        <v>20120510</v>
      </c>
      <c r="G132" s="5">
        <v>-9999</v>
      </c>
      <c r="H132" s="5" t="s">
        <v>48</v>
      </c>
      <c r="I132" s="5" t="s">
        <v>48</v>
      </c>
      <c r="J132" s="5" t="s">
        <v>48</v>
      </c>
      <c r="K132" s="5">
        <v>9999</v>
      </c>
      <c r="L132" s="5">
        <v>-9999</v>
      </c>
      <c r="M132" s="5" t="s">
        <v>48</v>
      </c>
      <c r="N132" s="5" t="s">
        <v>48</v>
      </c>
      <c r="O132" s="5" t="s">
        <v>48</v>
      </c>
      <c r="P132" s="5">
        <v>9999</v>
      </c>
      <c r="Q132" s="5">
        <v>0</v>
      </c>
      <c r="R132" s="5" t="s">
        <v>48</v>
      </c>
      <c r="S132" s="5" t="s">
        <v>48</v>
      </c>
      <c r="T132" s="5">
        <v>7</v>
      </c>
      <c r="U132" s="5">
        <v>700</v>
      </c>
      <c r="V132" s="5">
        <v>0</v>
      </c>
      <c r="W132" s="5" t="s">
        <v>48</v>
      </c>
      <c r="X132" s="5" t="s">
        <v>48</v>
      </c>
      <c r="Y132" s="5">
        <v>7</v>
      </c>
      <c r="Z132" s="5">
        <v>9999</v>
      </c>
      <c r="AA132" s="5">
        <v>0</v>
      </c>
      <c r="AB132" s="5" t="s">
        <v>48</v>
      </c>
      <c r="AC132" s="5" t="s">
        <v>48</v>
      </c>
      <c r="AD132" s="5">
        <v>7</v>
      </c>
      <c r="AE132" s="5">
        <v>9999</v>
      </c>
      <c r="AF132" s="5">
        <v>300</v>
      </c>
      <c r="AG132" s="5" t="s">
        <v>48</v>
      </c>
      <c r="AH132" s="5" t="s">
        <v>48</v>
      </c>
      <c r="AI132" s="5">
        <v>7</v>
      </c>
      <c r="AJ132" s="5">
        <v>700</v>
      </c>
      <c r="AK132" s="5">
        <v>56</v>
      </c>
      <c r="AL132" s="5" t="s">
        <v>48</v>
      </c>
      <c r="AM132" s="5" t="s">
        <v>48</v>
      </c>
      <c r="AN132" s="5">
        <v>7</v>
      </c>
      <c r="AO132" s="5">
        <v>700</v>
      </c>
    </row>
    <row r="133" spans="1:41" x14ac:dyDescent="0.25">
      <c r="A133" s="5" t="s">
        <v>6</v>
      </c>
      <c r="B133" s="5" t="s">
        <v>7</v>
      </c>
      <c r="C133" s="5">
        <v>922</v>
      </c>
      <c r="D133" s="5">
        <v>40.052599999999998</v>
      </c>
      <c r="E133" s="5">
        <v>-101.5386</v>
      </c>
      <c r="F133" s="5">
        <v>20120511</v>
      </c>
      <c r="G133" s="5">
        <v>-9999</v>
      </c>
      <c r="H133" s="5" t="s">
        <v>48</v>
      </c>
      <c r="I133" s="5" t="s">
        <v>48</v>
      </c>
      <c r="J133" s="5" t="s">
        <v>48</v>
      </c>
      <c r="K133" s="5">
        <v>9999</v>
      </c>
      <c r="L133" s="5">
        <v>-9999</v>
      </c>
      <c r="M133" s="5" t="s">
        <v>48</v>
      </c>
      <c r="N133" s="5" t="s">
        <v>48</v>
      </c>
      <c r="O133" s="5" t="s">
        <v>48</v>
      </c>
      <c r="P133" s="5">
        <v>9999</v>
      </c>
      <c r="Q133" s="5">
        <v>0</v>
      </c>
      <c r="R133" s="5" t="s">
        <v>48</v>
      </c>
      <c r="S133" s="5" t="s">
        <v>48</v>
      </c>
      <c r="T133" s="5">
        <v>7</v>
      </c>
      <c r="U133" s="5">
        <v>700</v>
      </c>
      <c r="V133" s="5">
        <v>0</v>
      </c>
      <c r="W133" s="5" t="s">
        <v>48</v>
      </c>
      <c r="X133" s="5" t="s">
        <v>48</v>
      </c>
      <c r="Y133" s="5">
        <v>7</v>
      </c>
      <c r="Z133" s="5">
        <v>9999</v>
      </c>
      <c r="AA133" s="5">
        <v>0</v>
      </c>
      <c r="AB133" s="5" t="s">
        <v>48</v>
      </c>
      <c r="AC133" s="5" t="s">
        <v>48</v>
      </c>
      <c r="AD133" s="5">
        <v>7</v>
      </c>
      <c r="AE133" s="5">
        <v>9999</v>
      </c>
      <c r="AF133" s="5">
        <v>328</v>
      </c>
      <c r="AG133" s="5" t="s">
        <v>48</v>
      </c>
      <c r="AH133" s="5" t="s">
        <v>48</v>
      </c>
      <c r="AI133" s="5">
        <v>7</v>
      </c>
      <c r="AJ133" s="5">
        <v>700</v>
      </c>
      <c r="AK133" s="5">
        <v>89</v>
      </c>
      <c r="AL133" s="5" t="s">
        <v>48</v>
      </c>
      <c r="AM133" s="5" t="s">
        <v>48</v>
      </c>
      <c r="AN133" s="5">
        <v>7</v>
      </c>
      <c r="AO133" s="5">
        <v>700</v>
      </c>
    </row>
    <row r="134" spans="1:41" x14ac:dyDescent="0.25">
      <c r="A134" s="5" t="s">
        <v>6</v>
      </c>
      <c r="B134" s="5" t="s">
        <v>7</v>
      </c>
      <c r="C134" s="5">
        <v>922</v>
      </c>
      <c r="D134" s="5">
        <v>40.052599999999998</v>
      </c>
      <c r="E134" s="5">
        <v>-101.5386</v>
      </c>
      <c r="F134" s="5">
        <v>20120512</v>
      </c>
      <c r="G134" s="5">
        <v>-9999</v>
      </c>
      <c r="H134" s="5" t="s">
        <v>48</v>
      </c>
      <c r="I134" s="5" t="s">
        <v>48</v>
      </c>
      <c r="J134" s="5" t="s">
        <v>48</v>
      </c>
      <c r="K134" s="5">
        <v>9999</v>
      </c>
      <c r="L134" s="5">
        <v>-9999</v>
      </c>
      <c r="M134" s="5" t="s">
        <v>48</v>
      </c>
      <c r="N134" s="5" t="s">
        <v>48</v>
      </c>
      <c r="O134" s="5" t="s">
        <v>48</v>
      </c>
      <c r="P134" s="5">
        <v>9999</v>
      </c>
      <c r="Q134" s="5">
        <v>15</v>
      </c>
      <c r="R134" s="5" t="s">
        <v>48</v>
      </c>
      <c r="S134" s="5" t="s">
        <v>48</v>
      </c>
      <c r="T134" s="5">
        <v>7</v>
      </c>
      <c r="U134" s="5">
        <v>700</v>
      </c>
      <c r="V134" s="5">
        <v>0</v>
      </c>
      <c r="W134" s="5" t="s">
        <v>48</v>
      </c>
      <c r="X134" s="5" t="s">
        <v>48</v>
      </c>
      <c r="Y134" s="5">
        <v>7</v>
      </c>
      <c r="Z134" s="5">
        <v>9999</v>
      </c>
      <c r="AA134" s="5">
        <v>0</v>
      </c>
      <c r="AB134" s="5" t="s">
        <v>48</v>
      </c>
      <c r="AC134" s="5" t="s">
        <v>48</v>
      </c>
      <c r="AD134" s="5">
        <v>7</v>
      </c>
      <c r="AE134" s="5">
        <v>9999</v>
      </c>
      <c r="AF134" s="5">
        <v>183</v>
      </c>
      <c r="AG134" s="5" t="s">
        <v>48</v>
      </c>
      <c r="AH134" s="5" t="s">
        <v>48</v>
      </c>
      <c r="AI134" s="5">
        <v>7</v>
      </c>
      <c r="AJ134" s="5">
        <v>700</v>
      </c>
      <c r="AK134" s="5">
        <v>56</v>
      </c>
      <c r="AL134" s="5" t="s">
        <v>48</v>
      </c>
      <c r="AM134" s="5" t="s">
        <v>48</v>
      </c>
      <c r="AN134" s="5">
        <v>7</v>
      </c>
      <c r="AO134" s="5">
        <v>700</v>
      </c>
    </row>
    <row r="135" spans="1:41" x14ac:dyDescent="0.25">
      <c r="A135" s="5" t="s">
        <v>6</v>
      </c>
      <c r="B135" s="5" t="s">
        <v>7</v>
      </c>
      <c r="C135" s="5">
        <v>922</v>
      </c>
      <c r="D135" s="5">
        <v>40.052599999999998</v>
      </c>
      <c r="E135" s="5">
        <v>-101.5386</v>
      </c>
      <c r="F135" s="5">
        <v>20120513</v>
      </c>
      <c r="G135" s="5">
        <v>-9999</v>
      </c>
      <c r="H135" s="5" t="s">
        <v>48</v>
      </c>
      <c r="I135" s="5" t="s">
        <v>48</v>
      </c>
      <c r="J135" s="5" t="s">
        <v>48</v>
      </c>
      <c r="K135" s="5">
        <v>9999</v>
      </c>
      <c r="L135" s="5">
        <v>-9999</v>
      </c>
      <c r="M135" s="5" t="s">
        <v>48</v>
      </c>
      <c r="N135" s="5" t="s">
        <v>48</v>
      </c>
      <c r="O135" s="5" t="s">
        <v>48</v>
      </c>
      <c r="P135" s="5">
        <v>9999</v>
      </c>
      <c r="Q135" s="5">
        <v>25</v>
      </c>
      <c r="R135" s="5" t="s">
        <v>48</v>
      </c>
      <c r="S135" s="5" t="s">
        <v>48</v>
      </c>
      <c r="T135" s="5">
        <v>7</v>
      </c>
      <c r="U135" s="5">
        <v>700</v>
      </c>
      <c r="V135" s="5">
        <v>0</v>
      </c>
      <c r="W135" s="5" t="s">
        <v>48</v>
      </c>
      <c r="X135" s="5" t="s">
        <v>48</v>
      </c>
      <c r="Y135" s="5">
        <v>7</v>
      </c>
      <c r="Z135" s="5">
        <v>9999</v>
      </c>
      <c r="AA135" s="5">
        <v>0</v>
      </c>
      <c r="AB135" s="5" t="s">
        <v>48</v>
      </c>
      <c r="AC135" s="5" t="s">
        <v>48</v>
      </c>
      <c r="AD135" s="5">
        <v>7</v>
      </c>
      <c r="AE135" s="5">
        <v>9999</v>
      </c>
      <c r="AF135" s="5">
        <v>122</v>
      </c>
      <c r="AG135" s="5" t="s">
        <v>48</v>
      </c>
      <c r="AH135" s="5" t="s">
        <v>48</v>
      </c>
      <c r="AI135" s="5">
        <v>7</v>
      </c>
      <c r="AJ135" s="5">
        <v>700</v>
      </c>
      <c r="AK135" s="5">
        <v>56</v>
      </c>
      <c r="AL135" s="5" t="s">
        <v>48</v>
      </c>
      <c r="AM135" s="5" t="s">
        <v>48</v>
      </c>
      <c r="AN135" s="5">
        <v>7</v>
      </c>
      <c r="AO135" s="5">
        <v>700</v>
      </c>
    </row>
    <row r="136" spans="1:41" x14ac:dyDescent="0.25">
      <c r="A136" s="5" t="s">
        <v>6</v>
      </c>
      <c r="B136" s="5" t="s">
        <v>7</v>
      </c>
      <c r="C136" s="5">
        <v>922</v>
      </c>
      <c r="D136" s="5">
        <v>40.052599999999998</v>
      </c>
      <c r="E136" s="5">
        <v>-101.5386</v>
      </c>
      <c r="F136" s="5">
        <v>20120514</v>
      </c>
      <c r="G136" s="5">
        <v>-9999</v>
      </c>
      <c r="H136" s="5" t="s">
        <v>48</v>
      </c>
      <c r="I136" s="5" t="s">
        <v>48</v>
      </c>
      <c r="J136" s="5" t="s">
        <v>48</v>
      </c>
      <c r="K136" s="5">
        <v>9999</v>
      </c>
      <c r="L136" s="5">
        <v>-9999</v>
      </c>
      <c r="M136" s="5" t="s">
        <v>48</v>
      </c>
      <c r="N136" s="5" t="s">
        <v>48</v>
      </c>
      <c r="O136" s="5" t="s">
        <v>48</v>
      </c>
      <c r="P136" s="5">
        <v>9999</v>
      </c>
      <c r="Q136" s="5">
        <v>0</v>
      </c>
      <c r="R136" s="5" t="s">
        <v>48</v>
      </c>
      <c r="S136" s="5" t="s">
        <v>48</v>
      </c>
      <c r="T136" s="5">
        <v>7</v>
      </c>
      <c r="U136" s="5">
        <v>700</v>
      </c>
      <c r="V136" s="5">
        <v>0</v>
      </c>
      <c r="W136" s="5" t="s">
        <v>48</v>
      </c>
      <c r="X136" s="5" t="s">
        <v>48</v>
      </c>
      <c r="Y136" s="5">
        <v>7</v>
      </c>
      <c r="Z136" s="5">
        <v>9999</v>
      </c>
      <c r="AA136" s="5">
        <v>0</v>
      </c>
      <c r="AB136" s="5" t="s">
        <v>48</v>
      </c>
      <c r="AC136" s="5" t="s">
        <v>48</v>
      </c>
      <c r="AD136" s="5">
        <v>7</v>
      </c>
      <c r="AE136" s="5">
        <v>9999</v>
      </c>
      <c r="AF136" s="5">
        <v>239</v>
      </c>
      <c r="AG136" s="5" t="s">
        <v>48</v>
      </c>
      <c r="AH136" s="5" t="s">
        <v>48</v>
      </c>
      <c r="AI136" s="5">
        <v>7</v>
      </c>
      <c r="AJ136" s="5">
        <v>700</v>
      </c>
      <c r="AK136" s="5">
        <v>56</v>
      </c>
      <c r="AL136" s="5" t="s">
        <v>48</v>
      </c>
      <c r="AM136" s="5" t="s">
        <v>48</v>
      </c>
      <c r="AN136" s="5">
        <v>7</v>
      </c>
      <c r="AO136" s="5">
        <v>700</v>
      </c>
    </row>
    <row r="137" spans="1:41" x14ac:dyDescent="0.25">
      <c r="A137" s="5" t="s">
        <v>6</v>
      </c>
      <c r="B137" s="5" t="s">
        <v>7</v>
      </c>
      <c r="C137" s="5">
        <v>922</v>
      </c>
      <c r="D137" s="5">
        <v>40.052599999999998</v>
      </c>
      <c r="E137" s="5">
        <v>-101.5386</v>
      </c>
      <c r="F137" s="5">
        <v>20120515</v>
      </c>
      <c r="G137" s="5">
        <v>-9999</v>
      </c>
      <c r="H137" s="5" t="s">
        <v>48</v>
      </c>
      <c r="I137" s="5" t="s">
        <v>48</v>
      </c>
      <c r="J137" s="5" t="s">
        <v>48</v>
      </c>
      <c r="K137" s="5">
        <v>9999</v>
      </c>
      <c r="L137" s="5">
        <v>-9999</v>
      </c>
      <c r="M137" s="5" t="s">
        <v>48</v>
      </c>
      <c r="N137" s="5" t="s">
        <v>48</v>
      </c>
      <c r="O137" s="5" t="s">
        <v>48</v>
      </c>
      <c r="P137" s="5">
        <v>9999</v>
      </c>
      <c r="Q137" s="5">
        <v>0</v>
      </c>
      <c r="R137" s="5" t="s">
        <v>48</v>
      </c>
      <c r="S137" s="5" t="s">
        <v>48</v>
      </c>
      <c r="T137" s="5">
        <v>7</v>
      </c>
      <c r="U137" s="5">
        <v>700</v>
      </c>
      <c r="V137" s="5">
        <v>0</v>
      </c>
      <c r="W137" s="5" t="s">
        <v>48</v>
      </c>
      <c r="X137" s="5" t="s">
        <v>48</v>
      </c>
      <c r="Y137" s="5">
        <v>7</v>
      </c>
      <c r="Z137" s="5">
        <v>9999</v>
      </c>
      <c r="AA137" s="5">
        <v>0</v>
      </c>
      <c r="AB137" s="5" t="s">
        <v>48</v>
      </c>
      <c r="AC137" s="5" t="s">
        <v>48</v>
      </c>
      <c r="AD137" s="5">
        <v>7</v>
      </c>
      <c r="AE137" s="5">
        <v>9999</v>
      </c>
      <c r="AF137" s="5">
        <v>289</v>
      </c>
      <c r="AG137" s="5" t="s">
        <v>48</v>
      </c>
      <c r="AH137" s="5" t="s">
        <v>48</v>
      </c>
      <c r="AI137" s="5">
        <v>7</v>
      </c>
      <c r="AJ137" s="5">
        <v>700</v>
      </c>
      <c r="AK137" s="5">
        <v>56</v>
      </c>
      <c r="AL137" s="5" t="s">
        <v>48</v>
      </c>
      <c r="AM137" s="5" t="s">
        <v>48</v>
      </c>
      <c r="AN137" s="5">
        <v>7</v>
      </c>
      <c r="AO137" s="5">
        <v>700</v>
      </c>
    </row>
    <row r="138" spans="1:41" x14ac:dyDescent="0.25">
      <c r="A138" s="5" t="s">
        <v>6</v>
      </c>
      <c r="B138" s="5" t="s">
        <v>7</v>
      </c>
      <c r="C138" s="5">
        <v>922</v>
      </c>
      <c r="D138" s="5">
        <v>40.052599999999998</v>
      </c>
      <c r="E138" s="5">
        <v>-101.5386</v>
      </c>
      <c r="F138" s="5">
        <v>20120516</v>
      </c>
      <c r="G138" s="5">
        <v>-9999</v>
      </c>
      <c r="H138" s="5" t="s">
        <v>48</v>
      </c>
      <c r="I138" s="5" t="s">
        <v>48</v>
      </c>
      <c r="J138" s="5" t="s">
        <v>48</v>
      </c>
      <c r="K138" s="5">
        <v>9999</v>
      </c>
      <c r="L138" s="5">
        <v>-9999</v>
      </c>
      <c r="M138" s="5" t="s">
        <v>48</v>
      </c>
      <c r="N138" s="5" t="s">
        <v>48</v>
      </c>
      <c r="O138" s="5" t="s">
        <v>48</v>
      </c>
      <c r="P138" s="5">
        <v>9999</v>
      </c>
      <c r="Q138" s="5">
        <v>0</v>
      </c>
      <c r="R138" s="5" t="s">
        <v>48</v>
      </c>
      <c r="S138" s="5" t="s">
        <v>48</v>
      </c>
      <c r="T138" s="5">
        <v>7</v>
      </c>
      <c r="U138" s="5">
        <v>700</v>
      </c>
      <c r="V138" s="5">
        <v>0</v>
      </c>
      <c r="W138" s="5" t="s">
        <v>48</v>
      </c>
      <c r="X138" s="5" t="s">
        <v>48</v>
      </c>
      <c r="Y138" s="5">
        <v>7</v>
      </c>
      <c r="Z138" s="5">
        <v>9999</v>
      </c>
      <c r="AA138" s="5">
        <v>0</v>
      </c>
      <c r="AB138" s="5" t="s">
        <v>48</v>
      </c>
      <c r="AC138" s="5" t="s">
        <v>48</v>
      </c>
      <c r="AD138" s="5">
        <v>7</v>
      </c>
      <c r="AE138" s="5">
        <v>9999</v>
      </c>
      <c r="AF138" s="5">
        <v>328</v>
      </c>
      <c r="AG138" s="5" t="s">
        <v>48</v>
      </c>
      <c r="AH138" s="5" t="s">
        <v>48</v>
      </c>
      <c r="AI138" s="5">
        <v>7</v>
      </c>
      <c r="AJ138" s="5">
        <v>700</v>
      </c>
      <c r="AK138" s="5">
        <v>50</v>
      </c>
      <c r="AL138" s="5" t="s">
        <v>48</v>
      </c>
      <c r="AM138" s="5" t="s">
        <v>48</v>
      </c>
      <c r="AN138" s="5">
        <v>7</v>
      </c>
      <c r="AO138" s="5">
        <v>700</v>
      </c>
    </row>
    <row r="139" spans="1:41" x14ac:dyDescent="0.25">
      <c r="A139" s="5" t="s">
        <v>6</v>
      </c>
      <c r="B139" s="5" t="s">
        <v>7</v>
      </c>
      <c r="C139" s="5">
        <v>922</v>
      </c>
      <c r="D139" s="5">
        <v>40.052599999999998</v>
      </c>
      <c r="E139" s="5">
        <v>-101.5386</v>
      </c>
      <c r="F139" s="5">
        <v>20120517</v>
      </c>
      <c r="G139" s="5">
        <v>-9999</v>
      </c>
      <c r="H139" s="5" t="s">
        <v>48</v>
      </c>
      <c r="I139" s="5" t="s">
        <v>48</v>
      </c>
      <c r="J139" s="5" t="s">
        <v>48</v>
      </c>
      <c r="K139" s="5">
        <v>9999</v>
      </c>
      <c r="L139" s="5">
        <v>-9999</v>
      </c>
      <c r="M139" s="5" t="s">
        <v>48</v>
      </c>
      <c r="N139" s="5" t="s">
        <v>48</v>
      </c>
      <c r="O139" s="5" t="s">
        <v>48</v>
      </c>
      <c r="P139" s="5">
        <v>9999</v>
      </c>
      <c r="Q139" s="5">
        <v>0</v>
      </c>
      <c r="R139" s="5" t="s">
        <v>48</v>
      </c>
      <c r="S139" s="5" t="s">
        <v>48</v>
      </c>
      <c r="T139" s="5">
        <v>7</v>
      </c>
      <c r="U139" s="5">
        <v>700</v>
      </c>
      <c r="V139" s="5">
        <v>0</v>
      </c>
      <c r="W139" s="5" t="s">
        <v>48</v>
      </c>
      <c r="X139" s="5" t="s">
        <v>48</v>
      </c>
      <c r="Y139" s="5">
        <v>7</v>
      </c>
      <c r="Z139" s="5">
        <v>9999</v>
      </c>
      <c r="AA139" s="5">
        <v>0</v>
      </c>
      <c r="AB139" s="5" t="s">
        <v>48</v>
      </c>
      <c r="AC139" s="5" t="s">
        <v>48</v>
      </c>
      <c r="AD139" s="5">
        <v>7</v>
      </c>
      <c r="AE139" s="5">
        <v>9999</v>
      </c>
      <c r="AF139" s="5">
        <v>328</v>
      </c>
      <c r="AG139" s="5" t="s">
        <v>48</v>
      </c>
      <c r="AH139" s="5" t="s">
        <v>48</v>
      </c>
      <c r="AI139" s="5">
        <v>7</v>
      </c>
      <c r="AJ139" s="5">
        <v>700</v>
      </c>
      <c r="AK139" s="5">
        <v>94</v>
      </c>
      <c r="AL139" s="5" t="s">
        <v>48</v>
      </c>
      <c r="AM139" s="5" t="s">
        <v>48</v>
      </c>
      <c r="AN139" s="5">
        <v>7</v>
      </c>
      <c r="AO139" s="5">
        <v>700</v>
      </c>
    </row>
    <row r="140" spans="1:41" x14ac:dyDescent="0.25">
      <c r="A140" s="5" t="s">
        <v>6</v>
      </c>
      <c r="B140" s="5" t="s">
        <v>7</v>
      </c>
      <c r="C140" s="5">
        <v>922</v>
      </c>
      <c r="D140" s="5">
        <v>40.052599999999998</v>
      </c>
      <c r="E140" s="5">
        <v>-101.5386</v>
      </c>
      <c r="F140" s="5">
        <v>20120518</v>
      </c>
      <c r="G140" s="5">
        <v>-9999</v>
      </c>
      <c r="H140" s="5" t="s">
        <v>48</v>
      </c>
      <c r="I140" s="5" t="s">
        <v>48</v>
      </c>
      <c r="J140" s="5" t="s">
        <v>48</v>
      </c>
      <c r="K140" s="5">
        <v>9999</v>
      </c>
      <c r="L140" s="5">
        <v>-9999</v>
      </c>
      <c r="M140" s="5" t="s">
        <v>48</v>
      </c>
      <c r="N140" s="5" t="s">
        <v>48</v>
      </c>
      <c r="O140" s="5" t="s">
        <v>48</v>
      </c>
      <c r="P140" s="5">
        <v>9999</v>
      </c>
      <c r="Q140" s="5">
        <v>0</v>
      </c>
      <c r="R140" s="5" t="s">
        <v>48</v>
      </c>
      <c r="S140" s="5" t="s">
        <v>48</v>
      </c>
      <c r="T140" s="5">
        <v>7</v>
      </c>
      <c r="U140" s="5">
        <v>700</v>
      </c>
      <c r="V140" s="5">
        <v>0</v>
      </c>
      <c r="W140" s="5" t="s">
        <v>48</v>
      </c>
      <c r="X140" s="5" t="s">
        <v>48</v>
      </c>
      <c r="Y140" s="5">
        <v>7</v>
      </c>
      <c r="Z140" s="5">
        <v>9999</v>
      </c>
      <c r="AA140" s="5">
        <v>0</v>
      </c>
      <c r="AB140" s="5" t="s">
        <v>48</v>
      </c>
      <c r="AC140" s="5" t="s">
        <v>48</v>
      </c>
      <c r="AD140" s="5">
        <v>7</v>
      </c>
      <c r="AE140" s="5">
        <v>9999</v>
      </c>
      <c r="AF140" s="5">
        <v>339</v>
      </c>
      <c r="AG140" s="5" t="s">
        <v>48</v>
      </c>
      <c r="AH140" s="5" t="s">
        <v>48</v>
      </c>
      <c r="AI140" s="5">
        <v>7</v>
      </c>
      <c r="AJ140" s="5">
        <v>700</v>
      </c>
      <c r="AK140" s="5">
        <v>72</v>
      </c>
      <c r="AL140" s="5" t="s">
        <v>48</v>
      </c>
      <c r="AM140" s="5" t="s">
        <v>48</v>
      </c>
      <c r="AN140" s="5">
        <v>7</v>
      </c>
      <c r="AO140" s="5">
        <v>700</v>
      </c>
    </row>
    <row r="141" spans="1:41" x14ac:dyDescent="0.25">
      <c r="A141" s="5" t="s">
        <v>6</v>
      </c>
      <c r="B141" s="5" t="s">
        <v>7</v>
      </c>
      <c r="C141" s="5">
        <v>922</v>
      </c>
      <c r="D141" s="5">
        <v>40.052599999999998</v>
      </c>
      <c r="E141" s="5">
        <v>-101.5386</v>
      </c>
      <c r="F141" s="5">
        <v>20120519</v>
      </c>
      <c r="G141" s="5">
        <v>-9999</v>
      </c>
      <c r="H141" s="5" t="s">
        <v>48</v>
      </c>
      <c r="I141" s="5" t="s">
        <v>48</v>
      </c>
      <c r="J141" s="5" t="s">
        <v>48</v>
      </c>
      <c r="K141" s="5">
        <v>9999</v>
      </c>
      <c r="L141" s="5">
        <v>-9999</v>
      </c>
      <c r="M141" s="5" t="s">
        <v>48</v>
      </c>
      <c r="N141" s="5" t="s">
        <v>48</v>
      </c>
      <c r="O141" s="5" t="s">
        <v>48</v>
      </c>
      <c r="P141" s="5">
        <v>9999</v>
      </c>
      <c r="Q141" s="5">
        <v>0</v>
      </c>
      <c r="R141" s="5" t="s">
        <v>48</v>
      </c>
      <c r="S141" s="5" t="s">
        <v>48</v>
      </c>
      <c r="T141" s="5">
        <v>7</v>
      </c>
      <c r="U141" s="5">
        <v>700</v>
      </c>
      <c r="V141" s="5">
        <v>0</v>
      </c>
      <c r="W141" s="5" t="s">
        <v>48</v>
      </c>
      <c r="X141" s="5" t="s">
        <v>48</v>
      </c>
      <c r="Y141" s="5">
        <v>7</v>
      </c>
      <c r="Z141" s="5">
        <v>9999</v>
      </c>
      <c r="AA141" s="5">
        <v>0</v>
      </c>
      <c r="AB141" s="5" t="s">
        <v>48</v>
      </c>
      <c r="AC141" s="5" t="s">
        <v>48</v>
      </c>
      <c r="AD141" s="5">
        <v>7</v>
      </c>
      <c r="AE141" s="5">
        <v>9999</v>
      </c>
      <c r="AF141" s="5">
        <v>344</v>
      </c>
      <c r="AG141" s="5" t="s">
        <v>48</v>
      </c>
      <c r="AH141" s="5" t="s">
        <v>48</v>
      </c>
      <c r="AI141" s="5">
        <v>7</v>
      </c>
      <c r="AJ141" s="5">
        <v>700</v>
      </c>
      <c r="AK141" s="5">
        <v>111</v>
      </c>
      <c r="AL141" s="5" t="s">
        <v>48</v>
      </c>
      <c r="AM141" s="5" t="s">
        <v>48</v>
      </c>
      <c r="AN141" s="5">
        <v>7</v>
      </c>
      <c r="AO141" s="5">
        <v>700</v>
      </c>
    </row>
    <row r="142" spans="1:41" x14ac:dyDescent="0.25">
      <c r="A142" s="5" t="s">
        <v>6</v>
      </c>
      <c r="B142" s="5" t="s">
        <v>7</v>
      </c>
      <c r="C142" s="5">
        <v>922</v>
      </c>
      <c r="D142" s="5">
        <v>40.052599999999998</v>
      </c>
      <c r="E142" s="5">
        <v>-101.5386</v>
      </c>
      <c r="F142" s="5">
        <v>20120520</v>
      </c>
      <c r="G142" s="5">
        <v>-9999</v>
      </c>
      <c r="H142" s="5" t="s">
        <v>48</v>
      </c>
      <c r="I142" s="5" t="s">
        <v>48</v>
      </c>
      <c r="J142" s="5" t="s">
        <v>48</v>
      </c>
      <c r="K142" s="5">
        <v>9999</v>
      </c>
      <c r="L142" s="5">
        <v>-9999</v>
      </c>
      <c r="M142" s="5" t="s">
        <v>48</v>
      </c>
      <c r="N142" s="5" t="s">
        <v>48</v>
      </c>
      <c r="O142" s="5" t="s">
        <v>48</v>
      </c>
      <c r="P142" s="5">
        <v>9999</v>
      </c>
      <c r="Q142" s="5">
        <v>127</v>
      </c>
      <c r="R142" s="5" t="s">
        <v>48</v>
      </c>
      <c r="S142" s="5" t="s">
        <v>48</v>
      </c>
      <c r="T142" s="5">
        <v>7</v>
      </c>
      <c r="U142" s="5">
        <v>700</v>
      </c>
      <c r="V142" s="5">
        <v>0</v>
      </c>
      <c r="W142" s="5" t="s">
        <v>48</v>
      </c>
      <c r="X142" s="5" t="s">
        <v>48</v>
      </c>
      <c r="Y142" s="5">
        <v>7</v>
      </c>
      <c r="Z142" s="5">
        <v>9999</v>
      </c>
      <c r="AA142" s="5">
        <v>0</v>
      </c>
      <c r="AB142" s="5" t="s">
        <v>48</v>
      </c>
      <c r="AC142" s="5" t="s">
        <v>48</v>
      </c>
      <c r="AD142" s="5">
        <v>7</v>
      </c>
      <c r="AE142" s="5">
        <v>9999</v>
      </c>
      <c r="AF142" s="5">
        <v>172</v>
      </c>
      <c r="AG142" s="5" t="s">
        <v>48</v>
      </c>
      <c r="AH142" s="5" t="s">
        <v>48</v>
      </c>
      <c r="AI142" s="5">
        <v>7</v>
      </c>
      <c r="AJ142" s="5">
        <v>700</v>
      </c>
      <c r="AK142" s="5">
        <v>50</v>
      </c>
      <c r="AL142" s="5" t="s">
        <v>48</v>
      </c>
      <c r="AM142" s="5" t="s">
        <v>48</v>
      </c>
      <c r="AN142" s="5">
        <v>7</v>
      </c>
      <c r="AO142" s="5">
        <v>700</v>
      </c>
    </row>
    <row r="143" spans="1:41" x14ac:dyDescent="0.25">
      <c r="A143" s="5" t="s">
        <v>6</v>
      </c>
      <c r="B143" s="5" t="s">
        <v>7</v>
      </c>
      <c r="C143" s="5">
        <v>922</v>
      </c>
      <c r="D143" s="5">
        <v>40.052599999999998</v>
      </c>
      <c r="E143" s="5">
        <v>-101.5386</v>
      </c>
      <c r="F143" s="5">
        <v>20120521</v>
      </c>
      <c r="G143" s="5">
        <v>-9999</v>
      </c>
      <c r="H143" s="5" t="s">
        <v>48</v>
      </c>
      <c r="I143" s="5" t="s">
        <v>48</v>
      </c>
      <c r="J143" s="5" t="s">
        <v>48</v>
      </c>
      <c r="K143" s="5">
        <v>9999</v>
      </c>
      <c r="L143" s="5">
        <v>-9999</v>
      </c>
      <c r="M143" s="5" t="s">
        <v>48</v>
      </c>
      <c r="N143" s="5" t="s">
        <v>48</v>
      </c>
      <c r="O143" s="5" t="s">
        <v>48</v>
      </c>
      <c r="P143" s="5">
        <v>9999</v>
      </c>
      <c r="Q143" s="5">
        <v>8</v>
      </c>
      <c r="R143" s="5" t="s">
        <v>48</v>
      </c>
      <c r="S143" s="5" t="s">
        <v>48</v>
      </c>
      <c r="T143" s="5">
        <v>7</v>
      </c>
      <c r="U143" s="5">
        <v>700</v>
      </c>
      <c r="V143" s="5">
        <v>0</v>
      </c>
      <c r="W143" s="5" t="s">
        <v>48</v>
      </c>
      <c r="X143" s="5" t="s">
        <v>48</v>
      </c>
      <c r="Y143" s="5">
        <v>7</v>
      </c>
      <c r="Z143" s="5">
        <v>9999</v>
      </c>
      <c r="AA143" s="5">
        <v>0</v>
      </c>
      <c r="AB143" s="5" t="s">
        <v>48</v>
      </c>
      <c r="AC143" s="5" t="s">
        <v>48</v>
      </c>
      <c r="AD143" s="5">
        <v>7</v>
      </c>
      <c r="AE143" s="5">
        <v>9999</v>
      </c>
      <c r="AF143" s="5">
        <v>256</v>
      </c>
      <c r="AG143" s="5" t="s">
        <v>48</v>
      </c>
      <c r="AH143" s="5" t="s">
        <v>48</v>
      </c>
      <c r="AI143" s="5">
        <v>7</v>
      </c>
      <c r="AJ143" s="5">
        <v>700</v>
      </c>
      <c r="AK143" s="5">
        <v>72</v>
      </c>
      <c r="AL143" s="5" t="s">
        <v>48</v>
      </c>
      <c r="AM143" s="5" t="s">
        <v>48</v>
      </c>
      <c r="AN143" s="5">
        <v>7</v>
      </c>
      <c r="AO143" s="5">
        <v>700</v>
      </c>
    </row>
    <row r="144" spans="1:41" x14ac:dyDescent="0.25">
      <c r="A144" s="5" t="s">
        <v>6</v>
      </c>
      <c r="B144" s="5" t="s">
        <v>7</v>
      </c>
      <c r="C144" s="5">
        <v>922</v>
      </c>
      <c r="D144" s="5">
        <v>40.052599999999998</v>
      </c>
      <c r="E144" s="5">
        <v>-101.5386</v>
      </c>
      <c r="F144" s="5">
        <v>20120522</v>
      </c>
      <c r="G144" s="5">
        <v>-9999</v>
      </c>
      <c r="H144" s="5" t="s">
        <v>48</v>
      </c>
      <c r="I144" s="5" t="s">
        <v>48</v>
      </c>
      <c r="J144" s="5" t="s">
        <v>48</v>
      </c>
      <c r="K144" s="5">
        <v>9999</v>
      </c>
      <c r="L144" s="5">
        <v>-9999</v>
      </c>
      <c r="M144" s="5" t="s">
        <v>48</v>
      </c>
      <c r="N144" s="5" t="s">
        <v>48</v>
      </c>
      <c r="O144" s="5" t="s">
        <v>48</v>
      </c>
      <c r="P144" s="5">
        <v>9999</v>
      </c>
      <c r="Q144" s="5">
        <v>0</v>
      </c>
      <c r="R144" s="5" t="s">
        <v>48</v>
      </c>
      <c r="S144" s="5" t="s">
        <v>48</v>
      </c>
      <c r="T144" s="5">
        <v>7</v>
      </c>
      <c r="U144" s="5">
        <v>700</v>
      </c>
      <c r="V144" s="5">
        <v>0</v>
      </c>
      <c r="W144" s="5" t="s">
        <v>48</v>
      </c>
      <c r="X144" s="5" t="s">
        <v>48</v>
      </c>
      <c r="Y144" s="5">
        <v>7</v>
      </c>
      <c r="Z144" s="5">
        <v>9999</v>
      </c>
      <c r="AA144" s="5">
        <v>0</v>
      </c>
      <c r="AB144" s="5" t="s">
        <v>48</v>
      </c>
      <c r="AC144" s="5" t="s">
        <v>48</v>
      </c>
      <c r="AD144" s="5">
        <v>7</v>
      </c>
      <c r="AE144" s="5">
        <v>9999</v>
      </c>
      <c r="AF144" s="5">
        <v>294</v>
      </c>
      <c r="AG144" s="5" t="s">
        <v>48</v>
      </c>
      <c r="AH144" s="5" t="s">
        <v>48</v>
      </c>
      <c r="AI144" s="5">
        <v>7</v>
      </c>
      <c r="AJ144" s="5">
        <v>700</v>
      </c>
      <c r="AK144" s="5">
        <v>117</v>
      </c>
      <c r="AL144" s="5" t="s">
        <v>48</v>
      </c>
      <c r="AM144" s="5" t="s">
        <v>48</v>
      </c>
      <c r="AN144" s="5">
        <v>7</v>
      </c>
      <c r="AO144" s="5">
        <v>700</v>
      </c>
    </row>
    <row r="145" spans="1:41" x14ac:dyDescent="0.25">
      <c r="A145" s="5" t="s">
        <v>6</v>
      </c>
      <c r="B145" s="5" t="s">
        <v>7</v>
      </c>
      <c r="C145" s="5">
        <v>922</v>
      </c>
      <c r="D145" s="5">
        <v>40.052599999999998</v>
      </c>
      <c r="E145" s="5">
        <v>-101.5386</v>
      </c>
      <c r="F145" s="5">
        <v>20120523</v>
      </c>
      <c r="G145" s="5">
        <v>-9999</v>
      </c>
      <c r="H145" s="5" t="s">
        <v>48</v>
      </c>
      <c r="I145" s="5" t="s">
        <v>48</v>
      </c>
      <c r="J145" s="5" t="s">
        <v>48</v>
      </c>
      <c r="K145" s="5">
        <v>9999</v>
      </c>
      <c r="L145" s="5">
        <v>-9999</v>
      </c>
      <c r="M145" s="5" t="s">
        <v>48</v>
      </c>
      <c r="N145" s="5" t="s">
        <v>48</v>
      </c>
      <c r="O145" s="5" t="s">
        <v>48</v>
      </c>
      <c r="P145" s="5">
        <v>9999</v>
      </c>
      <c r="Q145" s="5">
        <v>0</v>
      </c>
      <c r="R145" s="5" t="s">
        <v>48</v>
      </c>
      <c r="S145" s="5" t="s">
        <v>48</v>
      </c>
      <c r="T145" s="5">
        <v>7</v>
      </c>
      <c r="U145" s="5">
        <v>700</v>
      </c>
      <c r="V145" s="5">
        <v>0</v>
      </c>
      <c r="W145" s="5" t="s">
        <v>48</v>
      </c>
      <c r="X145" s="5" t="s">
        <v>48</v>
      </c>
      <c r="Y145" s="5">
        <v>7</v>
      </c>
      <c r="Z145" s="5">
        <v>9999</v>
      </c>
      <c r="AA145" s="5">
        <v>0</v>
      </c>
      <c r="AB145" s="5" t="s">
        <v>48</v>
      </c>
      <c r="AC145" s="5" t="s">
        <v>48</v>
      </c>
      <c r="AD145" s="5">
        <v>7</v>
      </c>
      <c r="AE145" s="5">
        <v>9999</v>
      </c>
      <c r="AF145" s="5">
        <v>356</v>
      </c>
      <c r="AG145" s="5" t="s">
        <v>48</v>
      </c>
      <c r="AH145" s="5" t="s">
        <v>48</v>
      </c>
      <c r="AI145" s="5">
        <v>7</v>
      </c>
      <c r="AJ145" s="5">
        <v>700</v>
      </c>
      <c r="AK145" s="5">
        <v>133</v>
      </c>
      <c r="AL145" s="5" t="s">
        <v>48</v>
      </c>
      <c r="AM145" s="5" t="s">
        <v>48</v>
      </c>
      <c r="AN145" s="5">
        <v>7</v>
      </c>
      <c r="AO145" s="5">
        <v>700</v>
      </c>
    </row>
    <row r="146" spans="1:41" x14ac:dyDescent="0.25">
      <c r="A146" s="5" t="s">
        <v>6</v>
      </c>
      <c r="B146" s="5" t="s">
        <v>7</v>
      </c>
      <c r="C146" s="5">
        <v>922</v>
      </c>
      <c r="D146" s="5">
        <v>40.052599999999998</v>
      </c>
      <c r="E146" s="5">
        <v>-101.5386</v>
      </c>
      <c r="F146" s="5">
        <v>20120524</v>
      </c>
      <c r="G146" s="5">
        <v>-9999</v>
      </c>
      <c r="H146" s="5" t="s">
        <v>48</v>
      </c>
      <c r="I146" s="5" t="s">
        <v>48</v>
      </c>
      <c r="J146" s="5" t="s">
        <v>48</v>
      </c>
      <c r="K146" s="5">
        <v>9999</v>
      </c>
      <c r="L146" s="5">
        <v>-9999</v>
      </c>
      <c r="M146" s="5" t="s">
        <v>48</v>
      </c>
      <c r="N146" s="5" t="s">
        <v>48</v>
      </c>
      <c r="O146" s="5" t="s">
        <v>48</v>
      </c>
      <c r="P146" s="5">
        <v>9999</v>
      </c>
      <c r="Q146" s="5">
        <v>56</v>
      </c>
      <c r="R146" s="5" t="s">
        <v>48</v>
      </c>
      <c r="S146" s="5" t="s">
        <v>48</v>
      </c>
      <c r="T146" s="5">
        <v>7</v>
      </c>
      <c r="U146" s="5">
        <v>700</v>
      </c>
      <c r="V146" s="5">
        <v>0</v>
      </c>
      <c r="W146" s="5" t="s">
        <v>48</v>
      </c>
      <c r="X146" s="5" t="s">
        <v>48</v>
      </c>
      <c r="Y146" s="5">
        <v>7</v>
      </c>
      <c r="Z146" s="5">
        <v>9999</v>
      </c>
      <c r="AA146" s="5">
        <v>0</v>
      </c>
      <c r="AB146" s="5" t="s">
        <v>48</v>
      </c>
      <c r="AC146" s="5" t="s">
        <v>48</v>
      </c>
      <c r="AD146" s="5">
        <v>7</v>
      </c>
      <c r="AE146" s="5">
        <v>9999</v>
      </c>
      <c r="AF146" s="5">
        <v>283</v>
      </c>
      <c r="AG146" s="5" t="s">
        <v>48</v>
      </c>
      <c r="AH146" s="5" t="s">
        <v>48</v>
      </c>
      <c r="AI146" s="5">
        <v>7</v>
      </c>
      <c r="AJ146" s="5">
        <v>700</v>
      </c>
      <c r="AK146" s="5">
        <v>100</v>
      </c>
      <c r="AL146" s="5" t="s">
        <v>48</v>
      </c>
      <c r="AM146" s="5" t="s">
        <v>48</v>
      </c>
      <c r="AN146" s="5">
        <v>7</v>
      </c>
      <c r="AO146" s="5">
        <v>700</v>
      </c>
    </row>
    <row r="147" spans="1:41" x14ac:dyDescent="0.25">
      <c r="A147" s="5" t="s">
        <v>6</v>
      </c>
      <c r="B147" s="5" t="s">
        <v>7</v>
      </c>
      <c r="C147" s="5">
        <v>922</v>
      </c>
      <c r="D147" s="5">
        <v>40.052599999999998</v>
      </c>
      <c r="E147" s="5">
        <v>-101.5386</v>
      </c>
      <c r="F147" s="5">
        <v>20120525</v>
      </c>
      <c r="G147" s="5">
        <v>-9999</v>
      </c>
      <c r="H147" s="5" t="s">
        <v>48</v>
      </c>
      <c r="I147" s="5" t="s">
        <v>48</v>
      </c>
      <c r="J147" s="5" t="s">
        <v>48</v>
      </c>
      <c r="K147" s="5">
        <v>9999</v>
      </c>
      <c r="L147" s="5">
        <v>-9999</v>
      </c>
      <c r="M147" s="5" t="s">
        <v>48</v>
      </c>
      <c r="N147" s="5" t="s">
        <v>48</v>
      </c>
      <c r="O147" s="5" t="s">
        <v>48</v>
      </c>
      <c r="P147" s="5">
        <v>9999</v>
      </c>
      <c r="Q147" s="5">
        <v>0</v>
      </c>
      <c r="R147" s="5" t="s">
        <v>48</v>
      </c>
      <c r="S147" s="5" t="s">
        <v>48</v>
      </c>
      <c r="T147" s="5">
        <v>7</v>
      </c>
      <c r="U147" s="5">
        <v>700</v>
      </c>
      <c r="V147" s="5">
        <v>0</v>
      </c>
      <c r="W147" s="5" t="s">
        <v>48</v>
      </c>
      <c r="X147" s="5" t="s">
        <v>48</v>
      </c>
      <c r="Y147" s="5">
        <v>7</v>
      </c>
      <c r="Z147" s="5">
        <v>9999</v>
      </c>
      <c r="AA147" s="5">
        <v>0</v>
      </c>
      <c r="AB147" s="5" t="s">
        <v>48</v>
      </c>
      <c r="AC147" s="5" t="s">
        <v>48</v>
      </c>
      <c r="AD147" s="5">
        <v>7</v>
      </c>
      <c r="AE147" s="5">
        <v>9999</v>
      </c>
      <c r="AF147" s="5">
        <v>239</v>
      </c>
      <c r="AG147" s="5" t="s">
        <v>48</v>
      </c>
      <c r="AH147" s="5" t="s">
        <v>48</v>
      </c>
      <c r="AI147" s="5">
        <v>7</v>
      </c>
      <c r="AJ147" s="5">
        <v>700</v>
      </c>
      <c r="AK147" s="5">
        <v>94</v>
      </c>
      <c r="AL147" s="5" t="s">
        <v>48</v>
      </c>
      <c r="AM147" s="5" t="s">
        <v>48</v>
      </c>
      <c r="AN147" s="5">
        <v>7</v>
      </c>
      <c r="AO147" s="5">
        <v>700</v>
      </c>
    </row>
    <row r="148" spans="1:41" x14ac:dyDescent="0.25">
      <c r="A148" s="5" t="s">
        <v>6</v>
      </c>
      <c r="B148" s="5" t="s">
        <v>7</v>
      </c>
      <c r="C148" s="5">
        <v>922</v>
      </c>
      <c r="D148" s="5">
        <v>40.052599999999998</v>
      </c>
      <c r="E148" s="5">
        <v>-101.5386</v>
      </c>
      <c r="F148" s="5">
        <v>20120526</v>
      </c>
      <c r="G148" s="5">
        <v>-9999</v>
      </c>
      <c r="H148" s="5" t="s">
        <v>48</v>
      </c>
      <c r="I148" s="5" t="s">
        <v>48</v>
      </c>
      <c r="J148" s="5" t="s">
        <v>48</v>
      </c>
      <c r="K148" s="5">
        <v>9999</v>
      </c>
      <c r="L148" s="5">
        <v>-9999</v>
      </c>
      <c r="M148" s="5" t="s">
        <v>48</v>
      </c>
      <c r="N148" s="5" t="s">
        <v>48</v>
      </c>
      <c r="O148" s="5" t="s">
        <v>48</v>
      </c>
      <c r="P148" s="5">
        <v>9999</v>
      </c>
      <c r="Q148" s="5">
        <v>0</v>
      </c>
      <c r="R148" s="5" t="s">
        <v>48</v>
      </c>
      <c r="S148" s="5" t="s">
        <v>48</v>
      </c>
      <c r="T148" s="5">
        <v>7</v>
      </c>
      <c r="U148" s="5">
        <v>700</v>
      </c>
      <c r="V148" s="5">
        <v>0</v>
      </c>
      <c r="W148" s="5" t="s">
        <v>48</v>
      </c>
      <c r="X148" s="5" t="s">
        <v>48</v>
      </c>
      <c r="Y148" s="5">
        <v>7</v>
      </c>
      <c r="Z148" s="5">
        <v>9999</v>
      </c>
      <c r="AA148" s="5">
        <v>0</v>
      </c>
      <c r="AB148" s="5" t="s">
        <v>48</v>
      </c>
      <c r="AC148" s="5" t="s">
        <v>48</v>
      </c>
      <c r="AD148" s="5">
        <v>7</v>
      </c>
      <c r="AE148" s="5">
        <v>9999</v>
      </c>
      <c r="AF148" s="5">
        <v>228</v>
      </c>
      <c r="AG148" s="5" t="s">
        <v>48</v>
      </c>
      <c r="AH148" s="5" t="s">
        <v>48</v>
      </c>
      <c r="AI148" s="5">
        <v>7</v>
      </c>
      <c r="AJ148" s="5">
        <v>700</v>
      </c>
      <c r="AK148" s="5">
        <v>106</v>
      </c>
      <c r="AL148" s="5" t="s">
        <v>48</v>
      </c>
      <c r="AM148" s="5" t="s">
        <v>48</v>
      </c>
      <c r="AN148" s="5">
        <v>7</v>
      </c>
      <c r="AO148" s="5">
        <v>700</v>
      </c>
    </row>
    <row r="149" spans="1:41" x14ac:dyDescent="0.25">
      <c r="A149" s="5" t="s">
        <v>6</v>
      </c>
      <c r="B149" s="5" t="s">
        <v>7</v>
      </c>
      <c r="C149" s="5">
        <v>922</v>
      </c>
      <c r="D149" s="5">
        <v>40.052599999999998</v>
      </c>
      <c r="E149" s="5">
        <v>-101.5386</v>
      </c>
      <c r="F149" s="5">
        <v>20120527</v>
      </c>
      <c r="G149" s="5">
        <v>-9999</v>
      </c>
      <c r="H149" s="5" t="s">
        <v>48</v>
      </c>
      <c r="I149" s="5" t="s">
        <v>48</v>
      </c>
      <c r="J149" s="5" t="s">
        <v>48</v>
      </c>
      <c r="K149" s="5">
        <v>9999</v>
      </c>
      <c r="L149" s="5">
        <v>-9999</v>
      </c>
      <c r="M149" s="5" t="s">
        <v>48</v>
      </c>
      <c r="N149" s="5" t="s">
        <v>48</v>
      </c>
      <c r="O149" s="5" t="s">
        <v>48</v>
      </c>
      <c r="P149" s="5">
        <v>9999</v>
      </c>
      <c r="Q149" s="5">
        <v>0</v>
      </c>
      <c r="R149" s="5" t="s">
        <v>48</v>
      </c>
      <c r="S149" s="5" t="s">
        <v>48</v>
      </c>
      <c r="T149" s="5">
        <v>7</v>
      </c>
      <c r="U149" s="5">
        <v>700</v>
      </c>
      <c r="V149" s="5">
        <v>0</v>
      </c>
      <c r="W149" s="5" t="s">
        <v>48</v>
      </c>
      <c r="X149" s="5" t="s">
        <v>48</v>
      </c>
      <c r="Y149" s="5">
        <v>7</v>
      </c>
      <c r="Z149" s="5">
        <v>9999</v>
      </c>
      <c r="AA149" s="5">
        <v>0</v>
      </c>
      <c r="AB149" s="5" t="s">
        <v>48</v>
      </c>
      <c r="AC149" s="5" t="s">
        <v>48</v>
      </c>
      <c r="AD149" s="5">
        <v>7</v>
      </c>
      <c r="AE149" s="5">
        <v>9999</v>
      </c>
      <c r="AF149" s="5">
        <v>372</v>
      </c>
      <c r="AG149" s="5" t="s">
        <v>48</v>
      </c>
      <c r="AH149" s="5" t="s">
        <v>48</v>
      </c>
      <c r="AI149" s="5">
        <v>7</v>
      </c>
      <c r="AJ149" s="5">
        <v>700</v>
      </c>
      <c r="AK149" s="5">
        <v>139</v>
      </c>
      <c r="AL149" s="5" t="s">
        <v>48</v>
      </c>
      <c r="AM149" s="5" t="s">
        <v>48</v>
      </c>
      <c r="AN149" s="5">
        <v>7</v>
      </c>
      <c r="AO149" s="5">
        <v>700</v>
      </c>
    </row>
    <row r="150" spans="1:41" x14ac:dyDescent="0.25">
      <c r="A150" s="5" t="s">
        <v>6</v>
      </c>
      <c r="B150" s="5" t="s">
        <v>7</v>
      </c>
      <c r="C150" s="5">
        <v>922</v>
      </c>
      <c r="D150" s="5">
        <v>40.052599999999998</v>
      </c>
      <c r="E150" s="5">
        <v>-101.5386</v>
      </c>
      <c r="F150" s="5">
        <v>20120528</v>
      </c>
      <c r="G150" s="5">
        <v>-9999</v>
      </c>
      <c r="H150" s="5" t="s">
        <v>48</v>
      </c>
      <c r="I150" s="5" t="s">
        <v>48</v>
      </c>
      <c r="J150" s="5" t="s">
        <v>48</v>
      </c>
      <c r="K150" s="5">
        <v>9999</v>
      </c>
      <c r="L150" s="5">
        <v>-9999</v>
      </c>
      <c r="M150" s="5" t="s">
        <v>48</v>
      </c>
      <c r="N150" s="5" t="s">
        <v>48</v>
      </c>
      <c r="O150" s="5" t="s">
        <v>48</v>
      </c>
      <c r="P150" s="5">
        <v>9999</v>
      </c>
      <c r="Q150" s="5">
        <v>0</v>
      </c>
      <c r="R150" s="5" t="s">
        <v>48</v>
      </c>
      <c r="S150" s="5" t="s">
        <v>48</v>
      </c>
      <c r="T150" s="5">
        <v>7</v>
      </c>
      <c r="U150" s="5">
        <v>700</v>
      </c>
      <c r="V150" s="5">
        <v>0</v>
      </c>
      <c r="W150" s="5" t="s">
        <v>48</v>
      </c>
      <c r="X150" s="5" t="s">
        <v>48</v>
      </c>
      <c r="Y150" s="5">
        <v>7</v>
      </c>
      <c r="Z150" s="5">
        <v>9999</v>
      </c>
      <c r="AA150" s="5">
        <v>0</v>
      </c>
      <c r="AB150" s="5" t="s">
        <v>48</v>
      </c>
      <c r="AC150" s="5" t="s">
        <v>48</v>
      </c>
      <c r="AD150" s="5">
        <v>7</v>
      </c>
      <c r="AE150" s="5">
        <v>9999</v>
      </c>
      <c r="AF150" s="5">
        <v>306</v>
      </c>
      <c r="AG150" s="5" t="s">
        <v>48</v>
      </c>
      <c r="AH150" s="5" t="s">
        <v>48</v>
      </c>
      <c r="AI150" s="5">
        <v>7</v>
      </c>
      <c r="AJ150" s="5">
        <v>700</v>
      </c>
      <c r="AK150" s="5">
        <v>61</v>
      </c>
      <c r="AL150" s="5" t="s">
        <v>48</v>
      </c>
      <c r="AM150" s="5" t="s">
        <v>48</v>
      </c>
      <c r="AN150" s="5">
        <v>7</v>
      </c>
      <c r="AO150" s="5">
        <v>700</v>
      </c>
    </row>
    <row r="151" spans="1:41" x14ac:dyDescent="0.25">
      <c r="A151" s="5" t="s">
        <v>6</v>
      </c>
      <c r="B151" s="5" t="s">
        <v>7</v>
      </c>
      <c r="C151" s="5">
        <v>922</v>
      </c>
      <c r="D151" s="5">
        <v>40.052599999999998</v>
      </c>
      <c r="E151" s="5">
        <v>-101.5386</v>
      </c>
      <c r="F151" s="5">
        <v>20120529</v>
      </c>
      <c r="G151" s="5">
        <v>-9999</v>
      </c>
      <c r="H151" s="5" t="s">
        <v>48</v>
      </c>
      <c r="I151" s="5" t="s">
        <v>48</v>
      </c>
      <c r="J151" s="5" t="s">
        <v>48</v>
      </c>
      <c r="K151" s="5">
        <v>9999</v>
      </c>
      <c r="L151" s="5">
        <v>-9999</v>
      </c>
      <c r="M151" s="5" t="s">
        <v>48</v>
      </c>
      <c r="N151" s="5" t="s">
        <v>48</v>
      </c>
      <c r="O151" s="5" t="s">
        <v>48</v>
      </c>
      <c r="P151" s="5">
        <v>9999</v>
      </c>
      <c r="Q151" s="5">
        <v>0</v>
      </c>
      <c r="R151" s="5" t="s">
        <v>48</v>
      </c>
      <c r="S151" s="5" t="s">
        <v>48</v>
      </c>
      <c r="T151" s="5">
        <v>7</v>
      </c>
      <c r="U151" s="5">
        <v>700</v>
      </c>
      <c r="V151" s="5">
        <v>0</v>
      </c>
      <c r="W151" s="5" t="s">
        <v>48</v>
      </c>
      <c r="X151" s="5" t="s">
        <v>48</v>
      </c>
      <c r="Y151" s="5">
        <v>7</v>
      </c>
      <c r="Z151" s="5">
        <v>9999</v>
      </c>
      <c r="AA151" s="5">
        <v>0</v>
      </c>
      <c r="AB151" s="5" t="s">
        <v>48</v>
      </c>
      <c r="AC151" s="5" t="s">
        <v>48</v>
      </c>
      <c r="AD151" s="5">
        <v>7</v>
      </c>
      <c r="AE151" s="5">
        <v>9999</v>
      </c>
      <c r="AF151" s="5">
        <v>294</v>
      </c>
      <c r="AG151" s="5" t="s">
        <v>48</v>
      </c>
      <c r="AH151" s="5" t="s">
        <v>48</v>
      </c>
      <c r="AI151" s="5">
        <v>7</v>
      </c>
      <c r="AJ151" s="5">
        <v>700</v>
      </c>
      <c r="AK151" s="5">
        <v>67</v>
      </c>
      <c r="AL151" s="5" t="s">
        <v>48</v>
      </c>
      <c r="AM151" s="5" t="s">
        <v>48</v>
      </c>
      <c r="AN151" s="5">
        <v>7</v>
      </c>
      <c r="AO151" s="5">
        <v>700</v>
      </c>
    </row>
    <row r="152" spans="1:41" x14ac:dyDescent="0.25">
      <c r="A152" s="5" t="s">
        <v>6</v>
      </c>
      <c r="B152" s="5" t="s">
        <v>7</v>
      </c>
      <c r="C152" s="5">
        <v>922</v>
      </c>
      <c r="D152" s="5">
        <v>40.052599999999998</v>
      </c>
      <c r="E152" s="5">
        <v>-101.5386</v>
      </c>
      <c r="F152" s="5">
        <v>20120530</v>
      </c>
      <c r="G152" s="5">
        <v>-9999</v>
      </c>
      <c r="H152" s="5" t="s">
        <v>48</v>
      </c>
      <c r="I152" s="5" t="s">
        <v>48</v>
      </c>
      <c r="J152" s="5" t="s">
        <v>48</v>
      </c>
      <c r="K152" s="5">
        <v>9999</v>
      </c>
      <c r="L152" s="5">
        <v>-9999</v>
      </c>
      <c r="M152" s="5" t="s">
        <v>48</v>
      </c>
      <c r="N152" s="5" t="s">
        <v>48</v>
      </c>
      <c r="O152" s="5" t="s">
        <v>48</v>
      </c>
      <c r="P152" s="5">
        <v>9999</v>
      </c>
      <c r="Q152" s="5">
        <v>0</v>
      </c>
      <c r="R152" s="5" t="s">
        <v>48</v>
      </c>
      <c r="S152" s="5" t="s">
        <v>48</v>
      </c>
      <c r="T152" s="5">
        <v>7</v>
      </c>
      <c r="U152" s="5">
        <v>700</v>
      </c>
      <c r="V152" s="5">
        <v>0</v>
      </c>
      <c r="W152" s="5" t="s">
        <v>48</v>
      </c>
      <c r="X152" s="5" t="s">
        <v>48</v>
      </c>
      <c r="Y152" s="5">
        <v>7</v>
      </c>
      <c r="Z152" s="5">
        <v>9999</v>
      </c>
      <c r="AA152" s="5">
        <v>0</v>
      </c>
      <c r="AB152" s="5" t="s">
        <v>48</v>
      </c>
      <c r="AC152" s="5" t="s">
        <v>48</v>
      </c>
      <c r="AD152" s="5">
        <v>7</v>
      </c>
      <c r="AE152" s="5">
        <v>9999</v>
      </c>
      <c r="AF152" s="5">
        <v>289</v>
      </c>
      <c r="AG152" s="5" t="s">
        <v>48</v>
      </c>
      <c r="AH152" s="5" t="s">
        <v>48</v>
      </c>
      <c r="AI152" s="5">
        <v>7</v>
      </c>
      <c r="AJ152" s="5">
        <v>700</v>
      </c>
      <c r="AK152" s="5">
        <v>83</v>
      </c>
      <c r="AL152" s="5" t="s">
        <v>48</v>
      </c>
      <c r="AM152" s="5" t="s">
        <v>48</v>
      </c>
      <c r="AN152" s="5">
        <v>7</v>
      </c>
      <c r="AO152" s="5">
        <v>700</v>
      </c>
    </row>
    <row r="153" spans="1:41" x14ac:dyDescent="0.25">
      <c r="A153" s="5" t="s">
        <v>6</v>
      </c>
      <c r="B153" s="5" t="s">
        <v>7</v>
      </c>
      <c r="C153" s="5">
        <v>922</v>
      </c>
      <c r="D153" s="5">
        <v>40.052599999999998</v>
      </c>
      <c r="E153" s="5">
        <v>-101.5386</v>
      </c>
      <c r="F153" s="5">
        <v>20120531</v>
      </c>
      <c r="G153" s="5">
        <v>-9999</v>
      </c>
      <c r="H153" s="5" t="s">
        <v>48</v>
      </c>
      <c r="I153" s="5" t="s">
        <v>48</v>
      </c>
      <c r="J153" s="5" t="s">
        <v>48</v>
      </c>
      <c r="K153" s="5">
        <v>9999</v>
      </c>
      <c r="L153" s="5">
        <v>-9999</v>
      </c>
      <c r="M153" s="5" t="s">
        <v>48</v>
      </c>
      <c r="N153" s="5" t="s">
        <v>48</v>
      </c>
      <c r="O153" s="5" t="s">
        <v>48</v>
      </c>
      <c r="P153" s="5">
        <v>9999</v>
      </c>
      <c r="Q153" s="5">
        <v>0</v>
      </c>
      <c r="R153" s="5" t="s">
        <v>48</v>
      </c>
      <c r="S153" s="5" t="s">
        <v>48</v>
      </c>
      <c r="T153" s="5">
        <v>7</v>
      </c>
      <c r="U153" s="5">
        <v>700</v>
      </c>
      <c r="V153" s="5">
        <v>0</v>
      </c>
      <c r="W153" s="5" t="s">
        <v>48</v>
      </c>
      <c r="X153" s="5" t="s">
        <v>48</v>
      </c>
      <c r="Y153" s="5">
        <v>7</v>
      </c>
      <c r="Z153" s="5">
        <v>9999</v>
      </c>
      <c r="AA153" s="5">
        <v>0</v>
      </c>
      <c r="AB153" s="5" t="s">
        <v>48</v>
      </c>
      <c r="AC153" s="5" t="s">
        <v>48</v>
      </c>
      <c r="AD153" s="5">
        <v>7</v>
      </c>
      <c r="AE153" s="5">
        <v>9999</v>
      </c>
      <c r="AF153" s="5">
        <v>328</v>
      </c>
      <c r="AG153" s="5" t="s">
        <v>48</v>
      </c>
      <c r="AH153" s="5" t="s">
        <v>48</v>
      </c>
      <c r="AI153" s="5">
        <v>7</v>
      </c>
      <c r="AJ153" s="5">
        <v>700</v>
      </c>
      <c r="AK153" s="5">
        <v>72</v>
      </c>
      <c r="AL153" s="5" t="s">
        <v>48</v>
      </c>
      <c r="AM153" s="5" t="s">
        <v>48</v>
      </c>
      <c r="AN153" s="5">
        <v>7</v>
      </c>
      <c r="AO153" s="5">
        <v>700</v>
      </c>
    </row>
    <row r="154" spans="1:41" x14ac:dyDescent="0.25">
      <c r="A154" s="5" t="s">
        <v>6</v>
      </c>
      <c r="B154" s="5" t="s">
        <v>7</v>
      </c>
      <c r="C154" s="5">
        <v>922</v>
      </c>
      <c r="D154" s="5">
        <v>40.052599999999998</v>
      </c>
      <c r="E154" s="5">
        <v>-101.5386</v>
      </c>
      <c r="F154" s="5">
        <v>20120601</v>
      </c>
      <c r="G154" s="5">
        <v>-9999</v>
      </c>
      <c r="H154" s="5" t="s">
        <v>48</v>
      </c>
      <c r="I154" s="5" t="s">
        <v>48</v>
      </c>
      <c r="J154" s="5" t="s">
        <v>48</v>
      </c>
      <c r="K154" s="5">
        <v>9999</v>
      </c>
      <c r="L154" s="5">
        <v>-9999</v>
      </c>
      <c r="M154" s="5" t="s">
        <v>48</v>
      </c>
      <c r="N154" s="5" t="s">
        <v>48</v>
      </c>
      <c r="O154" s="5" t="s">
        <v>48</v>
      </c>
      <c r="P154" s="5">
        <v>9999</v>
      </c>
      <c r="Q154" s="5">
        <v>3</v>
      </c>
      <c r="R154" s="5" t="s">
        <v>48</v>
      </c>
      <c r="S154" s="5" t="s">
        <v>48</v>
      </c>
      <c r="T154" s="5">
        <v>7</v>
      </c>
      <c r="U154" s="5">
        <v>700</v>
      </c>
      <c r="V154" s="5">
        <v>0</v>
      </c>
      <c r="W154" s="5" t="s">
        <v>48</v>
      </c>
      <c r="X154" s="5" t="s">
        <v>48</v>
      </c>
      <c r="Y154" s="5">
        <v>7</v>
      </c>
      <c r="Z154" s="5">
        <v>9999</v>
      </c>
      <c r="AA154" s="5">
        <v>0</v>
      </c>
      <c r="AB154" s="5" t="s">
        <v>48</v>
      </c>
      <c r="AC154" s="5" t="s">
        <v>48</v>
      </c>
      <c r="AD154" s="5">
        <v>7</v>
      </c>
      <c r="AE154" s="5">
        <v>9999</v>
      </c>
      <c r="AF154" s="5">
        <v>267</v>
      </c>
      <c r="AG154" s="5" t="s">
        <v>48</v>
      </c>
      <c r="AH154" s="5" t="s">
        <v>48</v>
      </c>
      <c r="AI154" s="5">
        <v>7</v>
      </c>
      <c r="AJ154" s="5">
        <v>700</v>
      </c>
      <c r="AK154" s="5">
        <v>94</v>
      </c>
      <c r="AL154" s="5" t="s">
        <v>48</v>
      </c>
      <c r="AM154" s="5" t="s">
        <v>48</v>
      </c>
      <c r="AN154" s="5">
        <v>7</v>
      </c>
      <c r="AO154" s="5">
        <v>700</v>
      </c>
    </row>
    <row r="155" spans="1:41" x14ac:dyDescent="0.25">
      <c r="A155" s="5" t="s">
        <v>6</v>
      </c>
      <c r="B155" s="5" t="s">
        <v>7</v>
      </c>
      <c r="C155" s="5">
        <v>922</v>
      </c>
      <c r="D155" s="5">
        <v>40.052599999999998</v>
      </c>
      <c r="E155" s="5">
        <v>-101.5386</v>
      </c>
      <c r="F155" s="5">
        <v>20120602</v>
      </c>
      <c r="G155" s="5">
        <v>-9999</v>
      </c>
      <c r="H155" s="5" t="s">
        <v>48</v>
      </c>
      <c r="I155" s="5" t="s">
        <v>48</v>
      </c>
      <c r="J155" s="5" t="s">
        <v>48</v>
      </c>
      <c r="K155" s="5">
        <v>9999</v>
      </c>
      <c r="L155" s="5">
        <v>-9999</v>
      </c>
      <c r="M155" s="5" t="s">
        <v>48</v>
      </c>
      <c r="N155" s="5" t="s">
        <v>48</v>
      </c>
      <c r="O155" s="5" t="s">
        <v>48</v>
      </c>
      <c r="P155" s="5">
        <v>9999</v>
      </c>
      <c r="Q155" s="5">
        <v>0</v>
      </c>
      <c r="R155" s="5" t="s">
        <v>48</v>
      </c>
      <c r="S155" s="5" t="s">
        <v>48</v>
      </c>
      <c r="T155" s="5">
        <v>7</v>
      </c>
      <c r="U155" s="5">
        <v>700</v>
      </c>
      <c r="V155" s="5">
        <v>0</v>
      </c>
      <c r="W155" s="5" t="s">
        <v>48</v>
      </c>
      <c r="X155" s="5" t="s">
        <v>48</v>
      </c>
      <c r="Y155" s="5">
        <v>7</v>
      </c>
      <c r="Z155" s="5">
        <v>9999</v>
      </c>
      <c r="AA155" s="5">
        <v>0</v>
      </c>
      <c r="AB155" s="5" t="s">
        <v>48</v>
      </c>
      <c r="AC155" s="5" t="s">
        <v>48</v>
      </c>
      <c r="AD155" s="5">
        <v>7</v>
      </c>
      <c r="AE155" s="5">
        <v>9999</v>
      </c>
      <c r="AF155" s="5">
        <v>289</v>
      </c>
      <c r="AG155" s="5" t="s">
        <v>48</v>
      </c>
      <c r="AH155" s="5" t="s">
        <v>48</v>
      </c>
      <c r="AI155" s="5">
        <v>7</v>
      </c>
      <c r="AJ155" s="5">
        <v>700</v>
      </c>
      <c r="AK155" s="5">
        <v>106</v>
      </c>
      <c r="AL155" s="5" t="s">
        <v>48</v>
      </c>
      <c r="AM155" s="5" t="s">
        <v>48</v>
      </c>
      <c r="AN155" s="5">
        <v>7</v>
      </c>
      <c r="AO155" s="5">
        <v>700</v>
      </c>
    </row>
    <row r="156" spans="1:41" x14ac:dyDescent="0.25">
      <c r="A156" s="5" t="s">
        <v>6</v>
      </c>
      <c r="B156" s="5" t="s">
        <v>7</v>
      </c>
      <c r="C156" s="5">
        <v>922</v>
      </c>
      <c r="D156" s="5">
        <v>40.052599999999998</v>
      </c>
      <c r="E156" s="5">
        <v>-101.5386</v>
      </c>
      <c r="F156" s="5">
        <v>20120603</v>
      </c>
      <c r="G156" s="5">
        <v>-9999</v>
      </c>
      <c r="H156" s="5" t="s">
        <v>48</v>
      </c>
      <c r="I156" s="5" t="s">
        <v>48</v>
      </c>
      <c r="J156" s="5" t="s">
        <v>48</v>
      </c>
      <c r="K156" s="5">
        <v>9999</v>
      </c>
      <c r="L156" s="5">
        <v>-9999</v>
      </c>
      <c r="M156" s="5" t="s">
        <v>48</v>
      </c>
      <c r="N156" s="5" t="s">
        <v>48</v>
      </c>
      <c r="O156" s="5" t="s">
        <v>48</v>
      </c>
      <c r="P156" s="5">
        <v>9999</v>
      </c>
      <c r="Q156" s="5">
        <v>183</v>
      </c>
      <c r="R156" s="5" t="s">
        <v>48</v>
      </c>
      <c r="S156" s="5" t="s">
        <v>48</v>
      </c>
      <c r="T156" s="5">
        <v>7</v>
      </c>
      <c r="U156" s="5">
        <v>700</v>
      </c>
      <c r="V156" s="5">
        <v>0</v>
      </c>
      <c r="W156" s="5" t="s">
        <v>48</v>
      </c>
      <c r="X156" s="5" t="s">
        <v>48</v>
      </c>
      <c r="Y156" s="5">
        <v>7</v>
      </c>
      <c r="Z156" s="5">
        <v>9999</v>
      </c>
      <c r="AA156" s="5">
        <v>0</v>
      </c>
      <c r="AB156" s="5" t="s">
        <v>48</v>
      </c>
      <c r="AC156" s="5" t="s">
        <v>48</v>
      </c>
      <c r="AD156" s="5">
        <v>7</v>
      </c>
      <c r="AE156" s="5">
        <v>9999</v>
      </c>
      <c r="AF156" s="5">
        <v>339</v>
      </c>
      <c r="AG156" s="5" t="s">
        <v>48</v>
      </c>
      <c r="AH156" s="5" t="s">
        <v>48</v>
      </c>
      <c r="AI156" s="5">
        <v>7</v>
      </c>
      <c r="AJ156" s="5">
        <v>700</v>
      </c>
      <c r="AK156" s="5">
        <v>117</v>
      </c>
      <c r="AL156" s="5" t="s">
        <v>48</v>
      </c>
      <c r="AM156" s="5" t="s">
        <v>48</v>
      </c>
      <c r="AN156" s="5">
        <v>7</v>
      </c>
      <c r="AO156" s="5">
        <v>700</v>
      </c>
    </row>
    <row r="157" spans="1:41" x14ac:dyDescent="0.25">
      <c r="A157" s="5" t="s">
        <v>6</v>
      </c>
      <c r="B157" s="5" t="s">
        <v>7</v>
      </c>
      <c r="C157" s="5">
        <v>922</v>
      </c>
      <c r="D157" s="5">
        <v>40.052599999999998</v>
      </c>
      <c r="E157" s="5">
        <v>-101.5386</v>
      </c>
      <c r="F157" s="5">
        <v>20120604</v>
      </c>
      <c r="G157" s="5">
        <v>-9999</v>
      </c>
      <c r="H157" s="5" t="s">
        <v>48</v>
      </c>
      <c r="I157" s="5" t="s">
        <v>48</v>
      </c>
      <c r="J157" s="5" t="s">
        <v>48</v>
      </c>
      <c r="K157" s="5">
        <v>9999</v>
      </c>
      <c r="L157" s="5">
        <v>-9999</v>
      </c>
      <c r="M157" s="5" t="s">
        <v>48</v>
      </c>
      <c r="N157" s="5" t="s">
        <v>48</v>
      </c>
      <c r="O157" s="5" t="s">
        <v>48</v>
      </c>
      <c r="P157" s="5">
        <v>9999</v>
      </c>
      <c r="Q157" s="5">
        <v>56</v>
      </c>
      <c r="R157" s="5" t="s">
        <v>48</v>
      </c>
      <c r="S157" s="5" t="s">
        <v>48</v>
      </c>
      <c r="T157" s="5">
        <v>7</v>
      </c>
      <c r="U157" s="5">
        <v>700</v>
      </c>
      <c r="V157" s="5">
        <v>0</v>
      </c>
      <c r="W157" s="5" t="s">
        <v>48</v>
      </c>
      <c r="X157" s="5" t="s">
        <v>48</v>
      </c>
      <c r="Y157" s="5">
        <v>7</v>
      </c>
      <c r="Z157" s="5">
        <v>9999</v>
      </c>
      <c r="AA157" s="5">
        <v>0</v>
      </c>
      <c r="AB157" s="5" t="s">
        <v>48</v>
      </c>
      <c r="AC157" s="5" t="s">
        <v>48</v>
      </c>
      <c r="AD157" s="5">
        <v>7</v>
      </c>
      <c r="AE157" s="5">
        <v>9999</v>
      </c>
      <c r="AF157" s="5">
        <v>350</v>
      </c>
      <c r="AG157" s="5" t="s">
        <v>48</v>
      </c>
      <c r="AH157" s="5" t="s">
        <v>48</v>
      </c>
      <c r="AI157" s="5">
        <v>7</v>
      </c>
      <c r="AJ157" s="5">
        <v>700</v>
      </c>
      <c r="AK157" s="5">
        <v>150</v>
      </c>
      <c r="AL157" s="5" t="s">
        <v>48</v>
      </c>
      <c r="AM157" s="5" t="s">
        <v>48</v>
      </c>
      <c r="AN157" s="5">
        <v>7</v>
      </c>
      <c r="AO157" s="5">
        <v>700</v>
      </c>
    </row>
    <row r="158" spans="1:41" x14ac:dyDescent="0.25">
      <c r="A158" s="5" t="s">
        <v>6</v>
      </c>
      <c r="B158" s="5" t="s">
        <v>7</v>
      </c>
      <c r="C158" s="5">
        <v>922</v>
      </c>
      <c r="D158" s="5">
        <v>40.052599999999998</v>
      </c>
      <c r="E158" s="5">
        <v>-101.5386</v>
      </c>
      <c r="F158" s="5">
        <v>20120605</v>
      </c>
      <c r="G158" s="5">
        <v>-9999</v>
      </c>
      <c r="H158" s="5" t="s">
        <v>48</v>
      </c>
      <c r="I158" s="5" t="s">
        <v>48</v>
      </c>
      <c r="J158" s="5" t="s">
        <v>48</v>
      </c>
      <c r="K158" s="5">
        <v>9999</v>
      </c>
      <c r="L158" s="5">
        <v>-9999</v>
      </c>
      <c r="M158" s="5" t="s">
        <v>48</v>
      </c>
      <c r="N158" s="5" t="s">
        <v>48</v>
      </c>
      <c r="O158" s="5" t="s">
        <v>48</v>
      </c>
      <c r="P158" s="5">
        <v>9999</v>
      </c>
      <c r="Q158" s="5">
        <v>0</v>
      </c>
      <c r="R158" s="5" t="s">
        <v>48</v>
      </c>
      <c r="S158" s="5" t="s">
        <v>48</v>
      </c>
      <c r="T158" s="5">
        <v>7</v>
      </c>
      <c r="U158" s="5">
        <v>700</v>
      </c>
      <c r="V158" s="5">
        <v>0</v>
      </c>
      <c r="W158" s="5" t="s">
        <v>48</v>
      </c>
      <c r="X158" s="5" t="s">
        <v>48</v>
      </c>
      <c r="Y158" s="5">
        <v>7</v>
      </c>
      <c r="Z158" s="5">
        <v>9999</v>
      </c>
      <c r="AA158" s="5">
        <v>0</v>
      </c>
      <c r="AB158" s="5" t="s">
        <v>48</v>
      </c>
      <c r="AC158" s="5" t="s">
        <v>48</v>
      </c>
      <c r="AD158" s="5">
        <v>7</v>
      </c>
      <c r="AE158" s="5">
        <v>9999</v>
      </c>
      <c r="AF158" s="5">
        <v>350</v>
      </c>
      <c r="AG158" s="5" t="s">
        <v>48</v>
      </c>
      <c r="AH158" s="5" t="s">
        <v>48</v>
      </c>
      <c r="AI158" s="5">
        <v>7</v>
      </c>
      <c r="AJ158" s="5">
        <v>700</v>
      </c>
      <c r="AK158" s="5">
        <v>144</v>
      </c>
      <c r="AL158" s="5" t="s">
        <v>48</v>
      </c>
      <c r="AM158" s="5" t="s">
        <v>48</v>
      </c>
      <c r="AN158" s="5">
        <v>7</v>
      </c>
      <c r="AO158" s="5">
        <v>700</v>
      </c>
    </row>
    <row r="159" spans="1:41" x14ac:dyDescent="0.25">
      <c r="A159" s="5" t="s">
        <v>6</v>
      </c>
      <c r="B159" s="5" t="s">
        <v>7</v>
      </c>
      <c r="C159" s="5">
        <v>922</v>
      </c>
      <c r="D159" s="5">
        <v>40.052599999999998</v>
      </c>
      <c r="E159" s="5">
        <v>-101.5386</v>
      </c>
      <c r="F159" s="5">
        <v>20120606</v>
      </c>
      <c r="G159" s="5">
        <v>-9999</v>
      </c>
      <c r="H159" s="5" t="s">
        <v>48</v>
      </c>
      <c r="I159" s="5" t="s">
        <v>48</v>
      </c>
      <c r="J159" s="5" t="s">
        <v>48</v>
      </c>
      <c r="K159" s="5">
        <v>9999</v>
      </c>
      <c r="L159" s="5">
        <v>-9999</v>
      </c>
      <c r="M159" s="5" t="s">
        <v>48</v>
      </c>
      <c r="N159" s="5" t="s">
        <v>48</v>
      </c>
      <c r="O159" s="5" t="s">
        <v>48</v>
      </c>
      <c r="P159" s="5">
        <v>9999</v>
      </c>
      <c r="Q159" s="5">
        <v>0</v>
      </c>
      <c r="R159" s="5" t="s">
        <v>48</v>
      </c>
      <c r="S159" s="5" t="s">
        <v>48</v>
      </c>
      <c r="T159" s="5">
        <v>7</v>
      </c>
      <c r="U159" s="5">
        <v>700</v>
      </c>
      <c r="V159" s="5">
        <v>0</v>
      </c>
      <c r="W159" s="5" t="s">
        <v>48</v>
      </c>
      <c r="X159" s="5" t="s">
        <v>48</v>
      </c>
      <c r="Y159" s="5">
        <v>7</v>
      </c>
      <c r="Z159" s="5">
        <v>9999</v>
      </c>
      <c r="AA159" s="5">
        <v>0</v>
      </c>
      <c r="AB159" s="5" t="s">
        <v>48</v>
      </c>
      <c r="AC159" s="5" t="s">
        <v>48</v>
      </c>
      <c r="AD159" s="5">
        <v>7</v>
      </c>
      <c r="AE159" s="5">
        <v>9999</v>
      </c>
      <c r="AF159" s="5">
        <v>333</v>
      </c>
      <c r="AG159" s="5" t="s">
        <v>48</v>
      </c>
      <c r="AH159" s="5" t="s">
        <v>48</v>
      </c>
      <c r="AI159" s="5">
        <v>7</v>
      </c>
      <c r="AJ159" s="5">
        <v>700</v>
      </c>
      <c r="AK159" s="5">
        <v>156</v>
      </c>
      <c r="AL159" s="5" t="s">
        <v>48</v>
      </c>
      <c r="AM159" s="5" t="s">
        <v>48</v>
      </c>
      <c r="AN159" s="5">
        <v>7</v>
      </c>
      <c r="AO159" s="5">
        <v>700</v>
      </c>
    </row>
    <row r="160" spans="1:41" x14ac:dyDescent="0.25">
      <c r="A160" s="5" t="s">
        <v>6</v>
      </c>
      <c r="B160" s="5" t="s">
        <v>7</v>
      </c>
      <c r="C160" s="5">
        <v>922</v>
      </c>
      <c r="D160" s="5">
        <v>40.052599999999998</v>
      </c>
      <c r="E160" s="5">
        <v>-101.5386</v>
      </c>
      <c r="F160" s="5">
        <v>20120607</v>
      </c>
      <c r="G160" s="5">
        <v>-9999</v>
      </c>
      <c r="H160" s="5" t="s">
        <v>48</v>
      </c>
      <c r="I160" s="5" t="s">
        <v>48</v>
      </c>
      <c r="J160" s="5" t="s">
        <v>48</v>
      </c>
      <c r="K160" s="5">
        <v>9999</v>
      </c>
      <c r="L160" s="5">
        <v>-9999</v>
      </c>
      <c r="M160" s="5" t="s">
        <v>48</v>
      </c>
      <c r="N160" s="5" t="s">
        <v>48</v>
      </c>
      <c r="O160" s="5" t="s">
        <v>48</v>
      </c>
      <c r="P160" s="5">
        <v>9999</v>
      </c>
      <c r="Q160" s="5">
        <v>0</v>
      </c>
      <c r="R160" s="5" t="s">
        <v>48</v>
      </c>
      <c r="S160" s="5" t="s">
        <v>48</v>
      </c>
      <c r="T160" s="5">
        <v>7</v>
      </c>
      <c r="U160" s="5">
        <v>700</v>
      </c>
      <c r="V160" s="5">
        <v>0</v>
      </c>
      <c r="W160" s="5" t="s">
        <v>48</v>
      </c>
      <c r="X160" s="5" t="s">
        <v>48</v>
      </c>
      <c r="Y160" s="5">
        <v>7</v>
      </c>
      <c r="Z160" s="5">
        <v>9999</v>
      </c>
      <c r="AA160" s="5">
        <v>0</v>
      </c>
      <c r="AB160" s="5" t="s">
        <v>48</v>
      </c>
      <c r="AC160" s="5" t="s">
        <v>48</v>
      </c>
      <c r="AD160" s="5">
        <v>7</v>
      </c>
      <c r="AE160" s="5">
        <v>9999</v>
      </c>
      <c r="AF160" s="5">
        <v>311</v>
      </c>
      <c r="AG160" s="5" t="s">
        <v>48</v>
      </c>
      <c r="AH160" s="5" t="s">
        <v>48</v>
      </c>
      <c r="AI160" s="5">
        <v>7</v>
      </c>
      <c r="AJ160" s="5">
        <v>700</v>
      </c>
      <c r="AK160" s="5">
        <v>167</v>
      </c>
      <c r="AL160" s="5" t="s">
        <v>48</v>
      </c>
      <c r="AM160" s="5" t="s">
        <v>48</v>
      </c>
      <c r="AN160" s="5">
        <v>7</v>
      </c>
      <c r="AO160" s="5">
        <v>700</v>
      </c>
    </row>
    <row r="161" spans="1:41" x14ac:dyDescent="0.25">
      <c r="A161" s="5" t="s">
        <v>6</v>
      </c>
      <c r="B161" s="5" t="s">
        <v>7</v>
      </c>
      <c r="C161" s="5">
        <v>922</v>
      </c>
      <c r="D161" s="5">
        <v>40.052599999999998</v>
      </c>
      <c r="E161" s="5">
        <v>-101.5386</v>
      </c>
      <c r="F161" s="5">
        <v>20120608</v>
      </c>
      <c r="G161" s="5">
        <v>-9999</v>
      </c>
      <c r="H161" s="5" t="s">
        <v>48</v>
      </c>
      <c r="I161" s="5" t="s">
        <v>48</v>
      </c>
      <c r="J161" s="5" t="s">
        <v>48</v>
      </c>
      <c r="K161" s="5">
        <v>9999</v>
      </c>
      <c r="L161" s="5">
        <v>-9999</v>
      </c>
      <c r="M161" s="5" t="s">
        <v>48</v>
      </c>
      <c r="N161" s="5" t="s">
        <v>48</v>
      </c>
      <c r="O161" s="5" t="s">
        <v>48</v>
      </c>
      <c r="P161" s="5">
        <v>9999</v>
      </c>
      <c r="Q161" s="5">
        <v>0</v>
      </c>
      <c r="R161" s="5" t="s">
        <v>48</v>
      </c>
      <c r="S161" s="5" t="s">
        <v>48</v>
      </c>
      <c r="T161" s="5">
        <v>7</v>
      </c>
      <c r="U161" s="5">
        <v>700</v>
      </c>
      <c r="V161" s="5">
        <v>0</v>
      </c>
      <c r="W161" s="5" t="s">
        <v>48</v>
      </c>
      <c r="X161" s="5" t="s">
        <v>48</v>
      </c>
      <c r="Y161" s="5">
        <v>7</v>
      </c>
      <c r="Z161" s="5">
        <v>9999</v>
      </c>
      <c r="AA161" s="5">
        <v>0</v>
      </c>
      <c r="AB161" s="5" t="s">
        <v>48</v>
      </c>
      <c r="AC161" s="5" t="s">
        <v>48</v>
      </c>
      <c r="AD161" s="5">
        <v>7</v>
      </c>
      <c r="AE161" s="5">
        <v>9999</v>
      </c>
      <c r="AF161" s="5">
        <v>311</v>
      </c>
      <c r="AG161" s="5" t="s">
        <v>48</v>
      </c>
      <c r="AH161" s="5" t="s">
        <v>48</v>
      </c>
      <c r="AI161" s="5">
        <v>7</v>
      </c>
      <c r="AJ161" s="5">
        <v>700</v>
      </c>
      <c r="AK161" s="5">
        <v>178</v>
      </c>
      <c r="AL161" s="5" t="s">
        <v>48</v>
      </c>
      <c r="AM161" s="5" t="s">
        <v>48</v>
      </c>
      <c r="AN161" s="5">
        <v>7</v>
      </c>
      <c r="AO161" s="5">
        <v>700</v>
      </c>
    </row>
    <row r="162" spans="1:41" x14ac:dyDescent="0.25">
      <c r="A162" s="5" t="s">
        <v>6</v>
      </c>
      <c r="B162" s="5" t="s">
        <v>7</v>
      </c>
      <c r="C162" s="5">
        <v>922</v>
      </c>
      <c r="D162" s="5">
        <v>40.052599999999998</v>
      </c>
      <c r="E162" s="5">
        <v>-101.5386</v>
      </c>
      <c r="F162" s="5">
        <v>20120609</v>
      </c>
      <c r="G162" s="5">
        <v>-9999</v>
      </c>
      <c r="H162" s="5" t="s">
        <v>48</v>
      </c>
      <c r="I162" s="5" t="s">
        <v>48</v>
      </c>
      <c r="J162" s="5" t="s">
        <v>48</v>
      </c>
      <c r="K162" s="5">
        <v>9999</v>
      </c>
      <c r="L162" s="5">
        <v>-9999</v>
      </c>
      <c r="M162" s="5" t="s">
        <v>48</v>
      </c>
      <c r="N162" s="5" t="s">
        <v>48</v>
      </c>
      <c r="O162" s="5" t="s">
        <v>48</v>
      </c>
      <c r="P162" s="5">
        <v>9999</v>
      </c>
      <c r="Q162" s="5">
        <v>0</v>
      </c>
      <c r="R162" s="5" t="s">
        <v>48</v>
      </c>
      <c r="S162" s="5" t="s">
        <v>48</v>
      </c>
      <c r="T162" s="5">
        <v>7</v>
      </c>
      <c r="U162" s="5">
        <v>700</v>
      </c>
      <c r="V162" s="5">
        <v>0</v>
      </c>
      <c r="W162" s="5" t="s">
        <v>48</v>
      </c>
      <c r="X162" s="5" t="s">
        <v>48</v>
      </c>
      <c r="Y162" s="5">
        <v>7</v>
      </c>
      <c r="Z162" s="5">
        <v>9999</v>
      </c>
      <c r="AA162" s="5">
        <v>0</v>
      </c>
      <c r="AB162" s="5" t="s">
        <v>48</v>
      </c>
      <c r="AC162" s="5" t="s">
        <v>48</v>
      </c>
      <c r="AD162" s="5">
        <v>7</v>
      </c>
      <c r="AE162" s="5">
        <v>9999</v>
      </c>
      <c r="AF162" s="5">
        <v>322</v>
      </c>
      <c r="AG162" s="5" t="s">
        <v>48</v>
      </c>
      <c r="AH162" s="5" t="s">
        <v>48</v>
      </c>
      <c r="AI162" s="5">
        <v>7</v>
      </c>
      <c r="AJ162" s="5">
        <v>700</v>
      </c>
      <c r="AK162" s="5">
        <v>189</v>
      </c>
      <c r="AL162" s="5" t="s">
        <v>48</v>
      </c>
      <c r="AM162" s="5" t="s">
        <v>48</v>
      </c>
      <c r="AN162" s="5">
        <v>7</v>
      </c>
      <c r="AO162" s="5">
        <v>700</v>
      </c>
    </row>
    <row r="163" spans="1:41" x14ac:dyDescent="0.25">
      <c r="A163" s="5" t="s">
        <v>6</v>
      </c>
      <c r="B163" s="5" t="s">
        <v>7</v>
      </c>
      <c r="C163" s="5">
        <v>922</v>
      </c>
      <c r="D163" s="5">
        <v>40.052599999999998</v>
      </c>
      <c r="E163" s="5">
        <v>-101.5386</v>
      </c>
      <c r="F163" s="5">
        <v>20120610</v>
      </c>
      <c r="G163" s="5">
        <v>-9999</v>
      </c>
      <c r="H163" s="5" t="s">
        <v>48</v>
      </c>
      <c r="I163" s="5" t="s">
        <v>48</v>
      </c>
      <c r="J163" s="5" t="s">
        <v>48</v>
      </c>
      <c r="K163" s="5">
        <v>9999</v>
      </c>
      <c r="L163" s="5">
        <v>-9999</v>
      </c>
      <c r="M163" s="5" t="s">
        <v>48</v>
      </c>
      <c r="N163" s="5" t="s">
        <v>48</v>
      </c>
      <c r="O163" s="5" t="s">
        <v>48</v>
      </c>
      <c r="P163" s="5">
        <v>9999</v>
      </c>
      <c r="Q163" s="5">
        <v>0</v>
      </c>
      <c r="R163" s="5" t="s">
        <v>48</v>
      </c>
      <c r="S163" s="5" t="s">
        <v>48</v>
      </c>
      <c r="T163" s="5">
        <v>7</v>
      </c>
      <c r="U163" s="5">
        <v>700</v>
      </c>
      <c r="V163" s="5">
        <v>0</v>
      </c>
      <c r="W163" s="5" t="s">
        <v>48</v>
      </c>
      <c r="X163" s="5" t="s">
        <v>48</v>
      </c>
      <c r="Y163" s="5">
        <v>7</v>
      </c>
      <c r="Z163" s="5">
        <v>9999</v>
      </c>
      <c r="AA163" s="5">
        <v>0</v>
      </c>
      <c r="AB163" s="5" t="s">
        <v>48</v>
      </c>
      <c r="AC163" s="5" t="s">
        <v>48</v>
      </c>
      <c r="AD163" s="5">
        <v>7</v>
      </c>
      <c r="AE163" s="5">
        <v>9999</v>
      </c>
      <c r="AF163" s="5">
        <v>400</v>
      </c>
      <c r="AG163" s="5" t="s">
        <v>48</v>
      </c>
      <c r="AH163" s="5" t="s">
        <v>48</v>
      </c>
      <c r="AI163" s="5">
        <v>7</v>
      </c>
      <c r="AJ163" s="5">
        <v>700</v>
      </c>
      <c r="AK163" s="5">
        <v>144</v>
      </c>
      <c r="AL163" s="5" t="s">
        <v>48</v>
      </c>
      <c r="AM163" s="5" t="s">
        <v>48</v>
      </c>
      <c r="AN163" s="5">
        <v>7</v>
      </c>
      <c r="AO163" s="5">
        <v>700</v>
      </c>
    </row>
    <row r="164" spans="1:41" x14ac:dyDescent="0.25">
      <c r="A164" s="5" t="s">
        <v>6</v>
      </c>
      <c r="B164" s="5" t="s">
        <v>7</v>
      </c>
      <c r="C164" s="5">
        <v>922</v>
      </c>
      <c r="D164" s="5">
        <v>40.052599999999998</v>
      </c>
      <c r="E164" s="5">
        <v>-101.5386</v>
      </c>
      <c r="F164" s="5">
        <v>20120611</v>
      </c>
      <c r="G164" s="5">
        <v>-9999</v>
      </c>
      <c r="H164" s="5" t="s">
        <v>48</v>
      </c>
      <c r="I164" s="5" t="s">
        <v>48</v>
      </c>
      <c r="J164" s="5" t="s">
        <v>48</v>
      </c>
      <c r="K164" s="5">
        <v>9999</v>
      </c>
      <c r="L164" s="5">
        <v>-9999</v>
      </c>
      <c r="M164" s="5" t="s">
        <v>48</v>
      </c>
      <c r="N164" s="5" t="s">
        <v>48</v>
      </c>
      <c r="O164" s="5" t="s">
        <v>48</v>
      </c>
      <c r="P164" s="5">
        <v>9999</v>
      </c>
      <c r="Q164" s="5">
        <v>0</v>
      </c>
      <c r="R164" s="5" t="s">
        <v>48</v>
      </c>
      <c r="S164" s="5" t="s">
        <v>48</v>
      </c>
      <c r="T164" s="5">
        <v>7</v>
      </c>
      <c r="U164" s="5">
        <v>700</v>
      </c>
      <c r="V164" s="5">
        <v>0</v>
      </c>
      <c r="W164" s="5" t="s">
        <v>48</v>
      </c>
      <c r="X164" s="5" t="s">
        <v>48</v>
      </c>
      <c r="Y164" s="5">
        <v>7</v>
      </c>
      <c r="Z164" s="5">
        <v>9999</v>
      </c>
      <c r="AA164" s="5">
        <v>0</v>
      </c>
      <c r="AB164" s="5" t="s">
        <v>48</v>
      </c>
      <c r="AC164" s="5" t="s">
        <v>48</v>
      </c>
      <c r="AD164" s="5">
        <v>7</v>
      </c>
      <c r="AE164" s="5">
        <v>9999</v>
      </c>
      <c r="AF164" s="5">
        <v>289</v>
      </c>
      <c r="AG164" s="5" t="s">
        <v>48</v>
      </c>
      <c r="AH164" s="5" t="s">
        <v>48</v>
      </c>
      <c r="AI164" s="5">
        <v>7</v>
      </c>
      <c r="AJ164" s="5">
        <v>700</v>
      </c>
      <c r="AK164" s="5">
        <v>106</v>
      </c>
      <c r="AL164" s="5" t="s">
        <v>48</v>
      </c>
      <c r="AM164" s="5" t="s">
        <v>48</v>
      </c>
      <c r="AN164" s="5">
        <v>7</v>
      </c>
      <c r="AO164" s="5">
        <v>700</v>
      </c>
    </row>
    <row r="165" spans="1:41" x14ac:dyDescent="0.25">
      <c r="A165" s="5" t="s">
        <v>6</v>
      </c>
      <c r="B165" s="5" t="s">
        <v>7</v>
      </c>
      <c r="C165" s="5">
        <v>922</v>
      </c>
      <c r="D165" s="5">
        <v>40.052599999999998</v>
      </c>
      <c r="E165" s="5">
        <v>-101.5386</v>
      </c>
      <c r="F165" s="5">
        <v>20120612</v>
      </c>
      <c r="G165" s="5">
        <v>-9999</v>
      </c>
      <c r="H165" s="5" t="s">
        <v>48</v>
      </c>
      <c r="I165" s="5" t="s">
        <v>48</v>
      </c>
      <c r="J165" s="5" t="s">
        <v>48</v>
      </c>
      <c r="K165" s="5">
        <v>9999</v>
      </c>
      <c r="L165" s="5">
        <v>-9999</v>
      </c>
      <c r="M165" s="5" t="s">
        <v>48</v>
      </c>
      <c r="N165" s="5" t="s">
        <v>48</v>
      </c>
      <c r="O165" s="5" t="s">
        <v>48</v>
      </c>
      <c r="P165" s="5">
        <v>9999</v>
      </c>
      <c r="Q165" s="5">
        <v>0</v>
      </c>
      <c r="R165" s="5" t="s">
        <v>48</v>
      </c>
      <c r="S165" s="5" t="s">
        <v>48</v>
      </c>
      <c r="T165" s="5">
        <v>7</v>
      </c>
      <c r="U165" s="5">
        <v>700</v>
      </c>
      <c r="V165" s="5">
        <v>0</v>
      </c>
      <c r="W165" s="5" t="s">
        <v>48</v>
      </c>
      <c r="X165" s="5" t="s">
        <v>48</v>
      </c>
      <c r="Y165" s="5">
        <v>7</v>
      </c>
      <c r="Z165" s="5">
        <v>9999</v>
      </c>
      <c r="AA165" s="5">
        <v>0</v>
      </c>
      <c r="AB165" s="5" t="s">
        <v>48</v>
      </c>
      <c r="AC165" s="5" t="s">
        <v>48</v>
      </c>
      <c r="AD165" s="5">
        <v>7</v>
      </c>
      <c r="AE165" s="5">
        <v>9999</v>
      </c>
      <c r="AF165" s="5">
        <v>294</v>
      </c>
      <c r="AG165" s="5" t="s">
        <v>48</v>
      </c>
      <c r="AH165" s="5" t="s">
        <v>48</v>
      </c>
      <c r="AI165" s="5">
        <v>7</v>
      </c>
      <c r="AJ165" s="5">
        <v>700</v>
      </c>
      <c r="AK165" s="5">
        <v>106</v>
      </c>
      <c r="AL165" s="5" t="s">
        <v>48</v>
      </c>
      <c r="AM165" s="5" t="s">
        <v>48</v>
      </c>
      <c r="AN165" s="5">
        <v>7</v>
      </c>
      <c r="AO165" s="5">
        <v>700</v>
      </c>
    </row>
    <row r="166" spans="1:41" x14ac:dyDescent="0.25">
      <c r="A166" s="5" t="s">
        <v>6</v>
      </c>
      <c r="B166" s="5" t="s">
        <v>7</v>
      </c>
      <c r="C166" s="5">
        <v>922</v>
      </c>
      <c r="D166" s="5">
        <v>40.052599999999998</v>
      </c>
      <c r="E166" s="5">
        <v>-101.5386</v>
      </c>
      <c r="F166" s="5">
        <v>20120613</v>
      </c>
      <c r="G166" s="5">
        <v>-9999</v>
      </c>
      <c r="H166" s="5" t="s">
        <v>48</v>
      </c>
      <c r="I166" s="5" t="s">
        <v>48</v>
      </c>
      <c r="J166" s="5" t="s">
        <v>48</v>
      </c>
      <c r="K166" s="5">
        <v>9999</v>
      </c>
      <c r="L166" s="5">
        <v>-9999</v>
      </c>
      <c r="M166" s="5" t="s">
        <v>48</v>
      </c>
      <c r="N166" s="5" t="s">
        <v>48</v>
      </c>
      <c r="O166" s="5" t="s">
        <v>48</v>
      </c>
      <c r="P166" s="5">
        <v>9999</v>
      </c>
      <c r="Q166" s="5">
        <v>10</v>
      </c>
      <c r="R166" s="5" t="s">
        <v>48</v>
      </c>
      <c r="S166" s="5" t="s">
        <v>48</v>
      </c>
      <c r="T166" s="5">
        <v>7</v>
      </c>
      <c r="U166" s="5">
        <v>700</v>
      </c>
      <c r="V166" s="5">
        <v>0</v>
      </c>
      <c r="W166" s="5" t="s">
        <v>48</v>
      </c>
      <c r="X166" s="5" t="s">
        <v>48</v>
      </c>
      <c r="Y166" s="5">
        <v>7</v>
      </c>
      <c r="Z166" s="5">
        <v>9999</v>
      </c>
      <c r="AA166" s="5">
        <v>0</v>
      </c>
      <c r="AB166" s="5" t="s">
        <v>48</v>
      </c>
      <c r="AC166" s="5" t="s">
        <v>48</v>
      </c>
      <c r="AD166" s="5">
        <v>7</v>
      </c>
      <c r="AE166" s="5">
        <v>9999</v>
      </c>
      <c r="AF166" s="5">
        <v>317</v>
      </c>
      <c r="AG166" s="5" t="s">
        <v>48</v>
      </c>
      <c r="AH166" s="5" t="s">
        <v>48</v>
      </c>
      <c r="AI166" s="5">
        <v>7</v>
      </c>
      <c r="AJ166" s="5">
        <v>700</v>
      </c>
      <c r="AK166" s="5">
        <v>128</v>
      </c>
      <c r="AL166" s="5" t="s">
        <v>48</v>
      </c>
      <c r="AM166" s="5" t="s">
        <v>48</v>
      </c>
      <c r="AN166" s="5">
        <v>7</v>
      </c>
      <c r="AO166" s="5">
        <v>700</v>
      </c>
    </row>
    <row r="167" spans="1:41" x14ac:dyDescent="0.25">
      <c r="A167" s="5" t="s">
        <v>6</v>
      </c>
      <c r="B167" s="5" t="s">
        <v>7</v>
      </c>
      <c r="C167" s="5">
        <v>922</v>
      </c>
      <c r="D167" s="5">
        <v>40.052599999999998</v>
      </c>
      <c r="E167" s="5">
        <v>-101.5386</v>
      </c>
      <c r="F167" s="5">
        <v>20120614</v>
      </c>
      <c r="G167" s="5">
        <v>-9999</v>
      </c>
      <c r="H167" s="5" t="s">
        <v>48</v>
      </c>
      <c r="I167" s="5" t="s">
        <v>48</v>
      </c>
      <c r="J167" s="5" t="s">
        <v>48</v>
      </c>
      <c r="K167" s="5">
        <v>9999</v>
      </c>
      <c r="L167" s="5">
        <v>-9999</v>
      </c>
      <c r="M167" s="5" t="s">
        <v>48</v>
      </c>
      <c r="N167" s="5" t="s">
        <v>48</v>
      </c>
      <c r="O167" s="5" t="s">
        <v>48</v>
      </c>
      <c r="P167" s="5">
        <v>9999</v>
      </c>
      <c r="Q167" s="5">
        <v>0</v>
      </c>
      <c r="R167" s="5" t="s">
        <v>48</v>
      </c>
      <c r="S167" s="5" t="s">
        <v>48</v>
      </c>
      <c r="T167" s="5">
        <v>7</v>
      </c>
      <c r="U167" s="5">
        <v>700</v>
      </c>
      <c r="V167" s="5">
        <v>0</v>
      </c>
      <c r="W167" s="5" t="s">
        <v>48</v>
      </c>
      <c r="X167" s="5" t="s">
        <v>48</v>
      </c>
      <c r="Y167" s="5">
        <v>7</v>
      </c>
      <c r="Z167" s="5">
        <v>9999</v>
      </c>
      <c r="AA167" s="5">
        <v>0</v>
      </c>
      <c r="AB167" s="5" t="s">
        <v>48</v>
      </c>
      <c r="AC167" s="5" t="s">
        <v>48</v>
      </c>
      <c r="AD167" s="5">
        <v>7</v>
      </c>
      <c r="AE167" s="5">
        <v>9999</v>
      </c>
      <c r="AF167" s="5">
        <v>383</v>
      </c>
      <c r="AG167" s="5" t="s">
        <v>48</v>
      </c>
      <c r="AH167" s="5" t="s">
        <v>48</v>
      </c>
      <c r="AI167" s="5">
        <v>7</v>
      </c>
      <c r="AJ167" s="5">
        <v>700</v>
      </c>
      <c r="AK167" s="5">
        <v>178</v>
      </c>
      <c r="AL167" s="5" t="s">
        <v>48</v>
      </c>
      <c r="AM167" s="5" t="s">
        <v>48</v>
      </c>
      <c r="AN167" s="5">
        <v>7</v>
      </c>
      <c r="AO167" s="5">
        <v>700</v>
      </c>
    </row>
    <row r="168" spans="1:41" x14ac:dyDescent="0.25">
      <c r="A168" s="5" t="s">
        <v>6</v>
      </c>
      <c r="B168" s="5" t="s">
        <v>7</v>
      </c>
      <c r="C168" s="5">
        <v>922</v>
      </c>
      <c r="D168" s="5">
        <v>40.052599999999998</v>
      </c>
      <c r="E168" s="5">
        <v>-101.5386</v>
      </c>
      <c r="F168" s="5">
        <v>20120615</v>
      </c>
      <c r="G168" s="5">
        <v>-9999</v>
      </c>
      <c r="H168" s="5" t="s">
        <v>48</v>
      </c>
      <c r="I168" s="5" t="s">
        <v>48</v>
      </c>
      <c r="J168" s="5" t="s">
        <v>48</v>
      </c>
      <c r="K168" s="5">
        <v>9999</v>
      </c>
      <c r="L168" s="5">
        <v>-9999</v>
      </c>
      <c r="M168" s="5" t="s">
        <v>48</v>
      </c>
      <c r="N168" s="5" t="s">
        <v>48</v>
      </c>
      <c r="O168" s="5" t="s">
        <v>48</v>
      </c>
      <c r="P168" s="5">
        <v>9999</v>
      </c>
      <c r="Q168" s="5">
        <v>0</v>
      </c>
      <c r="R168" s="5" t="s">
        <v>48</v>
      </c>
      <c r="S168" s="5" t="s">
        <v>48</v>
      </c>
      <c r="T168" s="5">
        <v>7</v>
      </c>
      <c r="U168" s="5">
        <v>700</v>
      </c>
      <c r="V168" s="5">
        <v>0</v>
      </c>
      <c r="W168" s="5" t="s">
        <v>48</v>
      </c>
      <c r="X168" s="5" t="s">
        <v>48</v>
      </c>
      <c r="Y168" s="5">
        <v>7</v>
      </c>
      <c r="Z168" s="5">
        <v>9999</v>
      </c>
      <c r="AA168" s="5">
        <v>0</v>
      </c>
      <c r="AB168" s="5" t="s">
        <v>48</v>
      </c>
      <c r="AC168" s="5" t="s">
        <v>48</v>
      </c>
      <c r="AD168" s="5">
        <v>7</v>
      </c>
      <c r="AE168" s="5">
        <v>9999</v>
      </c>
      <c r="AF168" s="5">
        <v>372</v>
      </c>
      <c r="AG168" s="5" t="s">
        <v>48</v>
      </c>
      <c r="AH168" s="5" t="s">
        <v>48</v>
      </c>
      <c r="AI168" s="5">
        <v>7</v>
      </c>
      <c r="AJ168" s="5">
        <v>700</v>
      </c>
      <c r="AK168" s="5">
        <v>183</v>
      </c>
      <c r="AL168" s="5" t="s">
        <v>48</v>
      </c>
      <c r="AM168" s="5" t="s">
        <v>48</v>
      </c>
      <c r="AN168" s="5">
        <v>7</v>
      </c>
      <c r="AO168" s="5">
        <v>700</v>
      </c>
    </row>
    <row r="169" spans="1:41" x14ac:dyDescent="0.25">
      <c r="A169" s="5" t="s">
        <v>6</v>
      </c>
      <c r="B169" s="5" t="s">
        <v>7</v>
      </c>
      <c r="C169" s="5">
        <v>922</v>
      </c>
      <c r="D169" s="5">
        <v>40.052599999999998</v>
      </c>
      <c r="E169" s="5">
        <v>-101.5386</v>
      </c>
      <c r="F169" s="5">
        <v>20120616</v>
      </c>
      <c r="G169" s="5">
        <v>-9999</v>
      </c>
      <c r="H169" s="5" t="s">
        <v>48</v>
      </c>
      <c r="I169" s="5" t="s">
        <v>48</v>
      </c>
      <c r="J169" s="5" t="s">
        <v>48</v>
      </c>
      <c r="K169" s="5">
        <v>9999</v>
      </c>
      <c r="L169" s="5">
        <v>-9999</v>
      </c>
      <c r="M169" s="5" t="s">
        <v>48</v>
      </c>
      <c r="N169" s="5" t="s">
        <v>48</v>
      </c>
      <c r="O169" s="5" t="s">
        <v>48</v>
      </c>
      <c r="P169" s="5">
        <v>9999</v>
      </c>
      <c r="Q169" s="5">
        <v>74</v>
      </c>
      <c r="R169" s="5" t="s">
        <v>48</v>
      </c>
      <c r="S169" s="5" t="s">
        <v>48</v>
      </c>
      <c r="T169" s="5">
        <v>7</v>
      </c>
      <c r="U169" s="5">
        <v>700</v>
      </c>
      <c r="V169" s="5">
        <v>0</v>
      </c>
      <c r="W169" s="5" t="s">
        <v>48</v>
      </c>
      <c r="X169" s="5" t="s">
        <v>48</v>
      </c>
      <c r="Y169" s="5">
        <v>7</v>
      </c>
      <c r="Z169" s="5">
        <v>9999</v>
      </c>
      <c r="AA169" s="5">
        <v>0</v>
      </c>
      <c r="AB169" s="5" t="s">
        <v>48</v>
      </c>
      <c r="AC169" s="5" t="s">
        <v>48</v>
      </c>
      <c r="AD169" s="5">
        <v>7</v>
      </c>
      <c r="AE169" s="5">
        <v>9999</v>
      </c>
      <c r="AF169" s="5">
        <v>333</v>
      </c>
      <c r="AG169" s="5" t="s">
        <v>48</v>
      </c>
      <c r="AH169" s="5" t="s">
        <v>48</v>
      </c>
      <c r="AI169" s="5">
        <v>7</v>
      </c>
      <c r="AJ169" s="5">
        <v>700</v>
      </c>
      <c r="AK169" s="5">
        <v>161</v>
      </c>
      <c r="AL169" s="5" t="s">
        <v>48</v>
      </c>
      <c r="AM169" s="5" t="s">
        <v>48</v>
      </c>
      <c r="AN169" s="5">
        <v>7</v>
      </c>
      <c r="AO169" s="5">
        <v>700</v>
      </c>
    </row>
    <row r="170" spans="1:41" x14ac:dyDescent="0.25">
      <c r="A170" s="5" t="s">
        <v>6</v>
      </c>
      <c r="B170" s="5" t="s">
        <v>7</v>
      </c>
      <c r="C170" s="5">
        <v>922</v>
      </c>
      <c r="D170" s="5">
        <v>40.052599999999998</v>
      </c>
      <c r="E170" s="5">
        <v>-101.5386</v>
      </c>
      <c r="F170" s="5">
        <v>20120617</v>
      </c>
      <c r="G170" s="5">
        <v>-9999</v>
      </c>
      <c r="H170" s="5" t="s">
        <v>48</v>
      </c>
      <c r="I170" s="5" t="s">
        <v>48</v>
      </c>
      <c r="J170" s="5" t="s">
        <v>48</v>
      </c>
      <c r="K170" s="5">
        <v>9999</v>
      </c>
      <c r="L170" s="5">
        <v>-9999</v>
      </c>
      <c r="M170" s="5" t="s">
        <v>48</v>
      </c>
      <c r="N170" s="5" t="s">
        <v>48</v>
      </c>
      <c r="O170" s="5" t="s">
        <v>48</v>
      </c>
      <c r="P170" s="5">
        <v>9999</v>
      </c>
      <c r="Q170" s="5">
        <v>5</v>
      </c>
      <c r="R170" s="5" t="s">
        <v>48</v>
      </c>
      <c r="S170" s="5" t="s">
        <v>48</v>
      </c>
      <c r="T170" s="5">
        <v>7</v>
      </c>
      <c r="U170" s="5">
        <v>700</v>
      </c>
      <c r="V170" s="5">
        <v>0</v>
      </c>
      <c r="W170" s="5" t="s">
        <v>48</v>
      </c>
      <c r="X170" s="5" t="s">
        <v>48</v>
      </c>
      <c r="Y170" s="5">
        <v>7</v>
      </c>
      <c r="Z170" s="5">
        <v>9999</v>
      </c>
      <c r="AA170" s="5">
        <v>0</v>
      </c>
      <c r="AB170" s="5" t="s">
        <v>48</v>
      </c>
      <c r="AC170" s="5" t="s">
        <v>48</v>
      </c>
      <c r="AD170" s="5">
        <v>7</v>
      </c>
      <c r="AE170" s="5">
        <v>9999</v>
      </c>
      <c r="AF170" s="5">
        <v>322</v>
      </c>
      <c r="AG170" s="5" t="s">
        <v>48</v>
      </c>
      <c r="AH170" s="5" t="s">
        <v>48</v>
      </c>
      <c r="AI170" s="5">
        <v>7</v>
      </c>
      <c r="AJ170" s="5">
        <v>700</v>
      </c>
      <c r="AK170" s="5">
        <v>161</v>
      </c>
      <c r="AL170" s="5" t="s">
        <v>48</v>
      </c>
      <c r="AM170" s="5" t="s">
        <v>48</v>
      </c>
      <c r="AN170" s="5">
        <v>7</v>
      </c>
      <c r="AO170" s="5">
        <v>700</v>
      </c>
    </row>
    <row r="171" spans="1:41" x14ac:dyDescent="0.25">
      <c r="A171" s="5" t="s">
        <v>6</v>
      </c>
      <c r="B171" s="5" t="s">
        <v>7</v>
      </c>
      <c r="C171" s="5">
        <v>922</v>
      </c>
      <c r="D171" s="5">
        <v>40.052599999999998</v>
      </c>
      <c r="E171" s="5">
        <v>-101.5386</v>
      </c>
      <c r="F171" s="5">
        <v>20120618</v>
      </c>
      <c r="G171" s="5">
        <v>-9999</v>
      </c>
      <c r="H171" s="5" t="s">
        <v>48</v>
      </c>
      <c r="I171" s="5" t="s">
        <v>48</v>
      </c>
      <c r="J171" s="5" t="s">
        <v>48</v>
      </c>
      <c r="K171" s="5">
        <v>9999</v>
      </c>
      <c r="L171" s="5">
        <v>-9999</v>
      </c>
      <c r="M171" s="5" t="s">
        <v>48</v>
      </c>
      <c r="N171" s="5" t="s">
        <v>48</v>
      </c>
      <c r="O171" s="5" t="s">
        <v>48</v>
      </c>
      <c r="P171" s="5">
        <v>9999</v>
      </c>
      <c r="Q171" s="5">
        <v>0</v>
      </c>
      <c r="R171" s="5" t="s">
        <v>48</v>
      </c>
      <c r="S171" s="5" t="s">
        <v>48</v>
      </c>
      <c r="T171" s="5">
        <v>7</v>
      </c>
      <c r="U171" s="5">
        <v>700</v>
      </c>
      <c r="V171" s="5">
        <v>0</v>
      </c>
      <c r="W171" s="5" t="s">
        <v>48</v>
      </c>
      <c r="X171" s="5" t="s">
        <v>48</v>
      </c>
      <c r="Y171" s="5">
        <v>7</v>
      </c>
      <c r="Z171" s="5">
        <v>9999</v>
      </c>
      <c r="AA171" s="5">
        <v>0</v>
      </c>
      <c r="AB171" s="5" t="s">
        <v>48</v>
      </c>
      <c r="AC171" s="5" t="s">
        <v>48</v>
      </c>
      <c r="AD171" s="5">
        <v>7</v>
      </c>
      <c r="AE171" s="5">
        <v>9999</v>
      </c>
      <c r="AF171" s="5">
        <v>383</v>
      </c>
      <c r="AG171" s="5" t="s">
        <v>48</v>
      </c>
      <c r="AH171" s="5" t="s">
        <v>48</v>
      </c>
      <c r="AI171" s="5">
        <v>7</v>
      </c>
      <c r="AJ171" s="5">
        <v>700</v>
      </c>
      <c r="AK171" s="5">
        <v>178</v>
      </c>
      <c r="AL171" s="5" t="s">
        <v>48</v>
      </c>
      <c r="AM171" s="5" t="s">
        <v>48</v>
      </c>
      <c r="AN171" s="5">
        <v>7</v>
      </c>
      <c r="AO171" s="5">
        <v>700</v>
      </c>
    </row>
    <row r="172" spans="1:41" x14ac:dyDescent="0.25">
      <c r="A172" s="5" t="s">
        <v>6</v>
      </c>
      <c r="B172" s="5" t="s">
        <v>7</v>
      </c>
      <c r="C172" s="5">
        <v>922</v>
      </c>
      <c r="D172" s="5">
        <v>40.052599999999998</v>
      </c>
      <c r="E172" s="5">
        <v>-101.5386</v>
      </c>
      <c r="F172" s="5">
        <v>20120619</v>
      </c>
      <c r="G172" s="5">
        <v>-9999</v>
      </c>
      <c r="H172" s="5" t="s">
        <v>48</v>
      </c>
      <c r="I172" s="5" t="s">
        <v>48</v>
      </c>
      <c r="J172" s="5" t="s">
        <v>48</v>
      </c>
      <c r="K172" s="5">
        <v>9999</v>
      </c>
      <c r="L172" s="5">
        <v>-9999</v>
      </c>
      <c r="M172" s="5" t="s">
        <v>48</v>
      </c>
      <c r="N172" s="5" t="s">
        <v>48</v>
      </c>
      <c r="O172" s="5" t="s">
        <v>48</v>
      </c>
      <c r="P172" s="5">
        <v>9999</v>
      </c>
      <c r="Q172" s="5">
        <v>0</v>
      </c>
      <c r="R172" s="5" t="s">
        <v>48</v>
      </c>
      <c r="S172" s="5" t="s">
        <v>48</v>
      </c>
      <c r="T172" s="5">
        <v>7</v>
      </c>
      <c r="U172" s="5">
        <v>700</v>
      </c>
      <c r="V172" s="5">
        <v>0</v>
      </c>
      <c r="W172" s="5" t="s">
        <v>48</v>
      </c>
      <c r="X172" s="5" t="s">
        <v>48</v>
      </c>
      <c r="Y172" s="5">
        <v>7</v>
      </c>
      <c r="Z172" s="5">
        <v>9999</v>
      </c>
      <c r="AA172" s="5">
        <v>0</v>
      </c>
      <c r="AB172" s="5" t="s">
        <v>48</v>
      </c>
      <c r="AC172" s="5" t="s">
        <v>48</v>
      </c>
      <c r="AD172" s="5">
        <v>7</v>
      </c>
      <c r="AE172" s="5">
        <v>9999</v>
      </c>
      <c r="AF172" s="5">
        <v>417</v>
      </c>
      <c r="AG172" s="5" t="s">
        <v>48</v>
      </c>
      <c r="AH172" s="5" t="s">
        <v>48</v>
      </c>
      <c r="AI172" s="5">
        <v>7</v>
      </c>
      <c r="AJ172" s="5">
        <v>700</v>
      </c>
      <c r="AK172" s="5">
        <v>189</v>
      </c>
      <c r="AL172" s="5" t="s">
        <v>48</v>
      </c>
      <c r="AM172" s="5" t="s">
        <v>48</v>
      </c>
      <c r="AN172" s="5">
        <v>7</v>
      </c>
      <c r="AO172" s="5">
        <v>700</v>
      </c>
    </row>
    <row r="173" spans="1:41" x14ac:dyDescent="0.25">
      <c r="A173" s="5" t="s">
        <v>6</v>
      </c>
      <c r="B173" s="5" t="s">
        <v>7</v>
      </c>
      <c r="C173" s="5">
        <v>922</v>
      </c>
      <c r="D173" s="5">
        <v>40.052599999999998</v>
      </c>
      <c r="E173" s="5">
        <v>-101.5386</v>
      </c>
      <c r="F173" s="5">
        <v>20120620</v>
      </c>
      <c r="G173" s="5">
        <v>-9999</v>
      </c>
      <c r="H173" s="5" t="s">
        <v>48</v>
      </c>
      <c r="I173" s="5" t="s">
        <v>48</v>
      </c>
      <c r="J173" s="5" t="s">
        <v>48</v>
      </c>
      <c r="K173" s="5">
        <v>9999</v>
      </c>
      <c r="L173" s="5">
        <v>-9999</v>
      </c>
      <c r="M173" s="5" t="s">
        <v>48</v>
      </c>
      <c r="N173" s="5" t="s">
        <v>48</v>
      </c>
      <c r="O173" s="5" t="s">
        <v>48</v>
      </c>
      <c r="P173" s="5">
        <v>9999</v>
      </c>
      <c r="Q173" s="5">
        <v>0</v>
      </c>
      <c r="R173" s="5" t="s">
        <v>48</v>
      </c>
      <c r="S173" s="5" t="s">
        <v>48</v>
      </c>
      <c r="T173" s="5">
        <v>7</v>
      </c>
      <c r="U173" s="5">
        <v>700</v>
      </c>
      <c r="V173" s="5">
        <v>0</v>
      </c>
      <c r="W173" s="5" t="s">
        <v>48</v>
      </c>
      <c r="X173" s="5" t="s">
        <v>48</v>
      </c>
      <c r="Y173" s="5">
        <v>7</v>
      </c>
      <c r="Z173" s="5">
        <v>9999</v>
      </c>
      <c r="AA173" s="5">
        <v>0</v>
      </c>
      <c r="AB173" s="5" t="s">
        <v>48</v>
      </c>
      <c r="AC173" s="5" t="s">
        <v>48</v>
      </c>
      <c r="AD173" s="5">
        <v>7</v>
      </c>
      <c r="AE173" s="5">
        <v>9999</v>
      </c>
      <c r="AF173" s="5">
        <v>394</v>
      </c>
      <c r="AG173" s="5" t="s">
        <v>48</v>
      </c>
      <c r="AH173" s="5" t="s">
        <v>48</v>
      </c>
      <c r="AI173" s="5">
        <v>7</v>
      </c>
      <c r="AJ173" s="5">
        <v>700</v>
      </c>
      <c r="AK173" s="5">
        <v>167</v>
      </c>
      <c r="AL173" s="5" t="s">
        <v>48</v>
      </c>
      <c r="AM173" s="5" t="s">
        <v>48</v>
      </c>
      <c r="AN173" s="5">
        <v>7</v>
      </c>
      <c r="AO173" s="5">
        <v>700</v>
      </c>
    </row>
    <row r="174" spans="1:41" x14ac:dyDescent="0.25">
      <c r="A174" s="5" t="s">
        <v>6</v>
      </c>
      <c r="B174" s="5" t="s">
        <v>7</v>
      </c>
      <c r="C174" s="5">
        <v>922</v>
      </c>
      <c r="D174" s="5">
        <v>40.052599999999998</v>
      </c>
      <c r="E174" s="5">
        <v>-101.5386</v>
      </c>
      <c r="F174" s="5">
        <v>20120621</v>
      </c>
      <c r="G174" s="5">
        <v>-9999</v>
      </c>
      <c r="H174" s="5" t="s">
        <v>48</v>
      </c>
      <c r="I174" s="5" t="s">
        <v>48</v>
      </c>
      <c r="J174" s="5" t="s">
        <v>48</v>
      </c>
      <c r="K174" s="5">
        <v>9999</v>
      </c>
      <c r="L174" s="5">
        <v>-9999</v>
      </c>
      <c r="M174" s="5" t="s">
        <v>48</v>
      </c>
      <c r="N174" s="5" t="s">
        <v>48</v>
      </c>
      <c r="O174" s="5" t="s">
        <v>48</v>
      </c>
      <c r="P174" s="5">
        <v>9999</v>
      </c>
      <c r="Q174" s="5">
        <v>0</v>
      </c>
      <c r="R174" s="5" t="s">
        <v>48</v>
      </c>
      <c r="S174" s="5" t="s">
        <v>48</v>
      </c>
      <c r="T174" s="5">
        <v>7</v>
      </c>
      <c r="U174" s="5">
        <v>700</v>
      </c>
      <c r="V174" s="5">
        <v>0</v>
      </c>
      <c r="W174" s="5" t="s">
        <v>48</v>
      </c>
      <c r="X174" s="5" t="s">
        <v>48</v>
      </c>
      <c r="Y174" s="5">
        <v>7</v>
      </c>
      <c r="Z174" s="5">
        <v>9999</v>
      </c>
      <c r="AA174" s="5">
        <v>0</v>
      </c>
      <c r="AB174" s="5" t="s">
        <v>48</v>
      </c>
      <c r="AC174" s="5" t="s">
        <v>48</v>
      </c>
      <c r="AD174" s="5">
        <v>7</v>
      </c>
      <c r="AE174" s="5">
        <v>9999</v>
      </c>
      <c r="AF174" s="5">
        <v>294</v>
      </c>
      <c r="AG174" s="5" t="s">
        <v>48</v>
      </c>
      <c r="AH174" s="5" t="s">
        <v>48</v>
      </c>
      <c r="AI174" s="5">
        <v>7</v>
      </c>
      <c r="AJ174" s="5">
        <v>700</v>
      </c>
      <c r="AK174" s="5">
        <v>128</v>
      </c>
      <c r="AL174" s="5" t="s">
        <v>48</v>
      </c>
      <c r="AM174" s="5" t="s">
        <v>48</v>
      </c>
      <c r="AN174" s="5">
        <v>7</v>
      </c>
      <c r="AO174" s="5">
        <v>700</v>
      </c>
    </row>
    <row r="175" spans="1:41" x14ac:dyDescent="0.25">
      <c r="A175" s="5" t="s">
        <v>6</v>
      </c>
      <c r="B175" s="5" t="s">
        <v>7</v>
      </c>
      <c r="C175" s="5">
        <v>922</v>
      </c>
      <c r="D175" s="5">
        <v>40.052599999999998</v>
      </c>
      <c r="E175" s="5">
        <v>-101.5386</v>
      </c>
      <c r="F175" s="5">
        <v>20120622</v>
      </c>
      <c r="G175" s="5">
        <v>-9999</v>
      </c>
      <c r="H175" s="5" t="s">
        <v>48</v>
      </c>
      <c r="I175" s="5" t="s">
        <v>48</v>
      </c>
      <c r="J175" s="5" t="s">
        <v>48</v>
      </c>
      <c r="K175" s="5">
        <v>9999</v>
      </c>
      <c r="L175" s="5">
        <v>-9999</v>
      </c>
      <c r="M175" s="5" t="s">
        <v>48</v>
      </c>
      <c r="N175" s="5" t="s">
        <v>48</v>
      </c>
      <c r="O175" s="5" t="s">
        <v>48</v>
      </c>
      <c r="P175" s="5">
        <v>9999</v>
      </c>
      <c r="Q175" s="5">
        <v>0</v>
      </c>
      <c r="R175" s="5" t="s">
        <v>48</v>
      </c>
      <c r="S175" s="5" t="s">
        <v>48</v>
      </c>
      <c r="T175" s="5">
        <v>7</v>
      </c>
      <c r="U175" s="5">
        <v>700</v>
      </c>
      <c r="V175" s="5">
        <v>0</v>
      </c>
      <c r="W175" s="5" t="s">
        <v>48</v>
      </c>
      <c r="X175" s="5" t="s">
        <v>48</v>
      </c>
      <c r="Y175" s="5">
        <v>7</v>
      </c>
      <c r="Z175" s="5">
        <v>9999</v>
      </c>
      <c r="AA175" s="5">
        <v>0</v>
      </c>
      <c r="AB175" s="5" t="s">
        <v>48</v>
      </c>
      <c r="AC175" s="5" t="s">
        <v>48</v>
      </c>
      <c r="AD175" s="5">
        <v>7</v>
      </c>
      <c r="AE175" s="5">
        <v>9999</v>
      </c>
      <c r="AF175" s="5">
        <v>306</v>
      </c>
      <c r="AG175" s="5" t="s">
        <v>48</v>
      </c>
      <c r="AH175" s="5" t="s">
        <v>48</v>
      </c>
      <c r="AI175" s="5">
        <v>7</v>
      </c>
      <c r="AJ175" s="5">
        <v>700</v>
      </c>
      <c r="AK175" s="5">
        <v>144</v>
      </c>
      <c r="AL175" s="5" t="s">
        <v>48</v>
      </c>
      <c r="AM175" s="5" t="s">
        <v>48</v>
      </c>
      <c r="AN175" s="5">
        <v>7</v>
      </c>
      <c r="AO175" s="5">
        <v>700</v>
      </c>
    </row>
    <row r="176" spans="1:41" x14ac:dyDescent="0.25">
      <c r="A176" s="5" t="s">
        <v>6</v>
      </c>
      <c r="B176" s="5" t="s">
        <v>7</v>
      </c>
      <c r="C176" s="5">
        <v>922</v>
      </c>
      <c r="D176" s="5">
        <v>40.052599999999998</v>
      </c>
      <c r="E176" s="5">
        <v>-101.5386</v>
      </c>
      <c r="F176" s="5">
        <v>20120623</v>
      </c>
      <c r="G176" s="5">
        <v>-9999</v>
      </c>
      <c r="H176" s="5" t="s">
        <v>48</v>
      </c>
      <c r="I176" s="5" t="s">
        <v>48</v>
      </c>
      <c r="J176" s="5" t="s">
        <v>48</v>
      </c>
      <c r="K176" s="5">
        <v>9999</v>
      </c>
      <c r="L176" s="5">
        <v>-9999</v>
      </c>
      <c r="M176" s="5" t="s">
        <v>48</v>
      </c>
      <c r="N176" s="5" t="s">
        <v>48</v>
      </c>
      <c r="O176" s="5" t="s">
        <v>48</v>
      </c>
      <c r="P176" s="5">
        <v>9999</v>
      </c>
      <c r="Q176" s="5">
        <v>3</v>
      </c>
      <c r="R176" s="5" t="s">
        <v>48</v>
      </c>
      <c r="S176" s="5" t="s">
        <v>48</v>
      </c>
      <c r="T176" s="5">
        <v>7</v>
      </c>
      <c r="U176" s="5">
        <v>700</v>
      </c>
      <c r="V176" s="5">
        <v>0</v>
      </c>
      <c r="W176" s="5" t="s">
        <v>48</v>
      </c>
      <c r="X176" s="5" t="s">
        <v>48</v>
      </c>
      <c r="Y176" s="5">
        <v>7</v>
      </c>
      <c r="Z176" s="5">
        <v>9999</v>
      </c>
      <c r="AA176" s="5">
        <v>0</v>
      </c>
      <c r="AB176" s="5" t="s">
        <v>48</v>
      </c>
      <c r="AC176" s="5" t="s">
        <v>48</v>
      </c>
      <c r="AD176" s="5">
        <v>7</v>
      </c>
      <c r="AE176" s="5">
        <v>9999</v>
      </c>
      <c r="AF176" s="5">
        <v>328</v>
      </c>
      <c r="AG176" s="5" t="s">
        <v>48</v>
      </c>
      <c r="AH176" s="5" t="s">
        <v>48</v>
      </c>
      <c r="AI176" s="5">
        <v>7</v>
      </c>
      <c r="AJ176" s="5">
        <v>700</v>
      </c>
      <c r="AK176" s="5">
        <v>200</v>
      </c>
      <c r="AL176" s="5" t="s">
        <v>48</v>
      </c>
      <c r="AM176" s="5" t="s">
        <v>48</v>
      </c>
      <c r="AN176" s="5">
        <v>7</v>
      </c>
      <c r="AO176" s="5">
        <v>700</v>
      </c>
    </row>
    <row r="177" spans="1:41" x14ac:dyDescent="0.25">
      <c r="A177" s="5" t="s">
        <v>6</v>
      </c>
      <c r="B177" s="5" t="s">
        <v>7</v>
      </c>
      <c r="C177" s="5">
        <v>922</v>
      </c>
      <c r="D177" s="5">
        <v>40.052599999999998</v>
      </c>
      <c r="E177" s="5">
        <v>-101.5386</v>
      </c>
      <c r="F177" s="5">
        <v>20120624</v>
      </c>
      <c r="G177" s="5">
        <v>-9999</v>
      </c>
      <c r="H177" s="5" t="s">
        <v>48</v>
      </c>
      <c r="I177" s="5" t="s">
        <v>48</v>
      </c>
      <c r="J177" s="5" t="s">
        <v>48</v>
      </c>
      <c r="K177" s="5">
        <v>9999</v>
      </c>
      <c r="L177" s="5">
        <v>-9999</v>
      </c>
      <c r="M177" s="5" t="s">
        <v>48</v>
      </c>
      <c r="N177" s="5" t="s">
        <v>48</v>
      </c>
      <c r="O177" s="5" t="s">
        <v>48</v>
      </c>
      <c r="P177" s="5">
        <v>9999</v>
      </c>
      <c r="Q177" s="5">
        <v>0</v>
      </c>
      <c r="R177" s="5" t="s">
        <v>48</v>
      </c>
      <c r="S177" s="5" t="s">
        <v>48</v>
      </c>
      <c r="T177" s="5">
        <v>7</v>
      </c>
      <c r="U177" s="5">
        <v>700</v>
      </c>
      <c r="V177" s="5">
        <v>0</v>
      </c>
      <c r="W177" s="5" t="s">
        <v>48</v>
      </c>
      <c r="X177" s="5" t="s">
        <v>48</v>
      </c>
      <c r="Y177" s="5">
        <v>7</v>
      </c>
      <c r="Z177" s="5">
        <v>9999</v>
      </c>
      <c r="AA177" s="5">
        <v>0</v>
      </c>
      <c r="AB177" s="5" t="s">
        <v>48</v>
      </c>
      <c r="AC177" s="5" t="s">
        <v>48</v>
      </c>
      <c r="AD177" s="5">
        <v>7</v>
      </c>
      <c r="AE177" s="5">
        <v>9999</v>
      </c>
      <c r="AF177" s="5">
        <v>411</v>
      </c>
      <c r="AG177" s="5" t="s">
        <v>48</v>
      </c>
      <c r="AH177" s="5" t="s">
        <v>48</v>
      </c>
      <c r="AI177" s="5">
        <v>7</v>
      </c>
      <c r="AJ177" s="5">
        <v>700</v>
      </c>
      <c r="AK177" s="5">
        <v>161</v>
      </c>
      <c r="AL177" s="5" t="s">
        <v>48</v>
      </c>
      <c r="AM177" s="5" t="s">
        <v>48</v>
      </c>
      <c r="AN177" s="5">
        <v>7</v>
      </c>
      <c r="AO177" s="5">
        <v>700</v>
      </c>
    </row>
    <row r="178" spans="1:41" x14ac:dyDescent="0.25">
      <c r="A178" s="5" t="s">
        <v>6</v>
      </c>
      <c r="B178" s="5" t="s">
        <v>7</v>
      </c>
      <c r="C178" s="5">
        <v>922</v>
      </c>
      <c r="D178" s="5">
        <v>40.052599999999998</v>
      </c>
      <c r="E178" s="5">
        <v>-101.5386</v>
      </c>
      <c r="F178" s="5">
        <v>20120625</v>
      </c>
      <c r="G178" s="5">
        <v>-9999</v>
      </c>
      <c r="H178" s="5" t="s">
        <v>48</v>
      </c>
      <c r="I178" s="5" t="s">
        <v>48</v>
      </c>
      <c r="J178" s="5" t="s">
        <v>48</v>
      </c>
      <c r="K178" s="5">
        <v>9999</v>
      </c>
      <c r="L178" s="5">
        <v>-9999</v>
      </c>
      <c r="M178" s="5" t="s">
        <v>48</v>
      </c>
      <c r="N178" s="5" t="s">
        <v>48</v>
      </c>
      <c r="O178" s="5" t="s">
        <v>48</v>
      </c>
      <c r="P178" s="5">
        <v>9999</v>
      </c>
      <c r="Q178" s="5">
        <v>0</v>
      </c>
      <c r="R178" s="5" t="s">
        <v>48</v>
      </c>
      <c r="S178" s="5" t="s">
        <v>48</v>
      </c>
      <c r="T178" s="5">
        <v>7</v>
      </c>
      <c r="U178" s="5">
        <v>700</v>
      </c>
      <c r="V178" s="5">
        <v>0</v>
      </c>
      <c r="W178" s="5" t="s">
        <v>48</v>
      </c>
      <c r="X178" s="5" t="s">
        <v>48</v>
      </c>
      <c r="Y178" s="5">
        <v>7</v>
      </c>
      <c r="Z178" s="5">
        <v>9999</v>
      </c>
      <c r="AA178" s="5">
        <v>0</v>
      </c>
      <c r="AB178" s="5" t="s">
        <v>48</v>
      </c>
      <c r="AC178" s="5" t="s">
        <v>48</v>
      </c>
      <c r="AD178" s="5">
        <v>7</v>
      </c>
      <c r="AE178" s="5">
        <v>9999</v>
      </c>
      <c r="AF178" s="5">
        <v>428</v>
      </c>
      <c r="AG178" s="5" t="s">
        <v>48</v>
      </c>
      <c r="AH178" s="5" t="s">
        <v>48</v>
      </c>
      <c r="AI178" s="5">
        <v>7</v>
      </c>
      <c r="AJ178" s="5">
        <v>700</v>
      </c>
      <c r="AK178" s="5">
        <v>178</v>
      </c>
      <c r="AL178" s="5" t="s">
        <v>48</v>
      </c>
      <c r="AM178" s="5" t="s">
        <v>48</v>
      </c>
      <c r="AN178" s="5">
        <v>7</v>
      </c>
      <c r="AO178" s="5">
        <v>700</v>
      </c>
    </row>
    <row r="179" spans="1:41" x14ac:dyDescent="0.25">
      <c r="A179" s="5" t="s">
        <v>6</v>
      </c>
      <c r="B179" s="5" t="s">
        <v>7</v>
      </c>
      <c r="C179" s="5">
        <v>922</v>
      </c>
      <c r="D179" s="5">
        <v>40.052599999999998</v>
      </c>
      <c r="E179" s="5">
        <v>-101.5386</v>
      </c>
      <c r="F179" s="5">
        <v>20120626</v>
      </c>
      <c r="G179" s="5">
        <v>-9999</v>
      </c>
      <c r="H179" s="5" t="s">
        <v>48</v>
      </c>
      <c r="I179" s="5" t="s">
        <v>48</v>
      </c>
      <c r="J179" s="5" t="s">
        <v>48</v>
      </c>
      <c r="K179" s="5">
        <v>9999</v>
      </c>
      <c r="L179" s="5">
        <v>-9999</v>
      </c>
      <c r="M179" s="5" t="s">
        <v>48</v>
      </c>
      <c r="N179" s="5" t="s">
        <v>48</v>
      </c>
      <c r="O179" s="5" t="s">
        <v>48</v>
      </c>
      <c r="P179" s="5">
        <v>9999</v>
      </c>
      <c r="Q179" s="5">
        <v>0</v>
      </c>
      <c r="R179" s="5" t="s">
        <v>48</v>
      </c>
      <c r="S179" s="5" t="s">
        <v>48</v>
      </c>
      <c r="T179" s="5">
        <v>7</v>
      </c>
      <c r="U179" s="5">
        <v>700</v>
      </c>
      <c r="V179" s="5">
        <v>0</v>
      </c>
      <c r="W179" s="5" t="s">
        <v>48</v>
      </c>
      <c r="X179" s="5" t="s">
        <v>48</v>
      </c>
      <c r="Y179" s="5">
        <v>7</v>
      </c>
      <c r="Z179" s="5">
        <v>9999</v>
      </c>
      <c r="AA179" s="5">
        <v>0</v>
      </c>
      <c r="AB179" s="5" t="s">
        <v>48</v>
      </c>
      <c r="AC179" s="5" t="s">
        <v>48</v>
      </c>
      <c r="AD179" s="5">
        <v>7</v>
      </c>
      <c r="AE179" s="5">
        <v>9999</v>
      </c>
      <c r="AF179" s="5">
        <v>422</v>
      </c>
      <c r="AG179" s="5" t="s">
        <v>48</v>
      </c>
      <c r="AH179" s="5" t="s">
        <v>48</v>
      </c>
      <c r="AI179" s="5">
        <v>7</v>
      </c>
      <c r="AJ179" s="5">
        <v>700</v>
      </c>
      <c r="AK179" s="5">
        <v>178</v>
      </c>
      <c r="AL179" s="5" t="s">
        <v>48</v>
      </c>
      <c r="AM179" s="5" t="s">
        <v>48</v>
      </c>
      <c r="AN179" s="5">
        <v>7</v>
      </c>
      <c r="AO179" s="5">
        <v>700</v>
      </c>
    </row>
    <row r="180" spans="1:41" x14ac:dyDescent="0.25">
      <c r="A180" s="5" t="s">
        <v>6</v>
      </c>
      <c r="B180" s="5" t="s">
        <v>7</v>
      </c>
      <c r="C180" s="5">
        <v>922</v>
      </c>
      <c r="D180" s="5">
        <v>40.052599999999998</v>
      </c>
      <c r="E180" s="5">
        <v>-101.5386</v>
      </c>
      <c r="F180" s="5">
        <v>20120627</v>
      </c>
      <c r="G180" s="5">
        <v>-9999</v>
      </c>
      <c r="H180" s="5" t="s">
        <v>48</v>
      </c>
      <c r="I180" s="5" t="s">
        <v>48</v>
      </c>
      <c r="J180" s="5" t="s">
        <v>48</v>
      </c>
      <c r="K180" s="5">
        <v>9999</v>
      </c>
      <c r="L180" s="5">
        <v>-9999</v>
      </c>
      <c r="M180" s="5" t="s">
        <v>48</v>
      </c>
      <c r="N180" s="5" t="s">
        <v>48</v>
      </c>
      <c r="O180" s="5" t="s">
        <v>48</v>
      </c>
      <c r="P180" s="5">
        <v>9999</v>
      </c>
      <c r="Q180" s="5">
        <v>0</v>
      </c>
      <c r="R180" s="5" t="s">
        <v>48</v>
      </c>
      <c r="S180" s="5" t="s">
        <v>48</v>
      </c>
      <c r="T180" s="5">
        <v>7</v>
      </c>
      <c r="U180" s="5">
        <v>700</v>
      </c>
      <c r="V180" s="5">
        <v>0</v>
      </c>
      <c r="W180" s="5" t="s">
        <v>48</v>
      </c>
      <c r="X180" s="5" t="s">
        <v>48</v>
      </c>
      <c r="Y180" s="5">
        <v>7</v>
      </c>
      <c r="Z180" s="5">
        <v>9999</v>
      </c>
      <c r="AA180" s="5">
        <v>0</v>
      </c>
      <c r="AB180" s="5" t="s">
        <v>48</v>
      </c>
      <c r="AC180" s="5" t="s">
        <v>48</v>
      </c>
      <c r="AD180" s="5">
        <v>7</v>
      </c>
      <c r="AE180" s="5">
        <v>9999</v>
      </c>
      <c r="AF180" s="5">
        <v>456</v>
      </c>
      <c r="AG180" s="5" t="s">
        <v>48</v>
      </c>
      <c r="AH180" s="5" t="s">
        <v>48</v>
      </c>
      <c r="AI180" s="5">
        <v>7</v>
      </c>
      <c r="AJ180" s="5">
        <v>700</v>
      </c>
      <c r="AK180" s="5">
        <v>217</v>
      </c>
      <c r="AL180" s="5" t="s">
        <v>48</v>
      </c>
      <c r="AM180" s="5" t="s">
        <v>48</v>
      </c>
      <c r="AN180" s="5">
        <v>7</v>
      </c>
      <c r="AO180" s="5">
        <v>700</v>
      </c>
    </row>
    <row r="181" spans="1:41" x14ac:dyDescent="0.25">
      <c r="A181" s="5" t="s">
        <v>6</v>
      </c>
      <c r="B181" s="5" t="s">
        <v>7</v>
      </c>
      <c r="C181" s="5">
        <v>922</v>
      </c>
      <c r="D181" s="5">
        <v>40.052599999999998</v>
      </c>
      <c r="E181" s="5">
        <v>-101.5386</v>
      </c>
      <c r="F181" s="5">
        <v>20120628</v>
      </c>
      <c r="G181" s="5">
        <v>-9999</v>
      </c>
      <c r="H181" s="5" t="s">
        <v>48</v>
      </c>
      <c r="I181" s="5" t="s">
        <v>48</v>
      </c>
      <c r="J181" s="5" t="s">
        <v>48</v>
      </c>
      <c r="K181" s="5">
        <v>9999</v>
      </c>
      <c r="L181" s="5">
        <v>-9999</v>
      </c>
      <c r="M181" s="5" t="s">
        <v>48</v>
      </c>
      <c r="N181" s="5" t="s">
        <v>48</v>
      </c>
      <c r="O181" s="5" t="s">
        <v>48</v>
      </c>
      <c r="P181" s="5">
        <v>9999</v>
      </c>
      <c r="Q181" s="5">
        <v>3</v>
      </c>
      <c r="R181" s="5" t="s">
        <v>48</v>
      </c>
      <c r="S181" s="5" t="s">
        <v>48</v>
      </c>
      <c r="T181" s="5">
        <v>7</v>
      </c>
      <c r="U181" s="5">
        <v>700</v>
      </c>
      <c r="V181" s="5">
        <v>0</v>
      </c>
      <c r="W181" s="5" t="s">
        <v>48</v>
      </c>
      <c r="X181" s="5" t="s">
        <v>48</v>
      </c>
      <c r="Y181" s="5">
        <v>7</v>
      </c>
      <c r="Z181" s="5">
        <v>9999</v>
      </c>
      <c r="AA181" s="5">
        <v>0</v>
      </c>
      <c r="AB181" s="5" t="s">
        <v>48</v>
      </c>
      <c r="AC181" s="5" t="s">
        <v>48</v>
      </c>
      <c r="AD181" s="5">
        <v>7</v>
      </c>
      <c r="AE181" s="5">
        <v>9999</v>
      </c>
      <c r="AF181" s="5">
        <v>428</v>
      </c>
      <c r="AG181" s="5" t="s">
        <v>48</v>
      </c>
      <c r="AH181" s="5" t="s">
        <v>48</v>
      </c>
      <c r="AI181" s="5">
        <v>7</v>
      </c>
      <c r="AJ181" s="5">
        <v>700</v>
      </c>
      <c r="AK181" s="5">
        <v>189</v>
      </c>
      <c r="AL181" s="5" t="s">
        <v>48</v>
      </c>
      <c r="AM181" s="5" t="s">
        <v>48</v>
      </c>
      <c r="AN181" s="5">
        <v>7</v>
      </c>
      <c r="AO181" s="5">
        <v>700</v>
      </c>
    </row>
    <row r="182" spans="1:41" x14ac:dyDescent="0.25">
      <c r="A182" s="5" t="s">
        <v>6</v>
      </c>
      <c r="B182" s="5" t="s">
        <v>7</v>
      </c>
      <c r="C182" s="5">
        <v>922</v>
      </c>
      <c r="D182" s="5">
        <v>40.052599999999998</v>
      </c>
      <c r="E182" s="5">
        <v>-101.5386</v>
      </c>
      <c r="F182" s="5">
        <v>20120629</v>
      </c>
      <c r="G182" s="5">
        <v>-9999</v>
      </c>
      <c r="H182" s="5" t="s">
        <v>48</v>
      </c>
      <c r="I182" s="5" t="s">
        <v>48</v>
      </c>
      <c r="J182" s="5" t="s">
        <v>48</v>
      </c>
      <c r="K182" s="5">
        <v>9999</v>
      </c>
      <c r="L182" s="5">
        <v>-9999</v>
      </c>
      <c r="M182" s="5" t="s">
        <v>48</v>
      </c>
      <c r="N182" s="5" t="s">
        <v>48</v>
      </c>
      <c r="O182" s="5" t="s">
        <v>48</v>
      </c>
      <c r="P182" s="5">
        <v>9999</v>
      </c>
      <c r="Q182" s="5">
        <v>5</v>
      </c>
      <c r="R182" s="5" t="s">
        <v>48</v>
      </c>
      <c r="S182" s="5" t="s">
        <v>48</v>
      </c>
      <c r="T182" s="5">
        <v>7</v>
      </c>
      <c r="U182" s="5">
        <v>700</v>
      </c>
      <c r="V182" s="5">
        <v>0</v>
      </c>
      <c r="W182" s="5" t="s">
        <v>48</v>
      </c>
      <c r="X182" s="5" t="s">
        <v>48</v>
      </c>
      <c r="Y182" s="5">
        <v>7</v>
      </c>
      <c r="Z182" s="5">
        <v>9999</v>
      </c>
      <c r="AA182" s="5">
        <v>0</v>
      </c>
      <c r="AB182" s="5" t="s">
        <v>48</v>
      </c>
      <c r="AC182" s="5" t="s">
        <v>48</v>
      </c>
      <c r="AD182" s="5">
        <v>7</v>
      </c>
      <c r="AE182" s="5">
        <v>9999</v>
      </c>
      <c r="AF182" s="5">
        <v>428</v>
      </c>
      <c r="AG182" s="5" t="s">
        <v>48</v>
      </c>
      <c r="AH182" s="5" t="s">
        <v>48</v>
      </c>
      <c r="AI182" s="5">
        <v>7</v>
      </c>
      <c r="AJ182" s="5">
        <v>700</v>
      </c>
      <c r="AK182" s="5">
        <v>161</v>
      </c>
      <c r="AL182" s="5" t="s">
        <v>48</v>
      </c>
      <c r="AM182" s="5" t="s">
        <v>48</v>
      </c>
      <c r="AN182" s="5">
        <v>7</v>
      </c>
      <c r="AO182" s="5">
        <v>700</v>
      </c>
    </row>
    <row r="183" spans="1:41" x14ac:dyDescent="0.25">
      <c r="A183" s="5" t="s">
        <v>6</v>
      </c>
      <c r="B183" s="5" t="s">
        <v>7</v>
      </c>
      <c r="C183" s="5">
        <v>922</v>
      </c>
      <c r="D183" s="5">
        <v>40.052599999999998</v>
      </c>
      <c r="E183" s="5">
        <v>-101.5386</v>
      </c>
      <c r="F183" s="5">
        <v>20120630</v>
      </c>
      <c r="G183" s="5">
        <v>-9999</v>
      </c>
      <c r="H183" s="5" t="s">
        <v>48</v>
      </c>
      <c r="I183" s="5" t="s">
        <v>48</v>
      </c>
      <c r="J183" s="5" t="s">
        <v>48</v>
      </c>
      <c r="K183" s="5">
        <v>9999</v>
      </c>
      <c r="L183" s="5">
        <v>-9999</v>
      </c>
      <c r="M183" s="5" t="s">
        <v>48</v>
      </c>
      <c r="N183" s="5" t="s">
        <v>48</v>
      </c>
      <c r="O183" s="5" t="s">
        <v>48</v>
      </c>
      <c r="P183" s="5">
        <v>9999</v>
      </c>
      <c r="Q183" s="5">
        <v>0</v>
      </c>
      <c r="R183" s="5" t="s">
        <v>48</v>
      </c>
      <c r="S183" s="5" t="s">
        <v>48</v>
      </c>
      <c r="T183" s="5">
        <v>7</v>
      </c>
      <c r="U183" s="5">
        <v>700</v>
      </c>
      <c r="V183" s="5">
        <v>0</v>
      </c>
      <c r="W183" s="5" t="s">
        <v>48</v>
      </c>
      <c r="X183" s="5" t="s">
        <v>48</v>
      </c>
      <c r="Y183" s="5">
        <v>7</v>
      </c>
      <c r="Z183" s="5">
        <v>9999</v>
      </c>
      <c r="AA183" s="5">
        <v>0</v>
      </c>
      <c r="AB183" s="5" t="s">
        <v>48</v>
      </c>
      <c r="AC183" s="5" t="s">
        <v>48</v>
      </c>
      <c r="AD183" s="5">
        <v>7</v>
      </c>
      <c r="AE183" s="5">
        <v>9999</v>
      </c>
      <c r="AF183" s="5">
        <v>406</v>
      </c>
      <c r="AG183" s="5" t="s">
        <v>48</v>
      </c>
      <c r="AH183" s="5" t="s">
        <v>48</v>
      </c>
      <c r="AI183" s="5">
        <v>7</v>
      </c>
      <c r="AJ183" s="5">
        <v>700</v>
      </c>
      <c r="AK183" s="5">
        <v>189</v>
      </c>
      <c r="AL183" s="5" t="s">
        <v>48</v>
      </c>
      <c r="AM183" s="5" t="s">
        <v>48</v>
      </c>
      <c r="AN183" s="5">
        <v>7</v>
      </c>
      <c r="AO183" s="5">
        <v>700</v>
      </c>
    </row>
    <row r="184" spans="1:41" x14ac:dyDescent="0.25">
      <c r="A184" s="5" t="s">
        <v>6</v>
      </c>
      <c r="B184" s="5" t="s">
        <v>7</v>
      </c>
      <c r="C184" s="5">
        <v>922</v>
      </c>
      <c r="D184" s="5">
        <v>40.052599999999998</v>
      </c>
      <c r="E184" s="5">
        <v>-101.5386</v>
      </c>
      <c r="F184" s="5">
        <v>20120701</v>
      </c>
      <c r="G184" s="5">
        <v>-9999</v>
      </c>
      <c r="H184" s="5" t="s">
        <v>48</v>
      </c>
      <c r="I184" s="5" t="s">
        <v>48</v>
      </c>
      <c r="J184" s="5" t="s">
        <v>48</v>
      </c>
      <c r="K184" s="5">
        <v>9999</v>
      </c>
      <c r="L184" s="5">
        <v>-9999</v>
      </c>
      <c r="M184" s="5" t="s">
        <v>48</v>
      </c>
      <c r="N184" s="5" t="s">
        <v>48</v>
      </c>
      <c r="O184" s="5" t="s">
        <v>48</v>
      </c>
      <c r="P184" s="5">
        <v>9999</v>
      </c>
      <c r="Q184" s="5">
        <v>0</v>
      </c>
      <c r="R184" s="5" t="s">
        <v>49</v>
      </c>
      <c r="S184" s="5" t="s">
        <v>48</v>
      </c>
      <c r="T184" s="5">
        <v>7</v>
      </c>
      <c r="U184" s="5">
        <v>700</v>
      </c>
      <c r="V184" s="5">
        <v>0</v>
      </c>
      <c r="W184" s="5" t="s">
        <v>48</v>
      </c>
      <c r="X184" s="5" t="s">
        <v>48</v>
      </c>
      <c r="Y184" s="5">
        <v>7</v>
      </c>
      <c r="Z184" s="5">
        <v>9999</v>
      </c>
      <c r="AA184" s="5">
        <v>0</v>
      </c>
      <c r="AB184" s="5" t="s">
        <v>48</v>
      </c>
      <c r="AC184" s="5" t="s">
        <v>48</v>
      </c>
      <c r="AD184" s="5">
        <v>7</v>
      </c>
      <c r="AE184" s="5">
        <v>9999</v>
      </c>
      <c r="AF184" s="5">
        <v>422</v>
      </c>
      <c r="AG184" s="5" t="s">
        <v>48</v>
      </c>
      <c r="AH184" s="5" t="s">
        <v>48</v>
      </c>
      <c r="AI184" s="5">
        <v>7</v>
      </c>
      <c r="AJ184" s="5">
        <v>700</v>
      </c>
      <c r="AK184" s="5">
        <v>206</v>
      </c>
      <c r="AL184" s="5" t="s">
        <v>48</v>
      </c>
      <c r="AM184" s="5" t="s">
        <v>48</v>
      </c>
      <c r="AN184" s="5">
        <v>7</v>
      </c>
      <c r="AO184" s="5">
        <v>700</v>
      </c>
    </row>
    <row r="185" spans="1:41" x14ac:dyDescent="0.25">
      <c r="A185" s="5" t="s">
        <v>6</v>
      </c>
      <c r="B185" s="5" t="s">
        <v>7</v>
      </c>
      <c r="C185" s="5">
        <v>922</v>
      </c>
      <c r="D185" s="5">
        <v>40.052599999999998</v>
      </c>
      <c r="E185" s="5">
        <v>-101.5386</v>
      </c>
      <c r="F185" s="5">
        <v>20120702</v>
      </c>
      <c r="G185" s="5">
        <v>-9999</v>
      </c>
      <c r="H185" s="5" t="s">
        <v>48</v>
      </c>
      <c r="I185" s="5" t="s">
        <v>48</v>
      </c>
      <c r="J185" s="5" t="s">
        <v>48</v>
      </c>
      <c r="K185" s="5">
        <v>9999</v>
      </c>
      <c r="L185" s="5">
        <v>-9999</v>
      </c>
      <c r="M185" s="5" t="s">
        <v>48</v>
      </c>
      <c r="N185" s="5" t="s">
        <v>48</v>
      </c>
      <c r="O185" s="5" t="s">
        <v>48</v>
      </c>
      <c r="P185" s="5">
        <v>9999</v>
      </c>
      <c r="Q185" s="5">
        <v>0</v>
      </c>
      <c r="R185" s="5" t="s">
        <v>48</v>
      </c>
      <c r="S185" s="5" t="s">
        <v>48</v>
      </c>
      <c r="T185" s="5">
        <v>7</v>
      </c>
      <c r="U185" s="5">
        <v>700</v>
      </c>
      <c r="V185" s="5">
        <v>0</v>
      </c>
      <c r="W185" s="5" t="s">
        <v>48</v>
      </c>
      <c r="X185" s="5" t="s">
        <v>48</v>
      </c>
      <c r="Y185" s="5">
        <v>7</v>
      </c>
      <c r="Z185" s="5">
        <v>9999</v>
      </c>
      <c r="AA185" s="5">
        <v>0</v>
      </c>
      <c r="AB185" s="5" t="s">
        <v>48</v>
      </c>
      <c r="AC185" s="5" t="s">
        <v>48</v>
      </c>
      <c r="AD185" s="5">
        <v>7</v>
      </c>
      <c r="AE185" s="5">
        <v>9999</v>
      </c>
      <c r="AF185" s="5">
        <v>361</v>
      </c>
      <c r="AG185" s="5" t="s">
        <v>48</v>
      </c>
      <c r="AH185" s="5" t="s">
        <v>48</v>
      </c>
      <c r="AI185" s="5">
        <v>7</v>
      </c>
      <c r="AJ185" s="5">
        <v>700</v>
      </c>
      <c r="AK185" s="5">
        <v>161</v>
      </c>
      <c r="AL185" s="5" t="s">
        <v>48</v>
      </c>
      <c r="AM185" s="5" t="s">
        <v>48</v>
      </c>
      <c r="AN185" s="5">
        <v>7</v>
      </c>
      <c r="AO185" s="5">
        <v>700</v>
      </c>
    </row>
    <row r="186" spans="1:41" x14ac:dyDescent="0.25">
      <c r="A186" s="5" t="s">
        <v>6</v>
      </c>
      <c r="B186" s="5" t="s">
        <v>7</v>
      </c>
      <c r="C186" s="5">
        <v>922</v>
      </c>
      <c r="D186" s="5">
        <v>40.052599999999998</v>
      </c>
      <c r="E186" s="5">
        <v>-101.5386</v>
      </c>
      <c r="F186" s="5">
        <v>20120703</v>
      </c>
      <c r="G186" s="5">
        <v>-9999</v>
      </c>
      <c r="H186" s="5" t="s">
        <v>48</v>
      </c>
      <c r="I186" s="5" t="s">
        <v>48</v>
      </c>
      <c r="J186" s="5" t="s">
        <v>48</v>
      </c>
      <c r="K186" s="5">
        <v>9999</v>
      </c>
      <c r="L186" s="5">
        <v>-9999</v>
      </c>
      <c r="M186" s="5" t="s">
        <v>48</v>
      </c>
      <c r="N186" s="5" t="s">
        <v>48</v>
      </c>
      <c r="O186" s="5" t="s">
        <v>48</v>
      </c>
      <c r="P186" s="5">
        <v>9999</v>
      </c>
      <c r="Q186" s="5">
        <v>0</v>
      </c>
      <c r="R186" s="5" t="s">
        <v>48</v>
      </c>
      <c r="S186" s="5" t="s">
        <v>48</v>
      </c>
      <c r="T186" s="5">
        <v>7</v>
      </c>
      <c r="U186" s="5">
        <v>700</v>
      </c>
      <c r="V186" s="5">
        <v>0</v>
      </c>
      <c r="W186" s="5" t="s">
        <v>48</v>
      </c>
      <c r="X186" s="5" t="s">
        <v>48</v>
      </c>
      <c r="Y186" s="5">
        <v>7</v>
      </c>
      <c r="Z186" s="5">
        <v>9999</v>
      </c>
      <c r="AA186" s="5">
        <v>0</v>
      </c>
      <c r="AB186" s="5" t="s">
        <v>48</v>
      </c>
      <c r="AC186" s="5" t="s">
        <v>48</v>
      </c>
      <c r="AD186" s="5">
        <v>7</v>
      </c>
      <c r="AE186" s="5">
        <v>9999</v>
      </c>
      <c r="AF186" s="5">
        <v>406</v>
      </c>
      <c r="AG186" s="5" t="s">
        <v>48</v>
      </c>
      <c r="AH186" s="5" t="s">
        <v>48</v>
      </c>
      <c r="AI186" s="5">
        <v>7</v>
      </c>
      <c r="AJ186" s="5">
        <v>700</v>
      </c>
      <c r="AK186" s="5">
        <v>189</v>
      </c>
      <c r="AL186" s="5" t="s">
        <v>48</v>
      </c>
      <c r="AM186" s="5" t="s">
        <v>48</v>
      </c>
      <c r="AN186" s="5">
        <v>7</v>
      </c>
      <c r="AO186" s="5">
        <v>700</v>
      </c>
    </row>
    <row r="187" spans="1:41" x14ac:dyDescent="0.25">
      <c r="A187" s="5" t="s">
        <v>6</v>
      </c>
      <c r="B187" s="5" t="s">
        <v>7</v>
      </c>
      <c r="C187" s="5">
        <v>922</v>
      </c>
      <c r="D187" s="5">
        <v>40.052599999999998</v>
      </c>
      <c r="E187" s="5">
        <v>-101.5386</v>
      </c>
      <c r="F187" s="5">
        <v>20120704</v>
      </c>
      <c r="G187" s="5">
        <v>-9999</v>
      </c>
      <c r="H187" s="5" t="s">
        <v>48</v>
      </c>
      <c r="I187" s="5" t="s">
        <v>48</v>
      </c>
      <c r="J187" s="5" t="s">
        <v>48</v>
      </c>
      <c r="K187" s="5">
        <v>9999</v>
      </c>
      <c r="L187" s="5">
        <v>-9999</v>
      </c>
      <c r="M187" s="5" t="s">
        <v>48</v>
      </c>
      <c r="N187" s="5" t="s">
        <v>48</v>
      </c>
      <c r="O187" s="5" t="s">
        <v>48</v>
      </c>
      <c r="P187" s="5">
        <v>9999</v>
      </c>
      <c r="Q187" s="5">
        <v>0</v>
      </c>
      <c r="R187" s="5" t="s">
        <v>48</v>
      </c>
      <c r="S187" s="5" t="s">
        <v>48</v>
      </c>
      <c r="T187" s="5">
        <v>7</v>
      </c>
      <c r="U187" s="5">
        <v>700</v>
      </c>
      <c r="V187" s="5">
        <v>0</v>
      </c>
      <c r="W187" s="5" t="s">
        <v>48</v>
      </c>
      <c r="X187" s="5" t="s">
        <v>48</v>
      </c>
      <c r="Y187" s="5">
        <v>7</v>
      </c>
      <c r="Z187" s="5">
        <v>9999</v>
      </c>
      <c r="AA187" s="5">
        <v>0</v>
      </c>
      <c r="AB187" s="5" t="s">
        <v>48</v>
      </c>
      <c r="AC187" s="5" t="s">
        <v>48</v>
      </c>
      <c r="AD187" s="5">
        <v>7</v>
      </c>
      <c r="AE187" s="5">
        <v>9999</v>
      </c>
      <c r="AF187" s="5">
        <v>394</v>
      </c>
      <c r="AG187" s="5" t="s">
        <v>48</v>
      </c>
      <c r="AH187" s="5" t="s">
        <v>48</v>
      </c>
      <c r="AI187" s="5">
        <v>7</v>
      </c>
      <c r="AJ187" s="5">
        <v>700</v>
      </c>
      <c r="AK187" s="5">
        <v>222</v>
      </c>
      <c r="AL187" s="5" t="s">
        <v>48</v>
      </c>
      <c r="AM187" s="5" t="s">
        <v>48</v>
      </c>
      <c r="AN187" s="5">
        <v>7</v>
      </c>
      <c r="AO187" s="5">
        <v>700</v>
      </c>
    </row>
    <row r="188" spans="1:41" x14ac:dyDescent="0.25">
      <c r="A188" s="5" t="s">
        <v>6</v>
      </c>
      <c r="B188" s="5" t="s">
        <v>7</v>
      </c>
      <c r="C188" s="5">
        <v>922</v>
      </c>
      <c r="D188" s="5">
        <v>40.052599999999998</v>
      </c>
      <c r="E188" s="5">
        <v>-101.5386</v>
      </c>
      <c r="F188" s="5">
        <v>20120705</v>
      </c>
      <c r="G188" s="5">
        <v>-9999</v>
      </c>
      <c r="H188" s="5" t="s">
        <v>48</v>
      </c>
      <c r="I188" s="5" t="s">
        <v>48</v>
      </c>
      <c r="J188" s="5" t="s">
        <v>48</v>
      </c>
      <c r="K188" s="5">
        <v>9999</v>
      </c>
      <c r="L188" s="5">
        <v>-9999</v>
      </c>
      <c r="M188" s="5" t="s">
        <v>48</v>
      </c>
      <c r="N188" s="5" t="s">
        <v>48</v>
      </c>
      <c r="O188" s="5" t="s">
        <v>48</v>
      </c>
      <c r="P188" s="5">
        <v>9999</v>
      </c>
      <c r="Q188" s="5">
        <v>0</v>
      </c>
      <c r="R188" s="5" t="s">
        <v>49</v>
      </c>
      <c r="S188" s="5" t="s">
        <v>48</v>
      </c>
      <c r="T188" s="5">
        <v>7</v>
      </c>
      <c r="U188" s="5">
        <v>700</v>
      </c>
      <c r="V188" s="5">
        <v>0</v>
      </c>
      <c r="W188" s="5" t="s">
        <v>48</v>
      </c>
      <c r="X188" s="5" t="s">
        <v>48</v>
      </c>
      <c r="Y188" s="5">
        <v>7</v>
      </c>
      <c r="Z188" s="5">
        <v>9999</v>
      </c>
      <c r="AA188" s="5">
        <v>0</v>
      </c>
      <c r="AB188" s="5" t="s">
        <v>48</v>
      </c>
      <c r="AC188" s="5" t="s">
        <v>48</v>
      </c>
      <c r="AD188" s="5">
        <v>7</v>
      </c>
      <c r="AE188" s="5">
        <v>9999</v>
      </c>
      <c r="AF188" s="5">
        <v>417</v>
      </c>
      <c r="AG188" s="5" t="s">
        <v>48</v>
      </c>
      <c r="AH188" s="5" t="s">
        <v>48</v>
      </c>
      <c r="AI188" s="5">
        <v>7</v>
      </c>
      <c r="AJ188" s="5">
        <v>700</v>
      </c>
      <c r="AK188" s="5">
        <v>206</v>
      </c>
      <c r="AL188" s="5" t="s">
        <v>48</v>
      </c>
      <c r="AM188" s="5" t="s">
        <v>48</v>
      </c>
      <c r="AN188" s="5">
        <v>7</v>
      </c>
      <c r="AO188" s="5">
        <v>700</v>
      </c>
    </row>
    <row r="189" spans="1:41" x14ac:dyDescent="0.25">
      <c r="A189" s="5" t="s">
        <v>6</v>
      </c>
      <c r="B189" s="5" t="s">
        <v>7</v>
      </c>
      <c r="C189" s="5">
        <v>922</v>
      </c>
      <c r="D189" s="5">
        <v>40.052599999999998</v>
      </c>
      <c r="E189" s="5">
        <v>-101.5386</v>
      </c>
      <c r="F189" s="5">
        <v>20120706</v>
      </c>
      <c r="G189" s="5">
        <v>-9999</v>
      </c>
      <c r="H189" s="5" t="s">
        <v>48</v>
      </c>
      <c r="I189" s="5" t="s">
        <v>48</v>
      </c>
      <c r="J189" s="5" t="s">
        <v>48</v>
      </c>
      <c r="K189" s="5">
        <v>9999</v>
      </c>
      <c r="L189" s="5">
        <v>-9999</v>
      </c>
      <c r="M189" s="5" t="s">
        <v>48</v>
      </c>
      <c r="N189" s="5" t="s">
        <v>48</v>
      </c>
      <c r="O189" s="5" t="s">
        <v>48</v>
      </c>
      <c r="P189" s="5">
        <v>9999</v>
      </c>
      <c r="Q189" s="5">
        <v>0</v>
      </c>
      <c r="R189" s="5" t="s">
        <v>48</v>
      </c>
      <c r="S189" s="5" t="s">
        <v>48</v>
      </c>
      <c r="T189" s="5">
        <v>7</v>
      </c>
      <c r="U189" s="5">
        <v>700</v>
      </c>
      <c r="V189" s="5">
        <v>0</v>
      </c>
      <c r="W189" s="5" t="s">
        <v>48</v>
      </c>
      <c r="X189" s="5" t="s">
        <v>48</v>
      </c>
      <c r="Y189" s="5">
        <v>7</v>
      </c>
      <c r="Z189" s="5">
        <v>9999</v>
      </c>
      <c r="AA189" s="5">
        <v>0</v>
      </c>
      <c r="AB189" s="5" t="s">
        <v>48</v>
      </c>
      <c r="AC189" s="5" t="s">
        <v>48</v>
      </c>
      <c r="AD189" s="5">
        <v>7</v>
      </c>
      <c r="AE189" s="5">
        <v>9999</v>
      </c>
      <c r="AF189" s="5">
        <v>389</v>
      </c>
      <c r="AG189" s="5" t="s">
        <v>48</v>
      </c>
      <c r="AH189" s="5" t="s">
        <v>48</v>
      </c>
      <c r="AI189" s="5">
        <v>7</v>
      </c>
      <c r="AJ189" s="5">
        <v>700</v>
      </c>
      <c r="AK189" s="5">
        <v>217</v>
      </c>
      <c r="AL189" s="5" t="s">
        <v>48</v>
      </c>
      <c r="AM189" s="5" t="s">
        <v>48</v>
      </c>
      <c r="AN189" s="5">
        <v>7</v>
      </c>
      <c r="AO189" s="5">
        <v>700</v>
      </c>
    </row>
    <row r="190" spans="1:41" x14ac:dyDescent="0.25">
      <c r="A190" s="5" t="s">
        <v>6</v>
      </c>
      <c r="B190" s="5" t="s">
        <v>7</v>
      </c>
      <c r="C190" s="5">
        <v>922</v>
      </c>
      <c r="D190" s="5">
        <v>40.052599999999998</v>
      </c>
      <c r="E190" s="5">
        <v>-101.5386</v>
      </c>
      <c r="F190" s="5">
        <v>20120707</v>
      </c>
      <c r="G190" s="5">
        <v>-9999</v>
      </c>
      <c r="H190" s="5" t="s">
        <v>48</v>
      </c>
      <c r="I190" s="5" t="s">
        <v>48</v>
      </c>
      <c r="J190" s="5" t="s">
        <v>48</v>
      </c>
      <c r="K190" s="5">
        <v>9999</v>
      </c>
      <c r="L190" s="5">
        <v>-9999</v>
      </c>
      <c r="M190" s="5" t="s">
        <v>48</v>
      </c>
      <c r="N190" s="5" t="s">
        <v>48</v>
      </c>
      <c r="O190" s="5" t="s">
        <v>48</v>
      </c>
      <c r="P190" s="5">
        <v>9999</v>
      </c>
      <c r="Q190" s="5">
        <v>0</v>
      </c>
      <c r="R190" s="5" t="s">
        <v>48</v>
      </c>
      <c r="S190" s="5" t="s">
        <v>48</v>
      </c>
      <c r="T190" s="5">
        <v>7</v>
      </c>
      <c r="U190" s="5">
        <v>700</v>
      </c>
      <c r="V190" s="5">
        <v>0</v>
      </c>
      <c r="W190" s="5" t="s">
        <v>48</v>
      </c>
      <c r="X190" s="5" t="s">
        <v>48</v>
      </c>
      <c r="Y190" s="5">
        <v>7</v>
      </c>
      <c r="Z190" s="5">
        <v>9999</v>
      </c>
      <c r="AA190" s="5">
        <v>0</v>
      </c>
      <c r="AB190" s="5" t="s">
        <v>48</v>
      </c>
      <c r="AC190" s="5" t="s">
        <v>48</v>
      </c>
      <c r="AD190" s="5">
        <v>7</v>
      </c>
      <c r="AE190" s="5">
        <v>9999</v>
      </c>
      <c r="AF190" s="5">
        <v>406</v>
      </c>
      <c r="AG190" s="5" t="s">
        <v>48</v>
      </c>
      <c r="AH190" s="5" t="s">
        <v>48</v>
      </c>
      <c r="AI190" s="5">
        <v>7</v>
      </c>
      <c r="AJ190" s="5">
        <v>700</v>
      </c>
      <c r="AK190" s="5">
        <v>200</v>
      </c>
      <c r="AL190" s="5" t="s">
        <v>48</v>
      </c>
      <c r="AM190" s="5" t="s">
        <v>48</v>
      </c>
      <c r="AN190" s="5">
        <v>7</v>
      </c>
      <c r="AO190" s="5">
        <v>700</v>
      </c>
    </row>
    <row r="191" spans="1:41" x14ac:dyDescent="0.25">
      <c r="A191" s="5" t="s">
        <v>6</v>
      </c>
      <c r="B191" s="5" t="s">
        <v>7</v>
      </c>
      <c r="C191" s="5">
        <v>922</v>
      </c>
      <c r="D191" s="5">
        <v>40.052599999999998</v>
      </c>
      <c r="E191" s="5">
        <v>-101.5386</v>
      </c>
      <c r="F191" s="5">
        <v>20120708</v>
      </c>
      <c r="G191" s="5">
        <v>-9999</v>
      </c>
      <c r="H191" s="5" t="s">
        <v>48</v>
      </c>
      <c r="I191" s="5" t="s">
        <v>48</v>
      </c>
      <c r="J191" s="5" t="s">
        <v>48</v>
      </c>
      <c r="K191" s="5">
        <v>9999</v>
      </c>
      <c r="L191" s="5">
        <v>-9999</v>
      </c>
      <c r="M191" s="5" t="s">
        <v>48</v>
      </c>
      <c r="N191" s="5" t="s">
        <v>48</v>
      </c>
      <c r="O191" s="5" t="s">
        <v>48</v>
      </c>
      <c r="P191" s="5">
        <v>9999</v>
      </c>
      <c r="Q191" s="5">
        <v>508</v>
      </c>
      <c r="R191" s="5" t="s">
        <v>48</v>
      </c>
      <c r="S191" s="5" t="s">
        <v>48</v>
      </c>
      <c r="T191" s="5">
        <v>7</v>
      </c>
      <c r="U191" s="5">
        <v>700</v>
      </c>
      <c r="V191" s="5">
        <v>0</v>
      </c>
      <c r="W191" s="5" t="s">
        <v>48</v>
      </c>
      <c r="X191" s="5" t="s">
        <v>48</v>
      </c>
      <c r="Y191" s="5">
        <v>7</v>
      </c>
      <c r="Z191" s="5">
        <v>9999</v>
      </c>
      <c r="AA191" s="5">
        <v>0</v>
      </c>
      <c r="AB191" s="5" t="s">
        <v>48</v>
      </c>
      <c r="AC191" s="5" t="s">
        <v>48</v>
      </c>
      <c r="AD191" s="5">
        <v>7</v>
      </c>
      <c r="AE191" s="5">
        <v>9999</v>
      </c>
      <c r="AF191" s="5">
        <v>367</v>
      </c>
      <c r="AG191" s="5" t="s">
        <v>48</v>
      </c>
      <c r="AH191" s="5" t="s">
        <v>48</v>
      </c>
      <c r="AI191" s="5">
        <v>7</v>
      </c>
      <c r="AJ191" s="5">
        <v>700</v>
      </c>
      <c r="AK191" s="5">
        <v>178</v>
      </c>
      <c r="AL191" s="5" t="s">
        <v>48</v>
      </c>
      <c r="AM191" s="5" t="s">
        <v>48</v>
      </c>
      <c r="AN191" s="5">
        <v>7</v>
      </c>
      <c r="AO191" s="5">
        <v>700</v>
      </c>
    </row>
    <row r="192" spans="1:41" x14ac:dyDescent="0.25">
      <c r="A192" s="5" t="s">
        <v>6</v>
      </c>
      <c r="B192" s="5" t="s">
        <v>7</v>
      </c>
      <c r="C192" s="5">
        <v>922</v>
      </c>
      <c r="D192" s="5">
        <v>40.052599999999998</v>
      </c>
      <c r="E192" s="5">
        <v>-101.5386</v>
      </c>
      <c r="F192" s="5">
        <v>20120709</v>
      </c>
      <c r="G192" s="5">
        <v>-9999</v>
      </c>
      <c r="H192" s="5" t="s">
        <v>48</v>
      </c>
      <c r="I192" s="5" t="s">
        <v>48</v>
      </c>
      <c r="J192" s="5" t="s">
        <v>48</v>
      </c>
      <c r="K192" s="5">
        <v>9999</v>
      </c>
      <c r="L192" s="5">
        <v>-9999</v>
      </c>
      <c r="M192" s="5" t="s">
        <v>48</v>
      </c>
      <c r="N192" s="5" t="s">
        <v>48</v>
      </c>
      <c r="O192" s="5" t="s">
        <v>48</v>
      </c>
      <c r="P192" s="5">
        <v>9999</v>
      </c>
      <c r="Q192" s="5">
        <v>0</v>
      </c>
      <c r="R192" s="5" t="s">
        <v>49</v>
      </c>
      <c r="S192" s="5" t="s">
        <v>48</v>
      </c>
      <c r="T192" s="5">
        <v>7</v>
      </c>
      <c r="U192" s="5">
        <v>700</v>
      </c>
      <c r="V192" s="5">
        <v>0</v>
      </c>
      <c r="W192" s="5" t="s">
        <v>48</v>
      </c>
      <c r="X192" s="5" t="s">
        <v>48</v>
      </c>
      <c r="Y192" s="5">
        <v>7</v>
      </c>
      <c r="Z192" s="5">
        <v>9999</v>
      </c>
      <c r="AA192" s="5">
        <v>0</v>
      </c>
      <c r="AB192" s="5" t="s">
        <v>48</v>
      </c>
      <c r="AC192" s="5" t="s">
        <v>48</v>
      </c>
      <c r="AD192" s="5">
        <v>7</v>
      </c>
      <c r="AE192" s="5">
        <v>9999</v>
      </c>
      <c r="AF192" s="5">
        <v>250</v>
      </c>
      <c r="AG192" s="5" t="s">
        <v>48</v>
      </c>
      <c r="AH192" s="5" t="s">
        <v>48</v>
      </c>
      <c r="AI192" s="5">
        <v>7</v>
      </c>
      <c r="AJ192" s="5">
        <v>700</v>
      </c>
      <c r="AK192" s="5">
        <v>178</v>
      </c>
      <c r="AL192" s="5" t="s">
        <v>48</v>
      </c>
      <c r="AM192" s="5" t="s">
        <v>48</v>
      </c>
      <c r="AN192" s="5">
        <v>7</v>
      </c>
      <c r="AO192" s="5">
        <v>700</v>
      </c>
    </row>
    <row r="193" spans="1:41" x14ac:dyDescent="0.25">
      <c r="A193" s="5" t="s">
        <v>6</v>
      </c>
      <c r="B193" s="5" t="s">
        <v>7</v>
      </c>
      <c r="C193" s="5">
        <v>922</v>
      </c>
      <c r="D193" s="5">
        <v>40.052599999999998</v>
      </c>
      <c r="E193" s="5">
        <v>-101.5386</v>
      </c>
      <c r="F193" s="5">
        <v>20120710</v>
      </c>
      <c r="G193" s="5">
        <v>-9999</v>
      </c>
      <c r="H193" s="5" t="s">
        <v>48</v>
      </c>
      <c r="I193" s="5" t="s">
        <v>48</v>
      </c>
      <c r="J193" s="5" t="s">
        <v>48</v>
      </c>
      <c r="K193" s="5">
        <v>9999</v>
      </c>
      <c r="L193" s="5">
        <v>-9999</v>
      </c>
      <c r="M193" s="5" t="s">
        <v>48</v>
      </c>
      <c r="N193" s="5" t="s">
        <v>48</v>
      </c>
      <c r="O193" s="5" t="s">
        <v>48</v>
      </c>
      <c r="P193" s="5">
        <v>9999</v>
      </c>
      <c r="Q193" s="5">
        <v>0</v>
      </c>
      <c r="R193" s="5" t="s">
        <v>48</v>
      </c>
      <c r="S193" s="5" t="s">
        <v>48</v>
      </c>
      <c r="T193" s="5">
        <v>7</v>
      </c>
      <c r="U193" s="5">
        <v>700</v>
      </c>
      <c r="V193" s="5">
        <v>0</v>
      </c>
      <c r="W193" s="5" t="s">
        <v>48</v>
      </c>
      <c r="X193" s="5" t="s">
        <v>48</v>
      </c>
      <c r="Y193" s="5">
        <v>7</v>
      </c>
      <c r="Z193" s="5">
        <v>9999</v>
      </c>
      <c r="AA193" s="5">
        <v>0</v>
      </c>
      <c r="AB193" s="5" t="s">
        <v>48</v>
      </c>
      <c r="AC193" s="5" t="s">
        <v>48</v>
      </c>
      <c r="AD193" s="5">
        <v>7</v>
      </c>
      <c r="AE193" s="5">
        <v>9999</v>
      </c>
      <c r="AF193" s="5">
        <v>311</v>
      </c>
      <c r="AG193" s="5" t="s">
        <v>48</v>
      </c>
      <c r="AH193" s="5" t="s">
        <v>48</v>
      </c>
      <c r="AI193" s="5">
        <v>7</v>
      </c>
      <c r="AJ193" s="5">
        <v>700</v>
      </c>
      <c r="AK193" s="5">
        <v>133</v>
      </c>
      <c r="AL193" s="5" t="s">
        <v>48</v>
      </c>
      <c r="AM193" s="5" t="s">
        <v>48</v>
      </c>
      <c r="AN193" s="5">
        <v>7</v>
      </c>
      <c r="AO193" s="5">
        <v>700</v>
      </c>
    </row>
    <row r="194" spans="1:41" x14ac:dyDescent="0.25">
      <c r="A194" s="5" t="s">
        <v>6</v>
      </c>
      <c r="B194" s="5" t="s">
        <v>7</v>
      </c>
      <c r="C194" s="5">
        <v>922</v>
      </c>
      <c r="D194" s="5">
        <v>40.052599999999998</v>
      </c>
      <c r="E194" s="5">
        <v>-101.5386</v>
      </c>
      <c r="F194" s="5">
        <v>20120711</v>
      </c>
      <c r="G194" s="5">
        <v>-9999</v>
      </c>
      <c r="H194" s="5" t="s">
        <v>48</v>
      </c>
      <c r="I194" s="5" t="s">
        <v>48</v>
      </c>
      <c r="J194" s="5" t="s">
        <v>48</v>
      </c>
      <c r="K194" s="5">
        <v>9999</v>
      </c>
      <c r="L194" s="5">
        <v>-9999</v>
      </c>
      <c r="M194" s="5" t="s">
        <v>48</v>
      </c>
      <c r="N194" s="5" t="s">
        <v>48</v>
      </c>
      <c r="O194" s="5" t="s">
        <v>48</v>
      </c>
      <c r="P194" s="5">
        <v>9999</v>
      </c>
      <c r="Q194" s="5">
        <v>0</v>
      </c>
      <c r="R194" s="5" t="s">
        <v>48</v>
      </c>
      <c r="S194" s="5" t="s">
        <v>48</v>
      </c>
      <c r="T194" s="5">
        <v>7</v>
      </c>
      <c r="U194" s="5">
        <v>700</v>
      </c>
      <c r="V194" s="5">
        <v>0</v>
      </c>
      <c r="W194" s="5" t="s">
        <v>48</v>
      </c>
      <c r="X194" s="5" t="s">
        <v>48</v>
      </c>
      <c r="Y194" s="5">
        <v>7</v>
      </c>
      <c r="Z194" s="5">
        <v>9999</v>
      </c>
      <c r="AA194" s="5">
        <v>0</v>
      </c>
      <c r="AB194" s="5" t="s">
        <v>48</v>
      </c>
      <c r="AC194" s="5" t="s">
        <v>48</v>
      </c>
      <c r="AD194" s="5">
        <v>7</v>
      </c>
      <c r="AE194" s="5">
        <v>9999</v>
      </c>
      <c r="AF194" s="5">
        <v>322</v>
      </c>
      <c r="AG194" s="5" t="s">
        <v>48</v>
      </c>
      <c r="AH194" s="5" t="s">
        <v>48</v>
      </c>
      <c r="AI194" s="5">
        <v>7</v>
      </c>
      <c r="AJ194" s="5">
        <v>700</v>
      </c>
      <c r="AK194" s="5">
        <v>156</v>
      </c>
      <c r="AL194" s="5" t="s">
        <v>48</v>
      </c>
      <c r="AM194" s="5" t="s">
        <v>48</v>
      </c>
      <c r="AN194" s="5">
        <v>7</v>
      </c>
      <c r="AO194" s="5">
        <v>700</v>
      </c>
    </row>
    <row r="195" spans="1:41" x14ac:dyDescent="0.25">
      <c r="A195" s="5" t="s">
        <v>6</v>
      </c>
      <c r="B195" s="5" t="s">
        <v>7</v>
      </c>
      <c r="C195" s="5">
        <v>922</v>
      </c>
      <c r="D195" s="5">
        <v>40.052599999999998</v>
      </c>
      <c r="E195" s="5">
        <v>-101.5386</v>
      </c>
      <c r="F195" s="5">
        <v>20120712</v>
      </c>
      <c r="G195" s="5">
        <v>-9999</v>
      </c>
      <c r="H195" s="5" t="s">
        <v>48</v>
      </c>
      <c r="I195" s="5" t="s">
        <v>48</v>
      </c>
      <c r="J195" s="5" t="s">
        <v>48</v>
      </c>
      <c r="K195" s="5">
        <v>9999</v>
      </c>
      <c r="L195" s="5">
        <v>-9999</v>
      </c>
      <c r="M195" s="5" t="s">
        <v>48</v>
      </c>
      <c r="N195" s="5" t="s">
        <v>48</v>
      </c>
      <c r="O195" s="5" t="s">
        <v>48</v>
      </c>
      <c r="P195" s="5">
        <v>9999</v>
      </c>
      <c r="Q195" s="5">
        <v>0</v>
      </c>
      <c r="R195" s="5" t="s">
        <v>48</v>
      </c>
      <c r="S195" s="5" t="s">
        <v>48</v>
      </c>
      <c r="T195" s="5">
        <v>7</v>
      </c>
      <c r="U195" s="5">
        <v>700</v>
      </c>
      <c r="V195" s="5">
        <v>0</v>
      </c>
      <c r="W195" s="5" t="s">
        <v>48</v>
      </c>
      <c r="X195" s="5" t="s">
        <v>48</v>
      </c>
      <c r="Y195" s="5">
        <v>7</v>
      </c>
      <c r="Z195" s="5">
        <v>9999</v>
      </c>
      <c r="AA195" s="5">
        <v>0</v>
      </c>
      <c r="AB195" s="5" t="s">
        <v>48</v>
      </c>
      <c r="AC195" s="5" t="s">
        <v>48</v>
      </c>
      <c r="AD195" s="5">
        <v>7</v>
      </c>
      <c r="AE195" s="5">
        <v>9999</v>
      </c>
      <c r="AF195" s="5">
        <v>339</v>
      </c>
      <c r="AG195" s="5" t="s">
        <v>48</v>
      </c>
      <c r="AH195" s="5" t="s">
        <v>48</v>
      </c>
      <c r="AI195" s="5">
        <v>7</v>
      </c>
      <c r="AJ195" s="5">
        <v>700</v>
      </c>
      <c r="AK195" s="5">
        <v>178</v>
      </c>
      <c r="AL195" s="5" t="s">
        <v>48</v>
      </c>
      <c r="AM195" s="5" t="s">
        <v>48</v>
      </c>
      <c r="AN195" s="5">
        <v>7</v>
      </c>
      <c r="AO195" s="5">
        <v>700</v>
      </c>
    </row>
    <row r="196" spans="1:41" x14ac:dyDescent="0.25">
      <c r="A196" s="5" t="s">
        <v>6</v>
      </c>
      <c r="B196" s="5" t="s">
        <v>7</v>
      </c>
      <c r="C196" s="5">
        <v>922</v>
      </c>
      <c r="D196" s="5">
        <v>40.052599999999998</v>
      </c>
      <c r="E196" s="5">
        <v>-101.5386</v>
      </c>
      <c r="F196" s="5">
        <v>20120713</v>
      </c>
      <c r="G196" s="5">
        <v>-9999</v>
      </c>
      <c r="H196" s="5" t="s">
        <v>48</v>
      </c>
      <c r="I196" s="5" t="s">
        <v>48</v>
      </c>
      <c r="J196" s="5" t="s">
        <v>48</v>
      </c>
      <c r="K196" s="5">
        <v>9999</v>
      </c>
      <c r="L196" s="5">
        <v>-9999</v>
      </c>
      <c r="M196" s="5" t="s">
        <v>48</v>
      </c>
      <c r="N196" s="5" t="s">
        <v>48</v>
      </c>
      <c r="O196" s="5" t="s">
        <v>48</v>
      </c>
      <c r="P196" s="5">
        <v>9999</v>
      </c>
      <c r="Q196" s="5">
        <v>0</v>
      </c>
      <c r="R196" s="5" t="s">
        <v>48</v>
      </c>
      <c r="S196" s="5" t="s">
        <v>48</v>
      </c>
      <c r="T196" s="5">
        <v>7</v>
      </c>
      <c r="U196" s="5">
        <v>700</v>
      </c>
      <c r="V196" s="5">
        <v>0</v>
      </c>
      <c r="W196" s="5" t="s">
        <v>48</v>
      </c>
      <c r="X196" s="5" t="s">
        <v>48</v>
      </c>
      <c r="Y196" s="5">
        <v>7</v>
      </c>
      <c r="Z196" s="5">
        <v>9999</v>
      </c>
      <c r="AA196" s="5">
        <v>0</v>
      </c>
      <c r="AB196" s="5" t="s">
        <v>48</v>
      </c>
      <c r="AC196" s="5" t="s">
        <v>48</v>
      </c>
      <c r="AD196" s="5">
        <v>7</v>
      </c>
      <c r="AE196" s="5">
        <v>9999</v>
      </c>
      <c r="AF196" s="5">
        <v>356</v>
      </c>
      <c r="AG196" s="5" t="s">
        <v>48</v>
      </c>
      <c r="AH196" s="5" t="s">
        <v>48</v>
      </c>
      <c r="AI196" s="5">
        <v>7</v>
      </c>
      <c r="AJ196" s="5">
        <v>700</v>
      </c>
      <c r="AK196" s="5">
        <v>200</v>
      </c>
      <c r="AL196" s="5" t="s">
        <v>48</v>
      </c>
      <c r="AM196" s="5" t="s">
        <v>48</v>
      </c>
      <c r="AN196" s="5">
        <v>7</v>
      </c>
      <c r="AO196" s="5">
        <v>700</v>
      </c>
    </row>
    <row r="197" spans="1:41" x14ac:dyDescent="0.25">
      <c r="A197" s="5" t="s">
        <v>6</v>
      </c>
      <c r="B197" s="5" t="s">
        <v>7</v>
      </c>
      <c r="C197" s="5">
        <v>922</v>
      </c>
      <c r="D197" s="5">
        <v>40.052599999999998</v>
      </c>
      <c r="E197" s="5">
        <v>-101.5386</v>
      </c>
      <c r="F197" s="5">
        <v>20120714</v>
      </c>
      <c r="G197" s="5">
        <v>-9999</v>
      </c>
      <c r="H197" s="5" t="s">
        <v>48</v>
      </c>
      <c r="I197" s="5" t="s">
        <v>48</v>
      </c>
      <c r="J197" s="5" t="s">
        <v>48</v>
      </c>
      <c r="K197" s="5">
        <v>9999</v>
      </c>
      <c r="L197" s="5">
        <v>-9999</v>
      </c>
      <c r="M197" s="5" t="s">
        <v>48</v>
      </c>
      <c r="N197" s="5" t="s">
        <v>48</v>
      </c>
      <c r="O197" s="5" t="s">
        <v>48</v>
      </c>
      <c r="P197" s="5">
        <v>9999</v>
      </c>
      <c r="Q197" s="5">
        <v>0</v>
      </c>
      <c r="R197" s="5" t="s">
        <v>48</v>
      </c>
      <c r="S197" s="5" t="s">
        <v>48</v>
      </c>
      <c r="T197" s="5">
        <v>7</v>
      </c>
      <c r="U197" s="5">
        <v>700</v>
      </c>
      <c r="V197" s="5">
        <v>0</v>
      </c>
      <c r="W197" s="5" t="s">
        <v>48</v>
      </c>
      <c r="X197" s="5" t="s">
        <v>48</v>
      </c>
      <c r="Y197" s="5">
        <v>7</v>
      </c>
      <c r="Z197" s="5">
        <v>9999</v>
      </c>
      <c r="AA197" s="5">
        <v>0</v>
      </c>
      <c r="AB197" s="5" t="s">
        <v>48</v>
      </c>
      <c r="AC197" s="5" t="s">
        <v>48</v>
      </c>
      <c r="AD197" s="5">
        <v>7</v>
      </c>
      <c r="AE197" s="5">
        <v>9999</v>
      </c>
      <c r="AF197" s="5">
        <v>383</v>
      </c>
      <c r="AG197" s="5" t="s">
        <v>48</v>
      </c>
      <c r="AH197" s="5" t="s">
        <v>48</v>
      </c>
      <c r="AI197" s="5">
        <v>7</v>
      </c>
      <c r="AJ197" s="5">
        <v>700</v>
      </c>
      <c r="AK197" s="5">
        <v>167</v>
      </c>
      <c r="AL197" s="5" t="s">
        <v>48</v>
      </c>
      <c r="AM197" s="5" t="s">
        <v>48</v>
      </c>
      <c r="AN197" s="5">
        <v>7</v>
      </c>
      <c r="AO197" s="5">
        <v>700</v>
      </c>
    </row>
    <row r="198" spans="1:41" x14ac:dyDescent="0.25">
      <c r="A198" s="5" t="s">
        <v>6</v>
      </c>
      <c r="B198" s="5" t="s">
        <v>7</v>
      </c>
      <c r="C198" s="5">
        <v>922</v>
      </c>
      <c r="D198" s="5">
        <v>40.052599999999998</v>
      </c>
      <c r="E198" s="5">
        <v>-101.5386</v>
      </c>
      <c r="F198" s="5">
        <v>20120715</v>
      </c>
      <c r="G198" s="5">
        <v>-9999</v>
      </c>
      <c r="H198" s="5" t="s">
        <v>48</v>
      </c>
      <c r="I198" s="5" t="s">
        <v>48</v>
      </c>
      <c r="J198" s="5" t="s">
        <v>48</v>
      </c>
      <c r="K198" s="5">
        <v>9999</v>
      </c>
      <c r="L198" s="5">
        <v>-9999</v>
      </c>
      <c r="M198" s="5" t="s">
        <v>48</v>
      </c>
      <c r="N198" s="5" t="s">
        <v>48</v>
      </c>
      <c r="O198" s="5" t="s">
        <v>48</v>
      </c>
      <c r="P198" s="5">
        <v>9999</v>
      </c>
      <c r="Q198" s="5">
        <v>0</v>
      </c>
      <c r="R198" s="5" t="s">
        <v>48</v>
      </c>
      <c r="S198" s="5" t="s">
        <v>48</v>
      </c>
      <c r="T198" s="5">
        <v>7</v>
      </c>
      <c r="U198" s="5">
        <v>700</v>
      </c>
      <c r="V198" s="5">
        <v>0</v>
      </c>
      <c r="W198" s="5" t="s">
        <v>48</v>
      </c>
      <c r="X198" s="5" t="s">
        <v>48</v>
      </c>
      <c r="Y198" s="5">
        <v>7</v>
      </c>
      <c r="Z198" s="5">
        <v>9999</v>
      </c>
      <c r="AA198" s="5">
        <v>0</v>
      </c>
      <c r="AB198" s="5" t="s">
        <v>48</v>
      </c>
      <c r="AC198" s="5" t="s">
        <v>48</v>
      </c>
      <c r="AD198" s="5">
        <v>7</v>
      </c>
      <c r="AE198" s="5">
        <v>9999</v>
      </c>
      <c r="AF198" s="5">
        <v>378</v>
      </c>
      <c r="AG198" s="5" t="s">
        <v>48</v>
      </c>
      <c r="AH198" s="5" t="s">
        <v>48</v>
      </c>
      <c r="AI198" s="5">
        <v>7</v>
      </c>
      <c r="AJ198" s="5">
        <v>700</v>
      </c>
      <c r="AK198" s="5">
        <v>189</v>
      </c>
      <c r="AL198" s="5" t="s">
        <v>48</v>
      </c>
      <c r="AM198" s="5" t="s">
        <v>48</v>
      </c>
      <c r="AN198" s="5">
        <v>7</v>
      </c>
      <c r="AO198" s="5">
        <v>700</v>
      </c>
    </row>
    <row r="199" spans="1:41" x14ac:dyDescent="0.25">
      <c r="A199" s="5" t="s">
        <v>6</v>
      </c>
      <c r="B199" s="5" t="s">
        <v>7</v>
      </c>
      <c r="C199" s="5">
        <v>922</v>
      </c>
      <c r="D199" s="5">
        <v>40.052599999999998</v>
      </c>
      <c r="E199" s="5">
        <v>-101.5386</v>
      </c>
      <c r="F199" s="5">
        <v>20120716</v>
      </c>
      <c r="G199" s="5">
        <v>-9999</v>
      </c>
      <c r="H199" s="5" t="s">
        <v>48</v>
      </c>
      <c r="I199" s="5" t="s">
        <v>48</v>
      </c>
      <c r="J199" s="5" t="s">
        <v>48</v>
      </c>
      <c r="K199" s="5">
        <v>9999</v>
      </c>
      <c r="L199" s="5">
        <v>-9999</v>
      </c>
      <c r="M199" s="5" t="s">
        <v>48</v>
      </c>
      <c r="N199" s="5" t="s">
        <v>48</v>
      </c>
      <c r="O199" s="5" t="s">
        <v>48</v>
      </c>
      <c r="P199" s="5">
        <v>9999</v>
      </c>
      <c r="Q199" s="5">
        <v>0</v>
      </c>
      <c r="R199" s="5" t="s">
        <v>48</v>
      </c>
      <c r="S199" s="5" t="s">
        <v>48</v>
      </c>
      <c r="T199" s="5">
        <v>7</v>
      </c>
      <c r="U199" s="5">
        <v>700</v>
      </c>
      <c r="V199" s="5">
        <v>0</v>
      </c>
      <c r="W199" s="5" t="s">
        <v>48</v>
      </c>
      <c r="X199" s="5" t="s">
        <v>48</v>
      </c>
      <c r="Y199" s="5">
        <v>7</v>
      </c>
      <c r="Z199" s="5">
        <v>9999</v>
      </c>
      <c r="AA199" s="5">
        <v>0</v>
      </c>
      <c r="AB199" s="5" t="s">
        <v>48</v>
      </c>
      <c r="AC199" s="5" t="s">
        <v>48</v>
      </c>
      <c r="AD199" s="5">
        <v>7</v>
      </c>
      <c r="AE199" s="5">
        <v>9999</v>
      </c>
      <c r="AF199" s="5">
        <v>394</v>
      </c>
      <c r="AG199" s="5" t="s">
        <v>48</v>
      </c>
      <c r="AH199" s="5" t="s">
        <v>48</v>
      </c>
      <c r="AI199" s="5">
        <v>7</v>
      </c>
      <c r="AJ199" s="5">
        <v>700</v>
      </c>
      <c r="AK199" s="5">
        <v>200</v>
      </c>
      <c r="AL199" s="5" t="s">
        <v>48</v>
      </c>
      <c r="AM199" s="5" t="s">
        <v>48</v>
      </c>
      <c r="AN199" s="5">
        <v>7</v>
      </c>
      <c r="AO199" s="5">
        <v>700</v>
      </c>
    </row>
    <row r="200" spans="1:41" x14ac:dyDescent="0.25">
      <c r="A200" s="5" t="s">
        <v>6</v>
      </c>
      <c r="B200" s="5" t="s">
        <v>7</v>
      </c>
      <c r="C200" s="5">
        <v>922</v>
      </c>
      <c r="D200" s="5">
        <v>40.052599999999998</v>
      </c>
      <c r="E200" s="5">
        <v>-101.5386</v>
      </c>
      <c r="F200" s="5">
        <v>20120717</v>
      </c>
      <c r="G200" s="5">
        <v>-9999</v>
      </c>
      <c r="H200" s="5" t="s">
        <v>48</v>
      </c>
      <c r="I200" s="5" t="s">
        <v>48</v>
      </c>
      <c r="J200" s="5" t="s">
        <v>48</v>
      </c>
      <c r="K200" s="5">
        <v>9999</v>
      </c>
      <c r="L200" s="5">
        <v>-9999</v>
      </c>
      <c r="M200" s="5" t="s">
        <v>48</v>
      </c>
      <c r="N200" s="5" t="s">
        <v>48</v>
      </c>
      <c r="O200" s="5" t="s">
        <v>48</v>
      </c>
      <c r="P200" s="5">
        <v>9999</v>
      </c>
      <c r="Q200" s="5">
        <v>0</v>
      </c>
      <c r="R200" s="5" t="s">
        <v>48</v>
      </c>
      <c r="S200" s="5" t="s">
        <v>48</v>
      </c>
      <c r="T200" s="5">
        <v>7</v>
      </c>
      <c r="U200" s="5">
        <v>700</v>
      </c>
      <c r="V200" s="5">
        <v>0</v>
      </c>
      <c r="W200" s="5" t="s">
        <v>48</v>
      </c>
      <c r="X200" s="5" t="s">
        <v>48</v>
      </c>
      <c r="Y200" s="5">
        <v>7</v>
      </c>
      <c r="Z200" s="5">
        <v>9999</v>
      </c>
      <c r="AA200" s="5">
        <v>0</v>
      </c>
      <c r="AB200" s="5" t="s">
        <v>48</v>
      </c>
      <c r="AC200" s="5" t="s">
        <v>48</v>
      </c>
      <c r="AD200" s="5">
        <v>7</v>
      </c>
      <c r="AE200" s="5">
        <v>9999</v>
      </c>
      <c r="AF200" s="5">
        <v>378</v>
      </c>
      <c r="AG200" s="5" t="s">
        <v>48</v>
      </c>
      <c r="AH200" s="5" t="s">
        <v>48</v>
      </c>
      <c r="AI200" s="5">
        <v>7</v>
      </c>
      <c r="AJ200" s="5">
        <v>700</v>
      </c>
      <c r="AK200" s="5">
        <v>178</v>
      </c>
      <c r="AL200" s="5" t="s">
        <v>48</v>
      </c>
      <c r="AM200" s="5" t="s">
        <v>48</v>
      </c>
      <c r="AN200" s="5">
        <v>7</v>
      </c>
      <c r="AO200" s="5">
        <v>700</v>
      </c>
    </row>
    <row r="201" spans="1:41" x14ac:dyDescent="0.25">
      <c r="A201" s="5" t="s">
        <v>6</v>
      </c>
      <c r="B201" s="5" t="s">
        <v>7</v>
      </c>
      <c r="C201" s="5">
        <v>922</v>
      </c>
      <c r="D201" s="5">
        <v>40.052599999999998</v>
      </c>
      <c r="E201" s="5">
        <v>-101.5386</v>
      </c>
      <c r="F201" s="5">
        <v>20120718</v>
      </c>
      <c r="G201" s="5">
        <v>-9999</v>
      </c>
      <c r="H201" s="5" t="s">
        <v>48</v>
      </c>
      <c r="I201" s="5" t="s">
        <v>48</v>
      </c>
      <c r="J201" s="5" t="s">
        <v>48</v>
      </c>
      <c r="K201" s="5">
        <v>9999</v>
      </c>
      <c r="L201" s="5">
        <v>-9999</v>
      </c>
      <c r="M201" s="5" t="s">
        <v>48</v>
      </c>
      <c r="N201" s="5" t="s">
        <v>48</v>
      </c>
      <c r="O201" s="5" t="s">
        <v>48</v>
      </c>
      <c r="P201" s="5">
        <v>9999</v>
      </c>
      <c r="Q201" s="5">
        <v>0</v>
      </c>
      <c r="R201" s="5" t="s">
        <v>48</v>
      </c>
      <c r="S201" s="5" t="s">
        <v>48</v>
      </c>
      <c r="T201" s="5">
        <v>7</v>
      </c>
      <c r="U201" s="5">
        <v>700</v>
      </c>
      <c r="V201" s="5">
        <v>0</v>
      </c>
      <c r="W201" s="5" t="s">
        <v>48</v>
      </c>
      <c r="X201" s="5" t="s">
        <v>48</v>
      </c>
      <c r="Y201" s="5">
        <v>7</v>
      </c>
      <c r="Z201" s="5">
        <v>9999</v>
      </c>
      <c r="AA201" s="5">
        <v>0</v>
      </c>
      <c r="AB201" s="5" t="s">
        <v>48</v>
      </c>
      <c r="AC201" s="5" t="s">
        <v>48</v>
      </c>
      <c r="AD201" s="5">
        <v>7</v>
      </c>
      <c r="AE201" s="5">
        <v>9999</v>
      </c>
      <c r="AF201" s="5">
        <v>389</v>
      </c>
      <c r="AG201" s="5" t="s">
        <v>48</v>
      </c>
      <c r="AH201" s="5" t="s">
        <v>48</v>
      </c>
      <c r="AI201" s="5">
        <v>7</v>
      </c>
      <c r="AJ201" s="5">
        <v>700</v>
      </c>
      <c r="AK201" s="5">
        <v>178</v>
      </c>
      <c r="AL201" s="5" t="s">
        <v>48</v>
      </c>
      <c r="AM201" s="5" t="s">
        <v>48</v>
      </c>
      <c r="AN201" s="5">
        <v>7</v>
      </c>
      <c r="AO201" s="5">
        <v>700</v>
      </c>
    </row>
    <row r="202" spans="1:41" x14ac:dyDescent="0.25">
      <c r="A202" s="5" t="s">
        <v>6</v>
      </c>
      <c r="B202" s="5" t="s">
        <v>7</v>
      </c>
      <c r="C202" s="5">
        <v>922</v>
      </c>
      <c r="D202" s="5">
        <v>40.052599999999998</v>
      </c>
      <c r="E202" s="5">
        <v>-101.5386</v>
      </c>
      <c r="F202" s="5">
        <v>20120719</v>
      </c>
      <c r="G202" s="5">
        <v>-9999</v>
      </c>
      <c r="H202" s="5" t="s">
        <v>48</v>
      </c>
      <c r="I202" s="5" t="s">
        <v>48</v>
      </c>
      <c r="J202" s="5" t="s">
        <v>48</v>
      </c>
      <c r="K202" s="5">
        <v>9999</v>
      </c>
      <c r="L202" s="5">
        <v>-9999</v>
      </c>
      <c r="M202" s="5" t="s">
        <v>48</v>
      </c>
      <c r="N202" s="5" t="s">
        <v>48</v>
      </c>
      <c r="O202" s="5" t="s">
        <v>48</v>
      </c>
      <c r="P202" s="5">
        <v>9999</v>
      </c>
      <c r="Q202" s="5">
        <v>0</v>
      </c>
      <c r="R202" s="5" t="s">
        <v>48</v>
      </c>
      <c r="S202" s="5" t="s">
        <v>48</v>
      </c>
      <c r="T202" s="5">
        <v>7</v>
      </c>
      <c r="U202" s="5">
        <v>700</v>
      </c>
      <c r="V202" s="5">
        <v>0</v>
      </c>
      <c r="W202" s="5" t="s">
        <v>48</v>
      </c>
      <c r="X202" s="5" t="s">
        <v>48</v>
      </c>
      <c r="Y202" s="5">
        <v>7</v>
      </c>
      <c r="Z202" s="5">
        <v>9999</v>
      </c>
      <c r="AA202" s="5">
        <v>0</v>
      </c>
      <c r="AB202" s="5" t="s">
        <v>48</v>
      </c>
      <c r="AC202" s="5" t="s">
        <v>48</v>
      </c>
      <c r="AD202" s="5">
        <v>7</v>
      </c>
      <c r="AE202" s="5">
        <v>9999</v>
      </c>
      <c r="AF202" s="5">
        <v>400</v>
      </c>
      <c r="AG202" s="5" t="s">
        <v>48</v>
      </c>
      <c r="AH202" s="5" t="s">
        <v>48</v>
      </c>
      <c r="AI202" s="5">
        <v>7</v>
      </c>
      <c r="AJ202" s="5">
        <v>700</v>
      </c>
      <c r="AK202" s="5">
        <v>178</v>
      </c>
      <c r="AL202" s="5" t="s">
        <v>48</v>
      </c>
      <c r="AM202" s="5" t="s">
        <v>48</v>
      </c>
      <c r="AN202" s="5">
        <v>7</v>
      </c>
      <c r="AO202" s="5">
        <v>700</v>
      </c>
    </row>
    <row r="203" spans="1:41" x14ac:dyDescent="0.25">
      <c r="A203" s="5" t="s">
        <v>6</v>
      </c>
      <c r="B203" s="5" t="s">
        <v>7</v>
      </c>
      <c r="C203" s="5">
        <v>922</v>
      </c>
      <c r="D203" s="5">
        <v>40.052599999999998</v>
      </c>
      <c r="E203" s="5">
        <v>-101.5386</v>
      </c>
      <c r="F203" s="5">
        <v>20120720</v>
      </c>
      <c r="G203" s="5">
        <v>-9999</v>
      </c>
      <c r="H203" s="5" t="s">
        <v>48</v>
      </c>
      <c r="I203" s="5" t="s">
        <v>48</v>
      </c>
      <c r="J203" s="5" t="s">
        <v>48</v>
      </c>
      <c r="K203" s="5">
        <v>9999</v>
      </c>
      <c r="L203" s="5">
        <v>-9999</v>
      </c>
      <c r="M203" s="5" t="s">
        <v>48</v>
      </c>
      <c r="N203" s="5" t="s">
        <v>48</v>
      </c>
      <c r="O203" s="5" t="s">
        <v>48</v>
      </c>
      <c r="P203" s="5">
        <v>9999</v>
      </c>
      <c r="Q203" s="5">
        <v>0</v>
      </c>
      <c r="R203" s="5" t="s">
        <v>48</v>
      </c>
      <c r="S203" s="5" t="s">
        <v>48</v>
      </c>
      <c r="T203" s="5">
        <v>7</v>
      </c>
      <c r="U203" s="5">
        <v>700</v>
      </c>
      <c r="V203" s="5">
        <v>0</v>
      </c>
      <c r="W203" s="5" t="s">
        <v>48</v>
      </c>
      <c r="X203" s="5" t="s">
        <v>48</v>
      </c>
      <c r="Y203" s="5">
        <v>7</v>
      </c>
      <c r="Z203" s="5">
        <v>9999</v>
      </c>
      <c r="AA203" s="5">
        <v>0</v>
      </c>
      <c r="AB203" s="5" t="s">
        <v>48</v>
      </c>
      <c r="AC203" s="5" t="s">
        <v>48</v>
      </c>
      <c r="AD203" s="5">
        <v>7</v>
      </c>
      <c r="AE203" s="5">
        <v>9999</v>
      </c>
      <c r="AF203" s="5">
        <v>411</v>
      </c>
      <c r="AG203" s="5" t="s">
        <v>48</v>
      </c>
      <c r="AH203" s="5" t="s">
        <v>48</v>
      </c>
      <c r="AI203" s="5">
        <v>7</v>
      </c>
      <c r="AJ203" s="5">
        <v>700</v>
      </c>
      <c r="AK203" s="5">
        <v>200</v>
      </c>
      <c r="AL203" s="5" t="s">
        <v>48</v>
      </c>
      <c r="AM203" s="5" t="s">
        <v>48</v>
      </c>
      <c r="AN203" s="5">
        <v>7</v>
      </c>
      <c r="AO203" s="5">
        <v>700</v>
      </c>
    </row>
    <row r="204" spans="1:41" x14ac:dyDescent="0.25">
      <c r="A204" s="5" t="s">
        <v>6</v>
      </c>
      <c r="B204" s="5" t="s">
        <v>7</v>
      </c>
      <c r="C204" s="5">
        <v>922</v>
      </c>
      <c r="D204" s="5">
        <v>40.052599999999998</v>
      </c>
      <c r="E204" s="5">
        <v>-101.5386</v>
      </c>
      <c r="F204" s="5">
        <v>20120721</v>
      </c>
      <c r="G204" s="5">
        <v>-9999</v>
      </c>
      <c r="H204" s="5" t="s">
        <v>48</v>
      </c>
      <c r="I204" s="5" t="s">
        <v>48</v>
      </c>
      <c r="J204" s="5" t="s">
        <v>48</v>
      </c>
      <c r="K204" s="5">
        <v>9999</v>
      </c>
      <c r="L204" s="5">
        <v>-9999</v>
      </c>
      <c r="M204" s="5" t="s">
        <v>48</v>
      </c>
      <c r="N204" s="5" t="s">
        <v>48</v>
      </c>
      <c r="O204" s="5" t="s">
        <v>48</v>
      </c>
      <c r="P204" s="5">
        <v>9999</v>
      </c>
      <c r="Q204" s="5">
        <v>0</v>
      </c>
      <c r="R204" s="5" t="s">
        <v>48</v>
      </c>
      <c r="S204" s="5" t="s">
        <v>48</v>
      </c>
      <c r="T204" s="5">
        <v>7</v>
      </c>
      <c r="U204" s="5">
        <v>700</v>
      </c>
      <c r="V204" s="5">
        <v>0</v>
      </c>
      <c r="W204" s="5" t="s">
        <v>48</v>
      </c>
      <c r="X204" s="5" t="s">
        <v>48</v>
      </c>
      <c r="Y204" s="5">
        <v>7</v>
      </c>
      <c r="Z204" s="5">
        <v>9999</v>
      </c>
      <c r="AA204" s="5">
        <v>0</v>
      </c>
      <c r="AB204" s="5" t="s">
        <v>48</v>
      </c>
      <c r="AC204" s="5" t="s">
        <v>48</v>
      </c>
      <c r="AD204" s="5">
        <v>7</v>
      </c>
      <c r="AE204" s="5">
        <v>9999</v>
      </c>
      <c r="AF204" s="5">
        <v>406</v>
      </c>
      <c r="AG204" s="5" t="s">
        <v>48</v>
      </c>
      <c r="AH204" s="5" t="s">
        <v>48</v>
      </c>
      <c r="AI204" s="5">
        <v>7</v>
      </c>
      <c r="AJ204" s="5">
        <v>700</v>
      </c>
      <c r="AK204" s="5">
        <v>217</v>
      </c>
      <c r="AL204" s="5" t="s">
        <v>48</v>
      </c>
      <c r="AM204" s="5" t="s">
        <v>48</v>
      </c>
      <c r="AN204" s="5">
        <v>7</v>
      </c>
      <c r="AO204" s="5">
        <v>700</v>
      </c>
    </row>
    <row r="205" spans="1:41" x14ac:dyDescent="0.25">
      <c r="A205" s="5" t="s">
        <v>6</v>
      </c>
      <c r="B205" s="5" t="s">
        <v>7</v>
      </c>
      <c r="C205" s="5">
        <v>922</v>
      </c>
      <c r="D205" s="5">
        <v>40.052599999999998</v>
      </c>
      <c r="E205" s="5">
        <v>-101.5386</v>
      </c>
      <c r="F205" s="5">
        <v>20120722</v>
      </c>
      <c r="G205" s="5">
        <v>-9999</v>
      </c>
      <c r="H205" s="5" t="s">
        <v>48</v>
      </c>
      <c r="I205" s="5" t="s">
        <v>48</v>
      </c>
      <c r="J205" s="5" t="s">
        <v>48</v>
      </c>
      <c r="K205" s="5">
        <v>9999</v>
      </c>
      <c r="L205" s="5">
        <v>-9999</v>
      </c>
      <c r="M205" s="5" t="s">
        <v>48</v>
      </c>
      <c r="N205" s="5" t="s">
        <v>48</v>
      </c>
      <c r="O205" s="5" t="s">
        <v>48</v>
      </c>
      <c r="P205" s="5">
        <v>9999</v>
      </c>
      <c r="Q205" s="5">
        <v>0</v>
      </c>
      <c r="R205" s="5" t="s">
        <v>48</v>
      </c>
      <c r="S205" s="5" t="s">
        <v>48</v>
      </c>
      <c r="T205" s="5">
        <v>7</v>
      </c>
      <c r="U205" s="5">
        <v>700</v>
      </c>
      <c r="V205" s="5">
        <v>0</v>
      </c>
      <c r="W205" s="5" t="s">
        <v>48</v>
      </c>
      <c r="X205" s="5" t="s">
        <v>48</v>
      </c>
      <c r="Y205" s="5">
        <v>7</v>
      </c>
      <c r="Z205" s="5">
        <v>9999</v>
      </c>
      <c r="AA205" s="5">
        <v>0</v>
      </c>
      <c r="AB205" s="5" t="s">
        <v>48</v>
      </c>
      <c r="AC205" s="5" t="s">
        <v>48</v>
      </c>
      <c r="AD205" s="5">
        <v>7</v>
      </c>
      <c r="AE205" s="5">
        <v>9999</v>
      </c>
      <c r="AF205" s="5">
        <v>411</v>
      </c>
      <c r="AG205" s="5" t="s">
        <v>48</v>
      </c>
      <c r="AH205" s="5" t="s">
        <v>48</v>
      </c>
      <c r="AI205" s="5">
        <v>7</v>
      </c>
      <c r="AJ205" s="5">
        <v>700</v>
      </c>
      <c r="AK205" s="5">
        <v>222</v>
      </c>
      <c r="AL205" s="5" t="s">
        <v>48</v>
      </c>
      <c r="AM205" s="5" t="s">
        <v>48</v>
      </c>
      <c r="AN205" s="5">
        <v>7</v>
      </c>
      <c r="AO205" s="5">
        <v>700</v>
      </c>
    </row>
    <row r="206" spans="1:41" x14ac:dyDescent="0.25">
      <c r="A206" s="5" t="s">
        <v>6</v>
      </c>
      <c r="B206" s="5" t="s">
        <v>7</v>
      </c>
      <c r="C206" s="5">
        <v>922</v>
      </c>
      <c r="D206" s="5">
        <v>40.052599999999998</v>
      </c>
      <c r="E206" s="5">
        <v>-101.5386</v>
      </c>
      <c r="F206" s="5">
        <v>20120723</v>
      </c>
      <c r="G206" s="5">
        <v>-9999</v>
      </c>
      <c r="H206" s="5" t="s">
        <v>48</v>
      </c>
      <c r="I206" s="5" t="s">
        <v>48</v>
      </c>
      <c r="J206" s="5" t="s">
        <v>48</v>
      </c>
      <c r="K206" s="5">
        <v>9999</v>
      </c>
      <c r="L206" s="5">
        <v>-9999</v>
      </c>
      <c r="M206" s="5" t="s">
        <v>48</v>
      </c>
      <c r="N206" s="5" t="s">
        <v>48</v>
      </c>
      <c r="O206" s="5" t="s">
        <v>48</v>
      </c>
      <c r="P206" s="5">
        <v>9999</v>
      </c>
      <c r="Q206" s="5">
        <v>0</v>
      </c>
      <c r="R206" s="5" t="s">
        <v>48</v>
      </c>
      <c r="S206" s="5" t="s">
        <v>48</v>
      </c>
      <c r="T206" s="5">
        <v>7</v>
      </c>
      <c r="U206" s="5">
        <v>700</v>
      </c>
      <c r="V206" s="5">
        <v>0</v>
      </c>
      <c r="W206" s="5" t="s">
        <v>48</v>
      </c>
      <c r="X206" s="5" t="s">
        <v>48</v>
      </c>
      <c r="Y206" s="5">
        <v>7</v>
      </c>
      <c r="Z206" s="5">
        <v>9999</v>
      </c>
      <c r="AA206" s="5">
        <v>0</v>
      </c>
      <c r="AB206" s="5" t="s">
        <v>48</v>
      </c>
      <c r="AC206" s="5" t="s">
        <v>48</v>
      </c>
      <c r="AD206" s="5">
        <v>7</v>
      </c>
      <c r="AE206" s="5">
        <v>9999</v>
      </c>
      <c r="AF206" s="5">
        <v>417</v>
      </c>
      <c r="AG206" s="5" t="s">
        <v>48</v>
      </c>
      <c r="AH206" s="5" t="s">
        <v>48</v>
      </c>
      <c r="AI206" s="5">
        <v>7</v>
      </c>
      <c r="AJ206" s="5">
        <v>700</v>
      </c>
      <c r="AK206" s="5">
        <v>217</v>
      </c>
      <c r="AL206" s="5" t="s">
        <v>48</v>
      </c>
      <c r="AM206" s="5" t="s">
        <v>48</v>
      </c>
      <c r="AN206" s="5">
        <v>7</v>
      </c>
      <c r="AO206" s="5">
        <v>700</v>
      </c>
    </row>
    <row r="207" spans="1:41" x14ac:dyDescent="0.25">
      <c r="A207" s="5" t="s">
        <v>6</v>
      </c>
      <c r="B207" s="5" t="s">
        <v>7</v>
      </c>
      <c r="C207" s="5">
        <v>922</v>
      </c>
      <c r="D207" s="5">
        <v>40.052599999999998</v>
      </c>
      <c r="E207" s="5">
        <v>-101.5386</v>
      </c>
      <c r="F207" s="5">
        <v>20120724</v>
      </c>
      <c r="G207" s="5">
        <v>-9999</v>
      </c>
      <c r="H207" s="5" t="s">
        <v>48</v>
      </c>
      <c r="I207" s="5" t="s">
        <v>48</v>
      </c>
      <c r="J207" s="5" t="s">
        <v>48</v>
      </c>
      <c r="K207" s="5">
        <v>9999</v>
      </c>
      <c r="L207" s="5">
        <v>-9999</v>
      </c>
      <c r="M207" s="5" t="s">
        <v>48</v>
      </c>
      <c r="N207" s="5" t="s">
        <v>48</v>
      </c>
      <c r="O207" s="5" t="s">
        <v>48</v>
      </c>
      <c r="P207" s="5">
        <v>9999</v>
      </c>
      <c r="Q207" s="5">
        <v>0</v>
      </c>
      <c r="R207" s="5" t="s">
        <v>48</v>
      </c>
      <c r="S207" s="5" t="s">
        <v>48</v>
      </c>
      <c r="T207" s="5">
        <v>7</v>
      </c>
      <c r="U207" s="5">
        <v>700</v>
      </c>
      <c r="V207" s="5">
        <v>0</v>
      </c>
      <c r="W207" s="5" t="s">
        <v>48</v>
      </c>
      <c r="X207" s="5" t="s">
        <v>48</v>
      </c>
      <c r="Y207" s="5">
        <v>7</v>
      </c>
      <c r="Z207" s="5">
        <v>9999</v>
      </c>
      <c r="AA207" s="5">
        <v>0</v>
      </c>
      <c r="AB207" s="5" t="s">
        <v>48</v>
      </c>
      <c r="AC207" s="5" t="s">
        <v>48</v>
      </c>
      <c r="AD207" s="5">
        <v>7</v>
      </c>
      <c r="AE207" s="5">
        <v>9999</v>
      </c>
      <c r="AF207" s="5">
        <v>394</v>
      </c>
      <c r="AG207" s="5" t="s">
        <v>48</v>
      </c>
      <c r="AH207" s="5" t="s">
        <v>48</v>
      </c>
      <c r="AI207" s="5">
        <v>7</v>
      </c>
      <c r="AJ207" s="5">
        <v>700</v>
      </c>
      <c r="AK207" s="5">
        <v>172</v>
      </c>
      <c r="AL207" s="5" t="s">
        <v>48</v>
      </c>
      <c r="AM207" s="5" t="s">
        <v>48</v>
      </c>
      <c r="AN207" s="5">
        <v>7</v>
      </c>
      <c r="AO207" s="5">
        <v>700</v>
      </c>
    </row>
    <row r="208" spans="1:41" x14ac:dyDescent="0.25">
      <c r="A208" s="5" t="s">
        <v>6</v>
      </c>
      <c r="B208" s="5" t="s">
        <v>7</v>
      </c>
      <c r="C208" s="5">
        <v>922</v>
      </c>
      <c r="D208" s="5">
        <v>40.052599999999998</v>
      </c>
      <c r="E208" s="5">
        <v>-101.5386</v>
      </c>
      <c r="F208" s="5">
        <v>20120725</v>
      </c>
      <c r="G208" s="5">
        <v>-9999</v>
      </c>
      <c r="H208" s="5" t="s">
        <v>48</v>
      </c>
      <c r="I208" s="5" t="s">
        <v>48</v>
      </c>
      <c r="J208" s="5" t="s">
        <v>48</v>
      </c>
      <c r="K208" s="5">
        <v>9999</v>
      </c>
      <c r="L208" s="5">
        <v>-9999</v>
      </c>
      <c r="M208" s="5" t="s">
        <v>48</v>
      </c>
      <c r="N208" s="5" t="s">
        <v>48</v>
      </c>
      <c r="O208" s="5" t="s">
        <v>48</v>
      </c>
      <c r="P208" s="5">
        <v>9999</v>
      </c>
      <c r="Q208" s="5">
        <v>0</v>
      </c>
      <c r="R208" s="5" t="s">
        <v>48</v>
      </c>
      <c r="S208" s="5" t="s">
        <v>48</v>
      </c>
      <c r="T208" s="5">
        <v>7</v>
      </c>
      <c r="U208" s="5">
        <v>700</v>
      </c>
      <c r="V208" s="5">
        <v>0</v>
      </c>
      <c r="W208" s="5" t="s">
        <v>48</v>
      </c>
      <c r="X208" s="5" t="s">
        <v>48</v>
      </c>
      <c r="Y208" s="5">
        <v>7</v>
      </c>
      <c r="Z208" s="5">
        <v>9999</v>
      </c>
      <c r="AA208" s="5">
        <v>0</v>
      </c>
      <c r="AB208" s="5" t="s">
        <v>48</v>
      </c>
      <c r="AC208" s="5" t="s">
        <v>48</v>
      </c>
      <c r="AD208" s="5">
        <v>7</v>
      </c>
      <c r="AE208" s="5">
        <v>9999</v>
      </c>
      <c r="AF208" s="5">
        <v>417</v>
      </c>
      <c r="AG208" s="5" t="s">
        <v>48</v>
      </c>
      <c r="AH208" s="5" t="s">
        <v>48</v>
      </c>
      <c r="AI208" s="5">
        <v>7</v>
      </c>
      <c r="AJ208" s="5">
        <v>700</v>
      </c>
      <c r="AK208" s="5">
        <v>200</v>
      </c>
      <c r="AL208" s="5" t="s">
        <v>48</v>
      </c>
      <c r="AM208" s="5" t="s">
        <v>48</v>
      </c>
      <c r="AN208" s="5">
        <v>7</v>
      </c>
      <c r="AO208" s="5">
        <v>700</v>
      </c>
    </row>
    <row r="209" spans="1:41" x14ac:dyDescent="0.25">
      <c r="A209" s="5" t="s">
        <v>6</v>
      </c>
      <c r="B209" s="5" t="s">
        <v>7</v>
      </c>
      <c r="C209" s="5">
        <v>922</v>
      </c>
      <c r="D209" s="5">
        <v>40.052599999999998</v>
      </c>
      <c r="E209" s="5">
        <v>-101.5386</v>
      </c>
      <c r="F209" s="5">
        <v>20120726</v>
      </c>
      <c r="G209" s="5">
        <v>-9999</v>
      </c>
      <c r="H209" s="5" t="s">
        <v>48</v>
      </c>
      <c r="I209" s="5" t="s">
        <v>48</v>
      </c>
      <c r="J209" s="5" t="s">
        <v>48</v>
      </c>
      <c r="K209" s="5">
        <v>9999</v>
      </c>
      <c r="L209" s="5">
        <v>-9999</v>
      </c>
      <c r="M209" s="5" t="s">
        <v>48</v>
      </c>
      <c r="N209" s="5" t="s">
        <v>48</v>
      </c>
      <c r="O209" s="5" t="s">
        <v>48</v>
      </c>
      <c r="P209" s="5">
        <v>9999</v>
      </c>
      <c r="Q209" s="5">
        <v>3</v>
      </c>
      <c r="R209" s="5" t="s">
        <v>48</v>
      </c>
      <c r="S209" s="5" t="s">
        <v>48</v>
      </c>
      <c r="T209" s="5">
        <v>7</v>
      </c>
      <c r="U209" s="5">
        <v>700</v>
      </c>
      <c r="V209" s="5">
        <v>0</v>
      </c>
      <c r="W209" s="5" t="s">
        <v>48</v>
      </c>
      <c r="X209" s="5" t="s">
        <v>48</v>
      </c>
      <c r="Y209" s="5">
        <v>7</v>
      </c>
      <c r="Z209" s="5">
        <v>9999</v>
      </c>
      <c r="AA209" s="5">
        <v>0</v>
      </c>
      <c r="AB209" s="5" t="s">
        <v>48</v>
      </c>
      <c r="AC209" s="5" t="s">
        <v>48</v>
      </c>
      <c r="AD209" s="5">
        <v>7</v>
      </c>
      <c r="AE209" s="5">
        <v>9999</v>
      </c>
      <c r="AF209" s="5">
        <v>339</v>
      </c>
      <c r="AG209" s="5" t="s">
        <v>48</v>
      </c>
      <c r="AH209" s="5" t="s">
        <v>48</v>
      </c>
      <c r="AI209" s="5">
        <v>7</v>
      </c>
      <c r="AJ209" s="5">
        <v>700</v>
      </c>
      <c r="AK209" s="5">
        <v>161</v>
      </c>
      <c r="AL209" s="5" t="s">
        <v>48</v>
      </c>
      <c r="AM209" s="5" t="s">
        <v>48</v>
      </c>
      <c r="AN209" s="5">
        <v>7</v>
      </c>
      <c r="AO209" s="5">
        <v>700</v>
      </c>
    </row>
    <row r="210" spans="1:41" x14ac:dyDescent="0.25">
      <c r="A210" s="5" t="s">
        <v>6</v>
      </c>
      <c r="B210" s="5" t="s">
        <v>7</v>
      </c>
      <c r="C210" s="5">
        <v>922</v>
      </c>
      <c r="D210" s="5">
        <v>40.052599999999998</v>
      </c>
      <c r="E210" s="5">
        <v>-101.5386</v>
      </c>
      <c r="F210" s="5">
        <v>20120727</v>
      </c>
      <c r="G210" s="5">
        <v>-9999</v>
      </c>
      <c r="H210" s="5" t="s">
        <v>48</v>
      </c>
      <c r="I210" s="5" t="s">
        <v>48</v>
      </c>
      <c r="J210" s="5" t="s">
        <v>48</v>
      </c>
      <c r="K210" s="5">
        <v>9999</v>
      </c>
      <c r="L210" s="5">
        <v>-9999</v>
      </c>
      <c r="M210" s="5" t="s">
        <v>48</v>
      </c>
      <c r="N210" s="5" t="s">
        <v>48</v>
      </c>
      <c r="O210" s="5" t="s">
        <v>48</v>
      </c>
      <c r="P210" s="5">
        <v>9999</v>
      </c>
      <c r="Q210" s="5">
        <v>0</v>
      </c>
      <c r="R210" s="5" t="s">
        <v>48</v>
      </c>
      <c r="S210" s="5" t="s">
        <v>48</v>
      </c>
      <c r="T210" s="5">
        <v>7</v>
      </c>
      <c r="U210" s="5">
        <v>700</v>
      </c>
      <c r="V210" s="5">
        <v>0</v>
      </c>
      <c r="W210" s="5" t="s">
        <v>48</v>
      </c>
      <c r="X210" s="5" t="s">
        <v>48</v>
      </c>
      <c r="Y210" s="5">
        <v>7</v>
      </c>
      <c r="Z210" s="5">
        <v>9999</v>
      </c>
      <c r="AA210" s="5">
        <v>0</v>
      </c>
      <c r="AB210" s="5" t="s">
        <v>48</v>
      </c>
      <c r="AC210" s="5" t="s">
        <v>48</v>
      </c>
      <c r="AD210" s="5">
        <v>7</v>
      </c>
      <c r="AE210" s="5">
        <v>9999</v>
      </c>
      <c r="AF210" s="5">
        <v>367</v>
      </c>
      <c r="AG210" s="5" t="s">
        <v>48</v>
      </c>
      <c r="AH210" s="5" t="s">
        <v>48</v>
      </c>
      <c r="AI210" s="5">
        <v>7</v>
      </c>
      <c r="AJ210" s="5">
        <v>700</v>
      </c>
      <c r="AK210" s="5">
        <v>172</v>
      </c>
      <c r="AL210" s="5" t="s">
        <v>48</v>
      </c>
      <c r="AM210" s="5" t="s">
        <v>48</v>
      </c>
      <c r="AN210" s="5">
        <v>7</v>
      </c>
      <c r="AO210" s="5">
        <v>700</v>
      </c>
    </row>
    <row r="211" spans="1:41" x14ac:dyDescent="0.25">
      <c r="A211" s="5" t="s">
        <v>6</v>
      </c>
      <c r="B211" s="5" t="s">
        <v>7</v>
      </c>
      <c r="C211" s="5">
        <v>922</v>
      </c>
      <c r="D211" s="5">
        <v>40.052599999999998</v>
      </c>
      <c r="E211" s="5">
        <v>-101.5386</v>
      </c>
      <c r="F211" s="5">
        <v>20120728</v>
      </c>
      <c r="G211" s="5">
        <v>-9999</v>
      </c>
      <c r="H211" s="5" t="s">
        <v>48</v>
      </c>
      <c r="I211" s="5" t="s">
        <v>48</v>
      </c>
      <c r="J211" s="5" t="s">
        <v>48</v>
      </c>
      <c r="K211" s="5">
        <v>9999</v>
      </c>
      <c r="L211" s="5">
        <v>-9999</v>
      </c>
      <c r="M211" s="5" t="s">
        <v>48</v>
      </c>
      <c r="N211" s="5" t="s">
        <v>48</v>
      </c>
      <c r="O211" s="5" t="s">
        <v>48</v>
      </c>
      <c r="P211" s="5">
        <v>9999</v>
      </c>
      <c r="Q211" s="5">
        <v>0</v>
      </c>
      <c r="R211" s="5" t="s">
        <v>48</v>
      </c>
      <c r="S211" s="5" t="s">
        <v>48</v>
      </c>
      <c r="T211" s="5">
        <v>7</v>
      </c>
      <c r="U211" s="5">
        <v>700</v>
      </c>
      <c r="V211" s="5">
        <v>0</v>
      </c>
      <c r="W211" s="5" t="s">
        <v>48</v>
      </c>
      <c r="X211" s="5" t="s">
        <v>48</v>
      </c>
      <c r="Y211" s="5">
        <v>7</v>
      </c>
      <c r="Z211" s="5">
        <v>9999</v>
      </c>
      <c r="AA211" s="5">
        <v>0</v>
      </c>
      <c r="AB211" s="5" t="s">
        <v>48</v>
      </c>
      <c r="AC211" s="5" t="s">
        <v>48</v>
      </c>
      <c r="AD211" s="5">
        <v>7</v>
      </c>
      <c r="AE211" s="5">
        <v>9999</v>
      </c>
      <c r="AF211" s="5">
        <v>389</v>
      </c>
      <c r="AG211" s="5" t="s">
        <v>48</v>
      </c>
      <c r="AH211" s="5" t="s">
        <v>48</v>
      </c>
      <c r="AI211" s="5">
        <v>7</v>
      </c>
      <c r="AJ211" s="5">
        <v>700</v>
      </c>
      <c r="AK211" s="5">
        <v>183</v>
      </c>
      <c r="AL211" s="5" t="s">
        <v>48</v>
      </c>
      <c r="AM211" s="5" t="s">
        <v>48</v>
      </c>
      <c r="AN211" s="5">
        <v>7</v>
      </c>
      <c r="AO211" s="5">
        <v>700</v>
      </c>
    </row>
    <row r="212" spans="1:41" x14ac:dyDescent="0.25">
      <c r="A212" s="5" t="s">
        <v>6</v>
      </c>
      <c r="B212" s="5" t="s">
        <v>7</v>
      </c>
      <c r="C212" s="5">
        <v>922</v>
      </c>
      <c r="D212" s="5">
        <v>40.052599999999998</v>
      </c>
      <c r="E212" s="5">
        <v>-101.5386</v>
      </c>
      <c r="F212" s="5">
        <v>20120729</v>
      </c>
      <c r="G212" s="5">
        <v>-9999</v>
      </c>
      <c r="H212" s="5" t="s">
        <v>48</v>
      </c>
      <c r="I212" s="5" t="s">
        <v>48</v>
      </c>
      <c r="J212" s="5" t="s">
        <v>48</v>
      </c>
      <c r="K212" s="5">
        <v>9999</v>
      </c>
      <c r="L212" s="5">
        <v>-9999</v>
      </c>
      <c r="M212" s="5" t="s">
        <v>48</v>
      </c>
      <c r="N212" s="5" t="s">
        <v>48</v>
      </c>
      <c r="O212" s="5" t="s">
        <v>48</v>
      </c>
      <c r="P212" s="5">
        <v>9999</v>
      </c>
      <c r="Q212" s="5">
        <v>0</v>
      </c>
      <c r="R212" s="5" t="s">
        <v>48</v>
      </c>
      <c r="S212" s="5" t="s">
        <v>48</v>
      </c>
      <c r="T212" s="5">
        <v>7</v>
      </c>
      <c r="U212" s="5">
        <v>700</v>
      </c>
      <c r="V212" s="5">
        <v>0</v>
      </c>
      <c r="W212" s="5" t="s">
        <v>48</v>
      </c>
      <c r="X212" s="5" t="s">
        <v>48</v>
      </c>
      <c r="Y212" s="5">
        <v>7</v>
      </c>
      <c r="Z212" s="5">
        <v>9999</v>
      </c>
      <c r="AA212" s="5">
        <v>0</v>
      </c>
      <c r="AB212" s="5" t="s">
        <v>48</v>
      </c>
      <c r="AC212" s="5" t="s">
        <v>48</v>
      </c>
      <c r="AD212" s="5">
        <v>7</v>
      </c>
      <c r="AE212" s="5">
        <v>9999</v>
      </c>
      <c r="AF212" s="5">
        <v>406</v>
      </c>
      <c r="AG212" s="5" t="s">
        <v>48</v>
      </c>
      <c r="AH212" s="5" t="s">
        <v>48</v>
      </c>
      <c r="AI212" s="5">
        <v>7</v>
      </c>
      <c r="AJ212" s="5">
        <v>700</v>
      </c>
      <c r="AK212" s="5">
        <v>233</v>
      </c>
      <c r="AL212" s="5" t="s">
        <v>48</v>
      </c>
      <c r="AM212" s="5" t="s">
        <v>48</v>
      </c>
      <c r="AN212" s="5">
        <v>7</v>
      </c>
      <c r="AO212" s="5">
        <v>700</v>
      </c>
    </row>
    <row r="213" spans="1:41" x14ac:dyDescent="0.25">
      <c r="A213" s="5" t="s">
        <v>6</v>
      </c>
      <c r="B213" s="5" t="s">
        <v>7</v>
      </c>
      <c r="C213" s="5">
        <v>922</v>
      </c>
      <c r="D213" s="5">
        <v>40.052599999999998</v>
      </c>
      <c r="E213" s="5">
        <v>-101.5386</v>
      </c>
      <c r="F213" s="5">
        <v>20120730</v>
      </c>
      <c r="G213" s="5">
        <v>-9999</v>
      </c>
      <c r="H213" s="5" t="s">
        <v>48</v>
      </c>
      <c r="I213" s="5" t="s">
        <v>48</v>
      </c>
      <c r="J213" s="5" t="s">
        <v>48</v>
      </c>
      <c r="K213" s="5">
        <v>9999</v>
      </c>
      <c r="L213" s="5">
        <v>-9999</v>
      </c>
      <c r="M213" s="5" t="s">
        <v>48</v>
      </c>
      <c r="N213" s="5" t="s">
        <v>48</v>
      </c>
      <c r="O213" s="5" t="s">
        <v>48</v>
      </c>
      <c r="P213" s="5">
        <v>9999</v>
      </c>
      <c r="Q213" s="5">
        <v>132</v>
      </c>
      <c r="R213" s="5" t="s">
        <v>48</v>
      </c>
      <c r="S213" s="5" t="s">
        <v>48</v>
      </c>
      <c r="T213" s="5">
        <v>7</v>
      </c>
      <c r="U213" s="5">
        <v>700</v>
      </c>
      <c r="V213" s="5">
        <v>0</v>
      </c>
      <c r="W213" s="5" t="s">
        <v>48</v>
      </c>
      <c r="X213" s="5" t="s">
        <v>48</v>
      </c>
      <c r="Y213" s="5">
        <v>7</v>
      </c>
      <c r="Z213" s="5">
        <v>9999</v>
      </c>
      <c r="AA213" s="5">
        <v>0</v>
      </c>
      <c r="AB213" s="5" t="s">
        <v>48</v>
      </c>
      <c r="AC213" s="5" t="s">
        <v>48</v>
      </c>
      <c r="AD213" s="5">
        <v>7</v>
      </c>
      <c r="AE213" s="5">
        <v>9999</v>
      </c>
      <c r="AF213" s="5">
        <v>389</v>
      </c>
      <c r="AG213" s="5" t="s">
        <v>48</v>
      </c>
      <c r="AH213" s="5" t="s">
        <v>48</v>
      </c>
      <c r="AI213" s="5">
        <v>7</v>
      </c>
      <c r="AJ213" s="5">
        <v>700</v>
      </c>
      <c r="AK213" s="5">
        <v>189</v>
      </c>
      <c r="AL213" s="5" t="s">
        <v>48</v>
      </c>
      <c r="AM213" s="5" t="s">
        <v>48</v>
      </c>
      <c r="AN213" s="5">
        <v>7</v>
      </c>
      <c r="AO213" s="5">
        <v>700</v>
      </c>
    </row>
    <row r="214" spans="1:41" x14ac:dyDescent="0.25">
      <c r="A214" s="5" t="s">
        <v>6</v>
      </c>
      <c r="B214" s="5" t="s">
        <v>7</v>
      </c>
      <c r="C214" s="5">
        <v>922</v>
      </c>
      <c r="D214" s="5">
        <v>40.052599999999998</v>
      </c>
      <c r="E214" s="5">
        <v>-101.5386</v>
      </c>
      <c r="F214" s="5">
        <v>20120731</v>
      </c>
      <c r="G214" s="5">
        <v>-9999</v>
      </c>
      <c r="H214" s="5" t="s">
        <v>48</v>
      </c>
      <c r="I214" s="5" t="s">
        <v>48</v>
      </c>
      <c r="J214" s="5" t="s">
        <v>48</v>
      </c>
      <c r="K214" s="5">
        <v>9999</v>
      </c>
      <c r="L214" s="5">
        <v>-9999</v>
      </c>
      <c r="M214" s="5" t="s">
        <v>48</v>
      </c>
      <c r="N214" s="5" t="s">
        <v>48</v>
      </c>
      <c r="O214" s="5" t="s">
        <v>48</v>
      </c>
      <c r="P214" s="5">
        <v>9999</v>
      </c>
      <c r="Q214" s="5">
        <v>5</v>
      </c>
      <c r="R214" s="5" t="s">
        <v>48</v>
      </c>
      <c r="S214" s="5" t="s">
        <v>48</v>
      </c>
      <c r="T214" s="5">
        <v>7</v>
      </c>
      <c r="U214" s="5">
        <v>700</v>
      </c>
      <c r="V214" s="5">
        <v>0</v>
      </c>
      <c r="W214" s="5" t="s">
        <v>48</v>
      </c>
      <c r="X214" s="5" t="s">
        <v>48</v>
      </c>
      <c r="Y214" s="5">
        <v>7</v>
      </c>
      <c r="Z214" s="5">
        <v>9999</v>
      </c>
      <c r="AA214" s="5">
        <v>0</v>
      </c>
      <c r="AB214" s="5" t="s">
        <v>48</v>
      </c>
      <c r="AC214" s="5" t="s">
        <v>48</v>
      </c>
      <c r="AD214" s="5">
        <v>7</v>
      </c>
      <c r="AE214" s="5">
        <v>9999</v>
      </c>
      <c r="AF214" s="5">
        <v>350</v>
      </c>
      <c r="AG214" s="5" t="s">
        <v>48</v>
      </c>
      <c r="AH214" s="5" t="s">
        <v>48</v>
      </c>
      <c r="AI214" s="5">
        <v>7</v>
      </c>
      <c r="AJ214" s="5">
        <v>700</v>
      </c>
      <c r="AK214" s="5">
        <v>200</v>
      </c>
      <c r="AL214" s="5" t="s">
        <v>48</v>
      </c>
      <c r="AM214" s="5" t="s">
        <v>48</v>
      </c>
      <c r="AN214" s="5">
        <v>7</v>
      </c>
      <c r="AO214" s="5">
        <v>700</v>
      </c>
    </row>
    <row r="215" spans="1:41" x14ac:dyDescent="0.25">
      <c r="A215" s="5" t="s">
        <v>6</v>
      </c>
      <c r="B215" s="5" t="s">
        <v>7</v>
      </c>
      <c r="C215" s="5">
        <v>922</v>
      </c>
      <c r="D215" s="5">
        <v>40.052599999999998</v>
      </c>
      <c r="E215" s="5">
        <v>-101.5386</v>
      </c>
      <c r="F215" s="5">
        <v>20120801</v>
      </c>
      <c r="G215" s="5">
        <v>-9999</v>
      </c>
      <c r="H215" s="5" t="s">
        <v>48</v>
      </c>
      <c r="I215" s="5" t="s">
        <v>48</v>
      </c>
      <c r="J215" s="5" t="s">
        <v>48</v>
      </c>
      <c r="K215" s="5">
        <v>9999</v>
      </c>
      <c r="L215" s="5">
        <v>-9999</v>
      </c>
      <c r="M215" s="5" t="s">
        <v>48</v>
      </c>
      <c r="N215" s="5" t="s">
        <v>48</v>
      </c>
      <c r="O215" s="5" t="s">
        <v>48</v>
      </c>
      <c r="P215" s="5">
        <v>9999</v>
      </c>
      <c r="Q215" s="5">
        <v>38</v>
      </c>
      <c r="R215" s="5" t="s">
        <v>48</v>
      </c>
      <c r="S215" s="5" t="s">
        <v>48</v>
      </c>
      <c r="T215" s="5">
        <v>7</v>
      </c>
      <c r="U215" s="5">
        <v>700</v>
      </c>
      <c r="V215" s="5">
        <v>0</v>
      </c>
      <c r="W215" s="5" t="s">
        <v>48</v>
      </c>
      <c r="X215" s="5" t="s">
        <v>48</v>
      </c>
      <c r="Y215" s="5">
        <v>7</v>
      </c>
      <c r="Z215" s="5">
        <v>9999</v>
      </c>
      <c r="AA215" s="5">
        <v>0</v>
      </c>
      <c r="AB215" s="5" t="s">
        <v>48</v>
      </c>
      <c r="AC215" s="5" t="s">
        <v>48</v>
      </c>
      <c r="AD215" s="5">
        <v>7</v>
      </c>
      <c r="AE215" s="5">
        <v>9999</v>
      </c>
      <c r="AF215" s="5">
        <v>372</v>
      </c>
      <c r="AG215" s="5" t="s">
        <v>48</v>
      </c>
      <c r="AH215" s="5" t="s">
        <v>48</v>
      </c>
      <c r="AI215" s="5">
        <v>7</v>
      </c>
      <c r="AJ215" s="5">
        <v>700</v>
      </c>
      <c r="AK215" s="5">
        <v>194</v>
      </c>
      <c r="AL215" s="5" t="s">
        <v>48</v>
      </c>
      <c r="AM215" s="5" t="s">
        <v>48</v>
      </c>
      <c r="AN215" s="5">
        <v>7</v>
      </c>
      <c r="AO215" s="5">
        <v>700</v>
      </c>
    </row>
    <row r="216" spans="1:41" x14ac:dyDescent="0.25">
      <c r="A216" s="5" t="s">
        <v>6</v>
      </c>
      <c r="B216" s="5" t="s">
        <v>7</v>
      </c>
      <c r="C216" s="5">
        <v>922</v>
      </c>
      <c r="D216" s="5">
        <v>40.052599999999998</v>
      </c>
      <c r="E216" s="5">
        <v>-101.5386</v>
      </c>
      <c r="F216" s="5">
        <v>20120802</v>
      </c>
      <c r="G216" s="5">
        <v>-9999</v>
      </c>
      <c r="H216" s="5" t="s">
        <v>48</v>
      </c>
      <c r="I216" s="5" t="s">
        <v>48</v>
      </c>
      <c r="J216" s="5" t="s">
        <v>48</v>
      </c>
      <c r="K216" s="5">
        <v>9999</v>
      </c>
      <c r="L216" s="5">
        <v>-9999</v>
      </c>
      <c r="M216" s="5" t="s">
        <v>48</v>
      </c>
      <c r="N216" s="5" t="s">
        <v>48</v>
      </c>
      <c r="O216" s="5" t="s">
        <v>48</v>
      </c>
      <c r="P216" s="5">
        <v>9999</v>
      </c>
      <c r="Q216" s="5">
        <v>0</v>
      </c>
      <c r="R216" s="5" t="s">
        <v>49</v>
      </c>
      <c r="S216" s="5" t="s">
        <v>48</v>
      </c>
      <c r="T216" s="5">
        <v>7</v>
      </c>
      <c r="U216" s="5">
        <v>700</v>
      </c>
      <c r="V216" s="5">
        <v>0</v>
      </c>
      <c r="W216" s="5" t="s">
        <v>48</v>
      </c>
      <c r="X216" s="5" t="s">
        <v>48</v>
      </c>
      <c r="Y216" s="5">
        <v>7</v>
      </c>
      <c r="Z216" s="5">
        <v>9999</v>
      </c>
      <c r="AA216" s="5">
        <v>0</v>
      </c>
      <c r="AB216" s="5" t="s">
        <v>48</v>
      </c>
      <c r="AC216" s="5" t="s">
        <v>48</v>
      </c>
      <c r="AD216" s="5">
        <v>7</v>
      </c>
      <c r="AE216" s="5">
        <v>9999</v>
      </c>
      <c r="AF216" s="5">
        <v>394</v>
      </c>
      <c r="AG216" s="5" t="s">
        <v>48</v>
      </c>
      <c r="AH216" s="5" t="s">
        <v>48</v>
      </c>
      <c r="AI216" s="5">
        <v>7</v>
      </c>
      <c r="AJ216" s="5">
        <v>700</v>
      </c>
      <c r="AK216" s="5">
        <v>200</v>
      </c>
      <c r="AL216" s="5" t="s">
        <v>48</v>
      </c>
      <c r="AM216" s="5" t="s">
        <v>48</v>
      </c>
      <c r="AN216" s="5">
        <v>7</v>
      </c>
      <c r="AO216" s="5">
        <v>700</v>
      </c>
    </row>
    <row r="217" spans="1:41" x14ac:dyDescent="0.25">
      <c r="A217" s="5" t="s">
        <v>6</v>
      </c>
      <c r="B217" s="5" t="s">
        <v>7</v>
      </c>
      <c r="C217" s="5">
        <v>922</v>
      </c>
      <c r="D217" s="5">
        <v>40.052599999999998</v>
      </c>
      <c r="E217" s="5">
        <v>-101.5386</v>
      </c>
      <c r="F217" s="5">
        <v>20120803</v>
      </c>
      <c r="G217" s="5">
        <v>-9999</v>
      </c>
      <c r="H217" s="5" t="s">
        <v>48</v>
      </c>
      <c r="I217" s="5" t="s">
        <v>48</v>
      </c>
      <c r="J217" s="5" t="s">
        <v>48</v>
      </c>
      <c r="K217" s="5">
        <v>9999</v>
      </c>
      <c r="L217" s="5">
        <v>-9999</v>
      </c>
      <c r="M217" s="5" t="s">
        <v>48</v>
      </c>
      <c r="N217" s="5" t="s">
        <v>48</v>
      </c>
      <c r="O217" s="5" t="s">
        <v>48</v>
      </c>
      <c r="P217" s="5">
        <v>9999</v>
      </c>
      <c r="Q217" s="5">
        <v>0</v>
      </c>
      <c r="R217" s="5" t="s">
        <v>48</v>
      </c>
      <c r="S217" s="5" t="s">
        <v>48</v>
      </c>
      <c r="T217" s="5">
        <v>7</v>
      </c>
      <c r="U217" s="5">
        <v>700</v>
      </c>
      <c r="V217" s="5">
        <v>0</v>
      </c>
      <c r="W217" s="5" t="s">
        <v>48</v>
      </c>
      <c r="X217" s="5" t="s">
        <v>48</v>
      </c>
      <c r="Y217" s="5">
        <v>7</v>
      </c>
      <c r="Z217" s="5">
        <v>9999</v>
      </c>
      <c r="AA217" s="5">
        <v>0</v>
      </c>
      <c r="AB217" s="5" t="s">
        <v>48</v>
      </c>
      <c r="AC217" s="5" t="s">
        <v>48</v>
      </c>
      <c r="AD217" s="5">
        <v>7</v>
      </c>
      <c r="AE217" s="5">
        <v>9999</v>
      </c>
      <c r="AF217" s="5">
        <v>372</v>
      </c>
      <c r="AG217" s="5" t="s">
        <v>48</v>
      </c>
      <c r="AH217" s="5" t="s">
        <v>48</v>
      </c>
      <c r="AI217" s="5">
        <v>7</v>
      </c>
      <c r="AJ217" s="5">
        <v>700</v>
      </c>
      <c r="AK217" s="5">
        <v>183</v>
      </c>
      <c r="AL217" s="5" t="s">
        <v>48</v>
      </c>
      <c r="AM217" s="5" t="s">
        <v>48</v>
      </c>
      <c r="AN217" s="5">
        <v>7</v>
      </c>
      <c r="AO217" s="5">
        <v>700</v>
      </c>
    </row>
    <row r="218" spans="1:41" x14ac:dyDescent="0.25">
      <c r="A218" s="5" t="s">
        <v>6</v>
      </c>
      <c r="B218" s="5" t="s">
        <v>7</v>
      </c>
      <c r="C218" s="5">
        <v>922</v>
      </c>
      <c r="D218" s="5">
        <v>40.052599999999998</v>
      </c>
      <c r="E218" s="5">
        <v>-101.5386</v>
      </c>
      <c r="F218" s="5">
        <v>20120804</v>
      </c>
      <c r="G218" s="5">
        <v>-9999</v>
      </c>
      <c r="H218" s="5" t="s">
        <v>48</v>
      </c>
      <c r="I218" s="5" t="s">
        <v>48</v>
      </c>
      <c r="J218" s="5" t="s">
        <v>48</v>
      </c>
      <c r="K218" s="5">
        <v>9999</v>
      </c>
      <c r="L218" s="5">
        <v>-9999</v>
      </c>
      <c r="M218" s="5" t="s">
        <v>48</v>
      </c>
      <c r="N218" s="5" t="s">
        <v>48</v>
      </c>
      <c r="O218" s="5" t="s">
        <v>48</v>
      </c>
      <c r="P218" s="5">
        <v>9999</v>
      </c>
      <c r="Q218" s="5">
        <v>0</v>
      </c>
      <c r="R218" s="5" t="s">
        <v>48</v>
      </c>
      <c r="S218" s="5" t="s">
        <v>48</v>
      </c>
      <c r="T218" s="5">
        <v>7</v>
      </c>
      <c r="U218" s="5">
        <v>700</v>
      </c>
      <c r="V218" s="5">
        <v>0</v>
      </c>
      <c r="W218" s="5" t="s">
        <v>48</v>
      </c>
      <c r="X218" s="5" t="s">
        <v>48</v>
      </c>
      <c r="Y218" s="5">
        <v>7</v>
      </c>
      <c r="Z218" s="5">
        <v>9999</v>
      </c>
      <c r="AA218" s="5">
        <v>0</v>
      </c>
      <c r="AB218" s="5" t="s">
        <v>48</v>
      </c>
      <c r="AC218" s="5" t="s">
        <v>48</v>
      </c>
      <c r="AD218" s="5">
        <v>7</v>
      </c>
      <c r="AE218" s="5">
        <v>9999</v>
      </c>
      <c r="AF218" s="5">
        <v>378</v>
      </c>
      <c r="AG218" s="5" t="s">
        <v>48</v>
      </c>
      <c r="AH218" s="5" t="s">
        <v>48</v>
      </c>
      <c r="AI218" s="5">
        <v>7</v>
      </c>
      <c r="AJ218" s="5">
        <v>700</v>
      </c>
      <c r="AK218" s="5">
        <v>167</v>
      </c>
      <c r="AL218" s="5" t="s">
        <v>48</v>
      </c>
      <c r="AM218" s="5" t="s">
        <v>48</v>
      </c>
      <c r="AN218" s="5">
        <v>7</v>
      </c>
      <c r="AO218" s="5">
        <v>700</v>
      </c>
    </row>
    <row r="219" spans="1:41" x14ac:dyDescent="0.25">
      <c r="A219" s="5" t="s">
        <v>6</v>
      </c>
      <c r="B219" s="5" t="s">
        <v>7</v>
      </c>
      <c r="C219" s="5">
        <v>922</v>
      </c>
      <c r="D219" s="5">
        <v>40.052599999999998</v>
      </c>
      <c r="E219" s="5">
        <v>-101.5386</v>
      </c>
      <c r="F219" s="5">
        <v>20120805</v>
      </c>
      <c r="G219" s="5">
        <v>-9999</v>
      </c>
      <c r="H219" s="5" t="s">
        <v>48</v>
      </c>
      <c r="I219" s="5" t="s">
        <v>48</v>
      </c>
      <c r="J219" s="5" t="s">
        <v>48</v>
      </c>
      <c r="K219" s="5">
        <v>9999</v>
      </c>
      <c r="L219" s="5">
        <v>-9999</v>
      </c>
      <c r="M219" s="5" t="s">
        <v>48</v>
      </c>
      <c r="N219" s="5" t="s">
        <v>48</v>
      </c>
      <c r="O219" s="5" t="s">
        <v>48</v>
      </c>
      <c r="P219" s="5">
        <v>9999</v>
      </c>
      <c r="Q219" s="5">
        <v>0</v>
      </c>
      <c r="R219" s="5" t="s">
        <v>49</v>
      </c>
      <c r="S219" s="5" t="s">
        <v>48</v>
      </c>
      <c r="T219" s="5">
        <v>7</v>
      </c>
      <c r="U219" s="5">
        <v>700</v>
      </c>
      <c r="V219" s="5">
        <v>0</v>
      </c>
      <c r="W219" s="5" t="s">
        <v>48</v>
      </c>
      <c r="X219" s="5" t="s">
        <v>48</v>
      </c>
      <c r="Y219" s="5">
        <v>7</v>
      </c>
      <c r="Z219" s="5">
        <v>9999</v>
      </c>
      <c r="AA219" s="5">
        <v>0</v>
      </c>
      <c r="AB219" s="5" t="s">
        <v>48</v>
      </c>
      <c r="AC219" s="5" t="s">
        <v>48</v>
      </c>
      <c r="AD219" s="5">
        <v>7</v>
      </c>
      <c r="AE219" s="5">
        <v>9999</v>
      </c>
      <c r="AF219" s="5">
        <v>294</v>
      </c>
      <c r="AG219" s="5" t="s">
        <v>48</v>
      </c>
      <c r="AH219" s="5" t="s">
        <v>48</v>
      </c>
      <c r="AI219" s="5">
        <v>7</v>
      </c>
      <c r="AJ219" s="5">
        <v>700</v>
      </c>
      <c r="AK219" s="5">
        <v>94</v>
      </c>
      <c r="AL219" s="5" t="s">
        <v>48</v>
      </c>
      <c r="AM219" s="5" t="s">
        <v>48</v>
      </c>
      <c r="AN219" s="5">
        <v>7</v>
      </c>
      <c r="AO219" s="5">
        <v>700</v>
      </c>
    </row>
    <row r="220" spans="1:41" x14ac:dyDescent="0.25">
      <c r="A220" s="5" t="s">
        <v>6</v>
      </c>
      <c r="B220" s="5" t="s">
        <v>7</v>
      </c>
      <c r="C220" s="5">
        <v>922</v>
      </c>
      <c r="D220" s="5">
        <v>40.052599999999998</v>
      </c>
      <c r="E220" s="5">
        <v>-101.5386</v>
      </c>
      <c r="F220" s="5">
        <v>20120806</v>
      </c>
      <c r="G220" s="5">
        <v>-9999</v>
      </c>
      <c r="H220" s="5" t="s">
        <v>48</v>
      </c>
      <c r="I220" s="5" t="s">
        <v>48</v>
      </c>
      <c r="J220" s="5" t="s">
        <v>48</v>
      </c>
      <c r="K220" s="5">
        <v>9999</v>
      </c>
      <c r="L220" s="5">
        <v>-9999</v>
      </c>
      <c r="M220" s="5" t="s">
        <v>48</v>
      </c>
      <c r="N220" s="5" t="s">
        <v>48</v>
      </c>
      <c r="O220" s="5" t="s">
        <v>48</v>
      </c>
      <c r="P220" s="5">
        <v>9999</v>
      </c>
      <c r="Q220" s="5">
        <v>0</v>
      </c>
      <c r="R220" s="5" t="s">
        <v>48</v>
      </c>
      <c r="S220" s="5" t="s">
        <v>48</v>
      </c>
      <c r="T220" s="5">
        <v>7</v>
      </c>
      <c r="U220" s="5">
        <v>700</v>
      </c>
      <c r="V220" s="5">
        <v>0</v>
      </c>
      <c r="W220" s="5" t="s">
        <v>48</v>
      </c>
      <c r="X220" s="5" t="s">
        <v>48</v>
      </c>
      <c r="Y220" s="5">
        <v>7</v>
      </c>
      <c r="Z220" s="5">
        <v>9999</v>
      </c>
      <c r="AA220" s="5">
        <v>0</v>
      </c>
      <c r="AB220" s="5" t="s">
        <v>48</v>
      </c>
      <c r="AC220" s="5" t="s">
        <v>48</v>
      </c>
      <c r="AD220" s="5">
        <v>7</v>
      </c>
      <c r="AE220" s="5">
        <v>9999</v>
      </c>
      <c r="AF220" s="5">
        <v>339</v>
      </c>
      <c r="AG220" s="5" t="s">
        <v>48</v>
      </c>
      <c r="AH220" s="5" t="s">
        <v>48</v>
      </c>
      <c r="AI220" s="5">
        <v>7</v>
      </c>
      <c r="AJ220" s="5">
        <v>700</v>
      </c>
      <c r="AK220" s="5">
        <v>122</v>
      </c>
      <c r="AL220" s="5" t="s">
        <v>48</v>
      </c>
      <c r="AM220" s="5" t="s">
        <v>48</v>
      </c>
      <c r="AN220" s="5">
        <v>7</v>
      </c>
      <c r="AO220" s="5">
        <v>700</v>
      </c>
    </row>
    <row r="221" spans="1:41" x14ac:dyDescent="0.25">
      <c r="A221" s="5" t="s">
        <v>6</v>
      </c>
      <c r="B221" s="5" t="s">
        <v>7</v>
      </c>
      <c r="C221" s="5">
        <v>922</v>
      </c>
      <c r="D221" s="5">
        <v>40.052599999999998</v>
      </c>
      <c r="E221" s="5">
        <v>-101.5386</v>
      </c>
      <c r="F221" s="5">
        <v>20120807</v>
      </c>
      <c r="G221" s="5">
        <v>-9999</v>
      </c>
      <c r="H221" s="5" t="s">
        <v>48</v>
      </c>
      <c r="I221" s="5" t="s">
        <v>48</v>
      </c>
      <c r="J221" s="5" t="s">
        <v>48</v>
      </c>
      <c r="K221" s="5">
        <v>9999</v>
      </c>
      <c r="L221" s="5">
        <v>-9999</v>
      </c>
      <c r="M221" s="5" t="s">
        <v>48</v>
      </c>
      <c r="N221" s="5" t="s">
        <v>48</v>
      </c>
      <c r="O221" s="5" t="s">
        <v>48</v>
      </c>
      <c r="P221" s="5">
        <v>9999</v>
      </c>
      <c r="Q221" s="5">
        <v>3</v>
      </c>
      <c r="R221" s="5" t="s">
        <v>48</v>
      </c>
      <c r="S221" s="5" t="s">
        <v>48</v>
      </c>
      <c r="T221" s="5">
        <v>7</v>
      </c>
      <c r="U221" s="5">
        <v>700</v>
      </c>
      <c r="V221" s="5">
        <v>0</v>
      </c>
      <c r="W221" s="5" t="s">
        <v>48</v>
      </c>
      <c r="X221" s="5" t="s">
        <v>48</v>
      </c>
      <c r="Y221" s="5">
        <v>7</v>
      </c>
      <c r="Z221" s="5">
        <v>9999</v>
      </c>
      <c r="AA221" s="5">
        <v>0</v>
      </c>
      <c r="AB221" s="5" t="s">
        <v>48</v>
      </c>
      <c r="AC221" s="5" t="s">
        <v>48</v>
      </c>
      <c r="AD221" s="5">
        <v>7</v>
      </c>
      <c r="AE221" s="5">
        <v>9999</v>
      </c>
      <c r="AF221" s="5">
        <v>406</v>
      </c>
      <c r="AG221" s="5" t="s">
        <v>48</v>
      </c>
      <c r="AH221" s="5" t="s">
        <v>48</v>
      </c>
      <c r="AI221" s="5">
        <v>7</v>
      </c>
      <c r="AJ221" s="5">
        <v>700</v>
      </c>
      <c r="AK221" s="5">
        <v>206</v>
      </c>
      <c r="AL221" s="5" t="s">
        <v>48</v>
      </c>
      <c r="AM221" s="5" t="s">
        <v>48</v>
      </c>
      <c r="AN221" s="5">
        <v>7</v>
      </c>
      <c r="AO221" s="5">
        <v>700</v>
      </c>
    </row>
    <row r="222" spans="1:41" x14ac:dyDescent="0.25">
      <c r="A222" s="5" t="s">
        <v>6</v>
      </c>
      <c r="B222" s="5" t="s">
        <v>7</v>
      </c>
      <c r="C222" s="5">
        <v>922</v>
      </c>
      <c r="D222" s="5">
        <v>40.052599999999998</v>
      </c>
      <c r="E222" s="5">
        <v>-101.5386</v>
      </c>
      <c r="F222" s="5">
        <v>20120808</v>
      </c>
      <c r="G222" s="5">
        <v>-9999</v>
      </c>
      <c r="H222" s="5" t="s">
        <v>48</v>
      </c>
      <c r="I222" s="5" t="s">
        <v>48</v>
      </c>
      <c r="J222" s="5" t="s">
        <v>48</v>
      </c>
      <c r="K222" s="5">
        <v>9999</v>
      </c>
      <c r="L222" s="5">
        <v>-9999</v>
      </c>
      <c r="M222" s="5" t="s">
        <v>48</v>
      </c>
      <c r="N222" s="5" t="s">
        <v>48</v>
      </c>
      <c r="O222" s="5" t="s">
        <v>48</v>
      </c>
      <c r="P222" s="5">
        <v>9999</v>
      </c>
      <c r="Q222" s="5">
        <v>46</v>
      </c>
      <c r="R222" s="5" t="s">
        <v>48</v>
      </c>
      <c r="S222" s="5" t="s">
        <v>48</v>
      </c>
      <c r="T222" s="5">
        <v>7</v>
      </c>
      <c r="U222" s="5">
        <v>700</v>
      </c>
      <c r="V222" s="5">
        <v>0</v>
      </c>
      <c r="W222" s="5" t="s">
        <v>48</v>
      </c>
      <c r="X222" s="5" t="s">
        <v>48</v>
      </c>
      <c r="Y222" s="5">
        <v>7</v>
      </c>
      <c r="Z222" s="5">
        <v>9999</v>
      </c>
      <c r="AA222" s="5">
        <v>0</v>
      </c>
      <c r="AB222" s="5" t="s">
        <v>48</v>
      </c>
      <c r="AC222" s="5" t="s">
        <v>48</v>
      </c>
      <c r="AD222" s="5">
        <v>7</v>
      </c>
      <c r="AE222" s="5">
        <v>9999</v>
      </c>
      <c r="AF222" s="5">
        <v>367</v>
      </c>
      <c r="AG222" s="5" t="s">
        <v>48</v>
      </c>
      <c r="AH222" s="5" t="s">
        <v>48</v>
      </c>
      <c r="AI222" s="5">
        <v>7</v>
      </c>
      <c r="AJ222" s="5">
        <v>700</v>
      </c>
      <c r="AK222" s="5">
        <v>133</v>
      </c>
      <c r="AL222" s="5" t="s">
        <v>48</v>
      </c>
      <c r="AM222" s="5" t="s">
        <v>48</v>
      </c>
      <c r="AN222" s="5">
        <v>7</v>
      </c>
      <c r="AO222" s="5">
        <v>700</v>
      </c>
    </row>
    <row r="223" spans="1:41" x14ac:dyDescent="0.25">
      <c r="A223" s="5" t="s">
        <v>6</v>
      </c>
      <c r="B223" s="5" t="s">
        <v>7</v>
      </c>
      <c r="C223" s="5">
        <v>922</v>
      </c>
      <c r="D223" s="5">
        <v>40.052599999999998</v>
      </c>
      <c r="E223" s="5">
        <v>-101.5386</v>
      </c>
      <c r="F223" s="5">
        <v>20120809</v>
      </c>
      <c r="G223" s="5">
        <v>-9999</v>
      </c>
      <c r="H223" s="5" t="s">
        <v>48</v>
      </c>
      <c r="I223" s="5" t="s">
        <v>48</v>
      </c>
      <c r="J223" s="5" t="s">
        <v>48</v>
      </c>
      <c r="K223" s="5">
        <v>9999</v>
      </c>
      <c r="L223" s="5">
        <v>-9999</v>
      </c>
      <c r="M223" s="5" t="s">
        <v>48</v>
      </c>
      <c r="N223" s="5" t="s">
        <v>48</v>
      </c>
      <c r="O223" s="5" t="s">
        <v>48</v>
      </c>
      <c r="P223" s="5">
        <v>9999</v>
      </c>
      <c r="Q223" s="5">
        <v>0</v>
      </c>
      <c r="R223" s="5" t="s">
        <v>48</v>
      </c>
      <c r="S223" s="5" t="s">
        <v>48</v>
      </c>
      <c r="T223" s="5">
        <v>7</v>
      </c>
      <c r="U223" s="5">
        <v>700</v>
      </c>
      <c r="V223" s="5">
        <v>0</v>
      </c>
      <c r="W223" s="5" t="s">
        <v>48</v>
      </c>
      <c r="X223" s="5" t="s">
        <v>48</v>
      </c>
      <c r="Y223" s="5">
        <v>7</v>
      </c>
      <c r="Z223" s="5">
        <v>9999</v>
      </c>
      <c r="AA223" s="5">
        <v>0</v>
      </c>
      <c r="AB223" s="5" t="s">
        <v>48</v>
      </c>
      <c r="AC223" s="5" t="s">
        <v>48</v>
      </c>
      <c r="AD223" s="5">
        <v>7</v>
      </c>
      <c r="AE223" s="5">
        <v>9999</v>
      </c>
      <c r="AF223" s="5">
        <v>383</v>
      </c>
      <c r="AG223" s="5" t="s">
        <v>48</v>
      </c>
      <c r="AH223" s="5" t="s">
        <v>48</v>
      </c>
      <c r="AI223" s="5">
        <v>7</v>
      </c>
      <c r="AJ223" s="5">
        <v>700</v>
      </c>
      <c r="AK223" s="5">
        <v>133</v>
      </c>
      <c r="AL223" s="5" t="s">
        <v>48</v>
      </c>
      <c r="AM223" s="5" t="s">
        <v>48</v>
      </c>
      <c r="AN223" s="5">
        <v>7</v>
      </c>
      <c r="AO223" s="5">
        <v>700</v>
      </c>
    </row>
    <row r="224" spans="1:41" x14ac:dyDescent="0.25">
      <c r="A224" s="5" t="s">
        <v>6</v>
      </c>
      <c r="B224" s="5" t="s">
        <v>7</v>
      </c>
      <c r="C224" s="5">
        <v>922</v>
      </c>
      <c r="D224" s="5">
        <v>40.052599999999998</v>
      </c>
      <c r="E224" s="5">
        <v>-101.5386</v>
      </c>
      <c r="F224" s="5">
        <v>20120810</v>
      </c>
      <c r="G224" s="5">
        <v>-9999</v>
      </c>
      <c r="H224" s="5" t="s">
        <v>48</v>
      </c>
      <c r="I224" s="5" t="s">
        <v>48</v>
      </c>
      <c r="J224" s="5" t="s">
        <v>48</v>
      </c>
      <c r="K224" s="5">
        <v>9999</v>
      </c>
      <c r="L224" s="5">
        <v>-9999</v>
      </c>
      <c r="M224" s="5" t="s">
        <v>48</v>
      </c>
      <c r="N224" s="5" t="s">
        <v>48</v>
      </c>
      <c r="O224" s="5" t="s">
        <v>48</v>
      </c>
      <c r="P224" s="5">
        <v>9999</v>
      </c>
      <c r="Q224" s="5">
        <v>8</v>
      </c>
      <c r="R224" s="5" t="s">
        <v>48</v>
      </c>
      <c r="S224" s="5" t="s">
        <v>48</v>
      </c>
      <c r="T224" s="5">
        <v>7</v>
      </c>
      <c r="U224" s="5">
        <v>700</v>
      </c>
      <c r="V224" s="5">
        <v>0</v>
      </c>
      <c r="W224" s="5" t="s">
        <v>48</v>
      </c>
      <c r="X224" s="5" t="s">
        <v>48</v>
      </c>
      <c r="Y224" s="5">
        <v>7</v>
      </c>
      <c r="Z224" s="5">
        <v>9999</v>
      </c>
      <c r="AA224" s="5">
        <v>0</v>
      </c>
      <c r="AB224" s="5" t="s">
        <v>48</v>
      </c>
      <c r="AC224" s="5" t="s">
        <v>48</v>
      </c>
      <c r="AD224" s="5">
        <v>7</v>
      </c>
      <c r="AE224" s="5">
        <v>9999</v>
      </c>
      <c r="AF224" s="5">
        <v>339</v>
      </c>
      <c r="AG224" s="5" t="s">
        <v>48</v>
      </c>
      <c r="AH224" s="5" t="s">
        <v>48</v>
      </c>
      <c r="AI224" s="5">
        <v>7</v>
      </c>
      <c r="AJ224" s="5">
        <v>700</v>
      </c>
      <c r="AK224" s="5">
        <v>150</v>
      </c>
      <c r="AL224" s="5" t="s">
        <v>48</v>
      </c>
      <c r="AM224" s="5" t="s">
        <v>48</v>
      </c>
      <c r="AN224" s="5">
        <v>7</v>
      </c>
      <c r="AO224" s="5">
        <v>700</v>
      </c>
    </row>
    <row r="225" spans="1:41" x14ac:dyDescent="0.25">
      <c r="A225" s="5" t="s">
        <v>6</v>
      </c>
      <c r="B225" s="5" t="s">
        <v>7</v>
      </c>
      <c r="C225" s="5">
        <v>922</v>
      </c>
      <c r="D225" s="5">
        <v>40.052599999999998</v>
      </c>
      <c r="E225" s="5">
        <v>-101.5386</v>
      </c>
      <c r="F225" s="5">
        <v>20120811</v>
      </c>
      <c r="G225" s="5">
        <v>-9999</v>
      </c>
      <c r="H225" s="5" t="s">
        <v>48</v>
      </c>
      <c r="I225" s="5" t="s">
        <v>48</v>
      </c>
      <c r="J225" s="5" t="s">
        <v>48</v>
      </c>
      <c r="K225" s="5">
        <v>9999</v>
      </c>
      <c r="L225" s="5">
        <v>-9999</v>
      </c>
      <c r="M225" s="5" t="s">
        <v>48</v>
      </c>
      <c r="N225" s="5" t="s">
        <v>48</v>
      </c>
      <c r="O225" s="5" t="s">
        <v>48</v>
      </c>
      <c r="P225" s="5">
        <v>9999</v>
      </c>
      <c r="Q225" s="5">
        <v>0</v>
      </c>
      <c r="R225" s="5" t="s">
        <v>49</v>
      </c>
      <c r="S225" s="5" t="s">
        <v>48</v>
      </c>
      <c r="T225" s="5">
        <v>7</v>
      </c>
      <c r="U225" s="5">
        <v>700</v>
      </c>
      <c r="V225" s="5">
        <v>0</v>
      </c>
      <c r="W225" s="5" t="s">
        <v>48</v>
      </c>
      <c r="X225" s="5" t="s">
        <v>48</v>
      </c>
      <c r="Y225" s="5">
        <v>7</v>
      </c>
      <c r="Z225" s="5">
        <v>9999</v>
      </c>
      <c r="AA225" s="5">
        <v>0</v>
      </c>
      <c r="AB225" s="5" t="s">
        <v>48</v>
      </c>
      <c r="AC225" s="5" t="s">
        <v>48</v>
      </c>
      <c r="AD225" s="5">
        <v>7</v>
      </c>
      <c r="AE225" s="5">
        <v>9999</v>
      </c>
      <c r="AF225" s="5">
        <v>328</v>
      </c>
      <c r="AG225" s="5" t="s">
        <v>48</v>
      </c>
      <c r="AH225" s="5" t="s">
        <v>48</v>
      </c>
      <c r="AI225" s="5">
        <v>7</v>
      </c>
      <c r="AJ225" s="5">
        <v>700</v>
      </c>
      <c r="AK225" s="5">
        <v>172</v>
      </c>
      <c r="AL225" s="5" t="s">
        <v>48</v>
      </c>
      <c r="AM225" s="5" t="s">
        <v>48</v>
      </c>
      <c r="AN225" s="5">
        <v>7</v>
      </c>
      <c r="AO225" s="5">
        <v>700</v>
      </c>
    </row>
    <row r="226" spans="1:41" x14ac:dyDescent="0.25">
      <c r="A226" s="5" t="s">
        <v>6</v>
      </c>
      <c r="B226" s="5" t="s">
        <v>7</v>
      </c>
      <c r="C226" s="5">
        <v>922</v>
      </c>
      <c r="D226" s="5">
        <v>40.052599999999998</v>
      </c>
      <c r="E226" s="5">
        <v>-101.5386</v>
      </c>
      <c r="F226" s="5">
        <v>20120812</v>
      </c>
      <c r="G226" s="5">
        <v>-9999</v>
      </c>
      <c r="H226" s="5" t="s">
        <v>48</v>
      </c>
      <c r="I226" s="5" t="s">
        <v>48</v>
      </c>
      <c r="J226" s="5" t="s">
        <v>48</v>
      </c>
      <c r="K226" s="5">
        <v>9999</v>
      </c>
      <c r="L226" s="5">
        <v>-9999</v>
      </c>
      <c r="M226" s="5" t="s">
        <v>48</v>
      </c>
      <c r="N226" s="5" t="s">
        <v>48</v>
      </c>
      <c r="O226" s="5" t="s">
        <v>48</v>
      </c>
      <c r="P226" s="5">
        <v>9999</v>
      </c>
      <c r="Q226" s="5">
        <v>51</v>
      </c>
      <c r="R226" s="5" t="s">
        <v>48</v>
      </c>
      <c r="S226" s="5" t="s">
        <v>48</v>
      </c>
      <c r="T226" s="5">
        <v>7</v>
      </c>
      <c r="U226" s="5">
        <v>700</v>
      </c>
      <c r="V226" s="5">
        <v>0</v>
      </c>
      <c r="W226" s="5" t="s">
        <v>48</v>
      </c>
      <c r="X226" s="5" t="s">
        <v>48</v>
      </c>
      <c r="Y226" s="5">
        <v>7</v>
      </c>
      <c r="Z226" s="5">
        <v>9999</v>
      </c>
      <c r="AA226" s="5">
        <v>0</v>
      </c>
      <c r="AB226" s="5" t="s">
        <v>48</v>
      </c>
      <c r="AC226" s="5" t="s">
        <v>48</v>
      </c>
      <c r="AD226" s="5">
        <v>7</v>
      </c>
      <c r="AE226" s="5">
        <v>9999</v>
      </c>
      <c r="AF226" s="5">
        <v>339</v>
      </c>
      <c r="AG226" s="5" t="s">
        <v>48</v>
      </c>
      <c r="AH226" s="5" t="s">
        <v>48</v>
      </c>
      <c r="AI226" s="5">
        <v>7</v>
      </c>
      <c r="AJ226" s="5">
        <v>700</v>
      </c>
      <c r="AK226" s="5">
        <v>167</v>
      </c>
      <c r="AL226" s="5" t="s">
        <v>48</v>
      </c>
      <c r="AM226" s="5" t="s">
        <v>48</v>
      </c>
      <c r="AN226" s="5">
        <v>7</v>
      </c>
      <c r="AO226" s="5">
        <v>700</v>
      </c>
    </row>
    <row r="227" spans="1:41" x14ac:dyDescent="0.25">
      <c r="A227" s="5" t="s">
        <v>6</v>
      </c>
      <c r="B227" s="5" t="s">
        <v>7</v>
      </c>
      <c r="C227" s="5">
        <v>922</v>
      </c>
      <c r="D227" s="5">
        <v>40.052599999999998</v>
      </c>
      <c r="E227" s="5">
        <v>-101.5386</v>
      </c>
      <c r="F227" s="5">
        <v>20120813</v>
      </c>
      <c r="G227" s="5">
        <v>-9999</v>
      </c>
      <c r="H227" s="5" t="s">
        <v>48</v>
      </c>
      <c r="I227" s="5" t="s">
        <v>48</v>
      </c>
      <c r="J227" s="5" t="s">
        <v>48</v>
      </c>
      <c r="K227" s="5">
        <v>9999</v>
      </c>
      <c r="L227" s="5">
        <v>-9999</v>
      </c>
      <c r="M227" s="5" t="s">
        <v>48</v>
      </c>
      <c r="N227" s="5" t="s">
        <v>48</v>
      </c>
      <c r="O227" s="5" t="s">
        <v>48</v>
      </c>
      <c r="P227" s="5">
        <v>9999</v>
      </c>
      <c r="Q227" s="5">
        <v>0</v>
      </c>
      <c r="R227" s="5" t="s">
        <v>48</v>
      </c>
      <c r="S227" s="5" t="s">
        <v>48</v>
      </c>
      <c r="T227" s="5">
        <v>7</v>
      </c>
      <c r="U227" s="5">
        <v>700</v>
      </c>
      <c r="V227" s="5">
        <v>0</v>
      </c>
      <c r="W227" s="5" t="s">
        <v>48</v>
      </c>
      <c r="X227" s="5" t="s">
        <v>48</v>
      </c>
      <c r="Y227" s="5">
        <v>7</v>
      </c>
      <c r="Z227" s="5">
        <v>9999</v>
      </c>
      <c r="AA227" s="5">
        <v>0</v>
      </c>
      <c r="AB227" s="5" t="s">
        <v>48</v>
      </c>
      <c r="AC227" s="5" t="s">
        <v>48</v>
      </c>
      <c r="AD227" s="5">
        <v>7</v>
      </c>
      <c r="AE227" s="5">
        <v>9999</v>
      </c>
      <c r="AF227" s="5">
        <v>317</v>
      </c>
      <c r="AG227" s="5" t="s">
        <v>48</v>
      </c>
      <c r="AH227" s="5" t="s">
        <v>48</v>
      </c>
      <c r="AI227" s="5">
        <v>7</v>
      </c>
      <c r="AJ227" s="5">
        <v>700</v>
      </c>
      <c r="AK227" s="5">
        <v>100</v>
      </c>
      <c r="AL227" s="5" t="s">
        <v>48</v>
      </c>
      <c r="AM227" s="5" t="s">
        <v>48</v>
      </c>
      <c r="AN227" s="5">
        <v>7</v>
      </c>
      <c r="AO227" s="5">
        <v>700</v>
      </c>
    </row>
    <row r="228" spans="1:41" x14ac:dyDescent="0.25">
      <c r="A228" s="5" t="s">
        <v>6</v>
      </c>
      <c r="B228" s="5" t="s">
        <v>7</v>
      </c>
      <c r="C228" s="5">
        <v>922</v>
      </c>
      <c r="D228" s="5">
        <v>40.052599999999998</v>
      </c>
      <c r="E228" s="5">
        <v>-101.5386</v>
      </c>
      <c r="F228" s="5">
        <v>20120814</v>
      </c>
      <c r="G228" s="5">
        <v>-9999</v>
      </c>
      <c r="H228" s="5" t="s">
        <v>48</v>
      </c>
      <c r="I228" s="5" t="s">
        <v>48</v>
      </c>
      <c r="J228" s="5" t="s">
        <v>48</v>
      </c>
      <c r="K228" s="5">
        <v>9999</v>
      </c>
      <c r="L228" s="5">
        <v>-9999</v>
      </c>
      <c r="M228" s="5" t="s">
        <v>48</v>
      </c>
      <c r="N228" s="5" t="s">
        <v>48</v>
      </c>
      <c r="O228" s="5" t="s">
        <v>48</v>
      </c>
      <c r="P228" s="5">
        <v>9999</v>
      </c>
      <c r="Q228" s="5">
        <v>0</v>
      </c>
      <c r="R228" s="5" t="s">
        <v>48</v>
      </c>
      <c r="S228" s="5" t="s">
        <v>48</v>
      </c>
      <c r="T228" s="5">
        <v>7</v>
      </c>
      <c r="U228" s="5">
        <v>700</v>
      </c>
      <c r="V228" s="5">
        <v>0</v>
      </c>
      <c r="W228" s="5" t="s">
        <v>48</v>
      </c>
      <c r="X228" s="5" t="s">
        <v>48</v>
      </c>
      <c r="Y228" s="5">
        <v>7</v>
      </c>
      <c r="Z228" s="5">
        <v>9999</v>
      </c>
      <c r="AA228" s="5">
        <v>0</v>
      </c>
      <c r="AB228" s="5" t="s">
        <v>48</v>
      </c>
      <c r="AC228" s="5" t="s">
        <v>48</v>
      </c>
      <c r="AD228" s="5">
        <v>7</v>
      </c>
      <c r="AE228" s="5">
        <v>9999</v>
      </c>
      <c r="AF228" s="5">
        <v>294</v>
      </c>
      <c r="AG228" s="5" t="s">
        <v>48</v>
      </c>
      <c r="AH228" s="5" t="s">
        <v>48</v>
      </c>
      <c r="AI228" s="5">
        <v>7</v>
      </c>
      <c r="AJ228" s="5">
        <v>700</v>
      </c>
      <c r="AK228" s="5">
        <v>117</v>
      </c>
      <c r="AL228" s="5" t="s">
        <v>48</v>
      </c>
      <c r="AM228" s="5" t="s">
        <v>48</v>
      </c>
      <c r="AN228" s="5">
        <v>7</v>
      </c>
      <c r="AO228" s="5">
        <v>700</v>
      </c>
    </row>
    <row r="229" spans="1:41" x14ac:dyDescent="0.25">
      <c r="A229" s="5" t="s">
        <v>6</v>
      </c>
      <c r="B229" s="5" t="s">
        <v>7</v>
      </c>
      <c r="C229" s="5">
        <v>922</v>
      </c>
      <c r="D229" s="5">
        <v>40.052599999999998</v>
      </c>
      <c r="E229" s="5">
        <v>-101.5386</v>
      </c>
      <c r="F229" s="5">
        <v>20120815</v>
      </c>
      <c r="G229" s="5">
        <v>-9999</v>
      </c>
      <c r="H229" s="5" t="s">
        <v>48</v>
      </c>
      <c r="I229" s="5" t="s">
        <v>48</v>
      </c>
      <c r="J229" s="5" t="s">
        <v>48</v>
      </c>
      <c r="K229" s="5">
        <v>9999</v>
      </c>
      <c r="L229" s="5">
        <v>-9999</v>
      </c>
      <c r="M229" s="5" t="s">
        <v>48</v>
      </c>
      <c r="N229" s="5" t="s">
        <v>48</v>
      </c>
      <c r="O229" s="5" t="s">
        <v>48</v>
      </c>
      <c r="P229" s="5">
        <v>9999</v>
      </c>
      <c r="Q229" s="5">
        <v>0</v>
      </c>
      <c r="R229" s="5" t="s">
        <v>48</v>
      </c>
      <c r="S229" s="5" t="s">
        <v>48</v>
      </c>
      <c r="T229" s="5">
        <v>7</v>
      </c>
      <c r="U229" s="5">
        <v>700</v>
      </c>
      <c r="V229" s="5">
        <v>0</v>
      </c>
      <c r="W229" s="5" t="s">
        <v>48</v>
      </c>
      <c r="X229" s="5" t="s">
        <v>48</v>
      </c>
      <c r="Y229" s="5">
        <v>7</v>
      </c>
      <c r="Z229" s="5">
        <v>9999</v>
      </c>
      <c r="AA229" s="5">
        <v>0</v>
      </c>
      <c r="AB229" s="5" t="s">
        <v>48</v>
      </c>
      <c r="AC229" s="5" t="s">
        <v>48</v>
      </c>
      <c r="AD229" s="5">
        <v>7</v>
      </c>
      <c r="AE229" s="5">
        <v>9999</v>
      </c>
      <c r="AF229" s="5">
        <v>322</v>
      </c>
      <c r="AG229" s="5" t="s">
        <v>48</v>
      </c>
      <c r="AH229" s="5" t="s">
        <v>48</v>
      </c>
      <c r="AI229" s="5">
        <v>7</v>
      </c>
      <c r="AJ229" s="5">
        <v>700</v>
      </c>
      <c r="AK229" s="5">
        <v>167</v>
      </c>
      <c r="AL229" s="5" t="s">
        <v>48</v>
      </c>
      <c r="AM229" s="5" t="s">
        <v>48</v>
      </c>
      <c r="AN229" s="5">
        <v>7</v>
      </c>
      <c r="AO229" s="5">
        <v>700</v>
      </c>
    </row>
    <row r="230" spans="1:41" x14ac:dyDescent="0.25">
      <c r="A230" s="5" t="s">
        <v>6</v>
      </c>
      <c r="B230" s="5" t="s">
        <v>7</v>
      </c>
      <c r="C230" s="5">
        <v>922</v>
      </c>
      <c r="D230" s="5">
        <v>40.052599999999998</v>
      </c>
      <c r="E230" s="5">
        <v>-101.5386</v>
      </c>
      <c r="F230" s="5">
        <v>20120816</v>
      </c>
      <c r="G230" s="5">
        <v>-9999</v>
      </c>
      <c r="H230" s="5" t="s">
        <v>48</v>
      </c>
      <c r="I230" s="5" t="s">
        <v>48</v>
      </c>
      <c r="J230" s="5" t="s">
        <v>48</v>
      </c>
      <c r="K230" s="5">
        <v>9999</v>
      </c>
      <c r="L230" s="5">
        <v>-9999</v>
      </c>
      <c r="M230" s="5" t="s">
        <v>48</v>
      </c>
      <c r="N230" s="5" t="s">
        <v>48</v>
      </c>
      <c r="O230" s="5" t="s">
        <v>48</v>
      </c>
      <c r="P230" s="5">
        <v>9999</v>
      </c>
      <c r="Q230" s="5">
        <v>0</v>
      </c>
      <c r="R230" s="5" t="s">
        <v>48</v>
      </c>
      <c r="S230" s="5" t="s">
        <v>48</v>
      </c>
      <c r="T230" s="5">
        <v>7</v>
      </c>
      <c r="U230" s="5">
        <v>700</v>
      </c>
      <c r="V230" s="5">
        <v>0</v>
      </c>
      <c r="W230" s="5" t="s">
        <v>48</v>
      </c>
      <c r="X230" s="5" t="s">
        <v>48</v>
      </c>
      <c r="Y230" s="5">
        <v>7</v>
      </c>
      <c r="Z230" s="5">
        <v>9999</v>
      </c>
      <c r="AA230" s="5">
        <v>0</v>
      </c>
      <c r="AB230" s="5" t="s">
        <v>48</v>
      </c>
      <c r="AC230" s="5" t="s">
        <v>48</v>
      </c>
      <c r="AD230" s="5">
        <v>7</v>
      </c>
      <c r="AE230" s="5">
        <v>9999</v>
      </c>
      <c r="AF230" s="5">
        <v>383</v>
      </c>
      <c r="AG230" s="5" t="s">
        <v>48</v>
      </c>
      <c r="AH230" s="5" t="s">
        <v>48</v>
      </c>
      <c r="AI230" s="5">
        <v>7</v>
      </c>
      <c r="AJ230" s="5">
        <v>700</v>
      </c>
      <c r="AK230" s="5">
        <v>128</v>
      </c>
      <c r="AL230" s="5" t="s">
        <v>48</v>
      </c>
      <c r="AM230" s="5" t="s">
        <v>48</v>
      </c>
      <c r="AN230" s="5">
        <v>7</v>
      </c>
      <c r="AO230" s="5">
        <v>700</v>
      </c>
    </row>
    <row r="231" spans="1:41" x14ac:dyDescent="0.25">
      <c r="A231" s="5" t="s">
        <v>6</v>
      </c>
      <c r="B231" s="5" t="s">
        <v>7</v>
      </c>
      <c r="C231" s="5">
        <v>922</v>
      </c>
      <c r="D231" s="5">
        <v>40.052599999999998</v>
      </c>
      <c r="E231" s="5">
        <v>-101.5386</v>
      </c>
      <c r="F231" s="5">
        <v>20120817</v>
      </c>
      <c r="G231" s="5">
        <v>-9999</v>
      </c>
      <c r="H231" s="5" t="s">
        <v>48</v>
      </c>
      <c r="I231" s="5" t="s">
        <v>48</v>
      </c>
      <c r="J231" s="5" t="s">
        <v>48</v>
      </c>
      <c r="K231" s="5">
        <v>9999</v>
      </c>
      <c r="L231" s="5">
        <v>-9999</v>
      </c>
      <c r="M231" s="5" t="s">
        <v>48</v>
      </c>
      <c r="N231" s="5" t="s">
        <v>48</v>
      </c>
      <c r="O231" s="5" t="s">
        <v>48</v>
      </c>
      <c r="P231" s="5">
        <v>9999</v>
      </c>
      <c r="Q231" s="5">
        <v>0</v>
      </c>
      <c r="R231" s="5" t="s">
        <v>48</v>
      </c>
      <c r="S231" s="5" t="s">
        <v>48</v>
      </c>
      <c r="T231" s="5">
        <v>7</v>
      </c>
      <c r="U231" s="5">
        <v>700</v>
      </c>
      <c r="V231" s="5">
        <v>0</v>
      </c>
      <c r="W231" s="5" t="s">
        <v>48</v>
      </c>
      <c r="X231" s="5" t="s">
        <v>48</v>
      </c>
      <c r="Y231" s="5">
        <v>7</v>
      </c>
      <c r="Z231" s="5">
        <v>9999</v>
      </c>
      <c r="AA231" s="5">
        <v>0</v>
      </c>
      <c r="AB231" s="5" t="s">
        <v>48</v>
      </c>
      <c r="AC231" s="5" t="s">
        <v>48</v>
      </c>
      <c r="AD231" s="5">
        <v>7</v>
      </c>
      <c r="AE231" s="5">
        <v>9999</v>
      </c>
      <c r="AF231" s="5">
        <v>256</v>
      </c>
      <c r="AG231" s="5" t="s">
        <v>48</v>
      </c>
      <c r="AH231" s="5" t="s">
        <v>48</v>
      </c>
      <c r="AI231" s="5">
        <v>7</v>
      </c>
      <c r="AJ231" s="5">
        <v>700</v>
      </c>
      <c r="AK231" s="5">
        <v>89</v>
      </c>
      <c r="AL231" s="5" t="s">
        <v>48</v>
      </c>
      <c r="AM231" s="5" t="s">
        <v>48</v>
      </c>
      <c r="AN231" s="5">
        <v>7</v>
      </c>
      <c r="AO231" s="5">
        <v>700</v>
      </c>
    </row>
    <row r="232" spans="1:41" x14ac:dyDescent="0.25">
      <c r="A232" s="5" t="s">
        <v>6</v>
      </c>
      <c r="B232" s="5" t="s">
        <v>7</v>
      </c>
      <c r="C232" s="5">
        <v>922</v>
      </c>
      <c r="D232" s="5">
        <v>40.052599999999998</v>
      </c>
      <c r="E232" s="5">
        <v>-101.5386</v>
      </c>
      <c r="F232" s="5">
        <v>20120818</v>
      </c>
      <c r="G232" s="5">
        <v>-9999</v>
      </c>
      <c r="H232" s="5" t="s">
        <v>48</v>
      </c>
      <c r="I232" s="5" t="s">
        <v>48</v>
      </c>
      <c r="J232" s="5" t="s">
        <v>48</v>
      </c>
      <c r="K232" s="5">
        <v>9999</v>
      </c>
      <c r="L232" s="5">
        <v>-9999</v>
      </c>
      <c r="M232" s="5" t="s">
        <v>48</v>
      </c>
      <c r="N232" s="5" t="s">
        <v>48</v>
      </c>
      <c r="O232" s="5" t="s">
        <v>48</v>
      </c>
      <c r="P232" s="5">
        <v>9999</v>
      </c>
      <c r="Q232" s="5">
        <v>0</v>
      </c>
      <c r="R232" s="5" t="s">
        <v>48</v>
      </c>
      <c r="S232" s="5" t="s">
        <v>48</v>
      </c>
      <c r="T232" s="5">
        <v>7</v>
      </c>
      <c r="U232" s="5">
        <v>700</v>
      </c>
      <c r="V232" s="5">
        <v>0</v>
      </c>
      <c r="W232" s="5" t="s">
        <v>48</v>
      </c>
      <c r="X232" s="5" t="s">
        <v>48</v>
      </c>
      <c r="Y232" s="5">
        <v>7</v>
      </c>
      <c r="Z232" s="5">
        <v>9999</v>
      </c>
      <c r="AA232" s="5">
        <v>0</v>
      </c>
      <c r="AB232" s="5" t="s">
        <v>48</v>
      </c>
      <c r="AC232" s="5" t="s">
        <v>48</v>
      </c>
      <c r="AD232" s="5">
        <v>7</v>
      </c>
      <c r="AE232" s="5">
        <v>9999</v>
      </c>
      <c r="AF232" s="5">
        <v>294</v>
      </c>
      <c r="AG232" s="5" t="s">
        <v>48</v>
      </c>
      <c r="AH232" s="5" t="s">
        <v>48</v>
      </c>
      <c r="AI232" s="5">
        <v>7</v>
      </c>
      <c r="AJ232" s="5">
        <v>700</v>
      </c>
      <c r="AK232" s="5">
        <v>106</v>
      </c>
      <c r="AL232" s="5" t="s">
        <v>48</v>
      </c>
      <c r="AM232" s="5" t="s">
        <v>48</v>
      </c>
      <c r="AN232" s="5">
        <v>7</v>
      </c>
      <c r="AO232" s="5">
        <v>700</v>
      </c>
    </row>
    <row r="233" spans="1:41" x14ac:dyDescent="0.25">
      <c r="A233" s="5" t="s">
        <v>6</v>
      </c>
      <c r="B233" s="5" t="s">
        <v>7</v>
      </c>
      <c r="C233" s="5">
        <v>922</v>
      </c>
      <c r="D233" s="5">
        <v>40.052599999999998</v>
      </c>
      <c r="E233" s="5">
        <v>-101.5386</v>
      </c>
      <c r="F233" s="5">
        <v>20120819</v>
      </c>
      <c r="G233" s="5">
        <v>-9999</v>
      </c>
      <c r="H233" s="5" t="s">
        <v>48</v>
      </c>
      <c r="I233" s="5" t="s">
        <v>48</v>
      </c>
      <c r="J233" s="5" t="s">
        <v>48</v>
      </c>
      <c r="K233" s="5">
        <v>9999</v>
      </c>
      <c r="L233" s="5">
        <v>-9999</v>
      </c>
      <c r="M233" s="5" t="s">
        <v>48</v>
      </c>
      <c r="N233" s="5" t="s">
        <v>48</v>
      </c>
      <c r="O233" s="5" t="s">
        <v>48</v>
      </c>
      <c r="P233" s="5">
        <v>9999</v>
      </c>
      <c r="Q233" s="5">
        <v>0</v>
      </c>
      <c r="R233" s="5" t="s">
        <v>48</v>
      </c>
      <c r="S233" s="5" t="s">
        <v>48</v>
      </c>
      <c r="T233" s="5">
        <v>7</v>
      </c>
      <c r="U233" s="5">
        <v>700</v>
      </c>
      <c r="V233" s="5">
        <v>0</v>
      </c>
      <c r="W233" s="5" t="s">
        <v>48</v>
      </c>
      <c r="X233" s="5" t="s">
        <v>48</v>
      </c>
      <c r="Y233" s="5">
        <v>7</v>
      </c>
      <c r="Z233" s="5">
        <v>9999</v>
      </c>
      <c r="AA233" s="5">
        <v>0</v>
      </c>
      <c r="AB233" s="5" t="s">
        <v>48</v>
      </c>
      <c r="AC233" s="5" t="s">
        <v>48</v>
      </c>
      <c r="AD233" s="5">
        <v>7</v>
      </c>
      <c r="AE233" s="5">
        <v>9999</v>
      </c>
      <c r="AF233" s="5">
        <v>306</v>
      </c>
      <c r="AG233" s="5" t="s">
        <v>48</v>
      </c>
      <c r="AH233" s="5" t="s">
        <v>48</v>
      </c>
      <c r="AI233" s="5">
        <v>7</v>
      </c>
      <c r="AJ233" s="5">
        <v>700</v>
      </c>
      <c r="AK233" s="5">
        <v>61</v>
      </c>
      <c r="AL233" s="5" t="s">
        <v>48</v>
      </c>
      <c r="AM233" s="5" t="s">
        <v>48</v>
      </c>
      <c r="AN233" s="5">
        <v>7</v>
      </c>
      <c r="AO233" s="5">
        <v>700</v>
      </c>
    </row>
    <row r="234" spans="1:41" x14ac:dyDescent="0.25">
      <c r="A234" s="5" t="s">
        <v>6</v>
      </c>
      <c r="B234" s="5" t="s">
        <v>7</v>
      </c>
      <c r="C234" s="5">
        <v>922</v>
      </c>
      <c r="D234" s="5">
        <v>40.052599999999998</v>
      </c>
      <c r="E234" s="5">
        <v>-101.5386</v>
      </c>
      <c r="F234" s="5">
        <v>20120820</v>
      </c>
      <c r="G234" s="5">
        <v>-9999</v>
      </c>
      <c r="H234" s="5" t="s">
        <v>48</v>
      </c>
      <c r="I234" s="5" t="s">
        <v>48</v>
      </c>
      <c r="J234" s="5" t="s">
        <v>48</v>
      </c>
      <c r="K234" s="5">
        <v>9999</v>
      </c>
      <c r="L234" s="5">
        <v>-9999</v>
      </c>
      <c r="M234" s="5" t="s">
        <v>48</v>
      </c>
      <c r="N234" s="5" t="s">
        <v>48</v>
      </c>
      <c r="O234" s="5" t="s">
        <v>48</v>
      </c>
      <c r="P234" s="5">
        <v>9999</v>
      </c>
      <c r="Q234" s="5">
        <v>0</v>
      </c>
      <c r="R234" s="5" t="s">
        <v>48</v>
      </c>
      <c r="S234" s="5" t="s">
        <v>48</v>
      </c>
      <c r="T234" s="5">
        <v>7</v>
      </c>
      <c r="U234" s="5">
        <v>700</v>
      </c>
      <c r="V234" s="5">
        <v>0</v>
      </c>
      <c r="W234" s="5" t="s">
        <v>48</v>
      </c>
      <c r="X234" s="5" t="s">
        <v>48</v>
      </c>
      <c r="Y234" s="5">
        <v>7</v>
      </c>
      <c r="Z234" s="5">
        <v>9999</v>
      </c>
      <c r="AA234" s="5">
        <v>0</v>
      </c>
      <c r="AB234" s="5" t="s">
        <v>48</v>
      </c>
      <c r="AC234" s="5" t="s">
        <v>48</v>
      </c>
      <c r="AD234" s="5">
        <v>7</v>
      </c>
      <c r="AE234" s="5">
        <v>9999</v>
      </c>
      <c r="AF234" s="5">
        <v>306</v>
      </c>
      <c r="AG234" s="5" t="s">
        <v>48</v>
      </c>
      <c r="AH234" s="5" t="s">
        <v>48</v>
      </c>
      <c r="AI234" s="5">
        <v>7</v>
      </c>
      <c r="AJ234" s="5">
        <v>700</v>
      </c>
      <c r="AK234" s="5">
        <v>78</v>
      </c>
      <c r="AL234" s="5" t="s">
        <v>48</v>
      </c>
      <c r="AM234" s="5" t="s">
        <v>48</v>
      </c>
      <c r="AN234" s="5">
        <v>7</v>
      </c>
      <c r="AO234" s="5">
        <v>700</v>
      </c>
    </row>
    <row r="235" spans="1:41" x14ac:dyDescent="0.25">
      <c r="A235" s="5" t="s">
        <v>6</v>
      </c>
      <c r="B235" s="5" t="s">
        <v>7</v>
      </c>
      <c r="C235" s="5">
        <v>922</v>
      </c>
      <c r="D235" s="5">
        <v>40.052599999999998</v>
      </c>
      <c r="E235" s="5">
        <v>-101.5386</v>
      </c>
      <c r="F235" s="5">
        <v>20120821</v>
      </c>
      <c r="G235" s="5">
        <v>-9999</v>
      </c>
      <c r="H235" s="5" t="s">
        <v>48</v>
      </c>
      <c r="I235" s="5" t="s">
        <v>48</v>
      </c>
      <c r="J235" s="5" t="s">
        <v>48</v>
      </c>
      <c r="K235" s="5">
        <v>9999</v>
      </c>
      <c r="L235" s="5">
        <v>-9999</v>
      </c>
      <c r="M235" s="5" t="s">
        <v>48</v>
      </c>
      <c r="N235" s="5" t="s">
        <v>48</v>
      </c>
      <c r="O235" s="5" t="s">
        <v>48</v>
      </c>
      <c r="P235" s="5">
        <v>9999</v>
      </c>
      <c r="Q235" s="5">
        <v>0</v>
      </c>
      <c r="R235" s="5" t="s">
        <v>48</v>
      </c>
      <c r="S235" s="5" t="s">
        <v>48</v>
      </c>
      <c r="T235" s="5">
        <v>7</v>
      </c>
      <c r="U235" s="5">
        <v>700</v>
      </c>
      <c r="V235" s="5">
        <v>0</v>
      </c>
      <c r="W235" s="5" t="s">
        <v>48</v>
      </c>
      <c r="X235" s="5" t="s">
        <v>48</v>
      </c>
      <c r="Y235" s="5">
        <v>7</v>
      </c>
      <c r="Z235" s="5">
        <v>9999</v>
      </c>
      <c r="AA235" s="5">
        <v>0</v>
      </c>
      <c r="AB235" s="5" t="s">
        <v>48</v>
      </c>
      <c r="AC235" s="5" t="s">
        <v>48</v>
      </c>
      <c r="AD235" s="5">
        <v>7</v>
      </c>
      <c r="AE235" s="5">
        <v>9999</v>
      </c>
      <c r="AF235" s="5">
        <v>306</v>
      </c>
      <c r="AG235" s="5" t="s">
        <v>48</v>
      </c>
      <c r="AH235" s="5" t="s">
        <v>48</v>
      </c>
      <c r="AI235" s="5">
        <v>7</v>
      </c>
      <c r="AJ235" s="5">
        <v>700</v>
      </c>
      <c r="AK235" s="5">
        <v>144</v>
      </c>
      <c r="AL235" s="5" t="s">
        <v>48</v>
      </c>
      <c r="AM235" s="5" t="s">
        <v>48</v>
      </c>
      <c r="AN235" s="5">
        <v>7</v>
      </c>
      <c r="AO235" s="5">
        <v>700</v>
      </c>
    </row>
    <row r="236" spans="1:41" x14ac:dyDescent="0.25">
      <c r="A236" s="5" t="s">
        <v>6</v>
      </c>
      <c r="B236" s="5" t="s">
        <v>7</v>
      </c>
      <c r="C236" s="5">
        <v>922</v>
      </c>
      <c r="D236" s="5">
        <v>40.052599999999998</v>
      </c>
      <c r="E236" s="5">
        <v>-101.5386</v>
      </c>
      <c r="F236" s="5">
        <v>20120822</v>
      </c>
      <c r="G236" s="5">
        <v>-9999</v>
      </c>
      <c r="H236" s="5" t="s">
        <v>48</v>
      </c>
      <c r="I236" s="5" t="s">
        <v>48</v>
      </c>
      <c r="J236" s="5" t="s">
        <v>48</v>
      </c>
      <c r="K236" s="5">
        <v>9999</v>
      </c>
      <c r="L236" s="5">
        <v>-9999</v>
      </c>
      <c r="M236" s="5" t="s">
        <v>48</v>
      </c>
      <c r="N236" s="5" t="s">
        <v>48</v>
      </c>
      <c r="O236" s="5" t="s">
        <v>48</v>
      </c>
      <c r="P236" s="5">
        <v>9999</v>
      </c>
      <c r="Q236" s="5">
        <v>0</v>
      </c>
      <c r="R236" s="5" t="s">
        <v>48</v>
      </c>
      <c r="S236" s="5" t="s">
        <v>48</v>
      </c>
      <c r="T236" s="5">
        <v>7</v>
      </c>
      <c r="U236" s="5">
        <v>700</v>
      </c>
      <c r="V236" s="5">
        <v>0</v>
      </c>
      <c r="W236" s="5" t="s">
        <v>48</v>
      </c>
      <c r="X236" s="5" t="s">
        <v>48</v>
      </c>
      <c r="Y236" s="5">
        <v>7</v>
      </c>
      <c r="Z236" s="5">
        <v>9999</v>
      </c>
      <c r="AA236" s="5">
        <v>0</v>
      </c>
      <c r="AB236" s="5" t="s">
        <v>48</v>
      </c>
      <c r="AC236" s="5" t="s">
        <v>48</v>
      </c>
      <c r="AD236" s="5">
        <v>7</v>
      </c>
      <c r="AE236" s="5">
        <v>9999</v>
      </c>
      <c r="AF236" s="5">
        <v>333</v>
      </c>
      <c r="AG236" s="5" t="s">
        <v>48</v>
      </c>
      <c r="AH236" s="5" t="s">
        <v>48</v>
      </c>
      <c r="AI236" s="5">
        <v>7</v>
      </c>
      <c r="AJ236" s="5">
        <v>700</v>
      </c>
      <c r="AK236" s="5">
        <v>167</v>
      </c>
      <c r="AL236" s="5" t="s">
        <v>48</v>
      </c>
      <c r="AM236" s="5" t="s">
        <v>48</v>
      </c>
      <c r="AN236" s="5">
        <v>7</v>
      </c>
      <c r="AO236" s="5">
        <v>700</v>
      </c>
    </row>
    <row r="237" spans="1:41" x14ac:dyDescent="0.25">
      <c r="A237" s="5" t="s">
        <v>6</v>
      </c>
      <c r="B237" s="5" t="s">
        <v>7</v>
      </c>
      <c r="C237" s="5">
        <v>922</v>
      </c>
      <c r="D237" s="5">
        <v>40.052599999999998</v>
      </c>
      <c r="E237" s="5">
        <v>-101.5386</v>
      </c>
      <c r="F237" s="5">
        <v>20120823</v>
      </c>
      <c r="G237" s="5">
        <v>-9999</v>
      </c>
      <c r="H237" s="5" t="s">
        <v>48</v>
      </c>
      <c r="I237" s="5" t="s">
        <v>48</v>
      </c>
      <c r="J237" s="5" t="s">
        <v>48</v>
      </c>
      <c r="K237" s="5">
        <v>9999</v>
      </c>
      <c r="L237" s="5">
        <v>-9999</v>
      </c>
      <c r="M237" s="5" t="s">
        <v>48</v>
      </c>
      <c r="N237" s="5" t="s">
        <v>48</v>
      </c>
      <c r="O237" s="5" t="s">
        <v>48</v>
      </c>
      <c r="P237" s="5">
        <v>9999</v>
      </c>
      <c r="Q237" s="5">
        <v>0</v>
      </c>
      <c r="R237" s="5" t="s">
        <v>49</v>
      </c>
      <c r="S237" s="5" t="s">
        <v>48</v>
      </c>
      <c r="T237" s="5">
        <v>7</v>
      </c>
      <c r="U237" s="5">
        <v>700</v>
      </c>
      <c r="V237" s="5">
        <v>0</v>
      </c>
      <c r="W237" s="5" t="s">
        <v>48</v>
      </c>
      <c r="X237" s="5" t="s">
        <v>48</v>
      </c>
      <c r="Y237" s="5">
        <v>7</v>
      </c>
      <c r="Z237" s="5">
        <v>9999</v>
      </c>
      <c r="AA237" s="5">
        <v>0</v>
      </c>
      <c r="AB237" s="5" t="s">
        <v>48</v>
      </c>
      <c r="AC237" s="5" t="s">
        <v>48</v>
      </c>
      <c r="AD237" s="5">
        <v>7</v>
      </c>
      <c r="AE237" s="5">
        <v>9999</v>
      </c>
      <c r="AF237" s="5">
        <v>350</v>
      </c>
      <c r="AG237" s="5" t="s">
        <v>48</v>
      </c>
      <c r="AH237" s="5" t="s">
        <v>48</v>
      </c>
      <c r="AI237" s="5">
        <v>7</v>
      </c>
      <c r="AJ237" s="5">
        <v>700</v>
      </c>
      <c r="AK237" s="5">
        <v>183</v>
      </c>
      <c r="AL237" s="5" t="s">
        <v>48</v>
      </c>
      <c r="AM237" s="5" t="s">
        <v>48</v>
      </c>
      <c r="AN237" s="5">
        <v>7</v>
      </c>
      <c r="AO237" s="5">
        <v>700</v>
      </c>
    </row>
    <row r="238" spans="1:41" x14ac:dyDescent="0.25">
      <c r="A238" s="5" t="s">
        <v>6</v>
      </c>
      <c r="B238" s="5" t="s">
        <v>7</v>
      </c>
      <c r="C238" s="5">
        <v>922</v>
      </c>
      <c r="D238" s="5">
        <v>40.052599999999998</v>
      </c>
      <c r="E238" s="5">
        <v>-101.5386</v>
      </c>
      <c r="F238" s="5">
        <v>20120824</v>
      </c>
      <c r="G238" s="5">
        <v>-9999</v>
      </c>
      <c r="H238" s="5" t="s">
        <v>48</v>
      </c>
      <c r="I238" s="5" t="s">
        <v>48</v>
      </c>
      <c r="J238" s="5" t="s">
        <v>48</v>
      </c>
      <c r="K238" s="5">
        <v>9999</v>
      </c>
      <c r="L238" s="5">
        <v>-9999</v>
      </c>
      <c r="M238" s="5" t="s">
        <v>48</v>
      </c>
      <c r="N238" s="5" t="s">
        <v>48</v>
      </c>
      <c r="O238" s="5" t="s">
        <v>48</v>
      </c>
      <c r="P238" s="5">
        <v>9999</v>
      </c>
      <c r="Q238" s="5">
        <v>0</v>
      </c>
      <c r="R238" s="5" t="s">
        <v>49</v>
      </c>
      <c r="S238" s="5" t="s">
        <v>48</v>
      </c>
      <c r="T238" s="5">
        <v>7</v>
      </c>
      <c r="U238" s="5">
        <v>700</v>
      </c>
      <c r="V238" s="5">
        <v>0</v>
      </c>
      <c r="W238" s="5" t="s">
        <v>48</v>
      </c>
      <c r="X238" s="5" t="s">
        <v>48</v>
      </c>
      <c r="Y238" s="5">
        <v>7</v>
      </c>
      <c r="Z238" s="5">
        <v>9999</v>
      </c>
      <c r="AA238" s="5">
        <v>0</v>
      </c>
      <c r="AB238" s="5" t="s">
        <v>48</v>
      </c>
      <c r="AC238" s="5" t="s">
        <v>48</v>
      </c>
      <c r="AD238" s="5">
        <v>7</v>
      </c>
      <c r="AE238" s="5">
        <v>9999</v>
      </c>
      <c r="AF238" s="5">
        <v>317</v>
      </c>
      <c r="AG238" s="5" t="s">
        <v>48</v>
      </c>
      <c r="AH238" s="5" t="s">
        <v>48</v>
      </c>
      <c r="AI238" s="5">
        <v>7</v>
      </c>
      <c r="AJ238" s="5">
        <v>700</v>
      </c>
      <c r="AK238" s="5">
        <v>178</v>
      </c>
      <c r="AL238" s="5" t="s">
        <v>48</v>
      </c>
      <c r="AM238" s="5" t="s">
        <v>48</v>
      </c>
      <c r="AN238" s="5">
        <v>7</v>
      </c>
      <c r="AO238" s="5">
        <v>700</v>
      </c>
    </row>
    <row r="239" spans="1:41" x14ac:dyDescent="0.25">
      <c r="A239" s="5" t="s">
        <v>6</v>
      </c>
      <c r="B239" s="5" t="s">
        <v>7</v>
      </c>
      <c r="C239" s="5">
        <v>922</v>
      </c>
      <c r="D239" s="5">
        <v>40.052599999999998</v>
      </c>
      <c r="E239" s="5">
        <v>-101.5386</v>
      </c>
      <c r="F239" s="5">
        <v>20120825</v>
      </c>
      <c r="G239" s="5">
        <v>-9999</v>
      </c>
      <c r="H239" s="5" t="s">
        <v>48</v>
      </c>
      <c r="I239" s="5" t="s">
        <v>48</v>
      </c>
      <c r="J239" s="5" t="s">
        <v>48</v>
      </c>
      <c r="K239" s="5">
        <v>9999</v>
      </c>
      <c r="L239" s="5">
        <v>-9999</v>
      </c>
      <c r="M239" s="5" t="s">
        <v>48</v>
      </c>
      <c r="N239" s="5" t="s">
        <v>48</v>
      </c>
      <c r="O239" s="5" t="s">
        <v>48</v>
      </c>
      <c r="P239" s="5">
        <v>9999</v>
      </c>
      <c r="Q239" s="5">
        <v>0</v>
      </c>
      <c r="R239" s="5" t="s">
        <v>48</v>
      </c>
      <c r="S239" s="5" t="s">
        <v>48</v>
      </c>
      <c r="T239" s="5">
        <v>7</v>
      </c>
      <c r="U239" s="5">
        <v>700</v>
      </c>
      <c r="V239" s="5">
        <v>0</v>
      </c>
      <c r="W239" s="5" t="s">
        <v>48</v>
      </c>
      <c r="X239" s="5" t="s">
        <v>48</v>
      </c>
      <c r="Y239" s="5">
        <v>7</v>
      </c>
      <c r="Z239" s="5">
        <v>9999</v>
      </c>
      <c r="AA239" s="5">
        <v>0</v>
      </c>
      <c r="AB239" s="5" t="s">
        <v>48</v>
      </c>
      <c r="AC239" s="5" t="s">
        <v>48</v>
      </c>
      <c r="AD239" s="5">
        <v>7</v>
      </c>
      <c r="AE239" s="5">
        <v>9999</v>
      </c>
      <c r="AF239" s="5">
        <v>278</v>
      </c>
      <c r="AG239" s="5" t="s">
        <v>48</v>
      </c>
      <c r="AH239" s="5" t="s">
        <v>48</v>
      </c>
      <c r="AI239" s="5">
        <v>7</v>
      </c>
      <c r="AJ239" s="5">
        <v>700</v>
      </c>
      <c r="AK239" s="5">
        <v>156</v>
      </c>
      <c r="AL239" s="5" t="s">
        <v>48</v>
      </c>
      <c r="AM239" s="5" t="s">
        <v>48</v>
      </c>
      <c r="AN239" s="5">
        <v>7</v>
      </c>
      <c r="AO239" s="5">
        <v>700</v>
      </c>
    </row>
    <row r="240" spans="1:41" x14ac:dyDescent="0.25">
      <c r="A240" s="5" t="s">
        <v>6</v>
      </c>
      <c r="B240" s="5" t="s">
        <v>7</v>
      </c>
      <c r="C240" s="5">
        <v>922</v>
      </c>
      <c r="D240" s="5">
        <v>40.052599999999998</v>
      </c>
      <c r="E240" s="5">
        <v>-101.5386</v>
      </c>
      <c r="F240" s="5">
        <v>20120826</v>
      </c>
      <c r="G240" s="5">
        <v>-9999</v>
      </c>
      <c r="H240" s="5" t="s">
        <v>48</v>
      </c>
      <c r="I240" s="5" t="s">
        <v>48</v>
      </c>
      <c r="J240" s="5" t="s">
        <v>48</v>
      </c>
      <c r="K240" s="5">
        <v>9999</v>
      </c>
      <c r="L240" s="5">
        <v>-9999</v>
      </c>
      <c r="M240" s="5" t="s">
        <v>48</v>
      </c>
      <c r="N240" s="5" t="s">
        <v>48</v>
      </c>
      <c r="O240" s="5" t="s">
        <v>48</v>
      </c>
      <c r="P240" s="5">
        <v>9999</v>
      </c>
      <c r="Q240" s="5">
        <v>0</v>
      </c>
      <c r="R240" s="5" t="s">
        <v>48</v>
      </c>
      <c r="S240" s="5" t="s">
        <v>48</v>
      </c>
      <c r="T240" s="5">
        <v>7</v>
      </c>
      <c r="U240" s="5">
        <v>700</v>
      </c>
      <c r="V240" s="5">
        <v>0</v>
      </c>
      <c r="W240" s="5" t="s">
        <v>48</v>
      </c>
      <c r="X240" s="5" t="s">
        <v>48</v>
      </c>
      <c r="Y240" s="5">
        <v>7</v>
      </c>
      <c r="Z240" s="5">
        <v>9999</v>
      </c>
      <c r="AA240" s="5">
        <v>0</v>
      </c>
      <c r="AB240" s="5" t="s">
        <v>48</v>
      </c>
      <c r="AC240" s="5" t="s">
        <v>48</v>
      </c>
      <c r="AD240" s="5">
        <v>7</v>
      </c>
      <c r="AE240" s="5">
        <v>9999</v>
      </c>
      <c r="AF240" s="5">
        <v>317</v>
      </c>
      <c r="AG240" s="5" t="s">
        <v>48</v>
      </c>
      <c r="AH240" s="5" t="s">
        <v>48</v>
      </c>
      <c r="AI240" s="5">
        <v>7</v>
      </c>
      <c r="AJ240" s="5">
        <v>700</v>
      </c>
      <c r="AK240" s="5">
        <v>122</v>
      </c>
      <c r="AL240" s="5" t="s">
        <v>48</v>
      </c>
      <c r="AM240" s="5" t="s">
        <v>48</v>
      </c>
      <c r="AN240" s="5">
        <v>7</v>
      </c>
      <c r="AO240" s="5">
        <v>700</v>
      </c>
    </row>
    <row r="241" spans="1:41" x14ac:dyDescent="0.25">
      <c r="A241" s="5" t="s">
        <v>6</v>
      </c>
      <c r="B241" s="5" t="s">
        <v>7</v>
      </c>
      <c r="C241" s="5">
        <v>922</v>
      </c>
      <c r="D241" s="5">
        <v>40.052599999999998</v>
      </c>
      <c r="E241" s="5">
        <v>-101.5386</v>
      </c>
      <c r="F241" s="5">
        <v>20120827</v>
      </c>
      <c r="G241" s="5">
        <v>-9999</v>
      </c>
      <c r="H241" s="5" t="s">
        <v>48</v>
      </c>
      <c r="I241" s="5" t="s">
        <v>48</v>
      </c>
      <c r="J241" s="5" t="s">
        <v>48</v>
      </c>
      <c r="K241" s="5">
        <v>9999</v>
      </c>
      <c r="L241" s="5">
        <v>-9999</v>
      </c>
      <c r="M241" s="5" t="s">
        <v>48</v>
      </c>
      <c r="N241" s="5" t="s">
        <v>48</v>
      </c>
      <c r="O241" s="5" t="s">
        <v>48</v>
      </c>
      <c r="P241" s="5">
        <v>9999</v>
      </c>
      <c r="Q241" s="5">
        <v>0</v>
      </c>
      <c r="R241" s="5" t="s">
        <v>48</v>
      </c>
      <c r="S241" s="5" t="s">
        <v>48</v>
      </c>
      <c r="T241" s="5">
        <v>7</v>
      </c>
      <c r="U241" s="5">
        <v>700</v>
      </c>
      <c r="V241" s="5">
        <v>0</v>
      </c>
      <c r="W241" s="5" t="s">
        <v>48</v>
      </c>
      <c r="X241" s="5" t="s">
        <v>48</v>
      </c>
      <c r="Y241" s="5">
        <v>7</v>
      </c>
      <c r="Z241" s="5">
        <v>9999</v>
      </c>
      <c r="AA241" s="5">
        <v>0</v>
      </c>
      <c r="AB241" s="5" t="s">
        <v>48</v>
      </c>
      <c r="AC241" s="5" t="s">
        <v>48</v>
      </c>
      <c r="AD241" s="5">
        <v>7</v>
      </c>
      <c r="AE241" s="5">
        <v>9999</v>
      </c>
      <c r="AF241" s="5">
        <v>356</v>
      </c>
      <c r="AG241" s="5" t="s">
        <v>48</v>
      </c>
      <c r="AH241" s="5" t="s">
        <v>48</v>
      </c>
      <c r="AI241" s="5">
        <v>7</v>
      </c>
      <c r="AJ241" s="5">
        <v>700</v>
      </c>
      <c r="AK241" s="5">
        <v>133</v>
      </c>
      <c r="AL241" s="5" t="s">
        <v>48</v>
      </c>
      <c r="AM241" s="5" t="s">
        <v>48</v>
      </c>
      <c r="AN241" s="5">
        <v>7</v>
      </c>
      <c r="AO241" s="5">
        <v>700</v>
      </c>
    </row>
    <row r="242" spans="1:41" x14ac:dyDescent="0.25">
      <c r="A242" s="5" t="s">
        <v>6</v>
      </c>
      <c r="B242" s="5" t="s">
        <v>7</v>
      </c>
      <c r="C242" s="5">
        <v>922</v>
      </c>
      <c r="D242" s="5">
        <v>40.052599999999998</v>
      </c>
      <c r="E242" s="5">
        <v>-101.5386</v>
      </c>
      <c r="F242" s="5">
        <v>20120828</v>
      </c>
      <c r="G242" s="5">
        <v>-9999</v>
      </c>
      <c r="H242" s="5" t="s">
        <v>48</v>
      </c>
      <c r="I242" s="5" t="s">
        <v>48</v>
      </c>
      <c r="J242" s="5" t="s">
        <v>48</v>
      </c>
      <c r="K242" s="5">
        <v>9999</v>
      </c>
      <c r="L242" s="5">
        <v>-9999</v>
      </c>
      <c r="M242" s="5" t="s">
        <v>48</v>
      </c>
      <c r="N242" s="5" t="s">
        <v>48</v>
      </c>
      <c r="O242" s="5" t="s">
        <v>48</v>
      </c>
      <c r="P242" s="5">
        <v>9999</v>
      </c>
      <c r="Q242" s="5">
        <v>0</v>
      </c>
      <c r="R242" s="5" t="s">
        <v>48</v>
      </c>
      <c r="S242" s="5" t="s">
        <v>48</v>
      </c>
      <c r="T242" s="5">
        <v>7</v>
      </c>
      <c r="U242" s="5">
        <v>700</v>
      </c>
      <c r="V242" s="5">
        <v>0</v>
      </c>
      <c r="W242" s="5" t="s">
        <v>48</v>
      </c>
      <c r="X242" s="5" t="s">
        <v>48</v>
      </c>
      <c r="Y242" s="5">
        <v>7</v>
      </c>
      <c r="Z242" s="5">
        <v>9999</v>
      </c>
      <c r="AA242" s="5">
        <v>0</v>
      </c>
      <c r="AB242" s="5" t="s">
        <v>48</v>
      </c>
      <c r="AC242" s="5" t="s">
        <v>48</v>
      </c>
      <c r="AD242" s="5">
        <v>7</v>
      </c>
      <c r="AE242" s="5">
        <v>9999</v>
      </c>
      <c r="AF242" s="5">
        <v>378</v>
      </c>
      <c r="AG242" s="5" t="s">
        <v>48</v>
      </c>
      <c r="AH242" s="5" t="s">
        <v>48</v>
      </c>
      <c r="AI242" s="5">
        <v>7</v>
      </c>
      <c r="AJ242" s="5">
        <v>700</v>
      </c>
      <c r="AK242" s="5">
        <v>156</v>
      </c>
      <c r="AL242" s="5" t="s">
        <v>48</v>
      </c>
      <c r="AM242" s="5" t="s">
        <v>48</v>
      </c>
      <c r="AN242" s="5">
        <v>7</v>
      </c>
      <c r="AO242" s="5">
        <v>700</v>
      </c>
    </row>
    <row r="243" spans="1:41" x14ac:dyDescent="0.25">
      <c r="A243" s="5" t="s">
        <v>6</v>
      </c>
      <c r="B243" s="5" t="s">
        <v>7</v>
      </c>
      <c r="C243" s="5">
        <v>922</v>
      </c>
      <c r="D243" s="5">
        <v>40.052599999999998</v>
      </c>
      <c r="E243" s="5">
        <v>-101.5386</v>
      </c>
      <c r="F243" s="5">
        <v>20120829</v>
      </c>
      <c r="G243" s="5">
        <v>-9999</v>
      </c>
      <c r="H243" s="5" t="s">
        <v>48</v>
      </c>
      <c r="I243" s="5" t="s">
        <v>48</v>
      </c>
      <c r="J243" s="5" t="s">
        <v>48</v>
      </c>
      <c r="K243" s="5">
        <v>9999</v>
      </c>
      <c r="L243" s="5">
        <v>-9999</v>
      </c>
      <c r="M243" s="5" t="s">
        <v>48</v>
      </c>
      <c r="N243" s="5" t="s">
        <v>48</v>
      </c>
      <c r="O243" s="5" t="s">
        <v>48</v>
      </c>
      <c r="P243" s="5">
        <v>9999</v>
      </c>
      <c r="Q243" s="5">
        <v>0</v>
      </c>
      <c r="R243" s="5" t="s">
        <v>48</v>
      </c>
      <c r="S243" s="5" t="s">
        <v>48</v>
      </c>
      <c r="T243" s="5">
        <v>7</v>
      </c>
      <c r="U243" s="5">
        <v>700</v>
      </c>
      <c r="V243" s="5">
        <v>0</v>
      </c>
      <c r="W243" s="5" t="s">
        <v>48</v>
      </c>
      <c r="X243" s="5" t="s">
        <v>48</v>
      </c>
      <c r="Y243" s="5">
        <v>7</v>
      </c>
      <c r="Z243" s="5">
        <v>9999</v>
      </c>
      <c r="AA243" s="5">
        <v>0</v>
      </c>
      <c r="AB243" s="5" t="s">
        <v>48</v>
      </c>
      <c r="AC243" s="5" t="s">
        <v>48</v>
      </c>
      <c r="AD243" s="5">
        <v>7</v>
      </c>
      <c r="AE243" s="5">
        <v>9999</v>
      </c>
      <c r="AF243" s="5">
        <v>394</v>
      </c>
      <c r="AG243" s="5" t="s">
        <v>48</v>
      </c>
      <c r="AH243" s="5" t="s">
        <v>48</v>
      </c>
      <c r="AI243" s="5">
        <v>7</v>
      </c>
      <c r="AJ243" s="5">
        <v>700</v>
      </c>
      <c r="AK243" s="5">
        <v>183</v>
      </c>
      <c r="AL243" s="5" t="s">
        <v>48</v>
      </c>
      <c r="AM243" s="5" t="s">
        <v>48</v>
      </c>
      <c r="AN243" s="5">
        <v>7</v>
      </c>
      <c r="AO243" s="5">
        <v>700</v>
      </c>
    </row>
    <row r="244" spans="1:41" x14ac:dyDescent="0.25">
      <c r="A244" s="5" t="s">
        <v>6</v>
      </c>
      <c r="B244" s="5" t="s">
        <v>7</v>
      </c>
      <c r="C244" s="5">
        <v>922</v>
      </c>
      <c r="D244" s="5">
        <v>40.052599999999998</v>
      </c>
      <c r="E244" s="5">
        <v>-101.5386</v>
      </c>
      <c r="F244" s="5">
        <v>20120830</v>
      </c>
      <c r="G244" s="5">
        <v>-9999</v>
      </c>
      <c r="H244" s="5" t="s">
        <v>48</v>
      </c>
      <c r="I244" s="5" t="s">
        <v>48</v>
      </c>
      <c r="J244" s="5" t="s">
        <v>48</v>
      </c>
      <c r="K244" s="5">
        <v>9999</v>
      </c>
      <c r="L244" s="5">
        <v>-9999</v>
      </c>
      <c r="M244" s="5" t="s">
        <v>48</v>
      </c>
      <c r="N244" s="5" t="s">
        <v>48</v>
      </c>
      <c r="O244" s="5" t="s">
        <v>48</v>
      </c>
      <c r="P244" s="5">
        <v>9999</v>
      </c>
      <c r="Q244" s="5">
        <v>0</v>
      </c>
      <c r="R244" s="5" t="s">
        <v>48</v>
      </c>
      <c r="S244" s="5" t="s">
        <v>48</v>
      </c>
      <c r="T244" s="5">
        <v>7</v>
      </c>
      <c r="U244" s="5">
        <v>700</v>
      </c>
      <c r="V244" s="5">
        <v>0</v>
      </c>
      <c r="W244" s="5" t="s">
        <v>48</v>
      </c>
      <c r="X244" s="5" t="s">
        <v>48</v>
      </c>
      <c r="Y244" s="5">
        <v>7</v>
      </c>
      <c r="Z244" s="5">
        <v>9999</v>
      </c>
      <c r="AA244" s="5">
        <v>0</v>
      </c>
      <c r="AB244" s="5" t="s">
        <v>48</v>
      </c>
      <c r="AC244" s="5" t="s">
        <v>48</v>
      </c>
      <c r="AD244" s="5">
        <v>7</v>
      </c>
      <c r="AE244" s="5">
        <v>9999</v>
      </c>
      <c r="AF244" s="5">
        <v>394</v>
      </c>
      <c r="AG244" s="5" t="s">
        <v>48</v>
      </c>
      <c r="AH244" s="5" t="s">
        <v>48</v>
      </c>
      <c r="AI244" s="5">
        <v>7</v>
      </c>
      <c r="AJ244" s="5">
        <v>700</v>
      </c>
      <c r="AK244" s="5">
        <v>172</v>
      </c>
      <c r="AL244" s="5" t="s">
        <v>48</v>
      </c>
      <c r="AM244" s="5" t="s">
        <v>48</v>
      </c>
      <c r="AN244" s="5">
        <v>7</v>
      </c>
      <c r="AO244" s="5">
        <v>700</v>
      </c>
    </row>
    <row r="245" spans="1:41" x14ac:dyDescent="0.25">
      <c r="A245" s="5" t="s">
        <v>6</v>
      </c>
      <c r="B245" s="5" t="s">
        <v>7</v>
      </c>
      <c r="C245" s="5">
        <v>922</v>
      </c>
      <c r="D245" s="5">
        <v>40.052599999999998</v>
      </c>
      <c r="E245" s="5">
        <v>-101.5386</v>
      </c>
      <c r="F245" s="5">
        <v>20120831</v>
      </c>
      <c r="G245" s="5">
        <v>-9999</v>
      </c>
      <c r="H245" s="5" t="s">
        <v>48</v>
      </c>
      <c r="I245" s="5" t="s">
        <v>48</v>
      </c>
      <c r="J245" s="5" t="s">
        <v>48</v>
      </c>
      <c r="K245" s="5">
        <v>9999</v>
      </c>
      <c r="L245" s="5">
        <v>-9999</v>
      </c>
      <c r="M245" s="5" t="s">
        <v>48</v>
      </c>
      <c r="N245" s="5" t="s">
        <v>48</v>
      </c>
      <c r="O245" s="5" t="s">
        <v>48</v>
      </c>
      <c r="P245" s="5">
        <v>9999</v>
      </c>
      <c r="Q245" s="5">
        <v>0</v>
      </c>
      <c r="R245" s="5" t="s">
        <v>48</v>
      </c>
      <c r="S245" s="5" t="s">
        <v>48</v>
      </c>
      <c r="T245" s="5">
        <v>7</v>
      </c>
      <c r="U245" s="5">
        <v>700</v>
      </c>
      <c r="V245" s="5">
        <v>0</v>
      </c>
      <c r="W245" s="5" t="s">
        <v>48</v>
      </c>
      <c r="X245" s="5" t="s">
        <v>48</v>
      </c>
      <c r="Y245" s="5">
        <v>7</v>
      </c>
      <c r="Z245" s="5">
        <v>9999</v>
      </c>
      <c r="AA245" s="5">
        <v>0</v>
      </c>
      <c r="AB245" s="5" t="s">
        <v>48</v>
      </c>
      <c r="AC245" s="5" t="s">
        <v>48</v>
      </c>
      <c r="AD245" s="5">
        <v>7</v>
      </c>
      <c r="AE245" s="5">
        <v>9999</v>
      </c>
      <c r="AF245" s="5">
        <v>389</v>
      </c>
      <c r="AG245" s="5" t="s">
        <v>48</v>
      </c>
      <c r="AH245" s="5" t="s">
        <v>48</v>
      </c>
      <c r="AI245" s="5">
        <v>7</v>
      </c>
      <c r="AJ245" s="5">
        <v>700</v>
      </c>
      <c r="AK245" s="5">
        <v>133</v>
      </c>
      <c r="AL245" s="5" t="s">
        <v>48</v>
      </c>
      <c r="AM245" s="5" t="s">
        <v>48</v>
      </c>
      <c r="AN245" s="5">
        <v>7</v>
      </c>
      <c r="AO245" s="5">
        <v>700</v>
      </c>
    </row>
    <row r="246" spans="1:41" x14ac:dyDescent="0.25">
      <c r="A246" s="5" t="s">
        <v>6</v>
      </c>
      <c r="B246" s="5" t="s">
        <v>7</v>
      </c>
      <c r="C246" s="5">
        <v>922</v>
      </c>
      <c r="D246" s="5">
        <v>40.052599999999998</v>
      </c>
      <c r="E246" s="5">
        <v>-101.5386</v>
      </c>
      <c r="F246" s="5">
        <v>20120901</v>
      </c>
      <c r="G246" s="5">
        <v>-9999</v>
      </c>
      <c r="H246" s="5" t="s">
        <v>48</v>
      </c>
      <c r="I246" s="5" t="s">
        <v>48</v>
      </c>
      <c r="J246" s="5" t="s">
        <v>48</v>
      </c>
      <c r="K246" s="5">
        <v>9999</v>
      </c>
      <c r="L246" s="5">
        <v>-9999</v>
      </c>
      <c r="M246" s="5" t="s">
        <v>48</v>
      </c>
      <c r="N246" s="5" t="s">
        <v>48</v>
      </c>
      <c r="O246" s="5" t="s">
        <v>48</v>
      </c>
      <c r="P246" s="5">
        <v>9999</v>
      </c>
      <c r="Q246" s="5">
        <v>0</v>
      </c>
      <c r="R246" s="5" t="s">
        <v>48</v>
      </c>
      <c r="S246" s="5" t="s">
        <v>48</v>
      </c>
      <c r="T246" s="5">
        <v>7</v>
      </c>
      <c r="U246" s="5">
        <v>700</v>
      </c>
      <c r="V246" s="5">
        <v>0</v>
      </c>
      <c r="W246" s="5" t="s">
        <v>48</v>
      </c>
      <c r="X246" s="5" t="s">
        <v>48</v>
      </c>
      <c r="Y246" s="5">
        <v>7</v>
      </c>
      <c r="Z246" s="5">
        <v>9999</v>
      </c>
      <c r="AA246" s="5">
        <v>0</v>
      </c>
      <c r="AB246" s="5" t="s">
        <v>48</v>
      </c>
      <c r="AC246" s="5" t="s">
        <v>48</v>
      </c>
      <c r="AD246" s="5">
        <v>7</v>
      </c>
      <c r="AE246" s="5">
        <v>9999</v>
      </c>
      <c r="AF246" s="5">
        <v>372</v>
      </c>
      <c r="AG246" s="5" t="s">
        <v>48</v>
      </c>
      <c r="AH246" s="5" t="s">
        <v>48</v>
      </c>
      <c r="AI246" s="5">
        <v>7</v>
      </c>
      <c r="AJ246" s="5">
        <v>700</v>
      </c>
      <c r="AK246" s="5">
        <v>133</v>
      </c>
      <c r="AL246" s="5" t="s">
        <v>48</v>
      </c>
      <c r="AM246" s="5" t="s">
        <v>48</v>
      </c>
      <c r="AN246" s="5">
        <v>7</v>
      </c>
      <c r="AO246" s="5">
        <v>700</v>
      </c>
    </row>
    <row r="247" spans="1:41" x14ac:dyDescent="0.25">
      <c r="A247" s="5" t="s">
        <v>6</v>
      </c>
      <c r="B247" s="5" t="s">
        <v>7</v>
      </c>
      <c r="C247" s="5">
        <v>922</v>
      </c>
      <c r="D247" s="5">
        <v>40.052599999999998</v>
      </c>
      <c r="E247" s="5">
        <v>-101.5386</v>
      </c>
      <c r="F247" s="5">
        <v>20120902</v>
      </c>
      <c r="G247" s="5">
        <v>-9999</v>
      </c>
      <c r="H247" s="5" t="s">
        <v>48</v>
      </c>
      <c r="I247" s="5" t="s">
        <v>48</v>
      </c>
      <c r="J247" s="5" t="s">
        <v>48</v>
      </c>
      <c r="K247" s="5">
        <v>9999</v>
      </c>
      <c r="L247" s="5">
        <v>-9999</v>
      </c>
      <c r="M247" s="5" t="s">
        <v>48</v>
      </c>
      <c r="N247" s="5" t="s">
        <v>48</v>
      </c>
      <c r="O247" s="5" t="s">
        <v>48</v>
      </c>
      <c r="P247" s="5">
        <v>9999</v>
      </c>
      <c r="Q247" s="5">
        <v>0</v>
      </c>
      <c r="R247" s="5" t="s">
        <v>48</v>
      </c>
      <c r="S247" s="5" t="s">
        <v>48</v>
      </c>
      <c r="T247" s="5">
        <v>7</v>
      </c>
      <c r="U247" s="5">
        <v>700</v>
      </c>
      <c r="V247" s="5">
        <v>0</v>
      </c>
      <c r="W247" s="5" t="s">
        <v>48</v>
      </c>
      <c r="X247" s="5" t="s">
        <v>48</v>
      </c>
      <c r="Y247" s="5">
        <v>7</v>
      </c>
      <c r="Z247" s="5">
        <v>9999</v>
      </c>
      <c r="AA247" s="5">
        <v>0</v>
      </c>
      <c r="AB247" s="5" t="s">
        <v>48</v>
      </c>
      <c r="AC247" s="5" t="s">
        <v>48</v>
      </c>
      <c r="AD247" s="5">
        <v>7</v>
      </c>
      <c r="AE247" s="5">
        <v>9999</v>
      </c>
      <c r="AF247" s="5">
        <v>378</v>
      </c>
      <c r="AG247" s="5" t="s">
        <v>48</v>
      </c>
      <c r="AH247" s="5" t="s">
        <v>48</v>
      </c>
      <c r="AI247" s="5">
        <v>7</v>
      </c>
      <c r="AJ247" s="5">
        <v>700</v>
      </c>
      <c r="AK247" s="5">
        <v>161</v>
      </c>
      <c r="AL247" s="5" t="s">
        <v>48</v>
      </c>
      <c r="AM247" s="5" t="s">
        <v>48</v>
      </c>
      <c r="AN247" s="5">
        <v>7</v>
      </c>
      <c r="AO247" s="5">
        <v>700</v>
      </c>
    </row>
    <row r="248" spans="1:41" x14ac:dyDescent="0.25">
      <c r="A248" s="5" t="s">
        <v>6</v>
      </c>
      <c r="B248" s="5" t="s">
        <v>7</v>
      </c>
      <c r="C248" s="5">
        <v>922</v>
      </c>
      <c r="D248" s="5">
        <v>40.052599999999998</v>
      </c>
      <c r="E248" s="5">
        <v>-101.5386</v>
      </c>
      <c r="F248" s="5">
        <v>20120903</v>
      </c>
      <c r="G248" s="5">
        <v>-9999</v>
      </c>
      <c r="H248" s="5" t="s">
        <v>48</v>
      </c>
      <c r="I248" s="5" t="s">
        <v>48</v>
      </c>
      <c r="J248" s="5" t="s">
        <v>48</v>
      </c>
      <c r="K248" s="5">
        <v>9999</v>
      </c>
      <c r="L248" s="5">
        <v>-9999</v>
      </c>
      <c r="M248" s="5" t="s">
        <v>48</v>
      </c>
      <c r="N248" s="5" t="s">
        <v>48</v>
      </c>
      <c r="O248" s="5" t="s">
        <v>48</v>
      </c>
      <c r="P248" s="5">
        <v>9999</v>
      </c>
      <c r="Q248" s="5">
        <v>0</v>
      </c>
      <c r="R248" s="5" t="s">
        <v>48</v>
      </c>
      <c r="S248" s="5" t="s">
        <v>48</v>
      </c>
      <c r="T248" s="5">
        <v>7</v>
      </c>
      <c r="U248" s="5">
        <v>700</v>
      </c>
      <c r="V248" s="5">
        <v>0</v>
      </c>
      <c r="W248" s="5" t="s">
        <v>48</v>
      </c>
      <c r="X248" s="5" t="s">
        <v>48</v>
      </c>
      <c r="Y248" s="5">
        <v>7</v>
      </c>
      <c r="Z248" s="5">
        <v>9999</v>
      </c>
      <c r="AA248" s="5">
        <v>0</v>
      </c>
      <c r="AB248" s="5" t="s">
        <v>48</v>
      </c>
      <c r="AC248" s="5" t="s">
        <v>48</v>
      </c>
      <c r="AD248" s="5">
        <v>7</v>
      </c>
      <c r="AE248" s="5">
        <v>9999</v>
      </c>
      <c r="AF248" s="5">
        <v>367</v>
      </c>
      <c r="AG248" s="5" t="s">
        <v>48</v>
      </c>
      <c r="AH248" s="5" t="s">
        <v>48</v>
      </c>
      <c r="AI248" s="5">
        <v>7</v>
      </c>
      <c r="AJ248" s="5">
        <v>700</v>
      </c>
      <c r="AK248" s="5">
        <v>189</v>
      </c>
      <c r="AL248" s="5" t="s">
        <v>48</v>
      </c>
      <c r="AM248" s="5" t="s">
        <v>48</v>
      </c>
      <c r="AN248" s="5">
        <v>7</v>
      </c>
      <c r="AO248" s="5">
        <v>700</v>
      </c>
    </row>
    <row r="249" spans="1:41" x14ac:dyDescent="0.25">
      <c r="A249" s="5" t="s">
        <v>6</v>
      </c>
      <c r="B249" s="5" t="s">
        <v>7</v>
      </c>
      <c r="C249" s="5">
        <v>922</v>
      </c>
      <c r="D249" s="5">
        <v>40.052599999999998</v>
      </c>
      <c r="E249" s="5">
        <v>-101.5386</v>
      </c>
      <c r="F249" s="5">
        <v>20120904</v>
      </c>
      <c r="G249" s="5">
        <v>-9999</v>
      </c>
      <c r="H249" s="5" t="s">
        <v>48</v>
      </c>
      <c r="I249" s="5" t="s">
        <v>48</v>
      </c>
      <c r="J249" s="5" t="s">
        <v>48</v>
      </c>
      <c r="K249" s="5">
        <v>9999</v>
      </c>
      <c r="L249" s="5">
        <v>-9999</v>
      </c>
      <c r="M249" s="5" t="s">
        <v>48</v>
      </c>
      <c r="N249" s="5" t="s">
        <v>48</v>
      </c>
      <c r="O249" s="5" t="s">
        <v>48</v>
      </c>
      <c r="P249" s="5">
        <v>9999</v>
      </c>
      <c r="Q249" s="5">
        <v>0</v>
      </c>
      <c r="R249" s="5" t="s">
        <v>49</v>
      </c>
      <c r="S249" s="5" t="s">
        <v>48</v>
      </c>
      <c r="T249" s="5">
        <v>7</v>
      </c>
      <c r="U249" s="5">
        <v>700</v>
      </c>
      <c r="V249" s="5">
        <v>0</v>
      </c>
      <c r="W249" s="5" t="s">
        <v>48</v>
      </c>
      <c r="X249" s="5" t="s">
        <v>48</v>
      </c>
      <c r="Y249" s="5">
        <v>7</v>
      </c>
      <c r="Z249" s="5">
        <v>9999</v>
      </c>
      <c r="AA249" s="5">
        <v>0</v>
      </c>
      <c r="AB249" s="5" t="s">
        <v>48</v>
      </c>
      <c r="AC249" s="5" t="s">
        <v>48</v>
      </c>
      <c r="AD249" s="5">
        <v>7</v>
      </c>
      <c r="AE249" s="5">
        <v>9999</v>
      </c>
      <c r="AF249" s="5">
        <v>344</v>
      </c>
      <c r="AG249" s="5" t="s">
        <v>48</v>
      </c>
      <c r="AH249" s="5" t="s">
        <v>48</v>
      </c>
      <c r="AI249" s="5">
        <v>7</v>
      </c>
      <c r="AJ249" s="5">
        <v>700</v>
      </c>
      <c r="AK249" s="5">
        <v>128</v>
      </c>
      <c r="AL249" s="5" t="s">
        <v>48</v>
      </c>
      <c r="AM249" s="5" t="s">
        <v>48</v>
      </c>
      <c r="AN249" s="5">
        <v>7</v>
      </c>
      <c r="AO249" s="5">
        <v>700</v>
      </c>
    </row>
    <row r="250" spans="1:41" x14ac:dyDescent="0.25">
      <c r="A250" s="5" t="s">
        <v>6</v>
      </c>
      <c r="B250" s="5" t="s">
        <v>7</v>
      </c>
      <c r="C250" s="5">
        <v>922</v>
      </c>
      <c r="D250" s="5">
        <v>40.052599999999998</v>
      </c>
      <c r="E250" s="5">
        <v>-101.5386</v>
      </c>
      <c r="F250" s="5">
        <v>20120905</v>
      </c>
      <c r="G250" s="5">
        <v>-9999</v>
      </c>
      <c r="H250" s="5" t="s">
        <v>48</v>
      </c>
      <c r="I250" s="5" t="s">
        <v>48</v>
      </c>
      <c r="J250" s="5" t="s">
        <v>48</v>
      </c>
      <c r="K250" s="5">
        <v>9999</v>
      </c>
      <c r="L250" s="5">
        <v>-9999</v>
      </c>
      <c r="M250" s="5" t="s">
        <v>48</v>
      </c>
      <c r="N250" s="5" t="s">
        <v>48</v>
      </c>
      <c r="O250" s="5" t="s">
        <v>48</v>
      </c>
      <c r="P250" s="5">
        <v>9999</v>
      </c>
      <c r="Q250" s="5">
        <v>0</v>
      </c>
      <c r="R250" s="5" t="s">
        <v>48</v>
      </c>
      <c r="S250" s="5" t="s">
        <v>48</v>
      </c>
      <c r="T250" s="5">
        <v>7</v>
      </c>
      <c r="U250" s="5">
        <v>700</v>
      </c>
      <c r="V250" s="5">
        <v>0</v>
      </c>
      <c r="W250" s="5" t="s">
        <v>48</v>
      </c>
      <c r="X250" s="5" t="s">
        <v>48</v>
      </c>
      <c r="Y250" s="5">
        <v>7</v>
      </c>
      <c r="Z250" s="5">
        <v>9999</v>
      </c>
      <c r="AA250" s="5">
        <v>0</v>
      </c>
      <c r="AB250" s="5" t="s">
        <v>48</v>
      </c>
      <c r="AC250" s="5" t="s">
        <v>48</v>
      </c>
      <c r="AD250" s="5">
        <v>7</v>
      </c>
      <c r="AE250" s="5">
        <v>9999</v>
      </c>
      <c r="AF250" s="5">
        <v>383</v>
      </c>
      <c r="AG250" s="5" t="s">
        <v>48</v>
      </c>
      <c r="AH250" s="5" t="s">
        <v>48</v>
      </c>
      <c r="AI250" s="5">
        <v>7</v>
      </c>
      <c r="AJ250" s="5">
        <v>700</v>
      </c>
      <c r="AK250" s="5">
        <v>133</v>
      </c>
      <c r="AL250" s="5" t="s">
        <v>48</v>
      </c>
      <c r="AM250" s="5" t="s">
        <v>48</v>
      </c>
      <c r="AN250" s="5">
        <v>7</v>
      </c>
      <c r="AO250" s="5">
        <v>700</v>
      </c>
    </row>
    <row r="251" spans="1:41" x14ac:dyDescent="0.25">
      <c r="A251" s="5" t="s">
        <v>6</v>
      </c>
      <c r="B251" s="5" t="s">
        <v>7</v>
      </c>
      <c r="C251" s="5">
        <v>922</v>
      </c>
      <c r="D251" s="5">
        <v>40.052599999999998</v>
      </c>
      <c r="E251" s="5">
        <v>-101.5386</v>
      </c>
      <c r="F251" s="5">
        <v>20120906</v>
      </c>
      <c r="G251" s="5">
        <v>-9999</v>
      </c>
      <c r="H251" s="5" t="s">
        <v>48</v>
      </c>
      <c r="I251" s="5" t="s">
        <v>48</v>
      </c>
      <c r="J251" s="5" t="s">
        <v>48</v>
      </c>
      <c r="K251" s="5">
        <v>9999</v>
      </c>
      <c r="L251" s="5">
        <v>-9999</v>
      </c>
      <c r="M251" s="5" t="s">
        <v>48</v>
      </c>
      <c r="N251" s="5" t="s">
        <v>48</v>
      </c>
      <c r="O251" s="5" t="s">
        <v>48</v>
      </c>
      <c r="P251" s="5">
        <v>9999</v>
      </c>
      <c r="Q251" s="5">
        <v>0</v>
      </c>
      <c r="R251" s="5" t="s">
        <v>48</v>
      </c>
      <c r="S251" s="5" t="s">
        <v>48</v>
      </c>
      <c r="T251" s="5">
        <v>7</v>
      </c>
      <c r="U251" s="5">
        <v>700</v>
      </c>
      <c r="V251" s="5">
        <v>0</v>
      </c>
      <c r="W251" s="5" t="s">
        <v>48</v>
      </c>
      <c r="X251" s="5" t="s">
        <v>48</v>
      </c>
      <c r="Y251" s="5">
        <v>7</v>
      </c>
      <c r="Z251" s="5">
        <v>9999</v>
      </c>
      <c r="AA251" s="5">
        <v>0</v>
      </c>
      <c r="AB251" s="5" t="s">
        <v>48</v>
      </c>
      <c r="AC251" s="5" t="s">
        <v>48</v>
      </c>
      <c r="AD251" s="5">
        <v>7</v>
      </c>
      <c r="AE251" s="5">
        <v>9999</v>
      </c>
      <c r="AF251" s="5">
        <v>317</v>
      </c>
      <c r="AG251" s="5" t="s">
        <v>48</v>
      </c>
      <c r="AH251" s="5" t="s">
        <v>48</v>
      </c>
      <c r="AI251" s="5">
        <v>7</v>
      </c>
      <c r="AJ251" s="5">
        <v>700</v>
      </c>
      <c r="AK251" s="5">
        <v>100</v>
      </c>
      <c r="AL251" s="5" t="s">
        <v>48</v>
      </c>
      <c r="AM251" s="5" t="s">
        <v>48</v>
      </c>
      <c r="AN251" s="5">
        <v>7</v>
      </c>
      <c r="AO251" s="5">
        <v>700</v>
      </c>
    </row>
    <row r="252" spans="1:41" x14ac:dyDescent="0.25">
      <c r="A252" s="5" t="s">
        <v>6</v>
      </c>
      <c r="B252" s="5" t="s">
        <v>7</v>
      </c>
      <c r="C252" s="5">
        <v>922</v>
      </c>
      <c r="D252" s="5">
        <v>40.052599999999998</v>
      </c>
      <c r="E252" s="5">
        <v>-101.5386</v>
      </c>
      <c r="F252" s="5">
        <v>20120907</v>
      </c>
      <c r="G252" s="5">
        <v>-9999</v>
      </c>
      <c r="H252" s="5" t="s">
        <v>48</v>
      </c>
      <c r="I252" s="5" t="s">
        <v>48</v>
      </c>
      <c r="J252" s="5" t="s">
        <v>48</v>
      </c>
      <c r="K252" s="5">
        <v>9999</v>
      </c>
      <c r="L252" s="5">
        <v>-9999</v>
      </c>
      <c r="M252" s="5" t="s">
        <v>48</v>
      </c>
      <c r="N252" s="5" t="s">
        <v>48</v>
      </c>
      <c r="O252" s="5" t="s">
        <v>48</v>
      </c>
      <c r="P252" s="5">
        <v>9999</v>
      </c>
      <c r="Q252" s="5">
        <v>0</v>
      </c>
      <c r="R252" s="5" t="s">
        <v>48</v>
      </c>
      <c r="S252" s="5" t="s">
        <v>48</v>
      </c>
      <c r="T252" s="5">
        <v>7</v>
      </c>
      <c r="U252" s="5">
        <v>700</v>
      </c>
      <c r="V252" s="5">
        <v>0</v>
      </c>
      <c r="W252" s="5" t="s">
        <v>48</v>
      </c>
      <c r="X252" s="5" t="s">
        <v>48</v>
      </c>
      <c r="Y252" s="5">
        <v>7</v>
      </c>
      <c r="Z252" s="5">
        <v>9999</v>
      </c>
      <c r="AA252" s="5">
        <v>0</v>
      </c>
      <c r="AB252" s="5" t="s">
        <v>48</v>
      </c>
      <c r="AC252" s="5" t="s">
        <v>48</v>
      </c>
      <c r="AD252" s="5">
        <v>7</v>
      </c>
      <c r="AE252" s="5">
        <v>9999</v>
      </c>
      <c r="AF252" s="5">
        <v>372</v>
      </c>
      <c r="AG252" s="5" t="s">
        <v>48</v>
      </c>
      <c r="AH252" s="5" t="s">
        <v>48</v>
      </c>
      <c r="AI252" s="5">
        <v>7</v>
      </c>
      <c r="AJ252" s="5">
        <v>700</v>
      </c>
      <c r="AK252" s="5">
        <v>133</v>
      </c>
      <c r="AL252" s="5" t="s">
        <v>48</v>
      </c>
      <c r="AM252" s="5" t="s">
        <v>48</v>
      </c>
      <c r="AN252" s="5">
        <v>7</v>
      </c>
      <c r="AO252" s="5">
        <v>700</v>
      </c>
    </row>
    <row r="253" spans="1:41" x14ac:dyDescent="0.25">
      <c r="A253" s="5" t="s">
        <v>6</v>
      </c>
      <c r="B253" s="5" t="s">
        <v>7</v>
      </c>
      <c r="C253" s="5">
        <v>922</v>
      </c>
      <c r="D253" s="5">
        <v>40.052599999999998</v>
      </c>
      <c r="E253" s="5">
        <v>-101.5386</v>
      </c>
      <c r="F253" s="5">
        <v>20120908</v>
      </c>
      <c r="G253" s="5">
        <v>-9999</v>
      </c>
      <c r="H253" s="5" t="s">
        <v>48</v>
      </c>
      <c r="I253" s="5" t="s">
        <v>48</v>
      </c>
      <c r="J253" s="5" t="s">
        <v>48</v>
      </c>
      <c r="K253" s="5">
        <v>9999</v>
      </c>
      <c r="L253" s="5">
        <v>-9999</v>
      </c>
      <c r="M253" s="5" t="s">
        <v>48</v>
      </c>
      <c r="N253" s="5" t="s">
        <v>48</v>
      </c>
      <c r="O253" s="5" t="s">
        <v>48</v>
      </c>
      <c r="P253" s="5">
        <v>9999</v>
      </c>
      <c r="Q253" s="5">
        <v>0</v>
      </c>
      <c r="R253" s="5" t="s">
        <v>48</v>
      </c>
      <c r="S253" s="5" t="s">
        <v>48</v>
      </c>
      <c r="T253" s="5">
        <v>7</v>
      </c>
      <c r="U253" s="5">
        <v>700</v>
      </c>
      <c r="V253" s="5">
        <v>0</v>
      </c>
      <c r="W253" s="5" t="s">
        <v>48</v>
      </c>
      <c r="X253" s="5" t="s">
        <v>48</v>
      </c>
      <c r="Y253" s="5">
        <v>7</v>
      </c>
      <c r="Z253" s="5">
        <v>9999</v>
      </c>
      <c r="AA253" s="5">
        <v>0</v>
      </c>
      <c r="AB253" s="5" t="s">
        <v>48</v>
      </c>
      <c r="AC253" s="5" t="s">
        <v>48</v>
      </c>
      <c r="AD253" s="5">
        <v>7</v>
      </c>
      <c r="AE253" s="5">
        <v>9999</v>
      </c>
      <c r="AF253" s="5">
        <v>233</v>
      </c>
      <c r="AG253" s="5" t="s">
        <v>48</v>
      </c>
      <c r="AH253" s="5" t="s">
        <v>48</v>
      </c>
      <c r="AI253" s="5">
        <v>7</v>
      </c>
      <c r="AJ253" s="5">
        <v>700</v>
      </c>
      <c r="AK253" s="5">
        <v>61</v>
      </c>
      <c r="AL253" s="5" t="s">
        <v>48</v>
      </c>
      <c r="AM253" s="5" t="s">
        <v>48</v>
      </c>
      <c r="AN253" s="5">
        <v>7</v>
      </c>
      <c r="AO253" s="5">
        <v>700</v>
      </c>
    </row>
    <row r="254" spans="1:41" x14ac:dyDescent="0.25">
      <c r="A254" s="5" t="s">
        <v>6</v>
      </c>
      <c r="B254" s="5" t="s">
        <v>7</v>
      </c>
      <c r="C254" s="5">
        <v>922</v>
      </c>
      <c r="D254" s="5">
        <v>40.052599999999998</v>
      </c>
      <c r="E254" s="5">
        <v>-101.5386</v>
      </c>
      <c r="F254" s="5">
        <v>20120909</v>
      </c>
      <c r="G254" s="5">
        <v>-9999</v>
      </c>
      <c r="H254" s="5" t="s">
        <v>48</v>
      </c>
      <c r="I254" s="5" t="s">
        <v>48</v>
      </c>
      <c r="J254" s="5" t="s">
        <v>48</v>
      </c>
      <c r="K254" s="5">
        <v>9999</v>
      </c>
      <c r="L254" s="5">
        <v>-9999</v>
      </c>
      <c r="M254" s="5" t="s">
        <v>48</v>
      </c>
      <c r="N254" s="5" t="s">
        <v>48</v>
      </c>
      <c r="O254" s="5" t="s">
        <v>48</v>
      </c>
      <c r="P254" s="5">
        <v>9999</v>
      </c>
      <c r="Q254" s="5">
        <v>0</v>
      </c>
      <c r="R254" s="5" t="s">
        <v>48</v>
      </c>
      <c r="S254" s="5" t="s">
        <v>48</v>
      </c>
      <c r="T254" s="5">
        <v>7</v>
      </c>
      <c r="U254" s="5">
        <v>700</v>
      </c>
      <c r="V254" s="5">
        <v>0</v>
      </c>
      <c r="W254" s="5" t="s">
        <v>48</v>
      </c>
      <c r="X254" s="5" t="s">
        <v>48</v>
      </c>
      <c r="Y254" s="5">
        <v>7</v>
      </c>
      <c r="Z254" s="5">
        <v>9999</v>
      </c>
      <c r="AA254" s="5">
        <v>0</v>
      </c>
      <c r="AB254" s="5" t="s">
        <v>48</v>
      </c>
      <c r="AC254" s="5" t="s">
        <v>48</v>
      </c>
      <c r="AD254" s="5">
        <v>7</v>
      </c>
      <c r="AE254" s="5">
        <v>9999</v>
      </c>
      <c r="AF254" s="5">
        <v>300</v>
      </c>
      <c r="AG254" s="5" t="s">
        <v>48</v>
      </c>
      <c r="AH254" s="5" t="s">
        <v>48</v>
      </c>
      <c r="AI254" s="5">
        <v>7</v>
      </c>
      <c r="AJ254" s="5">
        <v>700</v>
      </c>
      <c r="AK254" s="5">
        <v>39</v>
      </c>
      <c r="AL254" s="5" t="s">
        <v>48</v>
      </c>
      <c r="AM254" s="5" t="s">
        <v>48</v>
      </c>
      <c r="AN254" s="5">
        <v>7</v>
      </c>
      <c r="AO254" s="5">
        <v>700</v>
      </c>
    </row>
    <row r="255" spans="1:41" x14ac:dyDescent="0.25">
      <c r="A255" s="5" t="s">
        <v>6</v>
      </c>
      <c r="B255" s="5" t="s">
        <v>7</v>
      </c>
      <c r="C255" s="5">
        <v>922</v>
      </c>
      <c r="D255" s="5">
        <v>40.052599999999998</v>
      </c>
      <c r="E255" s="5">
        <v>-101.5386</v>
      </c>
      <c r="F255" s="5">
        <v>20120910</v>
      </c>
      <c r="G255" s="5">
        <v>-9999</v>
      </c>
      <c r="H255" s="5" t="s">
        <v>48</v>
      </c>
      <c r="I255" s="5" t="s">
        <v>48</v>
      </c>
      <c r="J255" s="5" t="s">
        <v>48</v>
      </c>
      <c r="K255" s="5">
        <v>9999</v>
      </c>
      <c r="L255" s="5">
        <v>-9999</v>
      </c>
      <c r="M255" s="5" t="s">
        <v>48</v>
      </c>
      <c r="N255" s="5" t="s">
        <v>48</v>
      </c>
      <c r="O255" s="5" t="s">
        <v>48</v>
      </c>
      <c r="P255" s="5">
        <v>9999</v>
      </c>
      <c r="Q255" s="5">
        <v>0</v>
      </c>
      <c r="R255" s="5" t="s">
        <v>48</v>
      </c>
      <c r="S255" s="5" t="s">
        <v>48</v>
      </c>
      <c r="T255" s="5">
        <v>7</v>
      </c>
      <c r="U255" s="5">
        <v>700</v>
      </c>
      <c r="V255" s="5">
        <v>0</v>
      </c>
      <c r="W255" s="5" t="s">
        <v>48</v>
      </c>
      <c r="X255" s="5" t="s">
        <v>48</v>
      </c>
      <c r="Y255" s="5">
        <v>7</v>
      </c>
      <c r="Z255" s="5">
        <v>9999</v>
      </c>
      <c r="AA255" s="5">
        <v>0</v>
      </c>
      <c r="AB255" s="5" t="s">
        <v>48</v>
      </c>
      <c r="AC255" s="5" t="s">
        <v>48</v>
      </c>
      <c r="AD255" s="5">
        <v>7</v>
      </c>
      <c r="AE255" s="5">
        <v>9999</v>
      </c>
      <c r="AF255" s="5">
        <v>311</v>
      </c>
      <c r="AG255" s="5" t="s">
        <v>48</v>
      </c>
      <c r="AH255" s="5" t="s">
        <v>48</v>
      </c>
      <c r="AI255" s="5">
        <v>7</v>
      </c>
      <c r="AJ255" s="5">
        <v>700</v>
      </c>
      <c r="AK255" s="5">
        <v>44</v>
      </c>
      <c r="AL255" s="5" t="s">
        <v>48</v>
      </c>
      <c r="AM255" s="5" t="s">
        <v>48</v>
      </c>
      <c r="AN255" s="5">
        <v>7</v>
      </c>
      <c r="AO255" s="5">
        <v>700</v>
      </c>
    </row>
    <row r="256" spans="1:41" x14ac:dyDescent="0.25">
      <c r="A256" s="5" t="s">
        <v>6</v>
      </c>
      <c r="B256" s="5" t="s">
        <v>7</v>
      </c>
      <c r="C256" s="5">
        <v>922</v>
      </c>
      <c r="D256" s="5">
        <v>40.052599999999998</v>
      </c>
      <c r="E256" s="5">
        <v>-101.5386</v>
      </c>
      <c r="F256" s="5">
        <v>20120911</v>
      </c>
      <c r="G256" s="5">
        <v>-9999</v>
      </c>
      <c r="H256" s="5" t="s">
        <v>48</v>
      </c>
      <c r="I256" s="5" t="s">
        <v>48</v>
      </c>
      <c r="J256" s="5" t="s">
        <v>48</v>
      </c>
      <c r="K256" s="5">
        <v>9999</v>
      </c>
      <c r="L256" s="5">
        <v>-9999</v>
      </c>
      <c r="M256" s="5" t="s">
        <v>48</v>
      </c>
      <c r="N256" s="5" t="s">
        <v>48</v>
      </c>
      <c r="O256" s="5" t="s">
        <v>48</v>
      </c>
      <c r="P256" s="5">
        <v>9999</v>
      </c>
      <c r="Q256" s="5">
        <v>0</v>
      </c>
      <c r="R256" s="5" t="s">
        <v>48</v>
      </c>
      <c r="S256" s="5" t="s">
        <v>48</v>
      </c>
      <c r="T256" s="5">
        <v>7</v>
      </c>
      <c r="U256" s="5">
        <v>700</v>
      </c>
      <c r="V256" s="5">
        <v>0</v>
      </c>
      <c r="W256" s="5" t="s">
        <v>48</v>
      </c>
      <c r="X256" s="5" t="s">
        <v>48</v>
      </c>
      <c r="Y256" s="5">
        <v>7</v>
      </c>
      <c r="Z256" s="5">
        <v>9999</v>
      </c>
      <c r="AA256" s="5">
        <v>0</v>
      </c>
      <c r="AB256" s="5" t="s">
        <v>48</v>
      </c>
      <c r="AC256" s="5" t="s">
        <v>48</v>
      </c>
      <c r="AD256" s="5">
        <v>7</v>
      </c>
      <c r="AE256" s="5">
        <v>9999</v>
      </c>
      <c r="AF256" s="5">
        <v>372</v>
      </c>
      <c r="AG256" s="5" t="s">
        <v>48</v>
      </c>
      <c r="AH256" s="5" t="s">
        <v>48</v>
      </c>
      <c r="AI256" s="5">
        <v>7</v>
      </c>
      <c r="AJ256" s="5">
        <v>700</v>
      </c>
      <c r="AK256" s="5">
        <v>128</v>
      </c>
      <c r="AL256" s="5" t="s">
        <v>48</v>
      </c>
      <c r="AM256" s="5" t="s">
        <v>48</v>
      </c>
      <c r="AN256" s="5">
        <v>7</v>
      </c>
      <c r="AO256" s="5">
        <v>700</v>
      </c>
    </row>
    <row r="257" spans="1:41" x14ac:dyDescent="0.25">
      <c r="A257" s="5" t="s">
        <v>6</v>
      </c>
      <c r="B257" s="5" t="s">
        <v>7</v>
      </c>
      <c r="C257" s="5">
        <v>922</v>
      </c>
      <c r="D257" s="5">
        <v>40.052599999999998</v>
      </c>
      <c r="E257" s="5">
        <v>-101.5386</v>
      </c>
      <c r="F257" s="5">
        <v>20120912</v>
      </c>
      <c r="G257" s="5">
        <v>-9999</v>
      </c>
      <c r="H257" s="5" t="s">
        <v>48</v>
      </c>
      <c r="I257" s="5" t="s">
        <v>48</v>
      </c>
      <c r="J257" s="5" t="s">
        <v>48</v>
      </c>
      <c r="K257" s="5">
        <v>9999</v>
      </c>
      <c r="L257" s="5">
        <v>-9999</v>
      </c>
      <c r="M257" s="5" t="s">
        <v>48</v>
      </c>
      <c r="N257" s="5" t="s">
        <v>48</v>
      </c>
      <c r="O257" s="5" t="s">
        <v>48</v>
      </c>
      <c r="P257" s="5">
        <v>9999</v>
      </c>
      <c r="Q257" s="5">
        <v>0</v>
      </c>
      <c r="R257" s="5" t="s">
        <v>48</v>
      </c>
      <c r="S257" s="5" t="s">
        <v>48</v>
      </c>
      <c r="T257" s="5">
        <v>7</v>
      </c>
      <c r="U257" s="5">
        <v>700</v>
      </c>
      <c r="V257" s="5">
        <v>0</v>
      </c>
      <c r="W257" s="5" t="s">
        <v>48</v>
      </c>
      <c r="X257" s="5" t="s">
        <v>48</v>
      </c>
      <c r="Y257" s="5">
        <v>7</v>
      </c>
      <c r="Z257" s="5">
        <v>9999</v>
      </c>
      <c r="AA257" s="5">
        <v>0</v>
      </c>
      <c r="AB257" s="5" t="s">
        <v>48</v>
      </c>
      <c r="AC257" s="5" t="s">
        <v>48</v>
      </c>
      <c r="AD257" s="5">
        <v>7</v>
      </c>
      <c r="AE257" s="5">
        <v>9999</v>
      </c>
      <c r="AF257" s="5">
        <v>372</v>
      </c>
      <c r="AG257" s="5" t="s">
        <v>48</v>
      </c>
      <c r="AH257" s="5" t="s">
        <v>48</v>
      </c>
      <c r="AI257" s="5">
        <v>7</v>
      </c>
      <c r="AJ257" s="5">
        <v>700</v>
      </c>
      <c r="AK257" s="5">
        <v>156</v>
      </c>
      <c r="AL257" s="5" t="s">
        <v>48</v>
      </c>
      <c r="AM257" s="5" t="s">
        <v>48</v>
      </c>
      <c r="AN257" s="5">
        <v>7</v>
      </c>
      <c r="AO257" s="5">
        <v>700</v>
      </c>
    </row>
    <row r="258" spans="1:41" x14ac:dyDescent="0.25">
      <c r="A258" s="5" t="s">
        <v>6</v>
      </c>
      <c r="B258" s="5" t="s">
        <v>7</v>
      </c>
      <c r="C258" s="5">
        <v>922</v>
      </c>
      <c r="D258" s="5">
        <v>40.052599999999998</v>
      </c>
      <c r="E258" s="5">
        <v>-101.5386</v>
      </c>
      <c r="F258" s="5">
        <v>20120913</v>
      </c>
      <c r="G258" s="5">
        <v>-9999</v>
      </c>
      <c r="H258" s="5" t="s">
        <v>48</v>
      </c>
      <c r="I258" s="5" t="s">
        <v>48</v>
      </c>
      <c r="J258" s="5" t="s">
        <v>48</v>
      </c>
      <c r="K258" s="5">
        <v>9999</v>
      </c>
      <c r="L258" s="5">
        <v>-9999</v>
      </c>
      <c r="M258" s="5" t="s">
        <v>48</v>
      </c>
      <c r="N258" s="5" t="s">
        <v>48</v>
      </c>
      <c r="O258" s="5" t="s">
        <v>48</v>
      </c>
      <c r="P258" s="5">
        <v>9999</v>
      </c>
      <c r="Q258" s="5">
        <v>46</v>
      </c>
      <c r="R258" s="5" t="s">
        <v>48</v>
      </c>
      <c r="S258" s="5" t="s">
        <v>48</v>
      </c>
      <c r="T258" s="5">
        <v>7</v>
      </c>
      <c r="U258" s="5">
        <v>700</v>
      </c>
      <c r="V258" s="5">
        <v>0</v>
      </c>
      <c r="W258" s="5" t="s">
        <v>48</v>
      </c>
      <c r="X258" s="5" t="s">
        <v>48</v>
      </c>
      <c r="Y258" s="5">
        <v>7</v>
      </c>
      <c r="Z258" s="5">
        <v>9999</v>
      </c>
      <c r="AA258" s="5">
        <v>0</v>
      </c>
      <c r="AB258" s="5" t="s">
        <v>48</v>
      </c>
      <c r="AC258" s="5" t="s">
        <v>48</v>
      </c>
      <c r="AD258" s="5">
        <v>7</v>
      </c>
      <c r="AE258" s="5">
        <v>9999</v>
      </c>
      <c r="AF258" s="5">
        <v>217</v>
      </c>
      <c r="AG258" s="5" t="s">
        <v>48</v>
      </c>
      <c r="AH258" s="5" t="s">
        <v>48</v>
      </c>
      <c r="AI258" s="5">
        <v>7</v>
      </c>
      <c r="AJ258" s="5">
        <v>700</v>
      </c>
      <c r="AK258" s="5">
        <v>78</v>
      </c>
      <c r="AL258" s="5" t="s">
        <v>48</v>
      </c>
      <c r="AM258" s="5" t="s">
        <v>48</v>
      </c>
      <c r="AN258" s="5">
        <v>7</v>
      </c>
      <c r="AO258" s="5">
        <v>700</v>
      </c>
    </row>
    <row r="259" spans="1:41" x14ac:dyDescent="0.25">
      <c r="A259" s="5" t="s">
        <v>6</v>
      </c>
      <c r="B259" s="5" t="s">
        <v>7</v>
      </c>
      <c r="C259" s="5">
        <v>922</v>
      </c>
      <c r="D259" s="5">
        <v>40.052599999999998</v>
      </c>
      <c r="E259" s="5">
        <v>-101.5386</v>
      </c>
      <c r="F259" s="5">
        <v>20120914</v>
      </c>
      <c r="G259" s="5">
        <v>-9999</v>
      </c>
      <c r="H259" s="5" t="s">
        <v>48</v>
      </c>
      <c r="I259" s="5" t="s">
        <v>48</v>
      </c>
      <c r="J259" s="5" t="s">
        <v>48</v>
      </c>
      <c r="K259" s="5">
        <v>9999</v>
      </c>
      <c r="L259" s="5">
        <v>-9999</v>
      </c>
      <c r="M259" s="5" t="s">
        <v>48</v>
      </c>
      <c r="N259" s="5" t="s">
        <v>48</v>
      </c>
      <c r="O259" s="5" t="s">
        <v>48</v>
      </c>
      <c r="P259" s="5">
        <v>9999</v>
      </c>
      <c r="Q259" s="5">
        <v>0</v>
      </c>
      <c r="R259" s="5" t="s">
        <v>48</v>
      </c>
      <c r="S259" s="5" t="s">
        <v>48</v>
      </c>
      <c r="T259" s="5">
        <v>7</v>
      </c>
      <c r="U259" s="5">
        <v>700</v>
      </c>
      <c r="V259" s="5">
        <v>0</v>
      </c>
      <c r="W259" s="5" t="s">
        <v>48</v>
      </c>
      <c r="X259" s="5" t="s">
        <v>48</v>
      </c>
      <c r="Y259" s="5">
        <v>7</v>
      </c>
      <c r="Z259" s="5">
        <v>9999</v>
      </c>
      <c r="AA259" s="5">
        <v>0</v>
      </c>
      <c r="AB259" s="5" t="s">
        <v>48</v>
      </c>
      <c r="AC259" s="5" t="s">
        <v>48</v>
      </c>
      <c r="AD259" s="5">
        <v>7</v>
      </c>
      <c r="AE259" s="5">
        <v>9999</v>
      </c>
      <c r="AF259" s="5">
        <v>233</v>
      </c>
      <c r="AG259" s="5" t="s">
        <v>48</v>
      </c>
      <c r="AH259" s="5" t="s">
        <v>48</v>
      </c>
      <c r="AI259" s="5">
        <v>7</v>
      </c>
      <c r="AJ259" s="5">
        <v>700</v>
      </c>
      <c r="AK259" s="5">
        <v>67</v>
      </c>
      <c r="AL259" s="5" t="s">
        <v>48</v>
      </c>
      <c r="AM259" s="5" t="s">
        <v>48</v>
      </c>
      <c r="AN259" s="5">
        <v>7</v>
      </c>
      <c r="AO259" s="5">
        <v>700</v>
      </c>
    </row>
    <row r="260" spans="1:41" x14ac:dyDescent="0.25">
      <c r="A260" s="5" t="s">
        <v>6</v>
      </c>
      <c r="B260" s="5" t="s">
        <v>7</v>
      </c>
      <c r="C260" s="5">
        <v>922</v>
      </c>
      <c r="D260" s="5">
        <v>40.052599999999998</v>
      </c>
      <c r="E260" s="5">
        <v>-101.5386</v>
      </c>
      <c r="F260" s="5">
        <v>20120915</v>
      </c>
      <c r="G260" s="5">
        <v>-9999</v>
      </c>
      <c r="H260" s="5" t="s">
        <v>48</v>
      </c>
      <c r="I260" s="5" t="s">
        <v>48</v>
      </c>
      <c r="J260" s="5" t="s">
        <v>48</v>
      </c>
      <c r="K260" s="5">
        <v>9999</v>
      </c>
      <c r="L260" s="5">
        <v>-9999</v>
      </c>
      <c r="M260" s="5" t="s">
        <v>48</v>
      </c>
      <c r="N260" s="5" t="s">
        <v>48</v>
      </c>
      <c r="O260" s="5" t="s">
        <v>48</v>
      </c>
      <c r="P260" s="5">
        <v>9999</v>
      </c>
      <c r="Q260" s="5">
        <v>0</v>
      </c>
      <c r="R260" s="5" t="s">
        <v>48</v>
      </c>
      <c r="S260" s="5" t="s">
        <v>48</v>
      </c>
      <c r="T260" s="5">
        <v>7</v>
      </c>
      <c r="U260" s="5">
        <v>700</v>
      </c>
      <c r="V260" s="5">
        <v>0</v>
      </c>
      <c r="W260" s="5" t="s">
        <v>48</v>
      </c>
      <c r="X260" s="5" t="s">
        <v>48</v>
      </c>
      <c r="Y260" s="5">
        <v>7</v>
      </c>
      <c r="Z260" s="5">
        <v>9999</v>
      </c>
      <c r="AA260" s="5">
        <v>0</v>
      </c>
      <c r="AB260" s="5" t="s">
        <v>48</v>
      </c>
      <c r="AC260" s="5" t="s">
        <v>48</v>
      </c>
      <c r="AD260" s="5">
        <v>7</v>
      </c>
      <c r="AE260" s="5">
        <v>9999</v>
      </c>
      <c r="AF260" s="5">
        <v>294</v>
      </c>
      <c r="AG260" s="5" t="s">
        <v>48</v>
      </c>
      <c r="AH260" s="5" t="s">
        <v>48</v>
      </c>
      <c r="AI260" s="5">
        <v>7</v>
      </c>
      <c r="AJ260" s="5">
        <v>700</v>
      </c>
      <c r="AK260" s="5">
        <v>72</v>
      </c>
      <c r="AL260" s="5" t="s">
        <v>48</v>
      </c>
      <c r="AM260" s="5" t="s">
        <v>48</v>
      </c>
      <c r="AN260" s="5">
        <v>7</v>
      </c>
      <c r="AO260" s="5">
        <v>700</v>
      </c>
    </row>
    <row r="261" spans="1:41" x14ac:dyDescent="0.25">
      <c r="A261" s="5" t="s">
        <v>6</v>
      </c>
      <c r="B261" s="5" t="s">
        <v>7</v>
      </c>
      <c r="C261" s="5">
        <v>922</v>
      </c>
      <c r="D261" s="5">
        <v>40.052599999999998</v>
      </c>
      <c r="E261" s="5">
        <v>-101.5386</v>
      </c>
      <c r="F261" s="5">
        <v>20120916</v>
      </c>
      <c r="G261" s="5">
        <v>-9999</v>
      </c>
      <c r="H261" s="5" t="s">
        <v>48</v>
      </c>
      <c r="I261" s="5" t="s">
        <v>48</v>
      </c>
      <c r="J261" s="5" t="s">
        <v>48</v>
      </c>
      <c r="K261" s="5">
        <v>9999</v>
      </c>
      <c r="L261" s="5">
        <v>-9999</v>
      </c>
      <c r="M261" s="5" t="s">
        <v>48</v>
      </c>
      <c r="N261" s="5" t="s">
        <v>48</v>
      </c>
      <c r="O261" s="5" t="s">
        <v>48</v>
      </c>
      <c r="P261" s="5">
        <v>9999</v>
      </c>
      <c r="Q261" s="5">
        <v>0</v>
      </c>
      <c r="R261" s="5" t="s">
        <v>48</v>
      </c>
      <c r="S261" s="5" t="s">
        <v>48</v>
      </c>
      <c r="T261" s="5">
        <v>7</v>
      </c>
      <c r="U261" s="5">
        <v>700</v>
      </c>
      <c r="V261" s="5">
        <v>0</v>
      </c>
      <c r="W261" s="5" t="s">
        <v>48</v>
      </c>
      <c r="X261" s="5" t="s">
        <v>48</v>
      </c>
      <c r="Y261" s="5">
        <v>7</v>
      </c>
      <c r="Z261" s="5">
        <v>9999</v>
      </c>
      <c r="AA261" s="5">
        <v>0</v>
      </c>
      <c r="AB261" s="5" t="s">
        <v>48</v>
      </c>
      <c r="AC261" s="5" t="s">
        <v>48</v>
      </c>
      <c r="AD261" s="5">
        <v>7</v>
      </c>
      <c r="AE261" s="5">
        <v>9999</v>
      </c>
      <c r="AF261" s="5">
        <v>306</v>
      </c>
      <c r="AG261" s="5" t="s">
        <v>48</v>
      </c>
      <c r="AH261" s="5" t="s">
        <v>48</v>
      </c>
      <c r="AI261" s="5">
        <v>7</v>
      </c>
      <c r="AJ261" s="5">
        <v>700</v>
      </c>
      <c r="AK261" s="5">
        <v>83</v>
      </c>
      <c r="AL261" s="5" t="s">
        <v>48</v>
      </c>
      <c r="AM261" s="5" t="s">
        <v>48</v>
      </c>
      <c r="AN261" s="5">
        <v>7</v>
      </c>
      <c r="AO261" s="5">
        <v>700</v>
      </c>
    </row>
    <row r="262" spans="1:41" x14ac:dyDescent="0.25">
      <c r="A262" s="5" t="s">
        <v>6</v>
      </c>
      <c r="B262" s="5" t="s">
        <v>7</v>
      </c>
      <c r="C262" s="5">
        <v>922</v>
      </c>
      <c r="D262" s="5">
        <v>40.052599999999998</v>
      </c>
      <c r="E262" s="5">
        <v>-101.5386</v>
      </c>
      <c r="F262" s="5">
        <v>20120917</v>
      </c>
      <c r="G262" s="5">
        <v>-9999</v>
      </c>
      <c r="H262" s="5" t="s">
        <v>48</v>
      </c>
      <c r="I262" s="5" t="s">
        <v>48</v>
      </c>
      <c r="J262" s="5" t="s">
        <v>48</v>
      </c>
      <c r="K262" s="5">
        <v>9999</v>
      </c>
      <c r="L262" s="5">
        <v>-9999</v>
      </c>
      <c r="M262" s="5" t="s">
        <v>48</v>
      </c>
      <c r="N262" s="5" t="s">
        <v>48</v>
      </c>
      <c r="O262" s="5" t="s">
        <v>48</v>
      </c>
      <c r="P262" s="5">
        <v>9999</v>
      </c>
      <c r="Q262" s="5">
        <v>0</v>
      </c>
      <c r="R262" s="5" t="s">
        <v>48</v>
      </c>
      <c r="S262" s="5" t="s">
        <v>48</v>
      </c>
      <c r="T262" s="5">
        <v>7</v>
      </c>
      <c r="U262" s="5">
        <v>700</v>
      </c>
      <c r="V262" s="5">
        <v>0</v>
      </c>
      <c r="W262" s="5" t="s">
        <v>48</v>
      </c>
      <c r="X262" s="5" t="s">
        <v>48</v>
      </c>
      <c r="Y262" s="5">
        <v>7</v>
      </c>
      <c r="Z262" s="5">
        <v>9999</v>
      </c>
      <c r="AA262" s="5">
        <v>0</v>
      </c>
      <c r="AB262" s="5" t="s">
        <v>48</v>
      </c>
      <c r="AC262" s="5" t="s">
        <v>48</v>
      </c>
      <c r="AD262" s="5">
        <v>7</v>
      </c>
      <c r="AE262" s="5">
        <v>9999</v>
      </c>
      <c r="AF262" s="5">
        <v>344</v>
      </c>
      <c r="AG262" s="5" t="s">
        <v>48</v>
      </c>
      <c r="AH262" s="5" t="s">
        <v>48</v>
      </c>
      <c r="AI262" s="5">
        <v>7</v>
      </c>
      <c r="AJ262" s="5">
        <v>700</v>
      </c>
      <c r="AK262" s="5">
        <v>83</v>
      </c>
      <c r="AL262" s="5" t="s">
        <v>48</v>
      </c>
      <c r="AM262" s="5" t="s">
        <v>48</v>
      </c>
      <c r="AN262" s="5">
        <v>7</v>
      </c>
      <c r="AO262" s="5">
        <v>700</v>
      </c>
    </row>
    <row r="263" spans="1:41" x14ac:dyDescent="0.25">
      <c r="A263" s="5" t="s">
        <v>6</v>
      </c>
      <c r="B263" s="5" t="s">
        <v>7</v>
      </c>
      <c r="C263" s="5">
        <v>922</v>
      </c>
      <c r="D263" s="5">
        <v>40.052599999999998</v>
      </c>
      <c r="E263" s="5">
        <v>-101.5386</v>
      </c>
      <c r="F263" s="5">
        <v>20120918</v>
      </c>
      <c r="G263" s="5">
        <v>-9999</v>
      </c>
      <c r="H263" s="5" t="s">
        <v>48</v>
      </c>
      <c r="I263" s="5" t="s">
        <v>48</v>
      </c>
      <c r="J263" s="5" t="s">
        <v>48</v>
      </c>
      <c r="K263" s="5">
        <v>9999</v>
      </c>
      <c r="L263" s="5">
        <v>-9999</v>
      </c>
      <c r="M263" s="5" t="s">
        <v>48</v>
      </c>
      <c r="N263" s="5" t="s">
        <v>48</v>
      </c>
      <c r="O263" s="5" t="s">
        <v>48</v>
      </c>
      <c r="P263" s="5">
        <v>9999</v>
      </c>
      <c r="Q263" s="5">
        <v>0</v>
      </c>
      <c r="R263" s="5" t="s">
        <v>49</v>
      </c>
      <c r="S263" s="5" t="s">
        <v>48</v>
      </c>
      <c r="T263" s="5">
        <v>7</v>
      </c>
      <c r="U263" s="5">
        <v>700</v>
      </c>
      <c r="V263" s="5">
        <v>0</v>
      </c>
      <c r="W263" s="5" t="s">
        <v>48</v>
      </c>
      <c r="X263" s="5" t="s">
        <v>48</v>
      </c>
      <c r="Y263" s="5">
        <v>7</v>
      </c>
      <c r="Z263" s="5">
        <v>9999</v>
      </c>
      <c r="AA263" s="5">
        <v>0</v>
      </c>
      <c r="AB263" s="5" t="s">
        <v>48</v>
      </c>
      <c r="AC263" s="5" t="s">
        <v>48</v>
      </c>
      <c r="AD263" s="5">
        <v>7</v>
      </c>
      <c r="AE263" s="5">
        <v>9999</v>
      </c>
      <c r="AF263" s="5">
        <v>222</v>
      </c>
      <c r="AG263" s="5" t="s">
        <v>48</v>
      </c>
      <c r="AH263" s="5" t="s">
        <v>48</v>
      </c>
      <c r="AI263" s="5">
        <v>7</v>
      </c>
      <c r="AJ263" s="5">
        <v>700</v>
      </c>
      <c r="AK263" s="5">
        <v>39</v>
      </c>
      <c r="AL263" s="5" t="s">
        <v>48</v>
      </c>
      <c r="AM263" s="5" t="s">
        <v>48</v>
      </c>
      <c r="AN263" s="5">
        <v>7</v>
      </c>
      <c r="AO263" s="5">
        <v>700</v>
      </c>
    </row>
    <row r="264" spans="1:41" x14ac:dyDescent="0.25">
      <c r="A264" s="5" t="s">
        <v>6</v>
      </c>
      <c r="B264" s="5" t="s">
        <v>7</v>
      </c>
      <c r="C264" s="5">
        <v>922</v>
      </c>
      <c r="D264" s="5">
        <v>40.052599999999998</v>
      </c>
      <c r="E264" s="5">
        <v>-101.5386</v>
      </c>
      <c r="F264" s="5">
        <v>20120919</v>
      </c>
      <c r="G264" s="5">
        <v>-9999</v>
      </c>
      <c r="H264" s="5" t="s">
        <v>48</v>
      </c>
      <c r="I264" s="5" t="s">
        <v>48</v>
      </c>
      <c r="J264" s="5" t="s">
        <v>48</v>
      </c>
      <c r="K264" s="5">
        <v>9999</v>
      </c>
      <c r="L264" s="5">
        <v>-9999</v>
      </c>
      <c r="M264" s="5" t="s">
        <v>48</v>
      </c>
      <c r="N264" s="5" t="s">
        <v>48</v>
      </c>
      <c r="O264" s="5" t="s">
        <v>48</v>
      </c>
      <c r="P264" s="5">
        <v>9999</v>
      </c>
      <c r="Q264" s="5">
        <v>0</v>
      </c>
      <c r="R264" s="5" t="s">
        <v>48</v>
      </c>
      <c r="S264" s="5" t="s">
        <v>48</v>
      </c>
      <c r="T264" s="5">
        <v>7</v>
      </c>
      <c r="U264" s="5">
        <v>700</v>
      </c>
      <c r="V264" s="5">
        <v>0</v>
      </c>
      <c r="W264" s="5" t="s">
        <v>48</v>
      </c>
      <c r="X264" s="5" t="s">
        <v>48</v>
      </c>
      <c r="Y264" s="5">
        <v>7</v>
      </c>
      <c r="Z264" s="5">
        <v>9999</v>
      </c>
      <c r="AA264" s="5">
        <v>0</v>
      </c>
      <c r="AB264" s="5" t="s">
        <v>48</v>
      </c>
      <c r="AC264" s="5" t="s">
        <v>48</v>
      </c>
      <c r="AD264" s="5">
        <v>7</v>
      </c>
      <c r="AE264" s="5">
        <v>9999</v>
      </c>
      <c r="AF264" s="5">
        <v>294</v>
      </c>
      <c r="AG264" s="5" t="s">
        <v>48</v>
      </c>
      <c r="AH264" s="5" t="s">
        <v>48</v>
      </c>
      <c r="AI264" s="5">
        <v>7</v>
      </c>
      <c r="AJ264" s="5">
        <v>700</v>
      </c>
      <c r="AK264" s="5">
        <v>39</v>
      </c>
      <c r="AL264" s="5" t="s">
        <v>48</v>
      </c>
      <c r="AM264" s="5" t="s">
        <v>48</v>
      </c>
      <c r="AN264" s="5">
        <v>7</v>
      </c>
      <c r="AO264" s="5">
        <v>700</v>
      </c>
    </row>
    <row r="265" spans="1:41" x14ac:dyDescent="0.25">
      <c r="A265" s="5" t="s">
        <v>6</v>
      </c>
      <c r="B265" s="5" t="s">
        <v>7</v>
      </c>
      <c r="C265" s="5">
        <v>922</v>
      </c>
      <c r="D265" s="5">
        <v>40.052599999999998</v>
      </c>
      <c r="E265" s="5">
        <v>-101.5386</v>
      </c>
      <c r="F265" s="5">
        <v>20120920</v>
      </c>
      <c r="G265" s="5">
        <v>-9999</v>
      </c>
      <c r="H265" s="5" t="s">
        <v>48</v>
      </c>
      <c r="I265" s="5" t="s">
        <v>48</v>
      </c>
      <c r="J265" s="5" t="s">
        <v>48</v>
      </c>
      <c r="K265" s="5">
        <v>9999</v>
      </c>
      <c r="L265" s="5">
        <v>-9999</v>
      </c>
      <c r="M265" s="5" t="s">
        <v>48</v>
      </c>
      <c r="N265" s="5" t="s">
        <v>48</v>
      </c>
      <c r="O265" s="5" t="s">
        <v>48</v>
      </c>
      <c r="P265" s="5">
        <v>9999</v>
      </c>
      <c r="Q265" s="5">
        <v>0</v>
      </c>
      <c r="R265" s="5" t="s">
        <v>48</v>
      </c>
      <c r="S265" s="5" t="s">
        <v>48</v>
      </c>
      <c r="T265" s="5">
        <v>7</v>
      </c>
      <c r="U265" s="5">
        <v>700</v>
      </c>
      <c r="V265" s="5">
        <v>0</v>
      </c>
      <c r="W265" s="5" t="s">
        <v>48</v>
      </c>
      <c r="X265" s="5" t="s">
        <v>48</v>
      </c>
      <c r="Y265" s="5">
        <v>7</v>
      </c>
      <c r="Z265" s="5">
        <v>9999</v>
      </c>
      <c r="AA265" s="5">
        <v>0</v>
      </c>
      <c r="AB265" s="5" t="s">
        <v>48</v>
      </c>
      <c r="AC265" s="5" t="s">
        <v>48</v>
      </c>
      <c r="AD265" s="5">
        <v>7</v>
      </c>
      <c r="AE265" s="5">
        <v>9999</v>
      </c>
      <c r="AF265" s="5">
        <v>317</v>
      </c>
      <c r="AG265" s="5" t="s">
        <v>48</v>
      </c>
      <c r="AH265" s="5" t="s">
        <v>48</v>
      </c>
      <c r="AI265" s="5">
        <v>7</v>
      </c>
      <c r="AJ265" s="5">
        <v>700</v>
      </c>
      <c r="AK265" s="5">
        <v>39</v>
      </c>
      <c r="AL265" s="5" t="s">
        <v>48</v>
      </c>
      <c r="AM265" s="5" t="s">
        <v>48</v>
      </c>
      <c r="AN265" s="5">
        <v>7</v>
      </c>
      <c r="AO265" s="5">
        <v>700</v>
      </c>
    </row>
    <row r="266" spans="1:41" x14ac:dyDescent="0.25">
      <c r="A266" s="5" t="s">
        <v>6</v>
      </c>
      <c r="B266" s="5" t="s">
        <v>7</v>
      </c>
      <c r="C266" s="5">
        <v>922</v>
      </c>
      <c r="D266" s="5">
        <v>40.052599999999998</v>
      </c>
      <c r="E266" s="5">
        <v>-101.5386</v>
      </c>
      <c r="F266" s="5">
        <v>20120921</v>
      </c>
      <c r="G266" s="5">
        <v>-9999</v>
      </c>
      <c r="H266" s="5" t="s">
        <v>48</v>
      </c>
      <c r="I266" s="5" t="s">
        <v>48</v>
      </c>
      <c r="J266" s="5" t="s">
        <v>48</v>
      </c>
      <c r="K266" s="5">
        <v>9999</v>
      </c>
      <c r="L266" s="5">
        <v>-9999</v>
      </c>
      <c r="M266" s="5" t="s">
        <v>48</v>
      </c>
      <c r="N266" s="5" t="s">
        <v>48</v>
      </c>
      <c r="O266" s="5" t="s">
        <v>48</v>
      </c>
      <c r="P266" s="5">
        <v>9999</v>
      </c>
      <c r="Q266" s="5">
        <v>0</v>
      </c>
      <c r="R266" s="5" t="s">
        <v>48</v>
      </c>
      <c r="S266" s="5" t="s">
        <v>48</v>
      </c>
      <c r="T266" s="5">
        <v>7</v>
      </c>
      <c r="U266" s="5">
        <v>700</v>
      </c>
      <c r="V266" s="5">
        <v>0</v>
      </c>
      <c r="W266" s="5" t="s">
        <v>48</v>
      </c>
      <c r="X266" s="5" t="s">
        <v>48</v>
      </c>
      <c r="Y266" s="5">
        <v>7</v>
      </c>
      <c r="Z266" s="5">
        <v>9999</v>
      </c>
      <c r="AA266" s="5">
        <v>0</v>
      </c>
      <c r="AB266" s="5" t="s">
        <v>48</v>
      </c>
      <c r="AC266" s="5" t="s">
        <v>48</v>
      </c>
      <c r="AD266" s="5">
        <v>7</v>
      </c>
      <c r="AE266" s="5">
        <v>9999</v>
      </c>
      <c r="AF266" s="5">
        <v>300</v>
      </c>
      <c r="AG266" s="5" t="s">
        <v>48</v>
      </c>
      <c r="AH266" s="5" t="s">
        <v>48</v>
      </c>
      <c r="AI266" s="5">
        <v>7</v>
      </c>
      <c r="AJ266" s="5">
        <v>700</v>
      </c>
      <c r="AK266" s="5">
        <v>44</v>
      </c>
      <c r="AL266" s="5" t="s">
        <v>48</v>
      </c>
      <c r="AM266" s="5" t="s">
        <v>48</v>
      </c>
      <c r="AN266" s="5">
        <v>7</v>
      </c>
      <c r="AO266" s="5">
        <v>700</v>
      </c>
    </row>
    <row r="267" spans="1:41" x14ac:dyDescent="0.25">
      <c r="A267" s="5" t="s">
        <v>6</v>
      </c>
      <c r="B267" s="5" t="s">
        <v>7</v>
      </c>
      <c r="C267" s="5">
        <v>922</v>
      </c>
      <c r="D267" s="5">
        <v>40.052599999999998</v>
      </c>
      <c r="E267" s="5">
        <v>-101.5386</v>
      </c>
      <c r="F267" s="5">
        <v>20120922</v>
      </c>
      <c r="G267" s="5">
        <v>-9999</v>
      </c>
      <c r="H267" s="5" t="s">
        <v>48</v>
      </c>
      <c r="I267" s="5" t="s">
        <v>48</v>
      </c>
      <c r="J267" s="5" t="s">
        <v>48</v>
      </c>
      <c r="K267" s="5">
        <v>9999</v>
      </c>
      <c r="L267" s="5">
        <v>-9999</v>
      </c>
      <c r="M267" s="5" t="s">
        <v>48</v>
      </c>
      <c r="N267" s="5" t="s">
        <v>48</v>
      </c>
      <c r="O267" s="5" t="s">
        <v>48</v>
      </c>
      <c r="P267" s="5">
        <v>9999</v>
      </c>
      <c r="Q267" s="5">
        <v>0</v>
      </c>
      <c r="R267" s="5" t="s">
        <v>48</v>
      </c>
      <c r="S267" s="5" t="s">
        <v>48</v>
      </c>
      <c r="T267" s="5">
        <v>7</v>
      </c>
      <c r="U267" s="5">
        <v>700</v>
      </c>
      <c r="V267" s="5">
        <v>0</v>
      </c>
      <c r="W267" s="5" t="s">
        <v>48</v>
      </c>
      <c r="X267" s="5" t="s">
        <v>48</v>
      </c>
      <c r="Y267" s="5">
        <v>7</v>
      </c>
      <c r="Z267" s="5">
        <v>9999</v>
      </c>
      <c r="AA267" s="5">
        <v>0</v>
      </c>
      <c r="AB267" s="5" t="s">
        <v>48</v>
      </c>
      <c r="AC267" s="5" t="s">
        <v>48</v>
      </c>
      <c r="AD267" s="5">
        <v>7</v>
      </c>
      <c r="AE267" s="5">
        <v>9999</v>
      </c>
      <c r="AF267" s="5">
        <v>289</v>
      </c>
      <c r="AG267" s="5" t="s">
        <v>48</v>
      </c>
      <c r="AH267" s="5" t="s">
        <v>48</v>
      </c>
      <c r="AI267" s="5">
        <v>7</v>
      </c>
      <c r="AJ267" s="5">
        <v>700</v>
      </c>
      <c r="AK267" s="5">
        <v>44</v>
      </c>
      <c r="AL267" s="5" t="s">
        <v>48</v>
      </c>
      <c r="AM267" s="5" t="s">
        <v>48</v>
      </c>
      <c r="AN267" s="5">
        <v>7</v>
      </c>
      <c r="AO267" s="5">
        <v>700</v>
      </c>
    </row>
    <row r="268" spans="1:41" x14ac:dyDescent="0.25">
      <c r="A268" s="5" t="s">
        <v>6</v>
      </c>
      <c r="B268" s="5" t="s">
        <v>7</v>
      </c>
      <c r="C268" s="5">
        <v>922</v>
      </c>
      <c r="D268" s="5">
        <v>40.052599999999998</v>
      </c>
      <c r="E268" s="5">
        <v>-101.5386</v>
      </c>
      <c r="F268" s="5">
        <v>20120923</v>
      </c>
      <c r="G268" s="5">
        <v>-9999</v>
      </c>
      <c r="H268" s="5" t="s">
        <v>48</v>
      </c>
      <c r="I268" s="5" t="s">
        <v>48</v>
      </c>
      <c r="J268" s="5" t="s">
        <v>48</v>
      </c>
      <c r="K268" s="5">
        <v>9999</v>
      </c>
      <c r="L268" s="5">
        <v>-9999</v>
      </c>
      <c r="M268" s="5" t="s">
        <v>48</v>
      </c>
      <c r="N268" s="5" t="s">
        <v>48</v>
      </c>
      <c r="O268" s="5" t="s">
        <v>48</v>
      </c>
      <c r="P268" s="5">
        <v>9999</v>
      </c>
      <c r="Q268" s="5">
        <v>0</v>
      </c>
      <c r="R268" s="5" t="s">
        <v>48</v>
      </c>
      <c r="S268" s="5" t="s">
        <v>48</v>
      </c>
      <c r="T268" s="5">
        <v>7</v>
      </c>
      <c r="U268" s="5">
        <v>700</v>
      </c>
      <c r="V268" s="5">
        <v>0</v>
      </c>
      <c r="W268" s="5" t="s">
        <v>48</v>
      </c>
      <c r="X268" s="5" t="s">
        <v>48</v>
      </c>
      <c r="Y268" s="5">
        <v>7</v>
      </c>
      <c r="Z268" s="5">
        <v>9999</v>
      </c>
      <c r="AA268" s="5">
        <v>0</v>
      </c>
      <c r="AB268" s="5" t="s">
        <v>48</v>
      </c>
      <c r="AC268" s="5" t="s">
        <v>48</v>
      </c>
      <c r="AD268" s="5">
        <v>7</v>
      </c>
      <c r="AE268" s="5">
        <v>9999</v>
      </c>
      <c r="AF268" s="5">
        <v>256</v>
      </c>
      <c r="AG268" s="5" t="s">
        <v>48</v>
      </c>
      <c r="AH268" s="5" t="s">
        <v>48</v>
      </c>
      <c r="AI268" s="5">
        <v>7</v>
      </c>
      <c r="AJ268" s="5">
        <v>700</v>
      </c>
      <c r="AK268" s="5">
        <v>50</v>
      </c>
      <c r="AL268" s="5" t="s">
        <v>48</v>
      </c>
      <c r="AM268" s="5" t="s">
        <v>48</v>
      </c>
      <c r="AN268" s="5">
        <v>7</v>
      </c>
      <c r="AO268" s="5">
        <v>700</v>
      </c>
    </row>
    <row r="269" spans="1:41" x14ac:dyDescent="0.25">
      <c r="A269" s="5" t="s">
        <v>6</v>
      </c>
      <c r="B269" s="5" t="s">
        <v>7</v>
      </c>
      <c r="C269" s="5">
        <v>922</v>
      </c>
      <c r="D269" s="5">
        <v>40.052599999999998</v>
      </c>
      <c r="E269" s="5">
        <v>-101.5386</v>
      </c>
      <c r="F269" s="5">
        <v>20120924</v>
      </c>
      <c r="G269" s="5">
        <v>-9999</v>
      </c>
      <c r="H269" s="5" t="s">
        <v>48</v>
      </c>
      <c r="I269" s="5" t="s">
        <v>48</v>
      </c>
      <c r="J269" s="5" t="s">
        <v>48</v>
      </c>
      <c r="K269" s="5">
        <v>9999</v>
      </c>
      <c r="L269" s="5">
        <v>-9999</v>
      </c>
      <c r="M269" s="5" t="s">
        <v>48</v>
      </c>
      <c r="N269" s="5" t="s">
        <v>48</v>
      </c>
      <c r="O269" s="5" t="s">
        <v>48</v>
      </c>
      <c r="P269" s="5">
        <v>9999</v>
      </c>
      <c r="Q269" s="5">
        <v>0</v>
      </c>
      <c r="R269" s="5" t="s">
        <v>48</v>
      </c>
      <c r="S269" s="5" t="s">
        <v>48</v>
      </c>
      <c r="T269" s="5">
        <v>7</v>
      </c>
      <c r="U269" s="5">
        <v>700</v>
      </c>
      <c r="V269" s="5">
        <v>0</v>
      </c>
      <c r="W269" s="5" t="s">
        <v>48</v>
      </c>
      <c r="X269" s="5" t="s">
        <v>48</v>
      </c>
      <c r="Y269" s="5">
        <v>7</v>
      </c>
      <c r="Z269" s="5">
        <v>9999</v>
      </c>
      <c r="AA269" s="5">
        <v>0</v>
      </c>
      <c r="AB269" s="5" t="s">
        <v>48</v>
      </c>
      <c r="AC269" s="5" t="s">
        <v>48</v>
      </c>
      <c r="AD269" s="5">
        <v>7</v>
      </c>
      <c r="AE269" s="5">
        <v>9999</v>
      </c>
      <c r="AF269" s="5">
        <v>250</v>
      </c>
      <c r="AG269" s="5" t="s">
        <v>48</v>
      </c>
      <c r="AH269" s="5" t="s">
        <v>48</v>
      </c>
      <c r="AI269" s="5">
        <v>7</v>
      </c>
      <c r="AJ269" s="5">
        <v>700</v>
      </c>
      <c r="AK269" s="5">
        <v>61</v>
      </c>
      <c r="AL269" s="5" t="s">
        <v>48</v>
      </c>
      <c r="AM269" s="5" t="s">
        <v>48</v>
      </c>
      <c r="AN269" s="5">
        <v>7</v>
      </c>
      <c r="AO269" s="5">
        <v>700</v>
      </c>
    </row>
    <row r="270" spans="1:41" x14ac:dyDescent="0.25">
      <c r="A270" s="5" t="s">
        <v>6</v>
      </c>
      <c r="B270" s="5" t="s">
        <v>7</v>
      </c>
      <c r="C270" s="5">
        <v>922</v>
      </c>
      <c r="D270" s="5">
        <v>40.052599999999998</v>
      </c>
      <c r="E270" s="5">
        <v>-101.5386</v>
      </c>
      <c r="F270" s="5">
        <v>20120925</v>
      </c>
      <c r="G270" s="5">
        <v>-9999</v>
      </c>
      <c r="H270" s="5" t="s">
        <v>48</v>
      </c>
      <c r="I270" s="5" t="s">
        <v>48</v>
      </c>
      <c r="J270" s="5" t="s">
        <v>48</v>
      </c>
      <c r="K270" s="5">
        <v>9999</v>
      </c>
      <c r="L270" s="5">
        <v>-9999</v>
      </c>
      <c r="M270" s="5" t="s">
        <v>48</v>
      </c>
      <c r="N270" s="5" t="s">
        <v>48</v>
      </c>
      <c r="O270" s="5" t="s">
        <v>48</v>
      </c>
      <c r="P270" s="5">
        <v>9999</v>
      </c>
      <c r="Q270" s="5">
        <v>0</v>
      </c>
      <c r="R270" s="5" t="s">
        <v>48</v>
      </c>
      <c r="S270" s="5" t="s">
        <v>48</v>
      </c>
      <c r="T270" s="5">
        <v>7</v>
      </c>
      <c r="U270" s="5">
        <v>700</v>
      </c>
      <c r="V270" s="5">
        <v>0</v>
      </c>
      <c r="W270" s="5" t="s">
        <v>48</v>
      </c>
      <c r="X270" s="5" t="s">
        <v>48</v>
      </c>
      <c r="Y270" s="5">
        <v>7</v>
      </c>
      <c r="Z270" s="5">
        <v>9999</v>
      </c>
      <c r="AA270" s="5">
        <v>0</v>
      </c>
      <c r="AB270" s="5" t="s">
        <v>48</v>
      </c>
      <c r="AC270" s="5" t="s">
        <v>48</v>
      </c>
      <c r="AD270" s="5">
        <v>7</v>
      </c>
      <c r="AE270" s="5">
        <v>9999</v>
      </c>
      <c r="AF270" s="5">
        <v>272</v>
      </c>
      <c r="AG270" s="5" t="s">
        <v>48</v>
      </c>
      <c r="AH270" s="5" t="s">
        <v>48</v>
      </c>
      <c r="AI270" s="5">
        <v>7</v>
      </c>
      <c r="AJ270" s="5">
        <v>700</v>
      </c>
      <c r="AK270" s="5">
        <v>78</v>
      </c>
      <c r="AL270" s="5" t="s">
        <v>48</v>
      </c>
      <c r="AM270" s="5" t="s">
        <v>48</v>
      </c>
      <c r="AN270" s="5">
        <v>7</v>
      </c>
      <c r="AO270" s="5">
        <v>700</v>
      </c>
    </row>
    <row r="271" spans="1:41" x14ac:dyDescent="0.25">
      <c r="A271" s="5" t="s">
        <v>6</v>
      </c>
      <c r="B271" s="5" t="s">
        <v>7</v>
      </c>
      <c r="C271" s="5">
        <v>922</v>
      </c>
      <c r="D271" s="5">
        <v>40.052599999999998</v>
      </c>
      <c r="E271" s="5">
        <v>-101.5386</v>
      </c>
      <c r="F271" s="5">
        <v>20120926</v>
      </c>
      <c r="G271" s="5">
        <v>-9999</v>
      </c>
      <c r="H271" s="5" t="s">
        <v>48</v>
      </c>
      <c r="I271" s="5" t="s">
        <v>48</v>
      </c>
      <c r="J271" s="5" t="s">
        <v>48</v>
      </c>
      <c r="K271" s="5">
        <v>9999</v>
      </c>
      <c r="L271" s="5">
        <v>-9999</v>
      </c>
      <c r="M271" s="5" t="s">
        <v>48</v>
      </c>
      <c r="N271" s="5" t="s">
        <v>48</v>
      </c>
      <c r="O271" s="5" t="s">
        <v>48</v>
      </c>
      <c r="P271" s="5">
        <v>9999</v>
      </c>
      <c r="Q271" s="5">
        <v>3</v>
      </c>
      <c r="R271" s="5" t="s">
        <v>48</v>
      </c>
      <c r="S271" s="5" t="s">
        <v>48</v>
      </c>
      <c r="T271" s="5">
        <v>7</v>
      </c>
      <c r="U271" s="5">
        <v>700</v>
      </c>
      <c r="V271" s="5">
        <v>0</v>
      </c>
      <c r="W271" s="5" t="s">
        <v>48</v>
      </c>
      <c r="X271" s="5" t="s">
        <v>48</v>
      </c>
      <c r="Y271" s="5">
        <v>7</v>
      </c>
      <c r="Z271" s="5">
        <v>9999</v>
      </c>
      <c r="AA271" s="5">
        <v>0</v>
      </c>
      <c r="AB271" s="5" t="s">
        <v>48</v>
      </c>
      <c r="AC271" s="5" t="s">
        <v>48</v>
      </c>
      <c r="AD271" s="5">
        <v>7</v>
      </c>
      <c r="AE271" s="5">
        <v>9999</v>
      </c>
      <c r="AF271" s="5">
        <v>250</v>
      </c>
      <c r="AG271" s="5" t="s">
        <v>48</v>
      </c>
      <c r="AH271" s="5" t="s">
        <v>48</v>
      </c>
      <c r="AI271" s="5">
        <v>7</v>
      </c>
      <c r="AJ271" s="5">
        <v>700</v>
      </c>
      <c r="AK271" s="5">
        <v>83</v>
      </c>
      <c r="AL271" s="5" t="s">
        <v>48</v>
      </c>
      <c r="AM271" s="5" t="s">
        <v>48</v>
      </c>
      <c r="AN271" s="5">
        <v>7</v>
      </c>
      <c r="AO271" s="5">
        <v>700</v>
      </c>
    </row>
    <row r="272" spans="1:41" x14ac:dyDescent="0.25">
      <c r="A272" s="5" t="s">
        <v>6</v>
      </c>
      <c r="B272" s="5" t="s">
        <v>7</v>
      </c>
      <c r="C272" s="5">
        <v>922</v>
      </c>
      <c r="D272" s="5">
        <v>40.052599999999998</v>
      </c>
      <c r="E272" s="5">
        <v>-101.5386</v>
      </c>
      <c r="F272" s="5">
        <v>20120927</v>
      </c>
      <c r="G272" s="5">
        <v>-9999</v>
      </c>
      <c r="H272" s="5" t="s">
        <v>48</v>
      </c>
      <c r="I272" s="5" t="s">
        <v>48</v>
      </c>
      <c r="J272" s="5" t="s">
        <v>48</v>
      </c>
      <c r="K272" s="5">
        <v>9999</v>
      </c>
      <c r="L272" s="5">
        <v>-9999</v>
      </c>
      <c r="M272" s="5" t="s">
        <v>48</v>
      </c>
      <c r="N272" s="5" t="s">
        <v>48</v>
      </c>
      <c r="O272" s="5" t="s">
        <v>48</v>
      </c>
      <c r="P272" s="5">
        <v>9999</v>
      </c>
      <c r="Q272" s="5">
        <v>0</v>
      </c>
      <c r="R272" s="5" t="s">
        <v>48</v>
      </c>
      <c r="S272" s="5" t="s">
        <v>48</v>
      </c>
      <c r="T272" s="5">
        <v>7</v>
      </c>
      <c r="U272" s="5">
        <v>700</v>
      </c>
      <c r="V272" s="5">
        <v>0</v>
      </c>
      <c r="W272" s="5" t="s">
        <v>48</v>
      </c>
      <c r="X272" s="5" t="s">
        <v>48</v>
      </c>
      <c r="Y272" s="5">
        <v>7</v>
      </c>
      <c r="Z272" s="5">
        <v>9999</v>
      </c>
      <c r="AA272" s="5">
        <v>0</v>
      </c>
      <c r="AB272" s="5" t="s">
        <v>48</v>
      </c>
      <c r="AC272" s="5" t="s">
        <v>48</v>
      </c>
      <c r="AD272" s="5">
        <v>7</v>
      </c>
      <c r="AE272" s="5">
        <v>9999</v>
      </c>
      <c r="AF272" s="5">
        <v>278</v>
      </c>
      <c r="AG272" s="5" t="s">
        <v>48</v>
      </c>
      <c r="AH272" s="5" t="s">
        <v>48</v>
      </c>
      <c r="AI272" s="5">
        <v>7</v>
      </c>
      <c r="AJ272" s="5">
        <v>700</v>
      </c>
      <c r="AK272" s="5">
        <v>122</v>
      </c>
      <c r="AL272" s="5" t="s">
        <v>48</v>
      </c>
      <c r="AM272" s="5" t="s">
        <v>48</v>
      </c>
      <c r="AN272" s="5">
        <v>7</v>
      </c>
      <c r="AO272" s="5">
        <v>700</v>
      </c>
    </row>
    <row r="273" spans="1:41" x14ac:dyDescent="0.25">
      <c r="A273" s="5" t="s">
        <v>6</v>
      </c>
      <c r="B273" s="5" t="s">
        <v>7</v>
      </c>
      <c r="C273" s="5">
        <v>922</v>
      </c>
      <c r="D273" s="5">
        <v>40.052599999999998</v>
      </c>
      <c r="E273" s="5">
        <v>-101.5386</v>
      </c>
      <c r="F273" s="5">
        <v>20120928</v>
      </c>
      <c r="G273" s="5">
        <v>-9999</v>
      </c>
      <c r="H273" s="5" t="s">
        <v>48</v>
      </c>
      <c r="I273" s="5" t="s">
        <v>48</v>
      </c>
      <c r="J273" s="5" t="s">
        <v>48</v>
      </c>
      <c r="K273" s="5">
        <v>9999</v>
      </c>
      <c r="L273" s="5">
        <v>-9999</v>
      </c>
      <c r="M273" s="5" t="s">
        <v>48</v>
      </c>
      <c r="N273" s="5" t="s">
        <v>48</v>
      </c>
      <c r="O273" s="5" t="s">
        <v>48</v>
      </c>
      <c r="P273" s="5">
        <v>9999</v>
      </c>
      <c r="Q273" s="5">
        <v>53</v>
      </c>
      <c r="R273" s="5" t="s">
        <v>48</v>
      </c>
      <c r="S273" s="5" t="s">
        <v>48</v>
      </c>
      <c r="T273" s="5">
        <v>7</v>
      </c>
      <c r="U273" s="5">
        <v>700</v>
      </c>
      <c r="V273" s="5">
        <v>0</v>
      </c>
      <c r="W273" s="5" t="s">
        <v>48</v>
      </c>
      <c r="X273" s="5" t="s">
        <v>48</v>
      </c>
      <c r="Y273" s="5">
        <v>7</v>
      </c>
      <c r="Z273" s="5">
        <v>9999</v>
      </c>
      <c r="AA273" s="5">
        <v>0</v>
      </c>
      <c r="AB273" s="5" t="s">
        <v>48</v>
      </c>
      <c r="AC273" s="5" t="s">
        <v>48</v>
      </c>
      <c r="AD273" s="5">
        <v>7</v>
      </c>
      <c r="AE273" s="5">
        <v>9999</v>
      </c>
      <c r="AF273" s="5">
        <v>228</v>
      </c>
      <c r="AG273" s="5" t="s">
        <v>48</v>
      </c>
      <c r="AH273" s="5" t="s">
        <v>48</v>
      </c>
      <c r="AI273" s="5">
        <v>7</v>
      </c>
      <c r="AJ273" s="5">
        <v>700</v>
      </c>
      <c r="AK273" s="5">
        <v>117</v>
      </c>
      <c r="AL273" s="5" t="s">
        <v>48</v>
      </c>
      <c r="AM273" s="5" t="s">
        <v>48</v>
      </c>
      <c r="AN273" s="5">
        <v>7</v>
      </c>
      <c r="AO273" s="5">
        <v>700</v>
      </c>
    </row>
    <row r="274" spans="1:41" x14ac:dyDescent="0.25">
      <c r="A274" s="5" t="s">
        <v>6</v>
      </c>
      <c r="B274" s="5" t="s">
        <v>7</v>
      </c>
      <c r="C274" s="5">
        <v>922</v>
      </c>
      <c r="D274" s="5">
        <v>40.052599999999998</v>
      </c>
      <c r="E274" s="5">
        <v>-101.5386</v>
      </c>
      <c r="F274" s="5">
        <v>20120929</v>
      </c>
      <c r="G274" s="5">
        <v>-9999</v>
      </c>
      <c r="H274" s="5" t="s">
        <v>48</v>
      </c>
      <c r="I274" s="5" t="s">
        <v>48</v>
      </c>
      <c r="J274" s="5" t="s">
        <v>48</v>
      </c>
      <c r="K274" s="5">
        <v>9999</v>
      </c>
      <c r="L274" s="5">
        <v>-9999</v>
      </c>
      <c r="M274" s="5" t="s">
        <v>48</v>
      </c>
      <c r="N274" s="5" t="s">
        <v>48</v>
      </c>
      <c r="O274" s="5" t="s">
        <v>48</v>
      </c>
      <c r="P274" s="5">
        <v>9999</v>
      </c>
      <c r="Q274" s="5">
        <v>0</v>
      </c>
      <c r="R274" s="5" t="s">
        <v>48</v>
      </c>
      <c r="S274" s="5" t="s">
        <v>48</v>
      </c>
      <c r="T274" s="5">
        <v>7</v>
      </c>
      <c r="U274" s="5">
        <v>700</v>
      </c>
      <c r="V274" s="5">
        <v>0</v>
      </c>
      <c r="W274" s="5" t="s">
        <v>48</v>
      </c>
      <c r="X274" s="5" t="s">
        <v>48</v>
      </c>
      <c r="Y274" s="5">
        <v>7</v>
      </c>
      <c r="Z274" s="5">
        <v>9999</v>
      </c>
      <c r="AA274" s="5">
        <v>0</v>
      </c>
      <c r="AB274" s="5" t="s">
        <v>48</v>
      </c>
      <c r="AC274" s="5" t="s">
        <v>48</v>
      </c>
      <c r="AD274" s="5">
        <v>7</v>
      </c>
      <c r="AE274" s="5">
        <v>9999</v>
      </c>
      <c r="AF274" s="5">
        <v>244</v>
      </c>
      <c r="AG274" s="5" t="s">
        <v>48</v>
      </c>
      <c r="AH274" s="5" t="s">
        <v>48</v>
      </c>
      <c r="AI274" s="5">
        <v>7</v>
      </c>
      <c r="AJ274" s="5">
        <v>700</v>
      </c>
      <c r="AK274" s="5">
        <v>67</v>
      </c>
      <c r="AL274" s="5" t="s">
        <v>48</v>
      </c>
      <c r="AM274" s="5" t="s">
        <v>48</v>
      </c>
      <c r="AN274" s="5">
        <v>7</v>
      </c>
      <c r="AO274" s="5">
        <v>700</v>
      </c>
    </row>
    <row r="275" spans="1:41" x14ac:dyDescent="0.25">
      <c r="A275" s="5" t="s">
        <v>6</v>
      </c>
      <c r="B275" s="5" t="s">
        <v>7</v>
      </c>
      <c r="C275" s="5">
        <v>922</v>
      </c>
      <c r="D275" s="5">
        <v>40.052599999999998</v>
      </c>
      <c r="E275" s="5">
        <v>-101.5386</v>
      </c>
      <c r="F275" s="5">
        <v>20120930</v>
      </c>
      <c r="G275" s="5">
        <v>-9999</v>
      </c>
      <c r="H275" s="5" t="s">
        <v>48</v>
      </c>
      <c r="I275" s="5" t="s">
        <v>48</v>
      </c>
      <c r="J275" s="5" t="s">
        <v>48</v>
      </c>
      <c r="K275" s="5">
        <v>9999</v>
      </c>
      <c r="L275" s="5">
        <v>-9999</v>
      </c>
      <c r="M275" s="5" t="s">
        <v>48</v>
      </c>
      <c r="N275" s="5" t="s">
        <v>48</v>
      </c>
      <c r="O275" s="5" t="s">
        <v>48</v>
      </c>
      <c r="P275" s="5">
        <v>9999</v>
      </c>
      <c r="Q275" s="5">
        <v>0</v>
      </c>
      <c r="R275" s="5" t="s">
        <v>48</v>
      </c>
      <c r="S275" s="5" t="s">
        <v>48</v>
      </c>
      <c r="T275" s="5">
        <v>7</v>
      </c>
      <c r="U275" s="5">
        <v>700</v>
      </c>
      <c r="V275" s="5">
        <v>0</v>
      </c>
      <c r="W275" s="5" t="s">
        <v>48</v>
      </c>
      <c r="X275" s="5" t="s">
        <v>48</v>
      </c>
      <c r="Y275" s="5">
        <v>7</v>
      </c>
      <c r="Z275" s="5">
        <v>9999</v>
      </c>
      <c r="AA275" s="5">
        <v>0</v>
      </c>
      <c r="AB275" s="5" t="s">
        <v>48</v>
      </c>
      <c r="AC275" s="5" t="s">
        <v>48</v>
      </c>
      <c r="AD275" s="5">
        <v>7</v>
      </c>
      <c r="AE275" s="5">
        <v>9999</v>
      </c>
      <c r="AF275" s="5">
        <v>250</v>
      </c>
      <c r="AG275" s="5" t="s">
        <v>48</v>
      </c>
      <c r="AH275" s="5" t="s">
        <v>48</v>
      </c>
      <c r="AI275" s="5">
        <v>7</v>
      </c>
      <c r="AJ275" s="5">
        <v>700</v>
      </c>
      <c r="AK275" s="5">
        <v>89</v>
      </c>
      <c r="AL275" s="5" t="s">
        <v>48</v>
      </c>
      <c r="AM275" s="5" t="s">
        <v>48</v>
      </c>
      <c r="AN275" s="5">
        <v>7</v>
      </c>
      <c r="AO275" s="5">
        <v>700</v>
      </c>
    </row>
    <row r="276" spans="1:41" x14ac:dyDescent="0.25">
      <c r="A276" s="5" t="s">
        <v>6</v>
      </c>
      <c r="B276" s="5" t="s">
        <v>7</v>
      </c>
      <c r="C276" s="5">
        <v>922</v>
      </c>
      <c r="D276" s="5">
        <v>40.052599999999998</v>
      </c>
      <c r="E276" s="5">
        <v>-101.5386</v>
      </c>
      <c r="F276" s="5">
        <v>20121001</v>
      </c>
      <c r="G276" s="5">
        <v>-9999</v>
      </c>
      <c r="H276" s="5" t="s">
        <v>48</v>
      </c>
      <c r="I276" s="5" t="s">
        <v>48</v>
      </c>
      <c r="J276" s="5" t="s">
        <v>48</v>
      </c>
      <c r="K276" s="5">
        <v>9999</v>
      </c>
      <c r="L276" s="5">
        <v>-9999</v>
      </c>
      <c r="M276" s="5" t="s">
        <v>48</v>
      </c>
      <c r="N276" s="5" t="s">
        <v>48</v>
      </c>
      <c r="O276" s="5" t="s">
        <v>48</v>
      </c>
      <c r="P276" s="5">
        <v>9999</v>
      </c>
      <c r="Q276" s="5">
        <v>23</v>
      </c>
      <c r="R276" s="5" t="s">
        <v>48</v>
      </c>
      <c r="S276" s="5" t="s">
        <v>48</v>
      </c>
      <c r="T276" s="5">
        <v>7</v>
      </c>
      <c r="U276" s="5">
        <v>700</v>
      </c>
      <c r="V276" s="5">
        <v>0</v>
      </c>
      <c r="W276" s="5" t="s">
        <v>48</v>
      </c>
      <c r="X276" s="5" t="s">
        <v>48</v>
      </c>
      <c r="Y276" s="5">
        <v>7</v>
      </c>
      <c r="Z276" s="5">
        <v>9999</v>
      </c>
      <c r="AA276" s="5">
        <v>0</v>
      </c>
      <c r="AB276" s="5" t="s">
        <v>48</v>
      </c>
      <c r="AC276" s="5" t="s">
        <v>48</v>
      </c>
      <c r="AD276" s="5">
        <v>7</v>
      </c>
      <c r="AE276" s="5">
        <v>9999</v>
      </c>
      <c r="AF276" s="5">
        <v>294</v>
      </c>
      <c r="AG276" s="5" t="s">
        <v>48</v>
      </c>
      <c r="AH276" s="5" t="s">
        <v>48</v>
      </c>
      <c r="AI276" s="5">
        <v>7</v>
      </c>
      <c r="AJ276" s="5">
        <v>700</v>
      </c>
      <c r="AK276" s="5">
        <v>106</v>
      </c>
      <c r="AL276" s="5" t="s">
        <v>48</v>
      </c>
      <c r="AM276" s="5" t="s">
        <v>48</v>
      </c>
      <c r="AN276" s="5">
        <v>7</v>
      </c>
      <c r="AO276" s="5">
        <v>700</v>
      </c>
    </row>
    <row r="277" spans="1:41" x14ac:dyDescent="0.25">
      <c r="A277" s="5" t="s">
        <v>6</v>
      </c>
      <c r="B277" s="5" t="s">
        <v>7</v>
      </c>
      <c r="C277" s="5">
        <v>922</v>
      </c>
      <c r="D277" s="5">
        <v>40.052599999999998</v>
      </c>
      <c r="E277" s="5">
        <v>-101.5386</v>
      </c>
      <c r="F277" s="5">
        <v>20121002</v>
      </c>
      <c r="G277" s="5">
        <v>-9999</v>
      </c>
      <c r="H277" s="5" t="s">
        <v>48</v>
      </c>
      <c r="I277" s="5" t="s">
        <v>48</v>
      </c>
      <c r="J277" s="5" t="s">
        <v>48</v>
      </c>
      <c r="K277" s="5">
        <v>9999</v>
      </c>
      <c r="L277" s="5">
        <v>-9999</v>
      </c>
      <c r="M277" s="5" t="s">
        <v>48</v>
      </c>
      <c r="N277" s="5" t="s">
        <v>48</v>
      </c>
      <c r="O277" s="5" t="s">
        <v>48</v>
      </c>
      <c r="P277" s="5">
        <v>9999</v>
      </c>
      <c r="Q277" s="5">
        <v>0</v>
      </c>
      <c r="R277" s="5" t="s">
        <v>48</v>
      </c>
      <c r="S277" s="5" t="s">
        <v>48</v>
      </c>
      <c r="T277" s="5">
        <v>7</v>
      </c>
      <c r="U277" s="5">
        <v>700</v>
      </c>
      <c r="V277" s="5">
        <v>0</v>
      </c>
      <c r="W277" s="5" t="s">
        <v>48</v>
      </c>
      <c r="X277" s="5" t="s">
        <v>48</v>
      </c>
      <c r="Y277" s="5">
        <v>7</v>
      </c>
      <c r="Z277" s="5">
        <v>9999</v>
      </c>
      <c r="AA277" s="5">
        <v>0</v>
      </c>
      <c r="AB277" s="5" t="s">
        <v>48</v>
      </c>
      <c r="AC277" s="5" t="s">
        <v>48</v>
      </c>
      <c r="AD277" s="5">
        <v>7</v>
      </c>
      <c r="AE277" s="5">
        <v>9999</v>
      </c>
      <c r="AF277" s="5">
        <v>217</v>
      </c>
      <c r="AG277" s="5" t="s">
        <v>48</v>
      </c>
      <c r="AH277" s="5" t="s">
        <v>48</v>
      </c>
      <c r="AI277" s="5">
        <v>7</v>
      </c>
      <c r="AJ277" s="5">
        <v>700</v>
      </c>
      <c r="AK277" s="5">
        <v>22</v>
      </c>
      <c r="AL277" s="5" t="s">
        <v>48</v>
      </c>
      <c r="AM277" s="5" t="s">
        <v>48</v>
      </c>
      <c r="AN277" s="5">
        <v>7</v>
      </c>
      <c r="AO277" s="5">
        <v>700</v>
      </c>
    </row>
    <row r="278" spans="1:41" x14ac:dyDescent="0.25">
      <c r="A278" s="5" t="s">
        <v>6</v>
      </c>
      <c r="B278" s="5" t="s">
        <v>7</v>
      </c>
      <c r="C278" s="5">
        <v>922</v>
      </c>
      <c r="D278" s="5">
        <v>40.052599999999998</v>
      </c>
      <c r="E278" s="5">
        <v>-101.5386</v>
      </c>
      <c r="F278" s="5">
        <v>20121003</v>
      </c>
      <c r="G278" s="5">
        <v>-9999</v>
      </c>
      <c r="H278" s="5" t="s">
        <v>48</v>
      </c>
      <c r="I278" s="5" t="s">
        <v>48</v>
      </c>
      <c r="J278" s="5" t="s">
        <v>48</v>
      </c>
      <c r="K278" s="5">
        <v>9999</v>
      </c>
      <c r="L278" s="5">
        <v>-9999</v>
      </c>
      <c r="M278" s="5" t="s">
        <v>48</v>
      </c>
      <c r="N278" s="5" t="s">
        <v>48</v>
      </c>
      <c r="O278" s="5" t="s">
        <v>48</v>
      </c>
      <c r="P278" s="5">
        <v>9999</v>
      </c>
      <c r="Q278" s="5">
        <v>0</v>
      </c>
      <c r="R278" s="5" t="s">
        <v>48</v>
      </c>
      <c r="S278" s="5" t="s">
        <v>48</v>
      </c>
      <c r="T278" s="5">
        <v>7</v>
      </c>
      <c r="U278" s="5">
        <v>700</v>
      </c>
      <c r="V278" s="5">
        <v>0</v>
      </c>
      <c r="W278" s="5" t="s">
        <v>48</v>
      </c>
      <c r="X278" s="5" t="s">
        <v>48</v>
      </c>
      <c r="Y278" s="5">
        <v>7</v>
      </c>
      <c r="Z278" s="5">
        <v>9999</v>
      </c>
      <c r="AA278" s="5">
        <v>0</v>
      </c>
      <c r="AB278" s="5" t="s">
        <v>48</v>
      </c>
      <c r="AC278" s="5" t="s">
        <v>48</v>
      </c>
      <c r="AD278" s="5">
        <v>7</v>
      </c>
      <c r="AE278" s="5">
        <v>9999</v>
      </c>
      <c r="AF278" s="5">
        <v>300</v>
      </c>
      <c r="AG278" s="5" t="s">
        <v>48</v>
      </c>
      <c r="AH278" s="5" t="s">
        <v>48</v>
      </c>
      <c r="AI278" s="5">
        <v>7</v>
      </c>
      <c r="AJ278" s="5">
        <v>700</v>
      </c>
      <c r="AK278" s="5">
        <v>28</v>
      </c>
      <c r="AL278" s="5" t="s">
        <v>48</v>
      </c>
      <c r="AM278" s="5" t="s">
        <v>48</v>
      </c>
      <c r="AN278" s="5">
        <v>7</v>
      </c>
      <c r="AO278" s="5">
        <v>700</v>
      </c>
    </row>
    <row r="279" spans="1:41" x14ac:dyDescent="0.25">
      <c r="A279" s="5" t="s">
        <v>6</v>
      </c>
      <c r="B279" s="5" t="s">
        <v>7</v>
      </c>
      <c r="C279" s="5">
        <v>922</v>
      </c>
      <c r="D279" s="5">
        <v>40.052599999999998</v>
      </c>
      <c r="E279" s="5">
        <v>-101.5386</v>
      </c>
      <c r="F279" s="5">
        <v>20121004</v>
      </c>
      <c r="G279" s="5">
        <v>-9999</v>
      </c>
      <c r="H279" s="5" t="s">
        <v>48</v>
      </c>
      <c r="I279" s="5" t="s">
        <v>48</v>
      </c>
      <c r="J279" s="5" t="s">
        <v>48</v>
      </c>
      <c r="K279" s="5">
        <v>9999</v>
      </c>
      <c r="L279" s="5">
        <v>-9999</v>
      </c>
      <c r="M279" s="5" t="s">
        <v>48</v>
      </c>
      <c r="N279" s="5" t="s">
        <v>48</v>
      </c>
      <c r="O279" s="5" t="s">
        <v>48</v>
      </c>
      <c r="P279" s="5">
        <v>9999</v>
      </c>
      <c r="Q279" s="5">
        <v>0</v>
      </c>
      <c r="R279" s="5" t="s">
        <v>49</v>
      </c>
      <c r="S279" s="5" t="s">
        <v>48</v>
      </c>
      <c r="T279" s="5">
        <v>7</v>
      </c>
      <c r="U279" s="5">
        <v>700</v>
      </c>
      <c r="V279" s="5">
        <v>0</v>
      </c>
      <c r="W279" s="5" t="s">
        <v>48</v>
      </c>
      <c r="X279" s="5" t="s">
        <v>48</v>
      </c>
      <c r="Y279" s="5">
        <v>7</v>
      </c>
      <c r="Z279" s="5">
        <v>9999</v>
      </c>
      <c r="AA279" s="5">
        <v>0</v>
      </c>
      <c r="AB279" s="5" t="s">
        <v>48</v>
      </c>
      <c r="AC279" s="5" t="s">
        <v>48</v>
      </c>
      <c r="AD279" s="5">
        <v>7</v>
      </c>
      <c r="AE279" s="5">
        <v>9999</v>
      </c>
      <c r="AF279" s="5">
        <v>344</v>
      </c>
      <c r="AG279" s="5" t="s">
        <v>48</v>
      </c>
      <c r="AH279" s="5" t="s">
        <v>48</v>
      </c>
      <c r="AI279" s="5">
        <v>7</v>
      </c>
      <c r="AJ279" s="5">
        <v>700</v>
      </c>
      <c r="AK279" s="5">
        <v>11</v>
      </c>
      <c r="AL279" s="5" t="s">
        <v>48</v>
      </c>
      <c r="AM279" s="5" t="s">
        <v>48</v>
      </c>
      <c r="AN279" s="5">
        <v>7</v>
      </c>
      <c r="AO279" s="5">
        <v>700</v>
      </c>
    </row>
    <row r="280" spans="1:41" x14ac:dyDescent="0.25">
      <c r="A280" s="5" t="s">
        <v>6</v>
      </c>
      <c r="B280" s="5" t="s">
        <v>7</v>
      </c>
      <c r="C280" s="5">
        <v>922</v>
      </c>
      <c r="D280" s="5">
        <v>40.052599999999998</v>
      </c>
      <c r="E280" s="5">
        <v>-101.5386</v>
      </c>
      <c r="F280" s="5">
        <v>20121005</v>
      </c>
      <c r="G280" s="5">
        <v>-9999</v>
      </c>
      <c r="H280" s="5" t="s">
        <v>48</v>
      </c>
      <c r="I280" s="5" t="s">
        <v>48</v>
      </c>
      <c r="J280" s="5" t="s">
        <v>48</v>
      </c>
      <c r="K280" s="5">
        <v>9999</v>
      </c>
      <c r="L280" s="5">
        <v>-9999</v>
      </c>
      <c r="M280" s="5" t="s">
        <v>48</v>
      </c>
      <c r="N280" s="5" t="s">
        <v>48</v>
      </c>
      <c r="O280" s="5" t="s">
        <v>48</v>
      </c>
      <c r="P280" s="5">
        <v>9999</v>
      </c>
      <c r="Q280" s="5">
        <v>0</v>
      </c>
      <c r="R280" s="5" t="s">
        <v>49</v>
      </c>
      <c r="S280" s="5" t="s">
        <v>48</v>
      </c>
      <c r="T280" s="5">
        <v>7</v>
      </c>
      <c r="U280" s="5">
        <v>700</v>
      </c>
      <c r="V280" s="5">
        <v>0</v>
      </c>
      <c r="W280" s="5" t="s">
        <v>49</v>
      </c>
      <c r="X280" s="5" t="s">
        <v>48</v>
      </c>
      <c r="Y280" s="5">
        <v>7</v>
      </c>
      <c r="Z280" s="5">
        <v>9999</v>
      </c>
      <c r="AA280" s="5">
        <v>0</v>
      </c>
      <c r="AB280" s="5" t="s">
        <v>48</v>
      </c>
      <c r="AC280" s="5" t="s">
        <v>48</v>
      </c>
      <c r="AD280" s="5">
        <v>7</v>
      </c>
      <c r="AE280" s="5">
        <v>9999</v>
      </c>
      <c r="AF280" s="5">
        <v>150</v>
      </c>
      <c r="AG280" s="5" t="s">
        <v>48</v>
      </c>
      <c r="AH280" s="5" t="s">
        <v>48</v>
      </c>
      <c r="AI280" s="5">
        <v>7</v>
      </c>
      <c r="AJ280" s="5">
        <v>700</v>
      </c>
      <c r="AK280" s="5">
        <v>11</v>
      </c>
      <c r="AL280" s="5" t="s">
        <v>48</v>
      </c>
      <c r="AM280" s="5" t="s">
        <v>48</v>
      </c>
      <c r="AN280" s="5">
        <v>7</v>
      </c>
      <c r="AO280" s="5">
        <v>700</v>
      </c>
    </row>
    <row r="281" spans="1:41" x14ac:dyDescent="0.25">
      <c r="A281" s="5" t="s">
        <v>6</v>
      </c>
      <c r="B281" s="5" t="s">
        <v>7</v>
      </c>
      <c r="C281" s="5">
        <v>922</v>
      </c>
      <c r="D281" s="5">
        <v>40.052599999999998</v>
      </c>
      <c r="E281" s="5">
        <v>-101.5386</v>
      </c>
      <c r="F281" s="5">
        <v>20121006</v>
      </c>
      <c r="G281" s="5">
        <v>-9999</v>
      </c>
      <c r="H281" s="5" t="s">
        <v>48</v>
      </c>
      <c r="I281" s="5" t="s">
        <v>48</v>
      </c>
      <c r="J281" s="5" t="s">
        <v>48</v>
      </c>
      <c r="K281" s="5">
        <v>9999</v>
      </c>
      <c r="L281" s="5">
        <v>-9999</v>
      </c>
      <c r="M281" s="5" t="s">
        <v>48</v>
      </c>
      <c r="N281" s="5" t="s">
        <v>48</v>
      </c>
      <c r="O281" s="5" t="s">
        <v>48</v>
      </c>
      <c r="P281" s="5">
        <v>9999</v>
      </c>
      <c r="Q281" s="5">
        <v>74</v>
      </c>
      <c r="R281" s="5" t="s">
        <v>48</v>
      </c>
      <c r="S281" s="5" t="s">
        <v>48</v>
      </c>
      <c r="T281" s="5">
        <v>7</v>
      </c>
      <c r="U281" s="5">
        <v>700</v>
      </c>
      <c r="V281" s="5">
        <v>36</v>
      </c>
      <c r="W281" s="5" t="s">
        <v>48</v>
      </c>
      <c r="X281" s="5" t="s">
        <v>48</v>
      </c>
      <c r="Y281" s="5">
        <v>7</v>
      </c>
      <c r="Z281" s="5">
        <v>9999</v>
      </c>
      <c r="AA281" s="5">
        <v>0</v>
      </c>
      <c r="AB281" s="5" t="s">
        <v>49</v>
      </c>
      <c r="AC281" s="5" t="s">
        <v>48</v>
      </c>
      <c r="AD281" s="5">
        <v>7</v>
      </c>
      <c r="AE281" s="5">
        <v>9999</v>
      </c>
      <c r="AF281" s="5">
        <v>28</v>
      </c>
      <c r="AG281" s="5" t="s">
        <v>48</v>
      </c>
      <c r="AH281" s="5" t="s">
        <v>48</v>
      </c>
      <c r="AI281" s="5">
        <v>7</v>
      </c>
      <c r="AJ281" s="5">
        <v>700</v>
      </c>
      <c r="AK281" s="5">
        <v>6</v>
      </c>
      <c r="AL281" s="5" t="s">
        <v>48</v>
      </c>
      <c r="AM281" s="5" t="s">
        <v>48</v>
      </c>
      <c r="AN281" s="5">
        <v>7</v>
      </c>
      <c r="AO281" s="5">
        <v>700</v>
      </c>
    </row>
    <row r="282" spans="1:41" x14ac:dyDescent="0.25">
      <c r="A282" s="5" t="s">
        <v>6</v>
      </c>
      <c r="B282" s="5" t="s">
        <v>7</v>
      </c>
      <c r="C282" s="5">
        <v>922</v>
      </c>
      <c r="D282" s="5">
        <v>40.052599999999998</v>
      </c>
      <c r="E282" s="5">
        <v>-101.5386</v>
      </c>
      <c r="F282" s="5">
        <v>20121007</v>
      </c>
      <c r="G282" s="5">
        <v>-9999</v>
      </c>
      <c r="H282" s="5" t="s">
        <v>48</v>
      </c>
      <c r="I282" s="5" t="s">
        <v>48</v>
      </c>
      <c r="J282" s="5" t="s">
        <v>48</v>
      </c>
      <c r="K282" s="5">
        <v>9999</v>
      </c>
      <c r="L282" s="5">
        <v>-9999</v>
      </c>
      <c r="M282" s="5" t="s">
        <v>48</v>
      </c>
      <c r="N282" s="5" t="s">
        <v>48</v>
      </c>
      <c r="O282" s="5" t="s">
        <v>48</v>
      </c>
      <c r="P282" s="5">
        <v>9999</v>
      </c>
      <c r="Q282" s="5">
        <v>107</v>
      </c>
      <c r="R282" s="5" t="s">
        <v>48</v>
      </c>
      <c r="S282" s="5" t="s">
        <v>48</v>
      </c>
      <c r="T282" s="5">
        <v>7</v>
      </c>
      <c r="U282" s="5">
        <v>700</v>
      </c>
      <c r="V282" s="5">
        <v>51</v>
      </c>
      <c r="W282" s="5" t="s">
        <v>48</v>
      </c>
      <c r="X282" s="5" t="s">
        <v>48</v>
      </c>
      <c r="Y282" s="5">
        <v>7</v>
      </c>
      <c r="Z282" s="5">
        <v>9999</v>
      </c>
      <c r="AA282" s="5">
        <v>0</v>
      </c>
      <c r="AB282" s="5" t="s">
        <v>49</v>
      </c>
      <c r="AC282" s="5" t="s">
        <v>48</v>
      </c>
      <c r="AD282" s="5">
        <v>7</v>
      </c>
      <c r="AE282" s="5">
        <v>9999</v>
      </c>
      <c r="AF282" s="5">
        <v>28</v>
      </c>
      <c r="AG282" s="5" t="s">
        <v>48</v>
      </c>
      <c r="AH282" s="5" t="s">
        <v>48</v>
      </c>
      <c r="AI282" s="5">
        <v>7</v>
      </c>
      <c r="AJ282" s="5">
        <v>700</v>
      </c>
      <c r="AK282" s="5">
        <v>-67</v>
      </c>
      <c r="AL282" s="5" t="s">
        <v>48</v>
      </c>
      <c r="AM282" s="5" t="s">
        <v>48</v>
      </c>
      <c r="AN282" s="5">
        <v>7</v>
      </c>
      <c r="AO282" s="5">
        <v>700</v>
      </c>
    </row>
    <row r="283" spans="1:41" x14ac:dyDescent="0.25">
      <c r="A283" s="5" t="s">
        <v>6</v>
      </c>
      <c r="B283" s="5" t="s">
        <v>7</v>
      </c>
      <c r="C283" s="5">
        <v>922</v>
      </c>
      <c r="D283" s="5">
        <v>40.052599999999998</v>
      </c>
      <c r="E283" s="5">
        <v>-101.5386</v>
      </c>
      <c r="F283" s="5">
        <v>20121008</v>
      </c>
      <c r="G283" s="5">
        <v>-9999</v>
      </c>
      <c r="H283" s="5" t="s">
        <v>48</v>
      </c>
      <c r="I283" s="5" t="s">
        <v>48</v>
      </c>
      <c r="J283" s="5" t="s">
        <v>48</v>
      </c>
      <c r="K283" s="5">
        <v>9999</v>
      </c>
      <c r="L283" s="5">
        <v>-9999</v>
      </c>
      <c r="M283" s="5" t="s">
        <v>48</v>
      </c>
      <c r="N283" s="5" t="s">
        <v>48</v>
      </c>
      <c r="O283" s="5" t="s">
        <v>48</v>
      </c>
      <c r="P283" s="5">
        <v>9999</v>
      </c>
      <c r="Q283" s="5">
        <v>0</v>
      </c>
      <c r="R283" s="5" t="s">
        <v>48</v>
      </c>
      <c r="S283" s="5" t="s">
        <v>48</v>
      </c>
      <c r="T283" s="5">
        <v>7</v>
      </c>
      <c r="U283" s="5">
        <v>700</v>
      </c>
      <c r="V283" s="5">
        <v>0</v>
      </c>
      <c r="W283" s="5" t="s">
        <v>48</v>
      </c>
      <c r="X283" s="5" t="s">
        <v>48</v>
      </c>
      <c r="Y283" s="5">
        <v>7</v>
      </c>
      <c r="Z283" s="5">
        <v>9999</v>
      </c>
      <c r="AA283" s="5">
        <v>0</v>
      </c>
      <c r="AB283" s="5" t="s">
        <v>48</v>
      </c>
      <c r="AC283" s="5" t="s">
        <v>48</v>
      </c>
      <c r="AD283" s="5">
        <v>7</v>
      </c>
      <c r="AE283" s="5">
        <v>9999</v>
      </c>
      <c r="AF283" s="5">
        <v>128</v>
      </c>
      <c r="AG283" s="5" t="s">
        <v>48</v>
      </c>
      <c r="AH283" s="5" t="s">
        <v>48</v>
      </c>
      <c r="AI283" s="5">
        <v>7</v>
      </c>
      <c r="AJ283" s="5">
        <v>700</v>
      </c>
      <c r="AK283" s="5">
        <v>-61</v>
      </c>
      <c r="AL283" s="5" t="s">
        <v>48</v>
      </c>
      <c r="AM283" s="5" t="s">
        <v>48</v>
      </c>
      <c r="AN283" s="5">
        <v>7</v>
      </c>
      <c r="AO283" s="5">
        <v>700</v>
      </c>
    </row>
    <row r="284" spans="1:41" x14ac:dyDescent="0.25">
      <c r="A284" s="5" t="s">
        <v>6</v>
      </c>
      <c r="B284" s="5" t="s">
        <v>7</v>
      </c>
      <c r="C284" s="5">
        <v>922</v>
      </c>
      <c r="D284" s="5">
        <v>40.052599999999998</v>
      </c>
      <c r="E284" s="5">
        <v>-101.5386</v>
      </c>
      <c r="F284" s="5">
        <v>20121009</v>
      </c>
      <c r="G284" s="5">
        <v>-9999</v>
      </c>
      <c r="H284" s="5" t="s">
        <v>48</v>
      </c>
      <c r="I284" s="5" t="s">
        <v>48</v>
      </c>
      <c r="J284" s="5" t="s">
        <v>48</v>
      </c>
      <c r="K284" s="5">
        <v>9999</v>
      </c>
      <c r="L284" s="5">
        <v>-9999</v>
      </c>
      <c r="M284" s="5" t="s">
        <v>48</v>
      </c>
      <c r="N284" s="5" t="s">
        <v>48</v>
      </c>
      <c r="O284" s="5" t="s">
        <v>48</v>
      </c>
      <c r="P284" s="5">
        <v>9999</v>
      </c>
      <c r="Q284" s="5">
        <v>0</v>
      </c>
      <c r="R284" s="5" t="s">
        <v>48</v>
      </c>
      <c r="S284" s="5" t="s">
        <v>48</v>
      </c>
      <c r="T284" s="5">
        <v>7</v>
      </c>
      <c r="U284" s="5">
        <v>700</v>
      </c>
      <c r="V284" s="5">
        <v>0</v>
      </c>
      <c r="W284" s="5" t="s">
        <v>48</v>
      </c>
      <c r="X284" s="5" t="s">
        <v>48</v>
      </c>
      <c r="Y284" s="5">
        <v>7</v>
      </c>
      <c r="Z284" s="5">
        <v>9999</v>
      </c>
      <c r="AA284" s="5">
        <v>0</v>
      </c>
      <c r="AB284" s="5" t="s">
        <v>48</v>
      </c>
      <c r="AC284" s="5" t="s">
        <v>48</v>
      </c>
      <c r="AD284" s="5">
        <v>7</v>
      </c>
      <c r="AE284" s="5">
        <v>9999</v>
      </c>
      <c r="AF284" s="5">
        <v>239</v>
      </c>
      <c r="AG284" s="5" t="s">
        <v>48</v>
      </c>
      <c r="AH284" s="5" t="s">
        <v>48</v>
      </c>
      <c r="AI284" s="5">
        <v>7</v>
      </c>
      <c r="AJ284" s="5">
        <v>700</v>
      </c>
      <c r="AK284" s="5">
        <v>-11</v>
      </c>
      <c r="AL284" s="5" t="s">
        <v>48</v>
      </c>
      <c r="AM284" s="5" t="s">
        <v>48</v>
      </c>
      <c r="AN284" s="5">
        <v>7</v>
      </c>
      <c r="AO284" s="5">
        <v>700</v>
      </c>
    </row>
    <row r="285" spans="1:41" x14ac:dyDescent="0.25">
      <c r="A285" s="5" t="s">
        <v>6</v>
      </c>
      <c r="B285" s="5" t="s">
        <v>7</v>
      </c>
      <c r="C285" s="5">
        <v>922</v>
      </c>
      <c r="D285" s="5">
        <v>40.052599999999998</v>
      </c>
      <c r="E285" s="5">
        <v>-101.5386</v>
      </c>
      <c r="F285" s="5">
        <v>20121010</v>
      </c>
      <c r="G285" s="5">
        <v>-9999</v>
      </c>
      <c r="H285" s="5" t="s">
        <v>48</v>
      </c>
      <c r="I285" s="5" t="s">
        <v>48</v>
      </c>
      <c r="J285" s="5" t="s">
        <v>48</v>
      </c>
      <c r="K285" s="5">
        <v>9999</v>
      </c>
      <c r="L285" s="5">
        <v>-9999</v>
      </c>
      <c r="M285" s="5" t="s">
        <v>48</v>
      </c>
      <c r="N285" s="5" t="s">
        <v>48</v>
      </c>
      <c r="O285" s="5" t="s">
        <v>48</v>
      </c>
      <c r="P285" s="5">
        <v>9999</v>
      </c>
      <c r="Q285" s="5">
        <v>0</v>
      </c>
      <c r="R285" s="5" t="s">
        <v>48</v>
      </c>
      <c r="S285" s="5" t="s">
        <v>48</v>
      </c>
      <c r="T285" s="5">
        <v>7</v>
      </c>
      <c r="U285" s="5">
        <v>700</v>
      </c>
      <c r="V285" s="5">
        <v>0</v>
      </c>
      <c r="W285" s="5" t="s">
        <v>48</v>
      </c>
      <c r="X285" s="5" t="s">
        <v>48</v>
      </c>
      <c r="Y285" s="5">
        <v>7</v>
      </c>
      <c r="Z285" s="5">
        <v>9999</v>
      </c>
      <c r="AA285" s="5">
        <v>0</v>
      </c>
      <c r="AB285" s="5" t="s">
        <v>48</v>
      </c>
      <c r="AC285" s="5" t="s">
        <v>48</v>
      </c>
      <c r="AD285" s="5">
        <v>7</v>
      </c>
      <c r="AE285" s="5">
        <v>9999</v>
      </c>
      <c r="AF285" s="5">
        <v>144</v>
      </c>
      <c r="AG285" s="5" t="s">
        <v>48</v>
      </c>
      <c r="AH285" s="5" t="s">
        <v>48</v>
      </c>
      <c r="AI285" s="5">
        <v>7</v>
      </c>
      <c r="AJ285" s="5">
        <v>700</v>
      </c>
      <c r="AK285" s="5">
        <v>-17</v>
      </c>
      <c r="AL285" s="5" t="s">
        <v>48</v>
      </c>
      <c r="AM285" s="5" t="s">
        <v>48</v>
      </c>
      <c r="AN285" s="5">
        <v>7</v>
      </c>
      <c r="AO285" s="5">
        <v>700</v>
      </c>
    </row>
    <row r="286" spans="1:41" x14ac:dyDescent="0.25">
      <c r="A286" s="5" t="s">
        <v>6</v>
      </c>
      <c r="B286" s="5" t="s">
        <v>7</v>
      </c>
      <c r="C286" s="5">
        <v>922</v>
      </c>
      <c r="D286" s="5">
        <v>40.052599999999998</v>
      </c>
      <c r="E286" s="5">
        <v>-101.5386</v>
      </c>
      <c r="F286" s="5">
        <v>20121011</v>
      </c>
      <c r="G286" s="5">
        <v>-9999</v>
      </c>
      <c r="H286" s="5" t="s">
        <v>48</v>
      </c>
      <c r="I286" s="5" t="s">
        <v>48</v>
      </c>
      <c r="J286" s="5" t="s">
        <v>48</v>
      </c>
      <c r="K286" s="5">
        <v>9999</v>
      </c>
      <c r="L286" s="5">
        <v>-9999</v>
      </c>
      <c r="M286" s="5" t="s">
        <v>48</v>
      </c>
      <c r="N286" s="5" t="s">
        <v>48</v>
      </c>
      <c r="O286" s="5" t="s">
        <v>48</v>
      </c>
      <c r="P286" s="5">
        <v>9999</v>
      </c>
      <c r="Q286" s="5">
        <v>0</v>
      </c>
      <c r="R286" s="5" t="s">
        <v>48</v>
      </c>
      <c r="S286" s="5" t="s">
        <v>48</v>
      </c>
      <c r="T286" s="5">
        <v>7</v>
      </c>
      <c r="U286" s="5">
        <v>700</v>
      </c>
      <c r="V286" s="5">
        <v>0</v>
      </c>
      <c r="W286" s="5" t="s">
        <v>48</v>
      </c>
      <c r="X286" s="5" t="s">
        <v>48</v>
      </c>
      <c r="Y286" s="5">
        <v>7</v>
      </c>
      <c r="Z286" s="5">
        <v>9999</v>
      </c>
      <c r="AA286" s="5">
        <v>0</v>
      </c>
      <c r="AB286" s="5" t="s">
        <v>48</v>
      </c>
      <c r="AC286" s="5" t="s">
        <v>48</v>
      </c>
      <c r="AD286" s="5">
        <v>7</v>
      </c>
      <c r="AE286" s="5">
        <v>9999</v>
      </c>
      <c r="AF286" s="5">
        <v>194</v>
      </c>
      <c r="AG286" s="5" t="s">
        <v>48</v>
      </c>
      <c r="AH286" s="5" t="s">
        <v>48</v>
      </c>
      <c r="AI286" s="5">
        <v>7</v>
      </c>
      <c r="AJ286" s="5">
        <v>700</v>
      </c>
      <c r="AK286" s="5">
        <v>-17</v>
      </c>
      <c r="AL286" s="5" t="s">
        <v>48</v>
      </c>
      <c r="AM286" s="5" t="s">
        <v>48</v>
      </c>
      <c r="AN286" s="5">
        <v>7</v>
      </c>
      <c r="AO286" s="5">
        <v>700</v>
      </c>
    </row>
    <row r="287" spans="1:41" x14ac:dyDescent="0.25">
      <c r="A287" s="5" t="s">
        <v>6</v>
      </c>
      <c r="B287" s="5" t="s">
        <v>7</v>
      </c>
      <c r="C287" s="5">
        <v>922</v>
      </c>
      <c r="D287" s="5">
        <v>40.052599999999998</v>
      </c>
      <c r="E287" s="5">
        <v>-101.5386</v>
      </c>
      <c r="F287" s="5">
        <v>20121012</v>
      </c>
      <c r="G287" s="5">
        <v>-9999</v>
      </c>
      <c r="H287" s="5" t="s">
        <v>48</v>
      </c>
      <c r="I287" s="5" t="s">
        <v>48</v>
      </c>
      <c r="J287" s="5" t="s">
        <v>48</v>
      </c>
      <c r="K287" s="5">
        <v>9999</v>
      </c>
      <c r="L287" s="5">
        <v>-9999</v>
      </c>
      <c r="M287" s="5" t="s">
        <v>48</v>
      </c>
      <c r="N287" s="5" t="s">
        <v>48</v>
      </c>
      <c r="O287" s="5" t="s">
        <v>48</v>
      </c>
      <c r="P287" s="5">
        <v>9999</v>
      </c>
      <c r="Q287" s="5">
        <v>0</v>
      </c>
      <c r="R287" s="5" t="s">
        <v>48</v>
      </c>
      <c r="S287" s="5" t="s">
        <v>48</v>
      </c>
      <c r="T287" s="5">
        <v>7</v>
      </c>
      <c r="U287" s="5">
        <v>700</v>
      </c>
      <c r="V287" s="5">
        <v>0</v>
      </c>
      <c r="W287" s="5" t="s">
        <v>48</v>
      </c>
      <c r="X287" s="5" t="s">
        <v>48</v>
      </c>
      <c r="Y287" s="5">
        <v>7</v>
      </c>
      <c r="Z287" s="5">
        <v>9999</v>
      </c>
      <c r="AA287" s="5">
        <v>0</v>
      </c>
      <c r="AB287" s="5" t="s">
        <v>48</v>
      </c>
      <c r="AC287" s="5" t="s">
        <v>48</v>
      </c>
      <c r="AD287" s="5">
        <v>7</v>
      </c>
      <c r="AE287" s="5">
        <v>9999</v>
      </c>
      <c r="AF287" s="5">
        <v>178</v>
      </c>
      <c r="AG287" s="5" t="s">
        <v>48</v>
      </c>
      <c r="AH287" s="5" t="s">
        <v>48</v>
      </c>
      <c r="AI287" s="5">
        <v>7</v>
      </c>
      <c r="AJ287" s="5">
        <v>700</v>
      </c>
      <c r="AK287" s="5">
        <v>-11</v>
      </c>
      <c r="AL287" s="5" t="s">
        <v>48</v>
      </c>
      <c r="AM287" s="5" t="s">
        <v>48</v>
      </c>
      <c r="AN287" s="5">
        <v>7</v>
      </c>
      <c r="AO287" s="5">
        <v>700</v>
      </c>
    </row>
    <row r="288" spans="1:41" x14ac:dyDescent="0.25">
      <c r="A288" s="5" t="s">
        <v>6</v>
      </c>
      <c r="B288" s="5" t="s">
        <v>7</v>
      </c>
      <c r="C288" s="5">
        <v>922</v>
      </c>
      <c r="D288" s="5">
        <v>40.052599999999998</v>
      </c>
      <c r="E288" s="5">
        <v>-101.5386</v>
      </c>
      <c r="F288" s="5">
        <v>20121013</v>
      </c>
      <c r="G288" s="5">
        <v>-9999</v>
      </c>
      <c r="H288" s="5" t="s">
        <v>48</v>
      </c>
      <c r="I288" s="5" t="s">
        <v>48</v>
      </c>
      <c r="J288" s="5" t="s">
        <v>48</v>
      </c>
      <c r="K288" s="5">
        <v>9999</v>
      </c>
      <c r="L288" s="5">
        <v>-9999</v>
      </c>
      <c r="M288" s="5" t="s">
        <v>48</v>
      </c>
      <c r="N288" s="5" t="s">
        <v>48</v>
      </c>
      <c r="O288" s="5" t="s">
        <v>48</v>
      </c>
      <c r="P288" s="5">
        <v>9999</v>
      </c>
      <c r="Q288" s="5">
        <v>0</v>
      </c>
      <c r="R288" s="5" t="s">
        <v>48</v>
      </c>
      <c r="S288" s="5" t="s">
        <v>48</v>
      </c>
      <c r="T288" s="5">
        <v>7</v>
      </c>
      <c r="U288" s="5">
        <v>700</v>
      </c>
      <c r="V288" s="5">
        <v>0</v>
      </c>
      <c r="W288" s="5" t="s">
        <v>48</v>
      </c>
      <c r="X288" s="5" t="s">
        <v>48</v>
      </c>
      <c r="Y288" s="5">
        <v>7</v>
      </c>
      <c r="Z288" s="5">
        <v>9999</v>
      </c>
      <c r="AA288" s="5">
        <v>0</v>
      </c>
      <c r="AB288" s="5" t="s">
        <v>48</v>
      </c>
      <c r="AC288" s="5" t="s">
        <v>48</v>
      </c>
      <c r="AD288" s="5">
        <v>7</v>
      </c>
      <c r="AE288" s="5">
        <v>9999</v>
      </c>
      <c r="AF288" s="5">
        <v>139</v>
      </c>
      <c r="AG288" s="5" t="s">
        <v>48</v>
      </c>
      <c r="AH288" s="5" t="s">
        <v>48</v>
      </c>
      <c r="AI288" s="5">
        <v>7</v>
      </c>
      <c r="AJ288" s="5">
        <v>700</v>
      </c>
      <c r="AK288" s="5">
        <v>6</v>
      </c>
      <c r="AL288" s="5" t="s">
        <v>48</v>
      </c>
      <c r="AM288" s="5" t="s">
        <v>48</v>
      </c>
      <c r="AN288" s="5">
        <v>7</v>
      </c>
      <c r="AO288" s="5">
        <v>700</v>
      </c>
    </row>
    <row r="289" spans="1:41" x14ac:dyDescent="0.25">
      <c r="A289" s="5" t="s">
        <v>6</v>
      </c>
      <c r="B289" s="5" t="s">
        <v>7</v>
      </c>
      <c r="C289" s="5">
        <v>922</v>
      </c>
      <c r="D289" s="5">
        <v>40.052599999999998</v>
      </c>
      <c r="E289" s="5">
        <v>-101.5386</v>
      </c>
      <c r="F289" s="5">
        <v>20121014</v>
      </c>
      <c r="G289" s="5">
        <v>-9999</v>
      </c>
      <c r="H289" s="5" t="s">
        <v>48</v>
      </c>
      <c r="I289" s="5" t="s">
        <v>48</v>
      </c>
      <c r="J289" s="5" t="s">
        <v>48</v>
      </c>
      <c r="K289" s="5">
        <v>9999</v>
      </c>
      <c r="L289" s="5">
        <v>-9999</v>
      </c>
      <c r="M289" s="5" t="s">
        <v>48</v>
      </c>
      <c r="N289" s="5" t="s">
        <v>48</v>
      </c>
      <c r="O289" s="5" t="s">
        <v>48</v>
      </c>
      <c r="P289" s="5">
        <v>9999</v>
      </c>
      <c r="Q289" s="5">
        <v>61</v>
      </c>
      <c r="R289" s="5" t="s">
        <v>48</v>
      </c>
      <c r="S289" s="5" t="s">
        <v>48</v>
      </c>
      <c r="T289" s="5">
        <v>7</v>
      </c>
      <c r="U289" s="5">
        <v>700</v>
      </c>
      <c r="V289" s="5">
        <v>0</v>
      </c>
      <c r="W289" s="5" t="s">
        <v>48</v>
      </c>
      <c r="X289" s="5" t="s">
        <v>48</v>
      </c>
      <c r="Y289" s="5">
        <v>7</v>
      </c>
      <c r="Z289" s="5">
        <v>9999</v>
      </c>
      <c r="AA289" s="5">
        <v>0</v>
      </c>
      <c r="AB289" s="5" t="s">
        <v>48</v>
      </c>
      <c r="AC289" s="5" t="s">
        <v>48</v>
      </c>
      <c r="AD289" s="5">
        <v>7</v>
      </c>
      <c r="AE289" s="5">
        <v>9999</v>
      </c>
      <c r="AF289" s="5">
        <v>233</v>
      </c>
      <c r="AG289" s="5" t="s">
        <v>48</v>
      </c>
      <c r="AH289" s="5" t="s">
        <v>48</v>
      </c>
      <c r="AI289" s="5">
        <v>7</v>
      </c>
      <c r="AJ289" s="5">
        <v>700</v>
      </c>
      <c r="AK289" s="5">
        <v>50</v>
      </c>
      <c r="AL289" s="5" t="s">
        <v>48</v>
      </c>
      <c r="AM289" s="5" t="s">
        <v>48</v>
      </c>
      <c r="AN289" s="5">
        <v>7</v>
      </c>
      <c r="AO289" s="5">
        <v>700</v>
      </c>
    </row>
    <row r="290" spans="1:41" x14ac:dyDescent="0.25">
      <c r="A290" s="5" t="s">
        <v>6</v>
      </c>
      <c r="B290" s="5" t="s">
        <v>7</v>
      </c>
      <c r="C290" s="5">
        <v>922</v>
      </c>
      <c r="D290" s="5">
        <v>40.052599999999998</v>
      </c>
      <c r="E290" s="5">
        <v>-101.5386</v>
      </c>
      <c r="F290" s="5">
        <v>20121015</v>
      </c>
      <c r="G290" s="5">
        <v>-9999</v>
      </c>
      <c r="H290" s="5" t="s">
        <v>48</v>
      </c>
      <c r="I290" s="5" t="s">
        <v>48</v>
      </c>
      <c r="J290" s="5" t="s">
        <v>48</v>
      </c>
      <c r="K290" s="5">
        <v>9999</v>
      </c>
      <c r="L290" s="5">
        <v>-9999</v>
      </c>
      <c r="M290" s="5" t="s">
        <v>48</v>
      </c>
      <c r="N290" s="5" t="s">
        <v>48</v>
      </c>
      <c r="O290" s="5" t="s">
        <v>48</v>
      </c>
      <c r="P290" s="5">
        <v>9999</v>
      </c>
      <c r="Q290" s="5">
        <v>0</v>
      </c>
      <c r="R290" s="5" t="s">
        <v>48</v>
      </c>
      <c r="S290" s="5" t="s">
        <v>48</v>
      </c>
      <c r="T290" s="5">
        <v>7</v>
      </c>
      <c r="U290" s="5">
        <v>700</v>
      </c>
      <c r="V290" s="5">
        <v>0</v>
      </c>
      <c r="W290" s="5" t="s">
        <v>48</v>
      </c>
      <c r="X290" s="5" t="s">
        <v>48</v>
      </c>
      <c r="Y290" s="5">
        <v>7</v>
      </c>
      <c r="Z290" s="5">
        <v>9999</v>
      </c>
      <c r="AA290" s="5">
        <v>0</v>
      </c>
      <c r="AB290" s="5" t="s">
        <v>48</v>
      </c>
      <c r="AC290" s="5" t="s">
        <v>48</v>
      </c>
      <c r="AD290" s="5">
        <v>7</v>
      </c>
      <c r="AE290" s="5">
        <v>9999</v>
      </c>
      <c r="AF290" s="5">
        <v>233</v>
      </c>
      <c r="AG290" s="5" t="s">
        <v>48</v>
      </c>
      <c r="AH290" s="5" t="s">
        <v>48</v>
      </c>
      <c r="AI290" s="5">
        <v>7</v>
      </c>
      <c r="AJ290" s="5">
        <v>700</v>
      </c>
      <c r="AK290" s="5">
        <v>28</v>
      </c>
      <c r="AL290" s="5" t="s">
        <v>48</v>
      </c>
      <c r="AM290" s="5" t="s">
        <v>48</v>
      </c>
      <c r="AN290" s="5">
        <v>7</v>
      </c>
      <c r="AO290" s="5">
        <v>700</v>
      </c>
    </row>
    <row r="291" spans="1:41" x14ac:dyDescent="0.25">
      <c r="A291" s="5" t="s">
        <v>6</v>
      </c>
      <c r="B291" s="5" t="s">
        <v>7</v>
      </c>
      <c r="C291" s="5">
        <v>922</v>
      </c>
      <c r="D291" s="5">
        <v>40.052599999999998</v>
      </c>
      <c r="E291" s="5">
        <v>-101.5386</v>
      </c>
      <c r="F291" s="5">
        <v>20121016</v>
      </c>
      <c r="G291" s="5">
        <v>-9999</v>
      </c>
      <c r="H291" s="5" t="s">
        <v>48</v>
      </c>
      <c r="I291" s="5" t="s">
        <v>48</v>
      </c>
      <c r="J291" s="5" t="s">
        <v>48</v>
      </c>
      <c r="K291" s="5">
        <v>9999</v>
      </c>
      <c r="L291" s="5">
        <v>-9999</v>
      </c>
      <c r="M291" s="5" t="s">
        <v>48</v>
      </c>
      <c r="N291" s="5" t="s">
        <v>48</v>
      </c>
      <c r="O291" s="5" t="s">
        <v>48</v>
      </c>
      <c r="P291" s="5">
        <v>9999</v>
      </c>
      <c r="Q291" s="5">
        <v>0</v>
      </c>
      <c r="R291" s="5" t="s">
        <v>48</v>
      </c>
      <c r="S291" s="5" t="s">
        <v>48</v>
      </c>
      <c r="T291" s="5">
        <v>7</v>
      </c>
      <c r="U291" s="5">
        <v>700</v>
      </c>
      <c r="V291" s="5">
        <v>0</v>
      </c>
      <c r="W291" s="5" t="s">
        <v>48</v>
      </c>
      <c r="X291" s="5" t="s">
        <v>48</v>
      </c>
      <c r="Y291" s="5">
        <v>7</v>
      </c>
      <c r="Z291" s="5">
        <v>9999</v>
      </c>
      <c r="AA291" s="5">
        <v>0</v>
      </c>
      <c r="AB291" s="5" t="s">
        <v>48</v>
      </c>
      <c r="AC291" s="5" t="s">
        <v>48</v>
      </c>
      <c r="AD291" s="5">
        <v>7</v>
      </c>
      <c r="AE291" s="5">
        <v>9999</v>
      </c>
      <c r="AF291" s="5">
        <v>283</v>
      </c>
      <c r="AG291" s="5" t="s">
        <v>48</v>
      </c>
      <c r="AH291" s="5" t="s">
        <v>48</v>
      </c>
      <c r="AI291" s="5">
        <v>7</v>
      </c>
      <c r="AJ291" s="5">
        <v>700</v>
      </c>
      <c r="AK291" s="5">
        <v>28</v>
      </c>
      <c r="AL291" s="5" t="s">
        <v>48</v>
      </c>
      <c r="AM291" s="5" t="s">
        <v>48</v>
      </c>
      <c r="AN291" s="5">
        <v>7</v>
      </c>
      <c r="AO291" s="5">
        <v>700</v>
      </c>
    </row>
    <row r="292" spans="1:41" x14ac:dyDescent="0.25">
      <c r="A292" s="5" t="s">
        <v>6</v>
      </c>
      <c r="B292" s="5" t="s">
        <v>7</v>
      </c>
      <c r="C292" s="5">
        <v>922</v>
      </c>
      <c r="D292" s="5">
        <v>40.052599999999998</v>
      </c>
      <c r="E292" s="5">
        <v>-101.5386</v>
      </c>
      <c r="F292" s="5">
        <v>20121017</v>
      </c>
      <c r="G292" s="5">
        <v>-9999</v>
      </c>
      <c r="H292" s="5" t="s">
        <v>48</v>
      </c>
      <c r="I292" s="5" t="s">
        <v>48</v>
      </c>
      <c r="J292" s="5" t="s">
        <v>48</v>
      </c>
      <c r="K292" s="5">
        <v>9999</v>
      </c>
      <c r="L292" s="5">
        <v>-9999</v>
      </c>
      <c r="M292" s="5" t="s">
        <v>48</v>
      </c>
      <c r="N292" s="5" t="s">
        <v>48</v>
      </c>
      <c r="O292" s="5" t="s">
        <v>48</v>
      </c>
      <c r="P292" s="5">
        <v>9999</v>
      </c>
      <c r="Q292" s="5">
        <v>0</v>
      </c>
      <c r="R292" s="5" t="s">
        <v>49</v>
      </c>
      <c r="S292" s="5" t="s">
        <v>48</v>
      </c>
      <c r="T292" s="5">
        <v>7</v>
      </c>
      <c r="U292" s="5">
        <v>700</v>
      </c>
      <c r="V292" s="5">
        <v>0</v>
      </c>
      <c r="W292" s="5" t="s">
        <v>48</v>
      </c>
      <c r="X292" s="5" t="s">
        <v>48</v>
      </c>
      <c r="Y292" s="5">
        <v>7</v>
      </c>
      <c r="Z292" s="5">
        <v>9999</v>
      </c>
      <c r="AA292" s="5">
        <v>0</v>
      </c>
      <c r="AB292" s="5" t="s">
        <v>48</v>
      </c>
      <c r="AC292" s="5" t="s">
        <v>48</v>
      </c>
      <c r="AD292" s="5">
        <v>7</v>
      </c>
      <c r="AE292" s="5">
        <v>9999</v>
      </c>
      <c r="AF292" s="5">
        <v>261</v>
      </c>
      <c r="AG292" s="5" t="s">
        <v>48</v>
      </c>
      <c r="AH292" s="5" t="s">
        <v>48</v>
      </c>
      <c r="AI292" s="5">
        <v>7</v>
      </c>
      <c r="AJ292" s="5">
        <v>700</v>
      </c>
      <c r="AK292" s="5">
        <v>72</v>
      </c>
      <c r="AL292" s="5" t="s">
        <v>48</v>
      </c>
      <c r="AM292" s="5" t="s">
        <v>48</v>
      </c>
      <c r="AN292" s="5">
        <v>7</v>
      </c>
      <c r="AO292" s="5">
        <v>700</v>
      </c>
    </row>
    <row r="293" spans="1:41" x14ac:dyDescent="0.25">
      <c r="A293" s="5" t="s">
        <v>6</v>
      </c>
      <c r="B293" s="5" t="s">
        <v>7</v>
      </c>
      <c r="C293" s="5">
        <v>922</v>
      </c>
      <c r="D293" s="5">
        <v>40.052599999999998</v>
      </c>
      <c r="E293" s="5">
        <v>-101.5386</v>
      </c>
      <c r="F293" s="5">
        <v>20121018</v>
      </c>
      <c r="G293" s="5">
        <v>-9999</v>
      </c>
      <c r="H293" s="5" t="s">
        <v>48</v>
      </c>
      <c r="I293" s="5" t="s">
        <v>48</v>
      </c>
      <c r="J293" s="5" t="s">
        <v>48</v>
      </c>
      <c r="K293" s="5">
        <v>9999</v>
      </c>
      <c r="L293" s="5">
        <v>-9999</v>
      </c>
      <c r="M293" s="5" t="s">
        <v>48</v>
      </c>
      <c r="N293" s="5" t="s">
        <v>48</v>
      </c>
      <c r="O293" s="5" t="s">
        <v>48</v>
      </c>
      <c r="P293" s="5">
        <v>9999</v>
      </c>
      <c r="Q293" s="5">
        <v>0</v>
      </c>
      <c r="R293" s="5" t="s">
        <v>48</v>
      </c>
      <c r="S293" s="5" t="s">
        <v>48</v>
      </c>
      <c r="T293" s="5">
        <v>7</v>
      </c>
      <c r="U293" s="5">
        <v>700</v>
      </c>
      <c r="V293" s="5">
        <v>0</v>
      </c>
      <c r="W293" s="5" t="s">
        <v>48</v>
      </c>
      <c r="X293" s="5" t="s">
        <v>48</v>
      </c>
      <c r="Y293" s="5">
        <v>7</v>
      </c>
      <c r="Z293" s="5">
        <v>9999</v>
      </c>
      <c r="AA293" s="5">
        <v>0</v>
      </c>
      <c r="AB293" s="5" t="s">
        <v>48</v>
      </c>
      <c r="AC293" s="5" t="s">
        <v>48</v>
      </c>
      <c r="AD293" s="5">
        <v>7</v>
      </c>
      <c r="AE293" s="5">
        <v>9999</v>
      </c>
      <c r="AF293" s="5">
        <v>167</v>
      </c>
      <c r="AG293" s="5" t="s">
        <v>48</v>
      </c>
      <c r="AH293" s="5" t="s">
        <v>48</v>
      </c>
      <c r="AI293" s="5">
        <v>7</v>
      </c>
      <c r="AJ293" s="5">
        <v>700</v>
      </c>
      <c r="AK293" s="5">
        <v>22</v>
      </c>
      <c r="AL293" s="5" t="s">
        <v>48</v>
      </c>
      <c r="AM293" s="5" t="s">
        <v>48</v>
      </c>
      <c r="AN293" s="5">
        <v>7</v>
      </c>
      <c r="AO293" s="5">
        <v>700</v>
      </c>
    </row>
    <row r="294" spans="1:41" x14ac:dyDescent="0.25">
      <c r="A294" s="5" t="s">
        <v>6</v>
      </c>
      <c r="B294" s="5" t="s">
        <v>7</v>
      </c>
      <c r="C294" s="5">
        <v>922</v>
      </c>
      <c r="D294" s="5">
        <v>40.052599999999998</v>
      </c>
      <c r="E294" s="5">
        <v>-101.5386</v>
      </c>
      <c r="F294" s="5">
        <v>20121019</v>
      </c>
      <c r="G294" s="5">
        <v>-9999</v>
      </c>
      <c r="H294" s="5" t="s">
        <v>48</v>
      </c>
      <c r="I294" s="5" t="s">
        <v>48</v>
      </c>
      <c r="J294" s="5" t="s">
        <v>48</v>
      </c>
      <c r="K294" s="5">
        <v>9999</v>
      </c>
      <c r="L294" s="5">
        <v>-9999</v>
      </c>
      <c r="M294" s="5" t="s">
        <v>48</v>
      </c>
      <c r="N294" s="5" t="s">
        <v>48</v>
      </c>
      <c r="O294" s="5" t="s">
        <v>48</v>
      </c>
      <c r="P294" s="5">
        <v>9999</v>
      </c>
      <c r="Q294" s="5">
        <v>0</v>
      </c>
      <c r="R294" s="5" t="s">
        <v>48</v>
      </c>
      <c r="S294" s="5" t="s">
        <v>48</v>
      </c>
      <c r="T294" s="5">
        <v>7</v>
      </c>
      <c r="U294" s="5">
        <v>700</v>
      </c>
      <c r="V294" s="5">
        <v>0</v>
      </c>
      <c r="W294" s="5" t="s">
        <v>48</v>
      </c>
      <c r="X294" s="5" t="s">
        <v>48</v>
      </c>
      <c r="Y294" s="5">
        <v>7</v>
      </c>
      <c r="Z294" s="5">
        <v>9999</v>
      </c>
      <c r="AA294" s="5">
        <v>0</v>
      </c>
      <c r="AB294" s="5" t="s">
        <v>48</v>
      </c>
      <c r="AC294" s="5" t="s">
        <v>48</v>
      </c>
      <c r="AD294" s="5">
        <v>7</v>
      </c>
      <c r="AE294" s="5">
        <v>9999</v>
      </c>
      <c r="AF294" s="5">
        <v>167</v>
      </c>
      <c r="AG294" s="5" t="s">
        <v>48</v>
      </c>
      <c r="AH294" s="5" t="s">
        <v>48</v>
      </c>
      <c r="AI294" s="5">
        <v>7</v>
      </c>
      <c r="AJ294" s="5">
        <v>700</v>
      </c>
      <c r="AK294" s="5">
        <v>11</v>
      </c>
      <c r="AL294" s="5" t="s">
        <v>48</v>
      </c>
      <c r="AM294" s="5" t="s">
        <v>48</v>
      </c>
      <c r="AN294" s="5">
        <v>7</v>
      </c>
      <c r="AO294" s="5">
        <v>700</v>
      </c>
    </row>
    <row r="295" spans="1:41" x14ac:dyDescent="0.25">
      <c r="A295" s="5" t="s">
        <v>6</v>
      </c>
      <c r="B295" s="5" t="s">
        <v>7</v>
      </c>
      <c r="C295" s="5">
        <v>922</v>
      </c>
      <c r="D295" s="5">
        <v>40.052599999999998</v>
      </c>
      <c r="E295" s="5">
        <v>-101.5386</v>
      </c>
      <c r="F295" s="5">
        <v>20121020</v>
      </c>
      <c r="G295" s="5">
        <v>-9999</v>
      </c>
      <c r="H295" s="5" t="s">
        <v>48</v>
      </c>
      <c r="I295" s="5" t="s">
        <v>48</v>
      </c>
      <c r="J295" s="5" t="s">
        <v>48</v>
      </c>
      <c r="K295" s="5">
        <v>9999</v>
      </c>
      <c r="L295" s="5">
        <v>-9999</v>
      </c>
      <c r="M295" s="5" t="s">
        <v>48</v>
      </c>
      <c r="N295" s="5" t="s">
        <v>48</v>
      </c>
      <c r="O295" s="5" t="s">
        <v>48</v>
      </c>
      <c r="P295" s="5">
        <v>9999</v>
      </c>
      <c r="Q295" s="5">
        <v>0</v>
      </c>
      <c r="R295" s="5" t="s">
        <v>48</v>
      </c>
      <c r="S295" s="5" t="s">
        <v>48</v>
      </c>
      <c r="T295" s="5">
        <v>7</v>
      </c>
      <c r="U295" s="5">
        <v>700</v>
      </c>
      <c r="V295" s="5">
        <v>0</v>
      </c>
      <c r="W295" s="5" t="s">
        <v>48</v>
      </c>
      <c r="X295" s="5" t="s">
        <v>48</v>
      </c>
      <c r="Y295" s="5">
        <v>7</v>
      </c>
      <c r="Z295" s="5">
        <v>9999</v>
      </c>
      <c r="AA295" s="5">
        <v>0</v>
      </c>
      <c r="AB295" s="5" t="s">
        <v>48</v>
      </c>
      <c r="AC295" s="5" t="s">
        <v>48</v>
      </c>
      <c r="AD295" s="5">
        <v>7</v>
      </c>
      <c r="AE295" s="5">
        <v>9999</v>
      </c>
      <c r="AF295" s="5">
        <v>222</v>
      </c>
      <c r="AG295" s="5" t="s">
        <v>48</v>
      </c>
      <c r="AH295" s="5" t="s">
        <v>48</v>
      </c>
      <c r="AI295" s="5">
        <v>7</v>
      </c>
      <c r="AJ295" s="5">
        <v>700</v>
      </c>
      <c r="AK295" s="5">
        <v>17</v>
      </c>
      <c r="AL295" s="5" t="s">
        <v>48</v>
      </c>
      <c r="AM295" s="5" t="s">
        <v>48</v>
      </c>
      <c r="AN295" s="5">
        <v>7</v>
      </c>
      <c r="AO295" s="5">
        <v>700</v>
      </c>
    </row>
    <row r="296" spans="1:41" x14ac:dyDescent="0.25">
      <c r="A296" s="5" t="s">
        <v>6</v>
      </c>
      <c r="B296" s="5" t="s">
        <v>7</v>
      </c>
      <c r="C296" s="5">
        <v>922</v>
      </c>
      <c r="D296" s="5">
        <v>40.052599999999998</v>
      </c>
      <c r="E296" s="5">
        <v>-101.5386</v>
      </c>
      <c r="F296" s="5">
        <v>20121021</v>
      </c>
      <c r="G296" s="5">
        <v>-9999</v>
      </c>
      <c r="H296" s="5" t="s">
        <v>48</v>
      </c>
      <c r="I296" s="5" t="s">
        <v>48</v>
      </c>
      <c r="J296" s="5" t="s">
        <v>48</v>
      </c>
      <c r="K296" s="5">
        <v>9999</v>
      </c>
      <c r="L296" s="5">
        <v>-9999</v>
      </c>
      <c r="M296" s="5" t="s">
        <v>48</v>
      </c>
      <c r="N296" s="5" t="s">
        <v>48</v>
      </c>
      <c r="O296" s="5" t="s">
        <v>48</v>
      </c>
      <c r="P296" s="5">
        <v>9999</v>
      </c>
      <c r="Q296" s="5">
        <v>0</v>
      </c>
      <c r="R296" s="5" t="s">
        <v>48</v>
      </c>
      <c r="S296" s="5" t="s">
        <v>48</v>
      </c>
      <c r="T296" s="5">
        <v>7</v>
      </c>
      <c r="U296" s="5">
        <v>700</v>
      </c>
      <c r="V296" s="5">
        <v>0</v>
      </c>
      <c r="W296" s="5" t="s">
        <v>48</v>
      </c>
      <c r="X296" s="5" t="s">
        <v>48</v>
      </c>
      <c r="Y296" s="5">
        <v>7</v>
      </c>
      <c r="Z296" s="5">
        <v>9999</v>
      </c>
      <c r="AA296" s="5">
        <v>0</v>
      </c>
      <c r="AB296" s="5" t="s">
        <v>48</v>
      </c>
      <c r="AC296" s="5" t="s">
        <v>48</v>
      </c>
      <c r="AD296" s="5">
        <v>7</v>
      </c>
      <c r="AE296" s="5">
        <v>9999</v>
      </c>
      <c r="AF296" s="5">
        <v>294</v>
      </c>
      <c r="AG296" s="5" t="s">
        <v>48</v>
      </c>
      <c r="AH296" s="5" t="s">
        <v>48</v>
      </c>
      <c r="AI296" s="5">
        <v>7</v>
      </c>
      <c r="AJ296" s="5">
        <v>700</v>
      </c>
      <c r="AK296" s="5">
        <v>28</v>
      </c>
      <c r="AL296" s="5" t="s">
        <v>48</v>
      </c>
      <c r="AM296" s="5" t="s">
        <v>48</v>
      </c>
      <c r="AN296" s="5">
        <v>7</v>
      </c>
      <c r="AO296" s="5">
        <v>700</v>
      </c>
    </row>
    <row r="297" spans="1:41" x14ac:dyDescent="0.25">
      <c r="A297" s="5" t="s">
        <v>6</v>
      </c>
      <c r="B297" s="5" t="s">
        <v>7</v>
      </c>
      <c r="C297" s="5">
        <v>922</v>
      </c>
      <c r="D297" s="5">
        <v>40.052599999999998</v>
      </c>
      <c r="E297" s="5">
        <v>-101.5386</v>
      </c>
      <c r="F297" s="5">
        <v>20121022</v>
      </c>
      <c r="G297" s="5">
        <v>-9999</v>
      </c>
      <c r="H297" s="5" t="s">
        <v>48</v>
      </c>
      <c r="I297" s="5" t="s">
        <v>48</v>
      </c>
      <c r="J297" s="5" t="s">
        <v>48</v>
      </c>
      <c r="K297" s="5">
        <v>9999</v>
      </c>
      <c r="L297" s="5">
        <v>-9999</v>
      </c>
      <c r="M297" s="5" t="s">
        <v>48</v>
      </c>
      <c r="N297" s="5" t="s">
        <v>48</v>
      </c>
      <c r="O297" s="5" t="s">
        <v>48</v>
      </c>
      <c r="P297" s="5">
        <v>9999</v>
      </c>
      <c r="Q297" s="5">
        <v>0</v>
      </c>
      <c r="R297" s="5" t="s">
        <v>48</v>
      </c>
      <c r="S297" s="5" t="s">
        <v>48</v>
      </c>
      <c r="T297" s="5">
        <v>7</v>
      </c>
      <c r="U297" s="5">
        <v>700</v>
      </c>
      <c r="V297" s="5">
        <v>0</v>
      </c>
      <c r="W297" s="5" t="s">
        <v>48</v>
      </c>
      <c r="X297" s="5" t="s">
        <v>48</v>
      </c>
      <c r="Y297" s="5">
        <v>7</v>
      </c>
      <c r="Z297" s="5">
        <v>9999</v>
      </c>
      <c r="AA297" s="5">
        <v>0</v>
      </c>
      <c r="AB297" s="5" t="s">
        <v>48</v>
      </c>
      <c r="AC297" s="5" t="s">
        <v>48</v>
      </c>
      <c r="AD297" s="5">
        <v>7</v>
      </c>
      <c r="AE297" s="5">
        <v>9999</v>
      </c>
      <c r="AF297" s="5">
        <v>244</v>
      </c>
      <c r="AG297" s="5" t="s">
        <v>48</v>
      </c>
      <c r="AH297" s="5" t="s">
        <v>48</v>
      </c>
      <c r="AI297" s="5">
        <v>7</v>
      </c>
      <c r="AJ297" s="5">
        <v>700</v>
      </c>
      <c r="AK297" s="5">
        <v>33</v>
      </c>
      <c r="AL297" s="5" t="s">
        <v>48</v>
      </c>
      <c r="AM297" s="5" t="s">
        <v>48</v>
      </c>
      <c r="AN297" s="5">
        <v>7</v>
      </c>
      <c r="AO297" s="5">
        <v>700</v>
      </c>
    </row>
    <row r="298" spans="1:41" x14ac:dyDescent="0.25">
      <c r="A298" s="5" t="s">
        <v>6</v>
      </c>
      <c r="B298" s="5" t="s">
        <v>7</v>
      </c>
      <c r="C298" s="5">
        <v>922</v>
      </c>
      <c r="D298" s="5">
        <v>40.052599999999998</v>
      </c>
      <c r="E298" s="5">
        <v>-101.5386</v>
      </c>
      <c r="F298" s="5">
        <v>20121023</v>
      </c>
      <c r="G298" s="5">
        <v>-9999</v>
      </c>
      <c r="H298" s="5" t="s">
        <v>48</v>
      </c>
      <c r="I298" s="5" t="s">
        <v>48</v>
      </c>
      <c r="J298" s="5" t="s">
        <v>48</v>
      </c>
      <c r="K298" s="5">
        <v>9999</v>
      </c>
      <c r="L298" s="5">
        <v>-9999</v>
      </c>
      <c r="M298" s="5" t="s">
        <v>48</v>
      </c>
      <c r="N298" s="5" t="s">
        <v>48</v>
      </c>
      <c r="O298" s="5" t="s">
        <v>48</v>
      </c>
      <c r="P298" s="5">
        <v>9999</v>
      </c>
      <c r="Q298" s="5">
        <v>0</v>
      </c>
      <c r="R298" s="5" t="s">
        <v>48</v>
      </c>
      <c r="S298" s="5" t="s">
        <v>48</v>
      </c>
      <c r="T298" s="5">
        <v>7</v>
      </c>
      <c r="U298" s="5">
        <v>700</v>
      </c>
      <c r="V298" s="5">
        <v>0</v>
      </c>
      <c r="W298" s="5" t="s">
        <v>48</v>
      </c>
      <c r="X298" s="5" t="s">
        <v>48</v>
      </c>
      <c r="Y298" s="5">
        <v>7</v>
      </c>
      <c r="Z298" s="5">
        <v>9999</v>
      </c>
      <c r="AA298" s="5">
        <v>0</v>
      </c>
      <c r="AB298" s="5" t="s">
        <v>48</v>
      </c>
      <c r="AC298" s="5" t="s">
        <v>48</v>
      </c>
      <c r="AD298" s="5">
        <v>7</v>
      </c>
      <c r="AE298" s="5">
        <v>9999</v>
      </c>
      <c r="AF298" s="5">
        <v>194</v>
      </c>
      <c r="AG298" s="5" t="s">
        <v>48</v>
      </c>
      <c r="AH298" s="5" t="s">
        <v>48</v>
      </c>
      <c r="AI298" s="5">
        <v>7</v>
      </c>
      <c r="AJ298" s="5">
        <v>700</v>
      </c>
      <c r="AK298" s="5">
        <v>72</v>
      </c>
      <c r="AL298" s="5" t="s">
        <v>48</v>
      </c>
      <c r="AM298" s="5" t="s">
        <v>48</v>
      </c>
      <c r="AN298" s="5">
        <v>7</v>
      </c>
      <c r="AO298" s="5">
        <v>700</v>
      </c>
    </row>
    <row r="299" spans="1:41" x14ac:dyDescent="0.25">
      <c r="A299" s="5" t="s">
        <v>6</v>
      </c>
      <c r="B299" s="5" t="s">
        <v>7</v>
      </c>
      <c r="C299" s="5">
        <v>922</v>
      </c>
      <c r="D299" s="5">
        <v>40.052599999999998</v>
      </c>
      <c r="E299" s="5">
        <v>-101.5386</v>
      </c>
      <c r="F299" s="5">
        <v>20121024</v>
      </c>
      <c r="G299" s="5">
        <v>-9999</v>
      </c>
      <c r="H299" s="5" t="s">
        <v>48</v>
      </c>
      <c r="I299" s="5" t="s">
        <v>48</v>
      </c>
      <c r="J299" s="5" t="s">
        <v>48</v>
      </c>
      <c r="K299" s="5">
        <v>9999</v>
      </c>
      <c r="L299" s="5">
        <v>-9999</v>
      </c>
      <c r="M299" s="5" t="s">
        <v>48</v>
      </c>
      <c r="N299" s="5" t="s">
        <v>48</v>
      </c>
      <c r="O299" s="5" t="s">
        <v>48</v>
      </c>
      <c r="P299" s="5">
        <v>9999</v>
      </c>
      <c r="Q299" s="5">
        <v>0</v>
      </c>
      <c r="R299" s="5" t="s">
        <v>48</v>
      </c>
      <c r="S299" s="5" t="s">
        <v>48</v>
      </c>
      <c r="T299" s="5">
        <v>7</v>
      </c>
      <c r="U299" s="5">
        <v>700</v>
      </c>
      <c r="V299" s="5">
        <v>0</v>
      </c>
      <c r="W299" s="5" t="s">
        <v>48</v>
      </c>
      <c r="X299" s="5" t="s">
        <v>48</v>
      </c>
      <c r="Y299" s="5">
        <v>7</v>
      </c>
      <c r="Z299" s="5">
        <v>9999</v>
      </c>
      <c r="AA299" s="5">
        <v>0</v>
      </c>
      <c r="AB299" s="5" t="s">
        <v>48</v>
      </c>
      <c r="AC299" s="5" t="s">
        <v>48</v>
      </c>
      <c r="AD299" s="5">
        <v>7</v>
      </c>
      <c r="AE299" s="5">
        <v>9999</v>
      </c>
      <c r="AF299" s="5">
        <v>278</v>
      </c>
      <c r="AG299" s="5" t="s">
        <v>48</v>
      </c>
      <c r="AH299" s="5" t="s">
        <v>48</v>
      </c>
      <c r="AI299" s="5">
        <v>7</v>
      </c>
      <c r="AJ299" s="5">
        <v>700</v>
      </c>
      <c r="AK299" s="5">
        <v>61</v>
      </c>
      <c r="AL299" s="5" t="s">
        <v>48</v>
      </c>
      <c r="AM299" s="5" t="s">
        <v>48</v>
      </c>
      <c r="AN299" s="5">
        <v>7</v>
      </c>
      <c r="AO299" s="5">
        <v>700</v>
      </c>
    </row>
    <row r="300" spans="1:41" x14ac:dyDescent="0.25">
      <c r="A300" s="5" t="s">
        <v>6</v>
      </c>
      <c r="B300" s="5" t="s">
        <v>7</v>
      </c>
      <c r="C300" s="5">
        <v>922</v>
      </c>
      <c r="D300" s="5">
        <v>40.052599999999998</v>
      </c>
      <c r="E300" s="5">
        <v>-101.5386</v>
      </c>
      <c r="F300" s="5">
        <v>20121025</v>
      </c>
      <c r="G300" s="5">
        <v>-9999</v>
      </c>
      <c r="H300" s="5" t="s">
        <v>48</v>
      </c>
      <c r="I300" s="5" t="s">
        <v>48</v>
      </c>
      <c r="J300" s="5" t="s">
        <v>48</v>
      </c>
      <c r="K300" s="5">
        <v>9999</v>
      </c>
      <c r="L300" s="5">
        <v>-9999</v>
      </c>
      <c r="M300" s="5" t="s">
        <v>48</v>
      </c>
      <c r="N300" s="5" t="s">
        <v>48</v>
      </c>
      <c r="O300" s="5" t="s">
        <v>48</v>
      </c>
      <c r="P300" s="5">
        <v>9999</v>
      </c>
      <c r="Q300" s="5">
        <v>23</v>
      </c>
      <c r="R300" s="5" t="s">
        <v>48</v>
      </c>
      <c r="S300" s="5" t="s">
        <v>48</v>
      </c>
      <c r="T300" s="5">
        <v>7</v>
      </c>
      <c r="U300" s="5">
        <v>700</v>
      </c>
      <c r="V300" s="5">
        <v>10</v>
      </c>
      <c r="W300" s="5" t="s">
        <v>48</v>
      </c>
      <c r="X300" s="5" t="s">
        <v>48</v>
      </c>
      <c r="Y300" s="5">
        <v>7</v>
      </c>
      <c r="Z300" s="5">
        <v>9999</v>
      </c>
      <c r="AA300" s="5">
        <v>0</v>
      </c>
      <c r="AB300" s="5" t="s">
        <v>49</v>
      </c>
      <c r="AC300" s="5" t="s">
        <v>48</v>
      </c>
      <c r="AD300" s="5">
        <v>7</v>
      </c>
      <c r="AE300" s="5">
        <v>9999</v>
      </c>
      <c r="AF300" s="5">
        <v>150</v>
      </c>
      <c r="AG300" s="5" t="s">
        <v>48</v>
      </c>
      <c r="AH300" s="5" t="s">
        <v>48</v>
      </c>
      <c r="AI300" s="5">
        <v>7</v>
      </c>
      <c r="AJ300" s="5">
        <v>700</v>
      </c>
      <c r="AK300" s="5">
        <v>-6</v>
      </c>
      <c r="AL300" s="5" t="s">
        <v>48</v>
      </c>
      <c r="AM300" s="5" t="s">
        <v>48</v>
      </c>
      <c r="AN300" s="5">
        <v>7</v>
      </c>
      <c r="AO300" s="5">
        <v>700</v>
      </c>
    </row>
    <row r="301" spans="1:41" x14ac:dyDescent="0.25">
      <c r="A301" s="5" t="s">
        <v>6</v>
      </c>
      <c r="B301" s="5" t="s">
        <v>7</v>
      </c>
      <c r="C301" s="5">
        <v>922</v>
      </c>
      <c r="D301" s="5">
        <v>40.052599999999998</v>
      </c>
      <c r="E301" s="5">
        <v>-101.5386</v>
      </c>
      <c r="F301" s="5">
        <v>20121026</v>
      </c>
      <c r="G301" s="5">
        <v>-9999</v>
      </c>
      <c r="H301" s="5" t="s">
        <v>48</v>
      </c>
      <c r="I301" s="5" t="s">
        <v>48</v>
      </c>
      <c r="J301" s="5" t="s">
        <v>48</v>
      </c>
      <c r="K301" s="5">
        <v>9999</v>
      </c>
      <c r="L301" s="5">
        <v>-9999</v>
      </c>
      <c r="M301" s="5" t="s">
        <v>48</v>
      </c>
      <c r="N301" s="5" t="s">
        <v>48</v>
      </c>
      <c r="O301" s="5" t="s">
        <v>48</v>
      </c>
      <c r="P301" s="5">
        <v>9999</v>
      </c>
      <c r="Q301" s="5">
        <v>0</v>
      </c>
      <c r="R301" s="5" t="s">
        <v>48</v>
      </c>
      <c r="S301" s="5" t="s">
        <v>48</v>
      </c>
      <c r="T301" s="5">
        <v>7</v>
      </c>
      <c r="U301" s="5">
        <v>700</v>
      </c>
      <c r="V301" s="5">
        <v>0</v>
      </c>
      <c r="W301" s="5" t="s">
        <v>48</v>
      </c>
      <c r="X301" s="5" t="s">
        <v>48</v>
      </c>
      <c r="Y301" s="5">
        <v>7</v>
      </c>
      <c r="Z301" s="5">
        <v>9999</v>
      </c>
      <c r="AA301" s="5">
        <v>0</v>
      </c>
      <c r="AB301" s="5" t="s">
        <v>48</v>
      </c>
      <c r="AC301" s="5" t="s">
        <v>48</v>
      </c>
      <c r="AD301" s="5">
        <v>7</v>
      </c>
      <c r="AE301" s="5">
        <v>9999</v>
      </c>
      <c r="AF301" s="5">
        <v>72</v>
      </c>
      <c r="AG301" s="5" t="s">
        <v>48</v>
      </c>
      <c r="AH301" s="5" t="s">
        <v>48</v>
      </c>
      <c r="AI301" s="5">
        <v>7</v>
      </c>
      <c r="AJ301" s="5">
        <v>700</v>
      </c>
      <c r="AK301" s="5">
        <v>-44</v>
      </c>
      <c r="AL301" s="5" t="s">
        <v>48</v>
      </c>
      <c r="AM301" s="5" t="s">
        <v>48</v>
      </c>
      <c r="AN301" s="5">
        <v>7</v>
      </c>
      <c r="AO301" s="5">
        <v>700</v>
      </c>
    </row>
    <row r="302" spans="1:41" x14ac:dyDescent="0.25">
      <c r="A302" s="5" t="s">
        <v>6</v>
      </c>
      <c r="B302" s="5" t="s">
        <v>7</v>
      </c>
      <c r="C302" s="5">
        <v>922</v>
      </c>
      <c r="D302" s="5">
        <v>40.052599999999998</v>
      </c>
      <c r="E302" s="5">
        <v>-101.5386</v>
      </c>
      <c r="F302" s="5">
        <v>20121027</v>
      </c>
      <c r="G302" s="5">
        <v>-9999</v>
      </c>
      <c r="H302" s="5" t="s">
        <v>48</v>
      </c>
      <c r="I302" s="5" t="s">
        <v>48</v>
      </c>
      <c r="J302" s="5" t="s">
        <v>48</v>
      </c>
      <c r="K302" s="5">
        <v>9999</v>
      </c>
      <c r="L302" s="5">
        <v>-9999</v>
      </c>
      <c r="M302" s="5" t="s">
        <v>48</v>
      </c>
      <c r="N302" s="5" t="s">
        <v>48</v>
      </c>
      <c r="O302" s="5" t="s">
        <v>48</v>
      </c>
      <c r="P302" s="5">
        <v>9999</v>
      </c>
      <c r="Q302" s="5">
        <v>0</v>
      </c>
      <c r="R302" s="5" t="s">
        <v>49</v>
      </c>
      <c r="S302" s="5" t="s">
        <v>48</v>
      </c>
      <c r="T302" s="5">
        <v>7</v>
      </c>
      <c r="U302" s="5">
        <v>700</v>
      </c>
      <c r="V302" s="5">
        <v>0</v>
      </c>
      <c r="W302" s="5" t="s">
        <v>49</v>
      </c>
      <c r="X302" s="5" t="s">
        <v>48</v>
      </c>
      <c r="Y302" s="5">
        <v>7</v>
      </c>
      <c r="Z302" s="5">
        <v>9999</v>
      </c>
      <c r="AA302" s="5">
        <v>0</v>
      </c>
      <c r="AB302" s="5" t="s">
        <v>48</v>
      </c>
      <c r="AC302" s="5" t="s">
        <v>48</v>
      </c>
      <c r="AD302" s="5">
        <v>7</v>
      </c>
      <c r="AE302" s="5">
        <v>9999</v>
      </c>
      <c r="AF302" s="5">
        <v>39</v>
      </c>
      <c r="AG302" s="5" t="s">
        <v>48</v>
      </c>
      <c r="AH302" s="5" t="s">
        <v>48</v>
      </c>
      <c r="AI302" s="5">
        <v>7</v>
      </c>
      <c r="AJ302" s="5">
        <v>700</v>
      </c>
      <c r="AK302" s="5">
        <v>-72</v>
      </c>
      <c r="AL302" s="5" t="s">
        <v>48</v>
      </c>
      <c r="AM302" s="5" t="s">
        <v>48</v>
      </c>
      <c r="AN302" s="5">
        <v>7</v>
      </c>
      <c r="AO302" s="5">
        <v>700</v>
      </c>
    </row>
    <row r="303" spans="1:41" x14ac:dyDescent="0.25">
      <c r="A303" s="5" t="s">
        <v>6</v>
      </c>
      <c r="B303" s="5" t="s">
        <v>7</v>
      </c>
      <c r="C303" s="5">
        <v>922</v>
      </c>
      <c r="D303" s="5">
        <v>40.052599999999998</v>
      </c>
      <c r="E303" s="5">
        <v>-101.5386</v>
      </c>
      <c r="F303" s="5">
        <v>20121028</v>
      </c>
      <c r="G303" s="5">
        <v>-9999</v>
      </c>
      <c r="H303" s="5" t="s">
        <v>48</v>
      </c>
      <c r="I303" s="5" t="s">
        <v>48</v>
      </c>
      <c r="J303" s="5" t="s">
        <v>48</v>
      </c>
      <c r="K303" s="5">
        <v>9999</v>
      </c>
      <c r="L303" s="5">
        <v>-9999</v>
      </c>
      <c r="M303" s="5" t="s">
        <v>48</v>
      </c>
      <c r="N303" s="5" t="s">
        <v>48</v>
      </c>
      <c r="O303" s="5" t="s">
        <v>48</v>
      </c>
      <c r="P303" s="5">
        <v>9999</v>
      </c>
      <c r="Q303" s="5">
        <v>0</v>
      </c>
      <c r="R303" s="5" t="s">
        <v>48</v>
      </c>
      <c r="S303" s="5" t="s">
        <v>48</v>
      </c>
      <c r="T303" s="5">
        <v>7</v>
      </c>
      <c r="U303" s="5">
        <v>700</v>
      </c>
      <c r="V303" s="5">
        <v>0</v>
      </c>
      <c r="W303" s="5" t="s">
        <v>48</v>
      </c>
      <c r="X303" s="5" t="s">
        <v>48</v>
      </c>
      <c r="Y303" s="5">
        <v>7</v>
      </c>
      <c r="Z303" s="5">
        <v>9999</v>
      </c>
      <c r="AA303" s="5">
        <v>0</v>
      </c>
      <c r="AB303" s="5" t="s">
        <v>48</v>
      </c>
      <c r="AC303" s="5" t="s">
        <v>48</v>
      </c>
      <c r="AD303" s="5">
        <v>7</v>
      </c>
      <c r="AE303" s="5">
        <v>9999</v>
      </c>
      <c r="AF303" s="5">
        <v>117</v>
      </c>
      <c r="AG303" s="5" t="s">
        <v>48</v>
      </c>
      <c r="AH303" s="5" t="s">
        <v>48</v>
      </c>
      <c r="AI303" s="5">
        <v>7</v>
      </c>
      <c r="AJ303" s="5">
        <v>700</v>
      </c>
      <c r="AK303" s="5">
        <v>-72</v>
      </c>
      <c r="AL303" s="5" t="s">
        <v>48</v>
      </c>
      <c r="AM303" s="5" t="s">
        <v>48</v>
      </c>
      <c r="AN303" s="5">
        <v>7</v>
      </c>
      <c r="AO303" s="5">
        <v>700</v>
      </c>
    </row>
    <row r="304" spans="1:41" x14ac:dyDescent="0.25">
      <c r="A304" s="5" t="s">
        <v>6</v>
      </c>
      <c r="B304" s="5" t="s">
        <v>7</v>
      </c>
      <c r="C304" s="5">
        <v>922</v>
      </c>
      <c r="D304" s="5">
        <v>40.052599999999998</v>
      </c>
      <c r="E304" s="5">
        <v>-101.5386</v>
      </c>
      <c r="F304" s="5">
        <v>20121029</v>
      </c>
      <c r="G304" s="5">
        <v>-9999</v>
      </c>
      <c r="H304" s="5" t="s">
        <v>48</v>
      </c>
      <c r="I304" s="5" t="s">
        <v>48</v>
      </c>
      <c r="J304" s="5" t="s">
        <v>48</v>
      </c>
      <c r="K304" s="5">
        <v>9999</v>
      </c>
      <c r="L304" s="5">
        <v>-9999</v>
      </c>
      <c r="M304" s="5" t="s">
        <v>48</v>
      </c>
      <c r="N304" s="5" t="s">
        <v>48</v>
      </c>
      <c r="O304" s="5" t="s">
        <v>48</v>
      </c>
      <c r="P304" s="5">
        <v>9999</v>
      </c>
      <c r="Q304" s="5">
        <v>0</v>
      </c>
      <c r="R304" s="5" t="s">
        <v>48</v>
      </c>
      <c r="S304" s="5" t="s">
        <v>48</v>
      </c>
      <c r="T304" s="5">
        <v>7</v>
      </c>
      <c r="U304" s="5">
        <v>700</v>
      </c>
      <c r="V304" s="5">
        <v>0</v>
      </c>
      <c r="W304" s="5" t="s">
        <v>48</v>
      </c>
      <c r="X304" s="5" t="s">
        <v>48</v>
      </c>
      <c r="Y304" s="5">
        <v>7</v>
      </c>
      <c r="Z304" s="5">
        <v>9999</v>
      </c>
      <c r="AA304" s="5">
        <v>0</v>
      </c>
      <c r="AB304" s="5" t="s">
        <v>48</v>
      </c>
      <c r="AC304" s="5" t="s">
        <v>48</v>
      </c>
      <c r="AD304" s="5">
        <v>7</v>
      </c>
      <c r="AE304" s="5">
        <v>9999</v>
      </c>
      <c r="AF304" s="5">
        <v>200</v>
      </c>
      <c r="AG304" s="5" t="s">
        <v>48</v>
      </c>
      <c r="AH304" s="5" t="s">
        <v>48</v>
      </c>
      <c r="AI304" s="5">
        <v>7</v>
      </c>
      <c r="AJ304" s="5">
        <v>700</v>
      </c>
      <c r="AK304" s="5">
        <v>6</v>
      </c>
      <c r="AL304" s="5" t="s">
        <v>48</v>
      </c>
      <c r="AM304" s="5" t="s">
        <v>48</v>
      </c>
      <c r="AN304" s="5">
        <v>7</v>
      </c>
      <c r="AO304" s="5">
        <v>700</v>
      </c>
    </row>
    <row r="305" spans="1:41" x14ac:dyDescent="0.25">
      <c r="A305" s="5" t="s">
        <v>6</v>
      </c>
      <c r="B305" s="5" t="s">
        <v>7</v>
      </c>
      <c r="C305" s="5">
        <v>922</v>
      </c>
      <c r="D305" s="5">
        <v>40.052599999999998</v>
      </c>
      <c r="E305" s="5">
        <v>-101.5386</v>
      </c>
      <c r="F305" s="5">
        <v>20121030</v>
      </c>
      <c r="G305" s="5">
        <v>-9999</v>
      </c>
      <c r="H305" s="5" t="s">
        <v>48</v>
      </c>
      <c r="I305" s="5" t="s">
        <v>48</v>
      </c>
      <c r="J305" s="5" t="s">
        <v>48</v>
      </c>
      <c r="K305" s="5">
        <v>9999</v>
      </c>
      <c r="L305" s="5">
        <v>-9999</v>
      </c>
      <c r="M305" s="5" t="s">
        <v>48</v>
      </c>
      <c r="N305" s="5" t="s">
        <v>48</v>
      </c>
      <c r="O305" s="5" t="s">
        <v>48</v>
      </c>
      <c r="P305" s="5">
        <v>9999</v>
      </c>
      <c r="Q305" s="5">
        <v>0</v>
      </c>
      <c r="R305" s="5" t="s">
        <v>48</v>
      </c>
      <c r="S305" s="5" t="s">
        <v>48</v>
      </c>
      <c r="T305" s="5">
        <v>7</v>
      </c>
      <c r="U305" s="5">
        <v>700</v>
      </c>
      <c r="V305" s="5">
        <v>0</v>
      </c>
      <c r="W305" s="5" t="s">
        <v>48</v>
      </c>
      <c r="X305" s="5" t="s">
        <v>48</v>
      </c>
      <c r="Y305" s="5">
        <v>7</v>
      </c>
      <c r="Z305" s="5">
        <v>9999</v>
      </c>
      <c r="AA305" s="5">
        <v>0</v>
      </c>
      <c r="AB305" s="5" t="s">
        <v>48</v>
      </c>
      <c r="AC305" s="5" t="s">
        <v>48</v>
      </c>
      <c r="AD305" s="5">
        <v>7</v>
      </c>
      <c r="AE305" s="5">
        <v>9999</v>
      </c>
      <c r="AF305" s="5">
        <v>250</v>
      </c>
      <c r="AG305" s="5" t="s">
        <v>48</v>
      </c>
      <c r="AH305" s="5" t="s">
        <v>48</v>
      </c>
      <c r="AI305" s="5">
        <v>7</v>
      </c>
      <c r="AJ305" s="5">
        <v>700</v>
      </c>
      <c r="AK305" s="5">
        <v>6</v>
      </c>
      <c r="AL305" s="5" t="s">
        <v>48</v>
      </c>
      <c r="AM305" s="5" t="s">
        <v>48</v>
      </c>
      <c r="AN305" s="5">
        <v>7</v>
      </c>
      <c r="AO305" s="5">
        <v>700</v>
      </c>
    </row>
    <row r="306" spans="1:41" x14ac:dyDescent="0.25">
      <c r="A306" s="5" t="s">
        <v>6</v>
      </c>
      <c r="B306" s="5" t="s">
        <v>7</v>
      </c>
      <c r="C306" s="5">
        <v>922</v>
      </c>
      <c r="D306" s="5">
        <v>40.052599999999998</v>
      </c>
      <c r="E306" s="5">
        <v>-101.5386</v>
      </c>
      <c r="F306" s="5">
        <v>20121031</v>
      </c>
      <c r="G306" s="5">
        <v>-9999</v>
      </c>
      <c r="H306" s="5" t="s">
        <v>48</v>
      </c>
      <c r="I306" s="5" t="s">
        <v>48</v>
      </c>
      <c r="J306" s="5" t="s">
        <v>48</v>
      </c>
      <c r="K306" s="5">
        <v>9999</v>
      </c>
      <c r="L306" s="5">
        <v>-9999</v>
      </c>
      <c r="M306" s="5" t="s">
        <v>48</v>
      </c>
      <c r="N306" s="5" t="s">
        <v>48</v>
      </c>
      <c r="O306" s="5" t="s">
        <v>48</v>
      </c>
      <c r="P306" s="5">
        <v>9999</v>
      </c>
      <c r="Q306" s="5">
        <v>0</v>
      </c>
      <c r="R306" s="5" t="s">
        <v>48</v>
      </c>
      <c r="S306" s="5" t="s">
        <v>48</v>
      </c>
      <c r="T306" s="5">
        <v>7</v>
      </c>
      <c r="U306" s="5">
        <v>700</v>
      </c>
      <c r="V306" s="5">
        <v>0</v>
      </c>
      <c r="W306" s="5" t="s">
        <v>48</v>
      </c>
      <c r="X306" s="5" t="s">
        <v>48</v>
      </c>
      <c r="Y306" s="5">
        <v>7</v>
      </c>
      <c r="Z306" s="5">
        <v>9999</v>
      </c>
      <c r="AA306" s="5">
        <v>0</v>
      </c>
      <c r="AB306" s="5" t="s">
        <v>48</v>
      </c>
      <c r="AC306" s="5" t="s">
        <v>48</v>
      </c>
      <c r="AD306" s="5">
        <v>7</v>
      </c>
      <c r="AE306" s="5">
        <v>9999</v>
      </c>
      <c r="AF306" s="5">
        <v>244</v>
      </c>
      <c r="AG306" s="5" t="s">
        <v>48</v>
      </c>
      <c r="AH306" s="5" t="s">
        <v>48</v>
      </c>
      <c r="AI306" s="5">
        <v>7</v>
      </c>
      <c r="AJ306" s="5">
        <v>700</v>
      </c>
      <c r="AK306" s="5">
        <v>33</v>
      </c>
      <c r="AL306" s="5" t="s">
        <v>48</v>
      </c>
      <c r="AM306" s="5" t="s">
        <v>48</v>
      </c>
      <c r="AN306" s="5">
        <v>7</v>
      </c>
      <c r="AO306" s="5">
        <v>700</v>
      </c>
    </row>
    <row r="307" spans="1:41" x14ac:dyDescent="0.25">
      <c r="A307" s="5" t="s">
        <v>6</v>
      </c>
      <c r="B307" s="5" t="s">
        <v>7</v>
      </c>
      <c r="C307" s="5">
        <v>922</v>
      </c>
      <c r="D307" s="5">
        <v>40.052599999999998</v>
      </c>
      <c r="E307" s="5">
        <v>-101.5386</v>
      </c>
      <c r="F307" s="5">
        <v>20121101</v>
      </c>
      <c r="G307" s="5">
        <v>-9999</v>
      </c>
      <c r="H307" s="5" t="s">
        <v>48</v>
      </c>
      <c r="I307" s="5" t="s">
        <v>48</v>
      </c>
      <c r="J307" s="5" t="s">
        <v>48</v>
      </c>
      <c r="K307" s="5">
        <v>9999</v>
      </c>
      <c r="L307" s="5">
        <v>-9999</v>
      </c>
      <c r="M307" s="5" t="s">
        <v>48</v>
      </c>
      <c r="N307" s="5" t="s">
        <v>48</v>
      </c>
      <c r="O307" s="5" t="s">
        <v>48</v>
      </c>
      <c r="P307" s="5">
        <v>9999</v>
      </c>
      <c r="Q307" s="5">
        <v>0</v>
      </c>
      <c r="R307" s="5" t="s">
        <v>48</v>
      </c>
      <c r="S307" s="5" t="s">
        <v>48</v>
      </c>
      <c r="T307" s="5">
        <v>7</v>
      </c>
      <c r="U307" s="5">
        <v>700</v>
      </c>
      <c r="V307" s="5">
        <v>0</v>
      </c>
      <c r="W307" s="5" t="s">
        <v>48</v>
      </c>
      <c r="X307" s="5" t="s">
        <v>48</v>
      </c>
      <c r="Y307" s="5">
        <v>7</v>
      </c>
      <c r="Z307" s="5">
        <v>9999</v>
      </c>
      <c r="AA307" s="5">
        <v>0</v>
      </c>
      <c r="AB307" s="5" t="s">
        <v>48</v>
      </c>
      <c r="AC307" s="5" t="s">
        <v>48</v>
      </c>
      <c r="AD307" s="5">
        <v>7</v>
      </c>
      <c r="AE307" s="5">
        <v>9999</v>
      </c>
      <c r="AF307" s="5">
        <v>244</v>
      </c>
      <c r="AG307" s="5" t="s">
        <v>48</v>
      </c>
      <c r="AH307" s="5" t="s">
        <v>48</v>
      </c>
      <c r="AI307" s="5">
        <v>7</v>
      </c>
      <c r="AJ307" s="5">
        <v>700</v>
      </c>
      <c r="AK307" s="5">
        <v>-6</v>
      </c>
      <c r="AL307" s="5" t="s">
        <v>48</v>
      </c>
      <c r="AM307" s="5" t="s">
        <v>48</v>
      </c>
      <c r="AN307" s="5">
        <v>7</v>
      </c>
      <c r="AO307" s="5">
        <v>700</v>
      </c>
    </row>
    <row r="308" spans="1:41" x14ac:dyDescent="0.25">
      <c r="A308" s="5" t="s">
        <v>6</v>
      </c>
      <c r="B308" s="5" t="s">
        <v>7</v>
      </c>
      <c r="C308" s="5">
        <v>922</v>
      </c>
      <c r="D308" s="5">
        <v>40.052599999999998</v>
      </c>
      <c r="E308" s="5">
        <v>-101.5386</v>
      </c>
      <c r="F308" s="5">
        <v>20121102</v>
      </c>
      <c r="G308" s="5">
        <v>-9999</v>
      </c>
      <c r="H308" s="5" t="s">
        <v>48</v>
      </c>
      <c r="I308" s="5" t="s">
        <v>48</v>
      </c>
      <c r="J308" s="5" t="s">
        <v>48</v>
      </c>
      <c r="K308" s="5">
        <v>9999</v>
      </c>
      <c r="L308" s="5">
        <v>-9999</v>
      </c>
      <c r="M308" s="5" t="s">
        <v>48</v>
      </c>
      <c r="N308" s="5" t="s">
        <v>48</v>
      </c>
      <c r="O308" s="5" t="s">
        <v>48</v>
      </c>
      <c r="P308" s="5">
        <v>9999</v>
      </c>
      <c r="Q308" s="5">
        <v>0</v>
      </c>
      <c r="R308" s="5" t="s">
        <v>48</v>
      </c>
      <c r="S308" s="5" t="s">
        <v>48</v>
      </c>
      <c r="T308" s="5">
        <v>7</v>
      </c>
      <c r="U308" s="5">
        <v>700</v>
      </c>
      <c r="V308" s="5">
        <v>0</v>
      </c>
      <c r="W308" s="5" t="s">
        <v>48</v>
      </c>
      <c r="X308" s="5" t="s">
        <v>48</v>
      </c>
      <c r="Y308" s="5">
        <v>7</v>
      </c>
      <c r="Z308" s="5">
        <v>9999</v>
      </c>
      <c r="AA308" s="5">
        <v>0</v>
      </c>
      <c r="AB308" s="5" t="s">
        <v>48</v>
      </c>
      <c r="AC308" s="5" t="s">
        <v>48</v>
      </c>
      <c r="AD308" s="5">
        <v>7</v>
      </c>
      <c r="AE308" s="5">
        <v>9999</v>
      </c>
      <c r="AF308" s="5">
        <v>267</v>
      </c>
      <c r="AG308" s="5" t="s">
        <v>48</v>
      </c>
      <c r="AH308" s="5" t="s">
        <v>48</v>
      </c>
      <c r="AI308" s="5">
        <v>7</v>
      </c>
      <c r="AJ308" s="5">
        <v>700</v>
      </c>
      <c r="AK308" s="5">
        <v>-6</v>
      </c>
      <c r="AL308" s="5" t="s">
        <v>48</v>
      </c>
      <c r="AM308" s="5" t="s">
        <v>48</v>
      </c>
      <c r="AN308" s="5">
        <v>7</v>
      </c>
      <c r="AO308" s="5">
        <v>700</v>
      </c>
    </row>
    <row r="309" spans="1:41" x14ac:dyDescent="0.25">
      <c r="A309" s="5" t="s">
        <v>6</v>
      </c>
      <c r="B309" s="5" t="s">
        <v>7</v>
      </c>
      <c r="C309" s="5">
        <v>922</v>
      </c>
      <c r="D309" s="5">
        <v>40.052599999999998</v>
      </c>
      <c r="E309" s="5">
        <v>-101.5386</v>
      </c>
      <c r="F309" s="5">
        <v>20121103</v>
      </c>
      <c r="G309" s="5">
        <v>-9999</v>
      </c>
      <c r="H309" s="5" t="s">
        <v>48</v>
      </c>
      <c r="I309" s="5" t="s">
        <v>48</v>
      </c>
      <c r="J309" s="5" t="s">
        <v>48</v>
      </c>
      <c r="K309" s="5">
        <v>9999</v>
      </c>
      <c r="L309" s="5">
        <v>-9999</v>
      </c>
      <c r="M309" s="5" t="s">
        <v>48</v>
      </c>
      <c r="N309" s="5" t="s">
        <v>48</v>
      </c>
      <c r="O309" s="5" t="s">
        <v>48</v>
      </c>
      <c r="P309" s="5">
        <v>9999</v>
      </c>
      <c r="Q309" s="5">
        <v>0</v>
      </c>
      <c r="R309" s="5" t="s">
        <v>48</v>
      </c>
      <c r="S309" s="5" t="s">
        <v>48</v>
      </c>
      <c r="T309" s="5">
        <v>7</v>
      </c>
      <c r="U309" s="5">
        <v>700</v>
      </c>
      <c r="V309" s="5">
        <v>0</v>
      </c>
      <c r="W309" s="5" t="s">
        <v>48</v>
      </c>
      <c r="X309" s="5" t="s">
        <v>48</v>
      </c>
      <c r="Y309" s="5">
        <v>7</v>
      </c>
      <c r="Z309" s="5">
        <v>9999</v>
      </c>
      <c r="AA309" s="5">
        <v>0</v>
      </c>
      <c r="AB309" s="5" t="s">
        <v>48</v>
      </c>
      <c r="AC309" s="5" t="s">
        <v>48</v>
      </c>
      <c r="AD309" s="5">
        <v>7</v>
      </c>
      <c r="AE309" s="5">
        <v>9999</v>
      </c>
      <c r="AF309" s="5">
        <v>167</v>
      </c>
      <c r="AG309" s="5" t="s">
        <v>48</v>
      </c>
      <c r="AH309" s="5" t="s">
        <v>48</v>
      </c>
      <c r="AI309" s="5">
        <v>7</v>
      </c>
      <c r="AJ309" s="5">
        <v>700</v>
      </c>
      <c r="AK309" s="5">
        <v>-22</v>
      </c>
      <c r="AL309" s="5" t="s">
        <v>48</v>
      </c>
      <c r="AM309" s="5" t="s">
        <v>48</v>
      </c>
      <c r="AN309" s="5">
        <v>7</v>
      </c>
      <c r="AO309" s="5">
        <v>700</v>
      </c>
    </row>
    <row r="310" spans="1:41" x14ac:dyDescent="0.25">
      <c r="A310" s="5" t="s">
        <v>6</v>
      </c>
      <c r="B310" s="5" t="s">
        <v>7</v>
      </c>
      <c r="C310" s="5">
        <v>922</v>
      </c>
      <c r="D310" s="5">
        <v>40.052599999999998</v>
      </c>
      <c r="E310" s="5">
        <v>-101.5386</v>
      </c>
      <c r="F310" s="5">
        <v>20121104</v>
      </c>
      <c r="G310" s="5">
        <v>-9999</v>
      </c>
      <c r="H310" s="5" t="s">
        <v>48</v>
      </c>
      <c r="I310" s="5" t="s">
        <v>48</v>
      </c>
      <c r="J310" s="5" t="s">
        <v>48</v>
      </c>
      <c r="K310" s="5">
        <v>9999</v>
      </c>
      <c r="L310" s="5">
        <v>-9999</v>
      </c>
      <c r="M310" s="5" t="s">
        <v>48</v>
      </c>
      <c r="N310" s="5" t="s">
        <v>48</v>
      </c>
      <c r="O310" s="5" t="s">
        <v>48</v>
      </c>
      <c r="P310" s="5">
        <v>9999</v>
      </c>
      <c r="Q310" s="5">
        <v>0</v>
      </c>
      <c r="R310" s="5" t="s">
        <v>48</v>
      </c>
      <c r="S310" s="5" t="s">
        <v>48</v>
      </c>
      <c r="T310" s="5">
        <v>7</v>
      </c>
      <c r="U310" s="5">
        <v>700</v>
      </c>
      <c r="V310" s="5">
        <v>0</v>
      </c>
      <c r="W310" s="5" t="s">
        <v>48</v>
      </c>
      <c r="X310" s="5" t="s">
        <v>48</v>
      </c>
      <c r="Y310" s="5">
        <v>7</v>
      </c>
      <c r="Z310" s="5">
        <v>9999</v>
      </c>
      <c r="AA310" s="5">
        <v>0</v>
      </c>
      <c r="AB310" s="5" t="s">
        <v>48</v>
      </c>
      <c r="AC310" s="5" t="s">
        <v>48</v>
      </c>
      <c r="AD310" s="5">
        <v>7</v>
      </c>
      <c r="AE310" s="5">
        <v>9999</v>
      </c>
      <c r="AF310" s="5">
        <v>194</v>
      </c>
      <c r="AG310" s="5" t="s">
        <v>48</v>
      </c>
      <c r="AH310" s="5" t="s">
        <v>48</v>
      </c>
      <c r="AI310" s="5">
        <v>7</v>
      </c>
      <c r="AJ310" s="5">
        <v>700</v>
      </c>
      <c r="AK310" s="5">
        <v>-33</v>
      </c>
      <c r="AL310" s="5" t="s">
        <v>48</v>
      </c>
      <c r="AM310" s="5" t="s">
        <v>48</v>
      </c>
      <c r="AN310" s="5">
        <v>7</v>
      </c>
      <c r="AO310" s="5">
        <v>700</v>
      </c>
    </row>
    <row r="311" spans="1:41" x14ac:dyDescent="0.25">
      <c r="A311" s="5" t="s">
        <v>6</v>
      </c>
      <c r="B311" s="5" t="s">
        <v>7</v>
      </c>
      <c r="C311" s="5">
        <v>922</v>
      </c>
      <c r="D311" s="5">
        <v>40.052599999999998</v>
      </c>
      <c r="E311" s="5">
        <v>-101.5386</v>
      </c>
      <c r="F311" s="5">
        <v>20121105</v>
      </c>
      <c r="G311" s="5">
        <v>-9999</v>
      </c>
      <c r="H311" s="5" t="s">
        <v>48</v>
      </c>
      <c r="I311" s="5" t="s">
        <v>48</v>
      </c>
      <c r="J311" s="5" t="s">
        <v>48</v>
      </c>
      <c r="K311" s="5">
        <v>9999</v>
      </c>
      <c r="L311" s="5">
        <v>-9999</v>
      </c>
      <c r="M311" s="5" t="s">
        <v>48</v>
      </c>
      <c r="N311" s="5" t="s">
        <v>48</v>
      </c>
      <c r="O311" s="5" t="s">
        <v>48</v>
      </c>
      <c r="P311" s="5">
        <v>9999</v>
      </c>
      <c r="Q311" s="5">
        <v>0</v>
      </c>
      <c r="R311" s="5" t="s">
        <v>48</v>
      </c>
      <c r="S311" s="5" t="s">
        <v>48</v>
      </c>
      <c r="T311" s="5">
        <v>7</v>
      </c>
      <c r="U311" s="5">
        <v>700</v>
      </c>
      <c r="V311" s="5">
        <v>0</v>
      </c>
      <c r="W311" s="5" t="s">
        <v>48</v>
      </c>
      <c r="X311" s="5" t="s">
        <v>48</v>
      </c>
      <c r="Y311" s="5">
        <v>7</v>
      </c>
      <c r="Z311" s="5">
        <v>9999</v>
      </c>
      <c r="AA311" s="5">
        <v>0</v>
      </c>
      <c r="AB311" s="5" t="s">
        <v>48</v>
      </c>
      <c r="AC311" s="5" t="s">
        <v>48</v>
      </c>
      <c r="AD311" s="5">
        <v>7</v>
      </c>
      <c r="AE311" s="5">
        <v>9999</v>
      </c>
      <c r="AF311" s="5">
        <v>206</v>
      </c>
      <c r="AG311" s="5" t="s">
        <v>48</v>
      </c>
      <c r="AH311" s="5" t="s">
        <v>48</v>
      </c>
      <c r="AI311" s="5">
        <v>7</v>
      </c>
      <c r="AJ311" s="5">
        <v>700</v>
      </c>
      <c r="AK311" s="5">
        <v>0</v>
      </c>
      <c r="AL311" s="5" t="s">
        <v>48</v>
      </c>
      <c r="AM311" s="5" t="s">
        <v>48</v>
      </c>
      <c r="AN311" s="5">
        <v>7</v>
      </c>
      <c r="AO311" s="5">
        <v>700</v>
      </c>
    </row>
    <row r="312" spans="1:41" x14ac:dyDescent="0.25">
      <c r="A312" s="5" t="s">
        <v>6</v>
      </c>
      <c r="B312" s="5" t="s">
        <v>7</v>
      </c>
      <c r="C312" s="5">
        <v>922</v>
      </c>
      <c r="D312" s="5">
        <v>40.052599999999998</v>
      </c>
      <c r="E312" s="5">
        <v>-101.5386</v>
      </c>
      <c r="F312" s="5">
        <v>20121106</v>
      </c>
      <c r="G312" s="5">
        <v>-9999</v>
      </c>
      <c r="H312" s="5" t="s">
        <v>48</v>
      </c>
      <c r="I312" s="5" t="s">
        <v>48</v>
      </c>
      <c r="J312" s="5" t="s">
        <v>48</v>
      </c>
      <c r="K312" s="5">
        <v>9999</v>
      </c>
      <c r="L312" s="5">
        <v>-9999</v>
      </c>
      <c r="M312" s="5" t="s">
        <v>48</v>
      </c>
      <c r="N312" s="5" t="s">
        <v>48</v>
      </c>
      <c r="O312" s="5" t="s">
        <v>48</v>
      </c>
      <c r="P312" s="5">
        <v>9999</v>
      </c>
      <c r="Q312" s="5">
        <v>0</v>
      </c>
      <c r="R312" s="5" t="s">
        <v>48</v>
      </c>
      <c r="S312" s="5" t="s">
        <v>48</v>
      </c>
      <c r="T312" s="5">
        <v>7</v>
      </c>
      <c r="U312" s="5">
        <v>700</v>
      </c>
      <c r="V312" s="5">
        <v>0</v>
      </c>
      <c r="W312" s="5" t="s">
        <v>48</v>
      </c>
      <c r="X312" s="5" t="s">
        <v>48</v>
      </c>
      <c r="Y312" s="5">
        <v>7</v>
      </c>
      <c r="Z312" s="5">
        <v>9999</v>
      </c>
      <c r="AA312" s="5">
        <v>0</v>
      </c>
      <c r="AB312" s="5" t="s">
        <v>48</v>
      </c>
      <c r="AC312" s="5" t="s">
        <v>48</v>
      </c>
      <c r="AD312" s="5">
        <v>7</v>
      </c>
      <c r="AE312" s="5">
        <v>9999</v>
      </c>
      <c r="AF312" s="5">
        <v>172</v>
      </c>
      <c r="AG312" s="5" t="s">
        <v>48</v>
      </c>
      <c r="AH312" s="5" t="s">
        <v>48</v>
      </c>
      <c r="AI312" s="5">
        <v>7</v>
      </c>
      <c r="AJ312" s="5">
        <v>700</v>
      </c>
      <c r="AK312" s="5">
        <v>6</v>
      </c>
      <c r="AL312" s="5" t="s">
        <v>48</v>
      </c>
      <c r="AM312" s="5" t="s">
        <v>48</v>
      </c>
      <c r="AN312" s="5">
        <v>7</v>
      </c>
      <c r="AO312" s="5">
        <v>700</v>
      </c>
    </row>
    <row r="313" spans="1:41" x14ac:dyDescent="0.25">
      <c r="A313" s="5" t="s">
        <v>6</v>
      </c>
      <c r="B313" s="5" t="s">
        <v>7</v>
      </c>
      <c r="C313" s="5">
        <v>922</v>
      </c>
      <c r="D313" s="5">
        <v>40.052599999999998</v>
      </c>
      <c r="E313" s="5">
        <v>-101.5386</v>
      </c>
      <c r="F313" s="5">
        <v>20121107</v>
      </c>
      <c r="G313" s="5">
        <v>-9999</v>
      </c>
      <c r="H313" s="5" t="s">
        <v>48</v>
      </c>
      <c r="I313" s="5" t="s">
        <v>48</v>
      </c>
      <c r="J313" s="5" t="s">
        <v>48</v>
      </c>
      <c r="K313" s="5">
        <v>9999</v>
      </c>
      <c r="L313" s="5">
        <v>-9999</v>
      </c>
      <c r="M313" s="5" t="s">
        <v>48</v>
      </c>
      <c r="N313" s="5" t="s">
        <v>48</v>
      </c>
      <c r="O313" s="5" t="s">
        <v>48</v>
      </c>
      <c r="P313" s="5">
        <v>9999</v>
      </c>
      <c r="Q313" s="5">
        <v>0</v>
      </c>
      <c r="R313" s="5" t="s">
        <v>48</v>
      </c>
      <c r="S313" s="5" t="s">
        <v>48</v>
      </c>
      <c r="T313" s="5">
        <v>7</v>
      </c>
      <c r="U313" s="5">
        <v>700</v>
      </c>
      <c r="V313" s="5">
        <v>0</v>
      </c>
      <c r="W313" s="5" t="s">
        <v>48</v>
      </c>
      <c r="X313" s="5" t="s">
        <v>48</v>
      </c>
      <c r="Y313" s="5">
        <v>7</v>
      </c>
      <c r="Z313" s="5">
        <v>9999</v>
      </c>
      <c r="AA313" s="5">
        <v>0</v>
      </c>
      <c r="AB313" s="5" t="s">
        <v>48</v>
      </c>
      <c r="AC313" s="5" t="s">
        <v>48</v>
      </c>
      <c r="AD313" s="5">
        <v>7</v>
      </c>
      <c r="AE313" s="5">
        <v>9999</v>
      </c>
      <c r="AF313" s="5">
        <v>194</v>
      </c>
      <c r="AG313" s="5" t="s">
        <v>48</v>
      </c>
      <c r="AH313" s="5" t="s">
        <v>48</v>
      </c>
      <c r="AI313" s="5">
        <v>7</v>
      </c>
      <c r="AJ313" s="5">
        <v>700</v>
      </c>
      <c r="AK313" s="5">
        <v>-33</v>
      </c>
      <c r="AL313" s="5" t="s">
        <v>48</v>
      </c>
      <c r="AM313" s="5" t="s">
        <v>48</v>
      </c>
      <c r="AN313" s="5">
        <v>7</v>
      </c>
      <c r="AO313" s="5">
        <v>700</v>
      </c>
    </row>
    <row r="314" spans="1:41" x14ac:dyDescent="0.25">
      <c r="A314" s="5" t="s">
        <v>6</v>
      </c>
      <c r="B314" s="5" t="s">
        <v>7</v>
      </c>
      <c r="C314" s="5">
        <v>922</v>
      </c>
      <c r="D314" s="5">
        <v>40.052599999999998</v>
      </c>
      <c r="E314" s="5">
        <v>-101.5386</v>
      </c>
      <c r="F314" s="5">
        <v>20121108</v>
      </c>
      <c r="G314" s="5">
        <v>-9999</v>
      </c>
      <c r="H314" s="5" t="s">
        <v>48</v>
      </c>
      <c r="I314" s="5" t="s">
        <v>48</v>
      </c>
      <c r="J314" s="5" t="s">
        <v>48</v>
      </c>
      <c r="K314" s="5">
        <v>9999</v>
      </c>
      <c r="L314" s="5">
        <v>-9999</v>
      </c>
      <c r="M314" s="5" t="s">
        <v>48</v>
      </c>
      <c r="N314" s="5" t="s">
        <v>48</v>
      </c>
      <c r="O314" s="5" t="s">
        <v>48</v>
      </c>
      <c r="P314" s="5">
        <v>9999</v>
      </c>
      <c r="Q314" s="5">
        <v>0</v>
      </c>
      <c r="R314" s="5" t="s">
        <v>48</v>
      </c>
      <c r="S314" s="5" t="s">
        <v>48</v>
      </c>
      <c r="T314" s="5">
        <v>7</v>
      </c>
      <c r="U314" s="5">
        <v>700</v>
      </c>
      <c r="V314" s="5">
        <v>0</v>
      </c>
      <c r="W314" s="5" t="s">
        <v>48</v>
      </c>
      <c r="X314" s="5" t="s">
        <v>48</v>
      </c>
      <c r="Y314" s="5">
        <v>7</v>
      </c>
      <c r="Z314" s="5">
        <v>9999</v>
      </c>
      <c r="AA314" s="5">
        <v>0</v>
      </c>
      <c r="AB314" s="5" t="s">
        <v>48</v>
      </c>
      <c r="AC314" s="5" t="s">
        <v>48</v>
      </c>
      <c r="AD314" s="5">
        <v>7</v>
      </c>
      <c r="AE314" s="5">
        <v>9999</v>
      </c>
      <c r="AF314" s="5">
        <v>250</v>
      </c>
      <c r="AG314" s="5" t="s">
        <v>48</v>
      </c>
      <c r="AH314" s="5" t="s">
        <v>48</v>
      </c>
      <c r="AI314" s="5">
        <v>7</v>
      </c>
      <c r="AJ314" s="5">
        <v>700</v>
      </c>
      <c r="AK314" s="5">
        <v>-11</v>
      </c>
      <c r="AL314" s="5" t="s">
        <v>48</v>
      </c>
      <c r="AM314" s="5" t="s">
        <v>48</v>
      </c>
      <c r="AN314" s="5">
        <v>7</v>
      </c>
      <c r="AO314" s="5">
        <v>700</v>
      </c>
    </row>
    <row r="315" spans="1:41" x14ac:dyDescent="0.25">
      <c r="A315" s="5" t="s">
        <v>6</v>
      </c>
      <c r="B315" s="5" t="s">
        <v>7</v>
      </c>
      <c r="C315" s="5">
        <v>922</v>
      </c>
      <c r="D315" s="5">
        <v>40.052599999999998</v>
      </c>
      <c r="E315" s="5">
        <v>-101.5386</v>
      </c>
      <c r="F315" s="5">
        <v>20121109</v>
      </c>
      <c r="G315" s="5">
        <v>-9999</v>
      </c>
      <c r="H315" s="5" t="s">
        <v>48</v>
      </c>
      <c r="I315" s="5" t="s">
        <v>48</v>
      </c>
      <c r="J315" s="5" t="s">
        <v>48</v>
      </c>
      <c r="K315" s="5">
        <v>9999</v>
      </c>
      <c r="L315" s="5">
        <v>-9999</v>
      </c>
      <c r="M315" s="5" t="s">
        <v>48</v>
      </c>
      <c r="N315" s="5" t="s">
        <v>48</v>
      </c>
      <c r="O315" s="5" t="s">
        <v>48</v>
      </c>
      <c r="P315" s="5">
        <v>9999</v>
      </c>
      <c r="Q315" s="5">
        <v>0</v>
      </c>
      <c r="R315" s="5" t="s">
        <v>48</v>
      </c>
      <c r="S315" s="5" t="s">
        <v>48</v>
      </c>
      <c r="T315" s="5">
        <v>7</v>
      </c>
      <c r="U315" s="5">
        <v>700</v>
      </c>
      <c r="V315" s="5">
        <v>0</v>
      </c>
      <c r="W315" s="5" t="s">
        <v>48</v>
      </c>
      <c r="X315" s="5" t="s">
        <v>48</v>
      </c>
      <c r="Y315" s="5">
        <v>7</v>
      </c>
      <c r="Z315" s="5">
        <v>9999</v>
      </c>
      <c r="AA315" s="5">
        <v>0</v>
      </c>
      <c r="AB315" s="5" t="s">
        <v>48</v>
      </c>
      <c r="AC315" s="5" t="s">
        <v>48</v>
      </c>
      <c r="AD315" s="5">
        <v>7</v>
      </c>
      <c r="AE315" s="5">
        <v>9999</v>
      </c>
      <c r="AF315" s="5">
        <v>200</v>
      </c>
      <c r="AG315" s="5" t="s">
        <v>48</v>
      </c>
      <c r="AH315" s="5" t="s">
        <v>48</v>
      </c>
      <c r="AI315" s="5">
        <v>7</v>
      </c>
      <c r="AJ315" s="5">
        <v>700</v>
      </c>
      <c r="AK315" s="5">
        <v>-28</v>
      </c>
      <c r="AL315" s="5" t="s">
        <v>48</v>
      </c>
      <c r="AM315" s="5" t="s">
        <v>48</v>
      </c>
      <c r="AN315" s="5">
        <v>7</v>
      </c>
      <c r="AO315" s="5">
        <v>700</v>
      </c>
    </row>
    <row r="316" spans="1:41" x14ac:dyDescent="0.25">
      <c r="A316" s="5" t="s">
        <v>6</v>
      </c>
      <c r="B316" s="5" t="s">
        <v>7</v>
      </c>
      <c r="C316" s="5">
        <v>922</v>
      </c>
      <c r="D316" s="5">
        <v>40.052599999999998</v>
      </c>
      <c r="E316" s="5">
        <v>-101.5386</v>
      </c>
      <c r="F316" s="5">
        <v>20121110</v>
      </c>
      <c r="G316" s="5">
        <v>-9999</v>
      </c>
      <c r="H316" s="5" t="s">
        <v>48</v>
      </c>
      <c r="I316" s="5" t="s">
        <v>48</v>
      </c>
      <c r="J316" s="5" t="s">
        <v>48</v>
      </c>
      <c r="K316" s="5">
        <v>9999</v>
      </c>
      <c r="L316" s="5">
        <v>-9999</v>
      </c>
      <c r="M316" s="5" t="s">
        <v>48</v>
      </c>
      <c r="N316" s="5" t="s">
        <v>48</v>
      </c>
      <c r="O316" s="5" t="s">
        <v>48</v>
      </c>
      <c r="P316" s="5">
        <v>9999</v>
      </c>
      <c r="Q316" s="5">
        <v>0</v>
      </c>
      <c r="R316" s="5" t="s">
        <v>48</v>
      </c>
      <c r="S316" s="5" t="s">
        <v>48</v>
      </c>
      <c r="T316" s="5">
        <v>7</v>
      </c>
      <c r="U316" s="5">
        <v>700</v>
      </c>
      <c r="V316" s="5">
        <v>0</v>
      </c>
      <c r="W316" s="5" t="s">
        <v>48</v>
      </c>
      <c r="X316" s="5" t="s">
        <v>48</v>
      </c>
      <c r="Y316" s="5">
        <v>7</v>
      </c>
      <c r="Z316" s="5">
        <v>9999</v>
      </c>
      <c r="AA316" s="5">
        <v>0</v>
      </c>
      <c r="AB316" s="5" t="s">
        <v>48</v>
      </c>
      <c r="AC316" s="5" t="s">
        <v>48</v>
      </c>
      <c r="AD316" s="5">
        <v>7</v>
      </c>
      <c r="AE316" s="5">
        <v>9999</v>
      </c>
      <c r="AF316" s="5">
        <v>172</v>
      </c>
      <c r="AG316" s="5" t="s">
        <v>48</v>
      </c>
      <c r="AH316" s="5" t="s">
        <v>48</v>
      </c>
      <c r="AI316" s="5">
        <v>7</v>
      </c>
      <c r="AJ316" s="5">
        <v>700</v>
      </c>
      <c r="AK316" s="5">
        <v>-39</v>
      </c>
      <c r="AL316" s="5" t="s">
        <v>48</v>
      </c>
      <c r="AM316" s="5" t="s">
        <v>48</v>
      </c>
      <c r="AN316" s="5">
        <v>7</v>
      </c>
      <c r="AO316" s="5">
        <v>700</v>
      </c>
    </row>
    <row r="317" spans="1:41" x14ac:dyDescent="0.25">
      <c r="A317" s="5" t="s">
        <v>6</v>
      </c>
      <c r="B317" s="5" t="s">
        <v>7</v>
      </c>
      <c r="C317" s="5">
        <v>922</v>
      </c>
      <c r="D317" s="5">
        <v>40.052599999999998</v>
      </c>
      <c r="E317" s="5">
        <v>-101.5386</v>
      </c>
      <c r="F317" s="5">
        <v>20121111</v>
      </c>
      <c r="G317" s="5">
        <v>-9999</v>
      </c>
      <c r="H317" s="5" t="s">
        <v>48</v>
      </c>
      <c r="I317" s="5" t="s">
        <v>48</v>
      </c>
      <c r="J317" s="5" t="s">
        <v>48</v>
      </c>
      <c r="K317" s="5">
        <v>9999</v>
      </c>
      <c r="L317" s="5">
        <v>-9999</v>
      </c>
      <c r="M317" s="5" t="s">
        <v>48</v>
      </c>
      <c r="N317" s="5" t="s">
        <v>48</v>
      </c>
      <c r="O317" s="5" t="s">
        <v>48</v>
      </c>
      <c r="P317" s="5">
        <v>9999</v>
      </c>
      <c r="Q317" s="5">
        <v>0</v>
      </c>
      <c r="R317" s="5" t="s">
        <v>49</v>
      </c>
      <c r="S317" s="5" t="s">
        <v>48</v>
      </c>
      <c r="T317" s="5">
        <v>7</v>
      </c>
      <c r="U317" s="5">
        <v>700</v>
      </c>
      <c r="V317" s="5">
        <v>0</v>
      </c>
      <c r="W317" s="5" t="s">
        <v>48</v>
      </c>
      <c r="X317" s="5" t="s">
        <v>48</v>
      </c>
      <c r="Y317" s="5">
        <v>7</v>
      </c>
      <c r="Z317" s="5">
        <v>9999</v>
      </c>
      <c r="AA317" s="5">
        <v>0</v>
      </c>
      <c r="AB317" s="5" t="s">
        <v>48</v>
      </c>
      <c r="AC317" s="5" t="s">
        <v>48</v>
      </c>
      <c r="AD317" s="5">
        <v>7</v>
      </c>
      <c r="AE317" s="5">
        <v>9999</v>
      </c>
      <c r="AF317" s="5">
        <v>156</v>
      </c>
      <c r="AG317" s="5" t="s">
        <v>48</v>
      </c>
      <c r="AH317" s="5" t="s">
        <v>48</v>
      </c>
      <c r="AI317" s="5">
        <v>7</v>
      </c>
      <c r="AJ317" s="5">
        <v>700</v>
      </c>
      <c r="AK317" s="5">
        <v>-72</v>
      </c>
      <c r="AL317" s="5" t="s">
        <v>48</v>
      </c>
      <c r="AM317" s="5" t="s">
        <v>48</v>
      </c>
      <c r="AN317" s="5">
        <v>7</v>
      </c>
      <c r="AO317" s="5">
        <v>700</v>
      </c>
    </row>
    <row r="318" spans="1:41" x14ac:dyDescent="0.25">
      <c r="A318" s="5" t="s">
        <v>6</v>
      </c>
      <c r="B318" s="5" t="s">
        <v>7</v>
      </c>
      <c r="C318" s="5">
        <v>922</v>
      </c>
      <c r="D318" s="5">
        <v>40.052599999999998</v>
      </c>
      <c r="E318" s="5">
        <v>-101.5386</v>
      </c>
      <c r="F318" s="5">
        <v>20121112</v>
      </c>
      <c r="G318" s="5">
        <v>-9999</v>
      </c>
      <c r="H318" s="5" t="s">
        <v>48</v>
      </c>
      <c r="I318" s="5" t="s">
        <v>48</v>
      </c>
      <c r="J318" s="5" t="s">
        <v>48</v>
      </c>
      <c r="K318" s="5">
        <v>9999</v>
      </c>
      <c r="L318" s="5">
        <v>-9999</v>
      </c>
      <c r="M318" s="5" t="s">
        <v>48</v>
      </c>
      <c r="N318" s="5" t="s">
        <v>48</v>
      </c>
      <c r="O318" s="5" t="s">
        <v>48</v>
      </c>
      <c r="P318" s="5">
        <v>9999</v>
      </c>
      <c r="Q318" s="5">
        <v>0</v>
      </c>
      <c r="R318" s="5" t="s">
        <v>48</v>
      </c>
      <c r="S318" s="5" t="s">
        <v>48</v>
      </c>
      <c r="T318" s="5">
        <v>7</v>
      </c>
      <c r="U318" s="5">
        <v>700</v>
      </c>
      <c r="V318" s="5">
        <v>0</v>
      </c>
      <c r="W318" s="5" t="s">
        <v>48</v>
      </c>
      <c r="X318" s="5" t="s">
        <v>48</v>
      </c>
      <c r="Y318" s="5">
        <v>7</v>
      </c>
      <c r="Z318" s="5">
        <v>9999</v>
      </c>
      <c r="AA318" s="5">
        <v>0</v>
      </c>
      <c r="AB318" s="5" t="s">
        <v>48</v>
      </c>
      <c r="AC318" s="5" t="s">
        <v>48</v>
      </c>
      <c r="AD318" s="5">
        <v>7</v>
      </c>
      <c r="AE318" s="5">
        <v>9999</v>
      </c>
      <c r="AF318" s="5">
        <v>17</v>
      </c>
      <c r="AG318" s="5" t="s">
        <v>48</v>
      </c>
      <c r="AH318" s="5" t="s">
        <v>48</v>
      </c>
      <c r="AI318" s="5">
        <v>7</v>
      </c>
      <c r="AJ318" s="5">
        <v>700</v>
      </c>
      <c r="AK318" s="5">
        <v>-122</v>
      </c>
      <c r="AL318" s="5" t="s">
        <v>48</v>
      </c>
      <c r="AM318" s="5" t="s">
        <v>48</v>
      </c>
      <c r="AN318" s="5">
        <v>7</v>
      </c>
      <c r="AO318" s="5">
        <v>700</v>
      </c>
    </row>
    <row r="319" spans="1:41" x14ac:dyDescent="0.25">
      <c r="A319" s="5" t="s">
        <v>6</v>
      </c>
      <c r="B319" s="5" t="s">
        <v>7</v>
      </c>
      <c r="C319" s="5">
        <v>922</v>
      </c>
      <c r="D319" s="5">
        <v>40.052599999999998</v>
      </c>
      <c r="E319" s="5">
        <v>-101.5386</v>
      </c>
      <c r="F319" s="5">
        <v>20121113</v>
      </c>
      <c r="G319" s="5">
        <v>-9999</v>
      </c>
      <c r="H319" s="5" t="s">
        <v>48</v>
      </c>
      <c r="I319" s="5" t="s">
        <v>48</v>
      </c>
      <c r="J319" s="5" t="s">
        <v>48</v>
      </c>
      <c r="K319" s="5">
        <v>9999</v>
      </c>
      <c r="L319" s="5">
        <v>-9999</v>
      </c>
      <c r="M319" s="5" t="s">
        <v>48</v>
      </c>
      <c r="N319" s="5" t="s">
        <v>48</v>
      </c>
      <c r="O319" s="5" t="s">
        <v>48</v>
      </c>
      <c r="P319" s="5">
        <v>9999</v>
      </c>
      <c r="Q319" s="5">
        <v>0</v>
      </c>
      <c r="R319" s="5" t="s">
        <v>48</v>
      </c>
      <c r="S319" s="5" t="s">
        <v>48</v>
      </c>
      <c r="T319" s="5">
        <v>7</v>
      </c>
      <c r="U319" s="5">
        <v>700</v>
      </c>
      <c r="V319" s="5">
        <v>0</v>
      </c>
      <c r="W319" s="5" t="s">
        <v>48</v>
      </c>
      <c r="X319" s="5" t="s">
        <v>48</v>
      </c>
      <c r="Y319" s="5">
        <v>7</v>
      </c>
      <c r="Z319" s="5">
        <v>9999</v>
      </c>
      <c r="AA319" s="5">
        <v>0</v>
      </c>
      <c r="AB319" s="5" t="s">
        <v>48</v>
      </c>
      <c r="AC319" s="5" t="s">
        <v>48</v>
      </c>
      <c r="AD319" s="5">
        <v>7</v>
      </c>
      <c r="AE319" s="5">
        <v>9999</v>
      </c>
      <c r="AF319" s="5">
        <v>100</v>
      </c>
      <c r="AG319" s="5" t="s">
        <v>48</v>
      </c>
      <c r="AH319" s="5" t="s">
        <v>48</v>
      </c>
      <c r="AI319" s="5">
        <v>7</v>
      </c>
      <c r="AJ319" s="5">
        <v>700</v>
      </c>
      <c r="AK319" s="5">
        <v>-100</v>
      </c>
      <c r="AL319" s="5" t="s">
        <v>48</v>
      </c>
      <c r="AM319" s="5" t="s">
        <v>48</v>
      </c>
      <c r="AN319" s="5">
        <v>7</v>
      </c>
      <c r="AO319" s="5">
        <v>700</v>
      </c>
    </row>
    <row r="320" spans="1:41" x14ac:dyDescent="0.25">
      <c r="A320" s="5" t="s">
        <v>6</v>
      </c>
      <c r="B320" s="5" t="s">
        <v>7</v>
      </c>
      <c r="C320" s="5">
        <v>922</v>
      </c>
      <c r="D320" s="5">
        <v>40.052599999999998</v>
      </c>
      <c r="E320" s="5">
        <v>-101.5386</v>
      </c>
      <c r="F320" s="5">
        <v>20121114</v>
      </c>
      <c r="G320" s="5">
        <v>-9999</v>
      </c>
      <c r="H320" s="5" t="s">
        <v>48</v>
      </c>
      <c r="I320" s="5" t="s">
        <v>48</v>
      </c>
      <c r="J320" s="5" t="s">
        <v>48</v>
      </c>
      <c r="K320" s="5">
        <v>9999</v>
      </c>
      <c r="L320" s="5">
        <v>-9999</v>
      </c>
      <c r="M320" s="5" t="s">
        <v>48</v>
      </c>
      <c r="N320" s="5" t="s">
        <v>48</v>
      </c>
      <c r="O320" s="5" t="s">
        <v>48</v>
      </c>
      <c r="P320" s="5">
        <v>9999</v>
      </c>
      <c r="Q320" s="5">
        <v>0</v>
      </c>
      <c r="R320" s="5" t="s">
        <v>48</v>
      </c>
      <c r="S320" s="5" t="s">
        <v>48</v>
      </c>
      <c r="T320" s="5">
        <v>7</v>
      </c>
      <c r="U320" s="5">
        <v>700</v>
      </c>
      <c r="V320" s="5">
        <v>0</v>
      </c>
      <c r="W320" s="5" t="s">
        <v>48</v>
      </c>
      <c r="X320" s="5" t="s">
        <v>48</v>
      </c>
      <c r="Y320" s="5">
        <v>7</v>
      </c>
      <c r="Z320" s="5">
        <v>9999</v>
      </c>
      <c r="AA320" s="5">
        <v>0</v>
      </c>
      <c r="AB320" s="5" t="s">
        <v>48</v>
      </c>
      <c r="AC320" s="5" t="s">
        <v>48</v>
      </c>
      <c r="AD320" s="5">
        <v>7</v>
      </c>
      <c r="AE320" s="5">
        <v>9999</v>
      </c>
      <c r="AF320" s="5">
        <v>133</v>
      </c>
      <c r="AG320" s="5" t="s">
        <v>48</v>
      </c>
      <c r="AH320" s="5" t="s">
        <v>48</v>
      </c>
      <c r="AI320" s="5">
        <v>7</v>
      </c>
      <c r="AJ320" s="5">
        <v>700</v>
      </c>
      <c r="AK320" s="5">
        <v>-89</v>
      </c>
      <c r="AL320" s="5" t="s">
        <v>48</v>
      </c>
      <c r="AM320" s="5" t="s">
        <v>48</v>
      </c>
      <c r="AN320" s="5">
        <v>7</v>
      </c>
      <c r="AO320" s="5">
        <v>700</v>
      </c>
    </row>
    <row r="321" spans="1:41" x14ac:dyDescent="0.25">
      <c r="A321" s="5" t="s">
        <v>6</v>
      </c>
      <c r="B321" s="5" t="s">
        <v>7</v>
      </c>
      <c r="C321" s="5">
        <v>922</v>
      </c>
      <c r="D321" s="5">
        <v>40.052599999999998</v>
      </c>
      <c r="E321" s="5">
        <v>-101.5386</v>
      </c>
      <c r="F321" s="5">
        <v>20121115</v>
      </c>
      <c r="G321" s="5">
        <v>-9999</v>
      </c>
      <c r="H321" s="5" t="s">
        <v>48</v>
      </c>
      <c r="I321" s="5" t="s">
        <v>48</v>
      </c>
      <c r="J321" s="5" t="s">
        <v>48</v>
      </c>
      <c r="K321" s="5">
        <v>9999</v>
      </c>
      <c r="L321" s="5">
        <v>-9999</v>
      </c>
      <c r="M321" s="5" t="s">
        <v>48</v>
      </c>
      <c r="N321" s="5" t="s">
        <v>48</v>
      </c>
      <c r="O321" s="5" t="s">
        <v>48</v>
      </c>
      <c r="P321" s="5">
        <v>9999</v>
      </c>
      <c r="Q321" s="5">
        <v>0</v>
      </c>
      <c r="R321" s="5" t="s">
        <v>48</v>
      </c>
      <c r="S321" s="5" t="s">
        <v>48</v>
      </c>
      <c r="T321" s="5">
        <v>7</v>
      </c>
      <c r="U321" s="5">
        <v>700</v>
      </c>
      <c r="V321" s="5">
        <v>0</v>
      </c>
      <c r="W321" s="5" t="s">
        <v>48</v>
      </c>
      <c r="X321" s="5" t="s">
        <v>48</v>
      </c>
      <c r="Y321" s="5">
        <v>7</v>
      </c>
      <c r="Z321" s="5">
        <v>9999</v>
      </c>
      <c r="AA321" s="5">
        <v>0</v>
      </c>
      <c r="AB321" s="5" t="s">
        <v>48</v>
      </c>
      <c r="AC321" s="5" t="s">
        <v>48</v>
      </c>
      <c r="AD321" s="5">
        <v>7</v>
      </c>
      <c r="AE321" s="5">
        <v>9999</v>
      </c>
      <c r="AF321" s="5">
        <v>172</v>
      </c>
      <c r="AG321" s="5" t="s">
        <v>48</v>
      </c>
      <c r="AH321" s="5" t="s">
        <v>48</v>
      </c>
      <c r="AI321" s="5">
        <v>7</v>
      </c>
      <c r="AJ321" s="5">
        <v>700</v>
      </c>
      <c r="AK321" s="5">
        <v>-67</v>
      </c>
      <c r="AL321" s="5" t="s">
        <v>48</v>
      </c>
      <c r="AM321" s="5" t="s">
        <v>48</v>
      </c>
      <c r="AN321" s="5">
        <v>7</v>
      </c>
      <c r="AO321" s="5">
        <v>700</v>
      </c>
    </row>
    <row r="322" spans="1:41" x14ac:dyDescent="0.25">
      <c r="A322" s="5" t="s">
        <v>6</v>
      </c>
      <c r="B322" s="5" t="s">
        <v>7</v>
      </c>
      <c r="C322" s="5">
        <v>922</v>
      </c>
      <c r="D322" s="5">
        <v>40.052599999999998</v>
      </c>
      <c r="E322" s="5">
        <v>-101.5386</v>
      </c>
      <c r="F322" s="5">
        <v>20121116</v>
      </c>
      <c r="G322" s="5">
        <v>-9999</v>
      </c>
      <c r="H322" s="5" t="s">
        <v>48</v>
      </c>
      <c r="I322" s="5" t="s">
        <v>48</v>
      </c>
      <c r="J322" s="5" t="s">
        <v>48</v>
      </c>
      <c r="K322" s="5">
        <v>9999</v>
      </c>
      <c r="L322" s="5">
        <v>-9999</v>
      </c>
      <c r="M322" s="5" t="s">
        <v>48</v>
      </c>
      <c r="N322" s="5" t="s">
        <v>48</v>
      </c>
      <c r="O322" s="5" t="s">
        <v>48</v>
      </c>
      <c r="P322" s="5">
        <v>9999</v>
      </c>
      <c r="Q322" s="5">
        <v>0</v>
      </c>
      <c r="R322" s="5" t="s">
        <v>48</v>
      </c>
      <c r="S322" s="5" t="s">
        <v>48</v>
      </c>
      <c r="T322" s="5">
        <v>7</v>
      </c>
      <c r="U322" s="5">
        <v>700</v>
      </c>
      <c r="V322" s="5">
        <v>0</v>
      </c>
      <c r="W322" s="5" t="s">
        <v>48</v>
      </c>
      <c r="X322" s="5" t="s">
        <v>48</v>
      </c>
      <c r="Y322" s="5">
        <v>7</v>
      </c>
      <c r="Z322" s="5">
        <v>9999</v>
      </c>
      <c r="AA322" s="5">
        <v>0</v>
      </c>
      <c r="AB322" s="5" t="s">
        <v>48</v>
      </c>
      <c r="AC322" s="5" t="s">
        <v>48</v>
      </c>
      <c r="AD322" s="5">
        <v>7</v>
      </c>
      <c r="AE322" s="5">
        <v>9999</v>
      </c>
      <c r="AF322" s="5">
        <v>161</v>
      </c>
      <c r="AG322" s="5" t="s">
        <v>48</v>
      </c>
      <c r="AH322" s="5" t="s">
        <v>48</v>
      </c>
      <c r="AI322" s="5">
        <v>7</v>
      </c>
      <c r="AJ322" s="5">
        <v>700</v>
      </c>
      <c r="AK322" s="5">
        <v>-39</v>
      </c>
      <c r="AL322" s="5" t="s">
        <v>48</v>
      </c>
      <c r="AM322" s="5" t="s">
        <v>48</v>
      </c>
      <c r="AN322" s="5">
        <v>7</v>
      </c>
      <c r="AO322" s="5">
        <v>700</v>
      </c>
    </row>
    <row r="323" spans="1:41" x14ac:dyDescent="0.25">
      <c r="A323" s="5" t="s">
        <v>6</v>
      </c>
      <c r="B323" s="5" t="s">
        <v>7</v>
      </c>
      <c r="C323" s="5">
        <v>922</v>
      </c>
      <c r="D323" s="5">
        <v>40.052599999999998</v>
      </c>
      <c r="E323" s="5">
        <v>-101.5386</v>
      </c>
      <c r="F323" s="5">
        <v>20121117</v>
      </c>
      <c r="G323" s="5">
        <v>-9999</v>
      </c>
      <c r="H323" s="5" t="s">
        <v>48</v>
      </c>
      <c r="I323" s="5" t="s">
        <v>48</v>
      </c>
      <c r="J323" s="5" t="s">
        <v>48</v>
      </c>
      <c r="K323" s="5">
        <v>9999</v>
      </c>
      <c r="L323" s="5">
        <v>-9999</v>
      </c>
      <c r="M323" s="5" t="s">
        <v>48</v>
      </c>
      <c r="N323" s="5" t="s">
        <v>48</v>
      </c>
      <c r="O323" s="5" t="s">
        <v>48</v>
      </c>
      <c r="P323" s="5">
        <v>9999</v>
      </c>
      <c r="Q323" s="5">
        <v>0</v>
      </c>
      <c r="R323" s="5" t="s">
        <v>48</v>
      </c>
      <c r="S323" s="5" t="s">
        <v>48</v>
      </c>
      <c r="T323" s="5">
        <v>7</v>
      </c>
      <c r="U323" s="5">
        <v>700</v>
      </c>
      <c r="V323" s="5">
        <v>0</v>
      </c>
      <c r="W323" s="5" t="s">
        <v>48</v>
      </c>
      <c r="X323" s="5" t="s">
        <v>48</v>
      </c>
      <c r="Y323" s="5">
        <v>7</v>
      </c>
      <c r="Z323" s="5">
        <v>9999</v>
      </c>
      <c r="AA323" s="5">
        <v>0</v>
      </c>
      <c r="AB323" s="5" t="s">
        <v>48</v>
      </c>
      <c r="AC323" s="5" t="s">
        <v>48</v>
      </c>
      <c r="AD323" s="5">
        <v>7</v>
      </c>
      <c r="AE323" s="5">
        <v>9999</v>
      </c>
      <c r="AF323" s="5">
        <v>161</v>
      </c>
      <c r="AG323" s="5" t="s">
        <v>48</v>
      </c>
      <c r="AH323" s="5" t="s">
        <v>48</v>
      </c>
      <c r="AI323" s="5">
        <v>7</v>
      </c>
      <c r="AJ323" s="5">
        <v>700</v>
      </c>
      <c r="AK323" s="5">
        <v>-50</v>
      </c>
      <c r="AL323" s="5" t="s">
        <v>48</v>
      </c>
      <c r="AM323" s="5" t="s">
        <v>48</v>
      </c>
      <c r="AN323" s="5">
        <v>7</v>
      </c>
      <c r="AO323" s="5">
        <v>700</v>
      </c>
    </row>
    <row r="324" spans="1:41" x14ac:dyDescent="0.25">
      <c r="A324" s="5" t="s">
        <v>6</v>
      </c>
      <c r="B324" s="5" t="s">
        <v>7</v>
      </c>
      <c r="C324" s="5">
        <v>922</v>
      </c>
      <c r="D324" s="5">
        <v>40.052599999999998</v>
      </c>
      <c r="E324" s="5">
        <v>-101.5386</v>
      </c>
      <c r="F324" s="5">
        <v>20121118</v>
      </c>
      <c r="G324" s="5">
        <v>-9999</v>
      </c>
      <c r="H324" s="5" t="s">
        <v>48</v>
      </c>
      <c r="I324" s="5" t="s">
        <v>48</v>
      </c>
      <c r="J324" s="5" t="s">
        <v>48</v>
      </c>
      <c r="K324" s="5">
        <v>9999</v>
      </c>
      <c r="L324" s="5">
        <v>-9999</v>
      </c>
      <c r="M324" s="5" t="s">
        <v>48</v>
      </c>
      <c r="N324" s="5" t="s">
        <v>48</v>
      </c>
      <c r="O324" s="5" t="s">
        <v>48</v>
      </c>
      <c r="P324" s="5">
        <v>9999</v>
      </c>
      <c r="Q324" s="5">
        <v>0</v>
      </c>
      <c r="R324" s="5" t="s">
        <v>48</v>
      </c>
      <c r="S324" s="5" t="s">
        <v>48</v>
      </c>
      <c r="T324" s="5">
        <v>7</v>
      </c>
      <c r="U324" s="5">
        <v>700</v>
      </c>
      <c r="V324" s="5">
        <v>0</v>
      </c>
      <c r="W324" s="5" t="s">
        <v>48</v>
      </c>
      <c r="X324" s="5" t="s">
        <v>48</v>
      </c>
      <c r="Y324" s="5">
        <v>7</v>
      </c>
      <c r="Z324" s="5">
        <v>9999</v>
      </c>
      <c r="AA324" s="5">
        <v>0</v>
      </c>
      <c r="AB324" s="5" t="s">
        <v>48</v>
      </c>
      <c r="AC324" s="5" t="s">
        <v>48</v>
      </c>
      <c r="AD324" s="5">
        <v>7</v>
      </c>
      <c r="AE324" s="5">
        <v>9999</v>
      </c>
      <c r="AF324" s="5">
        <v>194</v>
      </c>
      <c r="AG324" s="5" t="s">
        <v>48</v>
      </c>
      <c r="AH324" s="5" t="s">
        <v>48</v>
      </c>
      <c r="AI324" s="5">
        <v>7</v>
      </c>
      <c r="AJ324" s="5">
        <v>700</v>
      </c>
      <c r="AK324" s="5">
        <v>-50</v>
      </c>
      <c r="AL324" s="5" t="s">
        <v>48</v>
      </c>
      <c r="AM324" s="5" t="s">
        <v>48</v>
      </c>
      <c r="AN324" s="5">
        <v>7</v>
      </c>
      <c r="AO324" s="5">
        <v>700</v>
      </c>
    </row>
    <row r="325" spans="1:41" x14ac:dyDescent="0.25">
      <c r="A325" s="5" t="s">
        <v>6</v>
      </c>
      <c r="B325" s="5" t="s">
        <v>7</v>
      </c>
      <c r="C325" s="5">
        <v>922</v>
      </c>
      <c r="D325" s="5">
        <v>40.052599999999998</v>
      </c>
      <c r="E325" s="5">
        <v>-101.5386</v>
      </c>
      <c r="F325" s="5">
        <v>20121119</v>
      </c>
      <c r="G325" s="5">
        <v>-9999</v>
      </c>
      <c r="H325" s="5" t="s">
        <v>48</v>
      </c>
      <c r="I325" s="5" t="s">
        <v>48</v>
      </c>
      <c r="J325" s="5" t="s">
        <v>48</v>
      </c>
      <c r="K325" s="5">
        <v>9999</v>
      </c>
      <c r="L325" s="5">
        <v>-9999</v>
      </c>
      <c r="M325" s="5" t="s">
        <v>48</v>
      </c>
      <c r="N325" s="5" t="s">
        <v>48</v>
      </c>
      <c r="O325" s="5" t="s">
        <v>48</v>
      </c>
      <c r="P325" s="5">
        <v>9999</v>
      </c>
      <c r="Q325" s="5">
        <v>0</v>
      </c>
      <c r="R325" s="5" t="s">
        <v>48</v>
      </c>
      <c r="S325" s="5" t="s">
        <v>48</v>
      </c>
      <c r="T325" s="5">
        <v>7</v>
      </c>
      <c r="U325" s="5">
        <v>700</v>
      </c>
      <c r="V325" s="5">
        <v>0</v>
      </c>
      <c r="W325" s="5" t="s">
        <v>48</v>
      </c>
      <c r="X325" s="5" t="s">
        <v>48</v>
      </c>
      <c r="Y325" s="5">
        <v>7</v>
      </c>
      <c r="Z325" s="5">
        <v>9999</v>
      </c>
      <c r="AA325" s="5">
        <v>0</v>
      </c>
      <c r="AB325" s="5" t="s">
        <v>48</v>
      </c>
      <c r="AC325" s="5" t="s">
        <v>48</v>
      </c>
      <c r="AD325" s="5">
        <v>7</v>
      </c>
      <c r="AE325" s="5">
        <v>9999</v>
      </c>
      <c r="AF325" s="5">
        <v>144</v>
      </c>
      <c r="AG325" s="5" t="s">
        <v>48</v>
      </c>
      <c r="AH325" s="5" t="s">
        <v>48</v>
      </c>
      <c r="AI325" s="5">
        <v>7</v>
      </c>
      <c r="AJ325" s="5">
        <v>700</v>
      </c>
      <c r="AK325" s="5">
        <v>-39</v>
      </c>
      <c r="AL325" s="5" t="s">
        <v>48</v>
      </c>
      <c r="AM325" s="5" t="s">
        <v>48</v>
      </c>
      <c r="AN325" s="5">
        <v>7</v>
      </c>
      <c r="AO325" s="5">
        <v>700</v>
      </c>
    </row>
    <row r="326" spans="1:41" x14ac:dyDescent="0.25">
      <c r="A326" s="5" t="s">
        <v>6</v>
      </c>
      <c r="B326" s="5" t="s">
        <v>7</v>
      </c>
      <c r="C326" s="5">
        <v>922</v>
      </c>
      <c r="D326" s="5">
        <v>40.052599999999998</v>
      </c>
      <c r="E326" s="5">
        <v>-101.5386</v>
      </c>
      <c r="F326" s="5">
        <v>20121120</v>
      </c>
      <c r="G326" s="5">
        <v>-9999</v>
      </c>
      <c r="H326" s="5" t="s">
        <v>48</v>
      </c>
      <c r="I326" s="5" t="s">
        <v>48</v>
      </c>
      <c r="J326" s="5" t="s">
        <v>48</v>
      </c>
      <c r="K326" s="5">
        <v>9999</v>
      </c>
      <c r="L326" s="5">
        <v>-9999</v>
      </c>
      <c r="M326" s="5" t="s">
        <v>48</v>
      </c>
      <c r="N326" s="5" t="s">
        <v>48</v>
      </c>
      <c r="O326" s="5" t="s">
        <v>48</v>
      </c>
      <c r="P326" s="5">
        <v>9999</v>
      </c>
      <c r="Q326" s="5">
        <v>0</v>
      </c>
      <c r="R326" s="5" t="s">
        <v>48</v>
      </c>
      <c r="S326" s="5" t="s">
        <v>48</v>
      </c>
      <c r="T326" s="5">
        <v>7</v>
      </c>
      <c r="U326" s="5">
        <v>700</v>
      </c>
      <c r="V326" s="5">
        <v>0</v>
      </c>
      <c r="W326" s="5" t="s">
        <v>48</v>
      </c>
      <c r="X326" s="5" t="s">
        <v>48</v>
      </c>
      <c r="Y326" s="5">
        <v>7</v>
      </c>
      <c r="Z326" s="5">
        <v>9999</v>
      </c>
      <c r="AA326" s="5">
        <v>0</v>
      </c>
      <c r="AB326" s="5" t="s">
        <v>48</v>
      </c>
      <c r="AC326" s="5" t="s">
        <v>48</v>
      </c>
      <c r="AD326" s="5">
        <v>7</v>
      </c>
      <c r="AE326" s="5">
        <v>9999</v>
      </c>
      <c r="AF326" s="5">
        <v>206</v>
      </c>
      <c r="AG326" s="5" t="s">
        <v>48</v>
      </c>
      <c r="AH326" s="5" t="s">
        <v>48</v>
      </c>
      <c r="AI326" s="5">
        <v>7</v>
      </c>
      <c r="AJ326" s="5">
        <v>700</v>
      </c>
      <c r="AK326" s="5">
        <v>-33</v>
      </c>
      <c r="AL326" s="5" t="s">
        <v>48</v>
      </c>
      <c r="AM326" s="5" t="s">
        <v>48</v>
      </c>
      <c r="AN326" s="5">
        <v>7</v>
      </c>
      <c r="AO326" s="5">
        <v>700</v>
      </c>
    </row>
    <row r="327" spans="1:41" x14ac:dyDescent="0.25">
      <c r="A327" s="5" t="s">
        <v>6</v>
      </c>
      <c r="B327" s="5" t="s">
        <v>7</v>
      </c>
      <c r="C327" s="5">
        <v>922</v>
      </c>
      <c r="D327" s="5">
        <v>40.052599999999998</v>
      </c>
      <c r="E327" s="5">
        <v>-101.5386</v>
      </c>
      <c r="F327" s="5">
        <v>20121121</v>
      </c>
      <c r="G327" s="5">
        <v>-9999</v>
      </c>
      <c r="H327" s="5" t="s">
        <v>48</v>
      </c>
      <c r="I327" s="5" t="s">
        <v>48</v>
      </c>
      <c r="J327" s="5" t="s">
        <v>48</v>
      </c>
      <c r="K327" s="5">
        <v>9999</v>
      </c>
      <c r="L327" s="5">
        <v>-9999</v>
      </c>
      <c r="M327" s="5" t="s">
        <v>48</v>
      </c>
      <c r="N327" s="5" t="s">
        <v>48</v>
      </c>
      <c r="O327" s="5" t="s">
        <v>48</v>
      </c>
      <c r="P327" s="5">
        <v>9999</v>
      </c>
      <c r="Q327" s="5">
        <v>0</v>
      </c>
      <c r="R327" s="5" t="s">
        <v>48</v>
      </c>
      <c r="S327" s="5" t="s">
        <v>48</v>
      </c>
      <c r="T327" s="5">
        <v>7</v>
      </c>
      <c r="U327" s="5">
        <v>700</v>
      </c>
      <c r="V327" s="5">
        <v>0</v>
      </c>
      <c r="W327" s="5" t="s">
        <v>48</v>
      </c>
      <c r="X327" s="5" t="s">
        <v>48</v>
      </c>
      <c r="Y327" s="5">
        <v>7</v>
      </c>
      <c r="Z327" s="5">
        <v>9999</v>
      </c>
      <c r="AA327" s="5">
        <v>0</v>
      </c>
      <c r="AB327" s="5" t="s">
        <v>48</v>
      </c>
      <c r="AC327" s="5" t="s">
        <v>48</v>
      </c>
      <c r="AD327" s="5">
        <v>7</v>
      </c>
      <c r="AE327" s="5">
        <v>9999</v>
      </c>
      <c r="AF327" s="5">
        <v>228</v>
      </c>
      <c r="AG327" s="5" t="s">
        <v>48</v>
      </c>
      <c r="AH327" s="5" t="s">
        <v>48</v>
      </c>
      <c r="AI327" s="5">
        <v>7</v>
      </c>
      <c r="AJ327" s="5">
        <v>700</v>
      </c>
      <c r="AK327" s="5">
        <v>-28</v>
      </c>
      <c r="AL327" s="5" t="s">
        <v>48</v>
      </c>
      <c r="AM327" s="5" t="s">
        <v>48</v>
      </c>
      <c r="AN327" s="5">
        <v>7</v>
      </c>
      <c r="AO327" s="5">
        <v>700</v>
      </c>
    </row>
    <row r="328" spans="1:41" x14ac:dyDescent="0.25">
      <c r="A328" s="5" t="s">
        <v>6</v>
      </c>
      <c r="B328" s="5" t="s">
        <v>7</v>
      </c>
      <c r="C328" s="5">
        <v>922</v>
      </c>
      <c r="D328" s="5">
        <v>40.052599999999998</v>
      </c>
      <c r="E328" s="5">
        <v>-101.5386</v>
      </c>
      <c r="F328" s="5">
        <v>20121122</v>
      </c>
      <c r="G328" s="5">
        <v>-9999</v>
      </c>
      <c r="H328" s="5" t="s">
        <v>48</v>
      </c>
      <c r="I328" s="5" t="s">
        <v>48</v>
      </c>
      <c r="J328" s="5" t="s">
        <v>48</v>
      </c>
      <c r="K328" s="5">
        <v>9999</v>
      </c>
      <c r="L328" s="5">
        <v>-9999</v>
      </c>
      <c r="M328" s="5" t="s">
        <v>48</v>
      </c>
      <c r="N328" s="5" t="s">
        <v>48</v>
      </c>
      <c r="O328" s="5" t="s">
        <v>48</v>
      </c>
      <c r="P328" s="5">
        <v>9999</v>
      </c>
      <c r="Q328" s="5">
        <v>0</v>
      </c>
      <c r="R328" s="5" t="s">
        <v>48</v>
      </c>
      <c r="S328" s="5" t="s">
        <v>48</v>
      </c>
      <c r="T328" s="5">
        <v>7</v>
      </c>
      <c r="U328" s="5">
        <v>700</v>
      </c>
      <c r="V328" s="5">
        <v>0</v>
      </c>
      <c r="W328" s="5" t="s">
        <v>48</v>
      </c>
      <c r="X328" s="5" t="s">
        <v>48</v>
      </c>
      <c r="Y328" s="5">
        <v>7</v>
      </c>
      <c r="Z328" s="5">
        <v>9999</v>
      </c>
      <c r="AA328" s="5">
        <v>0</v>
      </c>
      <c r="AB328" s="5" t="s">
        <v>48</v>
      </c>
      <c r="AC328" s="5" t="s">
        <v>48</v>
      </c>
      <c r="AD328" s="5">
        <v>7</v>
      </c>
      <c r="AE328" s="5">
        <v>9999</v>
      </c>
      <c r="AF328" s="5">
        <v>222</v>
      </c>
      <c r="AG328" s="5" t="s">
        <v>48</v>
      </c>
      <c r="AH328" s="5" t="s">
        <v>48</v>
      </c>
      <c r="AI328" s="5">
        <v>7</v>
      </c>
      <c r="AJ328" s="5">
        <v>700</v>
      </c>
      <c r="AK328" s="5">
        <v>-22</v>
      </c>
      <c r="AL328" s="5" t="s">
        <v>48</v>
      </c>
      <c r="AM328" s="5" t="s">
        <v>48</v>
      </c>
      <c r="AN328" s="5">
        <v>7</v>
      </c>
      <c r="AO328" s="5">
        <v>700</v>
      </c>
    </row>
    <row r="329" spans="1:41" x14ac:dyDescent="0.25">
      <c r="A329" s="5" t="s">
        <v>6</v>
      </c>
      <c r="B329" s="5" t="s">
        <v>7</v>
      </c>
      <c r="C329" s="5">
        <v>922</v>
      </c>
      <c r="D329" s="5">
        <v>40.052599999999998</v>
      </c>
      <c r="E329" s="5">
        <v>-101.5386</v>
      </c>
      <c r="F329" s="5">
        <v>20121123</v>
      </c>
      <c r="G329" s="5">
        <v>-9999</v>
      </c>
      <c r="H329" s="5" t="s">
        <v>48</v>
      </c>
      <c r="I329" s="5" t="s">
        <v>48</v>
      </c>
      <c r="J329" s="5" t="s">
        <v>48</v>
      </c>
      <c r="K329" s="5">
        <v>9999</v>
      </c>
      <c r="L329" s="5">
        <v>-9999</v>
      </c>
      <c r="M329" s="5" t="s">
        <v>48</v>
      </c>
      <c r="N329" s="5" t="s">
        <v>48</v>
      </c>
      <c r="O329" s="5" t="s">
        <v>48</v>
      </c>
      <c r="P329" s="5">
        <v>9999</v>
      </c>
      <c r="Q329" s="5">
        <v>0</v>
      </c>
      <c r="R329" s="5" t="s">
        <v>48</v>
      </c>
      <c r="S329" s="5" t="s">
        <v>48</v>
      </c>
      <c r="T329" s="5">
        <v>7</v>
      </c>
      <c r="U329" s="5">
        <v>700</v>
      </c>
      <c r="V329" s="5">
        <v>0</v>
      </c>
      <c r="W329" s="5" t="s">
        <v>48</v>
      </c>
      <c r="X329" s="5" t="s">
        <v>48</v>
      </c>
      <c r="Y329" s="5">
        <v>7</v>
      </c>
      <c r="Z329" s="5">
        <v>9999</v>
      </c>
      <c r="AA329" s="5">
        <v>0</v>
      </c>
      <c r="AB329" s="5" t="s">
        <v>48</v>
      </c>
      <c r="AC329" s="5" t="s">
        <v>48</v>
      </c>
      <c r="AD329" s="5">
        <v>7</v>
      </c>
      <c r="AE329" s="5">
        <v>9999</v>
      </c>
      <c r="AF329" s="5">
        <v>144</v>
      </c>
      <c r="AG329" s="5" t="s">
        <v>48</v>
      </c>
      <c r="AH329" s="5" t="s">
        <v>48</v>
      </c>
      <c r="AI329" s="5">
        <v>7</v>
      </c>
      <c r="AJ329" s="5">
        <v>700</v>
      </c>
      <c r="AK329" s="5">
        <v>-67</v>
      </c>
      <c r="AL329" s="5" t="s">
        <v>48</v>
      </c>
      <c r="AM329" s="5" t="s">
        <v>48</v>
      </c>
      <c r="AN329" s="5">
        <v>7</v>
      </c>
      <c r="AO329" s="5">
        <v>700</v>
      </c>
    </row>
    <row r="330" spans="1:41" x14ac:dyDescent="0.25">
      <c r="A330" s="5" t="s">
        <v>6</v>
      </c>
      <c r="B330" s="5" t="s">
        <v>7</v>
      </c>
      <c r="C330" s="5">
        <v>922</v>
      </c>
      <c r="D330" s="5">
        <v>40.052599999999998</v>
      </c>
      <c r="E330" s="5">
        <v>-101.5386</v>
      </c>
      <c r="F330" s="5">
        <v>20121124</v>
      </c>
      <c r="G330" s="5">
        <v>-9999</v>
      </c>
      <c r="H330" s="5" t="s">
        <v>48</v>
      </c>
      <c r="I330" s="5" t="s">
        <v>48</v>
      </c>
      <c r="J330" s="5" t="s">
        <v>48</v>
      </c>
      <c r="K330" s="5">
        <v>9999</v>
      </c>
      <c r="L330" s="5">
        <v>-9999</v>
      </c>
      <c r="M330" s="5" t="s">
        <v>48</v>
      </c>
      <c r="N330" s="5" t="s">
        <v>48</v>
      </c>
      <c r="O330" s="5" t="s">
        <v>48</v>
      </c>
      <c r="P330" s="5">
        <v>9999</v>
      </c>
      <c r="Q330" s="5">
        <v>0</v>
      </c>
      <c r="R330" s="5" t="s">
        <v>48</v>
      </c>
      <c r="S330" s="5" t="s">
        <v>48</v>
      </c>
      <c r="T330" s="5">
        <v>7</v>
      </c>
      <c r="U330" s="5">
        <v>700</v>
      </c>
      <c r="V330" s="5">
        <v>0</v>
      </c>
      <c r="W330" s="5" t="s">
        <v>48</v>
      </c>
      <c r="X330" s="5" t="s">
        <v>48</v>
      </c>
      <c r="Y330" s="5">
        <v>7</v>
      </c>
      <c r="Z330" s="5">
        <v>9999</v>
      </c>
      <c r="AA330" s="5">
        <v>0</v>
      </c>
      <c r="AB330" s="5" t="s">
        <v>48</v>
      </c>
      <c r="AC330" s="5" t="s">
        <v>48</v>
      </c>
      <c r="AD330" s="5">
        <v>7</v>
      </c>
      <c r="AE330" s="5">
        <v>9999</v>
      </c>
      <c r="AF330" s="5">
        <v>111</v>
      </c>
      <c r="AG330" s="5" t="s">
        <v>48</v>
      </c>
      <c r="AH330" s="5" t="s">
        <v>48</v>
      </c>
      <c r="AI330" s="5">
        <v>7</v>
      </c>
      <c r="AJ330" s="5">
        <v>700</v>
      </c>
      <c r="AK330" s="5">
        <v>-61</v>
      </c>
      <c r="AL330" s="5" t="s">
        <v>48</v>
      </c>
      <c r="AM330" s="5" t="s">
        <v>48</v>
      </c>
      <c r="AN330" s="5">
        <v>7</v>
      </c>
      <c r="AO330" s="5">
        <v>700</v>
      </c>
    </row>
    <row r="331" spans="1:41" x14ac:dyDescent="0.25">
      <c r="A331" s="5" t="s">
        <v>6</v>
      </c>
      <c r="B331" s="5" t="s">
        <v>7</v>
      </c>
      <c r="C331" s="5">
        <v>922</v>
      </c>
      <c r="D331" s="5">
        <v>40.052599999999998</v>
      </c>
      <c r="E331" s="5">
        <v>-101.5386</v>
      </c>
      <c r="F331" s="5">
        <v>20121125</v>
      </c>
      <c r="G331" s="5">
        <v>-9999</v>
      </c>
      <c r="H331" s="5" t="s">
        <v>48</v>
      </c>
      <c r="I331" s="5" t="s">
        <v>48</v>
      </c>
      <c r="J331" s="5" t="s">
        <v>48</v>
      </c>
      <c r="K331" s="5">
        <v>9999</v>
      </c>
      <c r="L331" s="5">
        <v>-9999</v>
      </c>
      <c r="M331" s="5" t="s">
        <v>48</v>
      </c>
      <c r="N331" s="5" t="s">
        <v>48</v>
      </c>
      <c r="O331" s="5" t="s">
        <v>48</v>
      </c>
      <c r="P331" s="5">
        <v>9999</v>
      </c>
      <c r="Q331" s="5">
        <v>0</v>
      </c>
      <c r="R331" s="5" t="s">
        <v>48</v>
      </c>
      <c r="S331" s="5" t="s">
        <v>48</v>
      </c>
      <c r="T331" s="5">
        <v>7</v>
      </c>
      <c r="U331" s="5">
        <v>700</v>
      </c>
      <c r="V331" s="5">
        <v>0</v>
      </c>
      <c r="W331" s="5" t="s">
        <v>48</v>
      </c>
      <c r="X331" s="5" t="s">
        <v>48</v>
      </c>
      <c r="Y331" s="5">
        <v>7</v>
      </c>
      <c r="Z331" s="5">
        <v>9999</v>
      </c>
      <c r="AA331" s="5">
        <v>0</v>
      </c>
      <c r="AB331" s="5" t="s">
        <v>48</v>
      </c>
      <c r="AC331" s="5" t="s">
        <v>48</v>
      </c>
      <c r="AD331" s="5">
        <v>7</v>
      </c>
      <c r="AE331" s="5">
        <v>9999</v>
      </c>
      <c r="AF331" s="5">
        <v>250</v>
      </c>
      <c r="AG331" s="5" t="s">
        <v>48</v>
      </c>
      <c r="AH331" s="5" t="s">
        <v>48</v>
      </c>
      <c r="AI331" s="5">
        <v>7</v>
      </c>
      <c r="AJ331" s="5">
        <v>700</v>
      </c>
      <c r="AK331" s="5">
        <v>-67</v>
      </c>
      <c r="AL331" s="5" t="s">
        <v>48</v>
      </c>
      <c r="AM331" s="5" t="s">
        <v>48</v>
      </c>
      <c r="AN331" s="5">
        <v>7</v>
      </c>
      <c r="AO331" s="5">
        <v>700</v>
      </c>
    </row>
    <row r="332" spans="1:41" x14ac:dyDescent="0.25">
      <c r="A332" s="5" t="s">
        <v>6</v>
      </c>
      <c r="B332" s="5" t="s">
        <v>7</v>
      </c>
      <c r="C332" s="5">
        <v>922</v>
      </c>
      <c r="D332" s="5">
        <v>40.052599999999998</v>
      </c>
      <c r="E332" s="5">
        <v>-101.5386</v>
      </c>
      <c r="F332" s="5">
        <v>20121126</v>
      </c>
      <c r="G332" s="5">
        <v>-9999</v>
      </c>
      <c r="H332" s="5" t="s">
        <v>48</v>
      </c>
      <c r="I332" s="5" t="s">
        <v>48</v>
      </c>
      <c r="J332" s="5" t="s">
        <v>48</v>
      </c>
      <c r="K332" s="5">
        <v>9999</v>
      </c>
      <c r="L332" s="5">
        <v>-9999</v>
      </c>
      <c r="M332" s="5" t="s">
        <v>48</v>
      </c>
      <c r="N332" s="5" t="s">
        <v>48</v>
      </c>
      <c r="O332" s="5" t="s">
        <v>48</v>
      </c>
      <c r="P332" s="5">
        <v>9999</v>
      </c>
      <c r="Q332" s="5">
        <v>0</v>
      </c>
      <c r="R332" s="5" t="s">
        <v>48</v>
      </c>
      <c r="S332" s="5" t="s">
        <v>48</v>
      </c>
      <c r="T332" s="5">
        <v>7</v>
      </c>
      <c r="U332" s="5">
        <v>700</v>
      </c>
      <c r="V332" s="5">
        <v>0</v>
      </c>
      <c r="W332" s="5" t="s">
        <v>48</v>
      </c>
      <c r="X332" s="5" t="s">
        <v>48</v>
      </c>
      <c r="Y332" s="5">
        <v>7</v>
      </c>
      <c r="Z332" s="5">
        <v>9999</v>
      </c>
      <c r="AA332" s="5">
        <v>0</v>
      </c>
      <c r="AB332" s="5" t="s">
        <v>48</v>
      </c>
      <c r="AC332" s="5" t="s">
        <v>48</v>
      </c>
      <c r="AD332" s="5">
        <v>7</v>
      </c>
      <c r="AE332" s="5">
        <v>9999</v>
      </c>
      <c r="AF332" s="5">
        <v>128</v>
      </c>
      <c r="AG332" s="5" t="s">
        <v>48</v>
      </c>
      <c r="AH332" s="5" t="s">
        <v>48</v>
      </c>
      <c r="AI332" s="5">
        <v>7</v>
      </c>
      <c r="AJ332" s="5">
        <v>700</v>
      </c>
      <c r="AK332" s="5">
        <v>-50</v>
      </c>
      <c r="AL332" s="5" t="s">
        <v>48</v>
      </c>
      <c r="AM332" s="5" t="s">
        <v>48</v>
      </c>
      <c r="AN332" s="5">
        <v>7</v>
      </c>
      <c r="AO332" s="5">
        <v>700</v>
      </c>
    </row>
    <row r="333" spans="1:41" x14ac:dyDescent="0.25">
      <c r="A333" s="5" t="s">
        <v>6</v>
      </c>
      <c r="B333" s="5" t="s">
        <v>7</v>
      </c>
      <c r="C333" s="5">
        <v>922</v>
      </c>
      <c r="D333" s="5">
        <v>40.052599999999998</v>
      </c>
      <c r="E333" s="5">
        <v>-101.5386</v>
      </c>
      <c r="F333" s="5">
        <v>20121127</v>
      </c>
      <c r="G333" s="5">
        <v>-9999</v>
      </c>
      <c r="H333" s="5" t="s">
        <v>48</v>
      </c>
      <c r="I333" s="5" t="s">
        <v>48</v>
      </c>
      <c r="J333" s="5" t="s">
        <v>48</v>
      </c>
      <c r="K333" s="5">
        <v>9999</v>
      </c>
      <c r="L333" s="5">
        <v>-9999</v>
      </c>
      <c r="M333" s="5" t="s">
        <v>48</v>
      </c>
      <c r="N333" s="5" t="s">
        <v>48</v>
      </c>
      <c r="O333" s="5" t="s">
        <v>48</v>
      </c>
      <c r="P333" s="5">
        <v>9999</v>
      </c>
      <c r="Q333" s="5">
        <v>0</v>
      </c>
      <c r="R333" s="5" t="s">
        <v>49</v>
      </c>
      <c r="S333" s="5" t="s">
        <v>48</v>
      </c>
      <c r="T333" s="5">
        <v>7</v>
      </c>
      <c r="U333" s="5">
        <v>700</v>
      </c>
      <c r="V333" s="5">
        <v>0</v>
      </c>
      <c r="W333" s="5" t="s">
        <v>49</v>
      </c>
      <c r="X333" s="5" t="s">
        <v>48</v>
      </c>
      <c r="Y333" s="5">
        <v>7</v>
      </c>
      <c r="Z333" s="5">
        <v>9999</v>
      </c>
      <c r="AA333" s="5">
        <v>0</v>
      </c>
      <c r="AB333" s="5" t="s">
        <v>48</v>
      </c>
      <c r="AC333" s="5" t="s">
        <v>48</v>
      </c>
      <c r="AD333" s="5">
        <v>7</v>
      </c>
      <c r="AE333" s="5">
        <v>9999</v>
      </c>
      <c r="AF333" s="5">
        <v>33</v>
      </c>
      <c r="AG333" s="5" t="s">
        <v>48</v>
      </c>
      <c r="AH333" s="5" t="s">
        <v>48</v>
      </c>
      <c r="AI333" s="5">
        <v>7</v>
      </c>
      <c r="AJ333" s="5">
        <v>700</v>
      </c>
      <c r="AK333" s="5">
        <v>-72</v>
      </c>
      <c r="AL333" s="5" t="s">
        <v>48</v>
      </c>
      <c r="AM333" s="5" t="s">
        <v>48</v>
      </c>
      <c r="AN333" s="5">
        <v>7</v>
      </c>
      <c r="AO333" s="5">
        <v>700</v>
      </c>
    </row>
    <row r="334" spans="1:41" x14ac:dyDescent="0.25">
      <c r="A334" s="5" t="s">
        <v>6</v>
      </c>
      <c r="B334" s="5" t="s">
        <v>7</v>
      </c>
      <c r="C334" s="5">
        <v>922</v>
      </c>
      <c r="D334" s="5">
        <v>40.052599999999998</v>
      </c>
      <c r="E334" s="5">
        <v>-101.5386</v>
      </c>
      <c r="F334" s="5">
        <v>20121128</v>
      </c>
      <c r="G334" s="5">
        <v>-9999</v>
      </c>
      <c r="H334" s="5" t="s">
        <v>48</v>
      </c>
      <c r="I334" s="5" t="s">
        <v>48</v>
      </c>
      <c r="J334" s="5" t="s">
        <v>48</v>
      </c>
      <c r="K334" s="5">
        <v>9999</v>
      </c>
      <c r="L334" s="5">
        <v>-9999</v>
      </c>
      <c r="M334" s="5" t="s">
        <v>48</v>
      </c>
      <c r="N334" s="5" t="s">
        <v>48</v>
      </c>
      <c r="O334" s="5" t="s">
        <v>48</v>
      </c>
      <c r="P334" s="5">
        <v>9999</v>
      </c>
      <c r="Q334" s="5">
        <v>0</v>
      </c>
      <c r="R334" s="5" t="s">
        <v>48</v>
      </c>
      <c r="S334" s="5" t="s">
        <v>48</v>
      </c>
      <c r="T334" s="5">
        <v>7</v>
      </c>
      <c r="U334" s="5">
        <v>700</v>
      </c>
      <c r="V334" s="5">
        <v>0</v>
      </c>
      <c r="W334" s="5" t="s">
        <v>48</v>
      </c>
      <c r="X334" s="5" t="s">
        <v>48</v>
      </c>
      <c r="Y334" s="5">
        <v>7</v>
      </c>
      <c r="Z334" s="5">
        <v>9999</v>
      </c>
      <c r="AA334" s="5">
        <v>0</v>
      </c>
      <c r="AB334" s="5" t="s">
        <v>48</v>
      </c>
      <c r="AC334" s="5" t="s">
        <v>48</v>
      </c>
      <c r="AD334" s="5">
        <v>7</v>
      </c>
      <c r="AE334" s="5">
        <v>9999</v>
      </c>
      <c r="AF334" s="5">
        <v>161</v>
      </c>
      <c r="AG334" s="5" t="s">
        <v>48</v>
      </c>
      <c r="AH334" s="5" t="s">
        <v>48</v>
      </c>
      <c r="AI334" s="5">
        <v>7</v>
      </c>
      <c r="AJ334" s="5">
        <v>700</v>
      </c>
      <c r="AK334" s="5">
        <v>-100</v>
      </c>
      <c r="AL334" s="5" t="s">
        <v>48</v>
      </c>
      <c r="AM334" s="5" t="s">
        <v>48</v>
      </c>
      <c r="AN334" s="5">
        <v>7</v>
      </c>
      <c r="AO334" s="5">
        <v>700</v>
      </c>
    </row>
    <row r="335" spans="1:41" x14ac:dyDescent="0.25">
      <c r="A335" s="5" t="s">
        <v>6</v>
      </c>
      <c r="B335" s="5" t="s">
        <v>7</v>
      </c>
      <c r="C335" s="5">
        <v>922</v>
      </c>
      <c r="D335" s="5">
        <v>40.052599999999998</v>
      </c>
      <c r="E335" s="5">
        <v>-101.5386</v>
      </c>
      <c r="F335" s="5">
        <v>20121129</v>
      </c>
      <c r="G335" s="5">
        <v>-9999</v>
      </c>
      <c r="H335" s="5" t="s">
        <v>48</v>
      </c>
      <c r="I335" s="5" t="s">
        <v>48</v>
      </c>
      <c r="J335" s="5" t="s">
        <v>48</v>
      </c>
      <c r="K335" s="5">
        <v>9999</v>
      </c>
      <c r="L335" s="5">
        <v>-9999</v>
      </c>
      <c r="M335" s="5" t="s">
        <v>48</v>
      </c>
      <c r="N335" s="5" t="s">
        <v>48</v>
      </c>
      <c r="O335" s="5" t="s">
        <v>48</v>
      </c>
      <c r="P335" s="5">
        <v>9999</v>
      </c>
      <c r="Q335" s="5">
        <v>0</v>
      </c>
      <c r="R335" s="5" t="s">
        <v>48</v>
      </c>
      <c r="S335" s="5" t="s">
        <v>48</v>
      </c>
      <c r="T335" s="5">
        <v>7</v>
      </c>
      <c r="U335" s="5">
        <v>700</v>
      </c>
      <c r="V335" s="5">
        <v>0</v>
      </c>
      <c r="W335" s="5" t="s">
        <v>48</v>
      </c>
      <c r="X335" s="5" t="s">
        <v>48</v>
      </c>
      <c r="Y335" s="5">
        <v>7</v>
      </c>
      <c r="Z335" s="5">
        <v>9999</v>
      </c>
      <c r="AA335" s="5">
        <v>0</v>
      </c>
      <c r="AB335" s="5" t="s">
        <v>48</v>
      </c>
      <c r="AC335" s="5" t="s">
        <v>48</v>
      </c>
      <c r="AD335" s="5">
        <v>7</v>
      </c>
      <c r="AE335" s="5">
        <v>9999</v>
      </c>
      <c r="AF335" s="5">
        <v>167</v>
      </c>
      <c r="AG335" s="5" t="s">
        <v>48</v>
      </c>
      <c r="AH335" s="5" t="s">
        <v>48</v>
      </c>
      <c r="AI335" s="5">
        <v>7</v>
      </c>
      <c r="AJ335" s="5">
        <v>700</v>
      </c>
      <c r="AK335" s="5">
        <v>-94</v>
      </c>
      <c r="AL335" s="5" t="s">
        <v>48</v>
      </c>
      <c r="AM335" s="5" t="s">
        <v>48</v>
      </c>
      <c r="AN335" s="5">
        <v>7</v>
      </c>
      <c r="AO335" s="5">
        <v>700</v>
      </c>
    </row>
    <row r="336" spans="1:41" x14ac:dyDescent="0.25">
      <c r="A336" s="5" t="s">
        <v>6</v>
      </c>
      <c r="B336" s="5" t="s">
        <v>7</v>
      </c>
      <c r="C336" s="5">
        <v>922</v>
      </c>
      <c r="D336" s="5">
        <v>40.052599999999998</v>
      </c>
      <c r="E336" s="5">
        <v>-101.5386</v>
      </c>
      <c r="F336" s="5">
        <v>20121130</v>
      </c>
      <c r="G336" s="5">
        <v>-9999</v>
      </c>
      <c r="H336" s="5" t="s">
        <v>48</v>
      </c>
      <c r="I336" s="5" t="s">
        <v>48</v>
      </c>
      <c r="J336" s="5" t="s">
        <v>48</v>
      </c>
      <c r="K336" s="5">
        <v>9999</v>
      </c>
      <c r="L336" s="5">
        <v>-9999</v>
      </c>
      <c r="M336" s="5" t="s">
        <v>48</v>
      </c>
      <c r="N336" s="5" t="s">
        <v>48</v>
      </c>
      <c r="O336" s="5" t="s">
        <v>48</v>
      </c>
      <c r="P336" s="5">
        <v>9999</v>
      </c>
      <c r="Q336" s="5">
        <v>0</v>
      </c>
      <c r="R336" s="5" t="s">
        <v>48</v>
      </c>
      <c r="S336" s="5" t="s">
        <v>48</v>
      </c>
      <c r="T336" s="5">
        <v>7</v>
      </c>
      <c r="U336" s="5">
        <v>700</v>
      </c>
      <c r="V336" s="5">
        <v>0</v>
      </c>
      <c r="W336" s="5" t="s">
        <v>48</v>
      </c>
      <c r="X336" s="5" t="s">
        <v>48</v>
      </c>
      <c r="Y336" s="5">
        <v>7</v>
      </c>
      <c r="Z336" s="5">
        <v>9999</v>
      </c>
      <c r="AA336" s="5">
        <v>0</v>
      </c>
      <c r="AB336" s="5" t="s">
        <v>48</v>
      </c>
      <c r="AC336" s="5" t="s">
        <v>48</v>
      </c>
      <c r="AD336" s="5">
        <v>7</v>
      </c>
      <c r="AE336" s="5">
        <v>9999</v>
      </c>
      <c r="AF336" s="5">
        <v>228</v>
      </c>
      <c r="AG336" s="5" t="s">
        <v>48</v>
      </c>
      <c r="AH336" s="5" t="s">
        <v>48</v>
      </c>
      <c r="AI336" s="5">
        <v>7</v>
      </c>
      <c r="AJ336" s="5">
        <v>700</v>
      </c>
      <c r="AK336" s="5">
        <v>-61</v>
      </c>
      <c r="AL336" s="5" t="s">
        <v>48</v>
      </c>
      <c r="AM336" s="5" t="s">
        <v>48</v>
      </c>
      <c r="AN336" s="5">
        <v>7</v>
      </c>
      <c r="AO336" s="5">
        <v>700</v>
      </c>
    </row>
    <row r="337" spans="1:41" x14ac:dyDescent="0.25">
      <c r="A337" s="5" t="s">
        <v>6</v>
      </c>
      <c r="B337" s="5" t="s">
        <v>7</v>
      </c>
      <c r="C337" s="5">
        <v>922</v>
      </c>
      <c r="D337" s="5">
        <v>40.052599999999998</v>
      </c>
      <c r="E337" s="5">
        <v>-101.5386</v>
      </c>
      <c r="F337" s="5">
        <v>20121201</v>
      </c>
      <c r="G337" s="5">
        <v>-9999</v>
      </c>
      <c r="H337" s="5" t="s">
        <v>48</v>
      </c>
      <c r="I337" s="5" t="s">
        <v>48</v>
      </c>
      <c r="J337" s="5" t="s">
        <v>48</v>
      </c>
      <c r="K337" s="5">
        <v>9999</v>
      </c>
      <c r="L337" s="5">
        <v>-9999</v>
      </c>
      <c r="M337" s="5" t="s">
        <v>48</v>
      </c>
      <c r="N337" s="5" t="s">
        <v>48</v>
      </c>
      <c r="O337" s="5" t="s">
        <v>48</v>
      </c>
      <c r="P337" s="5">
        <v>9999</v>
      </c>
      <c r="Q337" s="5">
        <v>0</v>
      </c>
      <c r="R337" s="5" t="s">
        <v>48</v>
      </c>
      <c r="S337" s="5" t="s">
        <v>48</v>
      </c>
      <c r="T337" s="5">
        <v>7</v>
      </c>
      <c r="U337" s="5">
        <v>700</v>
      </c>
      <c r="V337" s="5">
        <v>0</v>
      </c>
      <c r="W337" s="5" t="s">
        <v>48</v>
      </c>
      <c r="X337" s="5" t="s">
        <v>48</v>
      </c>
      <c r="Y337" s="5">
        <v>7</v>
      </c>
      <c r="Z337" s="5">
        <v>9999</v>
      </c>
      <c r="AA337" s="5">
        <v>0</v>
      </c>
      <c r="AB337" s="5" t="s">
        <v>48</v>
      </c>
      <c r="AC337" s="5" t="s">
        <v>48</v>
      </c>
      <c r="AD337" s="5">
        <v>7</v>
      </c>
      <c r="AE337" s="5">
        <v>9999</v>
      </c>
      <c r="AF337" s="5">
        <v>194</v>
      </c>
      <c r="AG337" s="5" t="s">
        <v>48</v>
      </c>
      <c r="AH337" s="5" t="s">
        <v>48</v>
      </c>
      <c r="AI337" s="5">
        <v>7</v>
      </c>
      <c r="AJ337" s="5">
        <v>700</v>
      </c>
      <c r="AK337" s="5">
        <v>-28</v>
      </c>
      <c r="AL337" s="5" t="s">
        <v>48</v>
      </c>
      <c r="AM337" s="5" t="s">
        <v>48</v>
      </c>
      <c r="AN337" s="5">
        <v>7</v>
      </c>
      <c r="AO337" s="5">
        <v>700</v>
      </c>
    </row>
    <row r="338" spans="1:41" x14ac:dyDescent="0.25">
      <c r="A338" s="5" t="s">
        <v>6</v>
      </c>
      <c r="B338" s="5" t="s">
        <v>7</v>
      </c>
      <c r="C338" s="5">
        <v>922</v>
      </c>
      <c r="D338" s="5">
        <v>40.052599999999998</v>
      </c>
      <c r="E338" s="5">
        <v>-101.5386</v>
      </c>
      <c r="F338" s="5">
        <v>20121202</v>
      </c>
      <c r="G338" s="5">
        <v>-9999</v>
      </c>
      <c r="H338" s="5" t="s">
        <v>48</v>
      </c>
      <c r="I338" s="5" t="s">
        <v>48</v>
      </c>
      <c r="J338" s="5" t="s">
        <v>48</v>
      </c>
      <c r="K338" s="5">
        <v>9999</v>
      </c>
      <c r="L338" s="5">
        <v>-9999</v>
      </c>
      <c r="M338" s="5" t="s">
        <v>48</v>
      </c>
      <c r="N338" s="5" t="s">
        <v>48</v>
      </c>
      <c r="O338" s="5" t="s">
        <v>48</v>
      </c>
      <c r="P338" s="5">
        <v>9999</v>
      </c>
      <c r="Q338" s="5">
        <v>0</v>
      </c>
      <c r="R338" s="5" t="s">
        <v>48</v>
      </c>
      <c r="S338" s="5" t="s">
        <v>48</v>
      </c>
      <c r="T338" s="5">
        <v>7</v>
      </c>
      <c r="U338" s="5">
        <v>700</v>
      </c>
      <c r="V338" s="5">
        <v>0</v>
      </c>
      <c r="W338" s="5" t="s">
        <v>48</v>
      </c>
      <c r="X338" s="5" t="s">
        <v>48</v>
      </c>
      <c r="Y338" s="5">
        <v>7</v>
      </c>
      <c r="Z338" s="5">
        <v>9999</v>
      </c>
      <c r="AA338" s="5">
        <v>0</v>
      </c>
      <c r="AB338" s="5" t="s">
        <v>48</v>
      </c>
      <c r="AC338" s="5" t="s">
        <v>48</v>
      </c>
      <c r="AD338" s="5">
        <v>7</v>
      </c>
      <c r="AE338" s="5">
        <v>9999</v>
      </c>
      <c r="AF338" s="5">
        <v>217</v>
      </c>
      <c r="AG338" s="5" t="s">
        <v>48</v>
      </c>
      <c r="AH338" s="5" t="s">
        <v>48</v>
      </c>
      <c r="AI338" s="5">
        <v>7</v>
      </c>
      <c r="AJ338" s="5">
        <v>700</v>
      </c>
      <c r="AK338" s="5">
        <v>-22</v>
      </c>
      <c r="AL338" s="5" t="s">
        <v>48</v>
      </c>
      <c r="AM338" s="5" t="s">
        <v>48</v>
      </c>
      <c r="AN338" s="5">
        <v>7</v>
      </c>
      <c r="AO338" s="5">
        <v>700</v>
      </c>
    </row>
    <row r="339" spans="1:41" x14ac:dyDescent="0.25">
      <c r="A339" s="5" t="s">
        <v>6</v>
      </c>
      <c r="B339" s="5" t="s">
        <v>7</v>
      </c>
      <c r="C339" s="5">
        <v>922</v>
      </c>
      <c r="D339" s="5">
        <v>40.052599999999998</v>
      </c>
      <c r="E339" s="5">
        <v>-101.5386</v>
      </c>
      <c r="F339" s="5">
        <v>20121203</v>
      </c>
      <c r="G339" s="5">
        <v>-9999</v>
      </c>
      <c r="H339" s="5" t="s">
        <v>48</v>
      </c>
      <c r="I339" s="5" t="s">
        <v>48</v>
      </c>
      <c r="J339" s="5" t="s">
        <v>48</v>
      </c>
      <c r="K339" s="5">
        <v>9999</v>
      </c>
      <c r="L339" s="5">
        <v>-9999</v>
      </c>
      <c r="M339" s="5" t="s">
        <v>48</v>
      </c>
      <c r="N339" s="5" t="s">
        <v>48</v>
      </c>
      <c r="O339" s="5" t="s">
        <v>48</v>
      </c>
      <c r="P339" s="5">
        <v>9999</v>
      </c>
      <c r="Q339" s="5">
        <v>0</v>
      </c>
      <c r="R339" s="5" t="s">
        <v>48</v>
      </c>
      <c r="S339" s="5" t="s">
        <v>48</v>
      </c>
      <c r="T339" s="5">
        <v>7</v>
      </c>
      <c r="U339" s="5">
        <v>700</v>
      </c>
      <c r="V339" s="5">
        <v>0</v>
      </c>
      <c r="W339" s="5" t="s">
        <v>48</v>
      </c>
      <c r="X339" s="5" t="s">
        <v>48</v>
      </c>
      <c r="Y339" s="5">
        <v>7</v>
      </c>
      <c r="Z339" s="5">
        <v>9999</v>
      </c>
      <c r="AA339" s="5">
        <v>0</v>
      </c>
      <c r="AB339" s="5" t="s">
        <v>48</v>
      </c>
      <c r="AC339" s="5" t="s">
        <v>48</v>
      </c>
      <c r="AD339" s="5">
        <v>7</v>
      </c>
      <c r="AE339" s="5">
        <v>9999</v>
      </c>
      <c r="AF339" s="5">
        <v>211</v>
      </c>
      <c r="AG339" s="5" t="s">
        <v>48</v>
      </c>
      <c r="AH339" s="5" t="s">
        <v>48</v>
      </c>
      <c r="AI339" s="5">
        <v>7</v>
      </c>
      <c r="AJ339" s="5">
        <v>700</v>
      </c>
      <c r="AK339" s="5">
        <v>-17</v>
      </c>
      <c r="AL339" s="5" t="s">
        <v>48</v>
      </c>
      <c r="AM339" s="5" t="s">
        <v>48</v>
      </c>
      <c r="AN339" s="5">
        <v>7</v>
      </c>
      <c r="AO339" s="5">
        <v>700</v>
      </c>
    </row>
    <row r="340" spans="1:41" x14ac:dyDescent="0.25">
      <c r="A340" s="5" t="s">
        <v>6</v>
      </c>
      <c r="B340" s="5" t="s">
        <v>7</v>
      </c>
      <c r="C340" s="5">
        <v>922</v>
      </c>
      <c r="D340" s="5">
        <v>40.052599999999998</v>
      </c>
      <c r="E340" s="5">
        <v>-101.5386</v>
      </c>
      <c r="F340" s="5">
        <v>20121204</v>
      </c>
      <c r="G340" s="5">
        <v>-9999</v>
      </c>
      <c r="H340" s="5" t="s">
        <v>48</v>
      </c>
      <c r="I340" s="5" t="s">
        <v>48</v>
      </c>
      <c r="J340" s="5" t="s">
        <v>48</v>
      </c>
      <c r="K340" s="5">
        <v>9999</v>
      </c>
      <c r="L340" s="5">
        <v>-9999</v>
      </c>
      <c r="M340" s="5" t="s">
        <v>48</v>
      </c>
      <c r="N340" s="5" t="s">
        <v>48</v>
      </c>
      <c r="O340" s="5" t="s">
        <v>48</v>
      </c>
      <c r="P340" s="5">
        <v>9999</v>
      </c>
      <c r="Q340" s="5">
        <v>0</v>
      </c>
      <c r="R340" s="5" t="s">
        <v>48</v>
      </c>
      <c r="S340" s="5" t="s">
        <v>48</v>
      </c>
      <c r="T340" s="5">
        <v>7</v>
      </c>
      <c r="U340" s="5">
        <v>700</v>
      </c>
      <c r="V340" s="5">
        <v>0</v>
      </c>
      <c r="W340" s="5" t="s">
        <v>48</v>
      </c>
      <c r="X340" s="5" t="s">
        <v>48</v>
      </c>
      <c r="Y340" s="5">
        <v>7</v>
      </c>
      <c r="Z340" s="5">
        <v>9999</v>
      </c>
      <c r="AA340" s="5">
        <v>0</v>
      </c>
      <c r="AB340" s="5" t="s">
        <v>48</v>
      </c>
      <c r="AC340" s="5" t="s">
        <v>48</v>
      </c>
      <c r="AD340" s="5">
        <v>7</v>
      </c>
      <c r="AE340" s="5">
        <v>9999</v>
      </c>
      <c r="AF340" s="5">
        <v>150</v>
      </c>
      <c r="AG340" s="5" t="s">
        <v>48</v>
      </c>
      <c r="AH340" s="5" t="s">
        <v>48</v>
      </c>
      <c r="AI340" s="5">
        <v>7</v>
      </c>
      <c r="AJ340" s="5">
        <v>700</v>
      </c>
      <c r="AK340" s="5">
        <v>-67</v>
      </c>
      <c r="AL340" s="5" t="s">
        <v>48</v>
      </c>
      <c r="AM340" s="5" t="s">
        <v>48</v>
      </c>
      <c r="AN340" s="5">
        <v>7</v>
      </c>
      <c r="AO340" s="5">
        <v>700</v>
      </c>
    </row>
    <row r="341" spans="1:41" x14ac:dyDescent="0.25">
      <c r="A341" s="5" t="s">
        <v>6</v>
      </c>
      <c r="B341" s="5" t="s">
        <v>7</v>
      </c>
      <c r="C341" s="5">
        <v>922</v>
      </c>
      <c r="D341" s="5">
        <v>40.052599999999998</v>
      </c>
      <c r="E341" s="5">
        <v>-101.5386</v>
      </c>
      <c r="F341" s="5">
        <v>20121205</v>
      </c>
      <c r="G341" s="5">
        <v>-9999</v>
      </c>
      <c r="H341" s="5" t="s">
        <v>48</v>
      </c>
      <c r="I341" s="5" t="s">
        <v>48</v>
      </c>
      <c r="J341" s="5" t="s">
        <v>48</v>
      </c>
      <c r="K341" s="5">
        <v>9999</v>
      </c>
      <c r="L341" s="5">
        <v>-9999</v>
      </c>
      <c r="M341" s="5" t="s">
        <v>48</v>
      </c>
      <c r="N341" s="5" t="s">
        <v>48</v>
      </c>
      <c r="O341" s="5" t="s">
        <v>48</v>
      </c>
      <c r="P341" s="5">
        <v>9999</v>
      </c>
      <c r="Q341" s="5">
        <v>0</v>
      </c>
      <c r="R341" s="5" t="s">
        <v>48</v>
      </c>
      <c r="S341" s="5" t="s">
        <v>48</v>
      </c>
      <c r="T341" s="5">
        <v>7</v>
      </c>
      <c r="U341" s="5">
        <v>700</v>
      </c>
      <c r="V341" s="5">
        <v>0</v>
      </c>
      <c r="W341" s="5" t="s">
        <v>48</v>
      </c>
      <c r="X341" s="5" t="s">
        <v>48</v>
      </c>
      <c r="Y341" s="5">
        <v>7</v>
      </c>
      <c r="Z341" s="5">
        <v>9999</v>
      </c>
      <c r="AA341" s="5">
        <v>0</v>
      </c>
      <c r="AB341" s="5" t="s">
        <v>48</v>
      </c>
      <c r="AC341" s="5" t="s">
        <v>48</v>
      </c>
      <c r="AD341" s="5">
        <v>7</v>
      </c>
      <c r="AE341" s="5">
        <v>9999</v>
      </c>
      <c r="AF341" s="5">
        <v>150</v>
      </c>
      <c r="AG341" s="5" t="s">
        <v>48</v>
      </c>
      <c r="AH341" s="5" t="s">
        <v>48</v>
      </c>
      <c r="AI341" s="5">
        <v>7</v>
      </c>
      <c r="AJ341" s="5">
        <v>700</v>
      </c>
      <c r="AK341" s="5">
        <v>-56</v>
      </c>
      <c r="AL341" s="5" t="s">
        <v>48</v>
      </c>
      <c r="AM341" s="5" t="s">
        <v>48</v>
      </c>
      <c r="AN341" s="5">
        <v>7</v>
      </c>
      <c r="AO341" s="5">
        <v>700</v>
      </c>
    </row>
    <row r="342" spans="1:41" x14ac:dyDescent="0.25">
      <c r="A342" s="5" t="s">
        <v>6</v>
      </c>
      <c r="B342" s="5" t="s">
        <v>7</v>
      </c>
      <c r="C342" s="5">
        <v>922</v>
      </c>
      <c r="D342" s="5">
        <v>40.052599999999998</v>
      </c>
      <c r="E342" s="5">
        <v>-101.5386</v>
      </c>
      <c r="F342" s="5">
        <v>20121206</v>
      </c>
      <c r="G342" s="5">
        <v>-9999</v>
      </c>
      <c r="H342" s="5" t="s">
        <v>48</v>
      </c>
      <c r="I342" s="5" t="s">
        <v>48</v>
      </c>
      <c r="J342" s="5" t="s">
        <v>48</v>
      </c>
      <c r="K342" s="5">
        <v>9999</v>
      </c>
      <c r="L342" s="5">
        <v>-9999</v>
      </c>
      <c r="M342" s="5" t="s">
        <v>48</v>
      </c>
      <c r="N342" s="5" t="s">
        <v>48</v>
      </c>
      <c r="O342" s="5" t="s">
        <v>48</v>
      </c>
      <c r="P342" s="5">
        <v>9999</v>
      </c>
      <c r="Q342" s="5">
        <v>0</v>
      </c>
      <c r="R342" s="5" t="s">
        <v>48</v>
      </c>
      <c r="S342" s="5" t="s">
        <v>48</v>
      </c>
      <c r="T342" s="5">
        <v>7</v>
      </c>
      <c r="U342" s="5">
        <v>700</v>
      </c>
      <c r="V342" s="5">
        <v>0</v>
      </c>
      <c r="W342" s="5" t="s">
        <v>48</v>
      </c>
      <c r="X342" s="5" t="s">
        <v>48</v>
      </c>
      <c r="Y342" s="5">
        <v>7</v>
      </c>
      <c r="Z342" s="5">
        <v>9999</v>
      </c>
      <c r="AA342" s="5">
        <v>0</v>
      </c>
      <c r="AB342" s="5" t="s">
        <v>48</v>
      </c>
      <c r="AC342" s="5" t="s">
        <v>48</v>
      </c>
      <c r="AD342" s="5">
        <v>7</v>
      </c>
      <c r="AE342" s="5">
        <v>9999</v>
      </c>
      <c r="AF342" s="5">
        <v>206</v>
      </c>
      <c r="AG342" s="5" t="s">
        <v>48</v>
      </c>
      <c r="AH342" s="5" t="s">
        <v>48</v>
      </c>
      <c r="AI342" s="5">
        <v>7</v>
      </c>
      <c r="AJ342" s="5">
        <v>700</v>
      </c>
      <c r="AK342" s="5">
        <v>-11</v>
      </c>
      <c r="AL342" s="5" t="s">
        <v>48</v>
      </c>
      <c r="AM342" s="5" t="s">
        <v>48</v>
      </c>
      <c r="AN342" s="5">
        <v>7</v>
      </c>
      <c r="AO342" s="5">
        <v>700</v>
      </c>
    </row>
    <row r="343" spans="1:41" x14ac:dyDescent="0.25">
      <c r="A343" s="5" t="s">
        <v>6</v>
      </c>
      <c r="B343" s="5" t="s">
        <v>7</v>
      </c>
      <c r="C343" s="5">
        <v>922</v>
      </c>
      <c r="D343" s="5">
        <v>40.052599999999998</v>
      </c>
      <c r="E343" s="5">
        <v>-101.5386</v>
      </c>
      <c r="F343" s="5">
        <v>20121207</v>
      </c>
      <c r="G343" s="5">
        <v>-9999</v>
      </c>
      <c r="H343" s="5" t="s">
        <v>48</v>
      </c>
      <c r="I343" s="5" t="s">
        <v>48</v>
      </c>
      <c r="J343" s="5" t="s">
        <v>48</v>
      </c>
      <c r="K343" s="5">
        <v>9999</v>
      </c>
      <c r="L343" s="5">
        <v>-9999</v>
      </c>
      <c r="M343" s="5" t="s">
        <v>48</v>
      </c>
      <c r="N343" s="5" t="s">
        <v>48</v>
      </c>
      <c r="O343" s="5" t="s">
        <v>48</v>
      </c>
      <c r="P343" s="5">
        <v>9999</v>
      </c>
      <c r="Q343" s="5">
        <v>0</v>
      </c>
      <c r="R343" s="5" t="s">
        <v>48</v>
      </c>
      <c r="S343" s="5" t="s">
        <v>48</v>
      </c>
      <c r="T343" s="5">
        <v>7</v>
      </c>
      <c r="U343" s="5">
        <v>700</v>
      </c>
      <c r="V343" s="5">
        <v>0</v>
      </c>
      <c r="W343" s="5" t="s">
        <v>48</v>
      </c>
      <c r="X343" s="5" t="s">
        <v>48</v>
      </c>
      <c r="Y343" s="5">
        <v>7</v>
      </c>
      <c r="Z343" s="5">
        <v>9999</v>
      </c>
      <c r="AA343" s="5">
        <v>0</v>
      </c>
      <c r="AB343" s="5" t="s">
        <v>48</v>
      </c>
      <c r="AC343" s="5" t="s">
        <v>48</v>
      </c>
      <c r="AD343" s="5">
        <v>7</v>
      </c>
      <c r="AE343" s="5">
        <v>9999</v>
      </c>
      <c r="AF343" s="5">
        <v>100</v>
      </c>
      <c r="AG343" s="5" t="s">
        <v>48</v>
      </c>
      <c r="AH343" s="5" t="s">
        <v>48</v>
      </c>
      <c r="AI343" s="5">
        <v>7</v>
      </c>
      <c r="AJ343" s="5">
        <v>700</v>
      </c>
      <c r="AK343" s="5">
        <v>-72</v>
      </c>
      <c r="AL343" s="5" t="s">
        <v>48</v>
      </c>
      <c r="AM343" s="5" t="s">
        <v>48</v>
      </c>
      <c r="AN343" s="5">
        <v>7</v>
      </c>
      <c r="AO343" s="5">
        <v>700</v>
      </c>
    </row>
    <row r="344" spans="1:41" x14ac:dyDescent="0.25">
      <c r="A344" s="5" t="s">
        <v>6</v>
      </c>
      <c r="B344" s="5" t="s">
        <v>7</v>
      </c>
      <c r="C344" s="5">
        <v>922</v>
      </c>
      <c r="D344" s="5">
        <v>40.052599999999998</v>
      </c>
      <c r="E344" s="5">
        <v>-101.5386</v>
      </c>
      <c r="F344" s="5">
        <v>20121208</v>
      </c>
      <c r="G344" s="5">
        <v>-9999</v>
      </c>
      <c r="H344" s="5" t="s">
        <v>48</v>
      </c>
      <c r="I344" s="5" t="s">
        <v>48</v>
      </c>
      <c r="J344" s="5" t="s">
        <v>48</v>
      </c>
      <c r="K344" s="5">
        <v>9999</v>
      </c>
      <c r="L344" s="5">
        <v>-9999</v>
      </c>
      <c r="M344" s="5" t="s">
        <v>48</v>
      </c>
      <c r="N344" s="5" t="s">
        <v>48</v>
      </c>
      <c r="O344" s="5" t="s">
        <v>48</v>
      </c>
      <c r="P344" s="5">
        <v>9999</v>
      </c>
      <c r="Q344" s="5">
        <v>0</v>
      </c>
      <c r="R344" s="5" t="s">
        <v>48</v>
      </c>
      <c r="S344" s="5" t="s">
        <v>48</v>
      </c>
      <c r="T344" s="5">
        <v>7</v>
      </c>
      <c r="U344" s="5">
        <v>700</v>
      </c>
      <c r="V344" s="5">
        <v>0</v>
      </c>
      <c r="W344" s="5" t="s">
        <v>48</v>
      </c>
      <c r="X344" s="5" t="s">
        <v>48</v>
      </c>
      <c r="Y344" s="5">
        <v>7</v>
      </c>
      <c r="Z344" s="5">
        <v>9999</v>
      </c>
      <c r="AA344" s="5">
        <v>0</v>
      </c>
      <c r="AB344" s="5" t="s">
        <v>48</v>
      </c>
      <c r="AC344" s="5" t="s">
        <v>48</v>
      </c>
      <c r="AD344" s="5">
        <v>7</v>
      </c>
      <c r="AE344" s="5">
        <v>9999</v>
      </c>
      <c r="AF344" s="5">
        <v>111</v>
      </c>
      <c r="AG344" s="5" t="s">
        <v>48</v>
      </c>
      <c r="AH344" s="5" t="s">
        <v>48</v>
      </c>
      <c r="AI344" s="5">
        <v>7</v>
      </c>
      <c r="AJ344" s="5">
        <v>700</v>
      </c>
      <c r="AK344" s="5">
        <v>-39</v>
      </c>
      <c r="AL344" s="5" t="s">
        <v>48</v>
      </c>
      <c r="AM344" s="5" t="s">
        <v>48</v>
      </c>
      <c r="AN344" s="5">
        <v>7</v>
      </c>
      <c r="AO344" s="5">
        <v>700</v>
      </c>
    </row>
    <row r="345" spans="1:41" x14ac:dyDescent="0.25">
      <c r="A345" s="5" t="s">
        <v>6</v>
      </c>
      <c r="B345" s="5" t="s">
        <v>7</v>
      </c>
      <c r="C345" s="5">
        <v>922</v>
      </c>
      <c r="D345" s="5">
        <v>40.052599999999998</v>
      </c>
      <c r="E345" s="5">
        <v>-101.5386</v>
      </c>
      <c r="F345" s="5">
        <v>20121209</v>
      </c>
      <c r="G345" s="5">
        <v>-9999</v>
      </c>
      <c r="H345" s="5" t="s">
        <v>48</v>
      </c>
      <c r="I345" s="5" t="s">
        <v>48</v>
      </c>
      <c r="J345" s="5" t="s">
        <v>48</v>
      </c>
      <c r="K345" s="5">
        <v>9999</v>
      </c>
      <c r="L345" s="5">
        <v>-9999</v>
      </c>
      <c r="M345" s="5" t="s">
        <v>48</v>
      </c>
      <c r="N345" s="5" t="s">
        <v>48</v>
      </c>
      <c r="O345" s="5" t="s">
        <v>48</v>
      </c>
      <c r="P345" s="5">
        <v>9999</v>
      </c>
      <c r="Q345" s="5">
        <v>0</v>
      </c>
      <c r="R345" s="5" t="s">
        <v>49</v>
      </c>
      <c r="S345" s="5" t="s">
        <v>48</v>
      </c>
      <c r="T345" s="5">
        <v>7</v>
      </c>
      <c r="U345" s="5">
        <v>700</v>
      </c>
      <c r="V345" s="5">
        <v>0</v>
      </c>
      <c r="W345" s="5" t="s">
        <v>49</v>
      </c>
      <c r="X345" s="5" t="s">
        <v>48</v>
      </c>
      <c r="Y345" s="5">
        <v>7</v>
      </c>
      <c r="Z345" s="5">
        <v>9999</v>
      </c>
      <c r="AA345" s="5">
        <v>0</v>
      </c>
      <c r="AB345" s="5" t="s">
        <v>48</v>
      </c>
      <c r="AC345" s="5" t="s">
        <v>48</v>
      </c>
      <c r="AD345" s="5">
        <v>7</v>
      </c>
      <c r="AE345" s="5">
        <v>9999</v>
      </c>
      <c r="AF345" s="5">
        <v>117</v>
      </c>
      <c r="AG345" s="5" t="s">
        <v>48</v>
      </c>
      <c r="AH345" s="5" t="s">
        <v>48</v>
      </c>
      <c r="AI345" s="5">
        <v>7</v>
      </c>
      <c r="AJ345" s="5">
        <v>700</v>
      </c>
      <c r="AK345" s="5">
        <v>-78</v>
      </c>
      <c r="AL345" s="5" t="s">
        <v>48</v>
      </c>
      <c r="AM345" s="5" t="s">
        <v>48</v>
      </c>
      <c r="AN345" s="5">
        <v>7</v>
      </c>
      <c r="AO345" s="5">
        <v>700</v>
      </c>
    </row>
    <row r="346" spans="1:41" x14ac:dyDescent="0.25">
      <c r="A346" s="5" t="s">
        <v>6</v>
      </c>
      <c r="B346" s="5" t="s">
        <v>7</v>
      </c>
      <c r="C346" s="5">
        <v>922</v>
      </c>
      <c r="D346" s="5">
        <v>40.052599999999998</v>
      </c>
      <c r="E346" s="5">
        <v>-101.5386</v>
      </c>
      <c r="F346" s="5">
        <v>20121210</v>
      </c>
      <c r="G346" s="5">
        <v>-9999</v>
      </c>
      <c r="H346" s="5" t="s">
        <v>48</v>
      </c>
      <c r="I346" s="5" t="s">
        <v>48</v>
      </c>
      <c r="J346" s="5" t="s">
        <v>48</v>
      </c>
      <c r="K346" s="5">
        <v>9999</v>
      </c>
      <c r="L346" s="5">
        <v>-9999</v>
      </c>
      <c r="M346" s="5" t="s">
        <v>48</v>
      </c>
      <c r="N346" s="5" t="s">
        <v>48</v>
      </c>
      <c r="O346" s="5" t="s">
        <v>48</v>
      </c>
      <c r="P346" s="5">
        <v>9999</v>
      </c>
      <c r="Q346" s="5">
        <v>0</v>
      </c>
      <c r="R346" s="5" t="s">
        <v>48</v>
      </c>
      <c r="S346" s="5" t="s">
        <v>48</v>
      </c>
      <c r="T346" s="5">
        <v>7</v>
      </c>
      <c r="U346" s="5">
        <v>700</v>
      </c>
      <c r="V346" s="5">
        <v>0</v>
      </c>
      <c r="W346" s="5" t="s">
        <v>48</v>
      </c>
      <c r="X346" s="5" t="s">
        <v>48</v>
      </c>
      <c r="Y346" s="5">
        <v>7</v>
      </c>
      <c r="Z346" s="5">
        <v>9999</v>
      </c>
      <c r="AA346" s="5">
        <v>0</v>
      </c>
      <c r="AB346" s="5" t="s">
        <v>48</v>
      </c>
      <c r="AC346" s="5" t="s">
        <v>48</v>
      </c>
      <c r="AD346" s="5">
        <v>7</v>
      </c>
      <c r="AE346" s="5">
        <v>9999</v>
      </c>
      <c r="AF346" s="5">
        <v>-44</v>
      </c>
      <c r="AG346" s="5" t="s">
        <v>48</v>
      </c>
      <c r="AH346" s="5" t="s">
        <v>48</v>
      </c>
      <c r="AI346" s="5">
        <v>7</v>
      </c>
      <c r="AJ346" s="5">
        <v>700</v>
      </c>
      <c r="AK346" s="5">
        <v>-189</v>
      </c>
      <c r="AL346" s="5" t="s">
        <v>48</v>
      </c>
      <c r="AM346" s="5" t="s">
        <v>48</v>
      </c>
      <c r="AN346" s="5">
        <v>7</v>
      </c>
      <c r="AO346" s="5">
        <v>700</v>
      </c>
    </row>
    <row r="347" spans="1:41" x14ac:dyDescent="0.25">
      <c r="A347" s="5" t="s">
        <v>6</v>
      </c>
      <c r="B347" s="5" t="s">
        <v>7</v>
      </c>
      <c r="C347" s="5">
        <v>922</v>
      </c>
      <c r="D347" s="5">
        <v>40.052599999999998</v>
      </c>
      <c r="E347" s="5">
        <v>-101.5386</v>
      </c>
      <c r="F347" s="5">
        <v>20121211</v>
      </c>
      <c r="G347" s="5">
        <v>-9999</v>
      </c>
      <c r="H347" s="5" t="s">
        <v>48</v>
      </c>
      <c r="I347" s="5" t="s">
        <v>48</v>
      </c>
      <c r="J347" s="5" t="s">
        <v>48</v>
      </c>
      <c r="K347" s="5">
        <v>9999</v>
      </c>
      <c r="L347" s="5">
        <v>-9999</v>
      </c>
      <c r="M347" s="5" t="s">
        <v>48</v>
      </c>
      <c r="N347" s="5" t="s">
        <v>48</v>
      </c>
      <c r="O347" s="5" t="s">
        <v>48</v>
      </c>
      <c r="P347" s="5">
        <v>9999</v>
      </c>
      <c r="Q347" s="5">
        <v>0</v>
      </c>
      <c r="R347" s="5" t="s">
        <v>48</v>
      </c>
      <c r="S347" s="5" t="s">
        <v>48</v>
      </c>
      <c r="T347" s="5">
        <v>7</v>
      </c>
      <c r="U347" s="5">
        <v>700</v>
      </c>
      <c r="V347" s="5">
        <v>0</v>
      </c>
      <c r="W347" s="5" t="s">
        <v>48</v>
      </c>
      <c r="X347" s="5" t="s">
        <v>48</v>
      </c>
      <c r="Y347" s="5">
        <v>7</v>
      </c>
      <c r="Z347" s="5">
        <v>9999</v>
      </c>
      <c r="AA347" s="5">
        <v>0</v>
      </c>
      <c r="AB347" s="5" t="s">
        <v>48</v>
      </c>
      <c r="AC347" s="5" t="s">
        <v>48</v>
      </c>
      <c r="AD347" s="5">
        <v>7</v>
      </c>
      <c r="AE347" s="5">
        <v>9999</v>
      </c>
      <c r="AF347" s="5">
        <v>61</v>
      </c>
      <c r="AG347" s="5" t="s">
        <v>48</v>
      </c>
      <c r="AH347" s="5" t="s">
        <v>48</v>
      </c>
      <c r="AI347" s="5">
        <v>7</v>
      </c>
      <c r="AJ347" s="5">
        <v>700</v>
      </c>
      <c r="AK347" s="5">
        <v>-167</v>
      </c>
      <c r="AL347" s="5" t="s">
        <v>48</v>
      </c>
      <c r="AM347" s="5" t="s">
        <v>48</v>
      </c>
      <c r="AN347" s="5">
        <v>7</v>
      </c>
      <c r="AO347" s="5">
        <v>700</v>
      </c>
    </row>
    <row r="348" spans="1:41" x14ac:dyDescent="0.25">
      <c r="A348" s="5" t="s">
        <v>6</v>
      </c>
      <c r="B348" s="5" t="s">
        <v>7</v>
      </c>
      <c r="C348" s="5">
        <v>922</v>
      </c>
      <c r="D348" s="5">
        <v>40.052599999999998</v>
      </c>
      <c r="E348" s="5">
        <v>-101.5386</v>
      </c>
      <c r="F348" s="5">
        <v>20121212</v>
      </c>
      <c r="G348" s="5">
        <v>-9999</v>
      </c>
      <c r="H348" s="5" t="s">
        <v>48</v>
      </c>
      <c r="I348" s="5" t="s">
        <v>48</v>
      </c>
      <c r="J348" s="5" t="s">
        <v>48</v>
      </c>
      <c r="K348" s="5">
        <v>9999</v>
      </c>
      <c r="L348" s="5">
        <v>-9999</v>
      </c>
      <c r="M348" s="5" t="s">
        <v>48</v>
      </c>
      <c r="N348" s="5" t="s">
        <v>48</v>
      </c>
      <c r="O348" s="5" t="s">
        <v>48</v>
      </c>
      <c r="P348" s="5">
        <v>9999</v>
      </c>
      <c r="Q348" s="5">
        <v>0</v>
      </c>
      <c r="R348" s="5" t="s">
        <v>48</v>
      </c>
      <c r="S348" s="5" t="s">
        <v>48</v>
      </c>
      <c r="T348" s="5">
        <v>7</v>
      </c>
      <c r="U348" s="5">
        <v>700</v>
      </c>
      <c r="V348" s="5">
        <v>0</v>
      </c>
      <c r="W348" s="5" t="s">
        <v>48</v>
      </c>
      <c r="X348" s="5" t="s">
        <v>48</v>
      </c>
      <c r="Y348" s="5">
        <v>7</v>
      </c>
      <c r="Z348" s="5">
        <v>9999</v>
      </c>
      <c r="AA348" s="5">
        <v>0</v>
      </c>
      <c r="AB348" s="5" t="s">
        <v>48</v>
      </c>
      <c r="AC348" s="5" t="s">
        <v>48</v>
      </c>
      <c r="AD348" s="5">
        <v>7</v>
      </c>
      <c r="AE348" s="5">
        <v>9999</v>
      </c>
      <c r="AF348" s="5">
        <v>78</v>
      </c>
      <c r="AG348" s="5" t="s">
        <v>48</v>
      </c>
      <c r="AH348" s="5" t="s">
        <v>48</v>
      </c>
      <c r="AI348" s="5">
        <v>7</v>
      </c>
      <c r="AJ348" s="5">
        <v>700</v>
      </c>
      <c r="AK348" s="5">
        <v>-106</v>
      </c>
      <c r="AL348" s="5" t="s">
        <v>48</v>
      </c>
      <c r="AM348" s="5" t="s">
        <v>48</v>
      </c>
      <c r="AN348" s="5">
        <v>7</v>
      </c>
      <c r="AO348" s="5">
        <v>700</v>
      </c>
    </row>
    <row r="349" spans="1:41" x14ac:dyDescent="0.25">
      <c r="A349" s="5" t="s">
        <v>6</v>
      </c>
      <c r="B349" s="5" t="s">
        <v>7</v>
      </c>
      <c r="C349" s="5">
        <v>922</v>
      </c>
      <c r="D349" s="5">
        <v>40.052599999999998</v>
      </c>
      <c r="E349" s="5">
        <v>-101.5386</v>
      </c>
      <c r="F349" s="5">
        <v>20121213</v>
      </c>
      <c r="G349" s="5">
        <v>-9999</v>
      </c>
      <c r="H349" s="5" t="s">
        <v>48</v>
      </c>
      <c r="I349" s="5" t="s">
        <v>48</v>
      </c>
      <c r="J349" s="5" t="s">
        <v>48</v>
      </c>
      <c r="K349" s="5">
        <v>9999</v>
      </c>
      <c r="L349" s="5">
        <v>-9999</v>
      </c>
      <c r="M349" s="5" t="s">
        <v>48</v>
      </c>
      <c r="N349" s="5" t="s">
        <v>48</v>
      </c>
      <c r="O349" s="5" t="s">
        <v>48</v>
      </c>
      <c r="P349" s="5">
        <v>9999</v>
      </c>
      <c r="Q349" s="5">
        <v>0</v>
      </c>
      <c r="R349" s="5" t="s">
        <v>48</v>
      </c>
      <c r="S349" s="5" t="s">
        <v>48</v>
      </c>
      <c r="T349" s="5">
        <v>7</v>
      </c>
      <c r="U349" s="5">
        <v>700</v>
      </c>
      <c r="V349" s="5">
        <v>0</v>
      </c>
      <c r="W349" s="5" t="s">
        <v>48</v>
      </c>
      <c r="X349" s="5" t="s">
        <v>48</v>
      </c>
      <c r="Y349" s="5">
        <v>7</v>
      </c>
      <c r="Z349" s="5">
        <v>9999</v>
      </c>
      <c r="AA349" s="5">
        <v>0</v>
      </c>
      <c r="AB349" s="5" t="s">
        <v>48</v>
      </c>
      <c r="AC349" s="5" t="s">
        <v>48</v>
      </c>
      <c r="AD349" s="5">
        <v>7</v>
      </c>
      <c r="AE349" s="5">
        <v>9999</v>
      </c>
      <c r="AF349" s="5">
        <v>178</v>
      </c>
      <c r="AG349" s="5" t="s">
        <v>48</v>
      </c>
      <c r="AH349" s="5" t="s">
        <v>48</v>
      </c>
      <c r="AI349" s="5">
        <v>7</v>
      </c>
      <c r="AJ349" s="5">
        <v>700</v>
      </c>
      <c r="AK349" s="5">
        <v>-83</v>
      </c>
      <c r="AL349" s="5" t="s">
        <v>48</v>
      </c>
      <c r="AM349" s="5" t="s">
        <v>48</v>
      </c>
      <c r="AN349" s="5">
        <v>7</v>
      </c>
      <c r="AO349" s="5">
        <v>700</v>
      </c>
    </row>
    <row r="350" spans="1:41" x14ac:dyDescent="0.25">
      <c r="A350" s="5" t="s">
        <v>6</v>
      </c>
      <c r="B350" s="5" t="s">
        <v>7</v>
      </c>
      <c r="C350" s="5">
        <v>922</v>
      </c>
      <c r="D350" s="5">
        <v>40.052599999999998</v>
      </c>
      <c r="E350" s="5">
        <v>-101.5386</v>
      </c>
      <c r="F350" s="5">
        <v>20121214</v>
      </c>
      <c r="G350" s="5">
        <v>-9999</v>
      </c>
      <c r="H350" s="5" t="s">
        <v>48</v>
      </c>
      <c r="I350" s="5" t="s">
        <v>48</v>
      </c>
      <c r="J350" s="5" t="s">
        <v>48</v>
      </c>
      <c r="K350" s="5">
        <v>9999</v>
      </c>
      <c r="L350" s="5">
        <v>-9999</v>
      </c>
      <c r="M350" s="5" t="s">
        <v>48</v>
      </c>
      <c r="N350" s="5" t="s">
        <v>48</v>
      </c>
      <c r="O350" s="5" t="s">
        <v>48</v>
      </c>
      <c r="P350" s="5">
        <v>9999</v>
      </c>
      <c r="Q350" s="5">
        <v>0</v>
      </c>
      <c r="R350" s="5" t="s">
        <v>48</v>
      </c>
      <c r="S350" s="5" t="s">
        <v>48</v>
      </c>
      <c r="T350" s="5">
        <v>7</v>
      </c>
      <c r="U350" s="5">
        <v>700</v>
      </c>
      <c r="V350" s="5">
        <v>0</v>
      </c>
      <c r="W350" s="5" t="s">
        <v>48</v>
      </c>
      <c r="X350" s="5" t="s">
        <v>48</v>
      </c>
      <c r="Y350" s="5">
        <v>7</v>
      </c>
      <c r="Z350" s="5">
        <v>9999</v>
      </c>
      <c r="AA350" s="5">
        <v>0</v>
      </c>
      <c r="AB350" s="5" t="s">
        <v>48</v>
      </c>
      <c r="AC350" s="5" t="s">
        <v>48</v>
      </c>
      <c r="AD350" s="5">
        <v>7</v>
      </c>
      <c r="AE350" s="5">
        <v>9999</v>
      </c>
      <c r="AF350" s="5">
        <v>139</v>
      </c>
      <c r="AG350" s="5" t="s">
        <v>48</v>
      </c>
      <c r="AH350" s="5" t="s">
        <v>48</v>
      </c>
      <c r="AI350" s="5">
        <v>7</v>
      </c>
      <c r="AJ350" s="5">
        <v>700</v>
      </c>
      <c r="AK350" s="5">
        <v>-106</v>
      </c>
      <c r="AL350" s="5" t="s">
        <v>48</v>
      </c>
      <c r="AM350" s="5" t="s">
        <v>48</v>
      </c>
      <c r="AN350" s="5">
        <v>7</v>
      </c>
      <c r="AO350" s="5">
        <v>700</v>
      </c>
    </row>
    <row r="351" spans="1:41" x14ac:dyDescent="0.25">
      <c r="A351" s="5" t="s">
        <v>6</v>
      </c>
      <c r="B351" s="5" t="s">
        <v>7</v>
      </c>
      <c r="C351" s="5">
        <v>922</v>
      </c>
      <c r="D351" s="5">
        <v>40.052599999999998</v>
      </c>
      <c r="E351" s="5">
        <v>-101.5386</v>
      </c>
      <c r="F351" s="5">
        <v>20121215</v>
      </c>
      <c r="G351" s="5">
        <v>-9999</v>
      </c>
      <c r="H351" s="5" t="s">
        <v>48</v>
      </c>
      <c r="I351" s="5" t="s">
        <v>48</v>
      </c>
      <c r="J351" s="5" t="s">
        <v>48</v>
      </c>
      <c r="K351" s="5">
        <v>9999</v>
      </c>
      <c r="L351" s="5">
        <v>-9999</v>
      </c>
      <c r="M351" s="5" t="s">
        <v>48</v>
      </c>
      <c r="N351" s="5" t="s">
        <v>48</v>
      </c>
      <c r="O351" s="5" t="s">
        <v>48</v>
      </c>
      <c r="P351" s="5">
        <v>9999</v>
      </c>
      <c r="Q351" s="5">
        <v>18</v>
      </c>
      <c r="R351" s="5" t="s">
        <v>48</v>
      </c>
      <c r="S351" s="5" t="s">
        <v>48</v>
      </c>
      <c r="T351" s="5">
        <v>7</v>
      </c>
      <c r="U351" s="5">
        <v>700</v>
      </c>
      <c r="V351" s="5">
        <v>0</v>
      </c>
      <c r="W351" s="5" t="s">
        <v>48</v>
      </c>
      <c r="X351" s="5" t="s">
        <v>48</v>
      </c>
      <c r="Y351" s="5">
        <v>7</v>
      </c>
      <c r="Z351" s="5">
        <v>9999</v>
      </c>
      <c r="AA351" s="5">
        <v>0</v>
      </c>
      <c r="AB351" s="5" t="s">
        <v>48</v>
      </c>
      <c r="AC351" s="5" t="s">
        <v>48</v>
      </c>
      <c r="AD351" s="5">
        <v>7</v>
      </c>
      <c r="AE351" s="5">
        <v>9999</v>
      </c>
      <c r="AF351" s="5">
        <v>39</v>
      </c>
      <c r="AG351" s="5" t="s">
        <v>48</v>
      </c>
      <c r="AH351" s="5" t="s">
        <v>48</v>
      </c>
      <c r="AI351" s="5">
        <v>7</v>
      </c>
      <c r="AJ351" s="5">
        <v>700</v>
      </c>
      <c r="AK351" s="5">
        <v>-94</v>
      </c>
      <c r="AL351" s="5" t="s">
        <v>48</v>
      </c>
      <c r="AM351" s="5" t="s">
        <v>48</v>
      </c>
      <c r="AN351" s="5">
        <v>7</v>
      </c>
      <c r="AO351" s="5">
        <v>700</v>
      </c>
    </row>
    <row r="352" spans="1:41" x14ac:dyDescent="0.25">
      <c r="A352" s="5" t="s">
        <v>6</v>
      </c>
      <c r="B352" s="5" t="s">
        <v>7</v>
      </c>
      <c r="C352" s="5">
        <v>922</v>
      </c>
      <c r="D352" s="5">
        <v>40.052599999999998</v>
      </c>
      <c r="E352" s="5">
        <v>-101.5386</v>
      </c>
      <c r="F352" s="5">
        <v>20121216</v>
      </c>
      <c r="G352" s="5">
        <v>-9999</v>
      </c>
      <c r="H352" s="5" t="s">
        <v>48</v>
      </c>
      <c r="I352" s="5" t="s">
        <v>48</v>
      </c>
      <c r="J352" s="5" t="s">
        <v>48</v>
      </c>
      <c r="K352" s="5">
        <v>9999</v>
      </c>
      <c r="L352" s="5">
        <v>-9999</v>
      </c>
      <c r="M352" s="5" t="s">
        <v>48</v>
      </c>
      <c r="N352" s="5" t="s">
        <v>48</v>
      </c>
      <c r="O352" s="5" t="s">
        <v>48</v>
      </c>
      <c r="P352" s="5">
        <v>9999</v>
      </c>
      <c r="Q352" s="5">
        <v>25</v>
      </c>
      <c r="R352" s="5" t="s">
        <v>48</v>
      </c>
      <c r="S352" s="5" t="s">
        <v>48</v>
      </c>
      <c r="T352" s="5">
        <v>7</v>
      </c>
      <c r="U352" s="5">
        <v>700</v>
      </c>
      <c r="V352" s="5">
        <v>25</v>
      </c>
      <c r="W352" s="5" t="s">
        <v>48</v>
      </c>
      <c r="X352" s="5" t="s">
        <v>48</v>
      </c>
      <c r="Y352" s="5">
        <v>7</v>
      </c>
      <c r="Z352" s="5">
        <v>9999</v>
      </c>
      <c r="AA352" s="5">
        <v>25</v>
      </c>
      <c r="AB352" s="5" t="s">
        <v>48</v>
      </c>
      <c r="AC352" s="5" t="s">
        <v>48</v>
      </c>
      <c r="AD352" s="5">
        <v>7</v>
      </c>
      <c r="AE352" s="5">
        <v>9999</v>
      </c>
      <c r="AF352" s="5">
        <v>100</v>
      </c>
      <c r="AG352" s="5" t="s">
        <v>48</v>
      </c>
      <c r="AH352" s="5" t="s">
        <v>48</v>
      </c>
      <c r="AI352" s="5">
        <v>7</v>
      </c>
      <c r="AJ352" s="5">
        <v>700</v>
      </c>
      <c r="AK352" s="5">
        <v>-28</v>
      </c>
      <c r="AL352" s="5" t="s">
        <v>48</v>
      </c>
      <c r="AM352" s="5" t="s">
        <v>48</v>
      </c>
      <c r="AN352" s="5">
        <v>7</v>
      </c>
      <c r="AO352" s="5">
        <v>700</v>
      </c>
    </row>
    <row r="353" spans="1:41" x14ac:dyDescent="0.25">
      <c r="A353" s="5" t="s">
        <v>6</v>
      </c>
      <c r="B353" s="5" t="s">
        <v>7</v>
      </c>
      <c r="C353" s="5">
        <v>922</v>
      </c>
      <c r="D353" s="5">
        <v>40.052599999999998</v>
      </c>
      <c r="E353" s="5">
        <v>-101.5386</v>
      </c>
      <c r="F353" s="5">
        <v>20121217</v>
      </c>
      <c r="G353" s="5">
        <v>-9999</v>
      </c>
      <c r="H353" s="5" t="s">
        <v>48</v>
      </c>
      <c r="I353" s="5" t="s">
        <v>48</v>
      </c>
      <c r="J353" s="5" t="s">
        <v>48</v>
      </c>
      <c r="K353" s="5">
        <v>9999</v>
      </c>
      <c r="L353" s="5">
        <v>-9999</v>
      </c>
      <c r="M353" s="5" t="s">
        <v>48</v>
      </c>
      <c r="N353" s="5" t="s">
        <v>48</v>
      </c>
      <c r="O353" s="5" t="s">
        <v>48</v>
      </c>
      <c r="P353" s="5">
        <v>9999</v>
      </c>
      <c r="Q353" s="5">
        <v>0</v>
      </c>
      <c r="R353" s="5" t="s">
        <v>48</v>
      </c>
      <c r="S353" s="5" t="s">
        <v>48</v>
      </c>
      <c r="T353" s="5">
        <v>7</v>
      </c>
      <c r="U353" s="5">
        <v>700</v>
      </c>
      <c r="V353" s="5">
        <v>0</v>
      </c>
      <c r="W353" s="5" t="s">
        <v>48</v>
      </c>
      <c r="X353" s="5" t="s">
        <v>48</v>
      </c>
      <c r="Y353" s="5">
        <v>7</v>
      </c>
      <c r="Z353" s="5">
        <v>9999</v>
      </c>
      <c r="AA353" s="5">
        <v>0</v>
      </c>
      <c r="AB353" s="5" t="s">
        <v>48</v>
      </c>
      <c r="AC353" s="5" t="s">
        <v>48</v>
      </c>
      <c r="AD353" s="5">
        <v>7</v>
      </c>
      <c r="AE353" s="5">
        <v>9999</v>
      </c>
      <c r="AF353" s="5">
        <v>44</v>
      </c>
      <c r="AG353" s="5" t="s">
        <v>48</v>
      </c>
      <c r="AH353" s="5" t="s">
        <v>48</v>
      </c>
      <c r="AI353" s="5">
        <v>7</v>
      </c>
      <c r="AJ353" s="5">
        <v>700</v>
      </c>
      <c r="AK353" s="5">
        <v>-61</v>
      </c>
      <c r="AL353" s="5" t="s">
        <v>48</v>
      </c>
      <c r="AM353" s="5" t="s">
        <v>48</v>
      </c>
      <c r="AN353" s="5">
        <v>7</v>
      </c>
      <c r="AO353" s="5">
        <v>700</v>
      </c>
    </row>
    <row r="354" spans="1:41" x14ac:dyDescent="0.25">
      <c r="A354" s="5" t="s">
        <v>6</v>
      </c>
      <c r="B354" s="5" t="s">
        <v>7</v>
      </c>
      <c r="C354" s="5">
        <v>922</v>
      </c>
      <c r="D354" s="5">
        <v>40.052599999999998</v>
      </c>
      <c r="E354" s="5">
        <v>-101.5386</v>
      </c>
      <c r="F354" s="5">
        <v>20121218</v>
      </c>
      <c r="G354" s="5">
        <v>-9999</v>
      </c>
      <c r="H354" s="5" t="s">
        <v>48</v>
      </c>
      <c r="I354" s="5" t="s">
        <v>48</v>
      </c>
      <c r="J354" s="5" t="s">
        <v>48</v>
      </c>
      <c r="K354" s="5">
        <v>9999</v>
      </c>
      <c r="L354" s="5">
        <v>-9999</v>
      </c>
      <c r="M354" s="5" t="s">
        <v>48</v>
      </c>
      <c r="N354" s="5" t="s">
        <v>48</v>
      </c>
      <c r="O354" s="5" t="s">
        <v>48</v>
      </c>
      <c r="P354" s="5">
        <v>9999</v>
      </c>
      <c r="Q354" s="5">
        <v>0</v>
      </c>
      <c r="R354" s="5" t="s">
        <v>48</v>
      </c>
      <c r="S354" s="5" t="s">
        <v>48</v>
      </c>
      <c r="T354" s="5">
        <v>7</v>
      </c>
      <c r="U354" s="5">
        <v>700</v>
      </c>
      <c r="V354" s="5">
        <v>0</v>
      </c>
      <c r="W354" s="5" t="s">
        <v>48</v>
      </c>
      <c r="X354" s="5" t="s">
        <v>48</v>
      </c>
      <c r="Y354" s="5">
        <v>7</v>
      </c>
      <c r="Z354" s="5">
        <v>9999</v>
      </c>
      <c r="AA354" s="5">
        <v>0</v>
      </c>
      <c r="AB354" s="5" t="s">
        <v>48</v>
      </c>
      <c r="AC354" s="5" t="s">
        <v>48</v>
      </c>
      <c r="AD354" s="5">
        <v>7</v>
      </c>
      <c r="AE354" s="5">
        <v>9999</v>
      </c>
      <c r="AF354" s="5">
        <v>144</v>
      </c>
      <c r="AG354" s="5" t="s">
        <v>48</v>
      </c>
      <c r="AH354" s="5" t="s">
        <v>48</v>
      </c>
      <c r="AI354" s="5">
        <v>7</v>
      </c>
      <c r="AJ354" s="5">
        <v>700</v>
      </c>
      <c r="AK354" s="5">
        <v>-56</v>
      </c>
      <c r="AL354" s="5" t="s">
        <v>48</v>
      </c>
      <c r="AM354" s="5" t="s">
        <v>48</v>
      </c>
      <c r="AN354" s="5">
        <v>7</v>
      </c>
      <c r="AO354" s="5">
        <v>700</v>
      </c>
    </row>
    <row r="355" spans="1:41" x14ac:dyDescent="0.25">
      <c r="A355" s="5" t="s">
        <v>6</v>
      </c>
      <c r="B355" s="5" t="s">
        <v>7</v>
      </c>
      <c r="C355" s="5">
        <v>922</v>
      </c>
      <c r="D355" s="5">
        <v>40.052599999999998</v>
      </c>
      <c r="E355" s="5">
        <v>-101.5386</v>
      </c>
      <c r="F355" s="5">
        <v>20121219</v>
      </c>
      <c r="G355" s="5">
        <v>-9999</v>
      </c>
      <c r="H355" s="5" t="s">
        <v>48</v>
      </c>
      <c r="I355" s="5" t="s">
        <v>48</v>
      </c>
      <c r="J355" s="5" t="s">
        <v>48</v>
      </c>
      <c r="K355" s="5">
        <v>9999</v>
      </c>
      <c r="L355" s="5">
        <v>-9999</v>
      </c>
      <c r="M355" s="5" t="s">
        <v>48</v>
      </c>
      <c r="N355" s="5" t="s">
        <v>48</v>
      </c>
      <c r="O355" s="5" t="s">
        <v>48</v>
      </c>
      <c r="P355" s="5">
        <v>9999</v>
      </c>
      <c r="Q355" s="5">
        <v>0</v>
      </c>
      <c r="R355" s="5" t="s">
        <v>48</v>
      </c>
      <c r="S355" s="5" t="s">
        <v>48</v>
      </c>
      <c r="T355" s="5">
        <v>7</v>
      </c>
      <c r="U355" s="5">
        <v>700</v>
      </c>
      <c r="V355" s="5">
        <v>0</v>
      </c>
      <c r="W355" s="5" t="s">
        <v>48</v>
      </c>
      <c r="X355" s="5" t="s">
        <v>48</v>
      </c>
      <c r="Y355" s="5">
        <v>7</v>
      </c>
      <c r="Z355" s="5">
        <v>9999</v>
      </c>
      <c r="AA355" s="5">
        <v>0</v>
      </c>
      <c r="AB355" s="5" t="s">
        <v>48</v>
      </c>
      <c r="AC355" s="5" t="s">
        <v>48</v>
      </c>
      <c r="AD355" s="5">
        <v>7</v>
      </c>
      <c r="AE355" s="5">
        <v>9999</v>
      </c>
      <c r="AF355" s="5">
        <v>100</v>
      </c>
      <c r="AG355" s="5" t="s">
        <v>48</v>
      </c>
      <c r="AH355" s="5" t="s">
        <v>48</v>
      </c>
      <c r="AI355" s="5">
        <v>7</v>
      </c>
      <c r="AJ355" s="5">
        <v>700</v>
      </c>
      <c r="AK355" s="5">
        <v>-67</v>
      </c>
      <c r="AL355" s="5" t="s">
        <v>48</v>
      </c>
      <c r="AM355" s="5" t="s">
        <v>48</v>
      </c>
      <c r="AN355" s="5">
        <v>7</v>
      </c>
      <c r="AO355" s="5">
        <v>700</v>
      </c>
    </row>
    <row r="356" spans="1:41" x14ac:dyDescent="0.25">
      <c r="A356" s="5" t="s">
        <v>6</v>
      </c>
      <c r="B356" s="5" t="s">
        <v>7</v>
      </c>
      <c r="C356" s="5">
        <v>922</v>
      </c>
      <c r="D356" s="5">
        <v>40.052599999999998</v>
      </c>
      <c r="E356" s="5">
        <v>-101.5386</v>
      </c>
      <c r="F356" s="5">
        <v>20121220</v>
      </c>
      <c r="G356" s="5">
        <v>-9999</v>
      </c>
      <c r="H356" s="5" t="s">
        <v>48</v>
      </c>
      <c r="I356" s="5" t="s">
        <v>48</v>
      </c>
      <c r="J356" s="5" t="s">
        <v>48</v>
      </c>
      <c r="K356" s="5">
        <v>9999</v>
      </c>
      <c r="L356" s="5">
        <v>-9999</v>
      </c>
      <c r="M356" s="5" t="s">
        <v>48</v>
      </c>
      <c r="N356" s="5" t="s">
        <v>48</v>
      </c>
      <c r="O356" s="5" t="s">
        <v>48</v>
      </c>
      <c r="P356" s="5">
        <v>9999</v>
      </c>
      <c r="Q356" s="5">
        <v>147</v>
      </c>
      <c r="R356" s="5" t="s">
        <v>48</v>
      </c>
      <c r="S356" s="5" t="s">
        <v>48</v>
      </c>
      <c r="T356" s="5">
        <v>7</v>
      </c>
      <c r="U356" s="5">
        <v>700</v>
      </c>
      <c r="V356" s="5">
        <v>127</v>
      </c>
      <c r="W356" s="5" t="s">
        <v>48</v>
      </c>
      <c r="X356" s="5" t="s">
        <v>48</v>
      </c>
      <c r="Y356" s="5">
        <v>7</v>
      </c>
      <c r="Z356" s="5">
        <v>9999</v>
      </c>
      <c r="AA356" s="5">
        <v>127</v>
      </c>
      <c r="AB356" s="5" t="s">
        <v>48</v>
      </c>
      <c r="AC356" s="5" t="s">
        <v>48</v>
      </c>
      <c r="AD356" s="5">
        <v>7</v>
      </c>
      <c r="AE356" s="5">
        <v>9999</v>
      </c>
      <c r="AF356" s="5">
        <v>11</v>
      </c>
      <c r="AG356" s="5" t="s">
        <v>48</v>
      </c>
      <c r="AH356" s="5" t="s">
        <v>48</v>
      </c>
      <c r="AI356" s="5">
        <v>7</v>
      </c>
      <c r="AJ356" s="5">
        <v>700</v>
      </c>
      <c r="AK356" s="5">
        <v>-139</v>
      </c>
      <c r="AL356" s="5" t="s">
        <v>48</v>
      </c>
      <c r="AM356" s="5" t="s">
        <v>48</v>
      </c>
      <c r="AN356" s="5">
        <v>7</v>
      </c>
      <c r="AO356" s="5">
        <v>700</v>
      </c>
    </row>
    <row r="357" spans="1:41" x14ac:dyDescent="0.25">
      <c r="A357" s="5" t="s">
        <v>6</v>
      </c>
      <c r="B357" s="5" t="s">
        <v>7</v>
      </c>
      <c r="C357" s="5">
        <v>922</v>
      </c>
      <c r="D357" s="5">
        <v>40.052599999999998</v>
      </c>
      <c r="E357" s="5">
        <v>-101.5386</v>
      </c>
      <c r="F357" s="5">
        <v>20121221</v>
      </c>
      <c r="G357" s="5">
        <v>-9999</v>
      </c>
      <c r="H357" s="5" t="s">
        <v>48</v>
      </c>
      <c r="I357" s="5" t="s">
        <v>48</v>
      </c>
      <c r="J357" s="5" t="s">
        <v>48</v>
      </c>
      <c r="K357" s="5">
        <v>9999</v>
      </c>
      <c r="L357" s="5">
        <v>-9999</v>
      </c>
      <c r="M357" s="5" t="s">
        <v>48</v>
      </c>
      <c r="N357" s="5" t="s">
        <v>48</v>
      </c>
      <c r="O357" s="5" t="s">
        <v>48</v>
      </c>
      <c r="P357" s="5">
        <v>9999</v>
      </c>
      <c r="Q357" s="5">
        <v>0</v>
      </c>
      <c r="R357" s="5" t="s">
        <v>48</v>
      </c>
      <c r="S357" s="5" t="s">
        <v>48</v>
      </c>
      <c r="T357" s="5">
        <v>7</v>
      </c>
      <c r="U357" s="5">
        <v>700</v>
      </c>
      <c r="V357" s="5">
        <v>0</v>
      </c>
      <c r="W357" s="5" t="s">
        <v>48</v>
      </c>
      <c r="X357" s="5" t="s">
        <v>48</v>
      </c>
      <c r="Y357" s="5">
        <v>7</v>
      </c>
      <c r="Z357" s="5">
        <v>9999</v>
      </c>
      <c r="AA357" s="5">
        <v>102</v>
      </c>
      <c r="AB357" s="5" t="s">
        <v>48</v>
      </c>
      <c r="AC357" s="5" t="s">
        <v>48</v>
      </c>
      <c r="AD357" s="5">
        <v>7</v>
      </c>
      <c r="AE357" s="5">
        <v>9999</v>
      </c>
      <c r="AF357" s="5">
        <v>6</v>
      </c>
      <c r="AG357" s="5" t="s">
        <v>48</v>
      </c>
      <c r="AH357" s="5" t="s">
        <v>48</v>
      </c>
      <c r="AI357" s="5">
        <v>7</v>
      </c>
      <c r="AJ357" s="5">
        <v>700</v>
      </c>
      <c r="AK357" s="5">
        <v>-139</v>
      </c>
      <c r="AL357" s="5" t="s">
        <v>48</v>
      </c>
      <c r="AM357" s="5" t="s">
        <v>48</v>
      </c>
      <c r="AN357" s="5">
        <v>7</v>
      </c>
      <c r="AO357" s="5">
        <v>700</v>
      </c>
    </row>
    <row r="358" spans="1:41" x14ac:dyDescent="0.25">
      <c r="A358" s="5" t="s">
        <v>6</v>
      </c>
      <c r="B358" s="5" t="s">
        <v>7</v>
      </c>
      <c r="C358" s="5">
        <v>922</v>
      </c>
      <c r="D358" s="5">
        <v>40.052599999999998</v>
      </c>
      <c r="E358" s="5">
        <v>-101.5386</v>
      </c>
      <c r="F358" s="5">
        <v>20121222</v>
      </c>
      <c r="G358" s="5">
        <v>-9999</v>
      </c>
      <c r="H358" s="5" t="s">
        <v>48</v>
      </c>
      <c r="I358" s="5" t="s">
        <v>48</v>
      </c>
      <c r="J358" s="5" t="s">
        <v>48</v>
      </c>
      <c r="K358" s="5">
        <v>9999</v>
      </c>
      <c r="L358" s="5">
        <v>-9999</v>
      </c>
      <c r="M358" s="5" t="s">
        <v>48</v>
      </c>
      <c r="N358" s="5" t="s">
        <v>48</v>
      </c>
      <c r="O358" s="5" t="s">
        <v>48</v>
      </c>
      <c r="P358" s="5">
        <v>9999</v>
      </c>
      <c r="Q358" s="5">
        <v>0</v>
      </c>
      <c r="R358" s="5" t="s">
        <v>48</v>
      </c>
      <c r="S358" s="5" t="s">
        <v>48</v>
      </c>
      <c r="T358" s="5">
        <v>7</v>
      </c>
      <c r="U358" s="5">
        <v>700</v>
      </c>
      <c r="V358" s="5">
        <v>0</v>
      </c>
      <c r="W358" s="5" t="s">
        <v>48</v>
      </c>
      <c r="X358" s="5" t="s">
        <v>48</v>
      </c>
      <c r="Y358" s="5">
        <v>7</v>
      </c>
      <c r="Z358" s="5">
        <v>9999</v>
      </c>
      <c r="AA358" s="5">
        <v>102</v>
      </c>
      <c r="AB358" s="5" t="s">
        <v>48</v>
      </c>
      <c r="AC358" s="5" t="s">
        <v>48</v>
      </c>
      <c r="AD358" s="5">
        <v>7</v>
      </c>
      <c r="AE358" s="5">
        <v>9999</v>
      </c>
      <c r="AF358" s="5">
        <v>56</v>
      </c>
      <c r="AG358" s="5" t="s">
        <v>48</v>
      </c>
      <c r="AH358" s="5" t="s">
        <v>48</v>
      </c>
      <c r="AI358" s="5">
        <v>7</v>
      </c>
      <c r="AJ358" s="5">
        <v>700</v>
      </c>
      <c r="AK358" s="5">
        <v>-133</v>
      </c>
      <c r="AL358" s="5" t="s">
        <v>48</v>
      </c>
      <c r="AM358" s="5" t="s">
        <v>48</v>
      </c>
      <c r="AN358" s="5">
        <v>7</v>
      </c>
      <c r="AO358" s="5">
        <v>700</v>
      </c>
    </row>
    <row r="359" spans="1:41" x14ac:dyDescent="0.25">
      <c r="A359" s="5" t="s">
        <v>6</v>
      </c>
      <c r="B359" s="5" t="s">
        <v>7</v>
      </c>
      <c r="C359" s="5">
        <v>922</v>
      </c>
      <c r="D359" s="5">
        <v>40.052599999999998</v>
      </c>
      <c r="E359" s="5">
        <v>-101.5386</v>
      </c>
      <c r="F359" s="5">
        <v>20121223</v>
      </c>
      <c r="G359" s="5">
        <v>-9999</v>
      </c>
      <c r="H359" s="5" t="s">
        <v>48</v>
      </c>
      <c r="I359" s="5" t="s">
        <v>48</v>
      </c>
      <c r="J359" s="5" t="s">
        <v>48</v>
      </c>
      <c r="K359" s="5">
        <v>9999</v>
      </c>
      <c r="L359" s="5">
        <v>-9999</v>
      </c>
      <c r="M359" s="5" t="s">
        <v>48</v>
      </c>
      <c r="N359" s="5" t="s">
        <v>48</v>
      </c>
      <c r="O359" s="5" t="s">
        <v>48</v>
      </c>
      <c r="P359" s="5">
        <v>9999</v>
      </c>
      <c r="Q359" s="5">
        <v>0</v>
      </c>
      <c r="R359" s="5" t="s">
        <v>48</v>
      </c>
      <c r="S359" s="5" t="s">
        <v>48</v>
      </c>
      <c r="T359" s="5">
        <v>7</v>
      </c>
      <c r="U359" s="5">
        <v>700</v>
      </c>
      <c r="V359" s="5">
        <v>0</v>
      </c>
      <c r="W359" s="5" t="s">
        <v>48</v>
      </c>
      <c r="X359" s="5" t="s">
        <v>48</v>
      </c>
      <c r="Y359" s="5">
        <v>7</v>
      </c>
      <c r="Z359" s="5">
        <v>9999</v>
      </c>
      <c r="AA359" s="5">
        <v>76</v>
      </c>
      <c r="AB359" s="5" t="s">
        <v>48</v>
      </c>
      <c r="AC359" s="5" t="s">
        <v>48</v>
      </c>
      <c r="AD359" s="5">
        <v>7</v>
      </c>
      <c r="AE359" s="5">
        <v>9999</v>
      </c>
      <c r="AF359" s="5">
        <v>83</v>
      </c>
      <c r="AG359" s="5" t="s">
        <v>48</v>
      </c>
      <c r="AH359" s="5" t="s">
        <v>48</v>
      </c>
      <c r="AI359" s="5">
        <v>7</v>
      </c>
      <c r="AJ359" s="5">
        <v>700</v>
      </c>
      <c r="AK359" s="5">
        <v>-139</v>
      </c>
      <c r="AL359" s="5" t="s">
        <v>48</v>
      </c>
      <c r="AM359" s="5" t="s">
        <v>48</v>
      </c>
      <c r="AN359" s="5">
        <v>7</v>
      </c>
      <c r="AO359" s="5">
        <v>700</v>
      </c>
    </row>
    <row r="360" spans="1:41" x14ac:dyDescent="0.25">
      <c r="A360" s="5" t="s">
        <v>6</v>
      </c>
      <c r="B360" s="5" t="s">
        <v>7</v>
      </c>
      <c r="C360" s="5">
        <v>922</v>
      </c>
      <c r="D360" s="5">
        <v>40.052599999999998</v>
      </c>
      <c r="E360" s="5">
        <v>-101.5386</v>
      </c>
      <c r="F360" s="5">
        <v>20121224</v>
      </c>
      <c r="G360" s="5">
        <v>-9999</v>
      </c>
      <c r="H360" s="5" t="s">
        <v>48</v>
      </c>
      <c r="I360" s="5" t="s">
        <v>48</v>
      </c>
      <c r="J360" s="5" t="s">
        <v>48</v>
      </c>
      <c r="K360" s="5">
        <v>9999</v>
      </c>
      <c r="L360" s="5">
        <v>-9999</v>
      </c>
      <c r="M360" s="5" t="s">
        <v>48</v>
      </c>
      <c r="N360" s="5" t="s">
        <v>48</v>
      </c>
      <c r="O360" s="5" t="s">
        <v>48</v>
      </c>
      <c r="P360" s="5">
        <v>9999</v>
      </c>
      <c r="Q360" s="5">
        <v>0</v>
      </c>
      <c r="R360" s="5" t="s">
        <v>48</v>
      </c>
      <c r="S360" s="5" t="s">
        <v>48</v>
      </c>
      <c r="T360" s="5">
        <v>7</v>
      </c>
      <c r="U360" s="5">
        <v>700</v>
      </c>
      <c r="V360" s="5">
        <v>0</v>
      </c>
      <c r="W360" s="5" t="s">
        <v>48</v>
      </c>
      <c r="X360" s="5" t="s">
        <v>48</v>
      </c>
      <c r="Y360" s="5">
        <v>7</v>
      </c>
      <c r="Z360" s="5">
        <v>9999</v>
      </c>
      <c r="AA360" s="5">
        <v>76</v>
      </c>
      <c r="AB360" s="5" t="s">
        <v>48</v>
      </c>
      <c r="AC360" s="5" t="s">
        <v>48</v>
      </c>
      <c r="AD360" s="5">
        <v>7</v>
      </c>
      <c r="AE360" s="5">
        <v>9999</v>
      </c>
      <c r="AF360" s="5">
        <v>17</v>
      </c>
      <c r="AG360" s="5" t="s">
        <v>48</v>
      </c>
      <c r="AH360" s="5" t="s">
        <v>48</v>
      </c>
      <c r="AI360" s="5">
        <v>7</v>
      </c>
      <c r="AJ360" s="5">
        <v>700</v>
      </c>
      <c r="AK360" s="5">
        <v>-150</v>
      </c>
      <c r="AL360" s="5" t="s">
        <v>48</v>
      </c>
      <c r="AM360" s="5" t="s">
        <v>48</v>
      </c>
      <c r="AN360" s="5">
        <v>7</v>
      </c>
      <c r="AO360" s="5">
        <v>700</v>
      </c>
    </row>
    <row r="361" spans="1:41" x14ac:dyDescent="0.25">
      <c r="A361" s="5" t="s">
        <v>6</v>
      </c>
      <c r="B361" s="5" t="s">
        <v>7</v>
      </c>
      <c r="C361" s="5">
        <v>922</v>
      </c>
      <c r="D361" s="5">
        <v>40.052599999999998</v>
      </c>
      <c r="E361" s="5">
        <v>-101.5386</v>
      </c>
      <c r="F361" s="5">
        <v>20121225</v>
      </c>
      <c r="G361" s="5">
        <v>-9999</v>
      </c>
      <c r="H361" s="5" t="s">
        <v>48</v>
      </c>
      <c r="I361" s="5" t="s">
        <v>48</v>
      </c>
      <c r="J361" s="5" t="s">
        <v>48</v>
      </c>
      <c r="K361" s="5">
        <v>9999</v>
      </c>
      <c r="L361" s="5">
        <v>-9999</v>
      </c>
      <c r="M361" s="5" t="s">
        <v>48</v>
      </c>
      <c r="N361" s="5" t="s">
        <v>48</v>
      </c>
      <c r="O361" s="5" t="s">
        <v>48</v>
      </c>
      <c r="P361" s="5">
        <v>9999</v>
      </c>
      <c r="Q361" s="5">
        <v>15</v>
      </c>
      <c r="R361" s="5" t="s">
        <v>48</v>
      </c>
      <c r="S361" s="5" t="s">
        <v>48</v>
      </c>
      <c r="T361" s="5">
        <v>7</v>
      </c>
      <c r="U361" s="5">
        <v>700</v>
      </c>
      <c r="V361" s="5">
        <v>20</v>
      </c>
      <c r="W361" s="5" t="s">
        <v>48</v>
      </c>
      <c r="X361" s="5" t="s">
        <v>48</v>
      </c>
      <c r="Y361" s="5">
        <v>7</v>
      </c>
      <c r="Z361" s="5">
        <v>9999</v>
      </c>
      <c r="AA361" s="5">
        <v>102</v>
      </c>
      <c r="AB361" s="5" t="s">
        <v>48</v>
      </c>
      <c r="AC361" s="5" t="s">
        <v>48</v>
      </c>
      <c r="AD361" s="5">
        <v>7</v>
      </c>
      <c r="AE361" s="5">
        <v>9999</v>
      </c>
      <c r="AF361" s="5">
        <v>-39</v>
      </c>
      <c r="AG361" s="5" t="s">
        <v>48</v>
      </c>
      <c r="AH361" s="5" t="s">
        <v>48</v>
      </c>
      <c r="AI361" s="5">
        <v>7</v>
      </c>
      <c r="AJ361" s="5">
        <v>700</v>
      </c>
      <c r="AK361" s="5">
        <v>-139</v>
      </c>
      <c r="AL361" s="5" t="s">
        <v>48</v>
      </c>
      <c r="AM361" s="5" t="s">
        <v>48</v>
      </c>
      <c r="AN361" s="5">
        <v>7</v>
      </c>
      <c r="AO361" s="5">
        <v>700</v>
      </c>
    </row>
    <row r="362" spans="1:41" x14ac:dyDescent="0.25">
      <c r="A362" s="5" t="s">
        <v>6</v>
      </c>
      <c r="B362" s="5" t="s">
        <v>7</v>
      </c>
      <c r="C362" s="5">
        <v>922</v>
      </c>
      <c r="D362" s="5">
        <v>40.052599999999998</v>
      </c>
      <c r="E362" s="5">
        <v>-101.5386</v>
      </c>
      <c r="F362" s="5">
        <v>20121226</v>
      </c>
      <c r="G362" s="5">
        <v>-9999</v>
      </c>
      <c r="H362" s="5" t="s">
        <v>48</v>
      </c>
      <c r="I362" s="5" t="s">
        <v>48</v>
      </c>
      <c r="J362" s="5" t="s">
        <v>48</v>
      </c>
      <c r="K362" s="5">
        <v>9999</v>
      </c>
      <c r="L362" s="5">
        <v>-9999</v>
      </c>
      <c r="M362" s="5" t="s">
        <v>48</v>
      </c>
      <c r="N362" s="5" t="s">
        <v>48</v>
      </c>
      <c r="O362" s="5" t="s">
        <v>48</v>
      </c>
      <c r="P362" s="5">
        <v>9999</v>
      </c>
      <c r="Q362" s="5">
        <v>10</v>
      </c>
      <c r="R362" s="5" t="s">
        <v>48</v>
      </c>
      <c r="S362" s="5" t="s">
        <v>48</v>
      </c>
      <c r="T362" s="5">
        <v>7</v>
      </c>
      <c r="U362" s="5">
        <v>700</v>
      </c>
      <c r="V362" s="5">
        <v>13</v>
      </c>
      <c r="W362" s="5" t="s">
        <v>48</v>
      </c>
      <c r="X362" s="5" t="s">
        <v>48</v>
      </c>
      <c r="Y362" s="5">
        <v>7</v>
      </c>
      <c r="Z362" s="5">
        <v>9999</v>
      </c>
      <c r="AA362" s="5">
        <v>102</v>
      </c>
      <c r="AB362" s="5" t="s">
        <v>48</v>
      </c>
      <c r="AC362" s="5" t="s">
        <v>48</v>
      </c>
      <c r="AD362" s="5">
        <v>7</v>
      </c>
      <c r="AE362" s="5">
        <v>9999</v>
      </c>
      <c r="AF362" s="5">
        <v>-100</v>
      </c>
      <c r="AG362" s="5" t="s">
        <v>48</v>
      </c>
      <c r="AH362" s="5" t="s">
        <v>48</v>
      </c>
      <c r="AI362" s="5">
        <v>7</v>
      </c>
      <c r="AJ362" s="5">
        <v>700</v>
      </c>
      <c r="AK362" s="5">
        <v>-233</v>
      </c>
      <c r="AL362" s="5" t="s">
        <v>48</v>
      </c>
      <c r="AM362" s="5" t="s">
        <v>48</v>
      </c>
      <c r="AN362" s="5">
        <v>7</v>
      </c>
      <c r="AO362" s="5">
        <v>700</v>
      </c>
    </row>
    <row r="363" spans="1:41" x14ac:dyDescent="0.25">
      <c r="A363" s="5" t="s">
        <v>6</v>
      </c>
      <c r="B363" s="5" t="s">
        <v>7</v>
      </c>
      <c r="C363" s="5">
        <v>922</v>
      </c>
      <c r="D363" s="5">
        <v>40.052599999999998</v>
      </c>
      <c r="E363" s="5">
        <v>-101.5386</v>
      </c>
      <c r="F363" s="5">
        <v>20121227</v>
      </c>
      <c r="G363" s="5">
        <v>-9999</v>
      </c>
      <c r="H363" s="5" t="s">
        <v>48</v>
      </c>
      <c r="I363" s="5" t="s">
        <v>48</v>
      </c>
      <c r="J363" s="5" t="s">
        <v>48</v>
      </c>
      <c r="K363" s="5">
        <v>9999</v>
      </c>
      <c r="L363" s="5">
        <v>-9999</v>
      </c>
      <c r="M363" s="5" t="s">
        <v>48</v>
      </c>
      <c r="N363" s="5" t="s">
        <v>48</v>
      </c>
      <c r="O363" s="5" t="s">
        <v>48</v>
      </c>
      <c r="P363" s="5">
        <v>9999</v>
      </c>
      <c r="Q363" s="5">
        <v>0</v>
      </c>
      <c r="R363" s="5" t="s">
        <v>48</v>
      </c>
      <c r="S363" s="5" t="s">
        <v>48</v>
      </c>
      <c r="T363" s="5">
        <v>7</v>
      </c>
      <c r="U363" s="5">
        <v>700</v>
      </c>
      <c r="V363" s="5">
        <v>0</v>
      </c>
      <c r="W363" s="5" t="s">
        <v>48</v>
      </c>
      <c r="X363" s="5" t="s">
        <v>48</v>
      </c>
      <c r="Y363" s="5">
        <v>7</v>
      </c>
      <c r="Z363" s="5">
        <v>9999</v>
      </c>
      <c r="AA363" s="5">
        <v>102</v>
      </c>
      <c r="AB363" s="5" t="s">
        <v>48</v>
      </c>
      <c r="AC363" s="5" t="s">
        <v>48</v>
      </c>
      <c r="AD363" s="5">
        <v>7</v>
      </c>
      <c r="AE363" s="5">
        <v>9999</v>
      </c>
      <c r="AF363" s="5">
        <v>-56</v>
      </c>
      <c r="AG363" s="5" t="s">
        <v>48</v>
      </c>
      <c r="AH363" s="5" t="s">
        <v>48</v>
      </c>
      <c r="AI363" s="5">
        <v>7</v>
      </c>
      <c r="AJ363" s="5">
        <v>700</v>
      </c>
      <c r="AK363" s="5">
        <v>-222</v>
      </c>
      <c r="AL363" s="5" t="s">
        <v>48</v>
      </c>
      <c r="AM363" s="5" t="s">
        <v>48</v>
      </c>
      <c r="AN363" s="5">
        <v>7</v>
      </c>
      <c r="AO363" s="5">
        <v>700</v>
      </c>
    </row>
    <row r="364" spans="1:41" x14ac:dyDescent="0.25">
      <c r="A364" s="5" t="s">
        <v>6</v>
      </c>
      <c r="B364" s="5" t="s">
        <v>7</v>
      </c>
      <c r="C364" s="5">
        <v>922</v>
      </c>
      <c r="D364" s="5">
        <v>40.052599999999998</v>
      </c>
      <c r="E364" s="5">
        <v>-101.5386</v>
      </c>
      <c r="F364" s="5">
        <v>20121228</v>
      </c>
      <c r="G364" s="5">
        <v>-9999</v>
      </c>
      <c r="H364" s="5" t="s">
        <v>48</v>
      </c>
      <c r="I364" s="5" t="s">
        <v>48</v>
      </c>
      <c r="J364" s="5" t="s">
        <v>48</v>
      </c>
      <c r="K364" s="5">
        <v>9999</v>
      </c>
      <c r="L364" s="5">
        <v>-9999</v>
      </c>
      <c r="M364" s="5" t="s">
        <v>48</v>
      </c>
      <c r="N364" s="5" t="s">
        <v>48</v>
      </c>
      <c r="O364" s="5" t="s">
        <v>48</v>
      </c>
      <c r="P364" s="5">
        <v>9999</v>
      </c>
      <c r="Q364" s="5">
        <v>0</v>
      </c>
      <c r="R364" s="5" t="s">
        <v>49</v>
      </c>
      <c r="S364" s="5" t="s">
        <v>48</v>
      </c>
      <c r="T364" s="5">
        <v>7</v>
      </c>
      <c r="U364" s="5">
        <v>700</v>
      </c>
      <c r="V364" s="5">
        <v>0</v>
      </c>
      <c r="W364" s="5" t="s">
        <v>49</v>
      </c>
      <c r="X364" s="5" t="s">
        <v>48</v>
      </c>
      <c r="Y364" s="5">
        <v>7</v>
      </c>
      <c r="Z364" s="5">
        <v>9999</v>
      </c>
      <c r="AA364" s="5">
        <v>102</v>
      </c>
      <c r="AB364" s="5" t="s">
        <v>48</v>
      </c>
      <c r="AC364" s="5" t="s">
        <v>48</v>
      </c>
      <c r="AD364" s="5">
        <v>7</v>
      </c>
      <c r="AE364" s="5">
        <v>9999</v>
      </c>
      <c r="AF364" s="5">
        <v>-67</v>
      </c>
      <c r="AG364" s="5" t="s">
        <v>48</v>
      </c>
      <c r="AH364" s="5" t="s">
        <v>48</v>
      </c>
      <c r="AI364" s="5">
        <v>7</v>
      </c>
      <c r="AJ364" s="5">
        <v>700</v>
      </c>
      <c r="AK364" s="5">
        <v>-194</v>
      </c>
      <c r="AL364" s="5" t="s">
        <v>48</v>
      </c>
      <c r="AM364" s="5" t="s">
        <v>48</v>
      </c>
      <c r="AN364" s="5">
        <v>7</v>
      </c>
      <c r="AO364" s="5">
        <v>700</v>
      </c>
    </row>
    <row r="365" spans="1:41" x14ac:dyDescent="0.25">
      <c r="A365" s="5" t="s">
        <v>6</v>
      </c>
      <c r="B365" s="5" t="s">
        <v>7</v>
      </c>
      <c r="C365" s="5">
        <v>922</v>
      </c>
      <c r="D365" s="5">
        <v>40.052599999999998</v>
      </c>
      <c r="E365" s="5">
        <v>-101.5386</v>
      </c>
      <c r="F365" s="5">
        <v>20121229</v>
      </c>
      <c r="G365" s="5">
        <v>-9999</v>
      </c>
      <c r="H365" s="5" t="s">
        <v>48</v>
      </c>
      <c r="I365" s="5" t="s">
        <v>48</v>
      </c>
      <c r="J365" s="5" t="s">
        <v>48</v>
      </c>
      <c r="K365" s="5">
        <v>9999</v>
      </c>
      <c r="L365" s="5">
        <v>-9999</v>
      </c>
      <c r="M365" s="5" t="s">
        <v>48</v>
      </c>
      <c r="N365" s="5" t="s">
        <v>48</v>
      </c>
      <c r="O365" s="5" t="s">
        <v>48</v>
      </c>
      <c r="P365" s="5">
        <v>9999</v>
      </c>
      <c r="Q365" s="5">
        <v>0</v>
      </c>
      <c r="R365" s="5" t="s">
        <v>48</v>
      </c>
      <c r="S365" s="5" t="s">
        <v>48</v>
      </c>
      <c r="T365" s="5">
        <v>7</v>
      </c>
      <c r="U365" s="5">
        <v>700</v>
      </c>
      <c r="V365" s="5">
        <v>0</v>
      </c>
      <c r="W365" s="5" t="s">
        <v>48</v>
      </c>
      <c r="X365" s="5" t="s">
        <v>48</v>
      </c>
      <c r="Y365" s="5">
        <v>7</v>
      </c>
      <c r="Z365" s="5">
        <v>9999</v>
      </c>
      <c r="AA365" s="5">
        <v>102</v>
      </c>
      <c r="AB365" s="5" t="s">
        <v>48</v>
      </c>
      <c r="AC365" s="5" t="s">
        <v>48</v>
      </c>
      <c r="AD365" s="5">
        <v>7</v>
      </c>
      <c r="AE365" s="5">
        <v>9999</v>
      </c>
      <c r="AF365" s="5">
        <v>-39</v>
      </c>
      <c r="AG365" s="5" t="s">
        <v>48</v>
      </c>
      <c r="AH365" s="5" t="s">
        <v>48</v>
      </c>
      <c r="AI365" s="5">
        <v>7</v>
      </c>
      <c r="AJ365" s="5">
        <v>700</v>
      </c>
      <c r="AK365" s="5">
        <v>-194</v>
      </c>
      <c r="AL365" s="5" t="s">
        <v>48</v>
      </c>
      <c r="AM365" s="5" t="s">
        <v>48</v>
      </c>
      <c r="AN365" s="5">
        <v>7</v>
      </c>
      <c r="AO365" s="5">
        <v>700</v>
      </c>
    </row>
    <row r="366" spans="1:41" x14ac:dyDescent="0.25">
      <c r="A366" s="5" t="s">
        <v>6</v>
      </c>
      <c r="B366" s="5" t="s">
        <v>7</v>
      </c>
      <c r="C366" s="5">
        <v>922</v>
      </c>
      <c r="D366" s="5">
        <v>40.052599999999998</v>
      </c>
      <c r="E366" s="5">
        <v>-101.5386</v>
      </c>
      <c r="F366" s="5">
        <v>20121230</v>
      </c>
      <c r="G366" s="5">
        <v>-9999</v>
      </c>
      <c r="H366" s="5" t="s">
        <v>48</v>
      </c>
      <c r="I366" s="5" t="s">
        <v>48</v>
      </c>
      <c r="J366" s="5" t="s">
        <v>48</v>
      </c>
      <c r="K366" s="5">
        <v>9999</v>
      </c>
      <c r="L366" s="5">
        <v>-9999</v>
      </c>
      <c r="M366" s="5" t="s">
        <v>48</v>
      </c>
      <c r="N366" s="5" t="s">
        <v>48</v>
      </c>
      <c r="O366" s="5" t="s">
        <v>48</v>
      </c>
      <c r="P366" s="5">
        <v>9999</v>
      </c>
      <c r="Q366" s="5">
        <v>0</v>
      </c>
      <c r="R366" s="5" t="s">
        <v>48</v>
      </c>
      <c r="S366" s="5" t="s">
        <v>48</v>
      </c>
      <c r="T366" s="5">
        <v>7</v>
      </c>
      <c r="U366" s="5">
        <v>700</v>
      </c>
      <c r="V366" s="5">
        <v>0</v>
      </c>
      <c r="W366" s="5" t="s">
        <v>48</v>
      </c>
      <c r="X366" s="5" t="s">
        <v>48</v>
      </c>
      <c r="Y366" s="5">
        <v>7</v>
      </c>
      <c r="Z366" s="5">
        <v>9999</v>
      </c>
      <c r="AA366" s="5">
        <v>102</v>
      </c>
      <c r="AB366" s="5" t="s">
        <v>48</v>
      </c>
      <c r="AC366" s="5" t="s">
        <v>48</v>
      </c>
      <c r="AD366" s="5">
        <v>7</v>
      </c>
      <c r="AE366" s="5">
        <v>9999</v>
      </c>
      <c r="AF366" s="5">
        <v>22</v>
      </c>
      <c r="AG366" s="5" t="s">
        <v>48</v>
      </c>
      <c r="AH366" s="5" t="s">
        <v>48</v>
      </c>
      <c r="AI366" s="5">
        <v>7</v>
      </c>
      <c r="AJ366" s="5">
        <v>700</v>
      </c>
      <c r="AK366" s="5">
        <v>-128</v>
      </c>
      <c r="AL366" s="5" t="s">
        <v>48</v>
      </c>
      <c r="AM366" s="5" t="s">
        <v>48</v>
      </c>
      <c r="AN366" s="5">
        <v>7</v>
      </c>
      <c r="AO366" s="5">
        <v>700</v>
      </c>
    </row>
    <row r="367" spans="1:41" x14ac:dyDescent="0.25">
      <c r="A367" s="5" t="s">
        <v>6</v>
      </c>
      <c r="B367" s="5" t="s">
        <v>7</v>
      </c>
      <c r="C367" s="5">
        <v>922</v>
      </c>
      <c r="D367" s="5">
        <v>40.052599999999998</v>
      </c>
      <c r="E367" s="5">
        <v>-101.5386</v>
      </c>
      <c r="F367" s="5">
        <v>20121231</v>
      </c>
      <c r="G367" s="5">
        <v>-9999</v>
      </c>
      <c r="H367" s="5" t="s">
        <v>48</v>
      </c>
      <c r="I367" s="5" t="s">
        <v>48</v>
      </c>
      <c r="J367" s="5" t="s">
        <v>48</v>
      </c>
      <c r="K367" s="5">
        <v>9999</v>
      </c>
      <c r="L367" s="5">
        <v>-9999</v>
      </c>
      <c r="M367" s="5" t="s">
        <v>48</v>
      </c>
      <c r="N367" s="5" t="s">
        <v>48</v>
      </c>
      <c r="O367" s="5" t="s">
        <v>48</v>
      </c>
      <c r="P367" s="5">
        <v>9999</v>
      </c>
      <c r="Q367" s="5">
        <v>0</v>
      </c>
      <c r="R367" s="5" t="s">
        <v>48</v>
      </c>
      <c r="S367" s="5" t="s">
        <v>48</v>
      </c>
      <c r="T367" s="5">
        <v>7</v>
      </c>
      <c r="U367" s="5">
        <v>700</v>
      </c>
      <c r="V367" s="5">
        <v>0</v>
      </c>
      <c r="W367" s="5" t="s">
        <v>48</v>
      </c>
      <c r="X367" s="5" t="s">
        <v>48</v>
      </c>
      <c r="Y367" s="5">
        <v>7</v>
      </c>
      <c r="Z367" s="5">
        <v>9999</v>
      </c>
      <c r="AA367" s="5">
        <v>102</v>
      </c>
      <c r="AB367" s="5" t="s">
        <v>48</v>
      </c>
      <c r="AC367" s="5" t="s">
        <v>48</v>
      </c>
      <c r="AD367" s="5">
        <v>7</v>
      </c>
      <c r="AE367" s="5">
        <v>9999</v>
      </c>
      <c r="AF367" s="5">
        <v>6</v>
      </c>
      <c r="AG367" s="5" t="s">
        <v>48</v>
      </c>
      <c r="AH367" s="5" t="s">
        <v>48</v>
      </c>
      <c r="AI367" s="5">
        <v>7</v>
      </c>
      <c r="AJ367" s="5">
        <v>700</v>
      </c>
      <c r="AK367" s="5">
        <v>-117</v>
      </c>
      <c r="AL367" s="5" t="s">
        <v>48</v>
      </c>
      <c r="AM367" s="5" t="s">
        <v>48</v>
      </c>
      <c r="AN367" s="5">
        <v>7</v>
      </c>
      <c r="AO367" s="5">
        <v>700</v>
      </c>
    </row>
    <row r="368" spans="1:41" x14ac:dyDescent="0.25">
      <c r="A368" s="5" t="s">
        <v>17</v>
      </c>
      <c r="B368" s="5" t="s">
        <v>18</v>
      </c>
      <c r="C368" s="5">
        <v>966.2</v>
      </c>
      <c r="D368" s="5">
        <v>39.392499999999998</v>
      </c>
      <c r="E368" s="5">
        <v>-101.0689</v>
      </c>
      <c r="F368" s="5">
        <v>20120101</v>
      </c>
      <c r="G368" s="5">
        <v>-9999</v>
      </c>
      <c r="H368" s="5" t="s">
        <v>48</v>
      </c>
      <c r="I368" s="5" t="s">
        <v>48</v>
      </c>
      <c r="J368" s="5" t="s">
        <v>48</v>
      </c>
      <c r="K368" s="5">
        <v>9999</v>
      </c>
      <c r="L368" s="5">
        <v>-9999</v>
      </c>
      <c r="M368" s="5" t="s">
        <v>48</v>
      </c>
      <c r="N368" s="5" t="s">
        <v>48</v>
      </c>
      <c r="O368" s="5" t="s">
        <v>48</v>
      </c>
      <c r="P368" s="5">
        <v>9999</v>
      </c>
      <c r="Q368" s="5">
        <v>0</v>
      </c>
      <c r="R368" s="5" t="s">
        <v>49</v>
      </c>
      <c r="S368" s="5" t="s">
        <v>48</v>
      </c>
      <c r="T368" s="5">
        <v>7</v>
      </c>
      <c r="U368" s="5">
        <v>800</v>
      </c>
      <c r="V368" s="5">
        <v>0</v>
      </c>
      <c r="W368" s="5" t="s">
        <v>49</v>
      </c>
      <c r="X368" s="5" t="s">
        <v>48</v>
      </c>
      <c r="Y368" s="5">
        <v>7</v>
      </c>
      <c r="Z368" s="5">
        <v>9999</v>
      </c>
      <c r="AA368" s="5">
        <v>-9999</v>
      </c>
      <c r="AB368" s="5" t="s">
        <v>48</v>
      </c>
      <c r="AC368" s="5" t="s">
        <v>48</v>
      </c>
      <c r="AD368" s="5" t="s">
        <v>48</v>
      </c>
      <c r="AE368" s="5">
        <v>9999</v>
      </c>
      <c r="AF368" s="5">
        <v>117</v>
      </c>
      <c r="AG368" s="5" t="s">
        <v>48</v>
      </c>
      <c r="AH368" s="5" t="s">
        <v>48</v>
      </c>
      <c r="AI368" s="5">
        <v>7</v>
      </c>
      <c r="AJ368" s="5">
        <v>800</v>
      </c>
      <c r="AK368" s="5">
        <v>-67</v>
      </c>
      <c r="AL368" s="5" t="s">
        <v>48</v>
      </c>
      <c r="AM368" s="5" t="s">
        <v>48</v>
      </c>
      <c r="AN368" s="5">
        <v>7</v>
      </c>
      <c r="AO368" s="5">
        <v>800</v>
      </c>
    </row>
    <row r="369" spans="1:41" x14ac:dyDescent="0.25">
      <c r="A369" s="5" t="s">
        <v>17</v>
      </c>
      <c r="B369" s="5" t="s">
        <v>18</v>
      </c>
      <c r="C369" s="5">
        <v>966.2</v>
      </c>
      <c r="D369" s="5">
        <v>39.392499999999998</v>
      </c>
      <c r="E369" s="5">
        <v>-101.0689</v>
      </c>
      <c r="F369" s="5">
        <v>20120102</v>
      </c>
      <c r="G369" s="5">
        <v>-9999</v>
      </c>
      <c r="H369" s="5" t="s">
        <v>48</v>
      </c>
      <c r="I369" s="5" t="s">
        <v>48</v>
      </c>
      <c r="J369" s="5" t="s">
        <v>48</v>
      </c>
      <c r="K369" s="5">
        <v>9999</v>
      </c>
      <c r="L369" s="5">
        <v>-9999</v>
      </c>
      <c r="M369" s="5" t="s">
        <v>48</v>
      </c>
      <c r="N369" s="5" t="s">
        <v>48</v>
      </c>
      <c r="O369" s="5" t="s">
        <v>48</v>
      </c>
      <c r="P369" s="5">
        <v>9999</v>
      </c>
      <c r="Q369" s="5">
        <v>0</v>
      </c>
      <c r="R369" s="5" t="s">
        <v>48</v>
      </c>
      <c r="S369" s="5" t="s">
        <v>48</v>
      </c>
      <c r="T369" s="5">
        <v>7</v>
      </c>
      <c r="U369" s="5">
        <v>800</v>
      </c>
      <c r="V369" s="5">
        <v>-9999</v>
      </c>
      <c r="W369" s="5" t="s">
        <v>48</v>
      </c>
      <c r="X369" s="5" t="s">
        <v>48</v>
      </c>
      <c r="Y369" s="5" t="s">
        <v>48</v>
      </c>
      <c r="Z369" s="5">
        <v>9999</v>
      </c>
      <c r="AA369" s="5">
        <v>-9999</v>
      </c>
      <c r="AB369" s="5" t="s">
        <v>48</v>
      </c>
      <c r="AC369" s="5" t="s">
        <v>48</v>
      </c>
      <c r="AD369" s="5" t="s">
        <v>48</v>
      </c>
      <c r="AE369" s="5">
        <v>9999</v>
      </c>
      <c r="AF369" s="5">
        <v>56</v>
      </c>
      <c r="AG369" s="5" t="s">
        <v>48</v>
      </c>
      <c r="AH369" s="5" t="s">
        <v>48</v>
      </c>
      <c r="AI369" s="5">
        <v>7</v>
      </c>
      <c r="AJ369" s="5">
        <v>800</v>
      </c>
      <c r="AK369" s="5">
        <v>-89</v>
      </c>
      <c r="AL369" s="5" t="s">
        <v>48</v>
      </c>
      <c r="AM369" s="5" t="s">
        <v>48</v>
      </c>
      <c r="AN369" s="5">
        <v>7</v>
      </c>
      <c r="AO369" s="5">
        <v>800</v>
      </c>
    </row>
    <row r="370" spans="1:41" x14ac:dyDescent="0.25">
      <c r="A370" s="5" t="s">
        <v>17</v>
      </c>
      <c r="B370" s="5" t="s">
        <v>18</v>
      </c>
      <c r="C370" s="5">
        <v>966.2</v>
      </c>
      <c r="D370" s="5">
        <v>39.392499999999998</v>
      </c>
      <c r="E370" s="5">
        <v>-101.0689</v>
      </c>
      <c r="F370" s="5">
        <v>20120103</v>
      </c>
      <c r="G370" s="5">
        <v>-9999</v>
      </c>
      <c r="H370" s="5" t="s">
        <v>48</v>
      </c>
      <c r="I370" s="5" t="s">
        <v>48</v>
      </c>
      <c r="J370" s="5" t="s">
        <v>48</v>
      </c>
      <c r="K370" s="5">
        <v>9999</v>
      </c>
      <c r="L370" s="5">
        <v>-9999</v>
      </c>
      <c r="M370" s="5" t="s">
        <v>48</v>
      </c>
      <c r="N370" s="5" t="s">
        <v>48</v>
      </c>
      <c r="O370" s="5" t="s">
        <v>48</v>
      </c>
      <c r="P370" s="5">
        <v>9999</v>
      </c>
      <c r="Q370" s="5">
        <v>0</v>
      </c>
      <c r="R370" s="5" t="s">
        <v>48</v>
      </c>
      <c r="S370" s="5" t="s">
        <v>48</v>
      </c>
      <c r="T370" s="5">
        <v>7</v>
      </c>
      <c r="U370" s="5">
        <v>800</v>
      </c>
      <c r="V370" s="5">
        <v>-9999</v>
      </c>
      <c r="W370" s="5" t="s">
        <v>48</v>
      </c>
      <c r="X370" s="5" t="s">
        <v>48</v>
      </c>
      <c r="Y370" s="5" t="s">
        <v>48</v>
      </c>
      <c r="Z370" s="5">
        <v>9999</v>
      </c>
      <c r="AA370" s="5">
        <v>-9999</v>
      </c>
      <c r="AB370" s="5" t="s">
        <v>48</v>
      </c>
      <c r="AC370" s="5" t="s">
        <v>48</v>
      </c>
      <c r="AD370" s="5" t="s">
        <v>48</v>
      </c>
      <c r="AE370" s="5">
        <v>9999</v>
      </c>
      <c r="AF370" s="5">
        <v>100</v>
      </c>
      <c r="AG370" s="5" t="s">
        <v>48</v>
      </c>
      <c r="AH370" s="5" t="s">
        <v>48</v>
      </c>
      <c r="AI370" s="5">
        <v>7</v>
      </c>
      <c r="AJ370" s="5">
        <v>800</v>
      </c>
      <c r="AK370" s="5">
        <v>-72</v>
      </c>
      <c r="AL370" s="5" t="s">
        <v>48</v>
      </c>
      <c r="AM370" s="5" t="s">
        <v>48</v>
      </c>
      <c r="AN370" s="5">
        <v>7</v>
      </c>
      <c r="AO370" s="5">
        <v>800</v>
      </c>
    </row>
    <row r="371" spans="1:41" x14ac:dyDescent="0.25">
      <c r="A371" s="5" t="s">
        <v>17</v>
      </c>
      <c r="B371" s="5" t="s">
        <v>18</v>
      </c>
      <c r="C371" s="5">
        <v>966.2</v>
      </c>
      <c r="D371" s="5">
        <v>39.392499999999998</v>
      </c>
      <c r="E371" s="5">
        <v>-101.0689</v>
      </c>
      <c r="F371" s="5">
        <v>20120104</v>
      </c>
      <c r="G371" s="5">
        <v>-9999</v>
      </c>
      <c r="H371" s="5" t="s">
        <v>48</v>
      </c>
      <c r="I371" s="5" t="s">
        <v>48</v>
      </c>
      <c r="J371" s="5" t="s">
        <v>48</v>
      </c>
      <c r="K371" s="5">
        <v>9999</v>
      </c>
      <c r="L371" s="5">
        <v>-9999</v>
      </c>
      <c r="M371" s="5" t="s">
        <v>48</v>
      </c>
      <c r="N371" s="5" t="s">
        <v>48</v>
      </c>
      <c r="O371" s="5" t="s">
        <v>48</v>
      </c>
      <c r="P371" s="5">
        <v>9999</v>
      </c>
      <c r="Q371" s="5">
        <v>0</v>
      </c>
      <c r="R371" s="5" t="s">
        <v>48</v>
      </c>
      <c r="S371" s="5" t="s">
        <v>48</v>
      </c>
      <c r="T371" s="5">
        <v>7</v>
      </c>
      <c r="U371" s="5">
        <v>800</v>
      </c>
      <c r="V371" s="5">
        <v>-9999</v>
      </c>
      <c r="W371" s="5" t="s">
        <v>48</v>
      </c>
      <c r="X371" s="5" t="s">
        <v>48</v>
      </c>
      <c r="Y371" s="5" t="s">
        <v>48</v>
      </c>
      <c r="Z371" s="5">
        <v>9999</v>
      </c>
      <c r="AA371" s="5">
        <v>-9999</v>
      </c>
      <c r="AB371" s="5" t="s">
        <v>48</v>
      </c>
      <c r="AC371" s="5" t="s">
        <v>48</v>
      </c>
      <c r="AD371" s="5" t="s">
        <v>48</v>
      </c>
      <c r="AE371" s="5">
        <v>9999</v>
      </c>
      <c r="AF371" s="5">
        <v>167</v>
      </c>
      <c r="AG371" s="5" t="s">
        <v>48</v>
      </c>
      <c r="AH371" s="5" t="s">
        <v>48</v>
      </c>
      <c r="AI371" s="5">
        <v>7</v>
      </c>
      <c r="AJ371" s="5">
        <v>800</v>
      </c>
      <c r="AK371" s="5">
        <v>-28</v>
      </c>
      <c r="AL371" s="5" t="s">
        <v>48</v>
      </c>
      <c r="AM371" s="5" t="s">
        <v>48</v>
      </c>
      <c r="AN371" s="5">
        <v>7</v>
      </c>
      <c r="AO371" s="5">
        <v>800</v>
      </c>
    </row>
    <row r="372" spans="1:41" x14ac:dyDescent="0.25">
      <c r="A372" s="5" t="s">
        <v>17</v>
      </c>
      <c r="B372" s="5" t="s">
        <v>18</v>
      </c>
      <c r="C372" s="5">
        <v>966.2</v>
      </c>
      <c r="D372" s="5">
        <v>39.392499999999998</v>
      </c>
      <c r="E372" s="5">
        <v>-101.0689</v>
      </c>
      <c r="F372" s="5">
        <v>20120105</v>
      </c>
      <c r="G372" s="5">
        <v>-9999</v>
      </c>
      <c r="H372" s="5" t="s">
        <v>48</v>
      </c>
      <c r="I372" s="5" t="s">
        <v>48</v>
      </c>
      <c r="J372" s="5" t="s">
        <v>48</v>
      </c>
      <c r="K372" s="5">
        <v>9999</v>
      </c>
      <c r="L372" s="5">
        <v>-9999</v>
      </c>
      <c r="M372" s="5" t="s">
        <v>48</v>
      </c>
      <c r="N372" s="5" t="s">
        <v>48</v>
      </c>
      <c r="O372" s="5" t="s">
        <v>48</v>
      </c>
      <c r="P372" s="5">
        <v>9999</v>
      </c>
      <c r="Q372" s="5">
        <v>0</v>
      </c>
      <c r="R372" s="5" t="s">
        <v>48</v>
      </c>
      <c r="S372" s="5" t="s">
        <v>48</v>
      </c>
      <c r="T372" s="5">
        <v>7</v>
      </c>
      <c r="U372" s="5">
        <v>800</v>
      </c>
      <c r="V372" s="5">
        <v>-9999</v>
      </c>
      <c r="W372" s="5" t="s">
        <v>48</v>
      </c>
      <c r="X372" s="5" t="s">
        <v>48</v>
      </c>
      <c r="Y372" s="5" t="s">
        <v>48</v>
      </c>
      <c r="Z372" s="5">
        <v>9999</v>
      </c>
      <c r="AA372" s="5">
        <v>-9999</v>
      </c>
      <c r="AB372" s="5" t="s">
        <v>48</v>
      </c>
      <c r="AC372" s="5" t="s">
        <v>48</v>
      </c>
      <c r="AD372" s="5" t="s">
        <v>48</v>
      </c>
      <c r="AE372" s="5">
        <v>9999</v>
      </c>
      <c r="AF372" s="5">
        <v>167</v>
      </c>
      <c r="AG372" s="5" t="s">
        <v>48</v>
      </c>
      <c r="AH372" s="5" t="s">
        <v>48</v>
      </c>
      <c r="AI372" s="5">
        <v>7</v>
      </c>
      <c r="AJ372" s="5">
        <v>800</v>
      </c>
      <c r="AK372" s="5">
        <v>-28</v>
      </c>
      <c r="AL372" s="5" t="s">
        <v>48</v>
      </c>
      <c r="AM372" s="5" t="s">
        <v>48</v>
      </c>
      <c r="AN372" s="5">
        <v>7</v>
      </c>
      <c r="AO372" s="5">
        <v>800</v>
      </c>
    </row>
    <row r="373" spans="1:41" x14ac:dyDescent="0.25">
      <c r="A373" s="5" t="s">
        <v>17</v>
      </c>
      <c r="B373" s="5" t="s">
        <v>18</v>
      </c>
      <c r="C373" s="5">
        <v>966.2</v>
      </c>
      <c r="D373" s="5">
        <v>39.392499999999998</v>
      </c>
      <c r="E373" s="5">
        <v>-101.0689</v>
      </c>
      <c r="F373" s="5">
        <v>20120106</v>
      </c>
      <c r="G373" s="5">
        <v>-9999</v>
      </c>
      <c r="H373" s="5" t="s">
        <v>48</v>
      </c>
      <c r="I373" s="5" t="s">
        <v>48</v>
      </c>
      <c r="J373" s="5" t="s">
        <v>48</v>
      </c>
      <c r="K373" s="5">
        <v>9999</v>
      </c>
      <c r="L373" s="5">
        <v>-9999</v>
      </c>
      <c r="M373" s="5" t="s">
        <v>48</v>
      </c>
      <c r="N373" s="5" t="s">
        <v>48</v>
      </c>
      <c r="O373" s="5" t="s">
        <v>48</v>
      </c>
      <c r="P373" s="5">
        <v>9999</v>
      </c>
      <c r="Q373" s="5">
        <v>0</v>
      </c>
      <c r="R373" s="5" t="s">
        <v>48</v>
      </c>
      <c r="S373" s="5" t="s">
        <v>48</v>
      </c>
      <c r="T373" s="5">
        <v>7</v>
      </c>
      <c r="U373" s="5">
        <v>800</v>
      </c>
      <c r="V373" s="5">
        <v>-9999</v>
      </c>
      <c r="W373" s="5" t="s">
        <v>48</v>
      </c>
      <c r="X373" s="5" t="s">
        <v>48</v>
      </c>
      <c r="Y373" s="5" t="s">
        <v>48</v>
      </c>
      <c r="Z373" s="5">
        <v>9999</v>
      </c>
      <c r="AA373" s="5">
        <v>-9999</v>
      </c>
      <c r="AB373" s="5" t="s">
        <v>48</v>
      </c>
      <c r="AC373" s="5" t="s">
        <v>48</v>
      </c>
      <c r="AD373" s="5" t="s">
        <v>48</v>
      </c>
      <c r="AE373" s="5">
        <v>9999</v>
      </c>
      <c r="AF373" s="5">
        <v>233</v>
      </c>
      <c r="AG373" s="5" t="s">
        <v>48</v>
      </c>
      <c r="AH373" s="5" t="s">
        <v>48</v>
      </c>
      <c r="AI373" s="5">
        <v>7</v>
      </c>
      <c r="AJ373" s="5">
        <v>800</v>
      </c>
      <c r="AK373" s="5">
        <v>-6</v>
      </c>
      <c r="AL373" s="5" t="s">
        <v>48</v>
      </c>
      <c r="AM373" s="5" t="s">
        <v>48</v>
      </c>
      <c r="AN373" s="5">
        <v>7</v>
      </c>
      <c r="AO373" s="5">
        <v>800</v>
      </c>
    </row>
    <row r="374" spans="1:41" x14ac:dyDescent="0.25">
      <c r="A374" s="5" t="s">
        <v>17</v>
      </c>
      <c r="B374" s="5" t="s">
        <v>18</v>
      </c>
      <c r="C374" s="5">
        <v>966.2</v>
      </c>
      <c r="D374" s="5">
        <v>39.392499999999998</v>
      </c>
      <c r="E374" s="5">
        <v>-101.0689</v>
      </c>
      <c r="F374" s="5">
        <v>20120107</v>
      </c>
      <c r="G374" s="5">
        <v>-9999</v>
      </c>
      <c r="H374" s="5" t="s">
        <v>48</v>
      </c>
      <c r="I374" s="5" t="s">
        <v>48</v>
      </c>
      <c r="J374" s="5" t="s">
        <v>48</v>
      </c>
      <c r="K374" s="5">
        <v>9999</v>
      </c>
      <c r="L374" s="5">
        <v>-9999</v>
      </c>
      <c r="M374" s="5" t="s">
        <v>48</v>
      </c>
      <c r="N374" s="5" t="s">
        <v>48</v>
      </c>
      <c r="O374" s="5" t="s">
        <v>48</v>
      </c>
      <c r="P374" s="5">
        <v>9999</v>
      </c>
      <c r="Q374" s="5">
        <v>0</v>
      </c>
      <c r="R374" s="5" t="s">
        <v>48</v>
      </c>
      <c r="S374" s="5" t="s">
        <v>48</v>
      </c>
      <c r="T374" s="5">
        <v>7</v>
      </c>
      <c r="U374" s="5">
        <v>800</v>
      </c>
      <c r="V374" s="5">
        <v>-9999</v>
      </c>
      <c r="W374" s="5" t="s">
        <v>48</v>
      </c>
      <c r="X374" s="5" t="s">
        <v>48</v>
      </c>
      <c r="Y374" s="5" t="s">
        <v>48</v>
      </c>
      <c r="Z374" s="5">
        <v>9999</v>
      </c>
      <c r="AA374" s="5">
        <v>-9999</v>
      </c>
      <c r="AB374" s="5" t="s">
        <v>48</v>
      </c>
      <c r="AC374" s="5" t="s">
        <v>48</v>
      </c>
      <c r="AD374" s="5" t="s">
        <v>48</v>
      </c>
      <c r="AE374" s="5">
        <v>9999</v>
      </c>
      <c r="AF374" s="5">
        <v>106</v>
      </c>
      <c r="AG374" s="5" t="s">
        <v>48</v>
      </c>
      <c r="AH374" s="5" t="s">
        <v>48</v>
      </c>
      <c r="AI374" s="5">
        <v>7</v>
      </c>
      <c r="AJ374" s="5">
        <v>800</v>
      </c>
      <c r="AK374" s="5">
        <v>-78</v>
      </c>
      <c r="AL374" s="5" t="s">
        <v>48</v>
      </c>
      <c r="AM374" s="5" t="s">
        <v>48</v>
      </c>
      <c r="AN374" s="5">
        <v>7</v>
      </c>
      <c r="AO374" s="5">
        <v>800</v>
      </c>
    </row>
    <row r="375" spans="1:41" x14ac:dyDescent="0.25">
      <c r="A375" s="5" t="s">
        <v>17</v>
      </c>
      <c r="B375" s="5" t="s">
        <v>18</v>
      </c>
      <c r="C375" s="5">
        <v>966.2</v>
      </c>
      <c r="D375" s="5">
        <v>39.392499999999998</v>
      </c>
      <c r="E375" s="5">
        <v>-101.0689</v>
      </c>
      <c r="F375" s="5">
        <v>20120108</v>
      </c>
      <c r="G375" s="5">
        <v>-9999</v>
      </c>
      <c r="H375" s="5" t="s">
        <v>48</v>
      </c>
      <c r="I375" s="5" t="s">
        <v>48</v>
      </c>
      <c r="J375" s="5" t="s">
        <v>48</v>
      </c>
      <c r="K375" s="5">
        <v>9999</v>
      </c>
      <c r="L375" s="5">
        <v>-9999</v>
      </c>
      <c r="M375" s="5" t="s">
        <v>48</v>
      </c>
      <c r="N375" s="5" t="s">
        <v>48</v>
      </c>
      <c r="O375" s="5" t="s">
        <v>48</v>
      </c>
      <c r="P375" s="5">
        <v>9999</v>
      </c>
      <c r="Q375" s="5">
        <v>0</v>
      </c>
      <c r="R375" s="5" t="s">
        <v>49</v>
      </c>
      <c r="S375" s="5" t="s">
        <v>48</v>
      </c>
      <c r="T375" s="5">
        <v>7</v>
      </c>
      <c r="U375" s="5">
        <v>800</v>
      </c>
      <c r="V375" s="5">
        <v>0</v>
      </c>
      <c r="W375" s="5" t="s">
        <v>49</v>
      </c>
      <c r="X375" s="5" t="s">
        <v>48</v>
      </c>
      <c r="Y375" s="5">
        <v>7</v>
      </c>
      <c r="Z375" s="5">
        <v>9999</v>
      </c>
      <c r="AA375" s="5">
        <v>-9999</v>
      </c>
      <c r="AB375" s="5" t="s">
        <v>48</v>
      </c>
      <c r="AC375" s="5" t="s">
        <v>48</v>
      </c>
      <c r="AD375" s="5" t="s">
        <v>48</v>
      </c>
      <c r="AE375" s="5">
        <v>9999</v>
      </c>
      <c r="AF375" s="5">
        <v>72</v>
      </c>
      <c r="AG375" s="5" t="s">
        <v>48</v>
      </c>
      <c r="AH375" s="5" t="s">
        <v>48</v>
      </c>
      <c r="AI375" s="5">
        <v>7</v>
      </c>
      <c r="AJ375" s="5">
        <v>800</v>
      </c>
      <c r="AK375" s="5">
        <v>-33</v>
      </c>
      <c r="AL375" s="5" t="s">
        <v>48</v>
      </c>
      <c r="AM375" s="5" t="s">
        <v>48</v>
      </c>
      <c r="AN375" s="5">
        <v>7</v>
      </c>
      <c r="AO375" s="5">
        <v>800</v>
      </c>
    </row>
    <row r="376" spans="1:41" x14ac:dyDescent="0.25">
      <c r="A376" s="5" t="s">
        <v>17</v>
      </c>
      <c r="B376" s="5" t="s">
        <v>18</v>
      </c>
      <c r="C376" s="5">
        <v>966.2</v>
      </c>
      <c r="D376" s="5">
        <v>39.392499999999998</v>
      </c>
      <c r="E376" s="5">
        <v>-101.0689</v>
      </c>
      <c r="F376" s="5">
        <v>20120109</v>
      </c>
      <c r="G376" s="5">
        <v>-9999</v>
      </c>
      <c r="H376" s="5" t="s">
        <v>48</v>
      </c>
      <c r="I376" s="5" t="s">
        <v>48</v>
      </c>
      <c r="J376" s="5" t="s">
        <v>48</v>
      </c>
      <c r="K376" s="5">
        <v>9999</v>
      </c>
      <c r="L376" s="5">
        <v>-9999</v>
      </c>
      <c r="M376" s="5" t="s">
        <v>48</v>
      </c>
      <c r="N376" s="5" t="s">
        <v>48</v>
      </c>
      <c r="O376" s="5" t="s">
        <v>48</v>
      </c>
      <c r="P376" s="5">
        <v>9999</v>
      </c>
      <c r="Q376" s="5">
        <v>0</v>
      </c>
      <c r="R376" s="5" t="s">
        <v>48</v>
      </c>
      <c r="S376" s="5" t="s">
        <v>48</v>
      </c>
      <c r="T376" s="5">
        <v>7</v>
      </c>
      <c r="U376" s="5">
        <v>800</v>
      </c>
      <c r="V376" s="5">
        <v>-9999</v>
      </c>
      <c r="W376" s="5" t="s">
        <v>48</v>
      </c>
      <c r="X376" s="5" t="s">
        <v>48</v>
      </c>
      <c r="Y376" s="5" t="s">
        <v>48</v>
      </c>
      <c r="Z376" s="5">
        <v>9999</v>
      </c>
      <c r="AA376" s="5">
        <v>-9999</v>
      </c>
      <c r="AB376" s="5" t="s">
        <v>48</v>
      </c>
      <c r="AC376" s="5" t="s">
        <v>48</v>
      </c>
      <c r="AD376" s="5" t="s">
        <v>48</v>
      </c>
      <c r="AE376" s="5">
        <v>9999</v>
      </c>
      <c r="AF376" s="5">
        <v>50</v>
      </c>
      <c r="AG376" s="5" t="s">
        <v>48</v>
      </c>
      <c r="AH376" s="5" t="s">
        <v>48</v>
      </c>
      <c r="AI376" s="5">
        <v>7</v>
      </c>
      <c r="AJ376" s="5">
        <v>800</v>
      </c>
      <c r="AK376" s="5">
        <v>-67</v>
      </c>
      <c r="AL376" s="5" t="s">
        <v>48</v>
      </c>
      <c r="AM376" s="5" t="s">
        <v>48</v>
      </c>
      <c r="AN376" s="5">
        <v>7</v>
      </c>
      <c r="AO376" s="5">
        <v>800</v>
      </c>
    </row>
    <row r="377" spans="1:41" x14ac:dyDescent="0.25">
      <c r="A377" s="5" t="s">
        <v>17</v>
      </c>
      <c r="B377" s="5" t="s">
        <v>18</v>
      </c>
      <c r="C377" s="5">
        <v>966.2</v>
      </c>
      <c r="D377" s="5">
        <v>39.392499999999998</v>
      </c>
      <c r="E377" s="5">
        <v>-101.0689</v>
      </c>
      <c r="F377" s="5">
        <v>20120110</v>
      </c>
      <c r="G377" s="5">
        <v>-9999</v>
      </c>
      <c r="H377" s="5" t="s">
        <v>48</v>
      </c>
      <c r="I377" s="5" t="s">
        <v>48</v>
      </c>
      <c r="J377" s="5" t="s">
        <v>48</v>
      </c>
      <c r="K377" s="5">
        <v>9999</v>
      </c>
      <c r="L377" s="5">
        <v>-9999</v>
      </c>
      <c r="M377" s="5" t="s">
        <v>48</v>
      </c>
      <c r="N377" s="5" t="s">
        <v>48</v>
      </c>
      <c r="O377" s="5" t="s">
        <v>48</v>
      </c>
      <c r="P377" s="5">
        <v>9999</v>
      </c>
      <c r="Q377" s="5">
        <v>0</v>
      </c>
      <c r="R377" s="5" t="s">
        <v>48</v>
      </c>
      <c r="S377" s="5" t="s">
        <v>48</v>
      </c>
      <c r="T377" s="5">
        <v>7</v>
      </c>
      <c r="U377" s="5">
        <v>800</v>
      </c>
      <c r="V377" s="5">
        <v>-9999</v>
      </c>
      <c r="W377" s="5" t="s">
        <v>48</v>
      </c>
      <c r="X377" s="5" t="s">
        <v>48</v>
      </c>
      <c r="Y377" s="5" t="s">
        <v>48</v>
      </c>
      <c r="Z377" s="5">
        <v>9999</v>
      </c>
      <c r="AA377" s="5">
        <v>-9999</v>
      </c>
      <c r="AB377" s="5" t="s">
        <v>48</v>
      </c>
      <c r="AC377" s="5" t="s">
        <v>48</v>
      </c>
      <c r="AD377" s="5" t="s">
        <v>48</v>
      </c>
      <c r="AE377" s="5">
        <v>9999</v>
      </c>
      <c r="AF377" s="5">
        <v>117</v>
      </c>
      <c r="AG377" s="5" t="s">
        <v>48</v>
      </c>
      <c r="AH377" s="5" t="s">
        <v>48</v>
      </c>
      <c r="AI377" s="5">
        <v>7</v>
      </c>
      <c r="AJ377" s="5">
        <v>800</v>
      </c>
      <c r="AK377" s="5">
        <v>-61</v>
      </c>
      <c r="AL377" s="5" t="s">
        <v>48</v>
      </c>
      <c r="AM377" s="5" t="s">
        <v>48</v>
      </c>
      <c r="AN377" s="5">
        <v>7</v>
      </c>
      <c r="AO377" s="5">
        <v>800</v>
      </c>
    </row>
    <row r="378" spans="1:41" x14ac:dyDescent="0.25">
      <c r="A378" s="5" t="s">
        <v>17</v>
      </c>
      <c r="B378" s="5" t="s">
        <v>18</v>
      </c>
      <c r="C378" s="5">
        <v>966.2</v>
      </c>
      <c r="D378" s="5">
        <v>39.392499999999998</v>
      </c>
      <c r="E378" s="5">
        <v>-101.0689</v>
      </c>
      <c r="F378" s="5">
        <v>20120111</v>
      </c>
      <c r="G378" s="5">
        <v>-9999</v>
      </c>
      <c r="H378" s="5" t="s">
        <v>48</v>
      </c>
      <c r="I378" s="5" t="s">
        <v>48</v>
      </c>
      <c r="J378" s="5" t="s">
        <v>48</v>
      </c>
      <c r="K378" s="5">
        <v>9999</v>
      </c>
      <c r="L378" s="5">
        <v>-9999</v>
      </c>
      <c r="M378" s="5" t="s">
        <v>48</v>
      </c>
      <c r="N378" s="5" t="s">
        <v>48</v>
      </c>
      <c r="O378" s="5" t="s">
        <v>48</v>
      </c>
      <c r="P378" s="5">
        <v>9999</v>
      </c>
      <c r="Q378" s="5">
        <v>0</v>
      </c>
      <c r="R378" s="5" t="s">
        <v>48</v>
      </c>
      <c r="S378" s="5" t="s">
        <v>48</v>
      </c>
      <c r="T378" s="5">
        <v>7</v>
      </c>
      <c r="U378" s="5">
        <v>800</v>
      </c>
      <c r="V378" s="5">
        <v>-9999</v>
      </c>
      <c r="W378" s="5" t="s">
        <v>48</v>
      </c>
      <c r="X378" s="5" t="s">
        <v>48</v>
      </c>
      <c r="Y378" s="5" t="s">
        <v>48</v>
      </c>
      <c r="Z378" s="5">
        <v>9999</v>
      </c>
      <c r="AA378" s="5">
        <v>-9999</v>
      </c>
      <c r="AB378" s="5" t="s">
        <v>48</v>
      </c>
      <c r="AC378" s="5" t="s">
        <v>48</v>
      </c>
      <c r="AD378" s="5" t="s">
        <v>48</v>
      </c>
      <c r="AE378" s="5">
        <v>9999</v>
      </c>
      <c r="AF378" s="5">
        <v>161</v>
      </c>
      <c r="AG378" s="5" t="s">
        <v>48</v>
      </c>
      <c r="AH378" s="5" t="s">
        <v>48</v>
      </c>
      <c r="AI378" s="5">
        <v>7</v>
      </c>
      <c r="AJ378" s="5">
        <v>800</v>
      </c>
      <c r="AK378" s="5">
        <v>-39</v>
      </c>
      <c r="AL378" s="5" t="s">
        <v>48</v>
      </c>
      <c r="AM378" s="5" t="s">
        <v>48</v>
      </c>
      <c r="AN378" s="5">
        <v>7</v>
      </c>
      <c r="AO378" s="5">
        <v>800</v>
      </c>
    </row>
    <row r="379" spans="1:41" x14ac:dyDescent="0.25">
      <c r="A379" s="5" t="s">
        <v>17</v>
      </c>
      <c r="B379" s="5" t="s">
        <v>18</v>
      </c>
      <c r="C379" s="5">
        <v>966.2</v>
      </c>
      <c r="D379" s="5">
        <v>39.392499999999998</v>
      </c>
      <c r="E379" s="5">
        <v>-101.0689</v>
      </c>
      <c r="F379" s="5">
        <v>20120112</v>
      </c>
      <c r="G379" s="5">
        <v>-9999</v>
      </c>
      <c r="H379" s="5" t="s">
        <v>48</v>
      </c>
      <c r="I379" s="5" t="s">
        <v>48</v>
      </c>
      <c r="J379" s="5" t="s">
        <v>48</v>
      </c>
      <c r="K379" s="5">
        <v>9999</v>
      </c>
      <c r="L379" s="5">
        <v>-9999</v>
      </c>
      <c r="M379" s="5" t="s">
        <v>48</v>
      </c>
      <c r="N379" s="5" t="s">
        <v>48</v>
      </c>
      <c r="O379" s="5" t="s">
        <v>48</v>
      </c>
      <c r="P379" s="5">
        <v>9999</v>
      </c>
      <c r="Q379" s="5">
        <v>0</v>
      </c>
      <c r="R379" s="5" t="s">
        <v>49</v>
      </c>
      <c r="S379" s="5" t="s">
        <v>48</v>
      </c>
      <c r="T379" s="5">
        <v>7</v>
      </c>
      <c r="U379" s="5">
        <v>800</v>
      </c>
      <c r="V379" s="5">
        <v>-9999</v>
      </c>
      <c r="W379" s="5" t="s">
        <v>48</v>
      </c>
      <c r="X379" s="5" t="s">
        <v>48</v>
      </c>
      <c r="Y379" s="5" t="s">
        <v>48</v>
      </c>
      <c r="Z379" s="5">
        <v>9999</v>
      </c>
      <c r="AA379" s="5">
        <v>-9999</v>
      </c>
      <c r="AB379" s="5" t="s">
        <v>48</v>
      </c>
      <c r="AC379" s="5" t="s">
        <v>48</v>
      </c>
      <c r="AD379" s="5" t="s">
        <v>48</v>
      </c>
      <c r="AE379" s="5">
        <v>9999</v>
      </c>
      <c r="AF379" s="5">
        <v>11</v>
      </c>
      <c r="AG379" s="5" t="s">
        <v>48</v>
      </c>
      <c r="AH379" s="5" t="s">
        <v>48</v>
      </c>
      <c r="AI379" s="5">
        <v>7</v>
      </c>
      <c r="AJ379" s="5">
        <v>800</v>
      </c>
      <c r="AK379" s="5">
        <v>-122</v>
      </c>
      <c r="AL379" s="5" t="s">
        <v>48</v>
      </c>
      <c r="AM379" s="5" t="s">
        <v>48</v>
      </c>
      <c r="AN379" s="5">
        <v>7</v>
      </c>
      <c r="AO379" s="5">
        <v>800</v>
      </c>
    </row>
    <row r="380" spans="1:41" x14ac:dyDescent="0.25">
      <c r="A380" s="5" t="s">
        <v>17</v>
      </c>
      <c r="B380" s="5" t="s">
        <v>18</v>
      </c>
      <c r="C380" s="5">
        <v>966.2</v>
      </c>
      <c r="D380" s="5">
        <v>39.392499999999998</v>
      </c>
      <c r="E380" s="5">
        <v>-101.0689</v>
      </c>
      <c r="F380" s="5">
        <v>20120113</v>
      </c>
      <c r="G380" s="5">
        <v>-9999</v>
      </c>
      <c r="H380" s="5" t="s">
        <v>48</v>
      </c>
      <c r="I380" s="5" t="s">
        <v>48</v>
      </c>
      <c r="J380" s="5" t="s">
        <v>48</v>
      </c>
      <c r="K380" s="5">
        <v>9999</v>
      </c>
      <c r="L380" s="5">
        <v>-9999</v>
      </c>
      <c r="M380" s="5" t="s">
        <v>48</v>
      </c>
      <c r="N380" s="5" t="s">
        <v>48</v>
      </c>
      <c r="O380" s="5" t="s">
        <v>48</v>
      </c>
      <c r="P380" s="5">
        <v>9999</v>
      </c>
      <c r="Q380" s="5">
        <v>0</v>
      </c>
      <c r="R380" s="5" t="s">
        <v>48</v>
      </c>
      <c r="S380" s="5" t="s">
        <v>48</v>
      </c>
      <c r="T380" s="5">
        <v>7</v>
      </c>
      <c r="U380" s="5">
        <v>800</v>
      </c>
      <c r="V380" s="5">
        <v>-9999</v>
      </c>
      <c r="W380" s="5" t="s">
        <v>48</v>
      </c>
      <c r="X380" s="5" t="s">
        <v>48</v>
      </c>
      <c r="Y380" s="5" t="s">
        <v>48</v>
      </c>
      <c r="Z380" s="5">
        <v>9999</v>
      </c>
      <c r="AA380" s="5">
        <v>-9999</v>
      </c>
      <c r="AB380" s="5" t="s">
        <v>48</v>
      </c>
      <c r="AC380" s="5" t="s">
        <v>48</v>
      </c>
      <c r="AD380" s="5" t="s">
        <v>48</v>
      </c>
      <c r="AE380" s="5">
        <v>9999</v>
      </c>
      <c r="AF380" s="5">
        <v>33</v>
      </c>
      <c r="AG380" s="5" t="s">
        <v>48</v>
      </c>
      <c r="AH380" s="5" t="s">
        <v>48</v>
      </c>
      <c r="AI380" s="5">
        <v>7</v>
      </c>
      <c r="AJ380" s="5">
        <v>800</v>
      </c>
      <c r="AK380" s="5">
        <v>-122</v>
      </c>
      <c r="AL380" s="5" t="s">
        <v>48</v>
      </c>
      <c r="AM380" s="5" t="s">
        <v>48</v>
      </c>
      <c r="AN380" s="5">
        <v>7</v>
      </c>
      <c r="AO380" s="5">
        <v>800</v>
      </c>
    </row>
    <row r="381" spans="1:41" x14ac:dyDescent="0.25">
      <c r="A381" s="5" t="s">
        <v>17</v>
      </c>
      <c r="B381" s="5" t="s">
        <v>18</v>
      </c>
      <c r="C381" s="5">
        <v>966.2</v>
      </c>
      <c r="D381" s="5">
        <v>39.392499999999998</v>
      </c>
      <c r="E381" s="5">
        <v>-101.0689</v>
      </c>
      <c r="F381" s="5">
        <v>20120114</v>
      </c>
      <c r="G381" s="5">
        <v>-9999</v>
      </c>
      <c r="H381" s="5" t="s">
        <v>48</v>
      </c>
      <c r="I381" s="5" t="s">
        <v>48</v>
      </c>
      <c r="J381" s="5" t="s">
        <v>48</v>
      </c>
      <c r="K381" s="5">
        <v>9999</v>
      </c>
      <c r="L381" s="5">
        <v>-9999</v>
      </c>
      <c r="M381" s="5" t="s">
        <v>48</v>
      </c>
      <c r="N381" s="5" t="s">
        <v>48</v>
      </c>
      <c r="O381" s="5" t="s">
        <v>48</v>
      </c>
      <c r="P381" s="5">
        <v>9999</v>
      </c>
      <c r="Q381" s="5">
        <v>0</v>
      </c>
      <c r="R381" s="5" t="s">
        <v>48</v>
      </c>
      <c r="S381" s="5" t="s">
        <v>48</v>
      </c>
      <c r="T381" s="5">
        <v>7</v>
      </c>
      <c r="U381" s="5">
        <v>800</v>
      </c>
      <c r="V381" s="5">
        <v>-9999</v>
      </c>
      <c r="W381" s="5" t="s">
        <v>48</v>
      </c>
      <c r="X381" s="5" t="s">
        <v>48</v>
      </c>
      <c r="Y381" s="5" t="s">
        <v>48</v>
      </c>
      <c r="Z381" s="5">
        <v>9999</v>
      </c>
      <c r="AA381" s="5">
        <v>-9999</v>
      </c>
      <c r="AB381" s="5" t="s">
        <v>48</v>
      </c>
      <c r="AC381" s="5" t="s">
        <v>48</v>
      </c>
      <c r="AD381" s="5" t="s">
        <v>48</v>
      </c>
      <c r="AE381" s="5">
        <v>9999</v>
      </c>
      <c r="AF381" s="5">
        <v>78</v>
      </c>
      <c r="AG381" s="5" t="s">
        <v>48</v>
      </c>
      <c r="AH381" s="5" t="s">
        <v>48</v>
      </c>
      <c r="AI381" s="5">
        <v>7</v>
      </c>
      <c r="AJ381" s="5">
        <v>800</v>
      </c>
      <c r="AK381" s="5">
        <v>-83</v>
      </c>
      <c r="AL381" s="5" t="s">
        <v>48</v>
      </c>
      <c r="AM381" s="5" t="s">
        <v>48</v>
      </c>
      <c r="AN381" s="5">
        <v>7</v>
      </c>
      <c r="AO381" s="5">
        <v>800</v>
      </c>
    </row>
    <row r="382" spans="1:41" x14ac:dyDescent="0.25">
      <c r="A382" s="5" t="s">
        <v>17</v>
      </c>
      <c r="B382" s="5" t="s">
        <v>18</v>
      </c>
      <c r="C382" s="5">
        <v>966.2</v>
      </c>
      <c r="D382" s="5">
        <v>39.392499999999998</v>
      </c>
      <c r="E382" s="5">
        <v>-101.0689</v>
      </c>
      <c r="F382" s="5">
        <v>20120115</v>
      </c>
      <c r="G382" s="5">
        <v>-9999</v>
      </c>
      <c r="H382" s="5" t="s">
        <v>48</v>
      </c>
      <c r="I382" s="5" t="s">
        <v>48</v>
      </c>
      <c r="J382" s="5" t="s">
        <v>48</v>
      </c>
      <c r="K382" s="5">
        <v>9999</v>
      </c>
      <c r="L382" s="5">
        <v>-9999</v>
      </c>
      <c r="M382" s="5" t="s">
        <v>48</v>
      </c>
      <c r="N382" s="5" t="s">
        <v>48</v>
      </c>
      <c r="O382" s="5" t="s">
        <v>48</v>
      </c>
      <c r="P382" s="5">
        <v>9999</v>
      </c>
      <c r="Q382" s="5">
        <v>0</v>
      </c>
      <c r="R382" s="5" t="s">
        <v>48</v>
      </c>
      <c r="S382" s="5" t="s">
        <v>48</v>
      </c>
      <c r="T382" s="5">
        <v>7</v>
      </c>
      <c r="U382" s="5">
        <v>800</v>
      </c>
      <c r="V382" s="5">
        <v>-9999</v>
      </c>
      <c r="W382" s="5" t="s">
        <v>48</v>
      </c>
      <c r="X382" s="5" t="s">
        <v>48</v>
      </c>
      <c r="Y382" s="5" t="s">
        <v>48</v>
      </c>
      <c r="Z382" s="5">
        <v>9999</v>
      </c>
      <c r="AA382" s="5">
        <v>-9999</v>
      </c>
      <c r="AB382" s="5" t="s">
        <v>48</v>
      </c>
      <c r="AC382" s="5" t="s">
        <v>48</v>
      </c>
      <c r="AD382" s="5" t="s">
        <v>48</v>
      </c>
      <c r="AE382" s="5">
        <v>9999</v>
      </c>
      <c r="AF382" s="5">
        <v>100</v>
      </c>
      <c r="AG382" s="5" t="s">
        <v>48</v>
      </c>
      <c r="AH382" s="5" t="s">
        <v>48</v>
      </c>
      <c r="AI382" s="5">
        <v>7</v>
      </c>
      <c r="AJ382" s="5">
        <v>800</v>
      </c>
      <c r="AK382" s="5">
        <v>-72</v>
      </c>
      <c r="AL382" s="5" t="s">
        <v>48</v>
      </c>
      <c r="AM382" s="5" t="s">
        <v>48</v>
      </c>
      <c r="AN382" s="5">
        <v>7</v>
      </c>
      <c r="AO382" s="5">
        <v>800</v>
      </c>
    </row>
    <row r="383" spans="1:41" x14ac:dyDescent="0.25">
      <c r="A383" s="5" t="s">
        <v>17</v>
      </c>
      <c r="B383" s="5" t="s">
        <v>18</v>
      </c>
      <c r="C383" s="5">
        <v>966.2</v>
      </c>
      <c r="D383" s="5">
        <v>39.392499999999998</v>
      </c>
      <c r="E383" s="5">
        <v>-101.0689</v>
      </c>
      <c r="F383" s="5">
        <v>20120116</v>
      </c>
      <c r="G383" s="5">
        <v>-9999</v>
      </c>
      <c r="H383" s="5" t="s">
        <v>48</v>
      </c>
      <c r="I383" s="5" t="s">
        <v>48</v>
      </c>
      <c r="J383" s="5" t="s">
        <v>48</v>
      </c>
      <c r="K383" s="5">
        <v>9999</v>
      </c>
      <c r="L383" s="5">
        <v>-9999</v>
      </c>
      <c r="M383" s="5" t="s">
        <v>48</v>
      </c>
      <c r="N383" s="5" t="s">
        <v>48</v>
      </c>
      <c r="O383" s="5" t="s">
        <v>48</v>
      </c>
      <c r="P383" s="5">
        <v>9999</v>
      </c>
      <c r="Q383" s="5">
        <v>0</v>
      </c>
      <c r="R383" s="5" t="s">
        <v>48</v>
      </c>
      <c r="S383" s="5" t="s">
        <v>48</v>
      </c>
      <c r="T383" s="5">
        <v>7</v>
      </c>
      <c r="U383" s="5">
        <v>800</v>
      </c>
      <c r="V383" s="5">
        <v>-9999</v>
      </c>
      <c r="W383" s="5" t="s">
        <v>48</v>
      </c>
      <c r="X383" s="5" t="s">
        <v>48</v>
      </c>
      <c r="Y383" s="5" t="s">
        <v>48</v>
      </c>
      <c r="Z383" s="5">
        <v>9999</v>
      </c>
      <c r="AA383" s="5">
        <v>-9999</v>
      </c>
      <c r="AB383" s="5" t="s">
        <v>48</v>
      </c>
      <c r="AC383" s="5" t="s">
        <v>48</v>
      </c>
      <c r="AD383" s="5" t="s">
        <v>48</v>
      </c>
      <c r="AE383" s="5">
        <v>9999</v>
      </c>
      <c r="AF383" s="5">
        <v>172</v>
      </c>
      <c r="AG383" s="5" t="s">
        <v>48</v>
      </c>
      <c r="AH383" s="5" t="s">
        <v>48</v>
      </c>
      <c r="AI383" s="5">
        <v>7</v>
      </c>
      <c r="AJ383" s="5">
        <v>800</v>
      </c>
      <c r="AK383" s="5">
        <v>-72</v>
      </c>
      <c r="AL383" s="5" t="s">
        <v>48</v>
      </c>
      <c r="AM383" s="5" t="s">
        <v>48</v>
      </c>
      <c r="AN383" s="5">
        <v>7</v>
      </c>
      <c r="AO383" s="5">
        <v>800</v>
      </c>
    </row>
    <row r="384" spans="1:41" x14ac:dyDescent="0.25">
      <c r="A384" s="5" t="s">
        <v>17</v>
      </c>
      <c r="B384" s="5" t="s">
        <v>18</v>
      </c>
      <c r="C384" s="5">
        <v>966.2</v>
      </c>
      <c r="D384" s="5">
        <v>39.392499999999998</v>
      </c>
      <c r="E384" s="5">
        <v>-101.0689</v>
      </c>
      <c r="F384" s="5">
        <v>20120117</v>
      </c>
      <c r="G384" s="5">
        <v>-9999</v>
      </c>
      <c r="H384" s="5" t="s">
        <v>48</v>
      </c>
      <c r="I384" s="5" t="s">
        <v>48</v>
      </c>
      <c r="J384" s="5" t="s">
        <v>48</v>
      </c>
      <c r="K384" s="5">
        <v>9999</v>
      </c>
      <c r="L384" s="5">
        <v>-9999</v>
      </c>
      <c r="M384" s="5" t="s">
        <v>48</v>
      </c>
      <c r="N384" s="5" t="s">
        <v>48</v>
      </c>
      <c r="O384" s="5" t="s">
        <v>48</v>
      </c>
      <c r="P384" s="5">
        <v>9999</v>
      </c>
      <c r="Q384" s="5">
        <v>0</v>
      </c>
      <c r="R384" s="5" t="s">
        <v>49</v>
      </c>
      <c r="S384" s="5" t="s">
        <v>48</v>
      </c>
      <c r="T384" s="5">
        <v>7</v>
      </c>
      <c r="U384" s="5">
        <v>800</v>
      </c>
      <c r="V384" s="5">
        <v>13</v>
      </c>
      <c r="W384" s="5" t="s">
        <v>48</v>
      </c>
      <c r="X384" s="5" t="s">
        <v>48</v>
      </c>
      <c r="Y384" s="5">
        <v>7</v>
      </c>
      <c r="Z384" s="5">
        <v>9999</v>
      </c>
      <c r="AA384" s="5">
        <v>-9999</v>
      </c>
      <c r="AB384" s="5" t="s">
        <v>48</v>
      </c>
      <c r="AC384" s="5" t="s">
        <v>48</v>
      </c>
      <c r="AD384" s="5" t="s">
        <v>48</v>
      </c>
      <c r="AE384" s="5">
        <v>9999</v>
      </c>
      <c r="AF384" s="5">
        <v>111</v>
      </c>
      <c r="AG384" s="5" t="s">
        <v>48</v>
      </c>
      <c r="AH384" s="5" t="s">
        <v>48</v>
      </c>
      <c r="AI384" s="5">
        <v>7</v>
      </c>
      <c r="AJ384" s="5">
        <v>800</v>
      </c>
      <c r="AK384" s="5">
        <v>-167</v>
      </c>
      <c r="AL384" s="5" t="s">
        <v>48</v>
      </c>
      <c r="AM384" s="5" t="s">
        <v>48</v>
      </c>
      <c r="AN384" s="5">
        <v>7</v>
      </c>
      <c r="AO384" s="5">
        <v>800</v>
      </c>
    </row>
    <row r="385" spans="1:41" x14ac:dyDescent="0.25">
      <c r="A385" s="5" t="s">
        <v>17</v>
      </c>
      <c r="B385" s="5" t="s">
        <v>18</v>
      </c>
      <c r="C385" s="5">
        <v>966.2</v>
      </c>
      <c r="D385" s="5">
        <v>39.392499999999998</v>
      </c>
      <c r="E385" s="5">
        <v>-101.0689</v>
      </c>
      <c r="F385" s="5">
        <v>20120118</v>
      </c>
      <c r="G385" s="5">
        <v>-9999</v>
      </c>
      <c r="H385" s="5" t="s">
        <v>48</v>
      </c>
      <c r="I385" s="5" t="s">
        <v>48</v>
      </c>
      <c r="J385" s="5" t="s">
        <v>48</v>
      </c>
      <c r="K385" s="5">
        <v>9999</v>
      </c>
      <c r="L385" s="5">
        <v>-9999</v>
      </c>
      <c r="M385" s="5" t="s">
        <v>48</v>
      </c>
      <c r="N385" s="5" t="s">
        <v>48</v>
      </c>
      <c r="O385" s="5" t="s">
        <v>48</v>
      </c>
      <c r="P385" s="5">
        <v>9999</v>
      </c>
      <c r="Q385" s="5">
        <v>0</v>
      </c>
      <c r="R385" s="5" t="s">
        <v>48</v>
      </c>
      <c r="S385" s="5" t="s">
        <v>48</v>
      </c>
      <c r="T385" s="5">
        <v>7</v>
      </c>
      <c r="U385" s="5">
        <v>800</v>
      </c>
      <c r="V385" s="5">
        <v>-9999</v>
      </c>
      <c r="W385" s="5" t="s">
        <v>48</v>
      </c>
      <c r="X385" s="5" t="s">
        <v>48</v>
      </c>
      <c r="Y385" s="5" t="s">
        <v>48</v>
      </c>
      <c r="Z385" s="5">
        <v>9999</v>
      </c>
      <c r="AA385" s="5">
        <v>-9999</v>
      </c>
      <c r="AB385" s="5" t="s">
        <v>48</v>
      </c>
      <c r="AC385" s="5" t="s">
        <v>48</v>
      </c>
      <c r="AD385" s="5" t="s">
        <v>48</v>
      </c>
      <c r="AE385" s="5">
        <v>9999</v>
      </c>
      <c r="AF385" s="5">
        <v>-6</v>
      </c>
      <c r="AG385" s="5" t="s">
        <v>48</v>
      </c>
      <c r="AH385" s="5" t="s">
        <v>48</v>
      </c>
      <c r="AI385" s="5">
        <v>7</v>
      </c>
      <c r="AJ385" s="5">
        <v>800</v>
      </c>
      <c r="AK385" s="5">
        <v>-167</v>
      </c>
      <c r="AL385" s="5" t="s">
        <v>48</v>
      </c>
      <c r="AM385" s="5" t="s">
        <v>48</v>
      </c>
      <c r="AN385" s="5">
        <v>7</v>
      </c>
      <c r="AO385" s="5">
        <v>800</v>
      </c>
    </row>
    <row r="386" spans="1:41" x14ac:dyDescent="0.25">
      <c r="A386" s="5" t="s">
        <v>17</v>
      </c>
      <c r="B386" s="5" t="s">
        <v>18</v>
      </c>
      <c r="C386" s="5">
        <v>966.2</v>
      </c>
      <c r="D386" s="5">
        <v>39.392499999999998</v>
      </c>
      <c r="E386" s="5">
        <v>-101.0689</v>
      </c>
      <c r="F386" s="5">
        <v>20120119</v>
      </c>
      <c r="G386" s="5">
        <v>-9999</v>
      </c>
      <c r="H386" s="5" t="s">
        <v>48</v>
      </c>
      <c r="I386" s="5" t="s">
        <v>48</v>
      </c>
      <c r="J386" s="5" t="s">
        <v>48</v>
      </c>
      <c r="K386" s="5">
        <v>9999</v>
      </c>
      <c r="L386" s="5">
        <v>-9999</v>
      </c>
      <c r="M386" s="5" t="s">
        <v>48</v>
      </c>
      <c r="N386" s="5" t="s">
        <v>48</v>
      </c>
      <c r="O386" s="5" t="s">
        <v>48</v>
      </c>
      <c r="P386" s="5">
        <v>9999</v>
      </c>
      <c r="Q386" s="5">
        <v>0</v>
      </c>
      <c r="R386" s="5" t="s">
        <v>48</v>
      </c>
      <c r="S386" s="5" t="s">
        <v>48</v>
      </c>
      <c r="T386" s="5">
        <v>7</v>
      </c>
      <c r="U386" s="5">
        <v>800</v>
      </c>
      <c r="V386" s="5">
        <v>-9999</v>
      </c>
      <c r="W386" s="5" t="s">
        <v>48</v>
      </c>
      <c r="X386" s="5" t="s">
        <v>48</v>
      </c>
      <c r="Y386" s="5" t="s">
        <v>48</v>
      </c>
      <c r="Z386" s="5">
        <v>9999</v>
      </c>
      <c r="AA386" s="5">
        <v>-9999</v>
      </c>
      <c r="AB386" s="5" t="s">
        <v>48</v>
      </c>
      <c r="AC386" s="5" t="s">
        <v>48</v>
      </c>
      <c r="AD386" s="5" t="s">
        <v>48</v>
      </c>
      <c r="AE386" s="5">
        <v>9999</v>
      </c>
      <c r="AF386" s="5">
        <v>117</v>
      </c>
      <c r="AG386" s="5" t="s">
        <v>48</v>
      </c>
      <c r="AH386" s="5" t="s">
        <v>48</v>
      </c>
      <c r="AI386" s="5">
        <v>7</v>
      </c>
      <c r="AJ386" s="5">
        <v>800</v>
      </c>
      <c r="AK386" s="5">
        <v>-122</v>
      </c>
      <c r="AL386" s="5" t="s">
        <v>48</v>
      </c>
      <c r="AM386" s="5" t="s">
        <v>48</v>
      </c>
      <c r="AN386" s="5">
        <v>7</v>
      </c>
      <c r="AO386" s="5">
        <v>800</v>
      </c>
    </row>
    <row r="387" spans="1:41" x14ac:dyDescent="0.25">
      <c r="A387" s="5" t="s">
        <v>17</v>
      </c>
      <c r="B387" s="5" t="s">
        <v>18</v>
      </c>
      <c r="C387" s="5">
        <v>966.2</v>
      </c>
      <c r="D387" s="5">
        <v>39.392499999999998</v>
      </c>
      <c r="E387" s="5">
        <v>-101.0689</v>
      </c>
      <c r="F387" s="5">
        <v>20120120</v>
      </c>
      <c r="G387" s="5">
        <v>-9999</v>
      </c>
      <c r="H387" s="5" t="s">
        <v>48</v>
      </c>
      <c r="I387" s="5" t="s">
        <v>48</v>
      </c>
      <c r="J387" s="5" t="s">
        <v>48</v>
      </c>
      <c r="K387" s="5">
        <v>9999</v>
      </c>
      <c r="L387" s="5">
        <v>-9999</v>
      </c>
      <c r="M387" s="5" t="s">
        <v>48</v>
      </c>
      <c r="N387" s="5" t="s">
        <v>48</v>
      </c>
      <c r="O387" s="5" t="s">
        <v>48</v>
      </c>
      <c r="P387" s="5">
        <v>9999</v>
      </c>
      <c r="Q387" s="5">
        <v>0</v>
      </c>
      <c r="R387" s="5" t="s">
        <v>48</v>
      </c>
      <c r="S387" s="5" t="s">
        <v>48</v>
      </c>
      <c r="T387" s="5">
        <v>7</v>
      </c>
      <c r="U387" s="5">
        <v>800</v>
      </c>
      <c r="V387" s="5">
        <v>-9999</v>
      </c>
      <c r="W387" s="5" t="s">
        <v>48</v>
      </c>
      <c r="X387" s="5" t="s">
        <v>48</v>
      </c>
      <c r="Y387" s="5" t="s">
        <v>48</v>
      </c>
      <c r="Z387" s="5">
        <v>9999</v>
      </c>
      <c r="AA387" s="5">
        <v>-9999</v>
      </c>
      <c r="AB387" s="5" t="s">
        <v>48</v>
      </c>
      <c r="AC387" s="5" t="s">
        <v>48</v>
      </c>
      <c r="AD387" s="5" t="s">
        <v>48</v>
      </c>
      <c r="AE387" s="5">
        <v>9999</v>
      </c>
      <c r="AF387" s="5">
        <v>-6</v>
      </c>
      <c r="AG387" s="5" t="s">
        <v>48</v>
      </c>
      <c r="AH387" s="5" t="s">
        <v>48</v>
      </c>
      <c r="AI387" s="5">
        <v>7</v>
      </c>
      <c r="AJ387" s="5">
        <v>800</v>
      </c>
      <c r="AK387" s="5">
        <v>-122</v>
      </c>
      <c r="AL387" s="5" t="s">
        <v>48</v>
      </c>
      <c r="AM387" s="5" t="s">
        <v>48</v>
      </c>
      <c r="AN387" s="5">
        <v>7</v>
      </c>
      <c r="AO387" s="5">
        <v>800</v>
      </c>
    </row>
    <row r="388" spans="1:41" x14ac:dyDescent="0.25">
      <c r="A388" s="5" t="s">
        <v>17</v>
      </c>
      <c r="B388" s="5" t="s">
        <v>18</v>
      </c>
      <c r="C388" s="5">
        <v>966.2</v>
      </c>
      <c r="D388" s="5">
        <v>39.392499999999998</v>
      </c>
      <c r="E388" s="5">
        <v>-101.0689</v>
      </c>
      <c r="F388" s="5">
        <v>20120121</v>
      </c>
      <c r="G388" s="5">
        <v>-9999</v>
      </c>
      <c r="H388" s="5" t="s">
        <v>48</v>
      </c>
      <c r="I388" s="5" t="s">
        <v>48</v>
      </c>
      <c r="J388" s="5" t="s">
        <v>48</v>
      </c>
      <c r="K388" s="5">
        <v>9999</v>
      </c>
      <c r="L388" s="5">
        <v>-9999</v>
      </c>
      <c r="M388" s="5" t="s">
        <v>48</v>
      </c>
      <c r="N388" s="5" t="s">
        <v>48</v>
      </c>
      <c r="O388" s="5" t="s">
        <v>48</v>
      </c>
      <c r="P388" s="5">
        <v>9999</v>
      </c>
      <c r="Q388" s="5">
        <v>0</v>
      </c>
      <c r="R388" s="5" t="s">
        <v>48</v>
      </c>
      <c r="S388" s="5" t="s">
        <v>48</v>
      </c>
      <c r="T388" s="5">
        <v>7</v>
      </c>
      <c r="U388" s="5">
        <v>800</v>
      </c>
      <c r="V388" s="5">
        <v>-9999</v>
      </c>
      <c r="W388" s="5" t="s">
        <v>48</v>
      </c>
      <c r="X388" s="5" t="s">
        <v>48</v>
      </c>
      <c r="Y388" s="5" t="s">
        <v>48</v>
      </c>
      <c r="Z388" s="5">
        <v>9999</v>
      </c>
      <c r="AA388" s="5">
        <v>-9999</v>
      </c>
      <c r="AB388" s="5" t="s">
        <v>48</v>
      </c>
      <c r="AC388" s="5" t="s">
        <v>48</v>
      </c>
      <c r="AD388" s="5" t="s">
        <v>48</v>
      </c>
      <c r="AE388" s="5">
        <v>9999</v>
      </c>
      <c r="AF388" s="5">
        <v>122</v>
      </c>
      <c r="AG388" s="5" t="s">
        <v>48</v>
      </c>
      <c r="AH388" s="5" t="s">
        <v>48</v>
      </c>
      <c r="AI388" s="5">
        <v>7</v>
      </c>
      <c r="AJ388" s="5">
        <v>800</v>
      </c>
      <c r="AK388" s="5">
        <v>-111</v>
      </c>
      <c r="AL388" s="5" t="s">
        <v>48</v>
      </c>
      <c r="AM388" s="5" t="s">
        <v>48</v>
      </c>
      <c r="AN388" s="5">
        <v>7</v>
      </c>
      <c r="AO388" s="5">
        <v>800</v>
      </c>
    </row>
    <row r="389" spans="1:41" x14ac:dyDescent="0.25">
      <c r="A389" s="5" t="s">
        <v>17</v>
      </c>
      <c r="B389" s="5" t="s">
        <v>18</v>
      </c>
      <c r="C389" s="5">
        <v>966.2</v>
      </c>
      <c r="D389" s="5">
        <v>39.392499999999998</v>
      </c>
      <c r="E389" s="5">
        <v>-101.0689</v>
      </c>
      <c r="F389" s="5">
        <v>20120122</v>
      </c>
      <c r="G389" s="5">
        <v>-9999</v>
      </c>
      <c r="H389" s="5" t="s">
        <v>48</v>
      </c>
      <c r="I389" s="5" t="s">
        <v>48</v>
      </c>
      <c r="J389" s="5" t="s">
        <v>48</v>
      </c>
      <c r="K389" s="5">
        <v>9999</v>
      </c>
      <c r="L389" s="5">
        <v>-9999</v>
      </c>
      <c r="M389" s="5" t="s">
        <v>48</v>
      </c>
      <c r="N389" s="5" t="s">
        <v>48</v>
      </c>
      <c r="O389" s="5" t="s">
        <v>48</v>
      </c>
      <c r="P389" s="5">
        <v>9999</v>
      </c>
      <c r="Q389" s="5">
        <v>0</v>
      </c>
      <c r="R389" s="5" t="s">
        <v>48</v>
      </c>
      <c r="S389" s="5" t="s">
        <v>48</v>
      </c>
      <c r="T389" s="5">
        <v>7</v>
      </c>
      <c r="U389" s="5">
        <v>800</v>
      </c>
      <c r="V389" s="5">
        <v>-9999</v>
      </c>
      <c r="W389" s="5" t="s">
        <v>48</v>
      </c>
      <c r="X389" s="5" t="s">
        <v>48</v>
      </c>
      <c r="Y389" s="5" t="s">
        <v>48</v>
      </c>
      <c r="Z389" s="5">
        <v>9999</v>
      </c>
      <c r="AA389" s="5">
        <v>-9999</v>
      </c>
      <c r="AB389" s="5" t="s">
        <v>48</v>
      </c>
      <c r="AC389" s="5" t="s">
        <v>48</v>
      </c>
      <c r="AD389" s="5" t="s">
        <v>48</v>
      </c>
      <c r="AE389" s="5">
        <v>9999</v>
      </c>
      <c r="AF389" s="5">
        <v>100</v>
      </c>
      <c r="AG389" s="5" t="s">
        <v>48</v>
      </c>
      <c r="AH389" s="5" t="s">
        <v>48</v>
      </c>
      <c r="AI389" s="5">
        <v>7</v>
      </c>
      <c r="AJ389" s="5">
        <v>800</v>
      </c>
      <c r="AK389" s="5">
        <v>-78</v>
      </c>
      <c r="AL389" s="5" t="s">
        <v>48</v>
      </c>
      <c r="AM389" s="5" t="s">
        <v>48</v>
      </c>
      <c r="AN389" s="5">
        <v>7</v>
      </c>
      <c r="AO389" s="5">
        <v>800</v>
      </c>
    </row>
    <row r="390" spans="1:41" x14ac:dyDescent="0.25">
      <c r="A390" s="5" t="s">
        <v>17</v>
      </c>
      <c r="B390" s="5" t="s">
        <v>18</v>
      </c>
      <c r="C390" s="5">
        <v>966.2</v>
      </c>
      <c r="D390" s="5">
        <v>39.392499999999998</v>
      </c>
      <c r="E390" s="5">
        <v>-101.0689</v>
      </c>
      <c r="F390" s="5">
        <v>20120123</v>
      </c>
      <c r="G390" s="5">
        <v>-9999</v>
      </c>
      <c r="H390" s="5" t="s">
        <v>48</v>
      </c>
      <c r="I390" s="5" t="s">
        <v>48</v>
      </c>
      <c r="J390" s="5" t="s">
        <v>48</v>
      </c>
      <c r="K390" s="5">
        <v>9999</v>
      </c>
      <c r="L390" s="5">
        <v>-9999</v>
      </c>
      <c r="M390" s="5" t="s">
        <v>48</v>
      </c>
      <c r="N390" s="5" t="s">
        <v>48</v>
      </c>
      <c r="O390" s="5" t="s">
        <v>48</v>
      </c>
      <c r="P390" s="5">
        <v>9999</v>
      </c>
      <c r="Q390" s="5">
        <v>0</v>
      </c>
      <c r="R390" s="5" t="s">
        <v>48</v>
      </c>
      <c r="S390" s="5" t="s">
        <v>48</v>
      </c>
      <c r="T390" s="5">
        <v>7</v>
      </c>
      <c r="U390" s="5">
        <v>800</v>
      </c>
      <c r="V390" s="5">
        <v>-9999</v>
      </c>
      <c r="W390" s="5" t="s">
        <v>48</v>
      </c>
      <c r="X390" s="5" t="s">
        <v>48</v>
      </c>
      <c r="Y390" s="5" t="s">
        <v>48</v>
      </c>
      <c r="Z390" s="5">
        <v>9999</v>
      </c>
      <c r="AA390" s="5">
        <v>-9999</v>
      </c>
      <c r="AB390" s="5" t="s">
        <v>48</v>
      </c>
      <c r="AC390" s="5" t="s">
        <v>48</v>
      </c>
      <c r="AD390" s="5" t="s">
        <v>48</v>
      </c>
      <c r="AE390" s="5">
        <v>9999</v>
      </c>
      <c r="AF390" s="5">
        <v>72</v>
      </c>
      <c r="AG390" s="5" t="s">
        <v>48</v>
      </c>
      <c r="AH390" s="5" t="s">
        <v>48</v>
      </c>
      <c r="AI390" s="5">
        <v>7</v>
      </c>
      <c r="AJ390" s="5">
        <v>800</v>
      </c>
      <c r="AK390" s="5">
        <v>-72</v>
      </c>
      <c r="AL390" s="5" t="s">
        <v>48</v>
      </c>
      <c r="AM390" s="5" t="s">
        <v>48</v>
      </c>
      <c r="AN390" s="5">
        <v>7</v>
      </c>
      <c r="AO390" s="5">
        <v>800</v>
      </c>
    </row>
    <row r="391" spans="1:41" x14ac:dyDescent="0.25">
      <c r="A391" s="5" t="s">
        <v>17</v>
      </c>
      <c r="B391" s="5" t="s">
        <v>18</v>
      </c>
      <c r="C391" s="5">
        <v>966.2</v>
      </c>
      <c r="D391" s="5">
        <v>39.392499999999998</v>
      </c>
      <c r="E391" s="5">
        <v>-101.0689</v>
      </c>
      <c r="F391" s="5">
        <v>20120124</v>
      </c>
      <c r="G391" s="5">
        <v>-9999</v>
      </c>
      <c r="H391" s="5" t="s">
        <v>48</v>
      </c>
      <c r="I391" s="5" t="s">
        <v>48</v>
      </c>
      <c r="J391" s="5" t="s">
        <v>48</v>
      </c>
      <c r="K391" s="5">
        <v>9999</v>
      </c>
      <c r="L391" s="5">
        <v>-9999</v>
      </c>
      <c r="M391" s="5" t="s">
        <v>48</v>
      </c>
      <c r="N391" s="5" t="s">
        <v>48</v>
      </c>
      <c r="O391" s="5" t="s">
        <v>48</v>
      </c>
      <c r="P391" s="5">
        <v>9999</v>
      </c>
      <c r="Q391" s="5">
        <v>0</v>
      </c>
      <c r="R391" s="5" t="s">
        <v>48</v>
      </c>
      <c r="S391" s="5" t="s">
        <v>48</v>
      </c>
      <c r="T391" s="5">
        <v>7</v>
      </c>
      <c r="U391" s="5">
        <v>800</v>
      </c>
      <c r="V391" s="5">
        <v>-9999</v>
      </c>
      <c r="W391" s="5" t="s">
        <v>48</v>
      </c>
      <c r="X391" s="5" t="s">
        <v>48</v>
      </c>
      <c r="Y391" s="5" t="s">
        <v>48</v>
      </c>
      <c r="Z391" s="5">
        <v>9999</v>
      </c>
      <c r="AA391" s="5">
        <v>-9999</v>
      </c>
      <c r="AB391" s="5" t="s">
        <v>48</v>
      </c>
      <c r="AC391" s="5" t="s">
        <v>48</v>
      </c>
      <c r="AD391" s="5" t="s">
        <v>48</v>
      </c>
      <c r="AE391" s="5">
        <v>9999</v>
      </c>
      <c r="AF391" s="5">
        <v>117</v>
      </c>
      <c r="AG391" s="5" t="s">
        <v>48</v>
      </c>
      <c r="AH391" s="5" t="s">
        <v>48</v>
      </c>
      <c r="AI391" s="5">
        <v>7</v>
      </c>
      <c r="AJ391" s="5">
        <v>800</v>
      </c>
      <c r="AK391" s="5">
        <v>-72</v>
      </c>
      <c r="AL391" s="5" t="s">
        <v>48</v>
      </c>
      <c r="AM391" s="5" t="s">
        <v>48</v>
      </c>
      <c r="AN391" s="5">
        <v>7</v>
      </c>
      <c r="AO391" s="5">
        <v>800</v>
      </c>
    </row>
    <row r="392" spans="1:41" x14ac:dyDescent="0.25">
      <c r="A392" s="5" t="s">
        <v>17</v>
      </c>
      <c r="B392" s="5" t="s">
        <v>18</v>
      </c>
      <c r="C392" s="5">
        <v>966.2</v>
      </c>
      <c r="D392" s="5">
        <v>39.392499999999998</v>
      </c>
      <c r="E392" s="5">
        <v>-101.0689</v>
      </c>
      <c r="F392" s="5">
        <v>20120125</v>
      </c>
      <c r="G392" s="5">
        <v>-9999</v>
      </c>
      <c r="H392" s="5" t="s">
        <v>48</v>
      </c>
      <c r="I392" s="5" t="s">
        <v>48</v>
      </c>
      <c r="J392" s="5" t="s">
        <v>48</v>
      </c>
      <c r="K392" s="5">
        <v>9999</v>
      </c>
      <c r="L392" s="5">
        <v>-9999</v>
      </c>
      <c r="M392" s="5" t="s">
        <v>48</v>
      </c>
      <c r="N392" s="5" t="s">
        <v>48</v>
      </c>
      <c r="O392" s="5" t="s">
        <v>48</v>
      </c>
      <c r="P392" s="5">
        <v>9999</v>
      </c>
      <c r="Q392" s="5">
        <v>0</v>
      </c>
      <c r="R392" s="5" t="s">
        <v>48</v>
      </c>
      <c r="S392" s="5" t="s">
        <v>48</v>
      </c>
      <c r="T392" s="5">
        <v>7</v>
      </c>
      <c r="U392" s="5">
        <v>800</v>
      </c>
      <c r="V392" s="5">
        <v>0</v>
      </c>
      <c r="W392" s="5" t="s">
        <v>48</v>
      </c>
      <c r="X392" s="5" t="s">
        <v>48</v>
      </c>
      <c r="Y392" s="5">
        <v>7</v>
      </c>
      <c r="Z392" s="5">
        <v>9999</v>
      </c>
      <c r="AA392" s="5">
        <v>0</v>
      </c>
      <c r="AB392" s="5" t="s">
        <v>48</v>
      </c>
      <c r="AC392" s="5" t="s">
        <v>48</v>
      </c>
      <c r="AD392" s="5">
        <v>7</v>
      </c>
      <c r="AE392" s="5">
        <v>9999</v>
      </c>
      <c r="AF392" s="5">
        <v>67</v>
      </c>
      <c r="AG392" s="5" t="s">
        <v>48</v>
      </c>
      <c r="AH392" s="5" t="s">
        <v>48</v>
      </c>
      <c r="AI392" s="5">
        <v>7</v>
      </c>
      <c r="AJ392" s="5">
        <v>800</v>
      </c>
      <c r="AK392" s="5">
        <v>-89</v>
      </c>
      <c r="AL392" s="5" t="s">
        <v>48</v>
      </c>
      <c r="AM392" s="5" t="s">
        <v>48</v>
      </c>
      <c r="AN392" s="5">
        <v>7</v>
      </c>
      <c r="AO392" s="5">
        <v>800</v>
      </c>
    </row>
    <row r="393" spans="1:41" x14ac:dyDescent="0.25">
      <c r="A393" s="5" t="s">
        <v>17</v>
      </c>
      <c r="B393" s="5" t="s">
        <v>18</v>
      </c>
      <c r="C393" s="5">
        <v>966.2</v>
      </c>
      <c r="D393" s="5">
        <v>39.392499999999998</v>
      </c>
      <c r="E393" s="5">
        <v>-101.0689</v>
      </c>
      <c r="F393" s="5">
        <v>20120126</v>
      </c>
      <c r="G393" s="5">
        <v>-9999</v>
      </c>
      <c r="H393" s="5" t="s">
        <v>48</v>
      </c>
      <c r="I393" s="5" t="s">
        <v>48</v>
      </c>
      <c r="J393" s="5" t="s">
        <v>48</v>
      </c>
      <c r="K393" s="5">
        <v>9999</v>
      </c>
      <c r="L393" s="5">
        <v>-9999</v>
      </c>
      <c r="M393" s="5" t="s">
        <v>48</v>
      </c>
      <c r="N393" s="5" t="s">
        <v>48</v>
      </c>
      <c r="O393" s="5" t="s">
        <v>48</v>
      </c>
      <c r="P393" s="5">
        <v>9999</v>
      </c>
      <c r="Q393" s="5">
        <v>0</v>
      </c>
      <c r="R393" s="5" t="s">
        <v>48</v>
      </c>
      <c r="S393" s="5" t="s">
        <v>48</v>
      </c>
      <c r="T393" s="5">
        <v>7</v>
      </c>
      <c r="U393" s="5">
        <v>800</v>
      </c>
      <c r="V393" s="5">
        <v>-9999</v>
      </c>
      <c r="W393" s="5" t="s">
        <v>48</v>
      </c>
      <c r="X393" s="5" t="s">
        <v>48</v>
      </c>
      <c r="Y393" s="5" t="s">
        <v>48</v>
      </c>
      <c r="Z393" s="5">
        <v>9999</v>
      </c>
      <c r="AA393" s="5">
        <v>-9999</v>
      </c>
      <c r="AB393" s="5" t="s">
        <v>48</v>
      </c>
      <c r="AC393" s="5" t="s">
        <v>48</v>
      </c>
      <c r="AD393" s="5" t="s">
        <v>48</v>
      </c>
      <c r="AE393" s="5">
        <v>9999</v>
      </c>
      <c r="AF393" s="5">
        <v>133</v>
      </c>
      <c r="AG393" s="5" t="s">
        <v>48</v>
      </c>
      <c r="AH393" s="5" t="s">
        <v>48</v>
      </c>
      <c r="AI393" s="5">
        <v>7</v>
      </c>
      <c r="AJ393" s="5">
        <v>800</v>
      </c>
      <c r="AK393" s="5">
        <v>-89</v>
      </c>
      <c r="AL393" s="5" t="s">
        <v>48</v>
      </c>
      <c r="AM393" s="5" t="s">
        <v>48</v>
      </c>
      <c r="AN393" s="5">
        <v>7</v>
      </c>
      <c r="AO393" s="5">
        <v>800</v>
      </c>
    </row>
    <row r="394" spans="1:41" x14ac:dyDescent="0.25">
      <c r="A394" s="5" t="s">
        <v>17</v>
      </c>
      <c r="B394" s="5" t="s">
        <v>18</v>
      </c>
      <c r="C394" s="5">
        <v>966.2</v>
      </c>
      <c r="D394" s="5">
        <v>39.392499999999998</v>
      </c>
      <c r="E394" s="5">
        <v>-101.0689</v>
      </c>
      <c r="F394" s="5">
        <v>20120127</v>
      </c>
      <c r="G394" s="5">
        <v>-9999</v>
      </c>
      <c r="H394" s="5" t="s">
        <v>48</v>
      </c>
      <c r="I394" s="5" t="s">
        <v>48</v>
      </c>
      <c r="J394" s="5" t="s">
        <v>48</v>
      </c>
      <c r="K394" s="5">
        <v>9999</v>
      </c>
      <c r="L394" s="5">
        <v>-9999</v>
      </c>
      <c r="M394" s="5" t="s">
        <v>48</v>
      </c>
      <c r="N394" s="5" t="s">
        <v>48</v>
      </c>
      <c r="O394" s="5" t="s">
        <v>48</v>
      </c>
      <c r="P394" s="5">
        <v>9999</v>
      </c>
      <c r="Q394" s="5">
        <v>0</v>
      </c>
      <c r="R394" s="5" t="s">
        <v>48</v>
      </c>
      <c r="S394" s="5" t="s">
        <v>48</v>
      </c>
      <c r="T394" s="5">
        <v>7</v>
      </c>
      <c r="U394" s="5">
        <v>800</v>
      </c>
      <c r="V394" s="5">
        <v>-9999</v>
      </c>
      <c r="W394" s="5" t="s">
        <v>48</v>
      </c>
      <c r="X394" s="5" t="s">
        <v>48</v>
      </c>
      <c r="Y394" s="5" t="s">
        <v>48</v>
      </c>
      <c r="Z394" s="5">
        <v>9999</v>
      </c>
      <c r="AA394" s="5">
        <v>-9999</v>
      </c>
      <c r="AB394" s="5" t="s">
        <v>48</v>
      </c>
      <c r="AC394" s="5" t="s">
        <v>48</v>
      </c>
      <c r="AD394" s="5" t="s">
        <v>48</v>
      </c>
      <c r="AE394" s="5">
        <v>9999</v>
      </c>
      <c r="AF394" s="5">
        <v>117</v>
      </c>
      <c r="AG394" s="5" t="s">
        <v>48</v>
      </c>
      <c r="AH394" s="5" t="s">
        <v>48</v>
      </c>
      <c r="AI394" s="5">
        <v>7</v>
      </c>
      <c r="AJ394" s="5">
        <v>800</v>
      </c>
      <c r="AK394" s="5">
        <v>-44</v>
      </c>
      <c r="AL394" s="5" t="s">
        <v>48</v>
      </c>
      <c r="AM394" s="5" t="s">
        <v>48</v>
      </c>
      <c r="AN394" s="5">
        <v>7</v>
      </c>
      <c r="AO394" s="5">
        <v>800</v>
      </c>
    </row>
    <row r="395" spans="1:41" x14ac:dyDescent="0.25">
      <c r="A395" s="5" t="s">
        <v>17</v>
      </c>
      <c r="B395" s="5" t="s">
        <v>18</v>
      </c>
      <c r="C395" s="5">
        <v>966.2</v>
      </c>
      <c r="D395" s="5">
        <v>39.392499999999998</v>
      </c>
      <c r="E395" s="5">
        <v>-101.0689</v>
      </c>
      <c r="F395" s="5">
        <v>20120128</v>
      </c>
      <c r="G395" s="5">
        <v>-9999</v>
      </c>
      <c r="H395" s="5" t="s">
        <v>48</v>
      </c>
      <c r="I395" s="5" t="s">
        <v>48</v>
      </c>
      <c r="J395" s="5" t="s">
        <v>48</v>
      </c>
      <c r="K395" s="5">
        <v>9999</v>
      </c>
      <c r="L395" s="5">
        <v>-9999</v>
      </c>
      <c r="M395" s="5" t="s">
        <v>48</v>
      </c>
      <c r="N395" s="5" t="s">
        <v>48</v>
      </c>
      <c r="O395" s="5" t="s">
        <v>48</v>
      </c>
      <c r="P395" s="5">
        <v>9999</v>
      </c>
      <c r="Q395" s="5">
        <v>0</v>
      </c>
      <c r="R395" s="5" t="s">
        <v>48</v>
      </c>
      <c r="S395" s="5" t="s">
        <v>48</v>
      </c>
      <c r="T395" s="5">
        <v>7</v>
      </c>
      <c r="U395" s="5">
        <v>800</v>
      </c>
      <c r="V395" s="5">
        <v>-9999</v>
      </c>
      <c r="W395" s="5" t="s">
        <v>48</v>
      </c>
      <c r="X395" s="5" t="s">
        <v>48</v>
      </c>
      <c r="Y395" s="5" t="s">
        <v>48</v>
      </c>
      <c r="Z395" s="5">
        <v>9999</v>
      </c>
      <c r="AA395" s="5">
        <v>-9999</v>
      </c>
      <c r="AB395" s="5" t="s">
        <v>48</v>
      </c>
      <c r="AC395" s="5" t="s">
        <v>48</v>
      </c>
      <c r="AD395" s="5" t="s">
        <v>48</v>
      </c>
      <c r="AE395" s="5">
        <v>9999</v>
      </c>
      <c r="AF395" s="5">
        <v>72</v>
      </c>
      <c r="AG395" s="5" t="s">
        <v>48</v>
      </c>
      <c r="AH395" s="5" t="s">
        <v>48</v>
      </c>
      <c r="AI395" s="5">
        <v>7</v>
      </c>
      <c r="AJ395" s="5">
        <v>800</v>
      </c>
      <c r="AK395" s="5">
        <v>-117</v>
      </c>
      <c r="AL395" s="5" t="s">
        <v>48</v>
      </c>
      <c r="AM395" s="5" t="s">
        <v>48</v>
      </c>
      <c r="AN395" s="5">
        <v>7</v>
      </c>
      <c r="AO395" s="5">
        <v>800</v>
      </c>
    </row>
    <row r="396" spans="1:41" x14ac:dyDescent="0.25">
      <c r="A396" s="5" t="s">
        <v>17</v>
      </c>
      <c r="B396" s="5" t="s">
        <v>18</v>
      </c>
      <c r="C396" s="5">
        <v>966.2</v>
      </c>
      <c r="D396" s="5">
        <v>39.392499999999998</v>
      </c>
      <c r="E396" s="5">
        <v>-101.0689</v>
      </c>
      <c r="F396" s="5">
        <v>20120129</v>
      </c>
      <c r="G396" s="5">
        <v>-9999</v>
      </c>
      <c r="H396" s="5" t="s">
        <v>48</v>
      </c>
      <c r="I396" s="5" t="s">
        <v>48</v>
      </c>
      <c r="J396" s="5" t="s">
        <v>48</v>
      </c>
      <c r="K396" s="5">
        <v>9999</v>
      </c>
      <c r="L396" s="5">
        <v>-9999</v>
      </c>
      <c r="M396" s="5" t="s">
        <v>48</v>
      </c>
      <c r="N396" s="5" t="s">
        <v>48</v>
      </c>
      <c r="O396" s="5" t="s">
        <v>48</v>
      </c>
      <c r="P396" s="5">
        <v>9999</v>
      </c>
      <c r="Q396" s="5">
        <v>0</v>
      </c>
      <c r="R396" s="5" t="s">
        <v>48</v>
      </c>
      <c r="S396" s="5" t="s">
        <v>48</v>
      </c>
      <c r="T396" s="5">
        <v>7</v>
      </c>
      <c r="U396" s="5">
        <v>800</v>
      </c>
      <c r="V396" s="5">
        <v>-9999</v>
      </c>
      <c r="W396" s="5" t="s">
        <v>48</v>
      </c>
      <c r="X396" s="5" t="s">
        <v>48</v>
      </c>
      <c r="Y396" s="5" t="s">
        <v>48</v>
      </c>
      <c r="Z396" s="5">
        <v>9999</v>
      </c>
      <c r="AA396" s="5">
        <v>-9999</v>
      </c>
      <c r="AB396" s="5" t="s">
        <v>48</v>
      </c>
      <c r="AC396" s="5" t="s">
        <v>48</v>
      </c>
      <c r="AD396" s="5" t="s">
        <v>48</v>
      </c>
      <c r="AE396" s="5">
        <v>9999</v>
      </c>
      <c r="AF396" s="5">
        <v>72</v>
      </c>
      <c r="AG396" s="5" t="s">
        <v>48</v>
      </c>
      <c r="AH396" s="5" t="s">
        <v>48</v>
      </c>
      <c r="AI396" s="5">
        <v>7</v>
      </c>
      <c r="AJ396" s="5">
        <v>800</v>
      </c>
      <c r="AK396" s="5">
        <v>-89</v>
      </c>
      <c r="AL396" s="5" t="s">
        <v>48</v>
      </c>
      <c r="AM396" s="5" t="s">
        <v>48</v>
      </c>
      <c r="AN396" s="5">
        <v>7</v>
      </c>
      <c r="AO396" s="5">
        <v>800</v>
      </c>
    </row>
    <row r="397" spans="1:41" x14ac:dyDescent="0.25">
      <c r="A397" s="5" t="s">
        <v>17</v>
      </c>
      <c r="B397" s="5" t="s">
        <v>18</v>
      </c>
      <c r="C397" s="5">
        <v>966.2</v>
      </c>
      <c r="D397" s="5">
        <v>39.392499999999998</v>
      </c>
      <c r="E397" s="5">
        <v>-101.0689</v>
      </c>
      <c r="F397" s="5">
        <v>20120130</v>
      </c>
      <c r="G397" s="5">
        <v>-9999</v>
      </c>
      <c r="H397" s="5" t="s">
        <v>48</v>
      </c>
      <c r="I397" s="5" t="s">
        <v>48</v>
      </c>
      <c r="J397" s="5" t="s">
        <v>48</v>
      </c>
      <c r="K397" s="5">
        <v>9999</v>
      </c>
      <c r="L397" s="5">
        <v>-9999</v>
      </c>
      <c r="M397" s="5" t="s">
        <v>48</v>
      </c>
      <c r="N397" s="5" t="s">
        <v>48</v>
      </c>
      <c r="O397" s="5" t="s">
        <v>48</v>
      </c>
      <c r="P397" s="5">
        <v>9999</v>
      </c>
      <c r="Q397" s="5">
        <v>0</v>
      </c>
      <c r="R397" s="5" t="s">
        <v>48</v>
      </c>
      <c r="S397" s="5" t="s">
        <v>48</v>
      </c>
      <c r="T397" s="5">
        <v>7</v>
      </c>
      <c r="U397" s="5">
        <v>800</v>
      </c>
      <c r="V397" s="5">
        <v>-9999</v>
      </c>
      <c r="W397" s="5" t="s">
        <v>48</v>
      </c>
      <c r="X397" s="5" t="s">
        <v>48</v>
      </c>
      <c r="Y397" s="5" t="s">
        <v>48</v>
      </c>
      <c r="Z397" s="5">
        <v>9999</v>
      </c>
      <c r="AA397" s="5">
        <v>-9999</v>
      </c>
      <c r="AB397" s="5" t="s">
        <v>48</v>
      </c>
      <c r="AC397" s="5" t="s">
        <v>48</v>
      </c>
      <c r="AD397" s="5" t="s">
        <v>48</v>
      </c>
      <c r="AE397" s="5">
        <v>9999</v>
      </c>
      <c r="AF397" s="5">
        <v>178</v>
      </c>
      <c r="AG397" s="5" t="s">
        <v>48</v>
      </c>
      <c r="AH397" s="5" t="s">
        <v>48</v>
      </c>
      <c r="AI397" s="5">
        <v>7</v>
      </c>
      <c r="AJ397" s="5">
        <v>800</v>
      </c>
      <c r="AK397" s="5">
        <v>-100</v>
      </c>
      <c r="AL397" s="5" t="s">
        <v>48</v>
      </c>
      <c r="AM397" s="5" t="s">
        <v>48</v>
      </c>
      <c r="AN397" s="5">
        <v>7</v>
      </c>
      <c r="AO397" s="5">
        <v>800</v>
      </c>
    </row>
    <row r="398" spans="1:41" x14ac:dyDescent="0.25">
      <c r="A398" s="5" t="s">
        <v>17</v>
      </c>
      <c r="B398" s="5" t="s">
        <v>18</v>
      </c>
      <c r="C398" s="5">
        <v>966.2</v>
      </c>
      <c r="D398" s="5">
        <v>39.392499999999998</v>
      </c>
      <c r="E398" s="5">
        <v>-101.0689</v>
      </c>
      <c r="F398" s="5">
        <v>20120131</v>
      </c>
      <c r="G398" s="5">
        <v>-9999</v>
      </c>
      <c r="H398" s="5" t="s">
        <v>48</v>
      </c>
      <c r="I398" s="5" t="s">
        <v>48</v>
      </c>
      <c r="J398" s="5" t="s">
        <v>48</v>
      </c>
      <c r="K398" s="5">
        <v>9999</v>
      </c>
      <c r="L398" s="5">
        <v>-9999</v>
      </c>
      <c r="M398" s="5" t="s">
        <v>48</v>
      </c>
      <c r="N398" s="5" t="s">
        <v>48</v>
      </c>
      <c r="O398" s="5" t="s">
        <v>48</v>
      </c>
      <c r="P398" s="5">
        <v>9999</v>
      </c>
      <c r="Q398" s="5">
        <v>0</v>
      </c>
      <c r="R398" s="5" t="s">
        <v>48</v>
      </c>
      <c r="S398" s="5" t="s">
        <v>48</v>
      </c>
      <c r="T398" s="5">
        <v>7</v>
      </c>
      <c r="U398" s="5">
        <v>800</v>
      </c>
      <c r="V398" s="5">
        <v>-9999</v>
      </c>
      <c r="W398" s="5" t="s">
        <v>48</v>
      </c>
      <c r="X398" s="5" t="s">
        <v>48</v>
      </c>
      <c r="Y398" s="5" t="s">
        <v>48</v>
      </c>
      <c r="Z398" s="5">
        <v>9999</v>
      </c>
      <c r="AA398" s="5">
        <v>-9999</v>
      </c>
      <c r="AB398" s="5" t="s">
        <v>48</v>
      </c>
      <c r="AC398" s="5" t="s">
        <v>48</v>
      </c>
      <c r="AD398" s="5" t="s">
        <v>48</v>
      </c>
      <c r="AE398" s="5">
        <v>9999</v>
      </c>
      <c r="AF398" s="5">
        <v>217</v>
      </c>
      <c r="AG398" s="5" t="s">
        <v>48</v>
      </c>
      <c r="AH398" s="5" t="s">
        <v>48</v>
      </c>
      <c r="AI398" s="5">
        <v>7</v>
      </c>
      <c r="AJ398" s="5">
        <v>800</v>
      </c>
      <c r="AK398" s="5">
        <v>-44</v>
      </c>
      <c r="AL398" s="5" t="s">
        <v>48</v>
      </c>
      <c r="AM398" s="5" t="s">
        <v>48</v>
      </c>
      <c r="AN398" s="5">
        <v>7</v>
      </c>
      <c r="AO398" s="5">
        <v>800</v>
      </c>
    </row>
    <row r="399" spans="1:41" x14ac:dyDescent="0.25">
      <c r="A399" s="5" t="s">
        <v>17</v>
      </c>
      <c r="B399" s="5" t="s">
        <v>18</v>
      </c>
      <c r="C399" s="5">
        <v>966.2</v>
      </c>
      <c r="D399" s="5">
        <v>39.392499999999998</v>
      </c>
      <c r="E399" s="5">
        <v>-101.0689</v>
      </c>
      <c r="F399" s="5">
        <v>20120201</v>
      </c>
      <c r="G399" s="5">
        <v>-9999</v>
      </c>
      <c r="H399" s="5" t="s">
        <v>48</v>
      </c>
      <c r="I399" s="5" t="s">
        <v>48</v>
      </c>
      <c r="J399" s="5" t="s">
        <v>48</v>
      </c>
      <c r="K399" s="5">
        <v>9999</v>
      </c>
      <c r="L399" s="5">
        <v>-9999</v>
      </c>
      <c r="M399" s="5" t="s">
        <v>48</v>
      </c>
      <c r="N399" s="5" t="s">
        <v>48</v>
      </c>
      <c r="O399" s="5" t="s">
        <v>48</v>
      </c>
      <c r="P399" s="5">
        <v>9999</v>
      </c>
      <c r="Q399" s="5">
        <v>0</v>
      </c>
      <c r="R399" s="5" t="s">
        <v>48</v>
      </c>
      <c r="S399" s="5" t="s">
        <v>48</v>
      </c>
      <c r="T399" s="5">
        <v>7</v>
      </c>
      <c r="U399" s="5">
        <v>800</v>
      </c>
      <c r="V399" s="5">
        <v>-9999</v>
      </c>
      <c r="W399" s="5" t="s">
        <v>48</v>
      </c>
      <c r="X399" s="5" t="s">
        <v>48</v>
      </c>
      <c r="Y399" s="5" t="s">
        <v>48</v>
      </c>
      <c r="Z399" s="5">
        <v>9999</v>
      </c>
      <c r="AA399" s="5">
        <v>-9999</v>
      </c>
      <c r="AB399" s="5" t="s">
        <v>48</v>
      </c>
      <c r="AC399" s="5" t="s">
        <v>48</v>
      </c>
      <c r="AD399" s="5" t="s">
        <v>48</v>
      </c>
      <c r="AE399" s="5">
        <v>9999</v>
      </c>
      <c r="AF399" s="5">
        <v>128</v>
      </c>
      <c r="AG399" s="5" t="s">
        <v>48</v>
      </c>
      <c r="AH399" s="5" t="s">
        <v>48</v>
      </c>
      <c r="AI399" s="5">
        <v>7</v>
      </c>
      <c r="AJ399" s="5">
        <v>800</v>
      </c>
      <c r="AK399" s="5">
        <v>-44</v>
      </c>
      <c r="AL399" s="5" t="s">
        <v>48</v>
      </c>
      <c r="AM399" s="5" t="s">
        <v>48</v>
      </c>
      <c r="AN399" s="5">
        <v>7</v>
      </c>
      <c r="AO399" s="5">
        <v>800</v>
      </c>
    </row>
    <row r="400" spans="1:41" x14ac:dyDescent="0.25">
      <c r="A400" s="5" t="s">
        <v>17</v>
      </c>
      <c r="B400" s="5" t="s">
        <v>18</v>
      </c>
      <c r="C400" s="5">
        <v>966.2</v>
      </c>
      <c r="D400" s="5">
        <v>39.392499999999998</v>
      </c>
      <c r="E400" s="5">
        <v>-101.0689</v>
      </c>
      <c r="F400" s="5">
        <v>20120202</v>
      </c>
      <c r="G400" s="5">
        <v>-9999</v>
      </c>
      <c r="H400" s="5" t="s">
        <v>48</v>
      </c>
      <c r="I400" s="5" t="s">
        <v>48</v>
      </c>
      <c r="J400" s="5" t="s">
        <v>48</v>
      </c>
      <c r="K400" s="5">
        <v>9999</v>
      </c>
      <c r="L400" s="5">
        <v>-9999</v>
      </c>
      <c r="M400" s="5" t="s">
        <v>48</v>
      </c>
      <c r="N400" s="5" t="s">
        <v>48</v>
      </c>
      <c r="O400" s="5" t="s">
        <v>48</v>
      </c>
      <c r="P400" s="5">
        <v>9999</v>
      </c>
      <c r="Q400" s="5">
        <v>0</v>
      </c>
      <c r="R400" s="5" t="s">
        <v>48</v>
      </c>
      <c r="S400" s="5" t="s">
        <v>48</v>
      </c>
      <c r="T400" s="5">
        <v>7</v>
      </c>
      <c r="U400" s="5">
        <v>800</v>
      </c>
      <c r="V400" s="5">
        <v>0</v>
      </c>
      <c r="W400" s="5" t="s">
        <v>48</v>
      </c>
      <c r="X400" s="5" t="s">
        <v>48</v>
      </c>
      <c r="Y400" s="5">
        <v>7</v>
      </c>
      <c r="Z400" s="5">
        <v>9999</v>
      </c>
      <c r="AA400" s="5">
        <v>0</v>
      </c>
      <c r="AB400" s="5" t="s">
        <v>48</v>
      </c>
      <c r="AC400" s="5" t="s">
        <v>48</v>
      </c>
      <c r="AD400" s="5">
        <v>7</v>
      </c>
      <c r="AE400" s="5">
        <v>9999</v>
      </c>
      <c r="AF400" s="5">
        <v>144</v>
      </c>
      <c r="AG400" s="5" t="s">
        <v>48</v>
      </c>
      <c r="AH400" s="5" t="s">
        <v>48</v>
      </c>
      <c r="AI400" s="5">
        <v>7</v>
      </c>
      <c r="AJ400" s="5">
        <v>800</v>
      </c>
      <c r="AK400" s="5">
        <v>-67</v>
      </c>
      <c r="AL400" s="5" t="s">
        <v>48</v>
      </c>
      <c r="AM400" s="5" t="s">
        <v>48</v>
      </c>
      <c r="AN400" s="5">
        <v>7</v>
      </c>
      <c r="AO400" s="5">
        <v>800</v>
      </c>
    </row>
    <row r="401" spans="1:41" x14ac:dyDescent="0.25">
      <c r="A401" s="5" t="s">
        <v>17</v>
      </c>
      <c r="B401" s="5" t="s">
        <v>18</v>
      </c>
      <c r="C401" s="5">
        <v>966.2</v>
      </c>
      <c r="D401" s="5">
        <v>39.392499999999998</v>
      </c>
      <c r="E401" s="5">
        <v>-101.0689</v>
      </c>
      <c r="F401" s="5">
        <v>20120203</v>
      </c>
      <c r="G401" s="5">
        <v>-9999</v>
      </c>
      <c r="H401" s="5" t="s">
        <v>48</v>
      </c>
      <c r="I401" s="5" t="s">
        <v>48</v>
      </c>
      <c r="J401" s="5" t="s">
        <v>48</v>
      </c>
      <c r="K401" s="5">
        <v>9999</v>
      </c>
      <c r="L401" s="5">
        <v>-9999</v>
      </c>
      <c r="M401" s="5" t="s">
        <v>48</v>
      </c>
      <c r="N401" s="5" t="s">
        <v>48</v>
      </c>
      <c r="O401" s="5" t="s">
        <v>48</v>
      </c>
      <c r="P401" s="5">
        <v>9999</v>
      </c>
      <c r="Q401" s="5">
        <v>61</v>
      </c>
      <c r="R401" s="5" t="s">
        <v>48</v>
      </c>
      <c r="S401" s="5" t="s">
        <v>48</v>
      </c>
      <c r="T401" s="5">
        <v>7</v>
      </c>
      <c r="U401" s="5">
        <v>800</v>
      </c>
      <c r="V401" s="5">
        <v>-9999</v>
      </c>
      <c r="W401" s="5" t="s">
        <v>48</v>
      </c>
      <c r="X401" s="5" t="s">
        <v>48</v>
      </c>
      <c r="Y401" s="5" t="s">
        <v>48</v>
      </c>
      <c r="Z401" s="5">
        <v>9999</v>
      </c>
      <c r="AA401" s="5">
        <v>-9999</v>
      </c>
      <c r="AB401" s="5" t="s">
        <v>48</v>
      </c>
      <c r="AC401" s="5" t="s">
        <v>48</v>
      </c>
      <c r="AD401" s="5" t="s">
        <v>48</v>
      </c>
      <c r="AE401" s="5">
        <v>9999</v>
      </c>
      <c r="AF401" s="5">
        <v>139</v>
      </c>
      <c r="AG401" s="5" t="s">
        <v>48</v>
      </c>
      <c r="AH401" s="5" t="s">
        <v>48</v>
      </c>
      <c r="AI401" s="5">
        <v>7</v>
      </c>
      <c r="AJ401" s="5">
        <v>800</v>
      </c>
      <c r="AK401" s="5">
        <v>6</v>
      </c>
      <c r="AL401" s="5" t="s">
        <v>48</v>
      </c>
      <c r="AM401" s="5" t="s">
        <v>48</v>
      </c>
      <c r="AN401" s="5">
        <v>7</v>
      </c>
      <c r="AO401" s="5">
        <v>800</v>
      </c>
    </row>
    <row r="402" spans="1:41" x14ac:dyDescent="0.25">
      <c r="A402" s="5" t="s">
        <v>17</v>
      </c>
      <c r="B402" s="5" t="s">
        <v>18</v>
      </c>
      <c r="C402" s="5">
        <v>966.2</v>
      </c>
      <c r="D402" s="5">
        <v>39.392499999999998</v>
      </c>
      <c r="E402" s="5">
        <v>-101.0689</v>
      </c>
      <c r="F402" s="5">
        <v>20120204</v>
      </c>
      <c r="G402" s="5">
        <v>-9999</v>
      </c>
      <c r="H402" s="5" t="s">
        <v>48</v>
      </c>
      <c r="I402" s="5" t="s">
        <v>48</v>
      </c>
      <c r="J402" s="5" t="s">
        <v>48</v>
      </c>
      <c r="K402" s="5">
        <v>9999</v>
      </c>
      <c r="L402" s="5">
        <v>-9999</v>
      </c>
      <c r="M402" s="5" t="s">
        <v>48</v>
      </c>
      <c r="N402" s="5" t="s">
        <v>48</v>
      </c>
      <c r="O402" s="5" t="s">
        <v>48</v>
      </c>
      <c r="P402" s="5">
        <v>9999</v>
      </c>
      <c r="Q402" s="5">
        <v>33</v>
      </c>
      <c r="R402" s="5" t="s">
        <v>48</v>
      </c>
      <c r="S402" s="5" t="s">
        <v>48</v>
      </c>
      <c r="T402" s="5">
        <v>7</v>
      </c>
      <c r="U402" s="5">
        <v>800</v>
      </c>
      <c r="V402" s="5">
        <v>51</v>
      </c>
      <c r="W402" s="5" t="s">
        <v>48</v>
      </c>
      <c r="X402" s="5" t="s">
        <v>48</v>
      </c>
      <c r="Y402" s="5">
        <v>7</v>
      </c>
      <c r="Z402" s="5">
        <v>9999</v>
      </c>
      <c r="AA402" s="5">
        <v>51</v>
      </c>
      <c r="AB402" s="5" t="s">
        <v>48</v>
      </c>
      <c r="AC402" s="5" t="s">
        <v>48</v>
      </c>
      <c r="AD402" s="5">
        <v>7</v>
      </c>
      <c r="AE402" s="5">
        <v>9999</v>
      </c>
      <c r="AF402" s="5">
        <v>17</v>
      </c>
      <c r="AG402" s="5" t="s">
        <v>48</v>
      </c>
      <c r="AH402" s="5" t="s">
        <v>48</v>
      </c>
      <c r="AI402" s="5">
        <v>7</v>
      </c>
      <c r="AJ402" s="5">
        <v>800</v>
      </c>
      <c r="AK402" s="5">
        <v>-22</v>
      </c>
      <c r="AL402" s="5" t="s">
        <v>48</v>
      </c>
      <c r="AM402" s="5" t="s">
        <v>48</v>
      </c>
      <c r="AN402" s="5">
        <v>7</v>
      </c>
      <c r="AO402" s="5">
        <v>800</v>
      </c>
    </row>
    <row r="403" spans="1:41" x14ac:dyDescent="0.25">
      <c r="A403" s="5" t="s">
        <v>17</v>
      </c>
      <c r="B403" s="5" t="s">
        <v>18</v>
      </c>
      <c r="C403" s="5">
        <v>966.2</v>
      </c>
      <c r="D403" s="5">
        <v>39.392499999999998</v>
      </c>
      <c r="E403" s="5">
        <v>-101.0689</v>
      </c>
      <c r="F403" s="5">
        <v>20120205</v>
      </c>
      <c r="G403" s="5">
        <v>-9999</v>
      </c>
      <c r="H403" s="5" t="s">
        <v>48</v>
      </c>
      <c r="I403" s="5" t="s">
        <v>48</v>
      </c>
      <c r="J403" s="5" t="s">
        <v>48</v>
      </c>
      <c r="K403" s="5">
        <v>9999</v>
      </c>
      <c r="L403" s="5">
        <v>-9999</v>
      </c>
      <c r="M403" s="5" t="s">
        <v>48</v>
      </c>
      <c r="N403" s="5" t="s">
        <v>48</v>
      </c>
      <c r="O403" s="5" t="s">
        <v>48</v>
      </c>
      <c r="P403" s="5">
        <v>9999</v>
      </c>
      <c r="Q403" s="5">
        <v>0</v>
      </c>
      <c r="R403" s="5" t="s">
        <v>49</v>
      </c>
      <c r="S403" s="5" t="s">
        <v>48</v>
      </c>
      <c r="T403" s="5">
        <v>7</v>
      </c>
      <c r="U403" s="5">
        <v>800</v>
      </c>
      <c r="V403" s="5">
        <v>-9999</v>
      </c>
      <c r="W403" s="5" t="s">
        <v>48</v>
      </c>
      <c r="X403" s="5" t="s">
        <v>48</v>
      </c>
      <c r="Y403" s="5" t="s">
        <v>48</v>
      </c>
      <c r="Z403" s="5">
        <v>9999</v>
      </c>
      <c r="AA403" s="5">
        <v>25</v>
      </c>
      <c r="AB403" s="5" t="s">
        <v>48</v>
      </c>
      <c r="AC403" s="5" t="s">
        <v>48</v>
      </c>
      <c r="AD403" s="5">
        <v>7</v>
      </c>
      <c r="AE403" s="5">
        <v>9999</v>
      </c>
      <c r="AF403" s="5">
        <v>11</v>
      </c>
      <c r="AG403" s="5" t="s">
        <v>48</v>
      </c>
      <c r="AH403" s="5" t="s">
        <v>48</v>
      </c>
      <c r="AI403" s="5">
        <v>7</v>
      </c>
      <c r="AJ403" s="5">
        <v>800</v>
      </c>
      <c r="AK403" s="5">
        <v>-94</v>
      </c>
      <c r="AL403" s="5" t="s">
        <v>48</v>
      </c>
      <c r="AM403" s="5" t="s">
        <v>48</v>
      </c>
      <c r="AN403" s="5">
        <v>7</v>
      </c>
      <c r="AO403" s="5">
        <v>800</v>
      </c>
    </row>
    <row r="404" spans="1:41" x14ac:dyDescent="0.25">
      <c r="A404" s="5" t="s">
        <v>17</v>
      </c>
      <c r="B404" s="5" t="s">
        <v>18</v>
      </c>
      <c r="C404" s="5">
        <v>966.2</v>
      </c>
      <c r="D404" s="5">
        <v>39.392499999999998</v>
      </c>
      <c r="E404" s="5">
        <v>-101.0689</v>
      </c>
      <c r="F404" s="5">
        <v>20120206</v>
      </c>
      <c r="G404" s="5">
        <v>-9999</v>
      </c>
      <c r="H404" s="5" t="s">
        <v>48</v>
      </c>
      <c r="I404" s="5" t="s">
        <v>48</v>
      </c>
      <c r="J404" s="5" t="s">
        <v>48</v>
      </c>
      <c r="K404" s="5">
        <v>9999</v>
      </c>
      <c r="L404" s="5">
        <v>-9999</v>
      </c>
      <c r="M404" s="5" t="s">
        <v>48</v>
      </c>
      <c r="N404" s="5" t="s">
        <v>48</v>
      </c>
      <c r="O404" s="5" t="s">
        <v>48</v>
      </c>
      <c r="P404" s="5">
        <v>9999</v>
      </c>
      <c r="Q404" s="5">
        <v>0</v>
      </c>
      <c r="R404" s="5" t="s">
        <v>48</v>
      </c>
      <c r="S404" s="5" t="s">
        <v>48</v>
      </c>
      <c r="T404" s="5">
        <v>7</v>
      </c>
      <c r="U404" s="5">
        <v>800</v>
      </c>
      <c r="V404" s="5">
        <v>-9999</v>
      </c>
      <c r="W404" s="5" t="s">
        <v>48</v>
      </c>
      <c r="X404" s="5" t="s">
        <v>48</v>
      </c>
      <c r="Y404" s="5" t="s">
        <v>48</v>
      </c>
      <c r="Z404" s="5">
        <v>9999</v>
      </c>
      <c r="AA404" s="5">
        <v>25</v>
      </c>
      <c r="AB404" s="5" t="s">
        <v>48</v>
      </c>
      <c r="AC404" s="5" t="s">
        <v>48</v>
      </c>
      <c r="AD404" s="5">
        <v>7</v>
      </c>
      <c r="AE404" s="5">
        <v>9999</v>
      </c>
      <c r="AF404" s="5">
        <v>56</v>
      </c>
      <c r="AG404" s="5" t="s">
        <v>48</v>
      </c>
      <c r="AH404" s="5" t="s">
        <v>48</v>
      </c>
      <c r="AI404" s="5">
        <v>7</v>
      </c>
      <c r="AJ404" s="5">
        <v>800</v>
      </c>
      <c r="AK404" s="5">
        <v>-89</v>
      </c>
      <c r="AL404" s="5" t="s">
        <v>48</v>
      </c>
      <c r="AM404" s="5" t="s">
        <v>48</v>
      </c>
      <c r="AN404" s="5">
        <v>7</v>
      </c>
      <c r="AO404" s="5">
        <v>800</v>
      </c>
    </row>
    <row r="405" spans="1:41" x14ac:dyDescent="0.25">
      <c r="A405" s="5" t="s">
        <v>17</v>
      </c>
      <c r="B405" s="5" t="s">
        <v>18</v>
      </c>
      <c r="C405" s="5">
        <v>966.2</v>
      </c>
      <c r="D405" s="5">
        <v>39.392499999999998</v>
      </c>
      <c r="E405" s="5">
        <v>-101.0689</v>
      </c>
      <c r="F405" s="5">
        <v>20120207</v>
      </c>
      <c r="G405" s="5">
        <v>-9999</v>
      </c>
      <c r="H405" s="5" t="s">
        <v>48</v>
      </c>
      <c r="I405" s="5" t="s">
        <v>48</v>
      </c>
      <c r="J405" s="5" t="s">
        <v>48</v>
      </c>
      <c r="K405" s="5">
        <v>9999</v>
      </c>
      <c r="L405" s="5">
        <v>-9999</v>
      </c>
      <c r="M405" s="5" t="s">
        <v>48</v>
      </c>
      <c r="N405" s="5" t="s">
        <v>48</v>
      </c>
      <c r="O405" s="5" t="s">
        <v>48</v>
      </c>
      <c r="P405" s="5">
        <v>9999</v>
      </c>
      <c r="Q405" s="5">
        <v>3</v>
      </c>
      <c r="R405" s="5" t="s">
        <v>48</v>
      </c>
      <c r="S405" s="5" t="s">
        <v>48</v>
      </c>
      <c r="T405" s="5">
        <v>7</v>
      </c>
      <c r="U405" s="5">
        <v>800</v>
      </c>
      <c r="V405" s="5">
        <v>3</v>
      </c>
      <c r="W405" s="5" t="s">
        <v>48</v>
      </c>
      <c r="X405" s="5" t="s">
        <v>48</v>
      </c>
      <c r="Y405" s="5">
        <v>7</v>
      </c>
      <c r="Z405" s="5">
        <v>9999</v>
      </c>
      <c r="AA405" s="5">
        <v>25</v>
      </c>
      <c r="AB405" s="5" t="s">
        <v>48</v>
      </c>
      <c r="AC405" s="5" t="s">
        <v>48</v>
      </c>
      <c r="AD405" s="5">
        <v>7</v>
      </c>
      <c r="AE405" s="5">
        <v>9999</v>
      </c>
      <c r="AF405" s="5">
        <v>89</v>
      </c>
      <c r="AG405" s="5" t="s">
        <v>48</v>
      </c>
      <c r="AH405" s="5" t="s">
        <v>48</v>
      </c>
      <c r="AI405" s="5">
        <v>7</v>
      </c>
      <c r="AJ405" s="5">
        <v>800</v>
      </c>
      <c r="AK405" s="5">
        <v>-83</v>
      </c>
      <c r="AL405" s="5" t="s">
        <v>48</v>
      </c>
      <c r="AM405" s="5" t="s">
        <v>48</v>
      </c>
      <c r="AN405" s="5">
        <v>7</v>
      </c>
      <c r="AO405" s="5">
        <v>800</v>
      </c>
    </row>
    <row r="406" spans="1:41" x14ac:dyDescent="0.25">
      <c r="A406" s="5" t="s">
        <v>17</v>
      </c>
      <c r="B406" s="5" t="s">
        <v>18</v>
      </c>
      <c r="C406" s="5">
        <v>966.2</v>
      </c>
      <c r="D406" s="5">
        <v>39.392499999999998</v>
      </c>
      <c r="E406" s="5">
        <v>-101.0689</v>
      </c>
      <c r="F406" s="5">
        <v>20120208</v>
      </c>
      <c r="G406" s="5">
        <v>-9999</v>
      </c>
      <c r="H406" s="5" t="s">
        <v>48</v>
      </c>
      <c r="I406" s="5" t="s">
        <v>48</v>
      </c>
      <c r="J406" s="5" t="s">
        <v>48</v>
      </c>
      <c r="K406" s="5">
        <v>9999</v>
      </c>
      <c r="L406" s="5">
        <v>-9999</v>
      </c>
      <c r="M406" s="5" t="s">
        <v>48</v>
      </c>
      <c r="N406" s="5" t="s">
        <v>48</v>
      </c>
      <c r="O406" s="5" t="s">
        <v>48</v>
      </c>
      <c r="P406" s="5">
        <v>9999</v>
      </c>
      <c r="Q406" s="5">
        <v>0</v>
      </c>
      <c r="R406" s="5" t="s">
        <v>49</v>
      </c>
      <c r="S406" s="5" t="s">
        <v>48</v>
      </c>
      <c r="T406" s="5">
        <v>7</v>
      </c>
      <c r="U406" s="5">
        <v>800</v>
      </c>
      <c r="V406" s="5">
        <v>-9999</v>
      </c>
      <c r="W406" s="5" t="s">
        <v>48</v>
      </c>
      <c r="X406" s="5" t="s">
        <v>48</v>
      </c>
      <c r="Y406" s="5" t="s">
        <v>48</v>
      </c>
      <c r="Z406" s="5">
        <v>9999</v>
      </c>
      <c r="AA406" s="5">
        <v>25</v>
      </c>
      <c r="AB406" s="5" t="s">
        <v>48</v>
      </c>
      <c r="AC406" s="5" t="s">
        <v>48</v>
      </c>
      <c r="AD406" s="5">
        <v>7</v>
      </c>
      <c r="AE406" s="5">
        <v>9999</v>
      </c>
      <c r="AF406" s="5">
        <v>-33</v>
      </c>
      <c r="AG406" s="5" t="s">
        <v>48</v>
      </c>
      <c r="AH406" s="5" t="s">
        <v>48</v>
      </c>
      <c r="AI406" s="5">
        <v>7</v>
      </c>
      <c r="AJ406" s="5">
        <v>800</v>
      </c>
      <c r="AK406" s="5">
        <v>-78</v>
      </c>
      <c r="AL406" s="5" t="s">
        <v>48</v>
      </c>
      <c r="AM406" s="5" t="s">
        <v>48</v>
      </c>
      <c r="AN406" s="5">
        <v>7</v>
      </c>
      <c r="AO406" s="5">
        <v>800</v>
      </c>
    </row>
    <row r="407" spans="1:41" x14ac:dyDescent="0.25">
      <c r="A407" s="5" t="s">
        <v>17</v>
      </c>
      <c r="B407" s="5" t="s">
        <v>18</v>
      </c>
      <c r="C407" s="5">
        <v>966.2</v>
      </c>
      <c r="D407" s="5">
        <v>39.392499999999998</v>
      </c>
      <c r="E407" s="5">
        <v>-101.0689</v>
      </c>
      <c r="F407" s="5">
        <v>20120209</v>
      </c>
      <c r="G407" s="5">
        <v>-9999</v>
      </c>
      <c r="H407" s="5" t="s">
        <v>48</v>
      </c>
      <c r="I407" s="5" t="s">
        <v>48</v>
      </c>
      <c r="J407" s="5" t="s">
        <v>48</v>
      </c>
      <c r="K407" s="5">
        <v>9999</v>
      </c>
      <c r="L407" s="5">
        <v>-9999</v>
      </c>
      <c r="M407" s="5" t="s">
        <v>48</v>
      </c>
      <c r="N407" s="5" t="s">
        <v>48</v>
      </c>
      <c r="O407" s="5" t="s">
        <v>48</v>
      </c>
      <c r="P407" s="5">
        <v>9999</v>
      </c>
      <c r="Q407" s="5">
        <v>0</v>
      </c>
      <c r="R407" s="5" t="s">
        <v>48</v>
      </c>
      <c r="S407" s="5" t="s">
        <v>48</v>
      </c>
      <c r="T407" s="5">
        <v>7</v>
      </c>
      <c r="U407" s="5">
        <v>800</v>
      </c>
      <c r="V407" s="5">
        <v>-9999</v>
      </c>
      <c r="W407" s="5" t="s">
        <v>48</v>
      </c>
      <c r="X407" s="5" t="s">
        <v>48</v>
      </c>
      <c r="Y407" s="5" t="s">
        <v>48</v>
      </c>
      <c r="Z407" s="5">
        <v>9999</v>
      </c>
      <c r="AA407" s="5">
        <v>-9999</v>
      </c>
      <c r="AB407" s="5" t="s">
        <v>48</v>
      </c>
      <c r="AC407" s="5" t="s">
        <v>48</v>
      </c>
      <c r="AD407" s="5" t="s">
        <v>48</v>
      </c>
      <c r="AE407" s="5">
        <v>9999</v>
      </c>
      <c r="AF407" s="5">
        <v>-11</v>
      </c>
      <c r="AG407" s="5" t="s">
        <v>48</v>
      </c>
      <c r="AH407" s="5" t="s">
        <v>48</v>
      </c>
      <c r="AI407" s="5">
        <v>7</v>
      </c>
      <c r="AJ407" s="5">
        <v>800</v>
      </c>
      <c r="AK407" s="5">
        <v>-78</v>
      </c>
      <c r="AL407" s="5" t="s">
        <v>48</v>
      </c>
      <c r="AM407" s="5" t="s">
        <v>48</v>
      </c>
      <c r="AN407" s="5">
        <v>7</v>
      </c>
      <c r="AO407" s="5">
        <v>800</v>
      </c>
    </row>
    <row r="408" spans="1:41" x14ac:dyDescent="0.25">
      <c r="A408" s="5" t="s">
        <v>17</v>
      </c>
      <c r="B408" s="5" t="s">
        <v>18</v>
      </c>
      <c r="C408" s="5">
        <v>966.2</v>
      </c>
      <c r="D408" s="5">
        <v>39.392499999999998</v>
      </c>
      <c r="E408" s="5">
        <v>-101.0689</v>
      </c>
      <c r="F408" s="5">
        <v>20120210</v>
      </c>
      <c r="G408" s="5">
        <v>-9999</v>
      </c>
      <c r="H408" s="5" t="s">
        <v>48</v>
      </c>
      <c r="I408" s="5" t="s">
        <v>48</v>
      </c>
      <c r="J408" s="5" t="s">
        <v>48</v>
      </c>
      <c r="K408" s="5">
        <v>9999</v>
      </c>
      <c r="L408" s="5">
        <v>-9999</v>
      </c>
      <c r="M408" s="5" t="s">
        <v>48</v>
      </c>
      <c r="N408" s="5" t="s">
        <v>48</v>
      </c>
      <c r="O408" s="5" t="s">
        <v>48</v>
      </c>
      <c r="P408" s="5">
        <v>9999</v>
      </c>
      <c r="Q408" s="5">
        <v>0</v>
      </c>
      <c r="R408" s="5" t="s">
        <v>48</v>
      </c>
      <c r="S408" s="5" t="s">
        <v>48</v>
      </c>
      <c r="T408" s="5">
        <v>7</v>
      </c>
      <c r="U408" s="5">
        <v>800</v>
      </c>
      <c r="V408" s="5">
        <v>-9999</v>
      </c>
      <c r="W408" s="5" t="s">
        <v>48</v>
      </c>
      <c r="X408" s="5" t="s">
        <v>48</v>
      </c>
      <c r="Y408" s="5" t="s">
        <v>48</v>
      </c>
      <c r="Z408" s="5">
        <v>9999</v>
      </c>
      <c r="AA408" s="5">
        <v>-9999</v>
      </c>
      <c r="AB408" s="5" t="s">
        <v>48</v>
      </c>
      <c r="AC408" s="5" t="s">
        <v>48</v>
      </c>
      <c r="AD408" s="5" t="s">
        <v>48</v>
      </c>
      <c r="AE408" s="5">
        <v>9999</v>
      </c>
      <c r="AF408" s="5">
        <v>94</v>
      </c>
      <c r="AG408" s="5" t="s">
        <v>48</v>
      </c>
      <c r="AH408" s="5" t="s">
        <v>48</v>
      </c>
      <c r="AI408" s="5">
        <v>7</v>
      </c>
      <c r="AJ408" s="5">
        <v>800</v>
      </c>
      <c r="AK408" s="5">
        <v>-78</v>
      </c>
      <c r="AL408" s="5" t="s">
        <v>48</v>
      </c>
      <c r="AM408" s="5" t="s">
        <v>48</v>
      </c>
      <c r="AN408" s="5">
        <v>7</v>
      </c>
      <c r="AO408" s="5">
        <v>800</v>
      </c>
    </row>
    <row r="409" spans="1:41" x14ac:dyDescent="0.25">
      <c r="A409" s="5" t="s">
        <v>17</v>
      </c>
      <c r="B409" s="5" t="s">
        <v>18</v>
      </c>
      <c r="C409" s="5">
        <v>966.2</v>
      </c>
      <c r="D409" s="5">
        <v>39.392499999999998</v>
      </c>
      <c r="E409" s="5">
        <v>-101.0689</v>
      </c>
      <c r="F409" s="5">
        <v>20120211</v>
      </c>
      <c r="G409" s="5">
        <v>-9999</v>
      </c>
      <c r="H409" s="5" t="s">
        <v>48</v>
      </c>
      <c r="I409" s="5" t="s">
        <v>48</v>
      </c>
      <c r="J409" s="5" t="s">
        <v>48</v>
      </c>
      <c r="K409" s="5">
        <v>9999</v>
      </c>
      <c r="L409" s="5">
        <v>-9999</v>
      </c>
      <c r="M409" s="5" t="s">
        <v>48</v>
      </c>
      <c r="N409" s="5" t="s">
        <v>48</v>
      </c>
      <c r="O409" s="5" t="s">
        <v>48</v>
      </c>
      <c r="P409" s="5">
        <v>9999</v>
      </c>
      <c r="Q409" s="5">
        <v>3</v>
      </c>
      <c r="R409" s="5" t="s">
        <v>48</v>
      </c>
      <c r="S409" s="5" t="s">
        <v>48</v>
      </c>
      <c r="T409" s="5">
        <v>7</v>
      </c>
      <c r="U409" s="5">
        <v>800</v>
      </c>
      <c r="V409" s="5">
        <v>3</v>
      </c>
      <c r="W409" s="5" t="s">
        <v>48</v>
      </c>
      <c r="X409" s="5" t="s">
        <v>48</v>
      </c>
      <c r="Y409" s="5">
        <v>7</v>
      </c>
      <c r="Z409" s="5">
        <v>9999</v>
      </c>
      <c r="AA409" s="5">
        <v>-9999</v>
      </c>
      <c r="AB409" s="5" t="s">
        <v>48</v>
      </c>
      <c r="AC409" s="5" t="s">
        <v>48</v>
      </c>
      <c r="AD409" s="5" t="s">
        <v>48</v>
      </c>
      <c r="AE409" s="5">
        <v>9999</v>
      </c>
      <c r="AF409" s="5">
        <v>-39</v>
      </c>
      <c r="AG409" s="5" t="s">
        <v>48</v>
      </c>
      <c r="AH409" s="5" t="s">
        <v>48</v>
      </c>
      <c r="AI409" s="5">
        <v>7</v>
      </c>
      <c r="AJ409" s="5">
        <v>800</v>
      </c>
      <c r="AK409" s="5">
        <v>-139</v>
      </c>
      <c r="AL409" s="5" t="s">
        <v>48</v>
      </c>
      <c r="AM409" s="5" t="s">
        <v>48</v>
      </c>
      <c r="AN409" s="5">
        <v>7</v>
      </c>
      <c r="AO409" s="5">
        <v>800</v>
      </c>
    </row>
    <row r="410" spans="1:41" x14ac:dyDescent="0.25">
      <c r="A410" s="5" t="s">
        <v>17</v>
      </c>
      <c r="B410" s="5" t="s">
        <v>18</v>
      </c>
      <c r="C410" s="5">
        <v>966.2</v>
      </c>
      <c r="D410" s="5">
        <v>39.392499999999998</v>
      </c>
      <c r="E410" s="5">
        <v>-101.0689</v>
      </c>
      <c r="F410" s="5">
        <v>20120212</v>
      </c>
      <c r="G410" s="5">
        <v>-9999</v>
      </c>
      <c r="H410" s="5" t="s">
        <v>48</v>
      </c>
      <c r="I410" s="5" t="s">
        <v>48</v>
      </c>
      <c r="J410" s="5" t="s">
        <v>48</v>
      </c>
      <c r="K410" s="5">
        <v>9999</v>
      </c>
      <c r="L410" s="5">
        <v>-9999</v>
      </c>
      <c r="M410" s="5" t="s">
        <v>48</v>
      </c>
      <c r="N410" s="5" t="s">
        <v>48</v>
      </c>
      <c r="O410" s="5" t="s">
        <v>48</v>
      </c>
      <c r="P410" s="5">
        <v>9999</v>
      </c>
      <c r="Q410" s="5">
        <v>0</v>
      </c>
      <c r="R410" s="5" t="s">
        <v>48</v>
      </c>
      <c r="S410" s="5" t="s">
        <v>48</v>
      </c>
      <c r="T410" s="5">
        <v>7</v>
      </c>
      <c r="U410" s="5">
        <v>800</v>
      </c>
      <c r="V410" s="5">
        <v>-9999</v>
      </c>
      <c r="W410" s="5" t="s">
        <v>48</v>
      </c>
      <c r="X410" s="5" t="s">
        <v>48</v>
      </c>
      <c r="Y410" s="5" t="s">
        <v>48</v>
      </c>
      <c r="Z410" s="5">
        <v>9999</v>
      </c>
      <c r="AA410" s="5">
        <v>-9999</v>
      </c>
      <c r="AB410" s="5" t="s">
        <v>48</v>
      </c>
      <c r="AC410" s="5" t="s">
        <v>48</v>
      </c>
      <c r="AD410" s="5" t="s">
        <v>48</v>
      </c>
      <c r="AE410" s="5">
        <v>9999</v>
      </c>
      <c r="AF410" s="5">
        <v>-56</v>
      </c>
      <c r="AG410" s="5" t="s">
        <v>48</v>
      </c>
      <c r="AH410" s="5" t="s">
        <v>48</v>
      </c>
      <c r="AI410" s="5">
        <v>7</v>
      </c>
      <c r="AJ410" s="5">
        <v>800</v>
      </c>
      <c r="AK410" s="5">
        <v>-139</v>
      </c>
      <c r="AL410" s="5" t="s">
        <v>48</v>
      </c>
      <c r="AM410" s="5" t="s">
        <v>48</v>
      </c>
      <c r="AN410" s="5">
        <v>7</v>
      </c>
      <c r="AO410" s="5">
        <v>800</v>
      </c>
    </row>
    <row r="411" spans="1:41" x14ac:dyDescent="0.25">
      <c r="A411" s="5" t="s">
        <v>17</v>
      </c>
      <c r="B411" s="5" t="s">
        <v>18</v>
      </c>
      <c r="C411" s="5">
        <v>966.2</v>
      </c>
      <c r="D411" s="5">
        <v>39.392499999999998</v>
      </c>
      <c r="E411" s="5">
        <v>-101.0689</v>
      </c>
      <c r="F411" s="5">
        <v>20120213</v>
      </c>
      <c r="G411" s="5">
        <v>-9999</v>
      </c>
      <c r="H411" s="5" t="s">
        <v>48</v>
      </c>
      <c r="I411" s="5" t="s">
        <v>48</v>
      </c>
      <c r="J411" s="5" t="s">
        <v>48</v>
      </c>
      <c r="K411" s="5">
        <v>9999</v>
      </c>
      <c r="L411" s="5">
        <v>-9999</v>
      </c>
      <c r="M411" s="5" t="s">
        <v>48</v>
      </c>
      <c r="N411" s="5" t="s">
        <v>48</v>
      </c>
      <c r="O411" s="5" t="s">
        <v>48</v>
      </c>
      <c r="P411" s="5">
        <v>9999</v>
      </c>
      <c r="Q411" s="5">
        <v>0</v>
      </c>
      <c r="R411" s="5" t="s">
        <v>48</v>
      </c>
      <c r="S411" s="5" t="s">
        <v>48</v>
      </c>
      <c r="T411" s="5">
        <v>7</v>
      </c>
      <c r="U411" s="5">
        <v>800</v>
      </c>
      <c r="V411" s="5">
        <v>-9999</v>
      </c>
      <c r="W411" s="5" t="s">
        <v>48</v>
      </c>
      <c r="X411" s="5" t="s">
        <v>48</v>
      </c>
      <c r="Y411" s="5" t="s">
        <v>48</v>
      </c>
      <c r="Z411" s="5">
        <v>9999</v>
      </c>
      <c r="AA411" s="5">
        <v>-9999</v>
      </c>
      <c r="AB411" s="5" t="s">
        <v>48</v>
      </c>
      <c r="AC411" s="5" t="s">
        <v>48</v>
      </c>
      <c r="AD411" s="5" t="s">
        <v>48</v>
      </c>
      <c r="AE411" s="5">
        <v>9999</v>
      </c>
      <c r="AF411" s="5">
        <v>11</v>
      </c>
      <c r="AG411" s="5" t="s">
        <v>48</v>
      </c>
      <c r="AH411" s="5" t="s">
        <v>48</v>
      </c>
      <c r="AI411" s="5">
        <v>7</v>
      </c>
      <c r="AJ411" s="5">
        <v>800</v>
      </c>
      <c r="AK411" s="5">
        <v>-89</v>
      </c>
      <c r="AL411" s="5" t="s">
        <v>48</v>
      </c>
      <c r="AM411" s="5" t="s">
        <v>48</v>
      </c>
      <c r="AN411" s="5">
        <v>7</v>
      </c>
      <c r="AO411" s="5">
        <v>800</v>
      </c>
    </row>
    <row r="412" spans="1:41" x14ac:dyDescent="0.25">
      <c r="A412" s="5" t="s">
        <v>17</v>
      </c>
      <c r="B412" s="5" t="s">
        <v>18</v>
      </c>
      <c r="C412" s="5">
        <v>966.2</v>
      </c>
      <c r="D412" s="5">
        <v>39.392499999999998</v>
      </c>
      <c r="E412" s="5">
        <v>-101.0689</v>
      </c>
      <c r="F412" s="5">
        <v>20120214</v>
      </c>
      <c r="G412" s="5">
        <v>-9999</v>
      </c>
      <c r="H412" s="5" t="s">
        <v>48</v>
      </c>
      <c r="I412" s="5" t="s">
        <v>48</v>
      </c>
      <c r="J412" s="5" t="s">
        <v>48</v>
      </c>
      <c r="K412" s="5">
        <v>9999</v>
      </c>
      <c r="L412" s="5">
        <v>-9999</v>
      </c>
      <c r="M412" s="5" t="s">
        <v>48</v>
      </c>
      <c r="N412" s="5" t="s">
        <v>48</v>
      </c>
      <c r="O412" s="5" t="s">
        <v>48</v>
      </c>
      <c r="P412" s="5">
        <v>9999</v>
      </c>
      <c r="Q412" s="5">
        <v>0</v>
      </c>
      <c r="R412" s="5" t="s">
        <v>48</v>
      </c>
      <c r="S412" s="5" t="s">
        <v>48</v>
      </c>
      <c r="T412" s="5">
        <v>7</v>
      </c>
      <c r="U412" s="5">
        <v>800</v>
      </c>
      <c r="V412" s="5">
        <v>-9999</v>
      </c>
      <c r="W412" s="5" t="s">
        <v>48</v>
      </c>
      <c r="X412" s="5" t="s">
        <v>48</v>
      </c>
      <c r="Y412" s="5" t="s">
        <v>48</v>
      </c>
      <c r="Z412" s="5">
        <v>9999</v>
      </c>
      <c r="AA412" s="5">
        <v>-9999</v>
      </c>
      <c r="AB412" s="5" t="s">
        <v>48</v>
      </c>
      <c r="AC412" s="5" t="s">
        <v>48</v>
      </c>
      <c r="AD412" s="5" t="s">
        <v>48</v>
      </c>
      <c r="AE412" s="5">
        <v>9999</v>
      </c>
      <c r="AF412" s="5">
        <v>61</v>
      </c>
      <c r="AG412" s="5" t="s">
        <v>48</v>
      </c>
      <c r="AH412" s="5" t="s">
        <v>48</v>
      </c>
      <c r="AI412" s="5">
        <v>7</v>
      </c>
      <c r="AJ412" s="5">
        <v>800</v>
      </c>
      <c r="AK412" s="5">
        <v>-44</v>
      </c>
      <c r="AL412" s="5" t="s">
        <v>48</v>
      </c>
      <c r="AM412" s="5" t="s">
        <v>48</v>
      </c>
      <c r="AN412" s="5">
        <v>7</v>
      </c>
      <c r="AO412" s="5">
        <v>800</v>
      </c>
    </row>
    <row r="413" spans="1:41" x14ac:dyDescent="0.25">
      <c r="A413" s="5" t="s">
        <v>17</v>
      </c>
      <c r="B413" s="5" t="s">
        <v>18</v>
      </c>
      <c r="C413" s="5">
        <v>966.2</v>
      </c>
      <c r="D413" s="5">
        <v>39.392499999999998</v>
      </c>
      <c r="E413" s="5">
        <v>-101.0689</v>
      </c>
      <c r="F413" s="5">
        <v>20120215</v>
      </c>
      <c r="G413" s="5">
        <v>-9999</v>
      </c>
      <c r="H413" s="5" t="s">
        <v>48</v>
      </c>
      <c r="I413" s="5" t="s">
        <v>48</v>
      </c>
      <c r="J413" s="5" t="s">
        <v>48</v>
      </c>
      <c r="K413" s="5">
        <v>9999</v>
      </c>
      <c r="L413" s="5">
        <v>-9999</v>
      </c>
      <c r="M413" s="5" t="s">
        <v>48</v>
      </c>
      <c r="N413" s="5" t="s">
        <v>48</v>
      </c>
      <c r="O413" s="5" t="s">
        <v>48</v>
      </c>
      <c r="P413" s="5">
        <v>9999</v>
      </c>
      <c r="Q413" s="5">
        <v>0</v>
      </c>
      <c r="R413" s="5" t="s">
        <v>48</v>
      </c>
      <c r="S413" s="5" t="s">
        <v>48</v>
      </c>
      <c r="T413" s="5">
        <v>7</v>
      </c>
      <c r="U413" s="5">
        <v>800</v>
      </c>
      <c r="V413" s="5">
        <v>-9999</v>
      </c>
      <c r="W413" s="5" t="s">
        <v>48</v>
      </c>
      <c r="X413" s="5" t="s">
        <v>48</v>
      </c>
      <c r="Y413" s="5" t="s">
        <v>48</v>
      </c>
      <c r="Z413" s="5">
        <v>9999</v>
      </c>
      <c r="AA413" s="5">
        <v>-9999</v>
      </c>
      <c r="AB413" s="5" t="s">
        <v>48</v>
      </c>
      <c r="AC413" s="5" t="s">
        <v>48</v>
      </c>
      <c r="AD413" s="5" t="s">
        <v>48</v>
      </c>
      <c r="AE413" s="5">
        <v>9999</v>
      </c>
      <c r="AF413" s="5">
        <v>133</v>
      </c>
      <c r="AG413" s="5" t="s">
        <v>48</v>
      </c>
      <c r="AH413" s="5" t="s">
        <v>48</v>
      </c>
      <c r="AI413" s="5">
        <v>7</v>
      </c>
      <c r="AJ413" s="5">
        <v>800</v>
      </c>
      <c r="AK413" s="5">
        <v>-33</v>
      </c>
      <c r="AL413" s="5" t="s">
        <v>48</v>
      </c>
      <c r="AM413" s="5" t="s">
        <v>48</v>
      </c>
      <c r="AN413" s="5">
        <v>7</v>
      </c>
      <c r="AO413" s="5">
        <v>800</v>
      </c>
    </row>
    <row r="414" spans="1:41" x14ac:dyDescent="0.25">
      <c r="A414" s="5" t="s">
        <v>17</v>
      </c>
      <c r="B414" s="5" t="s">
        <v>18</v>
      </c>
      <c r="C414" s="5">
        <v>966.2</v>
      </c>
      <c r="D414" s="5">
        <v>39.392499999999998</v>
      </c>
      <c r="E414" s="5">
        <v>-101.0689</v>
      </c>
      <c r="F414" s="5">
        <v>20120216</v>
      </c>
      <c r="G414" s="5">
        <v>-9999</v>
      </c>
      <c r="H414" s="5" t="s">
        <v>48</v>
      </c>
      <c r="I414" s="5" t="s">
        <v>48</v>
      </c>
      <c r="J414" s="5" t="s">
        <v>48</v>
      </c>
      <c r="K414" s="5">
        <v>9999</v>
      </c>
      <c r="L414" s="5">
        <v>-9999</v>
      </c>
      <c r="M414" s="5" t="s">
        <v>48</v>
      </c>
      <c r="N414" s="5" t="s">
        <v>48</v>
      </c>
      <c r="O414" s="5" t="s">
        <v>48</v>
      </c>
      <c r="P414" s="5">
        <v>9999</v>
      </c>
      <c r="Q414" s="5">
        <v>0</v>
      </c>
      <c r="R414" s="5" t="s">
        <v>48</v>
      </c>
      <c r="S414" s="5" t="s">
        <v>48</v>
      </c>
      <c r="T414" s="5">
        <v>7</v>
      </c>
      <c r="U414" s="5">
        <v>800</v>
      </c>
      <c r="V414" s="5">
        <v>-9999</v>
      </c>
      <c r="W414" s="5" t="s">
        <v>48</v>
      </c>
      <c r="X414" s="5" t="s">
        <v>48</v>
      </c>
      <c r="Y414" s="5" t="s">
        <v>48</v>
      </c>
      <c r="Z414" s="5">
        <v>9999</v>
      </c>
      <c r="AA414" s="5">
        <v>-9999</v>
      </c>
      <c r="AB414" s="5" t="s">
        <v>48</v>
      </c>
      <c r="AC414" s="5" t="s">
        <v>48</v>
      </c>
      <c r="AD414" s="5" t="s">
        <v>48</v>
      </c>
      <c r="AE414" s="5">
        <v>9999</v>
      </c>
      <c r="AF414" s="5">
        <v>67</v>
      </c>
      <c r="AG414" s="5" t="s">
        <v>48</v>
      </c>
      <c r="AH414" s="5" t="s">
        <v>48</v>
      </c>
      <c r="AI414" s="5">
        <v>7</v>
      </c>
      <c r="AJ414" s="5">
        <v>800</v>
      </c>
      <c r="AK414" s="5">
        <v>-78</v>
      </c>
      <c r="AL414" s="5" t="s">
        <v>48</v>
      </c>
      <c r="AM414" s="5" t="s">
        <v>48</v>
      </c>
      <c r="AN414" s="5">
        <v>7</v>
      </c>
      <c r="AO414" s="5">
        <v>800</v>
      </c>
    </row>
    <row r="415" spans="1:41" x14ac:dyDescent="0.25">
      <c r="A415" s="5" t="s">
        <v>17</v>
      </c>
      <c r="B415" s="5" t="s">
        <v>18</v>
      </c>
      <c r="C415" s="5">
        <v>966.2</v>
      </c>
      <c r="D415" s="5">
        <v>39.392499999999998</v>
      </c>
      <c r="E415" s="5">
        <v>-101.0689</v>
      </c>
      <c r="F415" s="5">
        <v>20120217</v>
      </c>
      <c r="G415" s="5">
        <v>-9999</v>
      </c>
      <c r="H415" s="5" t="s">
        <v>48</v>
      </c>
      <c r="I415" s="5" t="s">
        <v>48</v>
      </c>
      <c r="J415" s="5" t="s">
        <v>48</v>
      </c>
      <c r="K415" s="5">
        <v>9999</v>
      </c>
      <c r="L415" s="5">
        <v>-9999</v>
      </c>
      <c r="M415" s="5" t="s">
        <v>48</v>
      </c>
      <c r="N415" s="5" t="s">
        <v>48</v>
      </c>
      <c r="O415" s="5" t="s">
        <v>48</v>
      </c>
      <c r="P415" s="5">
        <v>9999</v>
      </c>
      <c r="Q415" s="5">
        <v>0</v>
      </c>
      <c r="R415" s="5" t="s">
        <v>48</v>
      </c>
      <c r="S415" s="5" t="s">
        <v>48</v>
      </c>
      <c r="T415" s="5">
        <v>7</v>
      </c>
      <c r="U415" s="5">
        <v>800</v>
      </c>
      <c r="V415" s="5">
        <v>-9999</v>
      </c>
      <c r="W415" s="5" t="s">
        <v>48</v>
      </c>
      <c r="X415" s="5" t="s">
        <v>48</v>
      </c>
      <c r="Y415" s="5" t="s">
        <v>48</v>
      </c>
      <c r="Z415" s="5">
        <v>9999</v>
      </c>
      <c r="AA415" s="5">
        <v>-9999</v>
      </c>
      <c r="AB415" s="5" t="s">
        <v>48</v>
      </c>
      <c r="AC415" s="5" t="s">
        <v>48</v>
      </c>
      <c r="AD415" s="5" t="s">
        <v>48</v>
      </c>
      <c r="AE415" s="5">
        <v>9999</v>
      </c>
      <c r="AF415" s="5">
        <v>106</v>
      </c>
      <c r="AG415" s="5" t="s">
        <v>48</v>
      </c>
      <c r="AH415" s="5" t="s">
        <v>48</v>
      </c>
      <c r="AI415" s="5">
        <v>7</v>
      </c>
      <c r="AJ415" s="5">
        <v>800</v>
      </c>
      <c r="AK415" s="5">
        <v>-67</v>
      </c>
      <c r="AL415" s="5" t="s">
        <v>48</v>
      </c>
      <c r="AM415" s="5" t="s">
        <v>48</v>
      </c>
      <c r="AN415" s="5">
        <v>7</v>
      </c>
      <c r="AO415" s="5">
        <v>800</v>
      </c>
    </row>
    <row r="416" spans="1:41" x14ac:dyDescent="0.25">
      <c r="A416" s="5" t="s">
        <v>17</v>
      </c>
      <c r="B416" s="5" t="s">
        <v>18</v>
      </c>
      <c r="C416" s="5">
        <v>966.2</v>
      </c>
      <c r="D416" s="5">
        <v>39.392499999999998</v>
      </c>
      <c r="E416" s="5">
        <v>-101.0689</v>
      </c>
      <c r="F416" s="5">
        <v>20120218</v>
      </c>
      <c r="G416" s="5">
        <v>-9999</v>
      </c>
      <c r="H416" s="5" t="s">
        <v>48</v>
      </c>
      <c r="I416" s="5" t="s">
        <v>48</v>
      </c>
      <c r="J416" s="5" t="s">
        <v>48</v>
      </c>
      <c r="K416" s="5">
        <v>9999</v>
      </c>
      <c r="L416" s="5">
        <v>-9999</v>
      </c>
      <c r="M416" s="5" t="s">
        <v>48</v>
      </c>
      <c r="N416" s="5" t="s">
        <v>48</v>
      </c>
      <c r="O416" s="5" t="s">
        <v>48</v>
      </c>
      <c r="P416" s="5">
        <v>9999</v>
      </c>
      <c r="Q416" s="5">
        <v>0</v>
      </c>
      <c r="R416" s="5" t="s">
        <v>48</v>
      </c>
      <c r="S416" s="5" t="s">
        <v>48</v>
      </c>
      <c r="T416" s="5">
        <v>7</v>
      </c>
      <c r="U416" s="5">
        <v>800</v>
      </c>
      <c r="V416" s="5">
        <v>-9999</v>
      </c>
      <c r="W416" s="5" t="s">
        <v>48</v>
      </c>
      <c r="X416" s="5" t="s">
        <v>48</v>
      </c>
      <c r="Y416" s="5" t="s">
        <v>48</v>
      </c>
      <c r="Z416" s="5">
        <v>9999</v>
      </c>
      <c r="AA416" s="5">
        <v>-9999</v>
      </c>
      <c r="AB416" s="5" t="s">
        <v>48</v>
      </c>
      <c r="AC416" s="5" t="s">
        <v>48</v>
      </c>
      <c r="AD416" s="5" t="s">
        <v>48</v>
      </c>
      <c r="AE416" s="5">
        <v>9999</v>
      </c>
      <c r="AF416" s="5">
        <v>117</v>
      </c>
      <c r="AG416" s="5" t="s">
        <v>48</v>
      </c>
      <c r="AH416" s="5" t="s">
        <v>48</v>
      </c>
      <c r="AI416" s="5">
        <v>7</v>
      </c>
      <c r="AJ416" s="5">
        <v>800</v>
      </c>
      <c r="AK416" s="5">
        <v>-83</v>
      </c>
      <c r="AL416" s="5" t="s">
        <v>48</v>
      </c>
      <c r="AM416" s="5" t="s">
        <v>48</v>
      </c>
      <c r="AN416" s="5">
        <v>7</v>
      </c>
      <c r="AO416" s="5">
        <v>800</v>
      </c>
    </row>
    <row r="417" spans="1:41" x14ac:dyDescent="0.25">
      <c r="A417" s="5" t="s">
        <v>17</v>
      </c>
      <c r="B417" s="5" t="s">
        <v>18</v>
      </c>
      <c r="C417" s="5">
        <v>966.2</v>
      </c>
      <c r="D417" s="5">
        <v>39.392499999999998</v>
      </c>
      <c r="E417" s="5">
        <v>-101.0689</v>
      </c>
      <c r="F417" s="5">
        <v>20120219</v>
      </c>
      <c r="G417" s="5">
        <v>-9999</v>
      </c>
      <c r="H417" s="5" t="s">
        <v>48</v>
      </c>
      <c r="I417" s="5" t="s">
        <v>48</v>
      </c>
      <c r="J417" s="5" t="s">
        <v>48</v>
      </c>
      <c r="K417" s="5">
        <v>9999</v>
      </c>
      <c r="L417" s="5">
        <v>-9999</v>
      </c>
      <c r="M417" s="5" t="s">
        <v>48</v>
      </c>
      <c r="N417" s="5" t="s">
        <v>48</v>
      </c>
      <c r="O417" s="5" t="s">
        <v>48</v>
      </c>
      <c r="P417" s="5">
        <v>9999</v>
      </c>
      <c r="Q417" s="5">
        <v>0</v>
      </c>
      <c r="R417" s="5" t="s">
        <v>48</v>
      </c>
      <c r="S417" s="5" t="s">
        <v>48</v>
      </c>
      <c r="T417" s="5">
        <v>7</v>
      </c>
      <c r="U417" s="5">
        <v>800</v>
      </c>
      <c r="V417" s="5">
        <v>-9999</v>
      </c>
      <c r="W417" s="5" t="s">
        <v>48</v>
      </c>
      <c r="X417" s="5" t="s">
        <v>48</v>
      </c>
      <c r="Y417" s="5" t="s">
        <v>48</v>
      </c>
      <c r="Z417" s="5">
        <v>9999</v>
      </c>
      <c r="AA417" s="5">
        <v>-9999</v>
      </c>
      <c r="AB417" s="5" t="s">
        <v>48</v>
      </c>
      <c r="AC417" s="5" t="s">
        <v>48</v>
      </c>
      <c r="AD417" s="5" t="s">
        <v>48</v>
      </c>
      <c r="AE417" s="5">
        <v>9999</v>
      </c>
      <c r="AF417" s="5">
        <v>144</v>
      </c>
      <c r="AG417" s="5" t="s">
        <v>48</v>
      </c>
      <c r="AH417" s="5" t="s">
        <v>48</v>
      </c>
      <c r="AI417" s="5">
        <v>7</v>
      </c>
      <c r="AJ417" s="5">
        <v>800</v>
      </c>
      <c r="AK417" s="5">
        <v>-72</v>
      </c>
      <c r="AL417" s="5" t="s">
        <v>48</v>
      </c>
      <c r="AM417" s="5" t="s">
        <v>48</v>
      </c>
      <c r="AN417" s="5">
        <v>7</v>
      </c>
      <c r="AO417" s="5">
        <v>800</v>
      </c>
    </row>
    <row r="418" spans="1:41" x14ac:dyDescent="0.25">
      <c r="A418" s="5" t="s">
        <v>17</v>
      </c>
      <c r="B418" s="5" t="s">
        <v>18</v>
      </c>
      <c r="C418" s="5">
        <v>966.2</v>
      </c>
      <c r="D418" s="5">
        <v>39.392499999999998</v>
      </c>
      <c r="E418" s="5">
        <v>-101.0689</v>
      </c>
      <c r="F418" s="5">
        <v>20120220</v>
      </c>
      <c r="G418" s="5">
        <v>-9999</v>
      </c>
      <c r="H418" s="5" t="s">
        <v>48</v>
      </c>
      <c r="I418" s="5" t="s">
        <v>48</v>
      </c>
      <c r="J418" s="5" t="s">
        <v>48</v>
      </c>
      <c r="K418" s="5">
        <v>9999</v>
      </c>
      <c r="L418" s="5">
        <v>-9999</v>
      </c>
      <c r="M418" s="5" t="s">
        <v>48</v>
      </c>
      <c r="N418" s="5" t="s">
        <v>48</v>
      </c>
      <c r="O418" s="5" t="s">
        <v>48</v>
      </c>
      <c r="P418" s="5">
        <v>9999</v>
      </c>
      <c r="Q418" s="5">
        <v>0</v>
      </c>
      <c r="R418" s="5" t="s">
        <v>49</v>
      </c>
      <c r="S418" s="5" t="s">
        <v>48</v>
      </c>
      <c r="T418" s="5">
        <v>7</v>
      </c>
      <c r="U418" s="5">
        <v>800</v>
      </c>
      <c r="V418" s="5">
        <v>-9999</v>
      </c>
      <c r="W418" s="5" t="s">
        <v>48</v>
      </c>
      <c r="X418" s="5" t="s">
        <v>48</v>
      </c>
      <c r="Y418" s="5" t="s">
        <v>48</v>
      </c>
      <c r="Z418" s="5">
        <v>9999</v>
      </c>
      <c r="AA418" s="5">
        <v>-9999</v>
      </c>
      <c r="AB418" s="5" t="s">
        <v>48</v>
      </c>
      <c r="AC418" s="5" t="s">
        <v>48</v>
      </c>
      <c r="AD418" s="5" t="s">
        <v>48</v>
      </c>
      <c r="AE418" s="5">
        <v>9999</v>
      </c>
      <c r="AF418" s="5">
        <v>78</v>
      </c>
      <c r="AG418" s="5" t="s">
        <v>48</v>
      </c>
      <c r="AH418" s="5" t="s">
        <v>48</v>
      </c>
      <c r="AI418" s="5">
        <v>7</v>
      </c>
      <c r="AJ418" s="5">
        <v>800</v>
      </c>
      <c r="AK418" s="5">
        <v>-11</v>
      </c>
      <c r="AL418" s="5" t="s">
        <v>48</v>
      </c>
      <c r="AM418" s="5" t="s">
        <v>48</v>
      </c>
      <c r="AN418" s="5">
        <v>7</v>
      </c>
      <c r="AO418" s="5">
        <v>800</v>
      </c>
    </row>
    <row r="419" spans="1:41" x14ac:dyDescent="0.25">
      <c r="A419" s="5" t="s">
        <v>17</v>
      </c>
      <c r="B419" s="5" t="s">
        <v>18</v>
      </c>
      <c r="C419" s="5">
        <v>966.2</v>
      </c>
      <c r="D419" s="5">
        <v>39.392499999999998</v>
      </c>
      <c r="E419" s="5">
        <v>-101.0689</v>
      </c>
      <c r="F419" s="5">
        <v>20120221</v>
      </c>
      <c r="G419" s="5">
        <v>-9999</v>
      </c>
      <c r="H419" s="5" t="s">
        <v>48</v>
      </c>
      <c r="I419" s="5" t="s">
        <v>48</v>
      </c>
      <c r="J419" s="5" t="s">
        <v>48</v>
      </c>
      <c r="K419" s="5">
        <v>9999</v>
      </c>
      <c r="L419" s="5">
        <v>-9999</v>
      </c>
      <c r="M419" s="5" t="s">
        <v>48</v>
      </c>
      <c r="N419" s="5" t="s">
        <v>48</v>
      </c>
      <c r="O419" s="5" t="s">
        <v>48</v>
      </c>
      <c r="P419" s="5">
        <v>9999</v>
      </c>
      <c r="Q419" s="5">
        <v>0</v>
      </c>
      <c r="R419" s="5" t="s">
        <v>49</v>
      </c>
      <c r="S419" s="5" t="s">
        <v>48</v>
      </c>
      <c r="T419" s="5">
        <v>7</v>
      </c>
      <c r="U419" s="5">
        <v>800</v>
      </c>
      <c r="V419" s="5">
        <v>0</v>
      </c>
      <c r="W419" s="5" t="s">
        <v>48</v>
      </c>
      <c r="X419" s="5" t="s">
        <v>48</v>
      </c>
      <c r="Y419" s="5">
        <v>7</v>
      </c>
      <c r="Z419" s="5">
        <v>9999</v>
      </c>
      <c r="AA419" s="5">
        <v>0</v>
      </c>
      <c r="AB419" s="5" t="s">
        <v>48</v>
      </c>
      <c r="AC419" s="5" t="s">
        <v>48</v>
      </c>
      <c r="AD419" s="5">
        <v>7</v>
      </c>
      <c r="AE419" s="5">
        <v>9999</v>
      </c>
      <c r="AF419" s="5">
        <v>39</v>
      </c>
      <c r="AG419" s="5" t="s">
        <v>48</v>
      </c>
      <c r="AH419" s="5" t="s">
        <v>48</v>
      </c>
      <c r="AI419" s="5">
        <v>7</v>
      </c>
      <c r="AJ419" s="5">
        <v>800</v>
      </c>
      <c r="AK419" s="5">
        <v>-72</v>
      </c>
      <c r="AL419" s="5" t="s">
        <v>48</v>
      </c>
      <c r="AM419" s="5" t="s">
        <v>48</v>
      </c>
      <c r="AN419" s="5">
        <v>7</v>
      </c>
      <c r="AO419" s="5">
        <v>800</v>
      </c>
    </row>
    <row r="420" spans="1:41" x14ac:dyDescent="0.25">
      <c r="A420" s="5" t="s">
        <v>17</v>
      </c>
      <c r="B420" s="5" t="s">
        <v>18</v>
      </c>
      <c r="C420" s="5">
        <v>966.2</v>
      </c>
      <c r="D420" s="5">
        <v>39.392499999999998</v>
      </c>
      <c r="E420" s="5">
        <v>-101.0689</v>
      </c>
      <c r="F420" s="5">
        <v>20120222</v>
      </c>
      <c r="G420" s="5">
        <v>-9999</v>
      </c>
      <c r="H420" s="5" t="s">
        <v>48</v>
      </c>
      <c r="I420" s="5" t="s">
        <v>48</v>
      </c>
      <c r="J420" s="5" t="s">
        <v>48</v>
      </c>
      <c r="K420" s="5">
        <v>9999</v>
      </c>
      <c r="L420" s="5">
        <v>-9999</v>
      </c>
      <c r="M420" s="5" t="s">
        <v>48</v>
      </c>
      <c r="N420" s="5" t="s">
        <v>48</v>
      </c>
      <c r="O420" s="5" t="s">
        <v>48</v>
      </c>
      <c r="P420" s="5">
        <v>9999</v>
      </c>
      <c r="Q420" s="5">
        <v>0</v>
      </c>
      <c r="R420" s="5" t="s">
        <v>48</v>
      </c>
      <c r="S420" s="5" t="s">
        <v>48</v>
      </c>
      <c r="T420" s="5">
        <v>7</v>
      </c>
      <c r="U420" s="5">
        <v>800</v>
      </c>
      <c r="V420" s="5">
        <v>0</v>
      </c>
      <c r="W420" s="5" t="s">
        <v>48</v>
      </c>
      <c r="X420" s="5" t="s">
        <v>48</v>
      </c>
      <c r="Y420" s="5">
        <v>7</v>
      </c>
      <c r="Z420" s="5">
        <v>9999</v>
      </c>
      <c r="AA420" s="5">
        <v>0</v>
      </c>
      <c r="AB420" s="5" t="s">
        <v>48</v>
      </c>
      <c r="AC420" s="5" t="s">
        <v>48</v>
      </c>
      <c r="AD420" s="5">
        <v>7</v>
      </c>
      <c r="AE420" s="5">
        <v>9999</v>
      </c>
      <c r="AF420" s="5">
        <v>133</v>
      </c>
      <c r="AG420" s="5" t="s">
        <v>48</v>
      </c>
      <c r="AH420" s="5" t="s">
        <v>48</v>
      </c>
      <c r="AI420" s="5">
        <v>7</v>
      </c>
      <c r="AJ420" s="5">
        <v>800</v>
      </c>
      <c r="AK420" s="5">
        <v>-33</v>
      </c>
      <c r="AL420" s="5" t="s">
        <v>48</v>
      </c>
      <c r="AM420" s="5" t="s">
        <v>48</v>
      </c>
      <c r="AN420" s="5">
        <v>7</v>
      </c>
      <c r="AO420" s="5">
        <v>800</v>
      </c>
    </row>
    <row r="421" spans="1:41" x14ac:dyDescent="0.25">
      <c r="A421" s="5" t="s">
        <v>17</v>
      </c>
      <c r="B421" s="5" t="s">
        <v>18</v>
      </c>
      <c r="C421" s="5">
        <v>966.2</v>
      </c>
      <c r="D421" s="5">
        <v>39.392499999999998</v>
      </c>
      <c r="E421" s="5">
        <v>-101.0689</v>
      </c>
      <c r="F421" s="5">
        <v>20120223</v>
      </c>
      <c r="G421" s="5">
        <v>-9999</v>
      </c>
      <c r="H421" s="5" t="s">
        <v>48</v>
      </c>
      <c r="I421" s="5" t="s">
        <v>48</v>
      </c>
      <c r="J421" s="5" t="s">
        <v>48</v>
      </c>
      <c r="K421" s="5">
        <v>9999</v>
      </c>
      <c r="L421" s="5">
        <v>-9999</v>
      </c>
      <c r="M421" s="5" t="s">
        <v>48</v>
      </c>
      <c r="N421" s="5" t="s">
        <v>48</v>
      </c>
      <c r="O421" s="5" t="s">
        <v>48</v>
      </c>
      <c r="P421" s="5">
        <v>9999</v>
      </c>
      <c r="Q421" s="5">
        <v>0</v>
      </c>
      <c r="R421" s="5" t="s">
        <v>48</v>
      </c>
      <c r="S421" s="5" t="s">
        <v>48</v>
      </c>
      <c r="T421" s="5">
        <v>7</v>
      </c>
      <c r="U421" s="5">
        <v>800</v>
      </c>
      <c r="V421" s="5">
        <v>-9999</v>
      </c>
      <c r="W421" s="5" t="s">
        <v>48</v>
      </c>
      <c r="X421" s="5" t="s">
        <v>48</v>
      </c>
      <c r="Y421" s="5" t="s">
        <v>48</v>
      </c>
      <c r="Z421" s="5">
        <v>9999</v>
      </c>
      <c r="AA421" s="5">
        <v>-9999</v>
      </c>
      <c r="AB421" s="5" t="s">
        <v>48</v>
      </c>
      <c r="AC421" s="5" t="s">
        <v>48</v>
      </c>
      <c r="AD421" s="5" t="s">
        <v>48</v>
      </c>
      <c r="AE421" s="5">
        <v>9999</v>
      </c>
      <c r="AF421" s="5">
        <v>189</v>
      </c>
      <c r="AG421" s="5" t="s">
        <v>48</v>
      </c>
      <c r="AH421" s="5" t="s">
        <v>48</v>
      </c>
      <c r="AI421" s="5">
        <v>7</v>
      </c>
      <c r="AJ421" s="5">
        <v>800</v>
      </c>
      <c r="AK421" s="5">
        <v>6</v>
      </c>
      <c r="AL421" s="5" t="s">
        <v>48</v>
      </c>
      <c r="AM421" s="5" t="s">
        <v>48</v>
      </c>
      <c r="AN421" s="5">
        <v>7</v>
      </c>
      <c r="AO421" s="5">
        <v>800</v>
      </c>
    </row>
    <row r="422" spans="1:41" x14ac:dyDescent="0.25">
      <c r="A422" s="5" t="s">
        <v>17</v>
      </c>
      <c r="B422" s="5" t="s">
        <v>18</v>
      </c>
      <c r="C422" s="5">
        <v>966.2</v>
      </c>
      <c r="D422" s="5">
        <v>39.392499999999998</v>
      </c>
      <c r="E422" s="5">
        <v>-101.0689</v>
      </c>
      <c r="F422" s="5">
        <v>20120224</v>
      </c>
      <c r="G422" s="5">
        <v>-9999</v>
      </c>
      <c r="H422" s="5" t="s">
        <v>48</v>
      </c>
      <c r="I422" s="5" t="s">
        <v>48</v>
      </c>
      <c r="J422" s="5" t="s">
        <v>48</v>
      </c>
      <c r="K422" s="5">
        <v>9999</v>
      </c>
      <c r="L422" s="5">
        <v>-9999</v>
      </c>
      <c r="M422" s="5" t="s">
        <v>48</v>
      </c>
      <c r="N422" s="5" t="s">
        <v>48</v>
      </c>
      <c r="O422" s="5" t="s">
        <v>48</v>
      </c>
      <c r="P422" s="5">
        <v>9999</v>
      </c>
      <c r="Q422" s="5">
        <v>0</v>
      </c>
      <c r="R422" s="5" t="s">
        <v>49</v>
      </c>
      <c r="S422" s="5" t="s">
        <v>48</v>
      </c>
      <c r="T422" s="5">
        <v>7</v>
      </c>
      <c r="U422" s="5">
        <v>800</v>
      </c>
      <c r="V422" s="5">
        <v>-9999</v>
      </c>
      <c r="W422" s="5" t="s">
        <v>48</v>
      </c>
      <c r="X422" s="5" t="s">
        <v>48</v>
      </c>
      <c r="Y422" s="5" t="s">
        <v>48</v>
      </c>
      <c r="Z422" s="5">
        <v>9999</v>
      </c>
      <c r="AA422" s="5">
        <v>-9999</v>
      </c>
      <c r="AB422" s="5" t="s">
        <v>48</v>
      </c>
      <c r="AC422" s="5" t="s">
        <v>48</v>
      </c>
      <c r="AD422" s="5" t="s">
        <v>48</v>
      </c>
      <c r="AE422" s="5">
        <v>9999</v>
      </c>
      <c r="AF422" s="5">
        <v>78</v>
      </c>
      <c r="AG422" s="5" t="s">
        <v>48</v>
      </c>
      <c r="AH422" s="5" t="s">
        <v>48</v>
      </c>
      <c r="AI422" s="5">
        <v>7</v>
      </c>
      <c r="AJ422" s="5">
        <v>800</v>
      </c>
      <c r="AK422" s="5">
        <v>-61</v>
      </c>
      <c r="AL422" s="5" t="s">
        <v>48</v>
      </c>
      <c r="AM422" s="5" t="s">
        <v>48</v>
      </c>
      <c r="AN422" s="5">
        <v>7</v>
      </c>
      <c r="AO422" s="5">
        <v>800</v>
      </c>
    </row>
    <row r="423" spans="1:41" x14ac:dyDescent="0.25">
      <c r="A423" s="5" t="s">
        <v>17</v>
      </c>
      <c r="B423" s="5" t="s">
        <v>18</v>
      </c>
      <c r="C423" s="5">
        <v>966.2</v>
      </c>
      <c r="D423" s="5">
        <v>39.392499999999998</v>
      </c>
      <c r="E423" s="5">
        <v>-101.0689</v>
      </c>
      <c r="F423" s="5">
        <v>20120225</v>
      </c>
      <c r="G423" s="5">
        <v>-9999</v>
      </c>
      <c r="H423" s="5" t="s">
        <v>48</v>
      </c>
      <c r="I423" s="5" t="s">
        <v>48</v>
      </c>
      <c r="J423" s="5" t="s">
        <v>48</v>
      </c>
      <c r="K423" s="5">
        <v>9999</v>
      </c>
      <c r="L423" s="5">
        <v>-9999</v>
      </c>
      <c r="M423" s="5" t="s">
        <v>48</v>
      </c>
      <c r="N423" s="5" t="s">
        <v>48</v>
      </c>
      <c r="O423" s="5" t="s">
        <v>48</v>
      </c>
      <c r="P423" s="5">
        <v>9999</v>
      </c>
      <c r="Q423" s="5">
        <v>0</v>
      </c>
      <c r="R423" s="5" t="s">
        <v>48</v>
      </c>
      <c r="S423" s="5" t="s">
        <v>48</v>
      </c>
      <c r="T423" s="5">
        <v>7</v>
      </c>
      <c r="U423" s="5">
        <v>800</v>
      </c>
      <c r="V423" s="5">
        <v>-9999</v>
      </c>
      <c r="W423" s="5" t="s">
        <v>48</v>
      </c>
      <c r="X423" s="5" t="s">
        <v>48</v>
      </c>
      <c r="Y423" s="5" t="s">
        <v>48</v>
      </c>
      <c r="Z423" s="5">
        <v>9999</v>
      </c>
      <c r="AA423" s="5">
        <v>-9999</v>
      </c>
      <c r="AB423" s="5" t="s">
        <v>48</v>
      </c>
      <c r="AC423" s="5" t="s">
        <v>48</v>
      </c>
      <c r="AD423" s="5" t="s">
        <v>48</v>
      </c>
      <c r="AE423" s="5">
        <v>9999</v>
      </c>
      <c r="AF423" s="5">
        <v>83</v>
      </c>
      <c r="AG423" s="5" t="s">
        <v>48</v>
      </c>
      <c r="AH423" s="5" t="s">
        <v>48</v>
      </c>
      <c r="AI423" s="5">
        <v>7</v>
      </c>
      <c r="AJ423" s="5">
        <v>800</v>
      </c>
      <c r="AK423" s="5">
        <v>-94</v>
      </c>
      <c r="AL423" s="5" t="s">
        <v>48</v>
      </c>
      <c r="AM423" s="5" t="s">
        <v>48</v>
      </c>
      <c r="AN423" s="5">
        <v>7</v>
      </c>
      <c r="AO423" s="5">
        <v>800</v>
      </c>
    </row>
    <row r="424" spans="1:41" x14ac:dyDescent="0.25">
      <c r="A424" s="5" t="s">
        <v>17</v>
      </c>
      <c r="B424" s="5" t="s">
        <v>18</v>
      </c>
      <c r="C424" s="5">
        <v>966.2</v>
      </c>
      <c r="D424" s="5">
        <v>39.392499999999998</v>
      </c>
      <c r="E424" s="5">
        <v>-101.0689</v>
      </c>
      <c r="F424" s="5">
        <v>20120226</v>
      </c>
      <c r="G424" s="5">
        <v>-9999</v>
      </c>
      <c r="H424" s="5" t="s">
        <v>48</v>
      </c>
      <c r="I424" s="5" t="s">
        <v>48</v>
      </c>
      <c r="J424" s="5" t="s">
        <v>48</v>
      </c>
      <c r="K424" s="5">
        <v>9999</v>
      </c>
      <c r="L424" s="5">
        <v>-9999</v>
      </c>
      <c r="M424" s="5" t="s">
        <v>48</v>
      </c>
      <c r="N424" s="5" t="s">
        <v>48</v>
      </c>
      <c r="O424" s="5" t="s">
        <v>48</v>
      </c>
      <c r="P424" s="5">
        <v>9999</v>
      </c>
      <c r="Q424" s="5">
        <v>0</v>
      </c>
      <c r="R424" s="5" t="s">
        <v>48</v>
      </c>
      <c r="S424" s="5" t="s">
        <v>48</v>
      </c>
      <c r="T424" s="5">
        <v>7</v>
      </c>
      <c r="U424" s="5">
        <v>800</v>
      </c>
      <c r="V424" s="5">
        <v>-9999</v>
      </c>
      <c r="W424" s="5" t="s">
        <v>48</v>
      </c>
      <c r="X424" s="5" t="s">
        <v>48</v>
      </c>
      <c r="Y424" s="5" t="s">
        <v>48</v>
      </c>
      <c r="Z424" s="5">
        <v>9999</v>
      </c>
      <c r="AA424" s="5">
        <v>-9999</v>
      </c>
      <c r="AB424" s="5" t="s">
        <v>48</v>
      </c>
      <c r="AC424" s="5" t="s">
        <v>48</v>
      </c>
      <c r="AD424" s="5" t="s">
        <v>48</v>
      </c>
      <c r="AE424" s="5">
        <v>9999</v>
      </c>
      <c r="AF424" s="5">
        <v>183</v>
      </c>
      <c r="AG424" s="5" t="s">
        <v>48</v>
      </c>
      <c r="AH424" s="5" t="s">
        <v>48</v>
      </c>
      <c r="AI424" s="5">
        <v>7</v>
      </c>
      <c r="AJ424" s="5">
        <v>800</v>
      </c>
      <c r="AK424" s="5">
        <v>-89</v>
      </c>
      <c r="AL424" s="5" t="s">
        <v>48</v>
      </c>
      <c r="AM424" s="5" t="s">
        <v>48</v>
      </c>
      <c r="AN424" s="5">
        <v>7</v>
      </c>
      <c r="AO424" s="5">
        <v>800</v>
      </c>
    </row>
    <row r="425" spans="1:41" x14ac:dyDescent="0.25">
      <c r="A425" s="5" t="s">
        <v>17</v>
      </c>
      <c r="B425" s="5" t="s">
        <v>18</v>
      </c>
      <c r="C425" s="5">
        <v>966.2</v>
      </c>
      <c r="D425" s="5">
        <v>39.392499999999998</v>
      </c>
      <c r="E425" s="5">
        <v>-101.0689</v>
      </c>
      <c r="F425" s="5">
        <v>20120227</v>
      </c>
      <c r="G425" s="5">
        <v>-9999</v>
      </c>
      <c r="H425" s="5" t="s">
        <v>48</v>
      </c>
      <c r="I425" s="5" t="s">
        <v>48</v>
      </c>
      <c r="J425" s="5" t="s">
        <v>48</v>
      </c>
      <c r="K425" s="5">
        <v>9999</v>
      </c>
      <c r="L425" s="5">
        <v>-9999</v>
      </c>
      <c r="M425" s="5" t="s">
        <v>48</v>
      </c>
      <c r="N425" s="5" t="s">
        <v>48</v>
      </c>
      <c r="O425" s="5" t="s">
        <v>48</v>
      </c>
      <c r="P425" s="5">
        <v>9999</v>
      </c>
      <c r="Q425" s="5">
        <v>0</v>
      </c>
      <c r="R425" s="5" t="s">
        <v>48</v>
      </c>
      <c r="S425" s="5" t="s">
        <v>48</v>
      </c>
      <c r="T425" s="5">
        <v>7</v>
      </c>
      <c r="U425" s="5">
        <v>800</v>
      </c>
      <c r="V425" s="5">
        <v>-9999</v>
      </c>
      <c r="W425" s="5" t="s">
        <v>48</v>
      </c>
      <c r="X425" s="5" t="s">
        <v>48</v>
      </c>
      <c r="Y425" s="5" t="s">
        <v>48</v>
      </c>
      <c r="Z425" s="5">
        <v>9999</v>
      </c>
      <c r="AA425" s="5">
        <v>-9999</v>
      </c>
      <c r="AB425" s="5" t="s">
        <v>48</v>
      </c>
      <c r="AC425" s="5" t="s">
        <v>48</v>
      </c>
      <c r="AD425" s="5" t="s">
        <v>48</v>
      </c>
      <c r="AE425" s="5">
        <v>9999</v>
      </c>
      <c r="AF425" s="5">
        <v>106</v>
      </c>
      <c r="AG425" s="5" t="s">
        <v>48</v>
      </c>
      <c r="AH425" s="5" t="s">
        <v>48</v>
      </c>
      <c r="AI425" s="5">
        <v>7</v>
      </c>
      <c r="AJ425" s="5">
        <v>800</v>
      </c>
      <c r="AK425" s="5">
        <v>-89</v>
      </c>
      <c r="AL425" s="5" t="s">
        <v>48</v>
      </c>
      <c r="AM425" s="5" t="s">
        <v>48</v>
      </c>
      <c r="AN425" s="5">
        <v>7</v>
      </c>
      <c r="AO425" s="5">
        <v>800</v>
      </c>
    </row>
    <row r="426" spans="1:41" x14ac:dyDescent="0.25">
      <c r="A426" s="5" t="s">
        <v>17</v>
      </c>
      <c r="B426" s="5" t="s">
        <v>18</v>
      </c>
      <c r="C426" s="5">
        <v>966.2</v>
      </c>
      <c r="D426" s="5">
        <v>39.392499999999998</v>
      </c>
      <c r="E426" s="5">
        <v>-101.0689</v>
      </c>
      <c r="F426" s="5">
        <v>20120228</v>
      </c>
      <c r="G426" s="5">
        <v>-9999</v>
      </c>
      <c r="H426" s="5" t="s">
        <v>48</v>
      </c>
      <c r="I426" s="5" t="s">
        <v>48</v>
      </c>
      <c r="J426" s="5" t="s">
        <v>48</v>
      </c>
      <c r="K426" s="5">
        <v>9999</v>
      </c>
      <c r="L426" s="5">
        <v>-9999</v>
      </c>
      <c r="M426" s="5" t="s">
        <v>48</v>
      </c>
      <c r="N426" s="5" t="s">
        <v>48</v>
      </c>
      <c r="O426" s="5" t="s">
        <v>48</v>
      </c>
      <c r="P426" s="5">
        <v>9999</v>
      </c>
      <c r="Q426" s="5">
        <v>0</v>
      </c>
      <c r="R426" s="5" t="s">
        <v>49</v>
      </c>
      <c r="S426" s="5" t="s">
        <v>48</v>
      </c>
      <c r="T426" s="5">
        <v>7</v>
      </c>
      <c r="U426" s="5">
        <v>800</v>
      </c>
      <c r="V426" s="5">
        <v>-9999</v>
      </c>
      <c r="W426" s="5" t="s">
        <v>48</v>
      </c>
      <c r="X426" s="5" t="s">
        <v>48</v>
      </c>
      <c r="Y426" s="5" t="s">
        <v>48</v>
      </c>
      <c r="Z426" s="5">
        <v>9999</v>
      </c>
      <c r="AA426" s="5">
        <v>-9999</v>
      </c>
      <c r="AB426" s="5" t="s">
        <v>48</v>
      </c>
      <c r="AC426" s="5" t="s">
        <v>48</v>
      </c>
      <c r="AD426" s="5" t="s">
        <v>48</v>
      </c>
      <c r="AE426" s="5">
        <v>9999</v>
      </c>
      <c r="AF426" s="5">
        <v>83</v>
      </c>
      <c r="AG426" s="5" t="s">
        <v>48</v>
      </c>
      <c r="AH426" s="5" t="s">
        <v>48</v>
      </c>
      <c r="AI426" s="5">
        <v>7</v>
      </c>
      <c r="AJ426" s="5">
        <v>800</v>
      </c>
      <c r="AK426" s="5">
        <v>-83</v>
      </c>
      <c r="AL426" s="5" t="s">
        <v>48</v>
      </c>
      <c r="AM426" s="5" t="s">
        <v>48</v>
      </c>
      <c r="AN426" s="5">
        <v>7</v>
      </c>
      <c r="AO426" s="5">
        <v>800</v>
      </c>
    </row>
    <row r="427" spans="1:41" x14ac:dyDescent="0.25">
      <c r="A427" s="5" t="s">
        <v>17</v>
      </c>
      <c r="B427" s="5" t="s">
        <v>18</v>
      </c>
      <c r="C427" s="5">
        <v>966.2</v>
      </c>
      <c r="D427" s="5">
        <v>39.392499999999998</v>
      </c>
      <c r="E427" s="5">
        <v>-101.0689</v>
      </c>
      <c r="F427" s="5">
        <v>20120229</v>
      </c>
      <c r="G427" s="5">
        <v>-9999</v>
      </c>
      <c r="H427" s="5" t="s">
        <v>48</v>
      </c>
      <c r="I427" s="5" t="s">
        <v>48</v>
      </c>
      <c r="J427" s="5" t="s">
        <v>48</v>
      </c>
      <c r="K427" s="5">
        <v>9999</v>
      </c>
      <c r="L427" s="5">
        <v>-9999</v>
      </c>
      <c r="M427" s="5" t="s">
        <v>48</v>
      </c>
      <c r="N427" s="5" t="s">
        <v>48</v>
      </c>
      <c r="O427" s="5" t="s">
        <v>48</v>
      </c>
      <c r="P427" s="5">
        <v>9999</v>
      </c>
      <c r="Q427" s="5">
        <v>0</v>
      </c>
      <c r="R427" s="5" t="s">
        <v>49</v>
      </c>
      <c r="S427" s="5" t="s">
        <v>48</v>
      </c>
      <c r="T427" s="5">
        <v>7</v>
      </c>
      <c r="U427" s="5">
        <v>800</v>
      </c>
      <c r="V427" s="5">
        <v>-9999</v>
      </c>
      <c r="W427" s="5" t="s">
        <v>48</v>
      </c>
      <c r="X427" s="5" t="s">
        <v>48</v>
      </c>
      <c r="Y427" s="5" t="s">
        <v>48</v>
      </c>
      <c r="Z427" s="5">
        <v>9999</v>
      </c>
      <c r="AA427" s="5">
        <v>-9999</v>
      </c>
      <c r="AB427" s="5" t="s">
        <v>48</v>
      </c>
      <c r="AC427" s="5" t="s">
        <v>48</v>
      </c>
      <c r="AD427" s="5" t="s">
        <v>48</v>
      </c>
      <c r="AE427" s="5">
        <v>9999</v>
      </c>
      <c r="AF427" s="5">
        <v>206</v>
      </c>
      <c r="AG427" s="5" t="s">
        <v>48</v>
      </c>
      <c r="AH427" s="5" t="s">
        <v>48</v>
      </c>
      <c r="AI427" s="5">
        <v>7</v>
      </c>
      <c r="AJ427" s="5">
        <v>800</v>
      </c>
      <c r="AK427" s="5">
        <v>-39</v>
      </c>
      <c r="AL427" s="5" t="s">
        <v>48</v>
      </c>
      <c r="AM427" s="5" t="s">
        <v>48</v>
      </c>
      <c r="AN427" s="5">
        <v>7</v>
      </c>
      <c r="AO427" s="5">
        <v>800</v>
      </c>
    </row>
    <row r="428" spans="1:41" x14ac:dyDescent="0.25">
      <c r="A428" s="5" t="s">
        <v>17</v>
      </c>
      <c r="B428" s="5" t="s">
        <v>18</v>
      </c>
      <c r="C428" s="5">
        <v>966.2</v>
      </c>
      <c r="D428" s="5">
        <v>39.392499999999998</v>
      </c>
      <c r="E428" s="5">
        <v>-101.0689</v>
      </c>
      <c r="F428" s="5">
        <v>20120301</v>
      </c>
      <c r="G428" s="5">
        <v>-9999</v>
      </c>
      <c r="H428" s="5" t="s">
        <v>48</v>
      </c>
      <c r="I428" s="5" t="s">
        <v>48</v>
      </c>
      <c r="J428" s="5" t="s">
        <v>48</v>
      </c>
      <c r="K428" s="5">
        <v>9999</v>
      </c>
      <c r="L428" s="5">
        <v>-9999</v>
      </c>
      <c r="M428" s="5" t="s">
        <v>48</v>
      </c>
      <c r="N428" s="5" t="s">
        <v>48</v>
      </c>
      <c r="O428" s="5" t="s">
        <v>48</v>
      </c>
      <c r="P428" s="5">
        <v>9999</v>
      </c>
      <c r="Q428" s="5">
        <v>0</v>
      </c>
      <c r="R428" s="5" t="s">
        <v>48</v>
      </c>
      <c r="S428" s="5" t="s">
        <v>48</v>
      </c>
      <c r="T428" s="5">
        <v>7</v>
      </c>
      <c r="U428" s="5">
        <v>800</v>
      </c>
      <c r="V428" s="5">
        <v>-9999</v>
      </c>
      <c r="W428" s="5" t="s">
        <v>48</v>
      </c>
      <c r="X428" s="5" t="s">
        <v>48</v>
      </c>
      <c r="Y428" s="5" t="s">
        <v>48</v>
      </c>
      <c r="Z428" s="5">
        <v>9999</v>
      </c>
      <c r="AA428" s="5">
        <v>-9999</v>
      </c>
      <c r="AB428" s="5" t="s">
        <v>48</v>
      </c>
      <c r="AC428" s="5" t="s">
        <v>48</v>
      </c>
      <c r="AD428" s="5" t="s">
        <v>48</v>
      </c>
      <c r="AE428" s="5">
        <v>9999</v>
      </c>
      <c r="AF428" s="5">
        <v>156</v>
      </c>
      <c r="AG428" s="5" t="s">
        <v>48</v>
      </c>
      <c r="AH428" s="5" t="s">
        <v>48</v>
      </c>
      <c r="AI428" s="5">
        <v>7</v>
      </c>
      <c r="AJ428" s="5">
        <v>800</v>
      </c>
      <c r="AK428" s="5">
        <v>-61</v>
      </c>
      <c r="AL428" s="5" t="s">
        <v>48</v>
      </c>
      <c r="AM428" s="5" t="s">
        <v>48</v>
      </c>
      <c r="AN428" s="5">
        <v>7</v>
      </c>
      <c r="AO428" s="5">
        <v>800</v>
      </c>
    </row>
    <row r="429" spans="1:41" x14ac:dyDescent="0.25">
      <c r="A429" s="5" t="s">
        <v>17</v>
      </c>
      <c r="B429" s="5" t="s">
        <v>18</v>
      </c>
      <c r="C429" s="5">
        <v>966.2</v>
      </c>
      <c r="D429" s="5">
        <v>39.392499999999998</v>
      </c>
      <c r="E429" s="5">
        <v>-101.0689</v>
      </c>
      <c r="F429" s="5">
        <v>20120302</v>
      </c>
      <c r="G429" s="5">
        <v>-9999</v>
      </c>
      <c r="H429" s="5" t="s">
        <v>48</v>
      </c>
      <c r="I429" s="5" t="s">
        <v>48</v>
      </c>
      <c r="J429" s="5" t="s">
        <v>48</v>
      </c>
      <c r="K429" s="5">
        <v>9999</v>
      </c>
      <c r="L429" s="5">
        <v>-9999</v>
      </c>
      <c r="M429" s="5" t="s">
        <v>48</v>
      </c>
      <c r="N429" s="5" t="s">
        <v>48</v>
      </c>
      <c r="O429" s="5" t="s">
        <v>48</v>
      </c>
      <c r="P429" s="5">
        <v>9999</v>
      </c>
      <c r="Q429" s="5">
        <v>0</v>
      </c>
      <c r="R429" s="5" t="s">
        <v>49</v>
      </c>
      <c r="S429" s="5" t="s">
        <v>48</v>
      </c>
      <c r="T429" s="5">
        <v>7</v>
      </c>
      <c r="U429" s="5">
        <v>800</v>
      </c>
      <c r="V429" s="5">
        <v>-9999</v>
      </c>
      <c r="W429" s="5" t="s">
        <v>48</v>
      </c>
      <c r="X429" s="5" t="s">
        <v>48</v>
      </c>
      <c r="Y429" s="5" t="s">
        <v>48</v>
      </c>
      <c r="Z429" s="5">
        <v>9999</v>
      </c>
      <c r="AA429" s="5">
        <v>-9999</v>
      </c>
      <c r="AB429" s="5" t="s">
        <v>48</v>
      </c>
      <c r="AC429" s="5" t="s">
        <v>48</v>
      </c>
      <c r="AD429" s="5" t="s">
        <v>48</v>
      </c>
      <c r="AE429" s="5">
        <v>9999</v>
      </c>
      <c r="AF429" s="5">
        <v>122</v>
      </c>
      <c r="AG429" s="5" t="s">
        <v>48</v>
      </c>
      <c r="AH429" s="5" t="s">
        <v>48</v>
      </c>
      <c r="AI429" s="5">
        <v>7</v>
      </c>
      <c r="AJ429" s="5">
        <v>800</v>
      </c>
      <c r="AK429" s="5">
        <v>-67</v>
      </c>
      <c r="AL429" s="5" t="s">
        <v>48</v>
      </c>
      <c r="AM429" s="5" t="s">
        <v>48</v>
      </c>
      <c r="AN429" s="5">
        <v>7</v>
      </c>
      <c r="AO429" s="5">
        <v>800</v>
      </c>
    </row>
    <row r="430" spans="1:41" x14ac:dyDescent="0.25">
      <c r="A430" s="5" t="s">
        <v>17</v>
      </c>
      <c r="B430" s="5" t="s">
        <v>18</v>
      </c>
      <c r="C430" s="5">
        <v>966.2</v>
      </c>
      <c r="D430" s="5">
        <v>39.392499999999998</v>
      </c>
      <c r="E430" s="5">
        <v>-101.0689</v>
      </c>
      <c r="F430" s="5">
        <v>20120303</v>
      </c>
      <c r="G430" s="5">
        <v>-9999</v>
      </c>
      <c r="H430" s="5" t="s">
        <v>48</v>
      </c>
      <c r="I430" s="5" t="s">
        <v>48</v>
      </c>
      <c r="J430" s="5" t="s">
        <v>48</v>
      </c>
      <c r="K430" s="5">
        <v>9999</v>
      </c>
      <c r="L430" s="5">
        <v>-9999</v>
      </c>
      <c r="M430" s="5" t="s">
        <v>48</v>
      </c>
      <c r="N430" s="5" t="s">
        <v>48</v>
      </c>
      <c r="O430" s="5" t="s">
        <v>48</v>
      </c>
      <c r="P430" s="5">
        <v>9999</v>
      </c>
      <c r="Q430" s="5">
        <v>0</v>
      </c>
      <c r="R430" s="5" t="s">
        <v>48</v>
      </c>
      <c r="S430" s="5" t="s">
        <v>48</v>
      </c>
      <c r="T430" s="5">
        <v>7</v>
      </c>
      <c r="U430" s="5">
        <v>800</v>
      </c>
      <c r="V430" s="5">
        <v>-9999</v>
      </c>
      <c r="W430" s="5" t="s">
        <v>48</v>
      </c>
      <c r="X430" s="5" t="s">
        <v>48</v>
      </c>
      <c r="Y430" s="5" t="s">
        <v>48</v>
      </c>
      <c r="Z430" s="5">
        <v>9999</v>
      </c>
      <c r="AA430" s="5">
        <v>-9999</v>
      </c>
      <c r="AB430" s="5" t="s">
        <v>48</v>
      </c>
      <c r="AC430" s="5" t="s">
        <v>48</v>
      </c>
      <c r="AD430" s="5" t="s">
        <v>48</v>
      </c>
      <c r="AE430" s="5">
        <v>9999</v>
      </c>
      <c r="AF430" s="5">
        <v>83</v>
      </c>
      <c r="AG430" s="5" t="s">
        <v>48</v>
      </c>
      <c r="AH430" s="5" t="s">
        <v>48</v>
      </c>
      <c r="AI430" s="5">
        <v>7</v>
      </c>
      <c r="AJ430" s="5">
        <v>800</v>
      </c>
      <c r="AK430" s="5">
        <v>-94</v>
      </c>
      <c r="AL430" s="5" t="s">
        <v>48</v>
      </c>
      <c r="AM430" s="5" t="s">
        <v>48</v>
      </c>
      <c r="AN430" s="5">
        <v>7</v>
      </c>
      <c r="AO430" s="5">
        <v>800</v>
      </c>
    </row>
    <row r="431" spans="1:41" x14ac:dyDescent="0.25">
      <c r="A431" s="5" t="s">
        <v>17</v>
      </c>
      <c r="B431" s="5" t="s">
        <v>18</v>
      </c>
      <c r="C431" s="5">
        <v>966.2</v>
      </c>
      <c r="D431" s="5">
        <v>39.392499999999998</v>
      </c>
      <c r="E431" s="5">
        <v>-101.0689</v>
      </c>
      <c r="F431" s="5">
        <v>20120304</v>
      </c>
      <c r="G431" s="5">
        <v>-9999</v>
      </c>
      <c r="H431" s="5" t="s">
        <v>48</v>
      </c>
      <c r="I431" s="5" t="s">
        <v>48</v>
      </c>
      <c r="J431" s="5" t="s">
        <v>48</v>
      </c>
      <c r="K431" s="5">
        <v>9999</v>
      </c>
      <c r="L431" s="5">
        <v>-9999</v>
      </c>
      <c r="M431" s="5" t="s">
        <v>48</v>
      </c>
      <c r="N431" s="5" t="s">
        <v>48</v>
      </c>
      <c r="O431" s="5" t="s">
        <v>48</v>
      </c>
      <c r="P431" s="5">
        <v>9999</v>
      </c>
      <c r="Q431" s="5">
        <v>0</v>
      </c>
      <c r="R431" s="5" t="s">
        <v>48</v>
      </c>
      <c r="S431" s="5" t="s">
        <v>48</v>
      </c>
      <c r="T431" s="5">
        <v>7</v>
      </c>
      <c r="U431" s="5">
        <v>800</v>
      </c>
      <c r="V431" s="5">
        <v>-9999</v>
      </c>
      <c r="W431" s="5" t="s">
        <v>48</v>
      </c>
      <c r="X431" s="5" t="s">
        <v>48</v>
      </c>
      <c r="Y431" s="5" t="s">
        <v>48</v>
      </c>
      <c r="Z431" s="5">
        <v>9999</v>
      </c>
      <c r="AA431" s="5">
        <v>-9999</v>
      </c>
      <c r="AB431" s="5" t="s">
        <v>48</v>
      </c>
      <c r="AC431" s="5" t="s">
        <v>48</v>
      </c>
      <c r="AD431" s="5" t="s">
        <v>48</v>
      </c>
      <c r="AE431" s="5">
        <v>9999</v>
      </c>
      <c r="AF431" s="5">
        <v>150</v>
      </c>
      <c r="AG431" s="5" t="s">
        <v>48</v>
      </c>
      <c r="AH431" s="5" t="s">
        <v>48</v>
      </c>
      <c r="AI431" s="5">
        <v>7</v>
      </c>
      <c r="AJ431" s="5">
        <v>800</v>
      </c>
      <c r="AK431" s="5">
        <v>-39</v>
      </c>
      <c r="AL431" s="5" t="s">
        <v>48</v>
      </c>
      <c r="AM431" s="5" t="s">
        <v>48</v>
      </c>
      <c r="AN431" s="5">
        <v>7</v>
      </c>
      <c r="AO431" s="5">
        <v>800</v>
      </c>
    </row>
    <row r="432" spans="1:41" x14ac:dyDescent="0.25">
      <c r="A432" s="5" t="s">
        <v>17</v>
      </c>
      <c r="B432" s="5" t="s">
        <v>18</v>
      </c>
      <c r="C432" s="5">
        <v>966.2</v>
      </c>
      <c r="D432" s="5">
        <v>39.392499999999998</v>
      </c>
      <c r="E432" s="5">
        <v>-101.0689</v>
      </c>
      <c r="F432" s="5">
        <v>20120305</v>
      </c>
      <c r="G432" s="5">
        <v>-9999</v>
      </c>
      <c r="H432" s="5" t="s">
        <v>48</v>
      </c>
      <c r="I432" s="5" t="s">
        <v>48</v>
      </c>
      <c r="J432" s="5" t="s">
        <v>48</v>
      </c>
      <c r="K432" s="5">
        <v>9999</v>
      </c>
      <c r="L432" s="5">
        <v>-9999</v>
      </c>
      <c r="M432" s="5" t="s">
        <v>48</v>
      </c>
      <c r="N432" s="5" t="s">
        <v>48</v>
      </c>
      <c r="O432" s="5" t="s">
        <v>48</v>
      </c>
      <c r="P432" s="5">
        <v>9999</v>
      </c>
      <c r="Q432" s="5">
        <v>0</v>
      </c>
      <c r="R432" s="5" t="s">
        <v>48</v>
      </c>
      <c r="S432" s="5" t="s">
        <v>48</v>
      </c>
      <c r="T432" s="5">
        <v>7</v>
      </c>
      <c r="U432" s="5">
        <v>800</v>
      </c>
      <c r="V432" s="5">
        <v>-9999</v>
      </c>
      <c r="W432" s="5" t="s">
        <v>48</v>
      </c>
      <c r="X432" s="5" t="s">
        <v>48</v>
      </c>
      <c r="Y432" s="5" t="s">
        <v>48</v>
      </c>
      <c r="Z432" s="5">
        <v>9999</v>
      </c>
      <c r="AA432" s="5">
        <v>-9999</v>
      </c>
      <c r="AB432" s="5" t="s">
        <v>48</v>
      </c>
      <c r="AC432" s="5" t="s">
        <v>48</v>
      </c>
      <c r="AD432" s="5" t="s">
        <v>48</v>
      </c>
      <c r="AE432" s="5">
        <v>9999</v>
      </c>
      <c r="AF432" s="5">
        <v>189</v>
      </c>
      <c r="AG432" s="5" t="s">
        <v>48</v>
      </c>
      <c r="AH432" s="5" t="s">
        <v>48</v>
      </c>
      <c r="AI432" s="5">
        <v>7</v>
      </c>
      <c r="AJ432" s="5">
        <v>800</v>
      </c>
      <c r="AK432" s="5">
        <v>-28</v>
      </c>
      <c r="AL432" s="5" t="s">
        <v>48</v>
      </c>
      <c r="AM432" s="5" t="s">
        <v>48</v>
      </c>
      <c r="AN432" s="5">
        <v>7</v>
      </c>
      <c r="AO432" s="5">
        <v>800</v>
      </c>
    </row>
    <row r="433" spans="1:41" x14ac:dyDescent="0.25">
      <c r="A433" s="5" t="s">
        <v>17</v>
      </c>
      <c r="B433" s="5" t="s">
        <v>18</v>
      </c>
      <c r="C433" s="5">
        <v>966.2</v>
      </c>
      <c r="D433" s="5">
        <v>39.392499999999998</v>
      </c>
      <c r="E433" s="5">
        <v>-101.0689</v>
      </c>
      <c r="F433" s="5">
        <v>20120306</v>
      </c>
      <c r="G433" s="5">
        <v>-9999</v>
      </c>
      <c r="H433" s="5" t="s">
        <v>48</v>
      </c>
      <c r="I433" s="5" t="s">
        <v>48</v>
      </c>
      <c r="J433" s="5" t="s">
        <v>48</v>
      </c>
      <c r="K433" s="5">
        <v>9999</v>
      </c>
      <c r="L433" s="5">
        <v>-9999</v>
      </c>
      <c r="M433" s="5" t="s">
        <v>48</v>
      </c>
      <c r="N433" s="5" t="s">
        <v>48</v>
      </c>
      <c r="O433" s="5" t="s">
        <v>48</v>
      </c>
      <c r="P433" s="5">
        <v>9999</v>
      </c>
      <c r="Q433" s="5">
        <v>0</v>
      </c>
      <c r="R433" s="5" t="s">
        <v>48</v>
      </c>
      <c r="S433" s="5" t="s">
        <v>48</v>
      </c>
      <c r="T433" s="5">
        <v>7</v>
      </c>
      <c r="U433" s="5">
        <v>800</v>
      </c>
      <c r="V433" s="5">
        <v>-9999</v>
      </c>
      <c r="W433" s="5" t="s">
        <v>48</v>
      </c>
      <c r="X433" s="5" t="s">
        <v>48</v>
      </c>
      <c r="Y433" s="5" t="s">
        <v>48</v>
      </c>
      <c r="Z433" s="5">
        <v>9999</v>
      </c>
      <c r="AA433" s="5">
        <v>-9999</v>
      </c>
      <c r="AB433" s="5" t="s">
        <v>48</v>
      </c>
      <c r="AC433" s="5" t="s">
        <v>48</v>
      </c>
      <c r="AD433" s="5" t="s">
        <v>48</v>
      </c>
      <c r="AE433" s="5">
        <v>9999</v>
      </c>
      <c r="AF433" s="5">
        <v>250</v>
      </c>
      <c r="AG433" s="5" t="s">
        <v>48</v>
      </c>
      <c r="AH433" s="5" t="s">
        <v>48</v>
      </c>
      <c r="AI433" s="5">
        <v>7</v>
      </c>
      <c r="AJ433" s="5">
        <v>800</v>
      </c>
      <c r="AK433" s="5">
        <v>-22</v>
      </c>
      <c r="AL433" s="5" t="s">
        <v>48</v>
      </c>
      <c r="AM433" s="5" t="s">
        <v>48</v>
      </c>
      <c r="AN433" s="5">
        <v>7</v>
      </c>
      <c r="AO433" s="5">
        <v>800</v>
      </c>
    </row>
    <row r="434" spans="1:41" x14ac:dyDescent="0.25">
      <c r="A434" s="5" t="s">
        <v>17</v>
      </c>
      <c r="B434" s="5" t="s">
        <v>18</v>
      </c>
      <c r="C434" s="5">
        <v>966.2</v>
      </c>
      <c r="D434" s="5">
        <v>39.392499999999998</v>
      </c>
      <c r="E434" s="5">
        <v>-101.0689</v>
      </c>
      <c r="F434" s="5">
        <v>20120307</v>
      </c>
      <c r="G434" s="5">
        <v>-9999</v>
      </c>
      <c r="H434" s="5" t="s">
        <v>48</v>
      </c>
      <c r="I434" s="5" t="s">
        <v>48</v>
      </c>
      <c r="J434" s="5" t="s">
        <v>48</v>
      </c>
      <c r="K434" s="5">
        <v>9999</v>
      </c>
      <c r="L434" s="5">
        <v>-9999</v>
      </c>
      <c r="M434" s="5" t="s">
        <v>48</v>
      </c>
      <c r="N434" s="5" t="s">
        <v>48</v>
      </c>
      <c r="O434" s="5" t="s">
        <v>48</v>
      </c>
      <c r="P434" s="5">
        <v>9999</v>
      </c>
      <c r="Q434" s="5">
        <v>0</v>
      </c>
      <c r="R434" s="5" t="s">
        <v>48</v>
      </c>
      <c r="S434" s="5" t="s">
        <v>48</v>
      </c>
      <c r="T434" s="5">
        <v>7</v>
      </c>
      <c r="U434" s="5">
        <v>800</v>
      </c>
      <c r="V434" s="5">
        <v>-9999</v>
      </c>
      <c r="W434" s="5" t="s">
        <v>48</v>
      </c>
      <c r="X434" s="5" t="s">
        <v>48</v>
      </c>
      <c r="Y434" s="5" t="s">
        <v>48</v>
      </c>
      <c r="Z434" s="5">
        <v>9999</v>
      </c>
      <c r="AA434" s="5">
        <v>-9999</v>
      </c>
      <c r="AB434" s="5" t="s">
        <v>48</v>
      </c>
      <c r="AC434" s="5" t="s">
        <v>48</v>
      </c>
      <c r="AD434" s="5" t="s">
        <v>48</v>
      </c>
      <c r="AE434" s="5">
        <v>9999</v>
      </c>
      <c r="AF434" s="5">
        <v>261</v>
      </c>
      <c r="AG434" s="5" t="s">
        <v>48</v>
      </c>
      <c r="AH434" s="5" t="s">
        <v>48</v>
      </c>
      <c r="AI434" s="5">
        <v>7</v>
      </c>
      <c r="AJ434" s="5">
        <v>800</v>
      </c>
      <c r="AK434" s="5">
        <v>6</v>
      </c>
      <c r="AL434" s="5" t="s">
        <v>48</v>
      </c>
      <c r="AM434" s="5" t="s">
        <v>48</v>
      </c>
      <c r="AN434" s="5">
        <v>7</v>
      </c>
      <c r="AO434" s="5">
        <v>800</v>
      </c>
    </row>
    <row r="435" spans="1:41" x14ac:dyDescent="0.25">
      <c r="A435" s="5" t="s">
        <v>17</v>
      </c>
      <c r="B435" s="5" t="s">
        <v>18</v>
      </c>
      <c r="C435" s="5">
        <v>966.2</v>
      </c>
      <c r="D435" s="5">
        <v>39.392499999999998</v>
      </c>
      <c r="E435" s="5">
        <v>-101.0689</v>
      </c>
      <c r="F435" s="5">
        <v>20120308</v>
      </c>
      <c r="G435" s="5">
        <v>-9999</v>
      </c>
      <c r="H435" s="5" t="s">
        <v>48</v>
      </c>
      <c r="I435" s="5" t="s">
        <v>48</v>
      </c>
      <c r="J435" s="5" t="s">
        <v>48</v>
      </c>
      <c r="K435" s="5">
        <v>9999</v>
      </c>
      <c r="L435" s="5">
        <v>-9999</v>
      </c>
      <c r="M435" s="5" t="s">
        <v>48</v>
      </c>
      <c r="N435" s="5" t="s">
        <v>48</v>
      </c>
      <c r="O435" s="5" t="s">
        <v>48</v>
      </c>
      <c r="P435" s="5">
        <v>9999</v>
      </c>
      <c r="Q435" s="5">
        <v>0</v>
      </c>
      <c r="R435" s="5" t="s">
        <v>48</v>
      </c>
      <c r="S435" s="5" t="s">
        <v>48</v>
      </c>
      <c r="T435" s="5">
        <v>7</v>
      </c>
      <c r="U435" s="5">
        <v>800</v>
      </c>
      <c r="V435" s="5">
        <v>-9999</v>
      </c>
      <c r="W435" s="5" t="s">
        <v>48</v>
      </c>
      <c r="X435" s="5" t="s">
        <v>48</v>
      </c>
      <c r="Y435" s="5" t="s">
        <v>48</v>
      </c>
      <c r="Z435" s="5">
        <v>9999</v>
      </c>
      <c r="AA435" s="5">
        <v>-9999</v>
      </c>
      <c r="AB435" s="5" t="s">
        <v>48</v>
      </c>
      <c r="AC435" s="5" t="s">
        <v>48</v>
      </c>
      <c r="AD435" s="5" t="s">
        <v>48</v>
      </c>
      <c r="AE435" s="5">
        <v>9999</v>
      </c>
      <c r="AF435" s="5">
        <v>83</v>
      </c>
      <c r="AG435" s="5" t="s">
        <v>48</v>
      </c>
      <c r="AH435" s="5" t="s">
        <v>48</v>
      </c>
      <c r="AI435" s="5">
        <v>7</v>
      </c>
      <c r="AJ435" s="5">
        <v>800</v>
      </c>
      <c r="AK435" s="5">
        <v>-78</v>
      </c>
      <c r="AL435" s="5" t="s">
        <v>48</v>
      </c>
      <c r="AM435" s="5" t="s">
        <v>48</v>
      </c>
      <c r="AN435" s="5">
        <v>7</v>
      </c>
      <c r="AO435" s="5">
        <v>800</v>
      </c>
    </row>
    <row r="436" spans="1:41" x14ac:dyDescent="0.25">
      <c r="A436" s="5" t="s">
        <v>17</v>
      </c>
      <c r="B436" s="5" t="s">
        <v>18</v>
      </c>
      <c r="C436" s="5">
        <v>966.2</v>
      </c>
      <c r="D436" s="5">
        <v>39.392499999999998</v>
      </c>
      <c r="E436" s="5">
        <v>-101.0689</v>
      </c>
      <c r="F436" s="5">
        <v>20120309</v>
      </c>
      <c r="G436" s="5">
        <v>-9999</v>
      </c>
      <c r="H436" s="5" t="s">
        <v>48</v>
      </c>
      <c r="I436" s="5" t="s">
        <v>48</v>
      </c>
      <c r="J436" s="5" t="s">
        <v>48</v>
      </c>
      <c r="K436" s="5">
        <v>9999</v>
      </c>
      <c r="L436" s="5">
        <v>-9999</v>
      </c>
      <c r="M436" s="5" t="s">
        <v>48</v>
      </c>
      <c r="N436" s="5" t="s">
        <v>48</v>
      </c>
      <c r="O436" s="5" t="s">
        <v>48</v>
      </c>
      <c r="P436" s="5">
        <v>9999</v>
      </c>
      <c r="Q436" s="5">
        <v>0</v>
      </c>
      <c r="R436" s="5" t="s">
        <v>48</v>
      </c>
      <c r="S436" s="5" t="s">
        <v>48</v>
      </c>
      <c r="T436" s="5">
        <v>7</v>
      </c>
      <c r="U436" s="5">
        <v>800</v>
      </c>
      <c r="V436" s="5">
        <v>-9999</v>
      </c>
      <c r="W436" s="5" t="s">
        <v>48</v>
      </c>
      <c r="X436" s="5" t="s">
        <v>48</v>
      </c>
      <c r="Y436" s="5" t="s">
        <v>48</v>
      </c>
      <c r="Z436" s="5">
        <v>9999</v>
      </c>
      <c r="AA436" s="5">
        <v>-9999</v>
      </c>
      <c r="AB436" s="5" t="s">
        <v>48</v>
      </c>
      <c r="AC436" s="5" t="s">
        <v>48</v>
      </c>
      <c r="AD436" s="5" t="s">
        <v>48</v>
      </c>
      <c r="AE436" s="5">
        <v>9999</v>
      </c>
      <c r="AF436" s="5">
        <v>100</v>
      </c>
      <c r="AG436" s="5" t="s">
        <v>48</v>
      </c>
      <c r="AH436" s="5" t="s">
        <v>48</v>
      </c>
      <c r="AI436" s="5">
        <v>7</v>
      </c>
      <c r="AJ436" s="5">
        <v>800</v>
      </c>
      <c r="AK436" s="5">
        <v>-83</v>
      </c>
      <c r="AL436" s="5" t="s">
        <v>48</v>
      </c>
      <c r="AM436" s="5" t="s">
        <v>48</v>
      </c>
      <c r="AN436" s="5">
        <v>7</v>
      </c>
      <c r="AO436" s="5">
        <v>800</v>
      </c>
    </row>
    <row r="437" spans="1:41" x14ac:dyDescent="0.25">
      <c r="A437" s="5" t="s">
        <v>17</v>
      </c>
      <c r="B437" s="5" t="s">
        <v>18</v>
      </c>
      <c r="C437" s="5">
        <v>966.2</v>
      </c>
      <c r="D437" s="5">
        <v>39.392499999999998</v>
      </c>
      <c r="E437" s="5">
        <v>-101.0689</v>
      </c>
      <c r="F437" s="5">
        <v>20120310</v>
      </c>
      <c r="G437" s="5">
        <v>-9999</v>
      </c>
      <c r="H437" s="5" t="s">
        <v>48</v>
      </c>
      <c r="I437" s="5" t="s">
        <v>48</v>
      </c>
      <c r="J437" s="5" t="s">
        <v>48</v>
      </c>
      <c r="K437" s="5">
        <v>9999</v>
      </c>
      <c r="L437" s="5">
        <v>-9999</v>
      </c>
      <c r="M437" s="5" t="s">
        <v>48</v>
      </c>
      <c r="N437" s="5" t="s">
        <v>48</v>
      </c>
      <c r="O437" s="5" t="s">
        <v>48</v>
      </c>
      <c r="P437" s="5">
        <v>9999</v>
      </c>
      <c r="Q437" s="5">
        <v>0</v>
      </c>
      <c r="R437" s="5" t="s">
        <v>48</v>
      </c>
      <c r="S437" s="5" t="s">
        <v>48</v>
      </c>
      <c r="T437" s="5">
        <v>7</v>
      </c>
      <c r="U437" s="5">
        <v>800</v>
      </c>
      <c r="V437" s="5">
        <v>-9999</v>
      </c>
      <c r="W437" s="5" t="s">
        <v>48</v>
      </c>
      <c r="X437" s="5" t="s">
        <v>48</v>
      </c>
      <c r="Y437" s="5" t="s">
        <v>48</v>
      </c>
      <c r="Z437" s="5">
        <v>9999</v>
      </c>
      <c r="AA437" s="5">
        <v>-9999</v>
      </c>
      <c r="AB437" s="5" t="s">
        <v>48</v>
      </c>
      <c r="AC437" s="5" t="s">
        <v>48</v>
      </c>
      <c r="AD437" s="5" t="s">
        <v>48</v>
      </c>
      <c r="AE437" s="5">
        <v>9999</v>
      </c>
      <c r="AF437" s="5">
        <v>172</v>
      </c>
      <c r="AG437" s="5" t="s">
        <v>48</v>
      </c>
      <c r="AH437" s="5" t="s">
        <v>48</v>
      </c>
      <c r="AI437" s="5">
        <v>7</v>
      </c>
      <c r="AJ437" s="5">
        <v>800</v>
      </c>
      <c r="AK437" s="5">
        <v>-28</v>
      </c>
      <c r="AL437" s="5" t="s">
        <v>48</v>
      </c>
      <c r="AM437" s="5" t="s">
        <v>48</v>
      </c>
      <c r="AN437" s="5">
        <v>7</v>
      </c>
      <c r="AO437" s="5">
        <v>800</v>
      </c>
    </row>
    <row r="438" spans="1:41" x14ac:dyDescent="0.25">
      <c r="A438" s="5" t="s">
        <v>17</v>
      </c>
      <c r="B438" s="5" t="s">
        <v>18</v>
      </c>
      <c r="C438" s="5">
        <v>966.2</v>
      </c>
      <c r="D438" s="5">
        <v>39.392499999999998</v>
      </c>
      <c r="E438" s="5">
        <v>-101.0689</v>
      </c>
      <c r="F438" s="5">
        <v>20120311</v>
      </c>
      <c r="G438" s="5">
        <v>-9999</v>
      </c>
      <c r="H438" s="5" t="s">
        <v>48</v>
      </c>
      <c r="I438" s="5" t="s">
        <v>48</v>
      </c>
      <c r="J438" s="5" t="s">
        <v>48</v>
      </c>
      <c r="K438" s="5">
        <v>9999</v>
      </c>
      <c r="L438" s="5">
        <v>-9999</v>
      </c>
      <c r="M438" s="5" t="s">
        <v>48</v>
      </c>
      <c r="N438" s="5" t="s">
        <v>48</v>
      </c>
      <c r="O438" s="5" t="s">
        <v>48</v>
      </c>
      <c r="P438" s="5">
        <v>9999</v>
      </c>
      <c r="Q438" s="5">
        <v>18</v>
      </c>
      <c r="R438" s="5" t="s">
        <v>48</v>
      </c>
      <c r="S438" s="5" t="s">
        <v>48</v>
      </c>
      <c r="T438" s="5">
        <v>7</v>
      </c>
      <c r="U438" s="5">
        <v>800</v>
      </c>
      <c r="V438" s="5">
        <v>-9999</v>
      </c>
      <c r="W438" s="5" t="s">
        <v>48</v>
      </c>
      <c r="X438" s="5" t="s">
        <v>48</v>
      </c>
      <c r="Y438" s="5" t="s">
        <v>48</v>
      </c>
      <c r="Z438" s="5">
        <v>9999</v>
      </c>
      <c r="AA438" s="5">
        <v>-9999</v>
      </c>
      <c r="AB438" s="5" t="s">
        <v>48</v>
      </c>
      <c r="AC438" s="5" t="s">
        <v>48</v>
      </c>
      <c r="AD438" s="5" t="s">
        <v>48</v>
      </c>
      <c r="AE438" s="5">
        <v>9999</v>
      </c>
      <c r="AF438" s="5">
        <v>200</v>
      </c>
      <c r="AG438" s="5" t="s">
        <v>48</v>
      </c>
      <c r="AH438" s="5" t="s">
        <v>48</v>
      </c>
      <c r="AI438" s="5">
        <v>7</v>
      </c>
      <c r="AJ438" s="5">
        <v>800</v>
      </c>
      <c r="AK438" s="5">
        <v>39</v>
      </c>
      <c r="AL438" s="5" t="s">
        <v>48</v>
      </c>
      <c r="AM438" s="5" t="s">
        <v>48</v>
      </c>
      <c r="AN438" s="5">
        <v>7</v>
      </c>
      <c r="AO438" s="5">
        <v>800</v>
      </c>
    </row>
    <row r="439" spans="1:41" x14ac:dyDescent="0.25">
      <c r="A439" s="5" t="s">
        <v>17</v>
      </c>
      <c r="B439" s="5" t="s">
        <v>18</v>
      </c>
      <c r="C439" s="5">
        <v>966.2</v>
      </c>
      <c r="D439" s="5">
        <v>39.392499999999998</v>
      </c>
      <c r="E439" s="5">
        <v>-101.0689</v>
      </c>
      <c r="F439" s="5">
        <v>20120312</v>
      </c>
      <c r="G439" s="5">
        <v>-9999</v>
      </c>
      <c r="H439" s="5" t="s">
        <v>48</v>
      </c>
      <c r="I439" s="5" t="s">
        <v>48</v>
      </c>
      <c r="J439" s="5" t="s">
        <v>48</v>
      </c>
      <c r="K439" s="5">
        <v>9999</v>
      </c>
      <c r="L439" s="5">
        <v>-9999</v>
      </c>
      <c r="M439" s="5" t="s">
        <v>48</v>
      </c>
      <c r="N439" s="5" t="s">
        <v>48</v>
      </c>
      <c r="O439" s="5" t="s">
        <v>48</v>
      </c>
      <c r="P439" s="5">
        <v>9999</v>
      </c>
      <c r="Q439" s="5">
        <v>0</v>
      </c>
      <c r="R439" s="5" t="s">
        <v>48</v>
      </c>
      <c r="S439" s="5" t="s">
        <v>48</v>
      </c>
      <c r="T439" s="5">
        <v>7</v>
      </c>
      <c r="U439" s="5">
        <v>800</v>
      </c>
      <c r="V439" s="5">
        <v>-9999</v>
      </c>
      <c r="W439" s="5" t="s">
        <v>48</v>
      </c>
      <c r="X439" s="5" t="s">
        <v>48</v>
      </c>
      <c r="Y439" s="5" t="s">
        <v>48</v>
      </c>
      <c r="Z439" s="5">
        <v>9999</v>
      </c>
      <c r="AA439" s="5">
        <v>-9999</v>
      </c>
      <c r="AB439" s="5" t="s">
        <v>48</v>
      </c>
      <c r="AC439" s="5" t="s">
        <v>48</v>
      </c>
      <c r="AD439" s="5" t="s">
        <v>48</v>
      </c>
      <c r="AE439" s="5">
        <v>9999</v>
      </c>
      <c r="AF439" s="5">
        <v>111</v>
      </c>
      <c r="AG439" s="5" t="s">
        <v>48</v>
      </c>
      <c r="AH439" s="5" t="s">
        <v>48</v>
      </c>
      <c r="AI439" s="5">
        <v>7</v>
      </c>
      <c r="AJ439" s="5">
        <v>800</v>
      </c>
      <c r="AK439" s="5">
        <v>17</v>
      </c>
      <c r="AL439" s="5" t="s">
        <v>48</v>
      </c>
      <c r="AM439" s="5" t="s">
        <v>48</v>
      </c>
      <c r="AN439" s="5">
        <v>7</v>
      </c>
      <c r="AO439" s="5">
        <v>800</v>
      </c>
    </row>
    <row r="440" spans="1:41" x14ac:dyDescent="0.25">
      <c r="A440" s="5" t="s">
        <v>17</v>
      </c>
      <c r="B440" s="5" t="s">
        <v>18</v>
      </c>
      <c r="C440" s="5">
        <v>966.2</v>
      </c>
      <c r="D440" s="5">
        <v>39.392499999999998</v>
      </c>
      <c r="E440" s="5">
        <v>-101.0689</v>
      </c>
      <c r="F440" s="5">
        <v>20120313</v>
      </c>
      <c r="G440" s="5">
        <v>-9999</v>
      </c>
      <c r="H440" s="5" t="s">
        <v>48</v>
      </c>
      <c r="I440" s="5" t="s">
        <v>48</v>
      </c>
      <c r="J440" s="5" t="s">
        <v>48</v>
      </c>
      <c r="K440" s="5">
        <v>9999</v>
      </c>
      <c r="L440" s="5">
        <v>-9999</v>
      </c>
      <c r="M440" s="5" t="s">
        <v>48</v>
      </c>
      <c r="N440" s="5" t="s">
        <v>48</v>
      </c>
      <c r="O440" s="5" t="s">
        <v>48</v>
      </c>
      <c r="P440" s="5">
        <v>9999</v>
      </c>
      <c r="Q440" s="5">
        <v>0</v>
      </c>
      <c r="R440" s="5" t="s">
        <v>48</v>
      </c>
      <c r="S440" s="5" t="s">
        <v>48</v>
      </c>
      <c r="T440" s="5">
        <v>7</v>
      </c>
      <c r="U440" s="5">
        <v>800</v>
      </c>
      <c r="V440" s="5">
        <v>-9999</v>
      </c>
      <c r="W440" s="5" t="s">
        <v>48</v>
      </c>
      <c r="X440" s="5" t="s">
        <v>48</v>
      </c>
      <c r="Y440" s="5" t="s">
        <v>48</v>
      </c>
      <c r="Z440" s="5">
        <v>9999</v>
      </c>
      <c r="AA440" s="5">
        <v>-9999</v>
      </c>
      <c r="AB440" s="5" t="s">
        <v>48</v>
      </c>
      <c r="AC440" s="5" t="s">
        <v>48</v>
      </c>
      <c r="AD440" s="5" t="s">
        <v>48</v>
      </c>
      <c r="AE440" s="5">
        <v>9999</v>
      </c>
      <c r="AF440" s="5">
        <v>250</v>
      </c>
      <c r="AG440" s="5" t="s">
        <v>48</v>
      </c>
      <c r="AH440" s="5" t="s">
        <v>48</v>
      </c>
      <c r="AI440" s="5">
        <v>7</v>
      </c>
      <c r="AJ440" s="5">
        <v>800</v>
      </c>
      <c r="AK440" s="5">
        <v>6</v>
      </c>
      <c r="AL440" s="5" t="s">
        <v>48</v>
      </c>
      <c r="AM440" s="5" t="s">
        <v>48</v>
      </c>
      <c r="AN440" s="5">
        <v>7</v>
      </c>
      <c r="AO440" s="5">
        <v>800</v>
      </c>
    </row>
    <row r="441" spans="1:41" x14ac:dyDescent="0.25">
      <c r="A441" s="5" t="s">
        <v>17</v>
      </c>
      <c r="B441" s="5" t="s">
        <v>18</v>
      </c>
      <c r="C441" s="5">
        <v>966.2</v>
      </c>
      <c r="D441" s="5">
        <v>39.392499999999998</v>
      </c>
      <c r="E441" s="5">
        <v>-101.0689</v>
      </c>
      <c r="F441" s="5">
        <v>20120314</v>
      </c>
      <c r="G441" s="5">
        <v>-9999</v>
      </c>
      <c r="H441" s="5" t="s">
        <v>48</v>
      </c>
      <c r="I441" s="5" t="s">
        <v>48</v>
      </c>
      <c r="J441" s="5" t="s">
        <v>48</v>
      </c>
      <c r="K441" s="5">
        <v>9999</v>
      </c>
      <c r="L441" s="5">
        <v>-9999</v>
      </c>
      <c r="M441" s="5" t="s">
        <v>48</v>
      </c>
      <c r="N441" s="5" t="s">
        <v>48</v>
      </c>
      <c r="O441" s="5" t="s">
        <v>48</v>
      </c>
      <c r="P441" s="5">
        <v>9999</v>
      </c>
      <c r="Q441" s="5">
        <v>0</v>
      </c>
      <c r="R441" s="5" t="s">
        <v>48</v>
      </c>
      <c r="S441" s="5" t="s">
        <v>48</v>
      </c>
      <c r="T441" s="5">
        <v>7</v>
      </c>
      <c r="U441" s="5">
        <v>800</v>
      </c>
      <c r="V441" s="5">
        <v>-9999</v>
      </c>
      <c r="W441" s="5" t="s">
        <v>48</v>
      </c>
      <c r="X441" s="5" t="s">
        <v>48</v>
      </c>
      <c r="Y441" s="5" t="s">
        <v>48</v>
      </c>
      <c r="Z441" s="5">
        <v>9999</v>
      </c>
      <c r="AA441" s="5">
        <v>-9999</v>
      </c>
      <c r="AB441" s="5" t="s">
        <v>48</v>
      </c>
      <c r="AC441" s="5" t="s">
        <v>48</v>
      </c>
      <c r="AD441" s="5" t="s">
        <v>48</v>
      </c>
      <c r="AE441" s="5">
        <v>9999</v>
      </c>
      <c r="AF441" s="5">
        <v>283</v>
      </c>
      <c r="AG441" s="5" t="s">
        <v>48</v>
      </c>
      <c r="AH441" s="5" t="s">
        <v>48</v>
      </c>
      <c r="AI441" s="5">
        <v>7</v>
      </c>
      <c r="AJ441" s="5">
        <v>800</v>
      </c>
      <c r="AK441" s="5">
        <v>6</v>
      </c>
      <c r="AL441" s="5" t="s">
        <v>48</v>
      </c>
      <c r="AM441" s="5" t="s">
        <v>48</v>
      </c>
      <c r="AN441" s="5">
        <v>7</v>
      </c>
      <c r="AO441" s="5">
        <v>800</v>
      </c>
    </row>
    <row r="442" spans="1:41" x14ac:dyDescent="0.25">
      <c r="A442" s="5" t="s">
        <v>17</v>
      </c>
      <c r="B442" s="5" t="s">
        <v>18</v>
      </c>
      <c r="C442" s="5">
        <v>966.2</v>
      </c>
      <c r="D442" s="5">
        <v>39.392499999999998</v>
      </c>
      <c r="E442" s="5">
        <v>-101.0689</v>
      </c>
      <c r="F442" s="5">
        <v>20120315</v>
      </c>
      <c r="G442" s="5">
        <v>-9999</v>
      </c>
      <c r="H442" s="5" t="s">
        <v>48</v>
      </c>
      <c r="I442" s="5" t="s">
        <v>48</v>
      </c>
      <c r="J442" s="5" t="s">
        <v>48</v>
      </c>
      <c r="K442" s="5">
        <v>9999</v>
      </c>
      <c r="L442" s="5">
        <v>-9999</v>
      </c>
      <c r="M442" s="5" t="s">
        <v>48</v>
      </c>
      <c r="N442" s="5" t="s">
        <v>48</v>
      </c>
      <c r="O442" s="5" t="s">
        <v>48</v>
      </c>
      <c r="P442" s="5">
        <v>9999</v>
      </c>
      <c r="Q442" s="5">
        <v>0</v>
      </c>
      <c r="R442" s="5" t="s">
        <v>48</v>
      </c>
      <c r="S442" s="5" t="s">
        <v>48</v>
      </c>
      <c r="T442" s="5">
        <v>7</v>
      </c>
      <c r="U442" s="5">
        <v>800</v>
      </c>
      <c r="V442" s="5">
        <v>-9999</v>
      </c>
      <c r="W442" s="5" t="s">
        <v>48</v>
      </c>
      <c r="X442" s="5" t="s">
        <v>48</v>
      </c>
      <c r="Y442" s="5" t="s">
        <v>48</v>
      </c>
      <c r="Z442" s="5">
        <v>9999</v>
      </c>
      <c r="AA442" s="5">
        <v>-9999</v>
      </c>
      <c r="AB442" s="5" t="s">
        <v>48</v>
      </c>
      <c r="AC442" s="5" t="s">
        <v>48</v>
      </c>
      <c r="AD442" s="5" t="s">
        <v>48</v>
      </c>
      <c r="AE442" s="5">
        <v>9999</v>
      </c>
      <c r="AF442" s="5">
        <v>261</v>
      </c>
      <c r="AG442" s="5" t="s">
        <v>48</v>
      </c>
      <c r="AH442" s="5" t="s">
        <v>48</v>
      </c>
      <c r="AI442" s="5">
        <v>7</v>
      </c>
      <c r="AJ442" s="5">
        <v>800</v>
      </c>
      <c r="AK442" s="5">
        <v>17</v>
      </c>
      <c r="AL442" s="5" t="s">
        <v>48</v>
      </c>
      <c r="AM442" s="5" t="s">
        <v>48</v>
      </c>
      <c r="AN442" s="5">
        <v>7</v>
      </c>
      <c r="AO442" s="5">
        <v>800</v>
      </c>
    </row>
    <row r="443" spans="1:41" x14ac:dyDescent="0.25">
      <c r="A443" s="5" t="s">
        <v>17</v>
      </c>
      <c r="B443" s="5" t="s">
        <v>18</v>
      </c>
      <c r="C443" s="5">
        <v>966.2</v>
      </c>
      <c r="D443" s="5">
        <v>39.392499999999998</v>
      </c>
      <c r="E443" s="5">
        <v>-101.0689</v>
      </c>
      <c r="F443" s="5">
        <v>20120316</v>
      </c>
      <c r="G443" s="5">
        <v>-9999</v>
      </c>
      <c r="H443" s="5" t="s">
        <v>48</v>
      </c>
      <c r="I443" s="5" t="s">
        <v>48</v>
      </c>
      <c r="J443" s="5" t="s">
        <v>48</v>
      </c>
      <c r="K443" s="5">
        <v>9999</v>
      </c>
      <c r="L443" s="5">
        <v>-9999</v>
      </c>
      <c r="M443" s="5" t="s">
        <v>48</v>
      </c>
      <c r="N443" s="5" t="s">
        <v>48</v>
      </c>
      <c r="O443" s="5" t="s">
        <v>48</v>
      </c>
      <c r="P443" s="5">
        <v>9999</v>
      </c>
      <c r="Q443" s="5">
        <v>0</v>
      </c>
      <c r="R443" s="5" t="s">
        <v>48</v>
      </c>
      <c r="S443" s="5" t="s">
        <v>48</v>
      </c>
      <c r="T443" s="5">
        <v>7</v>
      </c>
      <c r="U443" s="5">
        <v>800</v>
      </c>
      <c r="V443" s="5">
        <v>-9999</v>
      </c>
      <c r="W443" s="5" t="s">
        <v>48</v>
      </c>
      <c r="X443" s="5" t="s">
        <v>48</v>
      </c>
      <c r="Y443" s="5" t="s">
        <v>48</v>
      </c>
      <c r="Z443" s="5">
        <v>9999</v>
      </c>
      <c r="AA443" s="5">
        <v>-9999</v>
      </c>
      <c r="AB443" s="5" t="s">
        <v>48</v>
      </c>
      <c r="AC443" s="5" t="s">
        <v>48</v>
      </c>
      <c r="AD443" s="5" t="s">
        <v>48</v>
      </c>
      <c r="AE443" s="5">
        <v>9999</v>
      </c>
      <c r="AF443" s="5">
        <v>267</v>
      </c>
      <c r="AG443" s="5" t="s">
        <v>48</v>
      </c>
      <c r="AH443" s="5" t="s">
        <v>48</v>
      </c>
      <c r="AI443" s="5">
        <v>7</v>
      </c>
      <c r="AJ443" s="5">
        <v>800</v>
      </c>
      <c r="AK443" s="5">
        <v>17</v>
      </c>
      <c r="AL443" s="5" t="s">
        <v>48</v>
      </c>
      <c r="AM443" s="5" t="s">
        <v>48</v>
      </c>
      <c r="AN443" s="5">
        <v>7</v>
      </c>
      <c r="AO443" s="5">
        <v>800</v>
      </c>
    </row>
    <row r="444" spans="1:41" x14ac:dyDescent="0.25">
      <c r="A444" s="5" t="s">
        <v>17</v>
      </c>
      <c r="B444" s="5" t="s">
        <v>18</v>
      </c>
      <c r="C444" s="5">
        <v>966.2</v>
      </c>
      <c r="D444" s="5">
        <v>39.392499999999998</v>
      </c>
      <c r="E444" s="5">
        <v>-101.0689</v>
      </c>
      <c r="F444" s="5">
        <v>20120317</v>
      </c>
      <c r="G444" s="5">
        <v>-9999</v>
      </c>
      <c r="H444" s="5" t="s">
        <v>48</v>
      </c>
      <c r="I444" s="5" t="s">
        <v>48</v>
      </c>
      <c r="J444" s="5" t="s">
        <v>48</v>
      </c>
      <c r="K444" s="5">
        <v>9999</v>
      </c>
      <c r="L444" s="5">
        <v>-9999</v>
      </c>
      <c r="M444" s="5" t="s">
        <v>48</v>
      </c>
      <c r="N444" s="5" t="s">
        <v>48</v>
      </c>
      <c r="O444" s="5" t="s">
        <v>48</v>
      </c>
      <c r="P444" s="5">
        <v>9999</v>
      </c>
      <c r="Q444" s="5">
        <v>0</v>
      </c>
      <c r="R444" s="5" t="s">
        <v>48</v>
      </c>
      <c r="S444" s="5" t="s">
        <v>48</v>
      </c>
      <c r="T444" s="5">
        <v>7</v>
      </c>
      <c r="U444" s="5">
        <v>800</v>
      </c>
      <c r="V444" s="5">
        <v>-9999</v>
      </c>
      <c r="W444" s="5" t="s">
        <v>48</v>
      </c>
      <c r="X444" s="5" t="s">
        <v>48</v>
      </c>
      <c r="Y444" s="5" t="s">
        <v>48</v>
      </c>
      <c r="Z444" s="5">
        <v>9999</v>
      </c>
      <c r="AA444" s="5">
        <v>-9999</v>
      </c>
      <c r="AB444" s="5" t="s">
        <v>48</v>
      </c>
      <c r="AC444" s="5" t="s">
        <v>48</v>
      </c>
      <c r="AD444" s="5" t="s">
        <v>48</v>
      </c>
      <c r="AE444" s="5">
        <v>9999</v>
      </c>
      <c r="AF444" s="5">
        <v>294</v>
      </c>
      <c r="AG444" s="5" t="s">
        <v>48</v>
      </c>
      <c r="AH444" s="5" t="s">
        <v>48</v>
      </c>
      <c r="AI444" s="5">
        <v>7</v>
      </c>
      <c r="AJ444" s="5">
        <v>800</v>
      </c>
      <c r="AK444" s="5">
        <v>0</v>
      </c>
      <c r="AL444" s="5" t="s">
        <v>48</v>
      </c>
      <c r="AM444" s="5" t="s">
        <v>48</v>
      </c>
      <c r="AN444" s="5">
        <v>7</v>
      </c>
      <c r="AO444" s="5">
        <v>800</v>
      </c>
    </row>
    <row r="445" spans="1:41" x14ac:dyDescent="0.25">
      <c r="A445" s="5" t="s">
        <v>17</v>
      </c>
      <c r="B445" s="5" t="s">
        <v>18</v>
      </c>
      <c r="C445" s="5">
        <v>966.2</v>
      </c>
      <c r="D445" s="5">
        <v>39.392499999999998</v>
      </c>
      <c r="E445" s="5">
        <v>-101.0689</v>
      </c>
      <c r="F445" s="5">
        <v>20120318</v>
      </c>
      <c r="G445" s="5">
        <v>-9999</v>
      </c>
      <c r="H445" s="5" t="s">
        <v>48</v>
      </c>
      <c r="I445" s="5" t="s">
        <v>48</v>
      </c>
      <c r="J445" s="5" t="s">
        <v>48</v>
      </c>
      <c r="K445" s="5">
        <v>9999</v>
      </c>
      <c r="L445" s="5">
        <v>-9999</v>
      </c>
      <c r="M445" s="5" t="s">
        <v>48</v>
      </c>
      <c r="N445" s="5" t="s">
        <v>48</v>
      </c>
      <c r="O445" s="5" t="s">
        <v>48</v>
      </c>
      <c r="P445" s="5">
        <v>9999</v>
      </c>
      <c r="Q445" s="5">
        <v>0</v>
      </c>
      <c r="R445" s="5" t="s">
        <v>48</v>
      </c>
      <c r="S445" s="5" t="s">
        <v>48</v>
      </c>
      <c r="T445" s="5">
        <v>7</v>
      </c>
      <c r="U445" s="5">
        <v>800</v>
      </c>
      <c r="V445" s="5">
        <v>-9999</v>
      </c>
      <c r="W445" s="5" t="s">
        <v>48</v>
      </c>
      <c r="X445" s="5" t="s">
        <v>48</v>
      </c>
      <c r="Y445" s="5" t="s">
        <v>48</v>
      </c>
      <c r="Z445" s="5">
        <v>9999</v>
      </c>
      <c r="AA445" s="5">
        <v>-9999</v>
      </c>
      <c r="AB445" s="5" t="s">
        <v>48</v>
      </c>
      <c r="AC445" s="5" t="s">
        <v>48</v>
      </c>
      <c r="AD445" s="5" t="s">
        <v>48</v>
      </c>
      <c r="AE445" s="5">
        <v>9999</v>
      </c>
      <c r="AF445" s="5">
        <v>311</v>
      </c>
      <c r="AG445" s="5" t="s">
        <v>48</v>
      </c>
      <c r="AH445" s="5" t="s">
        <v>48</v>
      </c>
      <c r="AI445" s="5">
        <v>7</v>
      </c>
      <c r="AJ445" s="5">
        <v>800</v>
      </c>
      <c r="AK445" s="5">
        <v>-6</v>
      </c>
      <c r="AL445" s="5" t="s">
        <v>48</v>
      </c>
      <c r="AM445" s="5" t="s">
        <v>48</v>
      </c>
      <c r="AN445" s="5">
        <v>7</v>
      </c>
      <c r="AO445" s="5">
        <v>800</v>
      </c>
    </row>
    <row r="446" spans="1:41" x14ac:dyDescent="0.25">
      <c r="A446" s="5" t="s">
        <v>17</v>
      </c>
      <c r="B446" s="5" t="s">
        <v>18</v>
      </c>
      <c r="C446" s="5">
        <v>966.2</v>
      </c>
      <c r="D446" s="5">
        <v>39.392499999999998</v>
      </c>
      <c r="E446" s="5">
        <v>-101.0689</v>
      </c>
      <c r="F446" s="5">
        <v>20120319</v>
      </c>
      <c r="G446" s="5">
        <v>-9999</v>
      </c>
      <c r="H446" s="5" t="s">
        <v>48</v>
      </c>
      <c r="I446" s="5" t="s">
        <v>48</v>
      </c>
      <c r="J446" s="5" t="s">
        <v>48</v>
      </c>
      <c r="K446" s="5">
        <v>9999</v>
      </c>
      <c r="L446" s="5">
        <v>-9999</v>
      </c>
      <c r="M446" s="5" t="s">
        <v>48</v>
      </c>
      <c r="N446" s="5" t="s">
        <v>48</v>
      </c>
      <c r="O446" s="5" t="s">
        <v>48</v>
      </c>
      <c r="P446" s="5">
        <v>9999</v>
      </c>
      <c r="Q446" s="5">
        <v>0</v>
      </c>
      <c r="R446" s="5" t="s">
        <v>49</v>
      </c>
      <c r="S446" s="5" t="s">
        <v>48</v>
      </c>
      <c r="T446" s="5">
        <v>7</v>
      </c>
      <c r="U446" s="5">
        <v>800</v>
      </c>
      <c r="V446" s="5">
        <v>-9999</v>
      </c>
      <c r="W446" s="5" t="s">
        <v>48</v>
      </c>
      <c r="X446" s="5" t="s">
        <v>48</v>
      </c>
      <c r="Y446" s="5" t="s">
        <v>48</v>
      </c>
      <c r="Z446" s="5">
        <v>9999</v>
      </c>
      <c r="AA446" s="5">
        <v>-9999</v>
      </c>
      <c r="AB446" s="5" t="s">
        <v>48</v>
      </c>
      <c r="AC446" s="5" t="s">
        <v>48</v>
      </c>
      <c r="AD446" s="5" t="s">
        <v>48</v>
      </c>
      <c r="AE446" s="5">
        <v>9999</v>
      </c>
      <c r="AF446" s="5">
        <v>267</v>
      </c>
      <c r="AG446" s="5" t="s">
        <v>48</v>
      </c>
      <c r="AH446" s="5" t="s">
        <v>48</v>
      </c>
      <c r="AI446" s="5">
        <v>7</v>
      </c>
      <c r="AJ446" s="5">
        <v>800</v>
      </c>
      <c r="AK446" s="5">
        <v>-22</v>
      </c>
      <c r="AL446" s="5" t="s">
        <v>48</v>
      </c>
      <c r="AM446" s="5" t="s">
        <v>48</v>
      </c>
      <c r="AN446" s="5">
        <v>7</v>
      </c>
      <c r="AO446" s="5">
        <v>800</v>
      </c>
    </row>
    <row r="447" spans="1:41" x14ac:dyDescent="0.25">
      <c r="A447" s="5" t="s">
        <v>17</v>
      </c>
      <c r="B447" s="5" t="s">
        <v>18</v>
      </c>
      <c r="C447" s="5">
        <v>966.2</v>
      </c>
      <c r="D447" s="5">
        <v>39.392499999999998</v>
      </c>
      <c r="E447" s="5">
        <v>-101.0689</v>
      </c>
      <c r="F447" s="5">
        <v>20120320</v>
      </c>
      <c r="G447" s="5">
        <v>-9999</v>
      </c>
      <c r="H447" s="5" t="s">
        <v>48</v>
      </c>
      <c r="I447" s="5" t="s">
        <v>48</v>
      </c>
      <c r="J447" s="5" t="s">
        <v>48</v>
      </c>
      <c r="K447" s="5">
        <v>9999</v>
      </c>
      <c r="L447" s="5">
        <v>-9999</v>
      </c>
      <c r="M447" s="5" t="s">
        <v>48</v>
      </c>
      <c r="N447" s="5" t="s">
        <v>48</v>
      </c>
      <c r="O447" s="5" t="s">
        <v>48</v>
      </c>
      <c r="P447" s="5">
        <v>9999</v>
      </c>
      <c r="Q447" s="5">
        <v>0</v>
      </c>
      <c r="R447" s="5" t="s">
        <v>48</v>
      </c>
      <c r="S447" s="5" t="s">
        <v>48</v>
      </c>
      <c r="T447" s="5">
        <v>7</v>
      </c>
      <c r="U447" s="5">
        <v>800</v>
      </c>
      <c r="V447" s="5">
        <v>-9999</v>
      </c>
      <c r="W447" s="5" t="s">
        <v>48</v>
      </c>
      <c r="X447" s="5" t="s">
        <v>48</v>
      </c>
      <c r="Y447" s="5" t="s">
        <v>48</v>
      </c>
      <c r="Z447" s="5">
        <v>9999</v>
      </c>
      <c r="AA447" s="5">
        <v>-9999</v>
      </c>
      <c r="AB447" s="5" t="s">
        <v>48</v>
      </c>
      <c r="AC447" s="5" t="s">
        <v>48</v>
      </c>
      <c r="AD447" s="5" t="s">
        <v>48</v>
      </c>
      <c r="AE447" s="5">
        <v>9999</v>
      </c>
      <c r="AF447" s="5">
        <v>183</v>
      </c>
      <c r="AG447" s="5" t="s">
        <v>48</v>
      </c>
      <c r="AH447" s="5" t="s">
        <v>48</v>
      </c>
      <c r="AI447" s="5">
        <v>7</v>
      </c>
      <c r="AJ447" s="5">
        <v>800</v>
      </c>
      <c r="AK447" s="5">
        <v>-22</v>
      </c>
      <c r="AL447" s="5" t="s">
        <v>48</v>
      </c>
      <c r="AM447" s="5" t="s">
        <v>48</v>
      </c>
      <c r="AN447" s="5">
        <v>7</v>
      </c>
      <c r="AO447" s="5">
        <v>800</v>
      </c>
    </row>
    <row r="448" spans="1:41" x14ac:dyDescent="0.25">
      <c r="A448" s="5" t="s">
        <v>17</v>
      </c>
      <c r="B448" s="5" t="s">
        <v>18</v>
      </c>
      <c r="C448" s="5">
        <v>966.2</v>
      </c>
      <c r="D448" s="5">
        <v>39.392499999999998</v>
      </c>
      <c r="E448" s="5">
        <v>-101.0689</v>
      </c>
      <c r="F448" s="5">
        <v>20120321</v>
      </c>
      <c r="G448" s="5">
        <v>-9999</v>
      </c>
      <c r="H448" s="5" t="s">
        <v>48</v>
      </c>
      <c r="I448" s="5" t="s">
        <v>48</v>
      </c>
      <c r="J448" s="5" t="s">
        <v>48</v>
      </c>
      <c r="K448" s="5">
        <v>9999</v>
      </c>
      <c r="L448" s="5">
        <v>-9999</v>
      </c>
      <c r="M448" s="5" t="s">
        <v>48</v>
      </c>
      <c r="N448" s="5" t="s">
        <v>48</v>
      </c>
      <c r="O448" s="5" t="s">
        <v>48</v>
      </c>
      <c r="P448" s="5">
        <v>9999</v>
      </c>
      <c r="Q448" s="5">
        <v>36</v>
      </c>
      <c r="R448" s="5" t="s">
        <v>48</v>
      </c>
      <c r="S448" s="5" t="s">
        <v>48</v>
      </c>
      <c r="T448" s="5">
        <v>7</v>
      </c>
      <c r="U448" s="5">
        <v>800</v>
      </c>
      <c r="V448" s="5">
        <v>-9999</v>
      </c>
      <c r="W448" s="5" t="s">
        <v>48</v>
      </c>
      <c r="X448" s="5" t="s">
        <v>48</v>
      </c>
      <c r="Y448" s="5" t="s">
        <v>48</v>
      </c>
      <c r="Z448" s="5">
        <v>9999</v>
      </c>
      <c r="AA448" s="5">
        <v>-9999</v>
      </c>
      <c r="AB448" s="5" t="s">
        <v>48</v>
      </c>
      <c r="AC448" s="5" t="s">
        <v>48</v>
      </c>
      <c r="AD448" s="5" t="s">
        <v>48</v>
      </c>
      <c r="AE448" s="5">
        <v>9999</v>
      </c>
      <c r="AF448" s="5">
        <v>133</v>
      </c>
      <c r="AG448" s="5" t="s">
        <v>48</v>
      </c>
      <c r="AH448" s="5" t="s">
        <v>48</v>
      </c>
      <c r="AI448" s="5">
        <v>7</v>
      </c>
      <c r="AJ448" s="5">
        <v>800</v>
      </c>
      <c r="AK448" s="5">
        <v>17</v>
      </c>
      <c r="AL448" s="5" t="s">
        <v>48</v>
      </c>
      <c r="AM448" s="5" t="s">
        <v>48</v>
      </c>
      <c r="AN448" s="5">
        <v>7</v>
      </c>
      <c r="AO448" s="5">
        <v>800</v>
      </c>
    </row>
    <row r="449" spans="1:41" x14ac:dyDescent="0.25">
      <c r="A449" s="5" t="s">
        <v>17</v>
      </c>
      <c r="B449" s="5" t="s">
        <v>18</v>
      </c>
      <c r="C449" s="5">
        <v>966.2</v>
      </c>
      <c r="D449" s="5">
        <v>39.392499999999998</v>
      </c>
      <c r="E449" s="5">
        <v>-101.0689</v>
      </c>
      <c r="F449" s="5">
        <v>20120322</v>
      </c>
      <c r="G449" s="5">
        <v>-9999</v>
      </c>
      <c r="H449" s="5" t="s">
        <v>48</v>
      </c>
      <c r="I449" s="5" t="s">
        <v>48</v>
      </c>
      <c r="J449" s="5" t="s">
        <v>48</v>
      </c>
      <c r="K449" s="5">
        <v>9999</v>
      </c>
      <c r="L449" s="5">
        <v>-9999</v>
      </c>
      <c r="M449" s="5" t="s">
        <v>48</v>
      </c>
      <c r="N449" s="5" t="s">
        <v>48</v>
      </c>
      <c r="O449" s="5" t="s">
        <v>48</v>
      </c>
      <c r="P449" s="5">
        <v>9999</v>
      </c>
      <c r="Q449" s="5">
        <v>145</v>
      </c>
      <c r="R449" s="5" t="s">
        <v>48</v>
      </c>
      <c r="S449" s="5" t="s">
        <v>48</v>
      </c>
      <c r="T449" s="5">
        <v>7</v>
      </c>
      <c r="U449" s="5">
        <v>800</v>
      </c>
      <c r="V449" s="5">
        <v>-9999</v>
      </c>
      <c r="W449" s="5" t="s">
        <v>48</v>
      </c>
      <c r="X449" s="5" t="s">
        <v>48</v>
      </c>
      <c r="Y449" s="5" t="s">
        <v>48</v>
      </c>
      <c r="Z449" s="5">
        <v>9999</v>
      </c>
      <c r="AA449" s="5">
        <v>-9999</v>
      </c>
      <c r="AB449" s="5" t="s">
        <v>48</v>
      </c>
      <c r="AC449" s="5" t="s">
        <v>48</v>
      </c>
      <c r="AD449" s="5" t="s">
        <v>48</v>
      </c>
      <c r="AE449" s="5">
        <v>9999</v>
      </c>
      <c r="AF449" s="5">
        <v>144</v>
      </c>
      <c r="AG449" s="5" t="s">
        <v>48</v>
      </c>
      <c r="AH449" s="5" t="s">
        <v>48</v>
      </c>
      <c r="AI449" s="5">
        <v>7</v>
      </c>
      <c r="AJ449" s="5">
        <v>800</v>
      </c>
      <c r="AK449" s="5">
        <v>39</v>
      </c>
      <c r="AL449" s="5" t="s">
        <v>48</v>
      </c>
      <c r="AM449" s="5" t="s">
        <v>48</v>
      </c>
      <c r="AN449" s="5">
        <v>7</v>
      </c>
      <c r="AO449" s="5">
        <v>800</v>
      </c>
    </row>
    <row r="450" spans="1:41" x14ac:dyDescent="0.25">
      <c r="A450" s="5" t="s">
        <v>17</v>
      </c>
      <c r="B450" s="5" t="s">
        <v>18</v>
      </c>
      <c r="C450" s="5">
        <v>966.2</v>
      </c>
      <c r="D450" s="5">
        <v>39.392499999999998</v>
      </c>
      <c r="E450" s="5">
        <v>-101.0689</v>
      </c>
      <c r="F450" s="5">
        <v>20120323</v>
      </c>
      <c r="G450" s="5">
        <v>-9999</v>
      </c>
      <c r="H450" s="5" t="s">
        <v>48</v>
      </c>
      <c r="I450" s="5" t="s">
        <v>48</v>
      </c>
      <c r="J450" s="5" t="s">
        <v>48</v>
      </c>
      <c r="K450" s="5">
        <v>9999</v>
      </c>
      <c r="L450" s="5">
        <v>-9999</v>
      </c>
      <c r="M450" s="5" t="s">
        <v>48</v>
      </c>
      <c r="N450" s="5" t="s">
        <v>48</v>
      </c>
      <c r="O450" s="5" t="s">
        <v>48</v>
      </c>
      <c r="P450" s="5">
        <v>9999</v>
      </c>
      <c r="Q450" s="5">
        <v>0</v>
      </c>
      <c r="R450" s="5" t="s">
        <v>48</v>
      </c>
      <c r="S450" s="5" t="s">
        <v>48</v>
      </c>
      <c r="T450" s="5">
        <v>7</v>
      </c>
      <c r="U450" s="5">
        <v>800</v>
      </c>
      <c r="V450" s="5">
        <v>-9999</v>
      </c>
      <c r="W450" s="5" t="s">
        <v>48</v>
      </c>
      <c r="X450" s="5" t="s">
        <v>48</v>
      </c>
      <c r="Y450" s="5" t="s">
        <v>48</v>
      </c>
      <c r="Z450" s="5">
        <v>9999</v>
      </c>
      <c r="AA450" s="5">
        <v>-9999</v>
      </c>
      <c r="AB450" s="5" t="s">
        <v>48</v>
      </c>
      <c r="AC450" s="5" t="s">
        <v>48</v>
      </c>
      <c r="AD450" s="5" t="s">
        <v>48</v>
      </c>
      <c r="AE450" s="5">
        <v>9999</v>
      </c>
      <c r="AF450" s="5">
        <v>144</v>
      </c>
      <c r="AG450" s="5" t="s">
        <v>48</v>
      </c>
      <c r="AH450" s="5" t="s">
        <v>48</v>
      </c>
      <c r="AI450" s="5">
        <v>7</v>
      </c>
      <c r="AJ450" s="5">
        <v>800</v>
      </c>
      <c r="AK450" s="5">
        <v>0</v>
      </c>
      <c r="AL450" s="5" t="s">
        <v>48</v>
      </c>
      <c r="AM450" s="5" t="s">
        <v>48</v>
      </c>
      <c r="AN450" s="5">
        <v>7</v>
      </c>
      <c r="AO450" s="5">
        <v>800</v>
      </c>
    </row>
    <row r="451" spans="1:41" x14ac:dyDescent="0.25">
      <c r="A451" s="5" t="s">
        <v>17</v>
      </c>
      <c r="B451" s="5" t="s">
        <v>18</v>
      </c>
      <c r="C451" s="5">
        <v>966.2</v>
      </c>
      <c r="D451" s="5">
        <v>39.392499999999998</v>
      </c>
      <c r="E451" s="5">
        <v>-101.0689</v>
      </c>
      <c r="F451" s="5">
        <v>20120324</v>
      </c>
      <c r="G451" s="5">
        <v>-9999</v>
      </c>
      <c r="H451" s="5" t="s">
        <v>48</v>
      </c>
      <c r="I451" s="5" t="s">
        <v>48</v>
      </c>
      <c r="J451" s="5" t="s">
        <v>48</v>
      </c>
      <c r="K451" s="5">
        <v>9999</v>
      </c>
      <c r="L451" s="5">
        <v>-9999</v>
      </c>
      <c r="M451" s="5" t="s">
        <v>48</v>
      </c>
      <c r="N451" s="5" t="s">
        <v>48</v>
      </c>
      <c r="O451" s="5" t="s">
        <v>48</v>
      </c>
      <c r="P451" s="5">
        <v>9999</v>
      </c>
      <c r="Q451" s="5">
        <v>0</v>
      </c>
      <c r="R451" s="5" t="s">
        <v>48</v>
      </c>
      <c r="S451" s="5" t="s">
        <v>48</v>
      </c>
      <c r="T451" s="5">
        <v>7</v>
      </c>
      <c r="U451" s="5">
        <v>800</v>
      </c>
      <c r="V451" s="5">
        <v>-9999</v>
      </c>
      <c r="W451" s="5" t="s">
        <v>48</v>
      </c>
      <c r="X451" s="5" t="s">
        <v>48</v>
      </c>
      <c r="Y451" s="5" t="s">
        <v>48</v>
      </c>
      <c r="Z451" s="5">
        <v>9999</v>
      </c>
      <c r="AA451" s="5">
        <v>-9999</v>
      </c>
      <c r="AB451" s="5" t="s">
        <v>48</v>
      </c>
      <c r="AC451" s="5" t="s">
        <v>48</v>
      </c>
      <c r="AD451" s="5" t="s">
        <v>48</v>
      </c>
      <c r="AE451" s="5">
        <v>9999</v>
      </c>
      <c r="AF451" s="5">
        <v>206</v>
      </c>
      <c r="AG451" s="5" t="s">
        <v>48</v>
      </c>
      <c r="AH451" s="5" t="s">
        <v>48</v>
      </c>
      <c r="AI451" s="5">
        <v>7</v>
      </c>
      <c r="AJ451" s="5">
        <v>800</v>
      </c>
      <c r="AK451" s="5">
        <v>11</v>
      </c>
      <c r="AL451" s="5" t="s">
        <v>48</v>
      </c>
      <c r="AM451" s="5" t="s">
        <v>48</v>
      </c>
      <c r="AN451" s="5">
        <v>7</v>
      </c>
      <c r="AO451" s="5">
        <v>800</v>
      </c>
    </row>
    <row r="452" spans="1:41" x14ac:dyDescent="0.25">
      <c r="A452" s="5" t="s">
        <v>17</v>
      </c>
      <c r="B452" s="5" t="s">
        <v>18</v>
      </c>
      <c r="C452" s="5">
        <v>966.2</v>
      </c>
      <c r="D452" s="5">
        <v>39.392499999999998</v>
      </c>
      <c r="E452" s="5">
        <v>-101.0689</v>
      </c>
      <c r="F452" s="5">
        <v>20120325</v>
      </c>
      <c r="G452" s="5">
        <v>-9999</v>
      </c>
      <c r="H452" s="5" t="s">
        <v>48</v>
      </c>
      <c r="I452" s="5" t="s">
        <v>48</v>
      </c>
      <c r="J452" s="5" t="s">
        <v>48</v>
      </c>
      <c r="K452" s="5">
        <v>9999</v>
      </c>
      <c r="L452" s="5">
        <v>-9999</v>
      </c>
      <c r="M452" s="5" t="s">
        <v>48</v>
      </c>
      <c r="N452" s="5" t="s">
        <v>48</v>
      </c>
      <c r="O452" s="5" t="s">
        <v>48</v>
      </c>
      <c r="P452" s="5">
        <v>9999</v>
      </c>
      <c r="Q452" s="5">
        <v>0</v>
      </c>
      <c r="R452" s="5" t="s">
        <v>48</v>
      </c>
      <c r="S452" s="5" t="s">
        <v>48</v>
      </c>
      <c r="T452" s="5">
        <v>7</v>
      </c>
      <c r="U452" s="5">
        <v>800</v>
      </c>
      <c r="V452" s="5">
        <v>-9999</v>
      </c>
      <c r="W452" s="5" t="s">
        <v>48</v>
      </c>
      <c r="X452" s="5" t="s">
        <v>48</v>
      </c>
      <c r="Y452" s="5" t="s">
        <v>48</v>
      </c>
      <c r="Z452" s="5">
        <v>9999</v>
      </c>
      <c r="AA452" s="5">
        <v>-9999</v>
      </c>
      <c r="AB452" s="5" t="s">
        <v>48</v>
      </c>
      <c r="AC452" s="5" t="s">
        <v>48</v>
      </c>
      <c r="AD452" s="5" t="s">
        <v>48</v>
      </c>
      <c r="AE452" s="5">
        <v>9999</v>
      </c>
      <c r="AF452" s="5">
        <v>261</v>
      </c>
      <c r="AG452" s="5" t="s">
        <v>48</v>
      </c>
      <c r="AH452" s="5" t="s">
        <v>48</v>
      </c>
      <c r="AI452" s="5">
        <v>7</v>
      </c>
      <c r="AJ452" s="5">
        <v>800</v>
      </c>
      <c r="AK452" s="5">
        <v>44</v>
      </c>
      <c r="AL452" s="5" t="s">
        <v>48</v>
      </c>
      <c r="AM452" s="5" t="s">
        <v>48</v>
      </c>
      <c r="AN452" s="5">
        <v>7</v>
      </c>
      <c r="AO452" s="5">
        <v>800</v>
      </c>
    </row>
    <row r="453" spans="1:41" x14ac:dyDescent="0.25">
      <c r="A453" s="5" t="s">
        <v>17</v>
      </c>
      <c r="B453" s="5" t="s">
        <v>18</v>
      </c>
      <c r="C453" s="5">
        <v>966.2</v>
      </c>
      <c r="D453" s="5">
        <v>39.392499999999998</v>
      </c>
      <c r="E453" s="5">
        <v>-101.0689</v>
      </c>
      <c r="F453" s="5">
        <v>20120326</v>
      </c>
      <c r="G453" s="5">
        <v>-9999</v>
      </c>
      <c r="H453" s="5" t="s">
        <v>48</v>
      </c>
      <c r="I453" s="5" t="s">
        <v>48</v>
      </c>
      <c r="J453" s="5" t="s">
        <v>48</v>
      </c>
      <c r="K453" s="5">
        <v>9999</v>
      </c>
      <c r="L453" s="5">
        <v>-9999</v>
      </c>
      <c r="M453" s="5" t="s">
        <v>48</v>
      </c>
      <c r="N453" s="5" t="s">
        <v>48</v>
      </c>
      <c r="O453" s="5" t="s">
        <v>48</v>
      </c>
      <c r="P453" s="5">
        <v>9999</v>
      </c>
      <c r="Q453" s="5">
        <v>0</v>
      </c>
      <c r="R453" s="5" t="s">
        <v>48</v>
      </c>
      <c r="S453" s="5" t="s">
        <v>48</v>
      </c>
      <c r="T453" s="5">
        <v>7</v>
      </c>
      <c r="U453" s="5">
        <v>800</v>
      </c>
      <c r="V453" s="5">
        <v>-9999</v>
      </c>
      <c r="W453" s="5" t="s">
        <v>48</v>
      </c>
      <c r="X453" s="5" t="s">
        <v>48</v>
      </c>
      <c r="Y453" s="5" t="s">
        <v>48</v>
      </c>
      <c r="Z453" s="5">
        <v>9999</v>
      </c>
      <c r="AA453" s="5">
        <v>-9999</v>
      </c>
      <c r="AB453" s="5" t="s">
        <v>48</v>
      </c>
      <c r="AC453" s="5" t="s">
        <v>48</v>
      </c>
      <c r="AD453" s="5" t="s">
        <v>48</v>
      </c>
      <c r="AE453" s="5">
        <v>9999</v>
      </c>
      <c r="AF453" s="5">
        <v>244</v>
      </c>
      <c r="AG453" s="5" t="s">
        <v>48</v>
      </c>
      <c r="AH453" s="5" t="s">
        <v>48</v>
      </c>
      <c r="AI453" s="5">
        <v>7</v>
      </c>
      <c r="AJ453" s="5">
        <v>800</v>
      </c>
      <c r="AK453" s="5">
        <v>67</v>
      </c>
      <c r="AL453" s="5" t="s">
        <v>48</v>
      </c>
      <c r="AM453" s="5" t="s">
        <v>48</v>
      </c>
      <c r="AN453" s="5">
        <v>7</v>
      </c>
      <c r="AO453" s="5">
        <v>800</v>
      </c>
    </row>
    <row r="454" spans="1:41" x14ac:dyDescent="0.25">
      <c r="A454" s="5" t="s">
        <v>17</v>
      </c>
      <c r="B454" s="5" t="s">
        <v>18</v>
      </c>
      <c r="C454" s="5">
        <v>966.2</v>
      </c>
      <c r="D454" s="5">
        <v>39.392499999999998</v>
      </c>
      <c r="E454" s="5">
        <v>-101.0689</v>
      </c>
      <c r="F454" s="5">
        <v>20120327</v>
      </c>
      <c r="G454" s="5">
        <v>-9999</v>
      </c>
      <c r="H454" s="5" t="s">
        <v>48</v>
      </c>
      <c r="I454" s="5" t="s">
        <v>48</v>
      </c>
      <c r="J454" s="5" t="s">
        <v>48</v>
      </c>
      <c r="K454" s="5">
        <v>9999</v>
      </c>
      <c r="L454" s="5">
        <v>-9999</v>
      </c>
      <c r="M454" s="5" t="s">
        <v>48</v>
      </c>
      <c r="N454" s="5" t="s">
        <v>48</v>
      </c>
      <c r="O454" s="5" t="s">
        <v>48</v>
      </c>
      <c r="P454" s="5">
        <v>9999</v>
      </c>
      <c r="Q454" s="5">
        <v>0</v>
      </c>
      <c r="R454" s="5" t="s">
        <v>48</v>
      </c>
      <c r="S454" s="5" t="s">
        <v>48</v>
      </c>
      <c r="T454" s="5">
        <v>7</v>
      </c>
      <c r="U454" s="5">
        <v>800</v>
      </c>
      <c r="V454" s="5">
        <v>-9999</v>
      </c>
      <c r="W454" s="5" t="s">
        <v>48</v>
      </c>
      <c r="X454" s="5" t="s">
        <v>48</v>
      </c>
      <c r="Y454" s="5" t="s">
        <v>48</v>
      </c>
      <c r="Z454" s="5">
        <v>9999</v>
      </c>
      <c r="AA454" s="5">
        <v>-9999</v>
      </c>
      <c r="AB454" s="5" t="s">
        <v>48</v>
      </c>
      <c r="AC454" s="5" t="s">
        <v>48</v>
      </c>
      <c r="AD454" s="5" t="s">
        <v>48</v>
      </c>
      <c r="AE454" s="5">
        <v>9999</v>
      </c>
      <c r="AF454" s="5">
        <v>267</v>
      </c>
      <c r="AG454" s="5" t="s">
        <v>48</v>
      </c>
      <c r="AH454" s="5" t="s">
        <v>48</v>
      </c>
      <c r="AI454" s="5">
        <v>7</v>
      </c>
      <c r="AJ454" s="5">
        <v>800</v>
      </c>
      <c r="AK454" s="5">
        <v>17</v>
      </c>
      <c r="AL454" s="5" t="s">
        <v>48</v>
      </c>
      <c r="AM454" s="5" t="s">
        <v>48</v>
      </c>
      <c r="AN454" s="5">
        <v>7</v>
      </c>
      <c r="AO454" s="5">
        <v>800</v>
      </c>
    </row>
    <row r="455" spans="1:41" x14ac:dyDescent="0.25">
      <c r="A455" s="5" t="s">
        <v>17</v>
      </c>
      <c r="B455" s="5" t="s">
        <v>18</v>
      </c>
      <c r="C455" s="5">
        <v>966.2</v>
      </c>
      <c r="D455" s="5">
        <v>39.392499999999998</v>
      </c>
      <c r="E455" s="5">
        <v>-101.0689</v>
      </c>
      <c r="F455" s="5">
        <v>20120328</v>
      </c>
      <c r="G455" s="5">
        <v>-9999</v>
      </c>
      <c r="H455" s="5" t="s">
        <v>48</v>
      </c>
      <c r="I455" s="5" t="s">
        <v>48</v>
      </c>
      <c r="J455" s="5" t="s">
        <v>48</v>
      </c>
      <c r="K455" s="5">
        <v>9999</v>
      </c>
      <c r="L455" s="5">
        <v>-9999</v>
      </c>
      <c r="M455" s="5" t="s">
        <v>48</v>
      </c>
      <c r="N455" s="5" t="s">
        <v>48</v>
      </c>
      <c r="O455" s="5" t="s">
        <v>48</v>
      </c>
      <c r="P455" s="5">
        <v>9999</v>
      </c>
      <c r="Q455" s="5">
        <v>0</v>
      </c>
      <c r="R455" s="5" t="s">
        <v>48</v>
      </c>
      <c r="S455" s="5" t="s">
        <v>48</v>
      </c>
      <c r="T455" s="5">
        <v>7</v>
      </c>
      <c r="U455" s="5">
        <v>800</v>
      </c>
      <c r="V455" s="5">
        <v>-9999</v>
      </c>
      <c r="W455" s="5" t="s">
        <v>48</v>
      </c>
      <c r="X455" s="5" t="s">
        <v>48</v>
      </c>
      <c r="Y455" s="5" t="s">
        <v>48</v>
      </c>
      <c r="Z455" s="5">
        <v>9999</v>
      </c>
      <c r="AA455" s="5">
        <v>-9999</v>
      </c>
      <c r="AB455" s="5" t="s">
        <v>48</v>
      </c>
      <c r="AC455" s="5" t="s">
        <v>48</v>
      </c>
      <c r="AD455" s="5" t="s">
        <v>48</v>
      </c>
      <c r="AE455" s="5">
        <v>9999</v>
      </c>
      <c r="AF455" s="5">
        <v>239</v>
      </c>
      <c r="AG455" s="5" t="s">
        <v>48</v>
      </c>
      <c r="AH455" s="5" t="s">
        <v>48</v>
      </c>
      <c r="AI455" s="5">
        <v>7</v>
      </c>
      <c r="AJ455" s="5">
        <v>800</v>
      </c>
      <c r="AK455" s="5">
        <v>17</v>
      </c>
      <c r="AL455" s="5" t="s">
        <v>48</v>
      </c>
      <c r="AM455" s="5" t="s">
        <v>48</v>
      </c>
      <c r="AN455" s="5">
        <v>7</v>
      </c>
      <c r="AO455" s="5">
        <v>800</v>
      </c>
    </row>
    <row r="456" spans="1:41" x14ac:dyDescent="0.25">
      <c r="A456" s="5" t="s">
        <v>17</v>
      </c>
      <c r="B456" s="5" t="s">
        <v>18</v>
      </c>
      <c r="C456" s="5">
        <v>966.2</v>
      </c>
      <c r="D456" s="5">
        <v>39.392499999999998</v>
      </c>
      <c r="E456" s="5">
        <v>-101.0689</v>
      </c>
      <c r="F456" s="5">
        <v>20120329</v>
      </c>
      <c r="G456" s="5">
        <v>-9999</v>
      </c>
      <c r="H456" s="5" t="s">
        <v>48</v>
      </c>
      <c r="I456" s="5" t="s">
        <v>48</v>
      </c>
      <c r="J456" s="5" t="s">
        <v>48</v>
      </c>
      <c r="K456" s="5">
        <v>9999</v>
      </c>
      <c r="L456" s="5">
        <v>-9999</v>
      </c>
      <c r="M456" s="5" t="s">
        <v>48</v>
      </c>
      <c r="N456" s="5" t="s">
        <v>48</v>
      </c>
      <c r="O456" s="5" t="s">
        <v>48</v>
      </c>
      <c r="P456" s="5">
        <v>9999</v>
      </c>
      <c r="Q456" s="5">
        <v>0</v>
      </c>
      <c r="R456" s="5" t="s">
        <v>48</v>
      </c>
      <c r="S456" s="5" t="s">
        <v>48</v>
      </c>
      <c r="T456" s="5">
        <v>7</v>
      </c>
      <c r="U456" s="5">
        <v>800</v>
      </c>
      <c r="V456" s="5">
        <v>-9999</v>
      </c>
      <c r="W456" s="5" t="s">
        <v>48</v>
      </c>
      <c r="X456" s="5" t="s">
        <v>48</v>
      </c>
      <c r="Y456" s="5" t="s">
        <v>48</v>
      </c>
      <c r="Z456" s="5">
        <v>9999</v>
      </c>
      <c r="AA456" s="5">
        <v>-9999</v>
      </c>
      <c r="AB456" s="5" t="s">
        <v>48</v>
      </c>
      <c r="AC456" s="5" t="s">
        <v>48</v>
      </c>
      <c r="AD456" s="5" t="s">
        <v>48</v>
      </c>
      <c r="AE456" s="5">
        <v>9999</v>
      </c>
      <c r="AF456" s="5">
        <v>239</v>
      </c>
      <c r="AG456" s="5" t="s">
        <v>48</v>
      </c>
      <c r="AH456" s="5" t="s">
        <v>48</v>
      </c>
      <c r="AI456" s="5">
        <v>7</v>
      </c>
      <c r="AJ456" s="5">
        <v>800</v>
      </c>
      <c r="AK456" s="5">
        <v>50</v>
      </c>
      <c r="AL456" s="5" t="s">
        <v>48</v>
      </c>
      <c r="AM456" s="5" t="s">
        <v>48</v>
      </c>
      <c r="AN456" s="5">
        <v>7</v>
      </c>
      <c r="AO456" s="5">
        <v>800</v>
      </c>
    </row>
    <row r="457" spans="1:41" x14ac:dyDescent="0.25">
      <c r="A457" s="5" t="s">
        <v>17</v>
      </c>
      <c r="B457" s="5" t="s">
        <v>18</v>
      </c>
      <c r="C457" s="5">
        <v>966.2</v>
      </c>
      <c r="D457" s="5">
        <v>39.392499999999998</v>
      </c>
      <c r="E457" s="5">
        <v>-101.0689</v>
      </c>
      <c r="F457" s="5">
        <v>20120330</v>
      </c>
      <c r="G457" s="5">
        <v>-9999</v>
      </c>
      <c r="H457" s="5" t="s">
        <v>48</v>
      </c>
      <c r="I457" s="5" t="s">
        <v>48</v>
      </c>
      <c r="J457" s="5" t="s">
        <v>48</v>
      </c>
      <c r="K457" s="5">
        <v>9999</v>
      </c>
      <c r="L457" s="5">
        <v>-9999</v>
      </c>
      <c r="M457" s="5" t="s">
        <v>48</v>
      </c>
      <c r="N457" s="5" t="s">
        <v>48</v>
      </c>
      <c r="O457" s="5" t="s">
        <v>48</v>
      </c>
      <c r="P457" s="5">
        <v>9999</v>
      </c>
      <c r="Q457" s="5">
        <v>0</v>
      </c>
      <c r="R457" s="5" t="s">
        <v>48</v>
      </c>
      <c r="S457" s="5" t="s">
        <v>48</v>
      </c>
      <c r="T457" s="5">
        <v>7</v>
      </c>
      <c r="U457" s="5">
        <v>800</v>
      </c>
      <c r="V457" s="5">
        <v>-9999</v>
      </c>
      <c r="W457" s="5" t="s">
        <v>48</v>
      </c>
      <c r="X457" s="5" t="s">
        <v>48</v>
      </c>
      <c r="Y457" s="5" t="s">
        <v>48</v>
      </c>
      <c r="Z457" s="5">
        <v>9999</v>
      </c>
      <c r="AA457" s="5">
        <v>-9999</v>
      </c>
      <c r="AB457" s="5" t="s">
        <v>48</v>
      </c>
      <c r="AC457" s="5" t="s">
        <v>48</v>
      </c>
      <c r="AD457" s="5" t="s">
        <v>48</v>
      </c>
      <c r="AE457" s="5">
        <v>9999</v>
      </c>
      <c r="AF457" s="5">
        <v>250</v>
      </c>
      <c r="AG457" s="5" t="s">
        <v>48</v>
      </c>
      <c r="AH457" s="5" t="s">
        <v>48</v>
      </c>
      <c r="AI457" s="5">
        <v>7</v>
      </c>
      <c r="AJ457" s="5">
        <v>800</v>
      </c>
      <c r="AK457" s="5">
        <v>17</v>
      </c>
      <c r="AL457" s="5" t="s">
        <v>48</v>
      </c>
      <c r="AM457" s="5" t="s">
        <v>48</v>
      </c>
      <c r="AN457" s="5">
        <v>7</v>
      </c>
      <c r="AO457" s="5">
        <v>800</v>
      </c>
    </row>
    <row r="458" spans="1:41" x14ac:dyDescent="0.25">
      <c r="A458" s="5" t="s">
        <v>17</v>
      </c>
      <c r="B458" s="5" t="s">
        <v>18</v>
      </c>
      <c r="C458" s="5">
        <v>966.2</v>
      </c>
      <c r="D458" s="5">
        <v>39.392499999999998</v>
      </c>
      <c r="E458" s="5">
        <v>-101.0689</v>
      </c>
      <c r="F458" s="5">
        <v>20120331</v>
      </c>
      <c r="G458" s="5">
        <v>-9999</v>
      </c>
      <c r="H458" s="5" t="s">
        <v>48</v>
      </c>
      <c r="I458" s="5" t="s">
        <v>48</v>
      </c>
      <c r="J458" s="5" t="s">
        <v>48</v>
      </c>
      <c r="K458" s="5">
        <v>9999</v>
      </c>
      <c r="L458" s="5">
        <v>-9999</v>
      </c>
      <c r="M458" s="5" t="s">
        <v>48</v>
      </c>
      <c r="N458" s="5" t="s">
        <v>48</v>
      </c>
      <c r="O458" s="5" t="s">
        <v>48</v>
      </c>
      <c r="P458" s="5">
        <v>9999</v>
      </c>
      <c r="Q458" s="5">
        <v>0</v>
      </c>
      <c r="R458" s="5" t="s">
        <v>48</v>
      </c>
      <c r="S458" s="5" t="s">
        <v>48</v>
      </c>
      <c r="T458" s="5">
        <v>7</v>
      </c>
      <c r="U458" s="5">
        <v>800</v>
      </c>
      <c r="V458" s="5">
        <v>-9999</v>
      </c>
      <c r="W458" s="5" t="s">
        <v>48</v>
      </c>
      <c r="X458" s="5" t="s">
        <v>48</v>
      </c>
      <c r="Y458" s="5" t="s">
        <v>48</v>
      </c>
      <c r="Z458" s="5">
        <v>9999</v>
      </c>
      <c r="AA458" s="5">
        <v>-9999</v>
      </c>
      <c r="AB458" s="5" t="s">
        <v>48</v>
      </c>
      <c r="AC458" s="5" t="s">
        <v>48</v>
      </c>
      <c r="AD458" s="5" t="s">
        <v>48</v>
      </c>
      <c r="AE458" s="5">
        <v>9999</v>
      </c>
      <c r="AF458" s="5">
        <v>272</v>
      </c>
      <c r="AG458" s="5" t="s">
        <v>48</v>
      </c>
      <c r="AH458" s="5" t="s">
        <v>48</v>
      </c>
      <c r="AI458" s="5">
        <v>7</v>
      </c>
      <c r="AJ458" s="5">
        <v>800</v>
      </c>
      <c r="AK458" s="5">
        <v>50</v>
      </c>
      <c r="AL458" s="5" t="s">
        <v>48</v>
      </c>
      <c r="AM458" s="5" t="s">
        <v>48</v>
      </c>
      <c r="AN458" s="5">
        <v>7</v>
      </c>
      <c r="AO458" s="5">
        <v>800</v>
      </c>
    </row>
    <row r="459" spans="1:41" x14ac:dyDescent="0.25">
      <c r="A459" s="5" t="s">
        <v>17</v>
      </c>
      <c r="B459" s="5" t="s">
        <v>18</v>
      </c>
      <c r="C459" s="5">
        <v>966.2</v>
      </c>
      <c r="D459" s="5">
        <v>39.392499999999998</v>
      </c>
      <c r="E459" s="5">
        <v>-101.0689</v>
      </c>
      <c r="F459" s="5">
        <v>20120401</v>
      </c>
      <c r="G459" s="5">
        <v>-9999</v>
      </c>
      <c r="H459" s="5" t="s">
        <v>48</v>
      </c>
      <c r="I459" s="5" t="s">
        <v>48</v>
      </c>
      <c r="J459" s="5" t="s">
        <v>48</v>
      </c>
      <c r="K459" s="5">
        <v>9999</v>
      </c>
      <c r="L459" s="5">
        <v>-9999</v>
      </c>
      <c r="M459" s="5" t="s">
        <v>48</v>
      </c>
      <c r="N459" s="5" t="s">
        <v>48</v>
      </c>
      <c r="O459" s="5" t="s">
        <v>48</v>
      </c>
      <c r="P459" s="5">
        <v>9999</v>
      </c>
      <c r="Q459" s="5">
        <v>0</v>
      </c>
      <c r="R459" s="5" t="s">
        <v>48</v>
      </c>
      <c r="S459" s="5" t="s">
        <v>48</v>
      </c>
      <c r="T459" s="5">
        <v>7</v>
      </c>
      <c r="U459" s="5">
        <v>800</v>
      </c>
      <c r="V459" s="5">
        <v>-9999</v>
      </c>
      <c r="W459" s="5" t="s">
        <v>48</v>
      </c>
      <c r="X459" s="5" t="s">
        <v>48</v>
      </c>
      <c r="Y459" s="5" t="s">
        <v>48</v>
      </c>
      <c r="Z459" s="5">
        <v>9999</v>
      </c>
      <c r="AA459" s="5">
        <v>-9999</v>
      </c>
      <c r="AB459" s="5" t="s">
        <v>48</v>
      </c>
      <c r="AC459" s="5" t="s">
        <v>48</v>
      </c>
      <c r="AD459" s="5" t="s">
        <v>48</v>
      </c>
      <c r="AE459" s="5">
        <v>9999</v>
      </c>
      <c r="AF459" s="5">
        <v>294</v>
      </c>
      <c r="AG459" s="5" t="s">
        <v>48</v>
      </c>
      <c r="AH459" s="5" t="s">
        <v>48</v>
      </c>
      <c r="AI459" s="5">
        <v>7</v>
      </c>
      <c r="AJ459" s="5">
        <v>800</v>
      </c>
      <c r="AK459" s="5">
        <v>89</v>
      </c>
      <c r="AL459" s="5" t="s">
        <v>48</v>
      </c>
      <c r="AM459" s="5" t="s">
        <v>48</v>
      </c>
      <c r="AN459" s="5">
        <v>7</v>
      </c>
      <c r="AO459" s="5">
        <v>800</v>
      </c>
    </row>
    <row r="460" spans="1:41" x14ac:dyDescent="0.25">
      <c r="A460" s="5" t="s">
        <v>17</v>
      </c>
      <c r="B460" s="5" t="s">
        <v>18</v>
      </c>
      <c r="C460" s="5">
        <v>966.2</v>
      </c>
      <c r="D460" s="5">
        <v>39.392499999999998</v>
      </c>
      <c r="E460" s="5">
        <v>-101.0689</v>
      </c>
      <c r="F460" s="5">
        <v>20120402</v>
      </c>
      <c r="G460" s="5">
        <v>-9999</v>
      </c>
      <c r="H460" s="5" t="s">
        <v>48</v>
      </c>
      <c r="I460" s="5" t="s">
        <v>48</v>
      </c>
      <c r="J460" s="5" t="s">
        <v>48</v>
      </c>
      <c r="K460" s="5">
        <v>9999</v>
      </c>
      <c r="L460" s="5">
        <v>-9999</v>
      </c>
      <c r="M460" s="5" t="s">
        <v>48</v>
      </c>
      <c r="N460" s="5" t="s">
        <v>48</v>
      </c>
      <c r="O460" s="5" t="s">
        <v>48</v>
      </c>
      <c r="P460" s="5">
        <v>9999</v>
      </c>
      <c r="Q460" s="5">
        <v>0</v>
      </c>
      <c r="R460" s="5" t="s">
        <v>48</v>
      </c>
      <c r="S460" s="5" t="s">
        <v>48</v>
      </c>
      <c r="T460" s="5">
        <v>7</v>
      </c>
      <c r="U460" s="5">
        <v>800</v>
      </c>
      <c r="V460" s="5">
        <v>-9999</v>
      </c>
      <c r="W460" s="5" t="s">
        <v>48</v>
      </c>
      <c r="X460" s="5" t="s">
        <v>48</v>
      </c>
      <c r="Y460" s="5" t="s">
        <v>48</v>
      </c>
      <c r="Z460" s="5">
        <v>9999</v>
      </c>
      <c r="AA460" s="5">
        <v>-9999</v>
      </c>
      <c r="AB460" s="5" t="s">
        <v>48</v>
      </c>
      <c r="AC460" s="5" t="s">
        <v>48</v>
      </c>
      <c r="AD460" s="5" t="s">
        <v>48</v>
      </c>
      <c r="AE460" s="5">
        <v>9999</v>
      </c>
      <c r="AF460" s="5">
        <v>333</v>
      </c>
      <c r="AG460" s="5" t="s">
        <v>48</v>
      </c>
      <c r="AH460" s="5" t="s">
        <v>48</v>
      </c>
      <c r="AI460" s="5">
        <v>7</v>
      </c>
      <c r="AJ460" s="5">
        <v>800</v>
      </c>
      <c r="AK460" s="5">
        <v>61</v>
      </c>
      <c r="AL460" s="5" t="s">
        <v>48</v>
      </c>
      <c r="AM460" s="5" t="s">
        <v>48</v>
      </c>
      <c r="AN460" s="5">
        <v>7</v>
      </c>
      <c r="AO460" s="5">
        <v>800</v>
      </c>
    </row>
    <row r="461" spans="1:41" x14ac:dyDescent="0.25">
      <c r="A461" s="5" t="s">
        <v>17</v>
      </c>
      <c r="B461" s="5" t="s">
        <v>18</v>
      </c>
      <c r="C461" s="5">
        <v>966.2</v>
      </c>
      <c r="D461" s="5">
        <v>39.392499999999998</v>
      </c>
      <c r="E461" s="5">
        <v>-101.0689</v>
      </c>
      <c r="F461" s="5">
        <v>20120403</v>
      </c>
      <c r="G461" s="5">
        <v>-9999</v>
      </c>
      <c r="H461" s="5" t="s">
        <v>48</v>
      </c>
      <c r="I461" s="5" t="s">
        <v>48</v>
      </c>
      <c r="J461" s="5" t="s">
        <v>48</v>
      </c>
      <c r="K461" s="5">
        <v>9999</v>
      </c>
      <c r="L461" s="5">
        <v>-9999</v>
      </c>
      <c r="M461" s="5" t="s">
        <v>48</v>
      </c>
      <c r="N461" s="5" t="s">
        <v>48</v>
      </c>
      <c r="O461" s="5" t="s">
        <v>48</v>
      </c>
      <c r="P461" s="5">
        <v>9999</v>
      </c>
      <c r="Q461" s="5">
        <v>142</v>
      </c>
      <c r="R461" s="5" t="s">
        <v>48</v>
      </c>
      <c r="S461" s="5" t="s">
        <v>48</v>
      </c>
      <c r="T461" s="5">
        <v>7</v>
      </c>
      <c r="U461" s="5">
        <v>800</v>
      </c>
      <c r="V461" s="5">
        <v>-9999</v>
      </c>
      <c r="W461" s="5" t="s">
        <v>48</v>
      </c>
      <c r="X461" s="5" t="s">
        <v>48</v>
      </c>
      <c r="Y461" s="5" t="s">
        <v>48</v>
      </c>
      <c r="Z461" s="5">
        <v>9999</v>
      </c>
      <c r="AA461" s="5">
        <v>-9999</v>
      </c>
      <c r="AB461" s="5" t="s">
        <v>48</v>
      </c>
      <c r="AC461" s="5" t="s">
        <v>48</v>
      </c>
      <c r="AD461" s="5" t="s">
        <v>48</v>
      </c>
      <c r="AE461" s="5">
        <v>9999</v>
      </c>
      <c r="AF461" s="5">
        <v>200</v>
      </c>
      <c r="AG461" s="5" t="s">
        <v>48</v>
      </c>
      <c r="AH461" s="5" t="s">
        <v>48</v>
      </c>
      <c r="AI461" s="5">
        <v>7</v>
      </c>
      <c r="AJ461" s="5">
        <v>800</v>
      </c>
      <c r="AK461" s="5">
        <v>39</v>
      </c>
      <c r="AL461" s="5" t="s">
        <v>48</v>
      </c>
      <c r="AM461" s="5" t="s">
        <v>48</v>
      </c>
      <c r="AN461" s="5">
        <v>7</v>
      </c>
      <c r="AO461" s="5">
        <v>800</v>
      </c>
    </row>
    <row r="462" spans="1:41" x14ac:dyDescent="0.25">
      <c r="A462" s="5" t="s">
        <v>17</v>
      </c>
      <c r="B462" s="5" t="s">
        <v>18</v>
      </c>
      <c r="C462" s="5">
        <v>966.2</v>
      </c>
      <c r="D462" s="5">
        <v>39.392499999999998</v>
      </c>
      <c r="E462" s="5">
        <v>-101.0689</v>
      </c>
      <c r="F462" s="5">
        <v>20120404</v>
      </c>
      <c r="G462" s="5">
        <v>-9999</v>
      </c>
      <c r="H462" s="5" t="s">
        <v>48</v>
      </c>
      <c r="I462" s="5" t="s">
        <v>48</v>
      </c>
      <c r="J462" s="5" t="s">
        <v>48</v>
      </c>
      <c r="K462" s="5">
        <v>9999</v>
      </c>
      <c r="L462" s="5">
        <v>-9999</v>
      </c>
      <c r="M462" s="5" t="s">
        <v>48</v>
      </c>
      <c r="N462" s="5" t="s">
        <v>48</v>
      </c>
      <c r="O462" s="5" t="s">
        <v>48</v>
      </c>
      <c r="P462" s="5">
        <v>9999</v>
      </c>
      <c r="Q462" s="5">
        <v>282</v>
      </c>
      <c r="R462" s="5" t="s">
        <v>48</v>
      </c>
      <c r="S462" s="5" t="s">
        <v>48</v>
      </c>
      <c r="T462" s="5">
        <v>7</v>
      </c>
      <c r="U462" s="5">
        <v>800</v>
      </c>
      <c r="V462" s="5">
        <v>-9999</v>
      </c>
      <c r="W462" s="5" t="s">
        <v>48</v>
      </c>
      <c r="X462" s="5" t="s">
        <v>48</v>
      </c>
      <c r="Y462" s="5" t="s">
        <v>48</v>
      </c>
      <c r="Z462" s="5">
        <v>9999</v>
      </c>
      <c r="AA462" s="5">
        <v>-9999</v>
      </c>
      <c r="AB462" s="5" t="s">
        <v>48</v>
      </c>
      <c r="AC462" s="5" t="s">
        <v>48</v>
      </c>
      <c r="AD462" s="5" t="s">
        <v>48</v>
      </c>
      <c r="AE462" s="5">
        <v>9999</v>
      </c>
      <c r="AF462" s="5">
        <v>78</v>
      </c>
      <c r="AG462" s="5" t="s">
        <v>48</v>
      </c>
      <c r="AH462" s="5" t="s">
        <v>48</v>
      </c>
      <c r="AI462" s="5">
        <v>7</v>
      </c>
      <c r="AJ462" s="5">
        <v>800</v>
      </c>
      <c r="AK462" s="5">
        <v>39</v>
      </c>
      <c r="AL462" s="5" t="s">
        <v>48</v>
      </c>
      <c r="AM462" s="5" t="s">
        <v>48</v>
      </c>
      <c r="AN462" s="5">
        <v>7</v>
      </c>
      <c r="AO462" s="5">
        <v>800</v>
      </c>
    </row>
    <row r="463" spans="1:41" x14ac:dyDescent="0.25">
      <c r="A463" s="5" t="s">
        <v>17</v>
      </c>
      <c r="B463" s="5" t="s">
        <v>18</v>
      </c>
      <c r="C463" s="5">
        <v>966.2</v>
      </c>
      <c r="D463" s="5">
        <v>39.392499999999998</v>
      </c>
      <c r="E463" s="5">
        <v>-101.0689</v>
      </c>
      <c r="F463" s="5">
        <v>20120405</v>
      </c>
      <c r="G463" s="5">
        <v>-9999</v>
      </c>
      <c r="H463" s="5" t="s">
        <v>48</v>
      </c>
      <c r="I463" s="5" t="s">
        <v>48</v>
      </c>
      <c r="J463" s="5" t="s">
        <v>48</v>
      </c>
      <c r="K463" s="5">
        <v>9999</v>
      </c>
      <c r="L463" s="5">
        <v>-9999</v>
      </c>
      <c r="M463" s="5" t="s">
        <v>48</v>
      </c>
      <c r="N463" s="5" t="s">
        <v>48</v>
      </c>
      <c r="O463" s="5" t="s">
        <v>48</v>
      </c>
      <c r="P463" s="5">
        <v>9999</v>
      </c>
      <c r="Q463" s="5">
        <v>43</v>
      </c>
      <c r="R463" s="5" t="s">
        <v>48</v>
      </c>
      <c r="S463" s="5" t="s">
        <v>48</v>
      </c>
      <c r="T463" s="5">
        <v>7</v>
      </c>
      <c r="U463" s="5">
        <v>800</v>
      </c>
      <c r="V463" s="5">
        <v>-9999</v>
      </c>
      <c r="W463" s="5" t="s">
        <v>48</v>
      </c>
      <c r="X463" s="5" t="s">
        <v>48</v>
      </c>
      <c r="Y463" s="5" t="s">
        <v>48</v>
      </c>
      <c r="Z463" s="5">
        <v>9999</v>
      </c>
      <c r="AA463" s="5">
        <v>-9999</v>
      </c>
      <c r="AB463" s="5" t="s">
        <v>48</v>
      </c>
      <c r="AC463" s="5" t="s">
        <v>48</v>
      </c>
      <c r="AD463" s="5" t="s">
        <v>48</v>
      </c>
      <c r="AE463" s="5">
        <v>9999</v>
      </c>
      <c r="AF463" s="5">
        <v>83</v>
      </c>
      <c r="AG463" s="5" t="s">
        <v>48</v>
      </c>
      <c r="AH463" s="5" t="s">
        <v>48</v>
      </c>
      <c r="AI463" s="5">
        <v>7</v>
      </c>
      <c r="AJ463" s="5">
        <v>800</v>
      </c>
      <c r="AK463" s="5">
        <v>50</v>
      </c>
      <c r="AL463" s="5" t="s">
        <v>48</v>
      </c>
      <c r="AM463" s="5" t="s">
        <v>48</v>
      </c>
      <c r="AN463" s="5">
        <v>7</v>
      </c>
      <c r="AO463" s="5">
        <v>800</v>
      </c>
    </row>
    <row r="464" spans="1:41" x14ac:dyDescent="0.25">
      <c r="A464" s="5" t="s">
        <v>17</v>
      </c>
      <c r="B464" s="5" t="s">
        <v>18</v>
      </c>
      <c r="C464" s="5">
        <v>966.2</v>
      </c>
      <c r="D464" s="5">
        <v>39.392499999999998</v>
      </c>
      <c r="E464" s="5">
        <v>-101.0689</v>
      </c>
      <c r="F464" s="5">
        <v>20120406</v>
      </c>
      <c r="G464" s="5">
        <v>-9999</v>
      </c>
      <c r="H464" s="5" t="s">
        <v>48</v>
      </c>
      <c r="I464" s="5" t="s">
        <v>48</v>
      </c>
      <c r="J464" s="5" t="s">
        <v>48</v>
      </c>
      <c r="K464" s="5">
        <v>9999</v>
      </c>
      <c r="L464" s="5">
        <v>-9999</v>
      </c>
      <c r="M464" s="5" t="s">
        <v>48</v>
      </c>
      <c r="N464" s="5" t="s">
        <v>48</v>
      </c>
      <c r="O464" s="5" t="s">
        <v>48</v>
      </c>
      <c r="P464" s="5">
        <v>9999</v>
      </c>
      <c r="Q464" s="5">
        <v>0</v>
      </c>
      <c r="R464" s="5" t="s">
        <v>49</v>
      </c>
      <c r="S464" s="5" t="s">
        <v>48</v>
      </c>
      <c r="T464" s="5">
        <v>7</v>
      </c>
      <c r="U464" s="5">
        <v>800</v>
      </c>
      <c r="V464" s="5">
        <v>-9999</v>
      </c>
      <c r="W464" s="5" t="s">
        <v>48</v>
      </c>
      <c r="X464" s="5" t="s">
        <v>48</v>
      </c>
      <c r="Y464" s="5" t="s">
        <v>48</v>
      </c>
      <c r="Z464" s="5">
        <v>9999</v>
      </c>
      <c r="AA464" s="5">
        <v>-9999</v>
      </c>
      <c r="AB464" s="5" t="s">
        <v>48</v>
      </c>
      <c r="AC464" s="5" t="s">
        <v>48</v>
      </c>
      <c r="AD464" s="5" t="s">
        <v>48</v>
      </c>
      <c r="AE464" s="5">
        <v>9999</v>
      </c>
      <c r="AF464" s="5">
        <v>167</v>
      </c>
      <c r="AG464" s="5" t="s">
        <v>48</v>
      </c>
      <c r="AH464" s="5" t="s">
        <v>48</v>
      </c>
      <c r="AI464" s="5">
        <v>7</v>
      </c>
      <c r="AJ464" s="5">
        <v>800</v>
      </c>
      <c r="AK464" s="5">
        <v>67</v>
      </c>
      <c r="AL464" s="5" t="s">
        <v>48</v>
      </c>
      <c r="AM464" s="5" t="s">
        <v>48</v>
      </c>
      <c r="AN464" s="5">
        <v>7</v>
      </c>
      <c r="AO464" s="5">
        <v>800</v>
      </c>
    </row>
    <row r="465" spans="1:41" x14ac:dyDescent="0.25">
      <c r="A465" s="5" t="s">
        <v>17</v>
      </c>
      <c r="B465" s="5" t="s">
        <v>18</v>
      </c>
      <c r="C465" s="5">
        <v>966.2</v>
      </c>
      <c r="D465" s="5">
        <v>39.392499999999998</v>
      </c>
      <c r="E465" s="5">
        <v>-101.0689</v>
      </c>
      <c r="F465" s="5">
        <v>20120407</v>
      </c>
      <c r="G465" s="5">
        <v>-9999</v>
      </c>
      <c r="H465" s="5" t="s">
        <v>48</v>
      </c>
      <c r="I465" s="5" t="s">
        <v>48</v>
      </c>
      <c r="J465" s="5" t="s">
        <v>48</v>
      </c>
      <c r="K465" s="5">
        <v>9999</v>
      </c>
      <c r="L465" s="5">
        <v>-9999</v>
      </c>
      <c r="M465" s="5" t="s">
        <v>48</v>
      </c>
      <c r="N465" s="5" t="s">
        <v>48</v>
      </c>
      <c r="O465" s="5" t="s">
        <v>48</v>
      </c>
      <c r="P465" s="5">
        <v>9999</v>
      </c>
      <c r="Q465" s="5">
        <v>0</v>
      </c>
      <c r="R465" s="5" t="s">
        <v>48</v>
      </c>
      <c r="S465" s="5" t="s">
        <v>48</v>
      </c>
      <c r="T465" s="5">
        <v>7</v>
      </c>
      <c r="U465" s="5">
        <v>800</v>
      </c>
      <c r="V465" s="5">
        <v>-9999</v>
      </c>
      <c r="W465" s="5" t="s">
        <v>48</v>
      </c>
      <c r="X465" s="5" t="s">
        <v>48</v>
      </c>
      <c r="Y465" s="5" t="s">
        <v>48</v>
      </c>
      <c r="Z465" s="5">
        <v>9999</v>
      </c>
      <c r="AA465" s="5">
        <v>-9999</v>
      </c>
      <c r="AB465" s="5" t="s">
        <v>48</v>
      </c>
      <c r="AC465" s="5" t="s">
        <v>48</v>
      </c>
      <c r="AD465" s="5" t="s">
        <v>48</v>
      </c>
      <c r="AE465" s="5">
        <v>9999</v>
      </c>
      <c r="AF465" s="5">
        <v>156</v>
      </c>
      <c r="AG465" s="5" t="s">
        <v>48</v>
      </c>
      <c r="AH465" s="5" t="s">
        <v>48</v>
      </c>
      <c r="AI465" s="5">
        <v>7</v>
      </c>
      <c r="AJ465" s="5">
        <v>800</v>
      </c>
      <c r="AK465" s="5">
        <v>28</v>
      </c>
      <c r="AL465" s="5" t="s">
        <v>48</v>
      </c>
      <c r="AM465" s="5" t="s">
        <v>48</v>
      </c>
      <c r="AN465" s="5">
        <v>7</v>
      </c>
      <c r="AO465" s="5">
        <v>800</v>
      </c>
    </row>
    <row r="466" spans="1:41" x14ac:dyDescent="0.25">
      <c r="A466" s="5" t="s">
        <v>17</v>
      </c>
      <c r="B466" s="5" t="s">
        <v>18</v>
      </c>
      <c r="C466" s="5">
        <v>966.2</v>
      </c>
      <c r="D466" s="5">
        <v>39.392499999999998</v>
      </c>
      <c r="E466" s="5">
        <v>-101.0689</v>
      </c>
      <c r="F466" s="5">
        <v>20120408</v>
      </c>
      <c r="G466" s="5">
        <v>-9999</v>
      </c>
      <c r="H466" s="5" t="s">
        <v>48</v>
      </c>
      <c r="I466" s="5" t="s">
        <v>48</v>
      </c>
      <c r="J466" s="5" t="s">
        <v>48</v>
      </c>
      <c r="K466" s="5">
        <v>9999</v>
      </c>
      <c r="L466" s="5">
        <v>-9999</v>
      </c>
      <c r="M466" s="5" t="s">
        <v>48</v>
      </c>
      <c r="N466" s="5" t="s">
        <v>48</v>
      </c>
      <c r="O466" s="5" t="s">
        <v>48</v>
      </c>
      <c r="P466" s="5">
        <v>9999</v>
      </c>
      <c r="Q466" s="5">
        <v>0</v>
      </c>
      <c r="R466" s="5" t="s">
        <v>48</v>
      </c>
      <c r="S466" s="5" t="s">
        <v>48</v>
      </c>
      <c r="T466" s="5">
        <v>7</v>
      </c>
      <c r="U466" s="5">
        <v>800</v>
      </c>
      <c r="V466" s="5">
        <v>-9999</v>
      </c>
      <c r="W466" s="5" t="s">
        <v>48</v>
      </c>
      <c r="X466" s="5" t="s">
        <v>48</v>
      </c>
      <c r="Y466" s="5" t="s">
        <v>48</v>
      </c>
      <c r="Z466" s="5">
        <v>9999</v>
      </c>
      <c r="AA466" s="5">
        <v>-9999</v>
      </c>
      <c r="AB466" s="5" t="s">
        <v>48</v>
      </c>
      <c r="AC466" s="5" t="s">
        <v>48</v>
      </c>
      <c r="AD466" s="5" t="s">
        <v>48</v>
      </c>
      <c r="AE466" s="5">
        <v>9999</v>
      </c>
      <c r="AF466" s="5">
        <v>161</v>
      </c>
      <c r="AG466" s="5" t="s">
        <v>48</v>
      </c>
      <c r="AH466" s="5" t="s">
        <v>48</v>
      </c>
      <c r="AI466" s="5">
        <v>7</v>
      </c>
      <c r="AJ466" s="5">
        <v>800</v>
      </c>
      <c r="AK466" s="5">
        <v>0</v>
      </c>
      <c r="AL466" s="5" t="s">
        <v>48</v>
      </c>
      <c r="AM466" s="5" t="s">
        <v>48</v>
      </c>
      <c r="AN466" s="5">
        <v>7</v>
      </c>
      <c r="AO466" s="5">
        <v>800</v>
      </c>
    </row>
    <row r="467" spans="1:41" x14ac:dyDescent="0.25">
      <c r="A467" s="5" t="s">
        <v>17</v>
      </c>
      <c r="B467" s="5" t="s">
        <v>18</v>
      </c>
      <c r="C467" s="5">
        <v>966.2</v>
      </c>
      <c r="D467" s="5">
        <v>39.392499999999998</v>
      </c>
      <c r="E467" s="5">
        <v>-101.0689</v>
      </c>
      <c r="F467" s="5">
        <v>20120409</v>
      </c>
      <c r="G467" s="5">
        <v>-9999</v>
      </c>
      <c r="H467" s="5" t="s">
        <v>48</v>
      </c>
      <c r="I467" s="5" t="s">
        <v>48</v>
      </c>
      <c r="J467" s="5" t="s">
        <v>48</v>
      </c>
      <c r="K467" s="5">
        <v>9999</v>
      </c>
      <c r="L467" s="5">
        <v>-9999</v>
      </c>
      <c r="M467" s="5" t="s">
        <v>48</v>
      </c>
      <c r="N467" s="5" t="s">
        <v>48</v>
      </c>
      <c r="O467" s="5" t="s">
        <v>48</v>
      </c>
      <c r="P467" s="5">
        <v>9999</v>
      </c>
      <c r="Q467" s="5">
        <v>0</v>
      </c>
      <c r="R467" s="5" t="s">
        <v>48</v>
      </c>
      <c r="S467" s="5" t="s">
        <v>48</v>
      </c>
      <c r="T467" s="5">
        <v>7</v>
      </c>
      <c r="U467" s="5">
        <v>800</v>
      </c>
      <c r="V467" s="5">
        <v>-9999</v>
      </c>
      <c r="W467" s="5" t="s">
        <v>48</v>
      </c>
      <c r="X467" s="5" t="s">
        <v>48</v>
      </c>
      <c r="Y467" s="5" t="s">
        <v>48</v>
      </c>
      <c r="Z467" s="5">
        <v>9999</v>
      </c>
      <c r="AA467" s="5">
        <v>-9999</v>
      </c>
      <c r="AB467" s="5" t="s">
        <v>48</v>
      </c>
      <c r="AC467" s="5" t="s">
        <v>48</v>
      </c>
      <c r="AD467" s="5" t="s">
        <v>48</v>
      </c>
      <c r="AE467" s="5">
        <v>9999</v>
      </c>
      <c r="AF467" s="5">
        <v>233</v>
      </c>
      <c r="AG467" s="5" t="s">
        <v>48</v>
      </c>
      <c r="AH467" s="5" t="s">
        <v>48</v>
      </c>
      <c r="AI467" s="5">
        <v>7</v>
      </c>
      <c r="AJ467" s="5">
        <v>800</v>
      </c>
      <c r="AK467" s="5">
        <v>22</v>
      </c>
      <c r="AL467" s="5" t="s">
        <v>48</v>
      </c>
      <c r="AM467" s="5" t="s">
        <v>48</v>
      </c>
      <c r="AN467" s="5">
        <v>7</v>
      </c>
      <c r="AO467" s="5">
        <v>800</v>
      </c>
    </row>
    <row r="468" spans="1:41" x14ac:dyDescent="0.25">
      <c r="A468" s="5" t="s">
        <v>17</v>
      </c>
      <c r="B468" s="5" t="s">
        <v>18</v>
      </c>
      <c r="C468" s="5">
        <v>966.2</v>
      </c>
      <c r="D468" s="5">
        <v>39.392499999999998</v>
      </c>
      <c r="E468" s="5">
        <v>-101.0689</v>
      </c>
      <c r="F468" s="5">
        <v>20120410</v>
      </c>
      <c r="G468" s="5">
        <v>-9999</v>
      </c>
      <c r="H468" s="5" t="s">
        <v>48</v>
      </c>
      <c r="I468" s="5" t="s">
        <v>48</v>
      </c>
      <c r="J468" s="5" t="s">
        <v>48</v>
      </c>
      <c r="K468" s="5">
        <v>9999</v>
      </c>
      <c r="L468" s="5">
        <v>-9999</v>
      </c>
      <c r="M468" s="5" t="s">
        <v>48</v>
      </c>
      <c r="N468" s="5" t="s">
        <v>48</v>
      </c>
      <c r="O468" s="5" t="s">
        <v>48</v>
      </c>
      <c r="P468" s="5">
        <v>9999</v>
      </c>
      <c r="Q468" s="5">
        <v>0</v>
      </c>
      <c r="R468" s="5" t="s">
        <v>48</v>
      </c>
      <c r="S468" s="5" t="s">
        <v>48</v>
      </c>
      <c r="T468" s="5">
        <v>7</v>
      </c>
      <c r="U468" s="5">
        <v>800</v>
      </c>
      <c r="V468" s="5">
        <v>-9999</v>
      </c>
      <c r="W468" s="5" t="s">
        <v>48</v>
      </c>
      <c r="X468" s="5" t="s">
        <v>48</v>
      </c>
      <c r="Y468" s="5" t="s">
        <v>48</v>
      </c>
      <c r="Z468" s="5">
        <v>9999</v>
      </c>
      <c r="AA468" s="5">
        <v>-9999</v>
      </c>
      <c r="AB468" s="5" t="s">
        <v>48</v>
      </c>
      <c r="AC468" s="5" t="s">
        <v>48</v>
      </c>
      <c r="AD468" s="5" t="s">
        <v>48</v>
      </c>
      <c r="AE468" s="5">
        <v>9999</v>
      </c>
      <c r="AF468" s="5">
        <v>200</v>
      </c>
      <c r="AG468" s="5" t="s">
        <v>48</v>
      </c>
      <c r="AH468" s="5" t="s">
        <v>48</v>
      </c>
      <c r="AI468" s="5">
        <v>7</v>
      </c>
      <c r="AJ468" s="5">
        <v>800</v>
      </c>
      <c r="AK468" s="5">
        <v>17</v>
      </c>
      <c r="AL468" s="5" t="s">
        <v>48</v>
      </c>
      <c r="AM468" s="5" t="s">
        <v>48</v>
      </c>
      <c r="AN468" s="5">
        <v>7</v>
      </c>
      <c r="AO468" s="5">
        <v>800</v>
      </c>
    </row>
    <row r="469" spans="1:41" x14ac:dyDescent="0.25">
      <c r="A469" s="5" t="s">
        <v>17</v>
      </c>
      <c r="B469" s="5" t="s">
        <v>18</v>
      </c>
      <c r="C469" s="5">
        <v>966.2</v>
      </c>
      <c r="D469" s="5">
        <v>39.392499999999998</v>
      </c>
      <c r="E469" s="5">
        <v>-101.0689</v>
      </c>
      <c r="F469" s="5">
        <v>20120411</v>
      </c>
      <c r="G469" s="5">
        <v>-9999</v>
      </c>
      <c r="H469" s="5" t="s">
        <v>48</v>
      </c>
      <c r="I469" s="5" t="s">
        <v>48</v>
      </c>
      <c r="J469" s="5" t="s">
        <v>48</v>
      </c>
      <c r="K469" s="5">
        <v>9999</v>
      </c>
      <c r="L469" s="5">
        <v>-9999</v>
      </c>
      <c r="M469" s="5" t="s">
        <v>48</v>
      </c>
      <c r="N469" s="5" t="s">
        <v>48</v>
      </c>
      <c r="O469" s="5" t="s">
        <v>48</v>
      </c>
      <c r="P469" s="5">
        <v>9999</v>
      </c>
      <c r="Q469" s="5">
        <v>0</v>
      </c>
      <c r="R469" s="5" t="s">
        <v>48</v>
      </c>
      <c r="S469" s="5" t="s">
        <v>48</v>
      </c>
      <c r="T469" s="5">
        <v>7</v>
      </c>
      <c r="U469" s="5">
        <v>800</v>
      </c>
      <c r="V469" s="5">
        <v>-9999</v>
      </c>
      <c r="W469" s="5" t="s">
        <v>48</v>
      </c>
      <c r="X469" s="5" t="s">
        <v>48</v>
      </c>
      <c r="Y469" s="5" t="s">
        <v>48</v>
      </c>
      <c r="Z469" s="5">
        <v>9999</v>
      </c>
      <c r="AA469" s="5">
        <v>-9999</v>
      </c>
      <c r="AB469" s="5" t="s">
        <v>48</v>
      </c>
      <c r="AC469" s="5" t="s">
        <v>48</v>
      </c>
      <c r="AD469" s="5" t="s">
        <v>48</v>
      </c>
      <c r="AE469" s="5">
        <v>9999</v>
      </c>
      <c r="AF469" s="5">
        <v>178</v>
      </c>
      <c r="AG469" s="5" t="s">
        <v>48</v>
      </c>
      <c r="AH469" s="5" t="s">
        <v>48</v>
      </c>
      <c r="AI469" s="5">
        <v>7</v>
      </c>
      <c r="AJ469" s="5">
        <v>800</v>
      </c>
      <c r="AK469" s="5">
        <v>28</v>
      </c>
      <c r="AL469" s="5" t="s">
        <v>48</v>
      </c>
      <c r="AM469" s="5" t="s">
        <v>48</v>
      </c>
      <c r="AN469" s="5">
        <v>7</v>
      </c>
      <c r="AO469" s="5">
        <v>800</v>
      </c>
    </row>
    <row r="470" spans="1:41" x14ac:dyDescent="0.25">
      <c r="A470" s="5" t="s">
        <v>17</v>
      </c>
      <c r="B470" s="5" t="s">
        <v>18</v>
      </c>
      <c r="C470" s="5">
        <v>966.2</v>
      </c>
      <c r="D470" s="5">
        <v>39.392499999999998</v>
      </c>
      <c r="E470" s="5">
        <v>-101.0689</v>
      </c>
      <c r="F470" s="5">
        <v>20120412</v>
      </c>
      <c r="G470" s="5">
        <v>-9999</v>
      </c>
      <c r="H470" s="5" t="s">
        <v>48</v>
      </c>
      <c r="I470" s="5" t="s">
        <v>48</v>
      </c>
      <c r="J470" s="5" t="s">
        <v>48</v>
      </c>
      <c r="K470" s="5">
        <v>9999</v>
      </c>
      <c r="L470" s="5">
        <v>-9999</v>
      </c>
      <c r="M470" s="5" t="s">
        <v>48</v>
      </c>
      <c r="N470" s="5" t="s">
        <v>48</v>
      </c>
      <c r="O470" s="5" t="s">
        <v>48</v>
      </c>
      <c r="P470" s="5">
        <v>9999</v>
      </c>
      <c r="Q470" s="5">
        <v>3</v>
      </c>
      <c r="R470" s="5" t="s">
        <v>48</v>
      </c>
      <c r="S470" s="5" t="s">
        <v>48</v>
      </c>
      <c r="T470" s="5">
        <v>7</v>
      </c>
      <c r="U470" s="5">
        <v>800</v>
      </c>
      <c r="V470" s="5">
        <v>-9999</v>
      </c>
      <c r="W470" s="5" t="s">
        <v>48</v>
      </c>
      <c r="X470" s="5" t="s">
        <v>48</v>
      </c>
      <c r="Y470" s="5" t="s">
        <v>48</v>
      </c>
      <c r="Z470" s="5">
        <v>9999</v>
      </c>
      <c r="AA470" s="5">
        <v>-9999</v>
      </c>
      <c r="AB470" s="5" t="s">
        <v>48</v>
      </c>
      <c r="AC470" s="5" t="s">
        <v>48</v>
      </c>
      <c r="AD470" s="5" t="s">
        <v>48</v>
      </c>
      <c r="AE470" s="5">
        <v>9999</v>
      </c>
      <c r="AF470" s="5">
        <v>156</v>
      </c>
      <c r="AG470" s="5" t="s">
        <v>48</v>
      </c>
      <c r="AH470" s="5" t="s">
        <v>48</v>
      </c>
      <c r="AI470" s="5">
        <v>7</v>
      </c>
      <c r="AJ470" s="5">
        <v>800</v>
      </c>
      <c r="AK470" s="5">
        <v>72</v>
      </c>
      <c r="AL470" s="5" t="s">
        <v>48</v>
      </c>
      <c r="AM470" s="5" t="s">
        <v>48</v>
      </c>
      <c r="AN470" s="5">
        <v>7</v>
      </c>
      <c r="AO470" s="5">
        <v>800</v>
      </c>
    </row>
    <row r="471" spans="1:41" x14ac:dyDescent="0.25">
      <c r="A471" s="5" t="s">
        <v>17</v>
      </c>
      <c r="B471" s="5" t="s">
        <v>18</v>
      </c>
      <c r="C471" s="5">
        <v>966.2</v>
      </c>
      <c r="D471" s="5">
        <v>39.392499999999998</v>
      </c>
      <c r="E471" s="5">
        <v>-101.0689</v>
      </c>
      <c r="F471" s="5">
        <v>20120413</v>
      </c>
      <c r="G471" s="5">
        <v>-9999</v>
      </c>
      <c r="H471" s="5" t="s">
        <v>48</v>
      </c>
      <c r="I471" s="5" t="s">
        <v>48</v>
      </c>
      <c r="J471" s="5" t="s">
        <v>48</v>
      </c>
      <c r="K471" s="5">
        <v>9999</v>
      </c>
      <c r="L471" s="5">
        <v>-9999</v>
      </c>
      <c r="M471" s="5" t="s">
        <v>48</v>
      </c>
      <c r="N471" s="5" t="s">
        <v>48</v>
      </c>
      <c r="O471" s="5" t="s">
        <v>48</v>
      </c>
      <c r="P471" s="5">
        <v>9999</v>
      </c>
      <c r="Q471" s="5">
        <v>0</v>
      </c>
      <c r="R471" s="5" t="s">
        <v>49</v>
      </c>
      <c r="S471" s="5" t="s">
        <v>48</v>
      </c>
      <c r="T471" s="5">
        <v>7</v>
      </c>
      <c r="U471" s="5">
        <v>800</v>
      </c>
      <c r="V471" s="5">
        <v>-9999</v>
      </c>
      <c r="W471" s="5" t="s">
        <v>48</v>
      </c>
      <c r="X471" s="5" t="s">
        <v>48</v>
      </c>
      <c r="Y471" s="5" t="s">
        <v>48</v>
      </c>
      <c r="Z471" s="5">
        <v>9999</v>
      </c>
      <c r="AA471" s="5">
        <v>-9999</v>
      </c>
      <c r="AB471" s="5" t="s">
        <v>48</v>
      </c>
      <c r="AC471" s="5" t="s">
        <v>48</v>
      </c>
      <c r="AD471" s="5" t="s">
        <v>48</v>
      </c>
      <c r="AE471" s="5">
        <v>9999</v>
      </c>
      <c r="AF471" s="5">
        <v>233</v>
      </c>
      <c r="AG471" s="5" t="s">
        <v>48</v>
      </c>
      <c r="AH471" s="5" t="s">
        <v>48</v>
      </c>
      <c r="AI471" s="5">
        <v>7</v>
      </c>
      <c r="AJ471" s="5">
        <v>800</v>
      </c>
      <c r="AK471" s="5">
        <v>50</v>
      </c>
      <c r="AL471" s="5" t="s">
        <v>48</v>
      </c>
      <c r="AM471" s="5" t="s">
        <v>48</v>
      </c>
      <c r="AN471" s="5">
        <v>7</v>
      </c>
      <c r="AO471" s="5">
        <v>800</v>
      </c>
    </row>
    <row r="472" spans="1:41" x14ac:dyDescent="0.25">
      <c r="A472" s="5" t="s">
        <v>17</v>
      </c>
      <c r="B472" s="5" t="s">
        <v>18</v>
      </c>
      <c r="C472" s="5">
        <v>966.2</v>
      </c>
      <c r="D472" s="5">
        <v>39.392499999999998</v>
      </c>
      <c r="E472" s="5">
        <v>-101.0689</v>
      </c>
      <c r="F472" s="5">
        <v>20120414</v>
      </c>
      <c r="G472" s="5">
        <v>-9999</v>
      </c>
      <c r="H472" s="5" t="s">
        <v>48</v>
      </c>
      <c r="I472" s="5" t="s">
        <v>48</v>
      </c>
      <c r="J472" s="5" t="s">
        <v>48</v>
      </c>
      <c r="K472" s="5">
        <v>9999</v>
      </c>
      <c r="L472" s="5">
        <v>-9999</v>
      </c>
      <c r="M472" s="5" t="s">
        <v>48</v>
      </c>
      <c r="N472" s="5" t="s">
        <v>48</v>
      </c>
      <c r="O472" s="5" t="s">
        <v>48</v>
      </c>
      <c r="P472" s="5">
        <v>9999</v>
      </c>
      <c r="Q472" s="5">
        <v>0</v>
      </c>
      <c r="R472" s="5" t="s">
        <v>48</v>
      </c>
      <c r="S472" s="5" t="s">
        <v>48</v>
      </c>
      <c r="T472" s="5">
        <v>7</v>
      </c>
      <c r="U472" s="5">
        <v>800</v>
      </c>
      <c r="V472" s="5">
        <v>-9999</v>
      </c>
      <c r="W472" s="5" t="s">
        <v>48</v>
      </c>
      <c r="X472" s="5" t="s">
        <v>48</v>
      </c>
      <c r="Y472" s="5" t="s">
        <v>48</v>
      </c>
      <c r="Z472" s="5">
        <v>9999</v>
      </c>
      <c r="AA472" s="5">
        <v>-9999</v>
      </c>
      <c r="AB472" s="5" t="s">
        <v>48</v>
      </c>
      <c r="AC472" s="5" t="s">
        <v>48</v>
      </c>
      <c r="AD472" s="5" t="s">
        <v>48</v>
      </c>
      <c r="AE472" s="5">
        <v>9999</v>
      </c>
      <c r="AF472" s="5">
        <v>217</v>
      </c>
      <c r="AG472" s="5" t="s">
        <v>48</v>
      </c>
      <c r="AH472" s="5" t="s">
        <v>48</v>
      </c>
      <c r="AI472" s="5">
        <v>7</v>
      </c>
      <c r="AJ472" s="5">
        <v>800</v>
      </c>
      <c r="AK472" s="5">
        <v>67</v>
      </c>
      <c r="AL472" s="5" t="s">
        <v>48</v>
      </c>
      <c r="AM472" s="5" t="s">
        <v>48</v>
      </c>
      <c r="AN472" s="5">
        <v>7</v>
      </c>
      <c r="AO472" s="5">
        <v>800</v>
      </c>
    </row>
    <row r="473" spans="1:41" x14ac:dyDescent="0.25">
      <c r="A473" s="5" t="s">
        <v>17</v>
      </c>
      <c r="B473" s="5" t="s">
        <v>18</v>
      </c>
      <c r="C473" s="5">
        <v>966.2</v>
      </c>
      <c r="D473" s="5">
        <v>39.392499999999998</v>
      </c>
      <c r="E473" s="5">
        <v>-101.0689</v>
      </c>
      <c r="F473" s="5">
        <v>20120415</v>
      </c>
      <c r="G473" s="5">
        <v>-9999</v>
      </c>
      <c r="H473" s="5" t="s">
        <v>48</v>
      </c>
      <c r="I473" s="5" t="s">
        <v>48</v>
      </c>
      <c r="J473" s="5" t="s">
        <v>48</v>
      </c>
      <c r="K473" s="5">
        <v>9999</v>
      </c>
      <c r="L473" s="5">
        <v>-9999</v>
      </c>
      <c r="M473" s="5" t="s">
        <v>48</v>
      </c>
      <c r="N473" s="5" t="s">
        <v>48</v>
      </c>
      <c r="O473" s="5" t="s">
        <v>48</v>
      </c>
      <c r="P473" s="5">
        <v>9999</v>
      </c>
      <c r="Q473" s="5">
        <v>0</v>
      </c>
      <c r="R473" s="5" t="s">
        <v>49</v>
      </c>
      <c r="S473" s="5" t="s">
        <v>48</v>
      </c>
      <c r="T473" s="5">
        <v>7</v>
      </c>
      <c r="U473" s="5">
        <v>800</v>
      </c>
      <c r="V473" s="5">
        <v>-9999</v>
      </c>
      <c r="W473" s="5" t="s">
        <v>48</v>
      </c>
      <c r="X473" s="5" t="s">
        <v>48</v>
      </c>
      <c r="Y473" s="5" t="s">
        <v>48</v>
      </c>
      <c r="Z473" s="5">
        <v>9999</v>
      </c>
      <c r="AA473" s="5">
        <v>-9999</v>
      </c>
      <c r="AB473" s="5" t="s">
        <v>48</v>
      </c>
      <c r="AC473" s="5" t="s">
        <v>48</v>
      </c>
      <c r="AD473" s="5" t="s">
        <v>48</v>
      </c>
      <c r="AE473" s="5">
        <v>9999</v>
      </c>
      <c r="AF473" s="5">
        <v>272</v>
      </c>
      <c r="AG473" s="5" t="s">
        <v>48</v>
      </c>
      <c r="AH473" s="5" t="s">
        <v>48</v>
      </c>
      <c r="AI473" s="5">
        <v>7</v>
      </c>
      <c r="AJ473" s="5">
        <v>800</v>
      </c>
      <c r="AK473" s="5">
        <v>61</v>
      </c>
      <c r="AL473" s="5" t="s">
        <v>48</v>
      </c>
      <c r="AM473" s="5" t="s">
        <v>48</v>
      </c>
      <c r="AN473" s="5">
        <v>7</v>
      </c>
      <c r="AO473" s="5">
        <v>800</v>
      </c>
    </row>
    <row r="474" spans="1:41" x14ac:dyDescent="0.25">
      <c r="A474" s="5" t="s">
        <v>17</v>
      </c>
      <c r="B474" s="5" t="s">
        <v>18</v>
      </c>
      <c r="C474" s="5">
        <v>966.2</v>
      </c>
      <c r="D474" s="5">
        <v>39.392499999999998</v>
      </c>
      <c r="E474" s="5">
        <v>-101.0689</v>
      </c>
      <c r="F474" s="5">
        <v>20120416</v>
      </c>
      <c r="G474" s="5">
        <v>-9999</v>
      </c>
      <c r="H474" s="5" t="s">
        <v>48</v>
      </c>
      <c r="I474" s="5" t="s">
        <v>48</v>
      </c>
      <c r="J474" s="5" t="s">
        <v>48</v>
      </c>
      <c r="K474" s="5">
        <v>9999</v>
      </c>
      <c r="L474" s="5">
        <v>-9999</v>
      </c>
      <c r="M474" s="5" t="s">
        <v>48</v>
      </c>
      <c r="N474" s="5" t="s">
        <v>48</v>
      </c>
      <c r="O474" s="5" t="s">
        <v>48</v>
      </c>
      <c r="P474" s="5">
        <v>9999</v>
      </c>
      <c r="Q474" s="5">
        <v>36</v>
      </c>
      <c r="R474" s="5" t="s">
        <v>48</v>
      </c>
      <c r="S474" s="5" t="s">
        <v>48</v>
      </c>
      <c r="T474" s="5">
        <v>7</v>
      </c>
      <c r="U474" s="5">
        <v>800</v>
      </c>
      <c r="V474" s="5">
        <v>-9999</v>
      </c>
      <c r="W474" s="5" t="s">
        <v>48</v>
      </c>
      <c r="X474" s="5" t="s">
        <v>48</v>
      </c>
      <c r="Y474" s="5" t="s">
        <v>48</v>
      </c>
      <c r="Z474" s="5">
        <v>9999</v>
      </c>
      <c r="AA474" s="5">
        <v>-9999</v>
      </c>
      <c r="AB474" s="5" t="s">
        <v>48</v>
      </c>
      <c r="AC474" s="5" t="s">
        <v>48</v>
      </c>
      <c r="AD474" s="5" t="s">
        <v>48</v>
      </c>
      <c r="AE474" s="5">
        <v>9999</v>
      </c>
      <c r="AF474" s="5">
        <v>111</v>
      </c>
      <c r="AG474" s="5" t="s">
        <v>48</v>
      </c>
      <c r="AH474" s="5" t="s">
        <v>48</v>
      </c>
      <c r="AI474" s="5">
        <v>7</v>
      </c>
      <c r="AJ474" s="5">
        <v>800</v>
      </c>
      <c r="AK474" s="5">
        <v>-11</v>
      </c>
      <c r="AL474" s="5" t="s">
        <v>48</v>
      </c>
      <c r="AM474" s="5" t="s">
        <v>48</v>
      </c>
      <c r="AN474" s="5">
        <v>7</v>
      </c>
      <c r="AO474" s="5">
        <v>800</v>
      </c>
    </row>
    <row r="475" spans="1:41" x14ac:dyDescent="0.25">
      <c r="A475" s="5" t="s">
        <v>17</v>
      </c>
      <c r="B475" s="5" t="s">
        <v>18</v>
      </c>
      <c r="C475" s="5">
        <v>966.2</v>
      </c>
      <c r="D475" s="5">
        <v>39.392499999999998</v>
      </c>
      <c r="E475" s="5">
        <v>-101.0689</v>
      </c>
      <c r="F475" s="5">
        <v>20120417</v>
      </c>
      <c r="G475" s="5">
        <v>-9999</v>
      </c>
      <c r="H475" s="5" t="s">
        <v>48</v>
      </c>
      <c r="I475" s="5" t="s">
        <v>48</v>
      </c>
      <c r="J475" s="5" t="s">
        <v>48</v>
      </c>
      <c r="K475" s="5">
        <v>9999</v>
      </c>
      <c r="L475" s="5">
        <v>-9999</v>
      </c>
      <c r="M475" s="5" t="s">
        <v>48</v>
      </c>
      <c r="N475" s="5" t="s">
        <v>48</v>
      </c>
      <c r="O475" s="5" t="s">
        <v>48</v>
      </c>
      <c r="P475" s="5">
        <v>9999</v>
      </c>
      <c r="Q475" s="5">
        <v>79</v>
      </c>
      <c r="R475" s="5" t="s">
        <v>48</v>
      </c>
      <c r="S475" s="5" t="s">
        <v>48</v>
      </c>
      <c r="T475" s="5">
        <v>7</v>
      </c>
      <c r="U475" s="5">
        <v>800</v>
      </c>
      <c r="V475" s="5">
        <v>-9999</v>
      </c>
      <c r="W475" s="5" t="s">
        <v>48</v>
      </c>
      <c r="X475" s="5" t="s">
        <v>48</v>
      </c>
      <c r="Y475" s="5" t="s">
        <v>48</v>
      </c>
      <c r="Z475" s="5">
        <v>9999</v>
      </c>
      <c r="AA475" s="5">
        <v>-9999</v>
      </c>
      <c r="AB475" s="5" t="s">
        <v>48</v>
      </c>
      <c r="AC475" s="5" t="s">
        <v>48</v>
      </c>
      <c r="AD475" s="5" t="s">
        <v>48</v>
      </c>
      <c r="AE475" s="5">
        <v>9999</v>
      </c>
      <c r="AF475" s="5">
        <v>133</v>
      </c>
      <c r="AG475" s="5" t="s">
        <v>48</v>
      </c>
      <c r="AH475" s="5" t="s">
        <v>48</v>
      </c>
      <c r="AI475" s="5">
        <v>7</v>
      </c>
      <c r="AJ475" s="5">
        <v>800</v>
      </c>
      <c r="AK475" s="5">
        <v>6</v>
      </c>
      <c r="AL475" s="5" t="s">
        <v>48</v>
      </c>
      <c r="AM475" s="5" t="s">
        <v>48</v>
      </c>
      <c r="AN475" s="5">
        <v>7</v>
      </c>
      <c r="AO475" s="5">
        <v>800</v>
      </c>
    </row>
    <row r="476" spans="1:41" x14ac:dyDescent="0.25">
      <c r="A476" s="5" t="s">
        <v>17</v>
      </c>
      <c r="B476" s="5" t="s">
        <v>18</v>
      </c>
      <c r="C476" s="5">
        <v>966.2</v>
      </c>
      <c r="D476" s="5">
        <v>39.392499999999998</v>
      </c>
      <c r="E476" s="5">
        <v>-101.0689</v>
      </c>
      <c r="F476" s="5">
        <v>20120418</v>
      </c>
      <c r="G476" s="5">
        <v>-9999</v>
      </c>
      <c r="H476" s="5" t="s">
        <v>48</v>
      </c>
      <c r="I476" s="5" t="s">
        <v>48</v>
      </c>
      <c r="J476" s="5" t="s">
        <v>48</v>
      </c>
      <c r="K476" s="5">
        <v>9999</v>
      </c>
      <c r="L476" s="5">
        <v>-9999</v>
      </c>
      <c r="M476" s="5" t="s">
        <v>48</v>
      </c>
      <c r="N476" s="5" t="s">
        <v>48</v>
      </c>
      <c r="O476" s="5" t="s">
        <v>48</v>
      </c>
      <c r="P476" s="5">
        <v>9999</v>
      </c>
      <c r="Q476" s="5">
        <v>0</v>
      </c>
      <c r="R476" s="5" t="s">
        <v>48</v>
      </c>
      <c r="S476" s="5" t="s">
        <v>48</v>
      </c>
      <c r="T476" s="5">
        <v>7</v>
      </c>
      <c r="U476" s="5">
        <v>800</v>
      </c>
      <c r="V476" s="5">
        <v>-9999</v>
      </c>
      <c r="W476" s="5" t="s">
        <v>48</v>
      </c>
      <c r="X476" s="5" t="s">
        <v>48</v>
      </c>
      <c r="Y476" s="5" t="s">
        <v>48</v>
      </c>
      <c r="Z476" s="5">
        <v>9999</v>
      </c>
      <c r="AA476" s="5">
        <v>-9999</v>
      </c>
      <c r="AB476" s="5" t="s">
        <v>48</v>
      </c>
      <c r="AC476" s="5" t="s">
        <v>48</v>
      </c>
      <c r="AD476" s="5" t="s">
        <v>48</v>
      </c>
      <c r="AE476" s="5">
        <v>9999</v>
      </c>
      <c r="AF476" s="5">
        <v>233</v>
      </c>
      <c r="AG476" s="5" t="s">
        <v>48</v>
      </c>
      <c r="AH476" s="5" t="s">
        <v>48</v>
      </c>
      <c r="AI476" s="5">
        <v>7</v>
      </c>
      <c r="AJ476" s="5">
        <v>800</v>
      </c>
      <c r="AK476" s="5">
        <v>50</v>
      </c>
      <c r="AL476" s="5" t="s">
        <v>48</v>
      </c>
      <c r="AM476" s="5" t="s">
        <v>48</v>
      </c>
      <c r="AN476" s="5">
        <v>7</v>
      </c>
      <c r="AO476" s="5">
        <v>800</v>
      </c>
    </row>
    <row r="477" spans="1:41" x14ac:dyDescent="0.25">
      <c r="A477" s="5" t="s">
        <v>17</v>
      </c>
      <c r="B477" s="5" t="s">
        <v>18</v>
      </c>
      <c r="C477" s="5">
        <v>966.2</v>
      </c>
      <c r="D477" s="5">
        <v>39.392499999999998</v>
      </c>
      <c r="E477" s="5">
        <v>-101.0689</v>
      </c>
      <c r="F477" s="5">
        <v>20120419</v>
      </c>
      <c r="G477" s="5">
        <v>-9999</v>
      </c>
      <c r="H477" s="5" t="s">
        <v>48</v>
      </c>
      <c r="I477" s="5" t="s">
        <v>48</v>
      </c>
      <c r="J477" s="5" t="s">
        <v>48</v>
      </c>
      <c r="K477" s="5">
        <v>9999</v>
      </c>
      <c r="L477" s="5">
        <v>-9999</v>
      </c>
      <c r="M477" s="5" t="s">
        <v>48</v>
      </c>
      <c r="N477" s="5" t="s">
        <v>48</v>
      </c>
      <c r="O477" s="5" t="s">
        <v>48</v>
      </c>
      <c r="P477" s="5">
        <v>9999</v>
      </c>
      <c r="Q477" s="5">
        <v>0</v>
      </c>
      <c r="R477" s="5" t="s">
        <v>48</v>
      </c>
      <c r="S477" s="5" t="s">
        <v>48</v>
      </c>
      <c r="T477" s="5">
        <v>7</v>
      </c>
      <c r="U477" s="5">
        <v>800</v>
      </c>
      <c r="V477" s="5">
        <v>-9999</v>
      </c>
      <c r="W477" s="5" t="s">
        <v>48</v>
      </c>
      <c r="X477" s="5" t="s">
        <v>48</v>
      </c>
      <c r="Y477" s="5" t="s">
        <v>48</v>
      </c>
      <c r="Z477" s="5">
        <v>9999</v>
      </c>
      <c r="AA477" s="5">
        <v>-9999</v>
      </c>
      <c r="AB477" s="5" t="s">
        <v>48</v>
      </c>
      <c r="AC477" s="5" t="s">
        <v>48</v>
      </c>
      <c r="AD477" s="5" t="s">
        <v>48</v>
      </c>
      <c r="AE477" s="5">
        <v>9999</v>
      </c>
      <c r="AF477" s="5">
        <v>233</v>
      </c>
      <c r="AG477" s="5" t="s">
        <v>48</v>
      </c>
      <c r="AH477" s="5" t="s">
        <v>48</v>
      </c>
      <c r="AI477" s="5">
        <v>7</v>
      </c>
      <c r="AJ477" s="5">
        <v>800</v>
      </c>
      <c r="AK477" s="5">
        <v>78</v>
      </c>
      <c r="AL477" s="5" t="s">
        <v>48</v>
      </c>
      <c r="AM477" s="5" t="s">
        <v>48</v>
      </c>
      <c r="AN477" s="5">
        <v>7</v>
      </c>
      <c r="AO477" s="5">
        <v>800</v>
      </c>
    </row>
    <row r="478" spans="1:41" x14ac:dyDescent="0.25">
      <c r="A478" s="5" t="s">
        <v>17</v>
      </c>
      <c r="B478" s="5" t="s">
        <v>18</v>
      </c>
      <c r="C478" s="5">
        <v>966.2</v>
      </c>
      <c r="D478" s="5">
        <v>39.392499999999998</v>
      </c>
      <c r="E478" s="5">
        <v>-101.0689</v>
      </c>
      <c r="F478" s="5">
        <v>20120420</v>
      </c>
      <c r="G478" s="5">
        <v>-9999</v>
      </c>
      <c r="H478" s="5" t="s">
        <v>48</v>
      </c>
      <c r="I478" s="5" t="s">
        <v>48</v>
      </c>
      <c r="J478" s="5" t="s">
        <v>48</v>
      </c>
      <c r="K478" s="5">
        <v>9999</v>
      </c>
      <c r="L478" s="5">
        <v>-9999</v>
      </c>
      <c r="M478" s="5" t="s">
        <v>48</v>
      </c>
      <c r="N478" s="5" t="s">
        <v>48</v>
      </c>
      <c r="O478" s="5" t="s">
        <v>48</v>
      </c>
      <c r="P478" s="5">
        <v>9999</v>
      </c>
      <c r="Q478" s="5">
        <v>0</v>
      </c>
      <c r="R478" s="5" t="s">
        <v>48</v>
      </c>
      <c r="S478" s="5" t="s">
        <v>48</v>
      </c>
      <c r="T478" s="5">
        <v>7</v>
      </c>
      <c r="U478" s="5">
        <v>800</v>
      </c>
      <c r="V478" s="5">
        <v>-9999</v>
      </c>
      <c r="W478" s="5" t="s">
        <v>48</v>
      </c>
      <c r="X478" s="5" t="s">
        <v>48</v>
      </c>
      <c r="Y478" s="5" t="s">
        <v>48</v>
      </c>
      <c r="Z478" s="5">
        <v>9999</v>
      </c>
      <c r="AA478" s="5">
        <v>-9999</v>
      </c>
      <c r="AB478" s="5" t="s">
        <v>48</v>
      </c>
      <c r="AC478" s="5" t="s">
        <v>48</v>
      </c>
      <c r="AD478" s="5" t="s">
        <v>48</v>
      </c>
      <c r="AE478" s="5">
        <v>9999</v>
      </c>
      <c r="AF478" s="5">
        <v>183</v>
      </c>
      <c r="AG478" s="5" t="s">
        <v>48</v>
      </c>
      <c r="AH478" s="5" t="s">
        <v>48</v>
      </c>
      <c r="AI478" s="5">
        <v>7</v>
      </c>
      <c r="AJ478" s="5">
        <v>800</v>
      </c>
      <c r="AK478" s="5">
        <v>17</v>
      </c>
      <c r="AL478" s="5" t="s">
        <v>48</v>
      </c>
      <c r="AM478" s="5" t="s">
        <v>48</v>
      </c>
      <c r="AN478" s="5">
        <v>7</v>
      </c>
      <c r="AO478" s="5">
        <v>800</v>
      </c>
    </row>
    <row r="479" spans="1:41" x14ac:dyDescent="0.25">
      <c r="A479" s="5" t="s">
        <v>17</v>
      </c>
      <c r="B479" s="5" t="s">
        <v>18</v>
      </c>
      <c r="C479" s="5">
        <v>966.2</v>
      </c>
      <c r="D479" s="5">
        <v>39.392499999999998</v>
      </c>
      <c r="E479" s="5">
        <v>-101.0689</v>
      </c>
      <c r="F479" s="5">
        <v>20120421</v>
      </c>
      <c r="G479" s="5">
        <v>-9999</v>
      </c>
      <c r="H479" s="5" t="s">
        <v>48</v>
      </c>
      <c r="I479" s="5" t="s">
        <v>48</v>
      </c>
      <c r="J479" s="5" t="s">
        <v>48</v>
      </c>
      <c r="K479" s="5">
        <v>9999</v>
      </c>
      <c r="L479" s="5">
        <v>-9999</v>
      </c>
      <c r="M479" s="5" t="s">
        <v>48</v>
      </c>
      <c r="N479" s="5" t="s">
        <v>48</v>
      </c>
      <c r="O479" s="5" t="s">
        <v>48</v>
      </c>
      <c r="P479" s="5">
        <v>9999</v>
      </c>
      <c r="Q479" s="5">
        <v>0</v>
      </c>
      <c r="R479" s="5" t="s">
        <v>48</v>
      </c>
      <c r="S479" s="5" t="s">
        <v>48</v>
      </c>
      <c r="T479" s="5">
        <v>7</v>
      </c>
      <c r="U479" s="5">
        <v>800</v>
      </c>
      <c r="V479" s="5">
        <v>-9999</v>
      </c>
      <c r="W479" s="5" t="s">
        <v>48</v>
      </c>
      <c r="X479" s="5" t="s">
        <v>48</v>
      </c>
      <c r="Y479" s="5" t="s">
        <v>48</v>
      </c>
      <c r="Z479" s="5">
        <v>9999</v>
      </c>
      <c r="AA479" s="5">
        <v>-9999</v>
      </c>
      <c r="AB479" s="5" t="s">
        <v>48</v>
      </c>
      <c r="AC479" s="5" t="s">
        <v>48</v>
      </c>
      <c r="AD479" s="5" t="s">
        <v>48</v>
      </c>
      <c r="AE479" s="5">
        <v>9999</v>
      </c>
      <c r="AF479" s="5">
        <v>178</v>
      </c>
      <c r="AG479" s="5" t="s">
        <v>48</v>
      </c>
      <c r="AH479" s="5" t="s">
        <v>48</v>
      </c>
      <c r="AI479" s="5">
        <v>7</v>
      </c>
      <c r="AJ479" s="5">
        <v>800</v>
      </c>
      <c r="AK479" s="5">
        <v>56</v>
      </c>
      <c r="AL479" s="5" t="s">
        <v>48</v>
      </c>
      <c r="AM479" s="5" t="s">
        <v>48</v>
      </c>
      <c r="AN479" s="5">
        <v>7</v>
      </c>
      <c r="AO479" s="5">
        <v>800</v>
      </c>
    </row>
    <row r="480" spans="1:41" x14ac:dyDescent="0.25">
      <c r="A480" s="5" t="s">
        <v>17</v>
      </c>
      <c r="B480" s="5" t="s">
        <v>18</v>
      </c>
      <c r="C480" s="5">
        <v>966.2</v>
      </c>
      <c r="D480" s="5">
        <v>39.392499999999998</v>
      </c>
      <c r="E480" s="5">
        <v>-101.0689</v>
      </c>
      <c r="F480" s="5">
        <v>20120422</v>
      </c>
      <c r="G480" s="5">
        <v>-9999</v>
      </c>
      <c r="H480" s="5" t="s">
        <v>48</v>
      </c>
      <c r="I480" s="5" t="s">
        <v>48</v>
      </c>
      <c r="J480" s="5" t="s">
        <v>48</v>
      </c>
      <c r="K480" s="5">
        <v>9999</v>
      </c>
      <c r="L480" s="5">
        <v>-9999</v>
      </c>
      <c r="M480" s="5" t="s">
        <v>48</v>
      </c>
      <c r="N480" s="5" t="s">
        <v>48</v>
      </c>
      <c r="O480" s="5" t="s">
        <v>48</v>
      </c>
      <c r="P480" s="5">
        <v>9999</v>
      </c>
      <c r="Q480" s="5">
        <v>0</v>
      </c>
      <c r="R480" s="5" t="s">
        <v>49</v>
      </c>
      <c r="S480" s="5" t="s">
        <v>48</v>
      </c>
      <c r="T480" s="5">
        <v>7</v>
      </c>
      <c r="U480" s="5">
        <v>800</v>
      </c>
      <c r="V480" s="5">
        <v>-9999</v>
      </c>
      <c r="W480" s="5" t="s">
        <v>48</v>
      </c>
      <c r="X480" s="5" t="s">
        <v>48</v>
      </c>
      <c r="Y480" s="5" t="s">
        <v>48</v>
      </c>
      <c r="Z480" s="5">
        <v>9999</v>
      </c>
      <c r="AA480" s="5">
        <v>-9999</v>
      </c>
      <c r="AB480" s="5" t="s">
        <v>48</v>
      </c>
      <c r="AC480" s="5" t="s">
        <v>48</v>
      </c>
      <c r="AD480" s="5" t="s">
        <v>48</v>
      </c>
      <c r="AE480" s="5">
        <v>9999</v>
      </c>
      <c r="AF480" s="5">
        <v>228</v>
      </c>
      <c r="AG480" s="5" t="s">
        <v>48</v>
      </c>
      <c r="AH480" s="5" t="s">
        <v>48</v>
      </c>
      <c r="AI480" s="5">
        <v>7</v>
      </c>
      <c r="AJ480" s="5">
        <v>800</v>
      </c>
      <c r="AK480" s="5">
        <v>50</v>
      </c>
      <c r="AL480" s="5" t="s">
        <v>48</v>
      </c>
      <c r="AM480" s="5" t="s">
        <v>48</v>
      </c>
      <c r="AN480" s="5">
        <v>7</v>
      </c>
      <c r="AO480" s="5">
        <v>800</v>
      </c>
    </row>
    <row r="481" spans="1:41" x14ac:dyDescent="0.25">
      <c r="A481" s="5" t="s">
        <v>17</v>
      </c>
      <c r="B481" s="5" t="s">
        <v>18</v>
      </c>
      <c r="C481" s="5">
        <v>966.2</v>
      </c>
      <c r="D481" s="5">
        <v>39.392499999999998</v>
      </c>
      <c r="E481" s="5">
        <v>-101.0689</v>
      </c>
      <c r="F481" s="5">
        <v>20120423</v>
      </c>
      <c r="G481" s="5">
        <v>-9999</v>
      </c>
      <c r="H481" s="5" t="s">
        <v>48</v>
      </c>
      <c r="I481" s="5" t="s">
        <v>48</v>
      </c>
      <c r="J481" s="5" t="s">
        <v>48</v>
      </c>
      <c r="K481" s="5">
        <v>9999</v>
      </c>
      <c r="L481" s="5">
        <v>-9999</v>
      </c>
      <c r="M481" s="5" t="s">
        <v>48</v>
      </c>
      <c r="N481" s="5" t="s">
        <v>48</v>
      </c>
      <c r="O481" s="5" t="s">
        <v>48</v>
      </c>
      <c r="P481" s="5">
        <v>9999</v>
      </c>
      <c r="Q481" s="5">
        <v>0</v>
      </c>
      <c r="R481" s="5" t="s">
        <v>48</v>
      </c>
      <c r="S481" s="5" t="s">
        <v>48</v>
      </c>
      <c r="T481" s="5">
        <v>7</v>
      </c>
      <c r="U481" s="5">
        <v>800</v>
      </c>
      <c r="V481" s="5">
        <v>-9999</v>
      </c>
      <c r="W481" s="5" t="s">
        <v>48</v>
      </c>
      <c r="X481" s="5" t="s">
        <v>48</v>
      </c>
      <c r="Y481" s="5" t="s">
        <v>48</v>
      </c>
      <c r="Z481" s="5">
        <v>9999</v>
      </c>
      <c r="AA481" s="5">
        <v>-9999</v>
      </c>
      <c r="AB481" s="5" t="s">
        <v>48</v>
      </c>
      <c r="AC481" s="5" t="s">
        <v>48</v>
      </c>
      <c r="AD481" s="5" t="s">
        <v>48</v>
      </c>
      <c r="AE481" s="5">
        <v>9999</v>
      </c>
      <c r="AF481" s="5">
        <v>189</v>
      </c>
      <c r="AG481" s="5" t="s">
        <v>48</v>
      </c>
      <c r="AH481" s="5" t="s">
        <v>48</v>
      </c>
      <c r="AI481" s="5">
        <v>7</v>
      </c>
      <c r="AJ481" s="5">
        <v>800</v>
      </c>
      <c r="AK481" s="5">
        <v>6</v>
      </c>
      <c r="AL481" s="5" t="s">
        <v>48</v>
      </c>
      <c r="AM481" s="5" t="s">
        <v>48</v>
      </c>
      <c r="AN481" s="5">
        <v>7</v>
      </c>
      <c r="AO481" s="5">
        <v>800</v>
      </c>
    </row>
    <row r="482" spans="1:41" x14ac:dyDescent="0.25">
      <c r="A482" s="5" t="s">
        <v>17</v>
      </c>
      <c r="B482" s="5" t="s">
        <v>18</v>
      </c>
      <c r="C482" s="5">
        <v>966.2</v>
      </c>
      <c r="D482" s="5">
        <v>39.392499999999998</v>
      </c>
      <c r="E482" s="5">
        <v>-101.0689</v>
      </c>
      <c r="F482" s="5">
        <v>20120424</v>
      </c>
      <c r="G482" s="5">
        <v>-9999</v>
      </c>
      <c r="H482" s="5" t="s">
        <v>48</v>
      </c>
      <c r="I482" s="5" t="s">
        <v>48</v>
      </c>
      <c r="J482" s="5" t="s">
        <v>48</v>
      </c>
      <c r="K482" s="5">
        <v>9999</v>
      </c>
      <c r="L482" s="5">
        <v>-9999</v>
      </c>
      <c r="M482" s="5" t="s">
        <v>48</v>
      </c>
      <c r="N482" s="5" t="s">
        <v>48</v>
      </c>
      <c r="O482" s="5" t="s">
        <v>48</v>
      </c>
      <c r="P482" s="5">
        <v>9999</v>
      </c>
      <c r="Q482" s="5">
        <v>0</v>
      </c>
      <c r="R482" s="5" t="s">
        <v>48</v>
      </c>
      <c r="S482" s="5" t="s">
        <v>48</v>
      </c>
      <c r="T482" s="5">
        <v>7</v>
      </c>
      <c r="U482" s="5">
        <v>800</v>
      </c>
      <c r="V482" s="5">
        <v>-9999</v>
      </c>
      <c r="W482" s="5" t="s">
        <v>48</v>
      </c>
      <c r="X482" s="5" t="s">
        <v>48</v>
      </c>
      <c r="Y482" s="5" t="s">
        <v>48</v>
      </c>
      <c r="Z482" s="5">
        <v>9999</v>
      </c>
      <c r="AA482" s="5">
        <v>-9999</v>
      </c>
      <c r="AB482" s="5" t="s">
        <v>48</v>
      </c>
      <c r="AC482" s="5" t="s">
        <v>48</v>
      </c>
      <c r="AD482" s="5" t="s">
        <v>48</v>
      </c>
      <c r="AE482" s="5">
        <v>9999</v>
      </c>
      <c r="AF482" s="5">
        <v>278</v>
      </c>
      <c r="AG482" s="5" t="s">
        <v>48</v>
      </c>
      <c r="AH482" s="5" t="s">
        <v>48</v>
      </c>
      <c r="AI482" s="5">
        <v>7</v>
      </c>
      <c r="AJ482" s="5">
        <v>800</v>
      </c>
      <c r="AK482" s="5">
        <v>56</v>
      </c>
      <c r="AL482" s="5" t="s">
        <v>48</v>
      </c>
      <c r="AM482" s="5" t="s">
        <v>48</v>
      </c>
      <c r="AN482" s="5">
        <v>7</v>
      </c>
      <c r="AO482" s="5">
        <v>800</v>
      </c>
    </row>
    <row r="483" spans="1:41" x14ac:dyDescent="0.25">
      <c r="A483" s="5" t="s">
        <v>17</v>
      </c>
      <c r="B483" s="5" t="s">
        <v>18</v>
      </c>
      <c r="C483" s="5">
        <v>966.2</v>
      </c>
      <c r="D483" s="5">
        <v>39.392499999999998</v>
      </c>
      <c r="E483" s="5">
        <v>-101.0689</v>
      </c>
      <c r="F483" s="5">
        <v>20120425</v>
      </c>
      <c r="G483" s="5">
        <v>-9999</v>
      </c>
      <c r="H483" s="5" t="s">
        <v>48</v>
      </c>
      <c r="I483" s="5" t="s">
        <v>48</v>
      </c>
      <c r="J483" s="5" t="s">
        <v>48</v>
      </c>
      <c r="K483" s="5">
        <v>9999</v>
      </c>
      <c r="L483" s="5">
        <v>-9999</v>
      </c>
      <c r="M483" s="5" t="s">
        <v>48</v>
      </c>
      <c r="N483" s="5" t="s">
        <v>48</v>
      </c>
      <c r="O483" s="5" t="s">
        <v>48</v>
      </c>
      <c r="P483" s="5">
        <v>9999</v>
      </c>
      <c r="Q483" s="5">
        <v>0</v>
      </c>
      <c r="R483" s="5" t="s">
        <v>49</v>
      </c>
      <c r="S483" s="5" t="s">
        <v>48</v>
      </c>
      <c r="T483" s="5">
        <v>7</v>
      </c>
      <c r="U483" s="5">
        <v>800</v>
      </c>
      <c r="V483" s="5">
        <v>-9999</v>
      </c>
      <c r="W483" s="5" t="s">
        <v>48</v>
      </c>
      <c r="X483" s="5" t="s">
        <v>48</v>
      </c>
      <c r="Y483" s="5" t="s">
        <v>48</v>
      </c>
      <c r="Z483" s="5">
        <v>9999</v>
      </c>
      <c r="AA483" s="5">
        <v>-9999</v>
      </c>
      <c r="AB483" s="5" t="s">
        <v>48</v>
      </c>
      <c r="AC483" s="5" t="s">
        <v>48</v>
      </c>
      <c r="AD483" s="5" t="s">
        <v>48</v>
      </c>
      <c r="AE483" s="5">
        <v>9999</v>
      </c>
      <c r="AF483" s="5">
        <v>350</v>
      </c>
      <c r="AG483" s="5" t="s">
        <v>48</v>
      </c>
      <c r="AH483" s="5" t="s">
        <v>48</v>
      </c>
      <c r="AI483" s="5">
        <v>7</v>
      </c>
      <c r="AJ483" s="5">
        <v>800</v>
      </c>
      <c r="AK483" s="5">
        <v>111</v>
      </c>
      <c r="AL483" s="5" t="s">
        <v>48</v>
      </c>
      <c r="AM483" s="5" t="s">
        <v>48</v>
      </c>
      <c r="AN483" s="5">
        <v>7</v>
      </c>
      <c r="AO483" s="5">
        <v>800</v>
      </c>
    </row>
    <row r="484" spans="1:41" x14ac:dyDescent="0.25">
      <c r="A484" s="5" t="s">
        <v>17</v>
      </c>
      <c r="B484" s="5" t="s">
        <v>18</v>
      </c>
      <c r="C484" s="5">
        <v>966.2</v>
      </c>
      <c r="D484" s="5">
        <v>39.392499999999998</v>
      </c>
      <c r="E484" s="5">
        <v>-101.0689</v>
      </c>
      <c r="F484" s="5">
        <v>20120426</v>
      </c>
      <c r="G484" s="5">
        <v>-9999</v>
      </c>
      <c r="H484" s="5" t="s">
        <v>48</v>
      </c>
      <c r="I484" s="5" t="s">
        <v>48</v>
      </c>
      <c r="J484" s="5" t="s">
        <v>48</v>
      </c>
      <c r="K484" s="5">
        <v>9999</v>
      </c>
      <c r="L484" s="5">
        <v>-9999</v>
      </c>
      <c r="M484" s="5" t="s">
        <v>48</v>
      </c>
      <c r="N484" s="5" t="s">
        <v>48</v>
      </c>
      <c r="O484" s="5" t="s">
        <v>48</v>
      </c>
      <c r="P484" s="5">
        <v>9999</v>
      </c>
      <c r="Q484" s="5">
        <v>0</v>
      </c>
      <c r="R484" s="5" t="s">
        <v>49</v>
      </c>
      <c r="S484" s="5" t="s">
        <v>48</v>
      </c>
      <c r="T484" s="5">
        <v>7</v>
      </c>
      <c r="U484" s="5">
        <v>800</v>
      </c>
      <c r="V484" s="5">
        <v>-9999</v>
      </c>
      <c r="W484" s="5" t="s">
        <v>48</v>
      </c>
      <c r="X484" s="5" t="s">
        <v>48</v>
      </c>
      <c r="Y484" s="5" t="s">
        <v>48</v>
      </c>
      <c r="Z484" s="5">
        <v>9999</v>
      </c>
      <c r="AA484" s="5">
        <v>-9999</v>
      </c>
      <c r="AB484" s="5" t="s">
        <v>48</v>
      </c>
      <c r="AC484" s="5" t="s">
        <v>48</v>
      </c>
      <c r="AD484" s="5" t="s">
        <v>48</v>
      </c>
      <c r="AE484" s="5">
        <v>9999</v>
      </c>
      <c r="AF484" s="5">
        <v>294</v>
      </c>
      <c r="AG484" s="5" t="s">
        <v>48</v>
      </c>
      <c r="AH484" s="5" t="s">
        <v>48</v>
      </c>
      <c r="AI484" s="5">
        <v>7</v>
      </c>
      <c r="AJ484" s="5">
        <v>800</v>
      </c>
      <c r="AK484" s="5">
        <v>139</v>
      </c>
      <c r="AL484" s="5" t="s">
        <v>48</v>
      </c>
      <c r="AM484" s="5" t="s">
        <v>48</v>
      </c>
      <c r="AN484" s="5">
        <v>7</v>
      </c>
      <c r="AO484" s="5">
        <v>800</v>
      </c>
    </row>
    <row r="485" spans="1:41" x14ac:dyDescent="0.25">
      <c r="A485" s="5" t="s">
        <v>17</v>
      </c>
      <c r="B485" s="5" t="s">
        <v>18</v>
      </c>
      <c r="C485" s="5">
        <v>966.2</v>
      </c>
      <c r="D485" s="5">
        <v>39.392499999999998</v>
      </c>
      <c r="E485" s="5">
        <v>-101.0689</v>
      </c>
      <c r="F485" s="5">
        <v>20120427</v>
      </c>
      <c r="G485" s="5">
        <v>-9999</v>
      </c>
      <c r="H485" s="5" t="s">
        <v>48</v>
      </c>
      <c r="I485" s="5" t="s">
        <v>48</v>
      </c>
      <c r="J485" s="5" t="s">
        <v>48</v>
      </c>
      <c r="K485" s="5">
        <v>9999</v>
      </c>
      <c r="L485" s="5">
        <v>-9999</v>
      </c>
      <c r="M485" s="5" t="s">
        <v>48</v>
      </c>
      <c r="N485" s="5" t="s">
        <v>48</v>
      </c>
      <c r="O485" s="5" t="s">
        <v>48</v>
      </c>
      <c r="P485" s="5">
        <v>9999</v>
      </c>
      <c r="Q485" s="5">
        <v>33</v>
      </c>
      <c r="R485" s="5" t="s">
        <v>48</v>
      </c>
      <c r="S485" s="5" t="s">
        <v>48</v>
      </c>
      <c r="T485" s="5">
        <v>7</v>
      </c>
      <c r="U485" s="5">
        <v>800</v>
      </c>
      <c r="V485" s="5">
        <v>-9999</v>
      </c>
      <c r="W485" s="5" t="s">
        <v>48</v>
      </c>
      <c r="X485" s="5" t="s">
        <v>48</v>
      </c>
      <c r="Y485" s="5" t="s">
        <v>48</v>
      </c>
      <c r="Z485" s="5">
        <v>9999</v>
      </c>
      <c r="AA485" s="5">
        <v>-9999</v>
      </c>
      <c r="AB485" s="5" t="s">
        <v>48</v>
      </c>
      <c r="AC485" s="5" t="s">
        <v>48</v>
      </c>
      <c r="AD485" s="5" t="s">
        <v>48</v>
      </c>
      <c r="AE485" s="5">
        <v>9999</v>
      </c>
      <c r="AF485" s="5">
        <v>239</v>
      </c>
      <c r="AG485" s="5" t="s">
        <v>48</v>
      </c>
      <c r="AH485" s="5" t="s">
        <v>48</v>
      </c>
      <c r="AI485" s="5">
        <v>7</v>
      </c>
      <c r="AJ485" s="5">
        <v>800</v>
      </c>
      <c r="AK485" s="5">
        <v>128</v>
      </c>
      <c r="AL485" s="5" t="s">
        <v>48</v>
      </c>
      <c r="AM485" s="5" t="s">
        <v>48</v>
      </c>
      <c r="AN485" s="5">
        <v>7</v>
      </c>
      <c r="AO485" s="5">
        <v>800</v>
      </c>
    </row>
    <row r="486" spans="1:41" x14ac:dyDescent="0.25">
      <c r="A486" s="5" t="s">
        <v>17</v>
      </c>
      <c r="B486" s="5" t="s">
        <v>18</v>
      </c>
      <c r="C486" s="5">
        <v>966.2</v>
      </c>
      <c r="D486" s="5">
        <v>39.392499999999998</v>
      </c>
      <c r="E486" s="5">
        <v>-101.0689</v>
      </c>
      <c r="F486" s="5">
        <v>20120428</v>
      </c>
      <c r="G486" s="5">
        <v>-9999</v>
      </c>
      <c r="H486" s="5" t="s">
        <v>48</v>
      </c>
      <c r="I486" s="5" t="s">
        <v>48</v>
      </c>
      <c r="J486" s="5" t="s">
        <v>48</v>
      </c>
      <c r="K486" s="5">
        <v>9999</v>
      </c>
      <c r="L486" s="5">
        <v>-9999</v>
      </c>
      <c r="M486" s="5" t="s">
        <v>48</v>
      </c>
      <c r="N486" s="5" t="s">
        <v>48</v>
      </c>
      <c r="O486" s="5" t="s">
        <v>48</v>
      </c>
      <c r="P486" s="5">
        <v>9999</v>
      </c>
      <c r="Q486" s="5">
        <v>102</v>
      </c>
      <c r="R486" s="5" t="s">
        <v>48</v>
      </c>
      <c r="S486" s="5" t="s">
        <v>48</v>
      </c>
      <c r="T486" s="5">
        <v>7</v>
      </c>
      <c r="U486" s="5">
        <v>800</v>
      </c>
      <c r="V486" s="5">
        <v>-9999</v>
      </c>
      <c r="W486" s="5" t="s">
        <v>48</v>
      </c>
      <c r="X486" s="5" t="s">
        <v>48</v>
      </c>
      <c r="Y486" s="5" t="s">
        <v>48</v>
      </c>
      <c r="Z486" s="5">
        <v>9999</v>
      </c>
      <c r="AA486" s="5">
        <v>-9999</v>
      </c>
      <c r="AB486" s="5" t="s">
        <v>48</v>
      </c>
      <c r="AC486" s="5" t="s">
        <v>48</v>
      </c>
      <c r="AD486" s="5" t="s">
        <v>48</v>
      </c>
      <c r="AE486" s="5">
        <v>9999</v>
      </c>
      <c r="AF486" s="5">
        <v>183</v>
      </c>
      <c r="AG486" s="5" t="s">
        <v>48</v>
      </c>
      <c r="AH486" s="5" t="s">
        <v>48</v>
      </c>
      <c r="AI486" s="5">
        <v>7</v>
      </c>
      <c r="AJ486" s="5">
        <v>800</v>
      </c>
      <c r="AK486" s="5">
        <v>56</v>
      </c>
      <c r="AL486" s="5" t="s">
        <v>48</v>
      </c>
      <c r="AM486" s="5" t="s">
        <v>48</v>
      </c>
      <c r="AN486" s="5">
        <v>7</v>
      </c>
      <c r="AO486" s="5">
        <v>800</v>
      </c>
    </row>
    <row r="487" spans="1:41" x14ac:dyDescent="0.25">
      <c r="A487" s="5" t="s">
        <v>17</v>
      </c>
      <c r="B487" s="5" t="s">
        <v>18</v>
      </c>
      <c r="C487" s="5">
        <v>966.2</v>
      </c>
      <c r="D487" s="5">
        <v>39.392499999999998</v>
      </c>
      <c r="E487" s="5">
        <v>-101.0689</v>
      </c>
      <c r="F487" s="5">
        <v>20120429</v>
      </c>
      <c r="G487" s="5">
        <v>-9999</v>
      </c>
      <c r="H487" s="5" t="s">
        <v>48</v>
      </c>
      <c r="I487" s="5" t="s">
        <v>48</v>
      </c>
      <c r="J487" s="5" t="s">
        <v>48</v>
      </c>
      <c r="K487" s="5">
        <v>9999</v>
      </c>
      <c r="L487" s="5">
        <v>-9999</v>
      </c>
      <c r="M487" s="5" t="s">
        <v>48</v>
      </c>
      <c r="N487" s="5" t="s">
        <v>48</v>
      </c>
      <c r="O487" s="5" t="s">
        <v>48</v>
      </c>
      <c r="P487" s="5">
        <v>9999</v>
      </c>
      <c r="Q487" s="5">
        <v>0</v>
      </c>
      <c r="R487" s="5" t="s">
        <v>48</v>
      </c>
      <c r="S487" s="5" t="s">
        <v>48</v>
      </c>
      <c r="T487" s="5">
        <v>7</v>
      </c>
      <c r="U487" s="5">
        <v>800</v>
      </c>
      <c r="V487" s="5">
        <v>-9999</v>
      </c>
      <c r="W487" s="5" t="s">
        <v>48</v>
      </c>
      <c r="X487" s="5" t="s">
        <v>48</v>
      </c>
      <c r="Y487" s="5" t="s">
        <v>48</v>
      </c>
      <c r="Z487" s="5">
        <v>9999</v>
      </c>
      <c r="AA487" s="5">
        <v>-9999</v>
      </c>
      <c r="AB487" s="5" t="s">
        <v>48</v>
      </c>
      <c r="AC487" s="5" t="s">
        <v>48</v>
      </c>
      <c r="AD487" s="5" t="s">
        <v>48</v>
      </c>
      <c r="AE487" s="5">
        <v>9999</v>
      </c>
      <c r="AF487" s="5">
        <v>183</v>
      </c>
      <c r="AG487" s="5" t="s">
        <v>48</v>
      </c>
      <c r="AH487" s="5" t="s">
        <v>48</v>
      </c>
      <c r="AI487" s="5">
        <v>7</v>
      </c>
      <c r="AJ487" s="5">
        <v>800</v>
      </c>
      <c r="AK487" s="5">
        <v>72</v>
      </c>
      <c r="AL487" s="5" t="s">
        <v>48</v>
      </c>
      <c r="AM487" s="5" t="s">
        <v>48</v>
      </c>
      <c r="AN487" s="5">
        <v>7</v>
      </c>
      <c r="AO487" s="5">
        <v>800</v>
      </c>
    </row>
    <row r="488" spans="1:41" x14ac:dyDescent="0.25">
      <c r="A488" s="5" t="s">
        <v>17</v>
      </c>
      <c r="B488" s="5" t="s">
        <v>18</v>
      </c>
      <c r="C488" s="5">
        <v>966.2</v>
      </c>
      <c r="D488" s="5">
        <v>39.392499999999998</v>
      </c>
      <c r="E488" s="5">
        <v>-101.0689</v>
      </c>
      <c r="F488" s="5">
        <v>20120430</v>
      </c>
      <c r="G488" s="5">
        <v>-9999</v>
      </c>
      <c r="H488" s="5" t="s">
        <v>48</v>
      </c>
      <c r="I488" s="5" t="s">
        <v>48</v>
      </c>
      <c r="J488" s="5" t="s">
        <v>48</v>
      </c>
      <c r="K488" s="5">
        <v>9999</v>
      </c>
      <c r="L488" s="5">
        <v>-9999</v>
      </c>
      <c r="M488" s="5" t="s">
        <v>48</v>
      </c>
      <c r="N488" s="5" t="s">
        <v>48</v>
      </c>
      <c r="O488" s="5" t="s">
        <v>48</v>
      </c>
      <c r="P488" s="5">
        <v>9999</v>
      </c>
      <c r="Q488" s="5">
        <v>0</v>
      </c>
      <c r="R488" s="5" t="s">
        <v>48</v>
      </c>
      <c r="S488" s="5" t="s">
        <v>48</v>
      </c>
      <c r="T488" s="5">
        <v>7</v>
      </c>
      <c r="U488" s="5">
        <v>800</v>
      </c>
      <c r="V488" s="5">
        <v>-9999</v>
      </c>
      <c r="W488" s="5" t="s">
        <v>48</v>
      </c>
      <c r="X488" s="5" t="s">
        <v>48</v>
      </c>
      <c r="Y488" s="5" t="s">
        <v>48</v>
      </c>
      <c r="Z488" s="5">
        <v>9999</v>
      </c>
      <c r="AA488" s="5">
        <v>-9999</v>
      </c>
      <c r="AB488" s="5" t="s">
        <v>48</v>
      </c>
      <c r="AC488" s="5" t="s">
        <v>48</v>
      </c>
      <c r="AD488" s="5" t="s">
        <v>48</v>
      </c>
      <c r="AE488" s="5">
        <v>9999</v>
      </c>
      <c r="AF488" s="5">
        <v>211</v>
      </c>
      <c r="AG488" s="5" t="s">
        <v>48</v>
      </c>
      <c r="AH488" s="5" t="s">
        <v>48</v>
      </c>
      <c r="AI488" s="5">
        <v>7</v>
      </c>
      <c r="AJ488" s="5">
        <v>800</v>
      </c>
      <c r="AK488" s="5">
        <v>67</v>
      </c>
      <c r="AL488" s="5" t="s">
        <v>48</v>
      </c>
      <c r="AM488" s="5" t="s">
        <v>48</v>
      </c>
      <c r="AN488" s="5">
        <v>7</v>
      </c>
      <c r="AO488" s="5">
        <v>800</v>
      </c>
    </row>
    <row r="489" spans="1:41" x14ac:dyDescent="0.25">
      <c r="A489" s="5" t="s">
        <v>17</v>
      </c>
      <c r="B489" s="5" t="s">
        <v>18</v>
      </c>
      <c r="C489" s="5">
        <v>966.2</v>
      </c>
      <c r="D489" s="5">
        <v>39.392499999999998</v>
      </c>
      <c r="E489" s="5">
        <v>-101.0689</v>
      </c>
      <c r="F489" s="5">
        <v>20120501</v>
      </c>
      <c r="G489" s="5">
        <v>-9999</v>
      </c>
      <c r="H489" s="5" t="s">
        <v>48</v>
      </c>
      <c r="I489" s="5" t="s">
        <v>48</v>
      </c>
      <c r="J489" s="5" t="s">
        <v>48</v>
      </c>
      <c r="K489" s="5">
        <v>9999</v>
      </c>
      <c r="L489" s="5">
        <v>-9999</v>
      </c>
      <c r="M489" s="5" t="s">
        <v>48</v>
      </c>
      <c r="N489" s="5" t="s">
        <v>48</v>
      </c>
      <c r="O489" s="5" t="s">
        <v>48</v>
      </c>
      <c r="P489" s="5">
        <v>9999</v>
      </c>
      <c r="Q489" s="5">
        <v>0</v>
      </c>
      <c r="R489" s="5" t="s">
        <v>48</v>
      </c>
      <c r="S489" s="5" t="s">
        <v>48</v>
      </c>
      <c r="T489" s="5">
        <v>7</v>
      </c>
      <c r="U489" s="5">
        <v>800</v>
      </c>
      <c r="V489" s="5">
        <v>-9999</v>
      </c>
      <c r="W489" s="5" t="s">
        <v>48</v>
      </c>
      <c r="X489" s="5" t="s">
        <v>48</v>
      </c>
      <c r="Y489" s="5" t="s">
        <v>48</v>
      </c>
      <c r="Z489" s="5">
        <v>9999</v>
      </c>
      <c r="AA489" s="5">
        <v>-9999</v>
      </c>
      <c r="AB489" s="5" t="s">
        <v>48</v>
      </c>
      <c r="AC489" s="5" t="s">
        <v>48</v>
      </c>
      <c r="AD489" s="5" t="s">
        <v>48</v>
      </c>
      <c r="AE489" s="5">
        <v>9999</v>
      </c>
      <c r="AF489" s="5">
        <v>222</v>
      </c>
      <c r="AG489" s="5" t="s">
        <v>48</v>
      </c>
      <c r="AH489" s="5" t="s">
        <v>48</v>
      </c>
      <c r="AI489" s="5">
        <v>7</v>
      </c>
      <c r="AJ489" s="5">
        <v>800</v>
      </c>
      <c r="AK489" s="5">
        <v>94</v>
      </c>
      <c r="AL489" s="5" t="s">
        <v>48</v>
      </c>
      <c r="AM489" s="5" t="s">
        <v>48</v>
      </c>
      <c r="AN489" s="5">
        <v>7</v>
      </c>
      <c r="AO489" s="5">
        <v>800</v>
      </c>
    </row>
    <row r="490" spans="1:41" x14ac:dyDescent="0.25">
      <c r="A490" s="5" t="s">
        <v>17</v>
      </c>
      <c r="B490" s="5" t="s">
        <v>18</v>
      </c>
      <c r="C490" s="5">
        <v>966.2</v>
      </c>
      <c r="D490" s="5">
        <v>39.392499999999998</v>
      </c>
      <c r="E490" s="5">
        <v>-101.0689</v>
      </c>
      <c r="F490" s="5">
        <v>20120502</v>
      </c>
      <c r="G490" s="5">
        <v>-9999</v>
      </c>
      <c r="H490" s="5" t="s">
        <v>48</v>
      </c>
      <c r="I490" s="5" t="s">
        <v>48</v>
      </c>
      <c r="J490" s="5" t="s">
        <v>48</v>
      </c>
      <c r="K490" s="5">
        <v>9999</v>
      </c>
      <c r="L490" s="5">
        <v>-9999</v>
      </c>
      <c r="M490" s="5" t="s">
        <v>48</v>
      </c>
      <c r="N490" s="5" t="s">
        <v>48</v>
      </c>
      <c r="O490" s="5" t="s">
        <v>48</v>
      </c>
      <c r="P490" s="5">
        <v>9999</v>
      </c>
      <c r="Q490" s="5">
        <v>0</v>
      </c>
      <c r="R490" s="5" t="s">
        <v>48</v>
      </c>
      <c r="S490" s="5" t="s">
        <v>48</v>
      </c>
      <c r="T490" s="5">
        <v>7</v>
      </c>
      <c r="U490" s="5">
        <v>800</v>
      </c>
      <c r="V490" s="5">
        <v>-9999</v>
      </c>
      <c r="W490" s="5" t="s">
        <v>48</v>
      </c>
      <c r="X490" s="5" t="s">
        <v>48</v>
      </c>
      <c r="Y490" s="5" t="s">
        <v>48</v>
      </c>
      <c r="Z490" s="5">
        <v>9999</v>
      </c>
      <c r="AA490" s="5">
        <v>-9999</v>
      </c>
      <c r="AB490" s="5" t="s">
        <v>48</v>
      </c>
      <c r="AC490" s="5" t="s">
        <v>48</v>
      </c>
      <c r="AD490" s="5" t="s">
        <v>48</v>
      </c>
      <c r="AE490" s="5">
        <v>9999</v>
      </c>
      <c r="AF490" s="5">
        <v>278</v>
      </c>
      <c r="AG490" s="5" t="s">
        <v>48</v>
      </c>
      <c r="AH490" s="5" t="s">
        <v>48</v>
      </c>
      <c r="AI490" s="5">
        <v>7</v>
      </c>
      <c r="AJ490" s="5">
        <v>800</v>
      </c>
      <c r="AK490" s="5">
        <v>83</v>
      </c>
      <c r="AL490" s="5" t="s">
        <v>48</v>
      </c>
      <c r="AM490" s="5" t="s">
        <v>48</v>
      </c>
      <c r="AN490" s="5">
        <v>7</v>
      </c>
      <c r="AO490" s="5">
        <v>800</v>
      </c>
    </row>
    <row r="491" spans="1:41" x14ac:dyDescent="0.25">
      <c r="A491" s="5" t="s">
        <v>17</v>
      </c>
      <c r="B491" s="5" t="s">
        <v>18</v>
      </c>
      <c r="C491" s="5">
        <v>966.2</v>
      </c>
      <c r="D491" s="5">
        <v>39.392499999999998</v>
      </c>
      <c r="E491" s="5">
        <v>-101.0689</v>
      </c>
      <c r="F491" s="5">
        <v>20120503</v>
      </c>
      <c r="G491" s="5">
        <v>-9999</v>
      </c>
      <c r="H491" s="5" t="s">
        <v>48</v>
      </c>
      <c r="I491" s="5" t="s">
        <v>48</v>
      </c>
      <c r="J491" s="5" t="s">
        <v>48</v>
      </c>
      <c r="K491" s="5">
        <v>9999</v>
      </c>
      <c r="L491" s="5">
        <v>-9999</v>
      </c>
      <c r="M491" s="5" t="s">
        <v>48</v>
      </c>
      <c r="N491" s="5" t="s">
        <v>48</v>
      </c>
      <c r="O491" s="5" t="s">
        <v>48</v>
      </c>
      <c r="P491" s="5">
        <v>9999</v>
      </c>
      <c r="Q491" s="5">
        <v>0</v>
      </c>
      <c r="R491" s="5" t="s">
        <v>48</v>
      </c>
      <c r="S491" s="5" t="s">
        <v>48</v>
      </c>
      <c r="T491" s="5">
        <v>7</v>
      </c>
      <c r="U491" s="5">
        <v>800</v>
      </c>
      <c r="V491" s="5">
        <v>-9999</v>
      </c>
      <c r="W491" s="5" t="s">
        <v>48</v>
      </c>
      <c r="X491" s="5" t="s">
        <v>48</v>
      </c>
      <c r="Y491" s="5" t="s">
        <v>48</v>
      </c>
      <c r="Z491" s="5">
        <v>9999</v>
      </c>
      <c r="AA491" s="5">
        <v>-9999</v>
      </c>
      <c r="AB491" s="5" t="s">
        <v>48</v>
      </c>
      <c r="AC491" s="5" t="s">
        <v>48</v>
      </c>
      <c r="AD491" s="5" t="s">
        <v>48</v>
      </c>
      <c r="AE491" s="5">
        <v>9999</v>
      </c>
      <c r="AF491" s="5">
        <v>289</v>
      </c>
      <c r="AG491" s="5" t="s">
        <v>48</v>
      </c>
      <c r="AH491" s="5" t="s">
        <v>48</v>
      </c>
      <c r="AI491" s="5">
        <v>7</v>
      </c>
      <c r="AJ491" s="5">
        <v>800</v>
      </c>
      <c r="AK491" s="5">
        <v>94</v>
      </c>
      <c r="AL491" s="5" t="s">
        <v>48</v>
      </c>
      <c r="AM491" s="5" t="s">
        <v>48</v>
      </c>
      <c r="AN491" s="5">
        <v>7</v>
      </c>
      <c r="AO491" s="5">
        <v>800</v>
      </c>
    </row>
    <row r="492" spans="1:41" x14ac:dyDescent="0.25">
      <c r="A492" s="5" t="s">
        <v>17</v>
      </c>
      <c r="B492" s="5" t="s">
        <v>18</v>
      </c>
      <c r="C492" s="5">
        <v>966.2</v>
      </c>
      <c r="D492" s="5">
        <v>39.392499999999998</v>
      </c>
      <c r="E492" s="5">
        <v>-101.0689</v>
      </c>
      <c r="F492" s="5">
        <v>20120504</v>
      </c>
      <c r="G492" s="5">
        <v>-9999</v>
      </c>
      <c r="H492" s="5" t="s">
        <v>48</v>
      </c>
      <c r="I492" s="5" t="s">
        <v>48</v>
      </c>
      <c r="J492" s="5" t="s">
        <v>48</v>
      </c>
      <c r="K492" s="5">
        <v>9999</v>
      </c>
      <c r="L492" s="5">
        <v>-9999</v>
      </c>
      <c r="M492" s="5" t="s">
        <v>48</v>
      </c>
      <c r="N492" s="5" t="s">
        <v>48</v>
      </c>
      <c r="O492" s="5" t="s">
        <v>48</v>
      </c>
      <c r="P492" s="5">
        <v>9999</v>
      </c>
      <c r="Q492" s="5">
        <v>0</v>
      </c>
      <c r="R492" s="5" t="s">
        <v>48</v>
      </c>
      <c r="S492" s="5" t="s">
        <v>48</v>
      </c>
      <c r="T492" s="5">
        <v>7</v>
      </c>
      <c r="U492" s="5">
        <v>800</v>
      </c>
      <c r="V492" s="5">
        <v>-9999</v>
      </c>
      <c r="W492" s="5" t="s">
        <v>48</v>
      </c>
      <c r="X492" s="5" t="s">
        <v>48</v>
      </c>
      <c r="Y492" s="5" t="s">
        <v>48</v>
      </c>
      <c r="Z492" s="5">
        <v>9999</v>
      </c>
      <c r="AA492" s="5">
        <v>-9999</v>
      </c>
      <c r="AB492" s="5" t="s">
        <v>48</v>
      </c>
      <c r="AC492" s="5" t="s">
        <v>48</v>
      </c>
      <c r="AD492" s="5" t="s">
        <v>48</v>
      </c>
      <c r="AE492" s="5">
        <v>9999</v>
      </c>
      <c r="AF492" s="5">
        <v>300</v>
      </c>
      <c r="AG492" s="5" t="s">
        <v>48</v>
      </c>
      <c r="AH492" s="5" t="s">
        <v>48</v>
      </c>
      <c r="AI492" s="5">
        <v>7</v>
      </c>
      <c r="AJ492" s="5">
        <v>800</v>
      </c>
      <c r="AK492" s="5">
        <v>117</v>
      </c>
      <c r="AL492" s="5" t="s">
        <v>48</v>
      </c>
      <c r="AM492" s="5" t="s">
        <v>48</v>
      </c>
      <c r="AN492" s="5">
        <v>7</v>
      </c>
      <c r="AO492" s="5">
        <v>800</v>
      </c>
    </row>
    <row r="493" spans="1:41" x14ac:dyDescent="0.25">
      <c r="A493" s="5" t="s">
        <v>17</v>
      </c>
      <c r="B493" s="5" t="s">
        <v>18</v>
      </c>
      <c r="C493" s="5">
        <v>966.2</v>
      </c>
      <c r="D493" s="5">
        <v>39.392499999999998</v>
      </c>
      <c r="E493" s="5">
        <v>-101.0689</v>
      </c>
      <c r="F493" s="5">
        <v>20120505</v>
      </c>
      <c r="G493" s="5">
        <v>-9999</v>
      </c>
      <c r="H493" s="5" t="s">
        <v>48</v>
      </c>
      <c r="I493" s="5" t="s">
        <v>48</v>
      </c>
      <c r="J493" s="5" t="s">
        <v>48</v>
      </c>
      <c r="K493" s="5">
        <v>9999</v>
      </c>
      <c r="L493" s="5">
        <v>-9999</v>
      </c>
      <c r="M493" s="5" t="s">
        <v>48</v>
      </c>
      <c r="N493" s="5" t="s">
        <v>48</v>
      </c>
      <c r="O493" s="5" t="s">
        <v>48</v>
      </c>
      <c r="P493" s="5">
        <v>9999</v>
      </c>
      <c r="Q493" s="5">
        <v>0</v>
      </c>
      <c r="R493" s="5" t="s">
        <v>48</v>
      </c>
      <c r="S493" s="5" t="s">
        <v>48</v>
      </c>
      <c r="T493" s="5">
        <v>7</v>
      </c>
      <c r="U493" s="5">
        <v>800</v>
      </c>
      <c r="V493" s="5">
        <v>-9999</v>
      </c>
      <c r="W493" s="5" t="s">
        <v>48</v>
      </c>
      <c r="X493" s="5" t="s">
        <v>48</v>
      </c>
      <c r="Y493" s="5" t="s">
        <v>48</v>
      </c>
      <c r="Z493" s="5">
        <v>9999</v>
      </c>
      <c r="AA493" s="5">
        <v>-9999</v>
      </c>
      <c r="AB493" s="5" t="s">
        <v>48</v>
      </c>
      <c r="AC493" s="5" t="s">
        <v>48</v>
      </c>
      <c r="AD493" s="5" t="s">
        <v>48</v>
      </c>
      <c r="AE493" s="5">
        <v>9999</v>
      </c>
      <c r="AF493" s="5">
        <v>350</v>
      </c>
      <c r="AG493" s="5" t="s">
        <v>48</v>
      </c>
      <c r="AH493" s="5" t="s">
        <v>48</v>
      </c>
      <c r="AI493" s="5">
        <v>7</v>
      </c>
      <c r="AJ493" s="5">
        <v>800</v>
      </c>
      <c r="AK493" s="5">
        <v>122</v>
      </c>
      <c r="AL493" s="5" t="s">
        <v>48</v>
      </c>
      <c r="AM493" s="5" t="s">
        <v>48</v>
      </c>
      <c r="AN493" s="5">
        <v>7</v>
      </c>
      <c r="AO493" s="5">
        <v>800</v>
      </c>
    </row>
    <row r="494" spans="1:41" x14ac:dyDescent="0.25">
      <c r="A494" s="5" t="s">
        <v>17</v>
      </c>
      <c r="B494" s="5" t="s">
        <v>18</v>
      </c>
      <c r="C494" s="5">
        <v>966.2</v>
      </c>
      <c r="D494" s="5">
        <v>39.392499999999998</v>
      </c>
      <c r="E494" s="5">
        <v>-101.0689</v>
      </c>
      <c r="F494" s="5">
        <v>20120506</v>
      </c>
      <c r="G494" s="5">
        <v>-9999</v>
      </c>
      <c r="H494" s="5" t="s">
        <v>48</v>
      </c>
      <c r="I494" s="5" t="s">
        <v>48</v>
      </c>
      <c r="J494" s="5" t="s">
        <v>48</v>
      </c>
      <c r="K494" s="5">
        <v>9999</v>
      </c>
      <c r="L494" s="5">
        <v>-9999</v>
      </c>
      <c r="M494" s="5" t="s">
        <v>48</v>
      </c>
      <c r="N494" s="5" t="s">
        <v>48</v>
      </c>
      <c r="O494" s="5" t="s">
        <v>48</v>
      </c>
      <c r="P494" s="5">
        <v>9999</v>
      </c>
      <c r="Q494" s="5">
        <v>0</v>
      </c>
      <c r="R494" s="5" t="s">
        <v>48</v>
      </c>
      <c r="S494" s="5" t="s">
        <v>48</v>
      </c>
      <c r="T494" s="5">
        <v>7</v>
      </c>
      <c r="U494" s="5">
        <v>800</v>
      </c>
      <c r="V494" s="5">
        <v>-9999</v>
      </c>
      <c r="W494" s="5" t="s">
        <v>48</v>
      </c>
      <c r="X494" s="5" t="s">
        <v>48</v>
      </c>
      <c r="Y494" s="5" t="s">
        <v>48</v>
      </c>
      <c r="Z494" s="5">
        <v>9999</v>
      </c>
      <c r="AA494" s="5">
        <v>-9999</v>
      </c>
      <c r="AB494" s="5" t="s">
        <v>48</v>
      </c>
      <c r="AC494" s="5" t="s">
        <v>48</v>
      </c>
      <c r="AD494" s="5" t="s">
        <v>48</v>
      </c>
      <c r="AE494" s="5">
        <v>9999</v>
      </c>
      <c r="AF494" s="5">
        <v>350</v>
      </c>
      <c r="AG494" s="5" t="s">
        <v>48</v>
      </c>
      <c r="AH494" s="5" t="s">
        <v>48</v>
      </c>
      <c r="AI494" s="5">
        <v>7</v>
      </c>
      <c r="AJ494" s="5">
        <v>800</v>
      </c>
      <c r="AK494" s="5">
        <v>122</v>
      </c>
      <c r="AL494" s="5" t="s">
        <v>48</v>
      </c>
      <c r="AM494" s="5" t="s">
        <v>48</v>
      </c>
      <c r="AN494" s="5">
        <v>7</v>
      </c>
      <c r="AO494" s="5">
        <v>800</v>
      </c>
    </row>
    <row r="495" spans="1:41" x14ac:dyDescent="0.25">
      <c r="A495" s="5" t="s">
        <v>17</v>
      </c>
      <c r="B495" s="5" t="s">
        <v>18</v>
      </c>
      <c r="C495" s="5">
        <v>966.2</v>
      </c>
      <c r="D495" s="5">
        <v>39.392499999999998</v>
      </c>
      <c r="E495" s="5">
        <v>-101.0689</v>
      </c>
      <c r="F495" s="5">
        <v>20120507</v>
      </c>
      <c r="G495" s="5">
        <v>-9999</v>
      </c>
      <c r="H495" s="5" t="s">
        <v>48</v>
      </c>
      <c r="I495" s="5" t="s">
        <v>48</v>
      </c>
      <c r="J495" s="5" t="s">
        <v>48</v>
      </c>
      <c r="K495" s="5">
        <v>9999</v>
      </c>
      <c r="L495" s="5">
        <v>-9999</v>
      </c>
      <c r="M495" s="5" t="s">
        <v>48</v>
      </c>
      <c r="N495" s="5" t="s">
        <v>48</v>
      </c>
      <c r="O495" s="5" t="s">
        <v>48</v>
      </c>
      <c r="P495" s="5">
        <v>9999</v>
      </c>
      <c r="Q495" s="5">
        <v>0</v>
      </c>
      <c r="R495" s="5" t="s">
        <v>48</v>
      </c>
      <c r="S495" s="5" t="s">
        <v>48</v>
      </c>
      <c r="T495" s="5">
        <v>7</v>
      </c>
      <c r="U495" s="5">
        <v>800</v>
      </c>
      <c r="V495" s="5">
        <v>-9999</v>
      </c>
      <c r="W495" s="5" t="s">
        <v>48</v>
      </c>
      <c r="X495" s="5" t="s">
        <v>48</v>
      </c>
      <c r="Y495" s="5" t="s">
        <v>48</v>
      </c>
      <c r="Z495" s="5">
        <v>9999</v>
      </c>
      <c r="AA495" s="5">
        <v>-9999</v>
      </c>
      <c r="AB495" s="5" t="s">
        <v>48</v>
      </c>
      <c r="AC495" s="5" t="s">
        <v>48</v>
      </c>
      <c r="AD495" s="5" t="s">
        <v>48</v>
      </c>
      <c r="AE495" s="5">
        <v>9999</v>
      </c>
      <c r="AF495" s="5">
        <v>222</v>
      </c>
      <c r="AG495" s="5" t="s">
        <v>48</v>
      </c>
      <c r="AH495" s="5" t="s">
        <v>48</v>
      </c>
      <c r="AI495" s="5">
        <v>7</v>
      </c>
      <c r="AJ495" s="5">
        <v>800</v>
      </c>
      <c r="AK495" s="5">
        <v>83</v>
      </c>
      <c r="AL495" s="5" t="s">
        <v>48</v>
      </c>
      <c r="AM495" s="5" t="s">
        <v>48</v>
      </c>
      <c r="AN495" s="5">
        <v>7</v>
      </c>
      <c r="AO495" s="5">
        <v>800</v>
      </c>
    </row>
    <row r="496" spans="1:41" x14ac:dyDescent="0.25">
      <c r="A496" s="5" t="s">
        <v>17</v>
      </c>
      <c r="B496" s="5" t="s">
        <v>18</v>
      </c>
      <c r="C496" s="5">
        <v>966.2</v>
      </c>
      <c r="D496" s="5">
        <v>39.392499999999998</v>
      </c>
      <c r="E496" s="5">
        <v>-101.0689</v>
      </c>
      <c r="F496" s="5">
        <v>20120508</v>
      </c>
      <c r="G496" s="5">
        <v>-9999</v>
      </c>
      <c r="H496" s="5" t="s">
        <v>48</v>
      </c>
      <c r="I496" s="5" t="s">
        <v>48</v>
      </c>
      <c r="J496" s="5" t="s">
        <v>48</v>
      </c>
      <c r="K496" s="5">
        <v>9999</v>
      </c>
      <c r="L496" s="5">
        <v>-9999</v>
      </c>
      <c r="M496" s="5" t="s">
        <v>48</v>
      </c>
      <c r="N496" s="5" t="s">
        <v>48</v>
      </c>
      <c r="O496" s="5" t="s">
        <v>48</v>
      </c>
      <c r="P496" s="5">
        <v>9999</v>
      </c>
      <c r="Q496" s="5">
        <v>8</v>
      </c>
      <c r="R496" s="5" t="s">
        <v>48</v>
      </c>
      <c r="S496" s="5" t="s">
        <v>48</v>
      </c>
      <c r="T496" s="5">
        <v>7</v>
      </c>
      <c r="U496" s="5">
        <v>800</v>
      </c>
      <c r="V496" s="5">
        <v>-9999</v>
      </c>
      <c r="W496" s="5" t="s">
        <v>48</v>
      </c>
      <c r="X496" s="5" t="s">
        <v>48</v>
      </c>
      <c r="Y496" s="5" t="s">
        <v>48</v>
      </c>
      <c r="Z496" s="5">
        <v>9999</v>
      </c>
      <c r="AA496" s="5">
        <v>-9999</v>
      </c>
      <c r="AB496" s="5" t="s">
        <v>48</v>
      </c>
      <c r="AC496" s="5" t="s">
        <v>48</v>
      </c>
      <c r="AD496" s="5" t="s">
        <v>48</v>
      </c>
      <c r="AE496" s="5">
        <v>9999</v>
      </c>
      <c r="AF496" s="5">
        <v>156</v>
      </c>
      <c r="AG496" s="5" t="s">
        <v>48</v>
      </c>
      <c r="AH496" s="5" t="s">
        <v>48</v>
      </c>
      <c r="AI496" s="5">
        <v>7</v>
      </c>
      <c r="AJ496" s="5">
        <v>800</v>
      </c>
      <c r="AK496" s="5">
        <v>72</v>
      </c>
      <c r="AL496" s="5" t="s">
        <v>48</v>
      </c>
      <c r="AM496" s="5" t="s">
        <v>48</v>
      </c>
      <c r="AN496" s="5">
        <v>7</v>
      </c>
      <c r="AO496" s="5">
        <v>800</v>
      </c>
    </row>
    <row r="497" spans="1:41" x14ac:dyDescent="0.25">
      <c r="A497" s="5" t="s">
        <v>17</v>
      </c>
      <c r="B497" s="5" t="s">
        <v>18</v>
      </c>
      <c r="C497" s="5">
        <v>966.2</v>
      </c>
      <c r="D497" s="5">
        <v>39.392499999999998</v>
      </c>
      <c r="E497" s="5">
        <v>-101.0689</v>
      </c>
      <c r="F497" s="5">
        <v>20120509</v>
      </c>
      <c r="G497" s="5">
        <v>-9999</v>
      </c>
      <c r="H497" s="5" t="s">
        <v>48</v>
      </c>
      <c r="I497" s="5" t="s">
        <v>48</v>
      </c>
      <c r="J497" s="5" t="s">
        <v>48</v>
      </c>
      <c r="K497" s="5">
        <v>9999</v>
      </c>
      <c r="L497" s="5">
        <v>-9999</v>
      </c>
      <c r="M497" s="5" t="s">
        <v>48</v>
      </c>
      <c r="N497" s="5" t="s">
        <v>48</v>
      </c>
      <c r="O497" s="5" t="s">
        <v>48</v>
      </c>
      <c r="P497" s="5">
        <v>9999</v>
      </c>
      <c r="Q497" s="5">
        <v>0</v>
      </c>
      <c r="R497" s="5" t="s">
        <v>48</v>
      </c>
      <c r="S497" s="5" t="s">
        <v>48</v>
      </c>
      <c r="T497" s="5">
        <v>7</v>
      </c>
      <c r="U497" s="5">
        <v>800</v>
      </c>
      <c r="V497" s="5">
        <v>-9999</v>
      </c>
      <c r="W497" s="5" t="s">
        <v>48</v>
      </c>
      <c r="X497" s="5" t="s">
        <v>48</v>
      </c>
      <c r="Y497" s="5" t="s">
        <v>48</v>
      </c>
      <c r="Z497" s="5">
        <v>9999</v>
      </c>
      <c r="AA497" s="5">
        <v>-9999</v>
      </c>
      <c r="AB497" s="5" t="s">
        <v>48</v>
      </c>
      <c r="AC497" s="5" t="s">
        <v>48</v>
      </c>
      <c r="AD497" s="5" t="s">
        <v>48</v>
      </c>
      <c r="AE497" s="5">
        <v>9999</v>
      </c>
      <c r="AF497" s="5">
        <v>228</v>
      </c>
      <c r="AG497" s="5" t="s">
        <v>48</v>
      </c>
      <c r="AH497" s="5" t="s">
        <v>48</v>
      </c>
      <c r="AI497" s="5">
        <v>7</v>
      </c>
      <c r="AJ497" s="5">
        <v>800</v>
      </c>
      <c r="AK497" s="5">
        <v>22</v>
      </c>
      <c r="AL497" s="5" t="s">
        <v>48</v>
      </c>
      <c r="AM497" s="5" t="s">
        <v>48</v>
      </c>
      <c r="AN497" s="5">
        <v>7</v>
      </c>
      <c r="AO497" s="5">
        <v>800</v>
      </c>
    </row>
    <row r="498" spans="1:41" x14ac:dyDescent="0.25">
      <c r="A498" s="5" t="s">
        <v>17</v>
      </c>
      <c r="B498" s="5" t="s">
        <v>18</v>
      </c>
      <c r="C498" s="5">
        <v>966.2</v>
      </c>
      <c r="D498" s="5">
        <v>39.392499999999998</v>
      </c>
      <c r="E498" s="5">
        <v>-101.0689</v>
      </c>
      <c r="F498" s="5">
        <v>20120510</v>
      </c>
      <c r="G498" s="5">
        <v>-9999</v>
      </c>
      <c r="H498" s="5" t="s">
        <v>48</v>
      </c>
      <c r="I498" s="5" t="s">
        <v>48</v>
      </c>
      <c r="J498" s="5" t="s">
        <v>48</v>
      </c>
      <c r="K498" s="5">
        <v>9999</v>
      </c>
      <c r="L498" s="5">
        <v>-9999</v>
      </c>
      <c r="M498" s="5" t="s">
        <v>48</v>
      </c>
      <c r="N498" s="5" t="s">
        <v>48</v>
      </c>
      <c r="O498" s="5" t="s">
        <v>48</v>
      </c>
      <c r="P498" s="5">
        <v>9999</v>
      </c>
      <c r="Q498" s="5">
        <v>0</v>
      </c>
      <c r="R498" s="5" t="s">
        <v>48</v>
      </c>
      <c r="S498" s="5" t="s">
        <v>48</v>
      </c>
      <c r="T498" s="5">
        <v>7</v>
      </c>
      <c r="U498" s="5">
        <v>800</v>
      </c>
      <c r="V498" s="5">
        <v>-9999</v>
      </c>
      <c r="W498" s="5" t="s">
        <v>48</v>
      </c>
      <c r="X498" s="5" t="s">
        <v>48</v>
      </c>
      <c r="Y498" s="5" t="s">
        <v>48</v>
      </c>
      <c r="Z498" s="5">
        <v>9999</v>
      </c>
      <c r="AA498" s="5">
        <v>-9999</v>
      </c>
      <c r="AB498" s="5" t="s">
        <v>48</v>
      </c>
      <c r="AC498" s="5" t="s">
        <v>48</v>
      </c>
      <c r="AD498" s="5" t="s">
        <v>48</v>
      </c>
      <c r="AE498" s="5">
        <v>9999</v>
      </c>
      <c r="AF498" s="5">
        <v>278</v>
      </c>
      <c r="AG498" s="5" t="s">
        <v>48</v>
      </c>
      <c r="AH498" s="5" t="s">
        <v>48</v>
      </c>
      <c r="AI498" s="5">
        <v>7</v>
      </c>
      <c r="AJ498" s="5">
        <v>800</v>
      </c>
      <c r="AK498" s="5">
        <v>83</v>
      </c>
      <c r="AL498" s="5" t="s">
        <v>48</v>
      </c>
      <c r="AM498" s="5" t="s">
        <v>48</v>
      </c>
      <c r="AN498" s="5">
        <v>7</v>
      </c>
      <c r="AO498" s="5">
        <v>800</v>
      </c>
    </row>
    <row r="499" spans="1:41" x14ac:dyDescent="0.25">
      <c r="A499" s="5" t="s">
        <v>17</v>
      </c>
      <c r="B499" s="5" t="s">
        <v>18</v>
      </c>
      <c r="C499" s="5">
        <v>966.2</v>
      </c>
      <c r="D499" s="5">
        <v>39.392499999999998</v>
      </c>
      <c r="E499" s="5">
        <v>-101.0689</v>
      </c>
      <c r="F499" s="5">
        <v>20120511</v>
      </c>
      <c r="G499" s="5">
        <v>-9999</v>
      </c>
      <c r="H499" s="5" t="s">
        <v>48</v>
      </c>
      <c r="I499" s="5" t="s">
        <v>48</v>
      </c>
      <c r="J499" s="5" t="s">
        <v>48</v>
      </c>
      <c r="K499" s="5">
        <v>9999</v>
      </c>
      <c r="L499" s="5">
        <v>-9999</v>
      </c>
      <c r="M499" s="5" t="s">
        <v>48</v>
      </c>
      <c r="N499" s="5" t="s">
        <v>48</v>
      </c>
      <c r="O499" s="5" t="s">
        <v>48</v>
      </c>
      <c r="P499" s="5">
        <v>9999</v>
      </c>
      <c r="Q499" s="5">
        <v>0</v>
      </c>
      <c r="R499" s="5" t="s">
        <v>48</v>
      </c>
      <c r="S499" s="5" t="s">
        <v>48</v>
      </c>
      <c r="T499" s="5">
        <v>7</v>
      </c>
      <c r="U499" s="5">
        <v>800</v>
      </c>
      <c r="V499" s="5">
        <v>-9999</v>
      </c>
      <c r="W499" s="5" t="s">
        <v>48</v>
      </c>
      <c r="X499" s="5" t="s">
        <v>48</v>
      </c>
      <c r="Y499" s="5" t="s">
        <v>48</v>
      </c>
      <c r="Z499" s="5">
        <v>9999</v>
      </c>
      <c r="AA499" s="5">
        <v>-9999</v>
      </c>
      <c r="AB499" s="5" t="s">
        <v>48</v>
      </c>
      <c r="AC499" s="5" t="s">
        <v>48</v>
      </c>
      <c r="AD499" s="5" t="s">
        <v>48</v>
      </c>
      <c r="AE499" s="5">
        <v>9999</v>
      </c>
      <c r="AF499" s="5">
        <v>317</v>
      </c>
      <c r="AG499" s="5" t="s">
        <v>48</v>
      </c>
      <c r="AH499" s="5" t="s">
        <v>48</v>
      </c>
      <c r="AI499" s="5">
        <v>7</v>
      </c>
      <c r="AJ499" s="5">
        <v>800</v>
      </c>
      <c r="AK499" s="5">
        <v>94</v>
      </c>
      <c r="AL499" s="5" t="s">
        <v>48</v>
      </c>
      <c r="AM499" s="5" t="s">
        <v>48</v>
      </c>
      <c r="AN499" s="5">
        <v>7</v>
      </c>
      <c r="AO499" s="5">
        <v>800</v>
      </c>
    </row>
    <row r="500" spans="1:41" x14ac:dyDescent="0.25">
      <c r="A500" s="5" t="s">
        <v>17</v>
      </c>
      <c r="B500" s="5" t="s">
        <v>18</v>
      </c>
      <c r="C500" s="5">
        <v>966.2</v>
      </c>
      <c r="D500" s="5">
        <v>39.392499999999998</v>
      </c>
      <c r="E500" s="5">
        <v>-101.0689</v>
      </c>
      <c r="F500" s="5">
        <v>20120512</v>
      </c>
      <c r="G500" s="5">
        <v>-9999</v>
      </c>
      <c r="H500" s="5" t="s">
        <v>48</v>
      </c>
      <c r="I500" s="5" t="s">
        <v>48</v>
      </c>
      <c r="J500" s="5" t="s">
        <v>48</v>
      </c>
      <c r="K500" s="5">
        <v>9999</v>
      </c>
      <c r="L500" s="5">
        <v>-9999</v>
      </c>
      <c r="M500" s="5" t="s">
        <v>48</v>
      </c>
      <c r="N500" s="5" t="s">
        <v>48</v>
      </c>
      <c r="O500" s="5" t="s">
        <v>48</v>
      </c>
      <c r="P500" s="5">
        <v>9999</v>
      </c>
      <c r="Q500" s="5">
        <v>0</v>
      </c>
      <c r="R500" s="5" t="s">
        <v>48</v>
      </c>
      <c r="S500" s="5" t="s">
        <v>48</v>
      </c>
      <c r="T500" s="5">
        <v>7</v>
      </c>
      <c r="U500" s="5">
        <v>800</v>
      </c>
      <c r="V500" s="5">
        <v>-9999</v>
      </c>
      <c r="W500" s="5" t="s">
        <v>48</v>
      </c>
      <c r="X500" s="5" t="s">
        <v>48</v>
      </c>
      <c r="Y500" s="5" t="s">
        <v>48</v>
      </c>
      <c r="Z500" s="5">
        <v>9999</v>
      </c>
      <c r="AA500" s="5">
        <v>-9999</v>
      </c>
      <c r="AB500" s="5" t="s">
        <v>48</v>
      </c>
      <c r="AC500" s="5" t="s">
        <v>48</v>
      </c>
      <c r="AD500" s="5" t="s">
        <v>48</v>
      </c>
      <c r="AE500" s="5">
        <v>9999</v>
      </c>
      <c r="AF500" s="5">
        <v>206</v>
      </c>
      <c r="AG500" s="5" t="s">
        <v>48</v>
      </c>
      <c r="AH500" s="5" t="s">
        <v>48</v>
      </c>
      <c r="AI500" s="5">
        <v>7</v>
      </c>
      <c r="AJ500" s="5">
        <v>800</v>
      </c>
      <c r="AK500" s="5">
        <v>33</v>
      </c>
      <c r="AL500" s="5" t="s">
        <v>48</v>
      </c>
      <c r="AM500" s="5" t="s">
        <v>48</v>
      </c>
      <c r="AN500" s="5">
        <v>7</v>
      </c>
      <c r="AO500" s="5">
        <v>800</v>
      </c>
    </row>
    <row r="501" spans="1:41" x14ac:dyDescent="0.25">
      <c r="A501" s="5" t="s">
        <v>17</v>
      </c>
      <c r="B501" s="5" t="s">
        <v>18</v>
      </c>
      <c r="C501" s="5">
        <v>966.2</v>
      </c>
      <c r="D501" s="5">
        <v>39.392499999999998</v>
      </c>
      <c r="E501" s="5">
        <v>-101.0689</v>
      </c>
      <c r="F501" s="5">
        <v>20120513</v>
      </c>
      <c r="G501" s="5">
        <v>-9999</v>
      </c>
      <c r="H501" s="5" t="s">
        <v>48</v>
      </c>
      <c r="I501" s="5" t="s">
        <v>48</v>
      </c>
      <c r="J501" s="5" t="s">
        <v>48</v>
      </c>
      <c r="K501" s="5">
        <v>9999</v>
      </c>
      <c r="L501" s="5">
        <v>-9999</v>
      </c>
      <c r="M501" s="5" t="s">
        <v>48</v>
      </c>
      <c r="N501" s="5" t="s">
        <v>48</v>
      </c>
      <c r="O501" s="5" t="s">
        <v>48</v>
      </c>
      <c r="P501" s="5">
        <v>9999</v>
      </c>
      <c r="Q501" s="5">
        <v>25</v>
      </c>
      <c r="R501" s="5" t="s">
        <v>48</v>
      </c>
      <c r="S501" s="5" t="s">
        <v>48</v>
      </c>
      <c r="T501" s="5">
        <v>7</v>
      </c>
      <c r="U501" s="5">
        <v>800</v>
      </c>
      <c r="V501" s="5">
        <v>-9999</v>
      </c>
      <c r="W501" s="5" t="s">
        <v>48</v>
      </c>
      <c r="X501" s="5" t="s">
        <v>48</v>
      </c>
      <c r="Y501" s="5" t="s">
        <v>48</v>
      </c>
      <c r="Z501" s="5">
        <v>9999</v>
      </c>
      <c r="AA501" s="5">
        <v>-9999</v>
      </c>
      <c r="AB501" s="5" t="s">
        <v>48</v>
      </c>
      <c r="AC501" s="5" t="s">
        <v>48</v>
      </c>
      <c r="AD501" s="5" t="s">
        <v>48</v>
      </c>
      <c r="AE501" s="5">
        <v>9999</v>
      </c>
      <c r="AF501" s="5">
        <v>111</v>
      </c>
      <c r="AG501" s="5" t="s">
        <v>48</v>
      </c>
      <c r="AH501" s="5" t="s">
        <v>48</v>
      </c>
      <c r="AI501" s="5">
        <v>7</v>
      </c>
      <c r="AJ501" s="5">
        <v>800</v>
      </c>
      <c r="AK501" s="5">
        <v>33</v>
      </c>
      <c r="AL501" s="5" t="s">
        <v>48</v>
      </c>
      <c r="AM501" s="5" t="s">
        <v>48</v>
      </c>
      <c r="AN501" s="5">
        <v>7</v>
      </c>
      <c r="AO501" s="5">
        <v>800</v>
      </c>
    </row>
    <row r="502" spans="1:41" x14ac:dyDescent="0.25">
      <c r="A502" s="5" t="s">
        <v>17</v>
      </c>
      <c r="B502" s="5" t="s">
        <v>18</v>
      </c>
      <c r="C502" s="5">
        <v>966.2</v>
      </c>
      <c r="D502" s="5">
        <v>39.392499999999998</v>
      </c>
      <c r="E502" s="5">
        <v>-101.0689</v>
      </c>
      <c r="F502" s="5">
        <v>20120514</v>
      </c>
      <c r="G502" s="5">
        <v>-9999</v>
      </c>
      <c r="H502" s="5" t="s">
        <v>48</v>
      </c>
      <c r="I502" s="5" t="s">
        <v>48</v>
      </c>
      <c r="J502" s="5" t="s">
        <v>48</v>
      </c>
      <c r="K502" s="5">
        <v>9999</v>
      </c>
      <c r="L502" s="5">
        <v>-9999</v>
      </c>
      <c r="M502" s="5" t="s">
        <v>48</v>
      </c>
      <c r="N502" s="5" t="s">
        <v>48</v>
      </c>
      <c r="O502" s="5" t="s">
        <v>48</v>
      </c>
      <c r="P502" s="5">
        <v>9999</v>
      </c>
      <c r="Q502" s="5">
        <v>0</v>
      </c>
      <c r="R502" s="5" t="s">
        <v>48</v>
      </c>
      <c r="S502" s="5" t="s">
        <v>48</v>
      </c>
      <c r="T502" s="5">
        <v>7</v>
      </c>
      <c r="U502" s="5">
        <v>800</v>
      </c>
      <c r="V502" s="5">
        <v>-9999</v>
      </c>
      <c r="W502" s="5" t="s">
        <v>48</v>
      </c>
      <c r="X502" s="5" t="s">
        <v>48</v>
      </c>
      <c r="Y502" s="5" t="s">
        <v>48</v>
      </c>
      <c r="Z502" s="5">
        <v>9999</v>
      </c>
      <c r="AA502" s="5">
        <v>-9999</v>
      </c>
      <c r="AB502" s="5" t="s">
        <v>48</v>
      </c>
      <c r="AC502" s="5" t="s">
        <v>48</v>
      </c>
      <c r="AD502" s="5" t="s">
        <v>48</v>
      </c>
      <c r="AE502" s="5">
        <v>9999</v>
      </c>
      <c r="AF502" s="5">
        <v>222</v>
      </c>
      <c r="AG502" s="5" t="s">
        <v>48</v>
      </c>
      <c r="AH502" s="5" t="s">
        <v>48</v>
      </c>
      <c r="AI502" s="5">
        <v>7</v>
      </c>
      <c r="AJ502" s="5">
        <v>800</v>
      </c>
      <c r="AK502" s="5">
        <v>56</v>
      </c>
      <c r="AL502" s="5" t="s">
        <v>48</v>
      </c>
      <c r="AM502" s="5" t="s">
        <v>48</v>
      </c>
      <c r="AN502" s="5">
        <v>7</v>
      </c>
      <c r="AO502" s="5">
        <v>800</v>
      </c>
    </row>
    <row r="503" spans="1:41" x14ac:dyDescent="0.25">
      <c r="A503" s="5" t="s">
        <v>17</v>
      </c>
      <c r="B503" s="5" t="s">
        <v>18</v>
      </c>
      <c r="C503" s="5">
        <v>966.2</v>
      </c>
      <c r="D503" s="5">
        <v>39.392499999999998</v>
      </c>
      <c r="E503" s="5">
        <v>-101.0689</v>
      </c>
      <c r="F503" s="5">
        <v>20120515</v>
      </c>
      <c r="G503" s="5">
        <v>-9999</v>
      </c>
      <c r="H503" s="5" t="s">
        <v>48</v>
      </c>
      <c r="I503" s="5" t="s">
        <v>48</v>
      </c>
      <c r="J503" s="5" t="s">
        <v>48</v>
      </c>
      <c r="K503" s="5">
        <v>9999</v>
      </c>
      <c r="L503" s="5">
        <v>-9999</v>
      </c>
      <c r="M503" s="5" t="s">
        <v>48</v>
      </c>
      <c r="N503" s="5" t="s">
        <v>48</v>
      </c>
      <c r="O503" s="5" t="s">
        <v>48</v>
      </c>
      <c r="P503" s="5">
        <v>9999</v>
      </c>
      <c r="Q503" s="5">
        <v>0</v>
      </c>
      <c r="R503" s="5" t="s">
        <v>48</v>
      </c>
      <c r="S503" s="5" t="s">
        <v>48</v>
      </c>
      <c r="T503" s="5">
        <v>7</v>
      </c>
      <c r="U503" s="5">
        <v>800</v>
      </c>
      <c r="V503" s="5">
        <v>0</v>
      </c>
      <c r="W503" s="5" t="s">
        <v>48</v>
      </c>
      <c r="X503" s="5" t="s">
        <v>48</v>
      </c>
      <c r="Y503" s="5">
        <v>7</v>
      </c>
      <c r="Z503" s="5">
        <v>9999</v>
      </c>
      <c r="AA503" s="5">
        <v>0</v>
      </c>
      <c r="AB503" s="5" t="s">
        <v>48</v>
      </c>
      <c r="AC503" s="5" t="s">
        <v>48</v>
      </c>
      <c r="AD503" s="5">
        <v>7</v>
      </c>
      <c r="AE503" s="5">
        <v>9999</v>
      </c>
      <c r="AF503" s="5">
        <v>272</v>
      </c>
      <c r="AG503" s="5" t="s">
        <v>48</v>
      </c>
      <c r="AH503" s="5" t="s">
        <v>48</v>
      </c>
      <c r="AI503" s="5">
        <v>7</v>
      </c>
      <c r="AJ503" s="5">
        <v>800</v>
      </c>
      <c r="AK503" s="5">
        <v>67</v>
      </c>
      <c r="AL503" s="5" t="s">
        <v>48</v>
      </c>
      <c r="AM503" s="5" t="s">
        <v>48</v>
      </c>
      <c r="AN503" s="5">
        <v>7</v>
      </c>
      <c r="AO503" s="5">
        <v>800</v>
      </c>
    </row>
    <row r="504" spans="1:41" x14ac:dyDescent="0.25">
      <c r="A504" s="5" t="s">
        <v>17</v>
      </c>
      <c r="B504" s="5" t="s">
        <v>18</v>
      </c>
      <c r="C504" s="5">
        <v>966.2</v>
      </c>
      <c r="D504" s="5">
        <v>39.392499999999998</v>
      </c>
      <c r="E504" s="5">
        <v>-101.0689</v>
      </c>
      <c r="F504" s="5">
        <v>20120516</v>
      </c>
      <c r="G504" s="5">
        <v>-9999</v>
      </c>
      <c r="H504" s="5" t="s">
        <v>48</v>
      </c>
      <c r="I504" s="5" t="s">
        <v>48</v>
      </c>
      <c r="J504" s="5" t="s">
        <v>48</v>
      </c>
      <c r="K504" s="5">
        <v>9999</v>
      </c>
      <c r="L504" s="5">
        <v>-9999</v>
      </c>
      <c r="M504" s="5" t="s">
        <v>48</v>
      </c>
      <c r="N504" s="5" t="s">
        <v>48</v>
      </c>
      <c r="O504" s="5" t="s">
        <v>48</v>
      </c>
      <c r="P504" s="5">
        <v>9999</v>
      </c>
      <c r="Q504" s="5">
        <v>0</v>
      </c>
      <c r="R504" s="5" t="s">
        <v>48</v>
      </c>
      <c r="S504" s="5" t="s">
        <v>48</v>
      </c>
      <c r="T504" s="5">
        <v>7</v>
      </c>
      <c r="U504" s="5">
        <v>800</v>
      </c>
      <c r="V504" s="5">
        <v>0</v>
      </c>
      <c r="W504" s="5" t="s">
        <v>48</v>
      </c>
      <c r="X504" s="5" t="s">
        <v>48</v>
      </c>
      <c r="Y504" s="5">
        <v>7</v>
      </c>
      <c r="Z504" s="5">
        <v>9999</v>
      </c>
      <c r="AA504" s="5">
        <v>0</v>
      </c>
      <c r="AB504" s="5" t="s">
        <v>48</v>
      </c>
      <c r="AC504" s="5" t="s">
        <v>48</v>
      </c>
      <c r="AD504" s="5">
        <v>7</v>
      </c>
      <c r="AE504" s="5">
        <v>9999</v>
      </c>
      <c r="AF504" s="5">
        <v>311</v>
      </c>
      <c r="AG504" s="5" t="s">
        <v>48</v>
      </c>
      <c r="AH504" s="5" t="s">
        <v>48</v>
      </c>
      <c r="AI504" s="5">
        <v>7</v>
      </c>
      <c r="AJ504" s="5">
        <v>800</v>
      </c>
      <c r="AK504" s="5">
        <v>100</v>
      </c>
      <c r="AL504" s="5" t="s">
        <v>48</v>
      </c>
      <c r="AM504" s="5" t="s">
        <v>48</v>
      </c>
      <c r="AN504" s="5">
        <v>7</v>
      </c>
      <c r="AO504" s="5">
        <v>800</v>
      </c>
    </row>
    <row r="505" spans="1:41" x14ac:dyDescent="0.25">
      <c r="A505" s="5" t="s">
        <v>17</v>
      </c>
      <c r="B505" s="5" t="s">
        <v>18</v>
      </c>
      <c r="C505" s="5">
        <v>966.2</v>
      </c>
      <c r="D505" s="5">
        <v>39.392499999999998</v>
      </c>
      <c r="E505" s="5">
        <v>-101.0689</v>
      </c>
      <c r="F505" s="5">
        <v>20120517</v>
      </c>
      <c r="G505" s="5">
        <v>-9999</v>
      </c>
      <c r="H505" s="5" t="s">
        <v>48</v>
      </c>
      <c r="I505" s="5" t="s">
        <v>48</v>
      </c>
      <c r="J505" s="5" t="s">
        <v>48</v>
      </c>
      <c r="K505" s="5">
        <v>9999</v>
      </c>
      <c r="L505" s="5">
        <v>-9999</v>
      </c>
      <c r="M505" s="5" t="s">
        <v>48</v>
      </c>
      <c r="N505" s="5" t="s">
        <v>48</v>
      </c>
      <c r="O505" s="5" t="s">
        <v>48</v>
      </c>
      <c r="P505" s="5">
        <v>9999</v>
      </c>
      <c r="Q505" s="5">
        <v>0</v>
      </c>
      <c r="R505" s="5" t="s">
        <v>48</v>
      </c>
      <c r="S505" s="5" t="s">
        <v>48</v>
      </c>
      <c r="T505" s="5">
        <v>7</v>
      </c>
      <c r="U505" s="5">
        <v>800</v>
      </c>
      <c r="V505" s="5">
        <v>-9999</v>
      </c>
      <c r="W505" s="5" t="s">
        <v>48</v>
      </c>
      <c r="X505" s="5" t="s">
        <v>48</v>
      </c>
      <c r="Y505" s="5" t="s">
        <v>48</v>
      </c>
      <c r="Z505" s="5">
        <v>9999</v>
      </c>
      <c r="AA505" s="5">
        <v>-9999</v>
      </c>
      <c r="AB505" s="5" t="s">
        <v>48</v>
      </c>
      <c r="AC505" s="5" t="s">
        <v>48</v>
      </c>
      <c r="AD505" s="5" t="s">
        <v>48</v>
      </c>
      <c r="AE505" s="5">
        <v>9999</v>
      </c>
      <c r="AF505" s="5">
        <v>317</v>
      </c>
      <c r="AG505" s="5" t="s">
        <v>48</v>
      </c>
      <c r="AH505" s="5" t="s">
        <v>48</v>
      </c>
      <c r="AI505" s="5">
        <v>7</v>
      </c>
      <c r="AJ505" s="5">
        <v>800</v>
      </c>
      <c r="AK505" s="5">
        <v>122</v>
      </c>
      <c r="AL505" s="5" t="s">
        <v>48</v>
      </c>
      <c r="AM505" s="5" t="s">
        <v>48</v>
      </c>
      <c r="AN505" s="5">
        <v>7</v>
      </c>
      <c r="AO505" s="5">
        <v>800</v>
      </c>
    </row>
    <row r="506" spans="1:41" x14ac:dyDescent="0.25">
      <c r="A506" s="5" t="s">
        <v>17</v>
      </c>
      <c r="B506" s="5" t="s">
        <v>18</v>
      </c>
      <c r="C506" s="5">
        <v>966.2</v>
      </c>
      <c r="D506" s="5">
        <v>39.392499999999998</v>
      </c>
      <c r="E506" s="5">
        <v>-101.0689</v>
      </c>
      <c r="F506" s="5">
        <v>20120518</v>
      </c>
      <c r="G506" s="5">
        <v>-9999</v>
      </c>
      <c r="H506" s="5" t="s">
        <v>48</v>
      </c>
      <c r="I506" s="5" t="s">
        <v>48</v>
      </c>
      <c r="J506" s="5" t="s">
        <v>48</v>
      </c>
      <c r="K506" s="5">
        <v>9999</v>
      </c>
      <c r="L506" s="5">
        <v>-9999</v>
      </c>
      <c r="M506" s="5" t="s">
        <v>48</v>
      </c>
      <c r="N506" s="5" t="s">
        <v>48</v>
      </c>
      <c r="O506" s="5" t="s">
        <v>48</v>
      </c>
      <c r="P506" s="5">
        <v>9999</v>
      </c>
      <c r="Q506" s="5">
        <v>3</v>
      </c>
      <c r="R506" s="5" t="s">
        <v>48</v>
      </c>
      <c r="S506" s="5" t="s">
        <v>48</v>
      </c>
      <c r="T506" s="5">
        <v>7</v>
      </c>
      <c r="U506" s="5">
        <v>800</v>
      </c>
      <c r="V506" s="5">
        <v>-9999</v>
      </c>
      <c r="W506" s="5" t="s">
        <v>48</v>
      </c>
      <c r="X506" s="5" t="s">
        <v>48</v>
      </c>
      <c r="Y506" s="5" t="s">
        <v>48</v>
      </c>
      <c r="Z506" s="5">
        <v>9999</v>
      </c>
      <c r="AA506" s="5">
        <v>-9999</v>
      </c>
      <c r="AB506" s="5" t="s">
        <v>48</v>
      </c>
      <c r="AC506" s="5" t="s">
        <v>48</v>
      </c>
      <c r="AD506" s="5" t="s">
        <v>48</v>
      </c>
      <c r="AE506" s="5">
        <v>9999</v>
      </c>
      <c r="AF506" s="5">
        <v>322</v>
      </c>
      <c r="AG506" s="5" t="s">
        <v>48</v>
      </c>
      <c r="AH506" s="5" t="s">
        <v>48</v>
      </c>
      <c r="AI506" s="5">
        <v>7</v>
      </c>
      <c r="AJ506" s="5">
        <v>800</v>
      </c>
      <c r="AK506" s="5">
        <v>94</v>
      </c>
      <c r="AL506" s="5" t="s">
        <v>48</v>
      </c>
      <c r="AM506" s="5" t="s">
        <v>48</v>
      </c>
      <c r="AN506" s="5">
        <v>7</v>
      </c>
      <c r="AO506" s="5">
        <v>800</v>
      </c>
    </row>
    <row r="507" spans="1:41" x14ac:dyDescent="0.25">
      <c r="A507" s="5" t="s">
        <v>17</v>
      </c>
      <c r="B507" s="5" t="s">
        <v>18</v>
      </c>
      <c r="C507" s="5">
        <v>966.2</v>
      </c>
      <c r="D507" s="5">
        <v>39.392499999999998</v>
      </c>
      <c r="E507" s="5">
        <v>-101.0689</v>
      </c>
      <c r="F507" s="5">
        <v>20120519</v>
      </c>
      <c r="G507" s="5">
        <v>-9999</v>
      </c>
      <c r="H507" s="5" t="s">
        <v>48</v>
      </c>
      <c r="I507" s="5" t="s">
        <v>48</v>
      </c>
      <c r="J507" s="5" t="s">
        <v>48</v>
      </c>
      <c r="K507" s="5">
        <v>9999</v>
      </c>
      <c r="L507" s="5">
        <v>-9999</v>
      </c>
      <c r="M507" s="5" t="s">
        <v>48</v>
      </c>
      <c r="N507" s="5" t="s">
        <v>48</v>
      </c>
      <c r="O507" s="5" t="s">
        <v>48</v>
      </c>
      <c r="P507" s="5">
        <v>9999</v>
      </c>
      <c r="Q507" s="5">
        <v>0</v>
      </c>
      <c r="R507" s="5" t="s">
        <v>48</v>
      </c>
      <c r="S507" s="5" t="s">
        <v>48</v>
      </c>
      <c r="T507" s="5">
        <v>7</v>
      </c>
      <c r="U507" s="5">
        <v>800</v>
      </c>
      <c r="V507" s="5">
        <v>-9999</v>
      </c>
      <c r="W507" s="5" t="s">
        <v>48</v>
      </c>
      <c r="X507" s="5" t="s">
        <v>48</v>
      </c>
      <c r="Y507" s="5" t="s">
        <v>48</v>
      </c>
      <c r="Z507" s="5">
        <v>9999</v>
      </c>
      <c r="AA507" s="5">
        <v>-9999</v>
      </c>
      <c r="AB507" s="5" t="s">
        <v>48</v>
      </c>
      <c r="AC507" s="5" t="s">
        <v>48</v>
      </c>
      <c r="AD507" s="5" t="s">
        <v>48</v>
      </c>
      <c r="AE507" s="5">
        <v>9999</v>
      </c>
      <c r="AF507" s="5">
        <v>333</v>
      </c>
      <c r="AG507" s="5" t="s">
        <v>48</v>
      </c>
      <c r="AH507" s="5" t="s">
        <v>48</v>
      </c>
      <c r="AI507" s="5">
        <v>7</v>
      </c>
      <c r="AJ507" s="5">
        <v>800</v>
      </c>
      <c r="AK507" s="5">
        <v>128</v>
      </c>
      <c r="AL507" s="5" t="s">
        <v>48</v>
      </c>
      <c r="AM507" s="5" t="s">
        <v>48</v>
      </c>
      <c r="AN507" s="5">
        <v>7</v>
      </c>
      <c r="AO507" s="5">
        <v>800</v>
      </c>
    </row>
    <row r="508" spans="1:41" x14ac:dyDescent="0.25">
      <c r="A508" s="5" t="s">
        <v>17</v>
      </c>
      <c r="B508" s="5" t="s">
        <v>18</v>
      </c>
      <c r="C508" s="5">
        <v>966.2</v>
      </c>
      <c r="D508" s="5">
        <v>39.392499999999998</v>
      </c>
      <c r="E508" s="5">
        <v>-101.0689</v>
      </c>
      <c r="F508" s="5">
        <v>20120520</v>
      </c>
      <c r="G508" s="5">
        <v>-9999</v>
      </c>
      <c r="H508" s="5" t="s">
        <v>48</v>
      </c>
      <c r="I508" s="5" t="s">
        <v>48</v>
      </c>
      <c r="J508" s="5" t="s">
        <v>48</v>
      </c>
      <c r="K508" s="5">
        <v>9999</v>
      </c>
      <c r="L508" s="5">
        <v>-9999</v>
      </c>
      <c r="M508" s="5" t="s">
        <v>48</v>
      </c>
      <c r="N508" s="5" t="s">
        <v>48</v>
      </c>
      <c r="O508" s="5" t="s">
        <v>48</v>
      </c>
      <c r="P508" s="5">
        <v>9999</v>
      </c>
      <c r="Q508" s="5">
        <v>20</v>
      </c>
      <c r="R508" s="5" t="s">
        <v>48</v>
      </c>
      <c r="S508" s="5" t="s">
        <v>48</v>
      </c>
      <c r="T508" s="5">
        <v>7</v>
      </c>
      <c r="U508" s="5">
        <v>800</v>
      </c>
      <c r="V508" s="5">
        <v>-9999</v>
      </c>
      <c r="W508" s="5" t="s">
        <v>48</v>
      </c>
      <c r="X508" s="5" t="s">
        <v>48</v>
      </c>
      <c r="Y508" s="5" t="s">
        <v>48</v>
      </c>
      <c r="Z508" s="5">
        <v>9999</v>
      </c>
      <c r="AA508" s="5">
        <v>-9999</v>
      </c>
      <c r="AB508" s="5" t="s">
        <v>48</v>
      </c>
      <c r="AC508" s="5" t="s">
        <v>48</v>
      </c>
      <c r="AD508" s="5" t="s">
        <v>48</v>
      </c>
      <c r="AE508" s="5">
        <v>9999</v>
      </c>
      <c r="AF508" s="5">
        <v>206</v>
      </c>
      <c r="AG508" s="5" t="s">
        <v>48</v>
      </c>
      <c r="AH508" s="5" t="s">
        <v>48</v>
      </c>
      <c r="AI508" s="5">
        <v>7</v>
      </c>
      <c r="AJ508" s="5">
        <v>800</v>
      </c>
      <c r="AK508" s="5">
        <v>39</v>
      </c>
      <c r="AL508" s="5" t="s">
        <v>48</v>
      </c>
      <c r="AM508" s="5" t="s">
        <v>48</v>
      </c>
      <c r="AN508" s="5">
        <v>7</v>
      </c>
      <c r="AO508" s="5">
        <v>800</v>
      </c>
    </row>
    <row r="509" spans="1:41" x14ac:dyDescent="0.25">
      <c r="A509" s="5" t="s">
        <v>17</v>
      </c>
      <c r="B509" s="5" t="s">
        <v>18</v>
      </c>
      <c r="C509" s="5">
        <v>966.2</v>
      </c>
      <c r="D509" s="5">
        <v>39.392499999999998</v>
      </c>
      <c r="E509" s="5">
        <v>-101.0689</v>
      </c>
      <c r="F509" s="5">
        <v>20120521</v>
      </c>
      <c r="G509" s="5">
        <v>-9999</v>
      </c>
      <c r="H509" s="5" t="s">
        <v>48</v>
      </c>
      <c r="I509" s="5" t="s">
        <v>48</v>
      </c>
      <c r="J509" s="5" t="s">
        <v>48</v>
      </c>
      <c r="K509" s="5">
        <v>9999</v>
      </c>
      <c r="L509" s="5">
        <v>-9999</v>
      </c>
      <c r="M509" s="5" t="s">
        <v>48</v>
      </c>
      <c r="N509" s="5" t="s">
        <v>48</v>
      </c>
      <c r="O509" s="5" t="s">
        <v>48</v>
      </c>
      <c r="P509" s="5">
        <v>9999</v>
      </c>
      <c r="Q509" s="5">
        <v>0</v>
      </c>
      <c r="R509" s="5" t="s">
        <v>48</v>
      </c>
      <c r="S509" s="5" t="s">
        <v>48</v>
      </c>
      <c r="T509" s="5">
        <v>7</v>
      </c>
      <c r="U509" s="5">
        <v>800</v>
      </c>
      <c r="V509" s="5">
        <v>-9999</v>
      </c>
      <c r="W509" s="5" t="s">
        <v>48</v>
      </c>
      <c r="X509" s="5" t="s">
        <v>48</v>
      </c>
      <c r="Y509" s="5" t="s">
        <v>48</v>
      </c>
      <c r="Z509" s="5">
        <v>9999</v>
      </c>
      <c r="AA509" s="5">
        <v>-9999</v>
      </c>
      <c r="AB509" s="5" t="s">
        <v>48</v>
      </c>
      <c r="AC509" s="5" t="s">
        <v>48</v>
      </c>
      <c r="AD509" s="5" t="s">
        <v>48</v>
      </c>
      <c r="AE509" s="5">
        <v>9999</v>
      </c>
      <c r="AF509" s="5">
        <v>244</v>
      </c>
      <c r="AG509" s="5" t="s">
        <v>48</v>
      </c>
      <c r="AH509" s="5" t="s">
        <v>48</v>
      </c>
      <c r="AI509" s="5">
        <v>7</v>
      </c>
      <c r="AJ509" s="5">
        <v>800</v>
      </c>
      <c r="AK509" s="5">
        <v>78</v>
      </c>
      <c r="AL509" s="5" t="s">
        <v>48</v>
      </c>
      <c r="AM509" s="5" t="s">
        <v>48</v>
      </c>
      <c r="AN509" s="5">
        <v>7</v>
      </c>
      <c r="AO509" s="5">
        <v>800</v>
      </c>
    </row>
    <row r="510" spans="1:41" x14ac:dyDescent="0.25">
      <c r="A510" s="5" t="s">
        <v>17</v>
      </c>
      <c r="B510" s="5" t="s">
        <v>18</v>
      </c>
      <c r="C510" s="5">
        <v>966.2</v>
      </c>
      <c r="D510" s="5">
        <v>39.392499999999998</v>
      </c>
      <c r="E510" s="5">
        <v>-101.0689</v>
      </c>
      <c r="F510" s="5">
        <v>20120522</v>
      </c>
      <c r="G510" s="5">
        <v>-9999</v>
      </c>
      <c r="H510" s="5" t="s">
        <v>48</v>
      </c>
      <c r="I510" s="5" t="s">
        <v>48</v>
      </c>
      <c r="J510" s="5" t="s">
        <v>48</v>
      </c>
      <c r="K510" s="5">
        <v>9999</v>
      </c>
      <c r="L510" s="5">
        <v>-9999</v>
      </c>
      <c r="M510" s="5" t="s">
        <v>48</v>
      </c>
      <c r="N510" s="5" t="s">
        <v>48</v>
      </c>
      <c r="O510" s="5" t="s">
        <v>48</v>
      </c>
      <c r="P510" s="5">
        <v>9999</v>
      </c>
      <c r="Q510" s="5">
        <v>0</v>
      </c>
      <c r="R510" s="5" t="s">
        <v>48</v>
      </c>
      <c r="S510" s="5" t="s">
        <v>48</v>
      </c>
      <c r="T510" s="5">
        <v>7</v>
      </c>
      <c r="U510" s="5">
        <v>800</v>
      </c>
      <c r="V510" s="5">
        <v>-9999</v>
      </c>
      <c r="W510" s="5" t="s">
        <v>48</v>
      </c>
      <c r="X510" s="5" t="s">
        <v>48</v>
      </c>
      <c r="Y510" s="5" t="s">
        <v>48</v>
      </c>
      <c r="Z510" s="5">
        <v>9999</v>
      </c>
      <c r="AA510" s="5">
        <v>-9999</v>
      </c>
      <c r="AB510" s="5" t="s">
        <v>48</v>
      </c>
      <c r="AC510" s="5" t="s">
        <v>48</v>
      </c>
      <c r="AD510" s="5" t="s">
        <v>48</v>
      </c>
      <c r="AE510" s="5">
        <v>9999</v>
      </c>
      <c r="AF510" s="5">
        <v>289</v>
      </c>
      <c r="AG510" s="5" t="s">
        <v>48</v>
      </c>
      <c r="AH510" s="5" t="s">
        <v>48</v>
      </c>
      <c r="AI510" s="5">
        <v>7</v>
      </c>
      <c r="AJ510" s="5">
        <v>800</v>
      </c>
      <c r="AK510" s="5">
        <v>122</v>
      </c>
      <c r="AL510" s="5" t="s">
        <v>48</v>
      </c>
      <c r="AM510" s="5" t="s">
        <v>48</v>
      </c>
      <c r="AN510" s="5">
        <v>7</v>
      </c>
      <c r="AO510" s="5">
        <v>800</v>
      </c>
    </row>
    <row r="511" spans="1:41" x14ac:dyDescent="0.25">
      <c r="A511" s="5" t="s">
        <v>17</v>
      </c>
      <c r="B511" s="5" t="s">
        <v>18</v>
      </c>
      <c r="C511" s="5">
        <v>966.2</v>
      </c>
      <c r="D511" s="5">
        <v>39.392499999999998</v>
      </c>
      <c r="E511" s="5">
        <v>-101.0689</v>
      </c>
      <c r="F511" s="5">
        <v>20120523</v>
      </c>
      <c r="G511" s="5">
        <v>-9999</v>
      </c>
      <c r="H511" s="5" t="s">
        <v>48</v>
      </c>
      <c r="I511" s="5" t="s">
        <v>48</v>
      </c>
      <c r="J511" s="5" t="s">
        <v>48</v>
      </c>
      <c r="K511" s="5">
        <v>9999</v>
      </c>
      <c r="L511" s="5">
        <v>-9999</v>
      </c>
      <c r="M511" s="5" t="s">
        <v>48</v>
      </c>
      <c r="N511" s="5" t="s">
        <v>48</v>
      </c>
      <c r="O511" s="5" t="s">
        <v>48</v>
      </c>
      <c r="P511" s="5">
        <v>9999</v>
      </c>
      <c r="Q511" s="5">
        <v>0</v>
      </c>
      <c r="R511" s="5" t="s">
        <v>48</v>
      </c>
      <c r="S511" s="5" t="s">
        <v>48</v>
      </c>
      <c r="T511" s="5">
        <v>7</v>
      </c>
      <c r="U511" s="5">
        <v>800</v>
      </c>
      <c r="V511" s="5">
        <v>-9999</v>
      </c>
      <c r="W511" s="5" t="s">
        <v>48</v>
      </c>
      <c r="X511" s="5" t="s">
        <v>48</v>
      </c>
      <c r="Y511" s="5" t="s">
        <v>48</v>
      </c>
      <c r="Z511" s="5">
        <v>9999</v>
      </c>
      <c r="AA511" s="5">
        <v>-9999</v>
      </c>
      <c r="AB511" s="5" t="s">
        <v>48</v>
      </c>
      <c r="AC511" s="5" t="s">
        <v>48</v>
      </c>
      <c r="AD511" s="5" t="s">
        <v>48</v>
      </c>
      <c r="AE511" s="5">
        <v>9999</v>
      </c>
      <c r="AF511" s="5">
        <v>339</v>
      </c>
      <c r="AG511" s="5" t="s">
        <v>48</v>
      </c>
      <c r="AH511" s="5" t="s">
        <v>48</v>
      </c>
      <c r="AI511" s="5">
        <v>7</v>
      </c>
      <c r="AJ511" s="5">
        <v>800</v>
      </c>
      <c r="AK511" s="5">
        <v>161</v>
      </c>
      <c r="AL511" s="5" t="s">
        <v>48</v>
      </c>
      <c r="AM511" s="5" t="s">
        <v>48</v>
      </c>
      <c r="AN511" s="5">
        <v>7</v>
      </c>
      <c r="AO511" s="5">
        <v>800</v>
      </c>
    </row>
    <row r="512" spans="1:41" x14ac:dyDescent="0.25">
      <c r="A512" s="5" t="s">
        <v>17</v>
      </c>
      <c r="B512" s="5" t="s">
        <v>18</v>
      </c>
      <c r="C512" s="5">
        <v>966.2</v>
      </c>
      <c r="D512" s="5">
        <v>39.392499999999998</v>
      </c>
      <c r="E512" s="5">
        <v>-101.0689</v>
      </c>
      <c r="F512" s="5">
        <v>20120524</v>
      </c>
      <c r="G512" s="5">
        <v>-9999</v>
      </c>
      <c r="H512" s="5" t="s">
        <v>48</v>
      </c>
      <c r="I512" s="5" t="s">
        <v>48</v>
      </c>
      <c r="J512" s="5" t="s">
        <v>48</v>
      </c>
      <c r="K512" s="5">
        <v>9999</v>
      </c>
      <c r="L512" s="5">
        <v>-9999</v>
      </c>
      <c r="M512" s="5" t="s">
        <v>48</v>
      </c>
      <c r="N512" s="5" t="s">
        <v>48</v>
      </c>
      <c r="O512" s="5" t="s">
        <v>48</v>
      </c>
      <c r="P512" s="5">
        <v>9999</v>
      </c>
      <c r="Q512" s="5">
        <v>66</v>
      </c>
      <c r="R512" s="5" t="s">
        <v>48</v>
      </c>
      <c r="S512" s="5" t="s">
        <v>48</v>
      </c>
      <c r="T512" s="5">
        <v>7</v>
      </c>
      <c r="U512" s="5">
        <v>800</v>
      </c>
      <c r="V512" s="5">
        <v>-9999</v>
      </c>
      <c r="W512" s="5" t="s">
        <v>48</v>
      </c>
      <c r="X512" s="5" t="s">
        <v>48</v>
      </c>
      <c r="Y512" s="5" t="s">
        <v>48</v>
      </c>
      <c r="Z512" s="5">
        <v>9999</v>
      </c>
      <c r="AA512" s="5">
        <v>-9999</v>
      </c>
      <c r="AB512" s="5" t="s">
        <v>48</v>
      </c>
      <c r="AC512" s="5" t="s">
        <v>48</v>
      </c>
      <c r="AD512" s="5" t="s">
        <v>48</v>
      </c>
      <c r="AE512" s="5">
        <v>9999</v>
      </c>
      <c r="AF512" s="5">
        <v>272</v>
      </c>
      <c r="AG512" s="5" t="s">
        <v>48</v>
      </c>
      <c r="AH512" s="5" t="s">
        <v>48</v>
      </c>
      <c r="AI512" s="5">
        <v>7</v>
      </c>
      <c r="AJ512" s="5">
        <v>800</v>
      </c>
      <c r="AK512" s="5">
        <v>94</v>
      </c>
      <c r="AL512" s="5" t="s">
        <v>48</v>
      </c>
      <c r="AM512" s="5" t="s">
        <v>48</v>
      </c>
      <c r="AN512" s="5">
        <v>7</v>
      </c>
      <c r="AO512" s="5">
        <v>800</v>
      </c>
    </row>
    <row r="513" spans="1:41" x14ac:dyDescent="0.25">
      <c r="A513" s="5" t="s">
        <v>17</v>
      </c>
      <c r="B513" s="5" t="s">
        <v>18</v>
      </c>
      <c r="C513" s="5">
        <v>966.2</v>
      </c>
      <c r="D513" s="5">
        <v>39.392499999999998</v>
      </c>
      <c r="E513" s="5">
        <v>-101.0689</v>
      </c>
      <c r="F513" s="5">
        <v>20120525</v>
      </c>
      <c r="G513" s="5">
        <v>-9999</v>
      </c>
      <c r="H513" s="5" t="s">
        <v>48</v>
      </c>
      <c r="I513" s="5" t="s">
        <v>48</v>
      </c>
      <c r="J513" s="5" t="s">
        <v>48</v>
      </c>
      <c r="K513" s="5">
        <v>9999</v>
      </c>
      <c r="L513" s="5">
        <v>-9999</v>
      </c>
      <c r="M513" s="5" t="s">
        <v>48</v>
      </c>
      <c r="N513" s="5" t="s">
        <v>48</v>
      </c>
      <c r="O513" s="5" t="s">
        <v>48</v>
      </c>
      <c r="P513" s="5">
        <v>9999</v>
      </c>
      <c r="Q513" s="5">
        <v>0</v>
      </c>
      <c r="R513" s="5" t="s">
        <v>49</v>
      </c>
      <c r="S513" s="5" t="s">
        <v>48</v>
      </c>
      <c r="T513" s="5">
        <v>7</v>
      </c>
      <c r="U513" s="5">
        <v>800</v>
      </c>
      <c r="V513" s="5">
        <v>-9999</v>
      </c>
      <c r="W513" s="5" t="s">
        <v>48</v>
      </c>
      <c r="X513" s="5" t="s">
        <v>48</v>
      </c>
      <c r="Y513" s="5" t="s">
        <v>48</v>
      </c>
      <c r="Z513" s="5">
        <v>9999</v>
      </c>
      <c r="AA513" s="5">
        <v>-9999</v>
      </c>
      <c r="AB513" s="5" t="s">
        <v>48</v>
      </c>
      <c r="AC513" s="5" t="s">
        <v>48</v>
      </c>
      <c r="AD513" s="5" t="s">
        <v>48</v>
      </c>
      <c r="AE513" s="5">
        <v>9999</v>
      </c>
      <c r="AF513" s="5">
        <v>250</v>
      </c>
      <c r="AG513" s="5" t="s">
        <v>48</v>
      </c>
      <c r="AH513" s="5" t="s">
        <v>48</v>
      </c>
      <c r="AI513" s="5">
        <v>7</v>
      </c>
      <c r="AJ513" s="5">
        <v>800</v>
      </c>
      <c r="AK513" s="5">
        <v>100</v>
      </c>
      <c r="AL513" s="5" t="s">
        <v>48</v>
      </c>
      <c r="AM513" s="5" t="s">
        <v>48</v>
      </c>
      <c r="AN513" s="5">
        <v>7</v>
      </c>
      <c r="AO513" s="5">
        <v>800</v>
      </c>
    </row>
    <row r="514" spans="1:41" x14ac:dyDescent="0.25">
      <c r="A514" s="5" t="s">
        <v>17</v>
      </c>
      <c r="B514" s="5" t="s">
        <v>18</v>
      </c>
      <c r="C514" s="5">
        <v>966.2</v>
      </c>
      <c r="D514" s="5">
        <v>39.392499999999998</v>
      </c>
      <c r="E514" s="5">
        <v>-101.0689</v>
      </c>
      <c r="F514" s="5">
        <v>20120526</v>
      </c>
      <c r="G514" s="5">
        <v>-9999</v>
      </c>
      <c r="H514" s="5" t="s">
        <v>48</v>
      </c>
      <c r="I514" s="5" t="s">
        <v>48</v>
      </c>
      <c r="J514" s="5" t="s">
        <v>48</v>
      </c>
      <c r="K514" s="5">
        <v>9999</v>
      </c>
      <c r="L514" s="5">
        <v>-9999</v>
      </c>
      <c r="M514" s="5" t="s">
        <v>48</v>
      </c>
      <c r="N514" s="5" t="s">
        <v>48</v>
      </c>
      <c r="O514" s="5" t="s">
        <v>48</v>
      </c>
      <c r="P514" s="5">
        <v>9999</v>
      </c>
      <c r="Q514" s="5">
        <v>0</v>
      </c>
      <c r="R514" s="5" t="s">
        <v>48</v>
      </c>
      <c r="S514" s="5" t="s">
        <v>48</v>
      </c>
      <c r="T514" s="5">
        <v>7</v>
      </c>
      <c r="U514" s="5">
        <v>800</v>
      </c>
      <c r="V514" s="5">
        <v>-9999</v>
      </c>
      <c r="W514" s="5" t="s">
        <v>48</v>
      </c>
      <c r="X514" s="5" t="s">
        <v>48</v>
      </c>
      <c r="Y514" s="5" t="s">
        <v>48</v>
      </c>
      <c r="Z514" s="5">
        <v>9999</v>
      </c>
      <c r="AA514" s="5">
        <v>-9999</v>
      </c>
      <c r="AB514" s="5" t="s">
        <v>48</v>
      </c>
      <c r="AC514" s="5" t="s">
        <v>48</v>
      </c>
      <c r="AD514" s="5" t="s">
        <v>48</v>
      </c>
      <c r="AE514" s="5">
        <v>9999</v>
      </c>
      <c r="AF514" s="5">
        <v>239</v>
      </c>
      <c r="AG514" s="5" t="s">
        <v>48</v>
      </c>
      <c r="AH514" s="5" t="s">
        <v>48</v>
      </c>
      <c r="AI514" s="5">
        <v>7</v>
      </c>
      <c r="AJ514" s="5">
        <v>800</v>
      </c>
      <c r="AK514" s="5">
        <v>128</v>
      </c>
      <c r="AL514" s="5" t="s">
        <v>48</v>
      </c>
      <c r="AM514" s="5" t="s">
        <v>48</v>
      </c>
      <c r="AN514" s="5">
        <v>7</v>
      </c>
      <c r="AO514" s="5">
        <v>800</v>
      </c>
    </row>
    <row r="515" spans="1:41" x14ac:dyDescent="0.25">
      <c r="A515" s="5" t="s">
        <v>17</v>
      </c>
      <c r="B515" s="5" t="s">
        <v>18</v>
      </c>
      <c r="C515" s="5">
        <v>966.2</v>
      </c>
      <c r="D515" s="5">
        <v>39.392499999999998</v>
      </c>
      <c r="E515" s="5">
        <v>-101.0689</v>
      </c>
      <c r="F515" s="5">
        <v>20120527</v>
      </c>
      <c r="G515" s="5">
        <v>-9999</v>
      </c>
      <c r="H515" s="5" t="s">
        <v>48</v>
      </c>
      <c r="I515" s="5" t="s">
        <v>48</v>
      </c>
      <c r="J515" s="5" t="s">
        <v>48</v>
      </c>
      <c r="K515" s="5">
        <v>9999</v>
      </c>
      <c r="L515" s="5">
        <v>-9999</v>
      </c>
      <c r="M515" s="5" t="s">
        <v>48</v>
      </c>
      <c r="N515" s="5" t="s">
        <v>48</v>
      </c>
      <c r="O515" s="5" t="s">
        <v>48</v>
      </c>
      <c r="P515" s="5">
        <v>9999</v>
      </c>
      <c r="Q515" s="5">
        <v>8</v>
      </c>
      <c r="R515" s="5" t="s">
        <v>48</v>
      </c>
      <c r="S515" s="5" t="s">
        <v>48</v>
      </c>
      <c r="T515" s="5">
        <v>7</v>
      </c>
      <c r="U515" s="5">
        <v>800</v>
      </c>
      <c r="V515" s="5">
        <v>-9999</v>
      </c>
      <c r="W515" s="5" t="s">
        <v>48</v>
      </c>
      <c r="X515" s="5" t="s">
        <v>48</v>
      </c>
      <c r="Y515" s="5" t="s">
        <v>48</v>
      </c>
      <c r="Z515" s="5">
        <v>9999</v>
      </c>
      <c r="AA515" s="5">
        <v>-9999</v>
      </c>
      <c r="AB515" s="5" t="s">
        <v>48</v>
      </c>
      <c r="AC515" s="5" t="s">
        <v>48</v>
      </c>
      <c r="AD515" s="5" t="s">
        <v>48</v>
      </c>
      <c r="AE515" s="5">
        <v>9999</v>
      </c>
      <c r="AF515" s="5">
        <v>367</v>
      </c>
      <c r="AG515" s="5" t="s">
        <v>48</v>
      </c>
      <c r="AH515" s="5" t="s">
        <v>48</v>
      </c>
      <c r="AI515" s="5">
        <v>7</v>
      </c>
      <c r="AJ515" s="5">
        <v>800</v>
      </c>
      <c r="AK515" s="5">
        <v>172</v>
      </c>
      <c r="AL515" s="5" t="s">
        <v>48</v>
      </c>
      <c r="AM515" s="5" t="s">
        <v>48</v>
      </c>
      <c r="AN515" s="5">
        <v>7</v>
      </c>
      <c r="AO515" s="5">
        <v>800</v>
      </c>
    </row>
    <row r="516" spans="1:41" x14ac:dyDescent="0.25">
      <c r="A516" s="5" t="s">
        <v>17</v>
      </c>
      <c r="B516" s="5" t="s">
        <v>18</v>
      </c>
      <c r="C516" s="5">
        <v>966.2</v>
      </c>
      <c r="D516" s="5">
        <v>39.392499999999998</v>
      </c>
      <c r="E516" s="5">
        <v>-101.0689</v>
      </c>
      <c r="F516" s="5">
        <v>20120528</v>
      </c>
      <c r="G516" s="5">
        <v>-9999</v>
      </c>
      <c r="H516" s="5" t="s">
        <v>48</v>
      </c>
      <c r="I516" s="5" t="s">
        <v>48</v>
      </c>
      <c r="J516" s="5" t="s">
        <v>48</v>
      </c>
      <c r="K516" s="5">
        <v>9999</v>
      </c>
      <c r="L516" s="5">
        <v>-9999</v>
      </c>
      <c r="M516" s="5" t="s">
        <v>48</v>
      </c>
      <c r="N516" s="5" t="s">
        <v>48</v>
      </c>
      <c r="O516" s="5" t="s">
        <v>48</v>
      </c>
      <c r="P516" s="5">
        <v>9999</v>
      </c>
      <c r="Q516" s="5">
        <v>0</v>
      </c>
      <c r="R516" s="5" t="s">
        <v>48</v>
      </c>
      <c r="S516" s="5" t="s">
        <v>48</v>
      </c>
      <c r="T516" s="5">
        <v>7</v>
      </c>
      <c r="U516" s="5">
        <v>800</v>
      </c>
      <c r="V516" s="5">
        <v>-9999</v>
      </c>
      <c r="W516" s="5" t="s">
        <v>48</v>
      </c>
      <c r="X516" s="5" t="s">
        <v>48</v>
      </c>
      <c r="Y516" s="5" t="s">
        <v>48</v>
      </c>
      <c r="Z516" s="5">
        <v>9999</v>
      </c>
      <c r="AA516" s="5">
        <v>-9999</v>
      </c>
      <c r="AB516" s="5" t="s">
        <v>48</v>
      </c>
      <c r="AC516" s="5" t="s">
        <v>48</v>
      </c>
      <c r="AD516" s="5" t="s">
        <v>48</v>
      </c>
      <c r="AE516" s="5">
        <v>9999</v>
      </c>
      <c r="AF516" s="5">
        <v>333</v>
      </c>
      <c r="AG516" s="5" t="s">
        <v>48</v>
      </c>
      <c r="AH516" s="5" t="s">
        <v>48</v>
      </c>
      <c r="AI516" s="5">
        <v>7</v>
      </c>
      <c r="AJ516" s="5">
        <v>800</v>
      </c>
      <c r="AK516" s="5">
        <v>56</v>
      </c>
      <c r="AL516" s="5" t="s">
        <v>48</v>
      </c>
      <c r="AM516" s="5" t="s">
        <v>48</v>
      </c>
      <c r="AN516" s="5">
        <v>7</v>
      </c>
      <c r="AO516" s="5">
        <v>800</v>
      </c>
    </row>
    <row r="517" spans="1:41" x14ac:dyDescent="0.25">
      <c r="A517" s="5" t="s">
        <v>17</v>
      </c>
      <c r="B517" s="5" t="s">
        <v>18</v>
      </c>
      <c r="C517" s="5">
        <v>966.2</v>
      </c>
      <c r="D517" s="5">
        <v>39.392499999999998</v>
      </c>
      <c r="E517" s="5">
        <v>-101.0689</v>
      </c>
      <c r="F517" s="5">
        <v>20120529</v>
      </c>
      <c r="G517" s="5">
        <v>-9999</v>
      </c>
      <c r="H517" s="5" t="s">
        <v>48</v>
      </c>
      <c r="I517" s="5" t="s">
        <v>48</v>
      </c>
      <c r="J517" s="5" t="s">
        <v>48</v>
      </c>
      <c r="K517" s="5">
        <v>9999</v>
      </c>
      <c r="L517" s="5">
        <v>-9999</v>
      </c>
      <c r="M517" s="5" t="s">
        <v>48</v>
      </c>
      <c r="N517" s="5" t="s">
        <v>48</v>
      </c>
      <c r="O517" s="5" t="s">
        <v>48</v>
      </c>
      <c r="P517" s="5">
        <v>9999</v>
      </c>
      <c r="Q517" s="5">
        <v>0</v>
      </c>
      <c r="R517" s="5" t="s">
        <v>48</v>
      </c>
      <c r="S517" s="5" t="s">
        <v>48</v>
      </c>
      <c r="T517" s="5">
        <v>7</v>
      </c>
      <c r="U517" s="5">
        <v>800</v>
      </c>
      <c r="V517" s="5">
        <v>-9999</v>
      </c>
      <c r="W517" s="5" t="s">
        <v>48</v>
      </c>
      <c r="X517" s="5" t="s">
        <v>48</v>
      </c>
      <c r="Y517" s="5" t="s">
        <v>48</v>
      </c>
      <c r="Z517" s="5">
        <v>9999</v>
      </c>
      <c r="AA517" s="5">
        <v>-9999</v>
      </c>
      <c r="AB517" s="5" t="s">
        <v>48</v>
      </c>
      <c r="AC517" s="5" t="s">
        <v>48</v>
      </c>
      <c r="AD517" s="5" t="s">
        <v>48</v>
      </c>
      <c r="AE517" s="5">
        <v>9999</v>
      </c>
      <c r="AF517" s="5">
        <v>283</v>
      </c>
      <c r="AG517" s="5" t="s">
        <v>48</v>
      </c>
      <c r="AH517" s="5" t="s">
        <v>48</v>
      </c>
      <c r="AI517" s="5">
        <v>7</v>
      </c>
      <c r="AJ517" s="5">
        <v>800</v>
      </c>
      <c r="AK517" s="5">
        <v>50</v>
      </c>
      <c r="AL517" s="5" t="s">
        <v>48</v>
      </c>
      <c r="AM517" s="5" t="s">
        <v>48</v>
      </c>
      <c r="AN517" s="5">
        <v>7</v>
      </c>
      <c r="AO517" s="5">
        <v>800</v>
      </c>
    </row>
    <row r="518" spans="1:41" x14ac:dyDescent="0.25">
      <c r="A518" s="5" t="s">
        <v>17</v>
      </c>
      <c r="B518" s="5" t="s">
        <v>18</v>
      </c>
      <c r="C518" s="5">
        <v>966.2</v>
      </c>
      <c r="D518" s="5">
        <v>39.392499999999998</v>
      </c>
      <c r="E518" s="5">
        <v>-101.0689</v>
      </c>
      <c r="F518" s="5">
        <v>20120530</v>
      </c>
      <c r="G518" s="5">
        <v>-9999</v>
      </c>
      <c r="H518" s="5" t="s">
        <v>48</v>
      </c>
      <c r="I518" s="5" t="s">
        <v>48</v>
      </c>
      <c r="J518" s="5" t="s">
        <v>48</v>
      </c>
      <c r="K518" s="5">
        <v>9999</v>
      </c>
      <c r="L518" s="5">
        <v>-9999</v>
      </c>
      <c r="M518" s="5" t="s">
        <v>48</v>
      </c>
      <c r="N518" s="5" t="s">
        <v>48</v>
      </c>
      <c r="O518" s="5" t="s">
        <v>48</v>
      </c>
      <c r="P518" s="5">
        <v>9999</v>
      </c>
      <c r="Q518" s="5">
        <v>0</v>
      </c>
      <c r="R518" s="5" t="s">
        <v>48</v>
      </c>
      <c r="S518" s="5" t="s">
        <v>48</v>
      </c>
      <c r="T518" s="5">
        <v>7</v>
      </c>
      <c r="U518" s="5">
        <v>800</v>
      </c>
      <c r="V518" s="5">
        <v>-9999</v>
      </c>
      <c r="W518" s="5" t="s">
        <v>48</v>
      </c>
      <c r="X518" s="5" t="s">
        <v>48</v>
      </c>
      <c r="Y518" s="5" t="s">
        <v>48</v>
      </c>
      <c r="Z518" s="5">
        <v>9999</v>
      </c>
      <c r="AA518" s="5">
        <v>-9999</v>
      </c>
      <c r="AB518" s="5" t="s">
        <v>48</v>
      </c>
      <c r="AC518" s="5" t="s">
        <v>48</v>
      </c>
      <c r="AD518" s="5" t="s">
        <v>48</v>
      </c>
      <c r="AE518" s="5">
        <v>9999</v>
      </c>
      <c r="AF518" s="5">
        <v>278</v>
      </c>
      <c r="AG518" s="5" t="s">
        <v>48</v>
      </c>
      <c r="AH518" s="5" t="s">
        <v>48</v>
      </c>
      <c r="AI518" s="5">
        <v>7</v>
      </c>
      <c r="AJ518" s="5">
        <v>800</v>
      </c>
      <c r="AK518" s="5">
        <v>100</v>
      </c>
      <c r="AL518" s="5" t="s">
        <v>48</v>
      </c>
      <c r="AM518" s="5" t="s">
        <v>48</v>
      </c>
      <c r="AN518" s="5">
        <v>7</v>
      </c>
      <c r="AO518" s="5">
        <v>800</v>
      </c>
    </row>
    <row r="519" spans="1:41" x14ac:dyDescent="0.25">
      <c r="A519" s="5" t="s">
        <v>17</v>
      </c>
      <c r="B519" s="5" t="s">
        <v>18</v>
      </c>
      <c r="C519" s="5">
        <v>966.2</v>
      </c>
      <c r="D519" s="5">
        <v>39.392499999999998</v>
      </c>
      <c r="E519" s="5">
        <v>-101.0689</v>
      </c>
      <c r="F519" s="5">
        <v>20120531</v>
      </c>
      <c r="G519" s="5">
        <v>-9999</v>
      </c>
      <c r="H519" s="5" t="s">
        <v>48</v>
      </c>
      <c r="I519" s="5" t="s">
        <v>48</v>
      </c>
      <c r="J519" s="5" t="s">
        <v>48</v>
      </c>
      <c r="K519" s="5">
        <v>9999</v>
      </c>
      <c r="L519" s="5">
        <v>-9999</v>
      </c>
      <c r="M519" s="5" t="s">
        <v>48</v>
      </c>
      <c r="N519" s="5" t="s">
        <v>48</v>
      </c>
      <c r="O519" s="5" t="s">
        <v>48</v>
      </c>
      <c r="P519" s="5">
        <v>9999</v>
      </c>
      <c r="Q519" s="5">
        <v>18</v>
      </c>
      <c r="R519" s="5" t="s">
        <v>48</v>
      </c>
      <c r="S519" s="5" t="s">
        <v>48</v>
      </c>
      <c r="T519" s="5">
        <v>7</v>
      </c>
      <c r="U519" s="5">
        <v>800</v>
      </c>
      <c r="V519" s="5">
        <v>-9999</v>
      </c>
      <c r="W519" s="5" t="s">
        <v>48</v>
      </c>
      <c r="X519" s="5" t="s">
        <v>48</v>
      </c>
      <c r="Y519" s="5" t="s">
        <v>48</v>
      </c>
      <c r="Z519" s="5">
        <v>9999</v>
      </c>
      <c r="AA519" s="5">
        <v>-9999</v>
      </c>
      <c r="AB519" s="5" t="s">
        <v>48</v>
      </c>
      <c r="AC519" s="5" t="s">
        <v>48</v>
      </c>
      <c r="AD519" s="5" t="s">
        <v>48</v>
      </c>
      <c r="AE519" s="5">
        <v>9999</v>
      </c>
      <c r="AF519" s="5">
        <v>294</v>
      </c>
      <c r="AG519" s="5" t="s">
        <v>48</v>
      </c>
      <c r="AH519" s="5" t="s">
        <v>48</v>
      </c>
      <c r="AI519" s="5">
        <v>7</v>
      </c>
      <c r="AJ519" s="5">
        <v>800</v>
      </c>
      <c r="AK519" s="5">
        <v>50</v>
      </c>
      <c r="AL519" s="5" t="s">
        <v>48</v>
      </c>
      <c r="AM519" s="5" t="s">
        <v>48</v>
      </c>
      <c r="AN519" s="5">
        <v>7</v>
      </c>
      <c r="AO519" s="5">
        <v>800</v>
      </c>
    </row>
    <row r="520" spans="1:41" x14ac:dyDescent="0.25">
      <c r="A520" s="5" t="s">
        <v>17</v>
      </c>
      <c r="B520" s="5" t="s">
        <v>18</v>
      </c>
      <c r="C520" s="5">
        <v>966.2</v>
      </c>
      <c r="D520" s="5">
        <v>39.392499999999998</v>
      </c>
      <c r="E520" s="5">
        <v>-101.0689</v>
      </c>
      <c r="F520" s="5">
        <v>20120601</v>
      </c>
      <c r="G520" s="5">
        <v>-9999</v>
      </c>
      <c r="H520" s="5" t="s">
        <v>48</v>
      </c>
      <c r="I520" s="5" t="s">
        <v>48</v>
      </c>
      <c r="J520" s="5" t="s">
        <v>48</v>
      </c>
      <c r="K520" s="5">
        <v>9999</v>
      </c>
      <c r="L520" s="5">
        <v>-9999</v>
      </c>
      <c r="M520" s="5" t="s">
        <v>48</v>
      </c>
      <c r="N520" s="5" t="s">
        <v>48</v>
      </c>
      <c r="O520" s="5" t="s">
        <v>48</v>
      </c>
      <c r="P520" s="5">
        <v>9999</v>
      </c>
      <c r="Q520" s="5">
        <v>5</v>
      </c>
      <c r="R520" s="5" t="s">
        <v>48</v>
      </c>
      <c r="S520" s="5" t="s">
        <v>48</v>
      </c>
      <c r="T520" s="5">
        <v>7</v>
      </c>
      <c r="U520" s="5">
        <v>800</v>
      </c>
      <c r="V520" s="5">
        <v>0</v>
      </c>
      <c r="W520" s="5" t="s">
        <v>48</v>
      </c>
      <c r="X520" s="5" t="s">
        <v>48</v>
      </c>
      <c r="Y520" s="5">
        <v>7</v>
      </c>
      <c r="Z520" s="5">
        <v>9999</v>
      </c>
      <c r="AA520" s="5">
        <v>0</v>
      </c>
      <c r="AB520" s="5" t="s">
        <v>48</v>
      </c>
      <c r="AC520" s="5" t="s">
        <v>48</v>
      </c>
      <c r="AD520" s="5">
        <v>7</v>
      </c>
      <c r="AE520" s="5">
        <v>9999</v>
      </c>
      <c r="AF520" s="5">
        <v>250</v>
      </c>
      <c r="AG520" s="5" t="s">
        <v>48</v>
      </c>
      <c r="AH520" s="5" t="s">
        <v>48</v>
      </c>
      <c r="AI520" s="5">
        <v>7</v>
      </c>
      <c r="AJ520" s="5">
        <v>800</v>
      </c>
      <c r="AK520" s="5">
        <v>78</v>
      </c>
      <c r="AL520" s="5" t="s">
        <v>48</v>
      </c>
      <c r="AM520" s="5" t="s">
        <v>48</v>
      </c>
      <c r="AN520" s="5">
        <v>7</v>
      </c>
      <c r="AO520" s="5">
        <v>800</v>
      </c>
    </row>
    <row r="521" spans="1:41" x14ac:dyDescent="0.25">
      <c r="A521" s="5" t="s">
        <v>17</v>
      </c>
      <c r="B521" s="5" t="s">
        <v>18</v>
      </c>
      <c r="C521" s="5">
        <v>966.2</v>
      </c>
      <c r="D521" s="5">
        <v>39.392499999999998</v>
      </c>
      <c r="E521" s="5">
        <v>-101.0689</v>
      </c>
      <c r="F521" s="5">
        <v>20120602</v>
      </c>
      <c r="G521" s="5">
        <v>-9999</v>
      </c>
      <c r="H521" s="5" t="s">
        <v>48</v>
      </c>
      <c r="I521" s="5" t="s">
        <v>48</v>
      </c>
      <c r="J521" s="5" t="s">
        <v>48</v>
      </c>
      <c r="K521" s="5">
        <v>9999</v>
      </c>
      <c r="L521" s="5">
        <v>-9999</v>
      </c>
      <c r="M521" s="5" t="s">
        <v>48</v>
      </c>
      <c r="N521" s="5" t="s">
        <v>48</v>
      </c>
      <c r="O521" s="5" t="s">
        <v>48</v>
      </c>
      <c r="P521" s="5">
        <v>9999</v>
      </c>
      <c r="Q521" s="5">
        <v>0</v>
      </c>
      <c r="R521" s="5" t="s">
        <v>49</v>
      </c>
      <c r="S521" s="5" t="s">
        <v>48</v>
      </c>
      <c r="T521" s="5">
        <v>7</v>
      </c>
      <c r="U521" s="5">
        <v>800</v>
      </c>
      <c r="V521" s="5">
        <v>0</v>
      </c>
      <c r="W521" s="5" t="s">
        <v>48</v>
      </c>
      <c r="X521" s="5" t="s">
        <v>48</v>
      </c>
      <c r="Y521" s="5">
        <v>7</v>
      </c>
      <c r="Z521" s="5">
        <v>9999</v>
      </c>
      <c r="AA521" s="5">
        <v>0</v>
      </c>
      <c r="AB521" s="5" t="s">
        <v>48</v>
      </c>
      <c r="AC521" s="5" t="s">
        <v>48</v>
      </c>
      <c r="AD521" s="5">
        <v>7</v>
      </c>
      <c r="AE521" s="5">
        <v>9999</v>
      </c>
      <c r="AF521" s="5">
        <v>278</v>
      </c>
      <c r="AG521" s="5" t="s">
        <v>48</v>
      </c>
      <c r="AH521" s="5" t="s">
        <v>48</v>
      </c>
      <c r="AI521" s="5">
        <v>7</v>
      </c>
      <c r="AJ521" s="5">
        <v>800</v>
      </c>
      <c r="AK521" s="5">
        <v>94</v>
      </c>
      <c r="AL521" s="5" t="s">
        <v>48</v>
      </c>
      <c r="AM521" s="5" t="s">
        <v>48</v>
      </c>
      <c r="AN521" s="5">
        <v>7</v>
      </c>
      <c r="AO521" s="5">
        <v>800</v>
      </c>
    </row>
    <row r="522" spans="1:41" x14ac:dyDescent="0.25">
      <c r="A522" s="5" t="s">
        <v>17</v>
      </c>
      <c r="B522" s="5" t="s">
        <v>18</v>
      </c>
      <c r="C522" s="5">
        <v>966.2</v>
      </c>
      <c r="D522" s="5">
        <v>39.392499999999998</v>
      </c>
      <c r="E522" s="5">
        <v>-101.0689</v>
      </c>
      <c r="F522" s="5">
        <v>20120603</v>
      </c>
      <c r="G522" s="5">
        <v>-9999</v>
      </c>
      <c r="H522" s="5" t="s">
        <v>48</v>
      </c>
      <c r="I522" s="5" t="s">
        <v>48</v>
      </c>
      <c r="J522" s="5" t="s">
        <v>48</v>
      </c>
      <c r="K522" s="5">
        <v>9999</v>
      </c>
      <c r="L522" s="5">
        <v>-9999</v>
      </c>
      <c r="M522" s="5" t="s">
        <v>48</v>
      </c>
      <c r="N522" s="5" t="s">
        <v>48</v>
      </c>
      <c r="O522" s="5" t="s">
        <v>48</v>
      </c>
      <c r="P522" s="5">
        <v>9999</v>
      </c>
      <c r="Q522" s="5">
        <v>0</v>
      </c>
      <c r="R522" s="5" t="s">
        <v>48</v>
      </c>
      <c r="S522" s="5" t="s">
        <v>48</v>
      </c>
      <c r="T522" s="5">
        <v>7</v>
      </c>
      <c r="U522" s="5">
        <v>800</v>
      </c>
      <c r="V522" s="5">
        <v>0</v>
      </c>
      <c r="W522" s="5" t="s">
        <v>48</v>
      </c>
      <c r="X522" s="5" t="s">
        <v>48</v>
      </c>
      <c r="Y522" s="5">
        <v>7</v>
      </c>
      <c r="Z522" s="5">
        <v>9999</v>
      </c>
      <c r="AA522" s="5">
        <v>0</v>
      </c>
      <c r="AB522" s="5" t="s">
        <v>48</v>
      </c>
      <c r="AC522" s="5" t="s">
        <v>48</v>
      </c>
      <c r="AD522" s="5">
        <v>7</v>
      </c>
      <c r="AE522" s="5">
        <v>9999</v>
      </c>
      <c r="AF522" s="5">
        <v>333</v>
      </c>
      <c r="AG522" s="5" t="s">
        <v>48</v>
      </c>
      <c r="AH522" s="5" t="s">
        <v>48</v>
      </c>
      <c r="AI522" s="5">
        <v>7</v>
      </c>
      <c r="AJ522" s="5">
        <v>800</v>
      </c>
      <c r="AK522" s="5">
        <v>139</v>
      </c>
      <c r="AL522" s="5" t="s">
        <v>48</v>
      </c>
      <c r="AM522" s="5" t="s">
        <v>48</v>
      </c>
      <c r="AN522" s="5">
        <v>7</v>
      </c>
      <c r="AO522" s="5">
        <v>800</v>
      </c>
    </row>
    <row r="523" spans="1:41" x14ac:dyDescent="0.25">
      <c r="A523" s="5" t="s">
        <v>17</v>
      </c>
      <c r="B523" s="5" t="s">
        <v>18</v>
      </c>
      <c r="C523" s="5">
        <v>966.2</v>
      </c>
      <c r="D523" s="5">
        <v>39.392499999999998</v>
      </c>
      <c r="E523" s="5">
        <v>-101.0689</v>
      </c>
      <c r="F523" s="5">
        <v>20120604</v>
      </c>
      <c r="G523" s="5">
        <v>-9999</v>
      </c>
      <c r="H523" s="5" t="s">
        <v>48</v>
      </c>
      <c r="I523" s="5" t="s">
        <v>48</v>
      </c>
      <c r="J523" s="5" t="s">
        <v>48</v>
      </c>
      <c r="K523" s="5">
        <v>9999</v>
      </c>
      <c r="L523" s="5">
        <v>-9999</v>
      </c>
      <c r="M523" s="5" t="s">
        <v>48</v>
      </c>
      <c r="N523" s="5" t="s">
        <v>48</v>
      </c>
      <c r="O523" s="5" t="s">
        <v>48</v>
      </c>
      <c r="P523" s="5">
        <v>9999</v>
      </c>
      <c r="Q523" s="5">
        <v>0</v>
      </c>
      <c r="R523" s="5" t="s">
        <v>48</v>
      </c>
      <c r="S523" s="5" t="s">
        <v>48</v>
      </c>
      <c r="T523" s="5">
        <v>7</v>
      </c>
      <c r="U523" s="5">
        <v>800</v>
      </c>
      <c r="V523" s="5">
        <v>0</v>
      </c>
      <c r="W523" s="5" t="s">
        <v>48</v>
      </c>
      <c r="X523" s="5" t="s">
        <v>48</v>
      </c>
      <c r="Y523" s="5">
        <v>7</v>
      </c>
      <c r="Z523" s="5">
        <v>9999</v>
      </c>
      <c r="AA523" s="5">
        <v>0</v>
      </c>
      <c r="AB523" s="5" t="s">
        <v>48</v>
      </c>
      <c r="AC523" s="5" t="s">
        <v>48</v>
      </c>
      <c r="AD523" s="5">
        <v>7</v>
      </c>
      <c r="AE523" s="5">
        <v>9999</v>
      </c>
      <c r="AF523" s="5">
        <v>344</v>
      </c>
      <c r="AG523" s="5" t="s">
        <v>48</v>
      </c>
      <c r="AH523" s="5" t="s">
        <v>48</v>
      </c>
      <c r="AI523" s="5">
        <v>7</v>
      </c>
      <c r="AJ523" s="5">
        <v>800</v>
      </c>
      <c r="AK523" s="5">
        <v>161</v>
      </c>
      <c r="AL523" s="5" t="s">
        <v>48</v>
      </c>
      <c r="AM523" s="5" t="s">
        <v>48</v>
      </c>
      <c r="AN523" s="5">
        <v>7</v>
      </c>
      <c r="AO523" s="5">
        <v>800</v>
      </c>
    </row>
    <row r="524" spans="1:41" x14ac:dyDescent="0.25">
      <c r="A524" s="5" t="s">
        <v>17</v>
      </c>
      <c r="B524" s="5" t="s">
        <v>18</v>
      </c>
      <c r="C524" s="5">
        <v>966.2</v>
      </c>
      <c r="D524" s="5">
        <v>39.392499999999998</v>
      </c>
      <c r="E524" s="5">
        <v>-101.0689</v>
      </c>
      <c r="F524" s="5">
        <v>20120605</v>
      </c>
      <c r="G524" s="5">
        <v>-9999</v>
      </c>
      <c r="H524" s="5" t="s">
        <v>48</v>
      </c>
      <c r="I524" s="5" t="s">
        <v>48</v>
      </c>
      <c r="J524" s="5" t="s">
        <v>48</v>
      </c>
      <c r="K524" s="5">
        <v>9999</v>
      </c>
      <c r="L524" s="5">
        <v>-9999</v>
      </c>
      <c r="M524" s="5" t="s">
        <v>48</v>
      </c>
      <c r="N524" s="5" t="s">
        <v>48</v>
      </c>
      <c r="O524" s="5" t="s">
        <v>48</v>
      </c>
      <c r="P524" s="5">
        <v>9999</v>
      </c>
      <c r="Q524" s="5">
        <v>0</v>
      </c>
      <c r="R524" s="5" t="s">
        <v>48</v>
      </c>
      <c r="S524" s="5" t="s">
        <v>48</v>
      </c>
      <c r="T524" s="5">
        <v>7</v>
      </c>
      <c r="U524" s="5">
        <v>800</v>
      </c>
      <c r="V524" s="5">
        <v>0</v>
      </c>
      <c r="W524" s="5" t="s">
        <v>48</v>
      </c>
      <c r="X524" s="5" t="s">
        <v>48</v>
      </c>
      <c r="Y524" s="5">
        <v>7</v>
      </c>
      <c r="Z524" s="5">
        <v>9999</v>
      </c>
      <c r="AA524" s="5">
        <v>0</v>
      </c>
      <c r="AB524" s="5" t="s">
        <v>48</v>
      </c>
      <c r="AC524" s="5" t="s">
        <v>48</v>
      </c>
      <c r="AD524" s="5">
        <v>7</v>
      </c>
      <c r="AE524" s="5">
        <v>9999</v>
      </c>
      <c r="AF524" s="5">
        <v>344</v>
      </c>
      <c r="AG524" s="5" t="s">
        <v>48</v>
      </c>
      <c r="AH524" s="5" t="s">
        <v>48</v>
      </c>
      <c r="AI524" s="5">
        <v>7</v>
      </c>
      <c r="AJ524" s="5">
        <v>800</v>
      </c>
      <c r="AK524" s="5">
        <v>133</v>
      </c>
      <c r="AL524" s="5" t="s">
        <v>48</v>
      </c>
      <c r="AM524" s="5" t="s">
        <v>48</v>
      </c>
      <c r="AN524" s="5">
        <v>7</v>
      </c>
      <c r="AO524" s="5">
        <v>800</v>
      </c>
    </row>
    <row r="525" spans="1:41" x14ac:dyDescent="0.25">
      <c r="A525" s="5" t="s">
        <v>17</v>
      </c>
      <c r="B525" s="5" t="s">
        <v>18</v>
      </c>
      <c r="C525" s="5">
        <v>966.2</v>
      </c>
      <c r="D525" s="5">
        <v>39.392499999999998</v>
      </c>
      <c r="E525" s="5">
        <v>-101.0689</v>
      </c>
      <c r="F525" s="5">
        <v>20120606</v>
      </c>
      <c r="G525" s="5">
        <v>-9999</v>
      </c>
      <c r="H525" s="5" t="s">
        <v>48</v>
      </c>
      <c r="I525" s="5" t="s">
        <v>48</v>
      </c>
      <c r="J525" s="5" t="s">
        <v>48</v>
      </c>
      <c r="K525" s="5">
        <v>9999</v>
      </c>
      <c r="L525" s="5">
        <v>-9999</v>
      </c>
      <c r="M525" s="5" t="s">
        <v>48</v>
      </c>
      <c r="N525" s="5" t="s">
        <v>48</v>
      </c>
      <c r="O525" s="5" t="s">
        <v>48</v>
      </c>
      <c r="P525" s="5">
        <v>9999</v>
      </c>
      <c r="Q525" s="5">
        <v>0</v>
      </c>
      <c r="R525" s="5" t="s">
        <v>48</v>
      </c>
      <c r="S525" s="5" t="s">
        <v>48</v>
      </c>
      <c r="T525" s="5">
        <v>7</v>
      </c>
      <c r="U525" s="5">
        <v>800</v>
      </c>
      <c r="V525" s="5">
        <v>0</v>
      </c>
      <c r="W525" s="5" t="s">
        <v>48</v>
      </c>
      <c r="X525" s="5" t="s">
        <v>48</v>
      </c>
      <c r="Y525" s="5">
        <v>7</v>
      </c>
      <c r="Z525" s="5">
        <v>9999</v>
      </c>
      <c r="AA525" s="5">
        <v>0</v>
      </c>
      <c r="AB525" s="5" t="s">
        <v>48</v>
      </c>
      <c r="AC525" s="5" t="s">
        <v>48</v>
      </c>
      <c r="AD525" s="5">
        <v>7</v>
      </c>
      <c r="AE525" s="5">
        <v>9999</v>
      </c>
      <c r="AF525" s="5">
        <v>339</v>
      </c>
      <c r="AG525" s="5" t="s">
        <v>48</v>
      </c>
      <c r="AH525" s="5" t="s">
        <v>48</v>
      </c>
      <c r="AI525" s="5">
        <v>7</v>
      </c>
      <c r="AJ525" s="5">
        <v>800</v>
      </c>
      <c r="AK525" s="5">
        <v>150</v>
      </c>
      <c r="AL525" s="5" t="s">
        <v>48</v>
      </c>
      <c r="AM525" s="5" t="s">
        <v>48</v>
      </c>
      <c r="AN525" s="5">
        <v>7</v>
      </c>
      <c r="AO525" s="5">
        <v>800</v>
      </c>
    </row>
    <row r="526" spans="1:41" x14ac:dyDescent="0.25">
      <c r="A526" s="5" t="s">
        <v>17</v>
      </c>
      <c r="B526" s="5" t="s">
        <v>18</v>
      </c>
      <c r="C526" s="5">
        <v>966.2</v>
      </c>
      <c r="D526" s="5">
        <v>39.392499999999998</v>
      </c>
      <c r="E526" s="5">
        <v>-101.0689</v>
      </c>
      <c r="F526" s="5">
        <v>20120607</v>
      </c>
      <c r="G526" s="5">
        <v>-9999</v>
      </c>
      <c r="H526" s="5" t="s">
        <v>48</v>
      </c>
      <c r="I526" s="5" t="s">
        <v>48</v>
      </c>
      <c r="J526" s="5" t="s">
        <v>48</v>
      </c>
      <c r="K526" s="5">
        <v>9999</v>
      </c>
      <c r="L526" s="5">
        <v>-9999</v>
      </c>
      <c r="M526" s="5" t="s">
        <v>48</v>
      </c>
      <c r="N526" s="5" t="s">
        <v>48</v>
      </c>
      <c r="O526" s="5" t="s">
        <v>48</v>
      </c>
      <c r="P526" s="5">
        <v>9999</v>
      </c>
      <c r="Q526" s="5">
        <v>0</v>
      </c>
      <c r="R526" s="5" t="s">
        <v>48</v>
      </c>
      <c r="S526" s="5" t="s">
        <v>48</v>
      </c>
      <c r="T526" s="5">
        <v>7</v>
      </c>
      <c r="U526" s="5">
        <v>800</v>
      </c>
      <c r="V526" s="5">
        <v>0</v>
      </c>
      <c r="W526" s="5" t="s">
        <v>48</v>
      </c>
      <c r="X526" s="5" t="s">
        <v>48</v>
      </c>
      <c r="Y526" s="5">
        <v>7</v>
      </c>
      <c r="Z526" s="5">
        <v>9999</v>
      </c>
      <c r="AA526" s="5">
        <v>0</v>
      </c>
      <c r="AB526" s="5" t="s">
        <v>48</v>
      </c>
      <c r="AC526" s="5" t="s">
        <v>48</v>
      </c>
      <c r="AD526" s="5">
        <v>7</v>
      </c>
      <c r="AE526" s="5">
        <v>9999</v>
      </c>
      <c r="AF526" s="5">
        <v>317</v>
      </c>
      <c r="AG526" s="5" t="s">
        <v>48</v>
      </c>
      <c r="AH526" s="5" t="s">
        <v>48</v>
      </c>
      <c r="AI526" s="5">
        <v>7</v>
      </c>
      <c r="AJ526" s="5">
        <v>800</v>
      </c>
      <c r="AK526" s="5">
        <v>150</v>
      </c>
      <c r="AL526" s="5" t="s">
        <v>48</v>
      </c>
      <c r="AM526" s="5" t="s">
        <v>48</v>
      </c>
      <c r="AN526" s="5">
        <v>7</v>
      </c>
      <c r="AO526" s="5">
        <v>800</v>
      </c>
    </row>
    <row r="527" spans="1:41" x14ac:dyDescent="0.25">
      <c r="A527" s="5" t="s">
        <v>17</v>
      </c>
      <c r="B527" s="5" t="s">
        <v>18</v>
      </c>
      <c r="C527" s="5">
        <v>966.2</v>
      </c>
      <c r="D527" s="5">
        <v>39.392499999999998</v>
      </c>
      <c r="E527" s="5">
        <v>-101.0689</v>
      </c>
      <c r="F527" s="5">
        <v>20120608</v>
      </c>
      <c r="G527" s="5">
        <v>-9999</v>
      </c>
      <c r="H527" s="5" t="s">
        <v>48</v>
      </c>
      <c r="I527" s="5" t="s">
        <v>48</v>
      </c>
      <c r="J527" s="5" t="s">
        <v>48</v>
      </c>
      <c r="K527" s="5">
        <v>9999</v>
      </c>
      <c r="L527" s="5">
        <v>-9999</v>
      </c>
      <c r="M527" s="5" t="s">
        <v>48</v>
      </c>
      <c r="N527" s="5" t="s">
        <v>48</v>
      </c>
      <c r="O527" s="5" t="s">
        <v>48</v>
      </c>
      <c r="P527" s="5">
        <v>9999</v>
      </c>
      <c r="Q527" s="5">
        <v>0</v>
      </c>
      <c r="R527" s="5" t="s">
        <v>48</v>
      </c>
      <c r="S527" s="5" t="s">
        <v>48</v>
      </c>
      <c r="T527" s="5">
        <v>7</v>
      </c>
      <c r="U527" s="5">
        <v>800</v>
      </c>
      <c r="V527" s="5">
        <v>0</v>
      </c>
      <c r="W527" s="5" t="s">
        <v>48</v>
      </c>
      <c r="X527" s="5" t="s">
        <v>48</v>
      </c>
      <c r="Y527" s="5">
        <v>7</v>
      </c>
      <c r="Z527" s="5">
        <v>9999</v>
      </c>
      <c r="AA527" s="5">
        <v>0</v>
      </c>
      <c r="AB527" s="5" t="s">
        <v>48</v>
      </c>
      <c r="AC527" s="5" t="s">
        <v>48</v>
      </c>
      <c r="AD527" s="5">
        <v>7</v>
      </c>
      <c r="AE527" s="5">
        <v>9999</v>
      </c>
      <c r="AF527" s="5">
        <v>300</v>
      </c>
      <c r="AG527" s="5" t="s">
        <v>48</v>
      </c>
      <c r="AH527" s="5" t="s">
        <v>48</v>
      </c>
      <c r="AI527" s="5">
        <v>7</v>
      </c>
      <c r="AJ527" s="5">
        <v>800</v>
      </c>
      <c r="AK527" s="5">
        <v>156</v>
      </c>
      <c r="AL527" s="5" t="s">
        <v>48</v>
      </c>
      <c r="AM527" s="5" t="s">
        <v>48</v>
      </c>
      <c r="AN527" s="5">
        <v>7</v>
      </c>
      <c r="AO527" s="5">
        <v>800</v>
      </c>
    </row>
    <row r="528" spans="1:41" x14ac:dyDescent="0.25">
      <c r="A528" s="5" t="s">
        <v>17</v>
      </c>
      <c r="B528" s="5" t="s">
        <v>18</v>
      </c>
      <c r="C528" s="5">
        <v>966.2</v>
      </c>
      <c r="D528" s="5">
        <v>39.392499999999998</v>
      </c>
      <c r="E528" s="5">
        <v>-101.0689</v>
      </c>
      <c r="F528" s="5">
        <v>20120609</v>
      </c>
      <c r="G528" s="5">
        <v>-9999</v>
      </c>
      <c r="H528" s="5" t="s">
        <v>48</v>
      </c>
      <c r="I528" s="5" t="s">
        <v>48</v>
      </c>
      <c r="J528" s="5" t="s">
        <v>48</v>
      </c>
      <c r="K528" s="5">
        <v>9999</v>
      </c>
      <c r="L528" s="5">
        <v>-9999</v>
      </c>
      <c r="M528" s="5" t="s">
        <v>48</v>
      </c>
      <c r="N528" s="5" t="s">
        <v>48</v>
      </c>
      <c r="O528" s="5" t="s">
        <v>48</v>
      </c>
      <c r="P528" s="5">
        <v>9999</v>
      </c>
      <c r="Q528" s="5">
        <v>0</v>
      </c>
      <c r="R528" s="5" t="s">
        <v>48</v>
      </c>
      <c r="S528" s="5" t="s">
        <v>48</v>
      </c>
      <c r="T528" s="5">
        <v>7</v>
      </c>
      <c r="U528" s="5">
        <v>800</v>
      </c>
      <c r="V528" s="5">
        <v>0</v>
      </c>
      <c r="W528" s="5" t="s">
        <v>48</v>
      </c>
      <c r="X528" s="5" t="s">
        <v>48</v>
      </c>
      <c r="Y528" s="5">
        <v>7</v>
      </c>
      <c r="Z528" s="5">
        <v>9999</v>
      </c>
      <c r="AA528" s="5">
        <v>0</v>
      </c>
      <c r="AB528" s="5" t="s">
        <v>48</v>
      </c>
      <c r="AC528" s="5" t="s">
        <v>48</v>
      </c>
      <c r="AD528" s="5">
        <v>7</v>
      </c>
      <c r="AE528" s="5">
        <v>9999</v>
      </c>
      <c r="AF528" s="5">
        <v>311</v>
      </c>
      <c r="AG528" s="5" t="s">
        <v>48</v>
      </c>
      <c r="AH528" s="5" t="s">
        <v>48</v>
      </c>
      <c r="AI528" s="5">
        <v>7</v>
      </c>
      <c r="AJ528" s="5">
        <v>800</v>
      </c>
      <c r="AK528" s="5">
        <v>183</v>
      </c>
      <c r="AL528" s="5" t="s">
        <v>48</v>
      </c>
      <c r="AM528" s="5" t="s">
        <v>48</v>
      </c>
      <c r="AN528" s="5">
        <v>7</v>
      </c>
      <c r="AO528" s="5">
        <v>800</v>
      </c>
    </row>
    <row r="529" spans="1:41" x14ac:dyDescent="0.25">
      <c r="A529" s="5" t="s">
        <v>17</v>
      </c>
      <c r="B529" s="5" t="s">
        <v>18</v>
      </c>
      <c r="C529" s="5">
        <v>966.2</v>
      </c>
      <c r="D529" s="5">
        <v>39.392499999999998</v>
      </c>
      <c r="E529" s="5">
        <v>-101.0689</v>
      </c>
      <c r="F529" s="5">
        <v>20120610</v>
      </c>
      <c r="G529" s="5">
        <v>-9999</v>
      </c>
      <c r="H529" s="5" t="s">
        <v>48</v>
      </c>
      <c r="I529" s="5" t="s">
        <v>48</v>
      </c>
      <c r="J529" s="5" t="s">
        <v>48</v>
      </c>
      <c r="K529" s="5">
        <v>9999</v>
      </c>
      <c r="L529" s="5">
        <v>-9999</v>
      </c>
      <c r="M529" s="5" t="s">
        <v>48</v>
      </c>
      <c r="N529" s="5" t="s">
        <v>48</v>
      </c>
      <c r="O529" s="5" t="s">
        <v>48</v>
      </c>
      <c r="P529" s="5">
        <v>9999</v>
      </c>
      <c r="Q529" s="5">
        <v>0</v>
      </c>
      <c r="R529" s="5" t="s">
        <v>48</v>
      </c>
      <c r="S529" s="5" t="s">
        <v>48</v>
      </c>
      <c r="T529" s="5">
        <v>7</v>
      </c>
      <c r="U529" s="5">
        <v>800</v>
      </c>
      <c r="V529" s="5">
        <v>0</v>
      </c>
      <c r="W529" s="5" t="s">
        <v>48</v>
      </c>
      <c r="X529" s="5" t="s">
        <v>48</v>
      </c>
      <c r="Y529" s="5">
        <v>7</v>
      </c>
      <c r="Z529" s="5">
        <v>9999</v>
      </c>
      <c r="AA529" s="5">
        <v>0</v>
      </c>
      <c r="AB529" s="5" t="s">
        <v>48</v>
      </c>
      <c r="AC529" s="5" t="s">
        <v>48</v>
      </c>
      <c r="AD529" s="5">
        <v>7</v>
      </c>
      <c r="AE529" s="5">
        <v>9999</v>
      </c>
      <c r="AF529" s="5">
        <v>372</v>
      </c>
      <c r="AG529" s="5" t="s">
        <v>48</v>
      </c>
      <c r="AH529" s="5" t="s">
        <v>48</v>
      </c>
      <c r="AI529" s="5">
        <v>7</v>
      </c>
      <c r="AJ529" s="5">
        <v>800</v>
      </c>
      <c r="AK529" s="5">
        <v>150</v>
      </c>
      <c r="AL529" s="5" t="s">
        <v>48</v>
      </c>
      <c r="AM529" s="5" t="s">
        <v>48</v>
      </c>
      <c r="AN529" s="5">
        <v>7</v>
      </c>
      <c r="AO529" s="5">
        <v>800</v>
      </c>
    </row>
    <row r="530" spans="1:41" x14ac:dyDescent="0.25">
      <c r="A530" s="5" t="s">
        <v>17</v>
      </c>
      <c r="B530" s="5" t="s">
        <v>18</v>
      </c>
      <c r="C530" s="5">
        <v>966.2</v>
      </c>
      <c r="D530" s="5">
        <v>39.392499999999998</v>
      </c>
      <c r="E530" s="5">
        <v>-101.0689</v>
      </c>
      <c r="F530" s="5">
        <v>20120611</v>
      </c>
      <c r="G530" s="5">
        <v>-9999</v>
      </c>
      <c r="H530" s="5" t="s">
        <v>48</v>
      </c>
      <c r="I530" s="5" t="s">
        <v>48</v>
      </c>
      <c r="J530" s="5" t="s">
        <v>48</v>
      </c>
      <c r="K530" s="5">
        <v>9999</v>
      </c>
      <c r="L530" s="5">
        <v>-9999</v>
      </c>
      <c r="M530" s="5" t="s">
        <v>48</v>
      </c>
      <c r="N530" s="5" t="s">
        <v>48</v>
      </c>
      <c r="O530" s="5" t="s">
        <v>48</v>
      </c>
      <c r="P530" s="5">
        <v>9999</v>
      </c>
      <c r="Q530" s="5">
        <v>0</v>
      </c>
      <c r="R530" s="5" t="s">
        <v>48</v>
      </c>
      <c r="S530" s="5" t="s">
        <v>48</v>
      </c>
      <c r="T530" s="5">
        <v>7</v>
      </c>
      <c r="U530" s="5">
        <v>800</v>
      </c>
      <c r="V530" s="5">
        <v>0</v>
      </c>
      <c r="W530" s="5" t="s">
        <v>48</v>
      </c>
      <c r="X530" s="5" t="s">
        <v>48</v>
      </c>
      <c r="Y530" s="5">
        <v>7</v>
      </c>
      <c r="Z530" s="5">
        <v>9999</v>
      </c>
      <c r="AA530" s="5">
        <v>0</v>
      </c>
      <c r="AB530" s="5" t="s">
        <v>48</v>
      </c>
      <c r="AC530" s="5" t="s">
        <v>48</v>
      </c>
      <c r="AD530" s="5">
        <v>7</v>
      </c>
      <c r="AE530" s="5">
        <v>9999</v>
      </c>
      <c r="AF530" s="5">
        <v>278</v>
      </c>
      <c r="AG530" s="5" t="s">
        <v>48</v>
      </c>
      <c r="AH530" s="5" t="s">
        <v>48</v>
      </c>
      <c r="AI530" s="5">
        <v>7</v>
      </c>
      <c r="AJ530" s="5">
        <v>800</v>
      </c>
      <c r="AK530" s="5">
        <v>100</v>
      </c>
      <c r="AL530" s="5" t="s">
        <v>48</v>
      </c>
      <c r="AM530" s="5" t="s">
        <v>48</v>
      </c>
      <c r="AN530" s="5">
        <v>7</v>
      </c>
      <c r="AO530" s="5">
        <v>800</v>
      </c>
    </row>
    <row r="531" spans="1:41" x14ac:dyDescent="0.25">
      <c r="A531" s="5" t="s">
        <v>17</v>
      </c>
      <c r="B531" s="5" t="s">
        <v>18</v>
      </c>
      <c r="C531" s="5">
        <v>966.2</v>
      </c>
      <c r="D531" s="5">
        <v>39.392499999999998</v>
      </c>
      <c r="E531" s="5">
        <v>-101.0689</v>
      </c>
      <c r="F531" s="5">
        <v>20120612</v>
      </c>
      <c r="G531" s="5">
        <v>-9999</v>
      </c>
      <c r="H531" s="5" t="s">
        <v>48</v>
      </c>
      <c r="I531" s="5" t="s">
        <v>48</v>
      </c>
      <c r="J531" s="5" t="s">
        <v>48</v>
      </c>
      <c r="K531" s="5">
        <v>9999</v>
      </c>
      <c r="L531" s="5">
        <v>-9999</v>
      </c>
      <c r="M531" s="5" t="s">
        <v>48</v>
      </c>
      <c r="N531" s="5" t="s">
        <v>48</v>
      </c>
      <c r="O531" s="5" t="s">
        <v>48</v>
      </c>
      <c r="P531" s="5">
        <v>9999</v>
      </c>
      <c r="Q531" s="5">
        <v>0</v>
      </c>
      <c r="R531" s="5" t="s">
        <v>48</v>
      </c>
      <c r="S531" s="5" t="s">
        <v>48</v>
      </c>
      <c r="T531" s="5">
        <v>7</v>
      </c>
      <c r="U531" s="5">
        <v>800</v>
      </c>
      <c r="V531" s="5">
        <v>0</v>
      </c>
      <c r="W531" s="5" t="s">
        <v>48</v>
      </c>
      <c r="X531" s="5" t="s">
        <v>48</v>
      </c>
      <c r="Y531" s="5">
        <v>7</v>
      </c>
      <c r="Z531" s="5">
        <v>9999</v>
      </c>
      <c r="AA531" s="5">
        <v>0</v>
      </c>
      <c r="AB531" s="5" t="s">
        <v>48</v>
      </c>
      <c r="AC531" s="5" t="s">
        <v>48</v>
      </c>
      <c r="AD531" s="5">
        <v>7</v>
      </c>
      <c r="AE531" s="5">
        <v>9999</v>
      </c>
      <c r="AF531" s="5">
        <v>300</v>
      </c>
      <c r="AG531" s="5" t="s">
        <v>48</v>
      </c>
      <c r="AH531" s="5" t="s">
        <v>48</v>
      </c>
      <c r="AI531" s="5">
        <v>7</v>
      </c>
      <c r="AJ531" s="5">
        <v>800</v>
      </c>
      <c r="AK531" s="5">
        <v>133</v>
      </c>
      <c r="AL531" s="5" t="s">
        <v>48</v>
      </c>
      <c r="AM531" s="5" t="s">
        <v>48</v>
      </c>
      <c r="AN531" s="5">
        <v>7</v>
      </c>
      <c r="AO531" s="5">
        <v>800</v>
      </c>
    </row>
    <row r="532" spans="1:41" x14ac:dyDescent="0.25">
      <c r="A532" s="5" t="s">
        <v>17</v>
      </c>
      <c r="B532" s="5" t="s">
        <v>18</v>
      </c>
      <c r="C532" s="5">
        <v>966.2</v>
      </c>
      <c r="D532" s="5">
        <v>39.392499999999998</v>
      </c>
      <c r="E532" s="5">
        <v>-101.0689</v>
      </c>
      <c r="F532" s="5">
        <v>20120613</v>
      </c>
      <c r="G532" s="5">
        <v>-9999</v>
      </c>
      <c r="H532" s="5" t="s">
        <v>48</v>
      </c>
      <c r="I532" s="5" t="s">
        <v>48</v>
      </c>
      <c r="J532" s="5" t="s">
        <v>48</v>
      </c>
      <c r="K532" s="5">
        <v>9999</v>
      </c>
      <c r="L532" s="5">
        <v>-9999</v>
      </c>
      <c r="M532" s="5" t="s">
        <v>48</v>
      </c>
      <c r="N532" s="5" t="s">
        <v>48</v>
      </c>
      <c r="O532" s="5" t="s">
        <v>48</v>
      </c>
      <c r="P532" s="5">
        <v>9999</v>
      </c>
      <c r="Q532" s="5">
        <v>0</v>
      </c>
      <c r="R532" s="5" t="s">
        <v>48</v>
      </c>
      <c r="S532" s="5" t="s">
        <v>48</v>
      </c>
      <c r="T532" s="5">
        <v>7</v>
      </c>
      <c r="U532" s="5">
        <v>800</v>
      </c>
      <c r="V532" s="5">
        <v>0</v>
      </c>
      <c r="W532" s="5" t="s">
        <v>48</v>
      </c>
      <c r="X532" s="5" t="s">
        <v>48</v>
      </c>
      <c r="Y532" s="5">
        <v>7</v>
      </c>
      <c r="Z532" s="5">
        <v>9999</v>
      </c>
      <c r="AA532" s="5">
        <v>0</v>
      </c>
      <c r="AB532" s="5" t="s">
        <v>48</v>
      </c>
      <c r="AC532" s="5" t="s">
        <v>48</v>
      </c>
      <c r="AD532" s="5">
        <v>7</v>
      </c>
      <c r="AE532" s="5">
        <v>9999</v>
      </c>
      <c r="AF532" s="5">
        <v>317</v>
      </c>
      <c r="AG532" s="5" t="s">
        <v>48</v>
      </c>
      <c r="AH532" s="5" t="s">
        <v>48</v>
      </c>
      <c r="AI532" s="5">
        <v>7</v>
      </c>
      <c r="AJ532" s="5">
        <v>800</v>
      </c>
      <c r="AK532" s="5">
        <v>144</v>
      </c>
      <c r="AL532" s="5" t="s">
        <v>48</v>
      </c>
      <c r="AM532" s="5" t="s">
        <v>48</v>
      </c>
      <c r="AN532" s="5">
        <v>7</v>
      </c>
      <c r="AO532" s="5">
        <v>800</v>
      </c>
    </row>
    <row r="533" spans="1:41" x14ac:dyDescent="0.25">
      <c r="A533" s="5" t="s">
        <v>17</v>
      </c>
      <c r="B533" s="5" t="s">
        <v>18</v>
      </c>
      <c r="C533" s="5">
        <v>966.2</v>
      </c>
      <c r="D533" s="5">
        <v>39.392499999999998</v>
      </c>
      <c r="E533" s="5">
        <v>-101.0689</v>
      </c>
      <c r="F533" s="5">
        <v>20120614</v>
      </c>
      <c r="G533" s="5">
        <v>-9999</v>
      </c>
      <c r="H533" s="5" t="s">
        <v>48</v>
      </c>
      <c r="I533" s="5" t="s">
        <v>48</v>
      </c>
      <c r="J533" s="5" t="s">
        <v>48</v>
      </c>
      <c r="K533" s="5">
        <v>9999</v>
      </c>
      <c r="L533" s="5">
        <v>-9999</v>
      </c>
      <c r="M533" s="5" t="s">
        <v>48</v>
      </c>
      <c r="N533" s="5" t="s">
        <v>48</v>
      </c>
      <c r="O533" s="5" t="s">
        <v>48</v>
      </c>
      <c r="P533" s="5">
        <v>9999</v>
      </c>
      <c r="Q533" s="5">
        <v>0</v>
      </c>
      <c r="R533" s="5" t="s">
        <v>48</v>
      </c>
      <c r="S533" s="5" t="s">
        <v>48</v>
      </c>
      <c r="T533" s="5">
        <v>7</v>
      </c>
      <c r="U533" s="5">
        <v>800</v>
      </c>
      <c r="V533" s="5">
        <v>0</v>
      </c>
      <c r="W533" s="5" t="s">
        <v>48</v>
      </c>
      <c r="X533" s="5" t="s">
        <v>48</v>
      </c>
      <c r="Y533" s="5">
        <v>7</v>
      </c>
      <c r="Z533" s="5">
        <v>9999</v>
      </c>
      <c r="AA533" s="5">
        <v>0</v>
      </c>
      <c r="AB533" s="5" t="s">
        <v>48</v>
      </c>
      <c r="AC533" s="5" t="s">
        <v>48</v>
      </c>
      <c r="AD533" s="5">
        <v>7</v>
      </c>
      <c r="AE533" s="5">
        <v>9999</v>
      </c>
      <c r="AF533" s="5">
        <v>361</v>
      </c>
      <c r="AG533" s="5" t="s">
        <v>48</v>
      </c>
      <c r="AH533" s="5" t="s">
        <v>48</v>
      </c>
      <c r="AI533" s="5">
        <v>7</v>
      </c>
      <c r="AJ533" s="5">
        <v>800</v>
      </c>
      <c r="AK533" s="5">
        <v>183</v>
      </c>
      <c r="AL533" s="5" t="s">
        <v>48</v>
      </c>
      <c r="AM533" s="5" t="s">
        <v>48</v>
      </c>
      <c r="AN533" s="5">
        <v>7</v>
      </c>
      <c r="AO533" s="5">
        <v>800</v>
      </c>
    </row>
    <row r="534" spans="1:41" x14ac:dyDescent="0.25">
      <c r="A534" s="5" t="s">
        <v>17</v>
      </c>
      <c r="B534" s="5" t="s">
        <v>18</v>
      </c>
      <c r="C534" s="5">
        <v>966.2</v>
      </c>
      <c r="D534" s="5">
        <v>39.392499999999998</v>
      </c>
      <c r="E534" s="5">
        <v>-101.0689</v>
      </c>
      <c r="F534" s="5">
        <v>20120615</v>
      </c>
      <c r="G534" s="5">
        <v>-9999</v>
      </c>
      <c r="H534" s="5" t="s">
        <v>48</v>
      </c>
      <c r="I534" s="5" t="s">
        <v>48</v>
      </c>
      <c r="J534" s="5" t="s">
        <v>48</v>
      </c>
      <c r="K534" s="5">
        <v>9999</v>
      </c>
      <c r="L534" s="5">
        <v>-9999</v>
      </c>
      <c r="M534" s="5" t="s">
        <v>48</v>
      </c>
      <c r="N534" s="5" t="s">
        <v>48</v>
      </c>
      <c r="O534" s="5" t="s">
        <v>48</v>
      </c>
      <c r="P534" s="5">
        <v>9999</v>
      </c>
      <c r="Q534" s="5">
        <v>0</v>
      </c>
      <c r="R534" s="5" t="s">
        <v>48</v>
      </c>
      <c r="S534" s="5" t="s">
        <v>48</v>
      </c>
      <c r="T534" s="5">
        <v>7</v>
      </c>
      <c r="U534" s="5">
        <v>800</v>
      </c>
      <c r="V534" s="5">
        <v>0</v>
      </c>
      <c r="W534" s="5" t="s">
        <v>48</v>
      </c>
      <c r="X534" s="5" t="s">
        <v>48</v>
      </c>
      <c r="Y534" s="5">
        <v>7</v>
      </c>
      <c r="Z534" s="5">
        <v>9999</v>
      </c>
      <c r="AA534" s="5">
        <v>0</v>
      </c>
      <c r="AB534" s="5" t="s">
        <v>48</v>
      </c>
      <c r="AC534" s="5" t="s">
        <v>48</v>
      </c>
      <c r="AD534" s="5">
        <v>7</v>
      </c>
      <c r="AE534" s="5">
        <v>9999</v>
      </c>
      <c r="AF534" s="5">
        <v>350</v>
      </c>
      <c r="AG534" s="5" t="s">
        <v>48</v>
      </c>
      <c r="AH534" s="5" t="s">
        <v>48</v>
      </c>
      <c r="AI534" s="5">
        <v>7</v>
      </c>
      <c r="AJ534" s="5">
        <v>800</v>
      </c>
      <c r="AK534" s="5">
        <v>144</v>
      </c>
      <c r="AL534" s="5" t="s">
        <v>48</v>
      </c>
      <c r="AM534" s="5" t="s">
        <v>48</v>
      </c>
      <c r="AN534" s="5">
        <v>7</v>
      </c>
      <c r="AO534" s="5">
        <v>800</v>
      </c>
    </row>
    <row r="535" spans="1:41" x14ac:dyDescent="0.25">
      <c r="A535" s="5" t="s">
        <v>17</v>
      </c>
      <c r="B535" s="5" t="s">
        <v>18</v>
      </c>
      <c r="C535" s="5">
        <v>966.2</v>
      </c>
      <c r="D535" s="5">
        <v>39.392499999999998</v>
      </c>
      <c r="E535" s="5">
        <v>-101.0689</v>
      </c>
      <c r="F535" s="5">
        <v>20120616</v>
      </c>
      <c r="G535" s="5">
        <v>-9999</v>
      </c>
      <c r="H535" s="5" t="s">
        <v>48</v>
      </c>
      <c r="I535" s="5" t="s">
        <v>48</v>
      </c>
      <c r="J535" s="5" t="s">
        <v>48</v>
      </c>
      <c r="K535" s="5">
        <v>9999</v>
      </c>
      <c r="L535" s="5">
        <v>-9999</v>
      </c>
      <c r="M535" s="5" t="s">
        <v>48</v>
      </c>
      <c r="N535" s="5" t="s">
        <v>48</v>
      </c>
      <c r="O535" s="5" t="s">
        <v>48</v>
      </c>
      <c r="P535" s="5">
        <v>9999</v>
      </c>
      <c r="Q535" s="5">
        <v>150</v>
      </c>
      <c r="R535" s="5" t="s">
        <v>48</v>
      </c>
      <c r="S535" s="5" t="s">
        <v>48</v>
      </c>
      <c r="T535" s="5">
        <v>7</v>
      </c>
      <c r="U535" s="5">
        <v>800</v>
      </c>
      <c r="V535" s="5">
        <v>0</v>
      </c>
      <c r="W535" s="5" t="s">
        <v>48</v>
      </c>
      <c r="X535" s="5" t="s">
        <v>48</v>
      </c>
      <c r="Y535" s="5">
        <v>7</v>
      </c>
      <c r="Z535" s="5">
        <v>9999</v>
      </c>
      <c r="AA535" s="5">
        <v>0</v>
      </c>
      <c r="AB535" s="5" t="s">
        <v>48</v>
      </c>
      <c r="AC535" s="5" t="s">
        <v>48</v>
      </c>
      <c r="AD535" s="5">
        <v>7</v>
      </c>
      <c r="AE535" s="5">
        <v>9999</v>
      </c>
      <c r="AF535" s="5">
        <v>322</v>
      </c>
      <c r="AG535" s="5" t="s">
        <v>48</v>
      </c>
      <c r="AH535" s="5" t="s">
        <v>48</v>
      </c>
      <c r="AI535" s="5">
        <v>7</v>
      </c>
      <c r="AJ535" s="5">
        <v>800</v>
      </c>
      <c r="AK535" s="5">
        <v>144</v>
      </c>
      <c r="AL535" s="5" t="s">
        <v>48</v>
      </c>
      <c r="AM535" s="5" t="s">
        <v>48</v>
      </c>
      <c r="AN535" s="5">
        <v>7</v>
      </c>
      <c r="AO535" s="5">
        <v>800</v>
      </c>
    </row>
    <row r="536" spans="1:41" x14ac:dyDescent="0.25">
      <c r="A536" s="5" t="s">
        <v>17</v>
      </c>
      <c r="B536" s="5" t="s">
        <v>18</v>
      </c>
      <c r="C536" s="5">
        <v>966.2</v>
      </c>
      <c r="D536" s="5">
        <v>39.392499999999998</v>
      </c>
      <c r="E536" s="5">
        <v>-101.0689</v>
      </c>
      <c r="F536" s="5">
        <v>20120617</v>
      </c>
      <c r="G536" s="5">
        <v>-9999</v>
      </c>
      <c r="H536" s="5" t="s">
        <v>48</v>
      </c>
      <c r="I536" s="5" t="s">
        <v>48</v>
      </c>
      <c r="J536" s="5" t="s">
        <v>48</v>
      </c>
      <c r="K536" s="5">
        <v>9999</v>
      </c>
      <c r="L536" s="5">
        <v>-9999</v>
      </c>
      <c r="M536" s="5" t="s">
        <v>48</v>
      </c>
      <c r="N536" s="5" t="s">
        <v>48</v>
      </c>
      <c r="O536" s="5" t="s">
        <v>48</v>
      </c>
      <c r="P536" s="5">
        <v>9999</v>
      </c>
      <c r="Q536" s="5">
        <v>0</v>
      </c>
      <c r="R536" s="5" t="s">
        <v>48</v>
      </c>
      <c r="S536" s="5" t="s">
        <v>48</v>
      </c>
      <c r="T536" s="5">
        <v>7</v>
      </c>
      <c r="U536" s="5">
        <v>800</v>
      </c>
      <c r="V536" s="5">
        <v>0</v>
      </c>
      <c r="W536" s="5" t="s">
        <v>48</v>
      </c>
      <c r="X536" s="5" t="s">
        <v>48</v>
      </c>
      <c r="Y536" s="5">
        <v>7</v>
      </c>
      <c r="Z536" s="5">
        <v>9999</v>
      </c>
      <c r="AA536" s="5">
        <v>0</v>
      </c>
      <c r="AB536" s="5" t="s">
        <v>48</v>
      </c>
      <c r="AC536" s="5" t="s">
        <v>48</v>
      </c>
      <c r="AD536" s="5">
        <v>7</v>
      </c>
      <c r="AE536" s="5">
        <v>9999</v>
      </c>
      <c r="AF536" s="5">
        <v>306</v>
      </c>
      <c r="AG536" s="5" t="s">
        <v>48</v>
      </c>
      <c r="AH536" s="5" t="s">
        <v>48</v>
      </c>
      <c r="AI536" s="5">
        <v>7</v>
      </c>
      <c r="AJ536" s="5">
        <v>800</v>
      </c>
      <c r="AK536" s="5">
        <v>156</v>
      </c>
      <c r="AL536" s="5" t="s">
        <v>48</v>
      </c>
      <c r="AM536" s="5" t="s">
        <v>48</v>
      </c>
      <c r="AN536" s="5">
        <v>7</v>
      </c>
      <c r="AO536" s="5">
        <v>800</v>
      </c>
    </row>
    <row r="537" spans="1:41" x14ac:dyDescent="0.25">
      <c r="A537" s="5" t="s">
        <v>17</v>
      </c>
      <c r="B537" s="5" t="s">
        <v>18</v>
      </c>
      <c r="C537" s="5">
        <v>966.2</v>
      </c>
      <c r="D537" s="5">
        <v>39.392499999999998</v>
      </c>
      <c r="E537" s="5">
        <v>-101.0689</v>
      </c>
      <c r="F537" s="5">
        <v>20120618</v>
      </c>
      <c r="G537" s="5">
        <v>-9999</v>
      </c>
      <c r="H537" s="5" t="s">
        <v>48</v>
      </c>
      <c r="I537" s="5" t="s">
        <v>48</v>
      </c>
      <c r="J537" s="5" t="s">
        <v>48</v>
      </c>
      <c r="K537" s="5">
        <v>9999</v>
      </c>
      <c r="L537" s="5">
        <v>-9999</v>
      </c>
      <c r="M537" s="5" t="s">
        <v>48</v>
      </c>
      <c r="N537" s="5" t="s">
        <v>48</v>
      </c>
      <c r="O537" s="5" t="s">
        <v>48</v>
      </c>
      <c r="P537" s="5">
        <v>9999</v>
      </c>
      <c r="Q537" s="5">
        <v>0</v>
      </c>
      <c r="R537" s="5" t="s">
        <v>48</v>
      </c>
      <c r="S537" s="5" t="s">
        <v>48</v>
      </c>
      <c r="T537" s="5">
        <v>7</v>
      </c>
      <c r="U537" s="5">
        <v>800</v>
      </c>
      <c r="V537" s="5">
        <v>0</v>
      </c>
      <c r="W537" s="5" t="s">
        <v>48</v>
      </c>
      <c r="X537" s="5" t="s">
        <v>48</v>
      </c>
      <c r="Y537" s="5">
        <v>7</v>
      </c>
      <c r="Z537" s="5">
        <v>9999</v>
      </c>
      <c r="AA537" s="5">
        <v>0</v>
      </c>
      <c r="AB537" s="5" t="s">
        <v>48</v>
      </c>
      <c r="AC537" s="5" t="s">
        <v>48</v>
      </c>
      <c r="AD537" s="5">
        <v>7</v>
      </c>
      <c r="AE537" s="5">
        <v>9999</v>
      </c>
      <c r="AF537" s="5">
        <v>361</v>
      </c>
      <c r="AG537" s="5" t="s">
        <v>48</v>
      </c>
      <c r="AH537" s="5" t="s">
        <v>48</v>
      </c>
      <c r="AI537" s="5">
        <v>7</v>
      </c>
      <c r="AJ537" s="5">
        <v>800</v>
      </c>
      <c r="AK537" s="5">
        <v>172</v>
      </c>
      <c r="AL537" s="5" t="s">
        <v>48</v>
      </c>
      <c r="AM537" s="5" t="s">
        <v>48</v>
      </c>
      <c r="AN537" s="5">
        <v>7</v>
      </c>
      <c r="AO537" s="5">
        <v>800</v>
      </c>
    </row>
    <row r="538" spans="1:41" x14ac:dyDescent="0.25">
      <c r="A538" s="5" t="s">
        <v>17</v>
      </c>
      <c r="B538" s="5" t="s">
        <v>18</v>
      </c>
      <c r="C538" s="5">
        <v>966.2</v>
      </c>
      <c r="D538" s="5">
        <v>39.392499999999998</v>
      </c>
      <c r="E538" s="5">
        <v>-101.0689</v>
      </c>
      <c r="F538" s="5">
        <v>20120619</v>
      </c>
      <c r="G538" s="5">
        <v>-9999</v>
      </c>
      <c r="H538" s="5" t="s">
        <v>48</v>
      </c>
      <c r="I538" s="5" t="s">
        <v>48</v>
      </c>
      <c r="J538" s="5" t="s">
        <v>48</v>
      </c>
      <c r="K538" s="5">
        <v>9999</v>
      </c>
      <c r="L538" s="5">
        <v>-9999</v>
      </c>
      <c r="M538" s="5" t="s">
        <v>48</v>
      </c>
      <c r="N538" s="5" t="s">
        <v>48</v>
      </c>
      <c r="O538" s="5" t="s">
        <v>48</v>
      </c>
      <c r="P538" s="5">
        <v>9999</v>
      </c>
      <c r="Q538" s="5">
        <v>0</v>
      </c>
      <c r="R538" s="5" t="s">
        <v>48</v>
      </c>
      <c r="S538" s="5" t="s">
        <v>48</v>
      </c>
      <c r="T538" s="5">
        <v>7</v>
      </c>
      <c r="U538" s="5">
        <v>800</v>
      </c>
      <c r="V538" s="5">
        <v>0</v>
      </c>
      <c r="W538" s="5" t="s">
        <v>48</v>
      </c>
      <c r="X538" s="5" t="s">
        <v>48</v>
      </c>
      <c r="Y538" s="5">
        <v>7</v>
      </c>
      <c r="Z538" s="5">
        <v>9999</v>
      </c>
      <c r="AA538" s="5">
        <v>0</v>
      </c>
      <c r="AB538" s="5" t="s">
        <v>48</v>
      </c>
      <c r="AC538" s="5" t="s">
        <v>48</v>
      </c>
      <c r="AD538" s="5">
        <v>7</v>
      </c>
      <c r="AE538" s="5">
        <v>9999</v>
      </c>
      <c r="AF538" s="5">
        <v>406</v>
      </c>
      <c r="AG538" s="5" t="s">
        <v>48</v>
      </c>
      <c r="AH538" s="5" t="s">
        <v>48</v>
      </c>
      <c r="AI538" s="5">
        <v>7</v>
      </c>
      <c r="AJ538" s="5">
        <v>800</v>
      </c>
      <c r="AK538" s="5">
        <v>206</v>
      </c>
      <c r="AL538" s="5" t="s">
        <v>48</v>
      </c>
      <c r="AM538" s="5" t="s">
        <v>48</v>
      </c>
      <c r="AN538" s="5">
        <v>7</v>
      </c>
      <c r="AO538" s="5">
        <v>800</v>
      </c>
    </row>
    <row r="539" spans="1:41" x14ac:dyDescent="0.25">
      <c r="A539" s="5" t="s">
        <v>17</v>
      </c>
      <c r="B539" s="5" t="s">
        <v>18</v>
      </c>
      <c r="C539" s="5">
        <v>966.2</v>
      </c>
      <c r="D539" s="5">
        <v>39.392499999999998</v>
      </c>
      <c r="E539" s="5">
        <v>-101.0689</v>
      </c>
      <c r="F539" s="5">
        <v>20120620</v>
      </c>
      <c r="G539" s="5">
        <v>-9999</v>
      </c>
      <c r="H539" s="5" t="s">
        <v>48</v>
      </c>
      <c r="I539" s="5" t="s">
        <v>48</v>
      </c>
      <c r="J539" s="5" t="s">
        <v>48</v>
      </c>
      <c r="K539" s="5">
        <v>9999</v>
      </c>
      <c r="L539" s="5">
        <v>-9999</v>
      </c>
      <c r="M539" s="5" t="s">
        <v>48</v>
      </c>
      <c r="N539" s="5" t="s">
        <v>48</v>
      </c>
      <c r="O539" s="5" t="s">
        <v>48</v>
      </c>
      <c r="P539" s="5">
        <v>9999</v>
      </c>
      <c r="Q539" s="5">
        <v>0</v>
      </c>
      <c r="R539" s="5" t="s">
        <v>48</v>
      </c>
      <c r="S539" s="5" t="s">
        <v>48</v>
      </c>
      <c r="T539" s="5">
        <v>7</v>
      </c>
      <c r="U539" s="5">
        <v>800</v>
      </c>
      <c r="V539" s="5">
        <v>0</v>
      </c>
      <c r="W539" s="5" t="s">
        <v>48</v>
      </c>
      <c r="X539" s="5" t="s">
        <v>48</v>
      </c>
      <c r="Y539" s="5">
        <v>7</v>
      </c>
      <c r="Z539" s="5">
        <v>9999</v>
      </c>
      <c r="AA539" s="5">
        <v>0</v>
      </c>
      <c r="AB539" s="5" t="s">
        <v>48</v>
      </c>
      <c r="AC539" s="5" t="s">
        <v>48</v>
      </c>
      <c r="AD539" s="5">
        <v>7</v>
      </c>
      <c r="AE539" s="5">
        <v>9999</v>
      </c>
      <c r="AF539" s="5">
        <v>378</v>
      </c>
      <c r="AG539" s="5" t="s">
        <v>48</v>
      </c>
      <c r="AH539" s="5" t="s">
        <v>48</v>
      </c>
      <c r="AI539" s="5">
        <v>7</v>
      </c>
      <c r="AJ539" s="5">
        <v>800</v>
      </c>
      <c r="AK539" s="5">
        <v>217</v>
      </c>
      <c r="AL539" s="5" t="s">
        <v>48</v>
      </c>
      <c r="AM539" s="5" t="s">
        <v>48</v>
      </c>
      <c r="AN539" s="5">
        <v>7</v>
      </c>
      <c r="AO539" s="5">
        <v>800</v>
      </c>
    </row>
    <row r="540" spans="1:41" x14ac:dyDescent="0.25">
      <c r="A540" s="5" t="s">
        <v>17</v>
      </c>
      <c r="B540" s="5" t="s">
        <v>18</v>
      </c>
      <c r="C540" s="5">
        <v>966.2</v>
      </c>
      <c r="D540" s="5">
        <v>39.392499999999998</v>
      </c>
      <c r="E540" s="5">
        <v>-101.0689</v>
      </c>
      <c r="F540" s="5">
        <v>20120621</v>
      </c>
      <c r="G540" s="5">
        <v>-9999</v>
      </c>
      <c r="H540" s="5" t="s">
        <v>48</v>
      </c>
      <c r="I540" s="5" t="s">
        <v>48</v>
      </c>
      <c r="J540" s="5" t="s">
        <v>48</v>
      </c>
      <c r="K540" s="5">
        <v>9999</v>
      </c>
      <c r="L540" s="5">
        <v>-9999</v>
      </c>
      <c r="M540" s="5" t="s">
        <v>48</v>
      </c>
      <c r="N540" s="5" t="s">
        <v>48</v>
      </c>
      <c r="O540" s="5" t="s">
        <v>48</v>
      </c>
      <c r="P540" s="5">
        <v>9999</v>
      </c>
      <c r="Q540" s="5">
        <v>0</v>
      </c>
      <c r="R540" s="5" t="s">
        <v>48</v>
      </c>
      <c r="S540" s="5" t="s">
        <v>48</v>
      </c>
      <c r="T540" s="5">
        <v>7</v>
      </c>
      <c r="U540" s="5">
        <v>800</v>
      </c>
      <c r="V540" s="5">
        <v>0</v>
      </c>
      <c r="W540" s="5" t="s">
        <v>48</v>
      </c>
      <c r="X540" s="5" t="s">
        <v>48</v>
      </c>
      <c r="Y540" s="5">
        <v>7</v>
      </c>
      <c r="Z540" s="5">
        <v>9999</v>
      </c>
      <c r="AA540" s="5">
        <v>0</v>
      </c>
      <c r="AB540" s="5" t="s">
        <v>48</v>
      </c>
      <c r="AC540" s="5" t="s">
        <v>48</v>
      </c>
      <c r="AD540" s="5">
        <v>7</v>
      </c>
      <c r="AE540" s="5">
        <v>9999</v>
      </c>
      <c r="AF540" s="5">
        <v>272</v>
      </c>
      <c r="AG540" s="5" t="s">
        <v>48</v>
      </c>
      <c r="AH540" s="5" t="s">
        <v>48</v>
      </c>
      <c r="AI540" s="5">
        <v>7</v>
      </c>
      <c r="AJ540" s="5">
        <v>800</v>
      </c>
      <c r="AK540" s="5">
        <v>133</v>
      </c>
      <c r="AL540" s="5" t="s">
        <v>48</v>
      </c>
      <c r="AM540" s="5" t="s">
        <v>48</v>
      </c>
      <c r="AN540" s="5">
        <v>7</v>
      </c>
      <c r="AO540" s="5">
        <v>800</v>
      </c>
    </row>
    <row r="541" spans="1:41" x14ac:dyDescent="0.25">
      <c r="A541" s="5" t="s">
        <v>17</v>
      </c>
      <c r="B541" s="5" t="s">
        <v>18</v>
      </c>
      <c r="C541" s="5">
        <v>966.2</v>
      </c>
      <c r="D541" s="5">
        <v>39.392499999999998</v>
      </c>
      <c r="E541" s="5">
        <v>-101.0689</v>
      </c>
      <c r="F541" s="5">
        <v>20120622</v>
      </c>
      <c r="G541" s="5">
        <v>-9999</v>
      </c>
      <c r="H541" s="5" t="s">
        <v>48</v>
      </c>
      <c r="I541" s="5" t="s">
        <v>48</v>
      </c>
      <c r="J541" s="5" t="s">
        <v>48</v>
      </c>
      <c r="K541" s="5">
        <v>9999</v>
      </c>
      <c r="L541" s="5">
        <v>-9999</v>
      </c>
      <c r="M541" s="5" t="s">
        <v>48</v>
      </c>
      <c r="N541" s="5" t="s">
        <v>48</v>
      </c>
      <c r="O541" s="5" t="s">
        <v>48</v>
      </c>
      <c r="P541" s="5">
        <v>9999</v>
      </c>
      <c r="Q541" s="5">
        <v>0</v>
      </c>
      <c r="R541" s="5" t="s">
        <v>48</v>
      </c>
      <c r="S541" s="5" t="s">
        <v>48</v>
      </c>
      <c r="T541" s="5">
        <v>7</v>
      </c>
      <c r="U541" s="5">
        <v>800</v>
      </c>
      <c r="V541" s="5">
        <v>0</v>
      </c>
      <c r="W541" s="5" t="s">
        <v>48</v>
      </c>
      <c r="X541" s="5" t="s">
        <v>48</v>
      </c>
      <c r="Y541" s="5">
        <v>7</v>
      </c>
      <c r="Z541" s="5">
        <v>9999</v>
      </c>
      <c r="AA541" s="5">
        <v>0</v>
      </c>
      <c r="AB541" s="5" t="s">
        <v>48</v>
      </c>
      <c r="AC541" s="5" t="s">
        <v>48</v>
      </c>
      <c r="AD541" s="5">
        <v>7</v>
      </c>
      <c r="AE541" s="5">
        <v>9999</v>
      </c>
      <c r="AF541" s="5">
        <v>294</v>
      </c>
      <c r="AG541" s="5" t="s">
        <v>48</v>
      </c>
      <c r="AH541" s="5" t="s">
        <v>48</v>
      </c>
      <c r="AI541" s="5">
        <v>7</v>
      </c>
      <c r="AJ541" s="5">
        <v>800</v>
      </c>
      <c r="AK541" s="5">
        <v>150</v>
      </c>
      <c r="AL541" s="5" t="s">
        <v>48</v>
      </c>
      <c r="AM541" s="5" t="s">
        <v>48</v>
      </c>
      <c r="AN541" s="5">
        <v>7</v>
      </c>
      <c r="AO541" s="5">
        <v>800</v>
      </c>
    </row>
    <row r="542" spans="1:41" x14ac:dyDescent="0.25">
      <c r="A542" s="5" t="s">
        <v>17</v>
      </c>
      <c r="B542" s="5" t="s">
        <v>18</v>
      </c>
      <c r="C542" s="5">
        <v>966.2</v>
      </c>
      <c r="D542" s="5">
        <v>39.392499999999998</v>
      </c>
      <c r="E542" s="5">
        <v>-101.0689</v>
      </c>
      <c r="F542" s="5">
        <v>20120623</v>
      </c>
      <c r="G542" s="5">
        <v>-9999</v>
      </c>
      <c r="H542" s="5" t="s">
        <v>48</v>
      </c>
      <c r="I542" s="5" t="s">
        <v>48</v>
      </c>
      <c r="J542" s="5" t="s">
        <v>48</v>
      </c>
      <c r="K542" s="5">
        <v>9999</v>
      </c>
      <c r="L542" s="5">
        <v>-9999</v>
      </c>
      <c r="M542" s="5" t="s">
        <v>48</v>
      </c>
      <c r="N542" s="5" t="s">
        <v>48</v>
      </c>
      <c r="O542" s="5" t="s">
        <v>48</v>
      </c>
      <c r="P542" s="5">
        <v>9999</v>
      </c>
      <c r="Q542" s="5">
        <v>0</v>
      </c>
      <c r="R542" s="5" t="s">
        <v>48</v>
      </c>
      <c r="S542" s="5" t="s">
        <v>48</v>
      </c>
      <c r="T542" s="5">
        <v>7</v>
      </c>
      <c r="U542" s="5">
        <v>800</v>
      </c>
      <c r="V542" s="5">
        <v>0</v>
      </c>
      <c r="W542" s="5" t="s">
        <v>48</v>
      </c>
      <c r="X542" s="5" t="s">
        <v>48</v>
      </c>
      <c r="Y542" s="5">
        <v>7</v>
      </c>
      <c r="Z542" s="5">
        <v>9999</v>
      </c>
      <c r="AA542" s="5">
        <v>0</v>
      </c>
      <c r="AB542" s="5" t="s">
        <v>48</v>
      </c>
      <c r="AC542" s="5" t="s">
        <v>48</v>
      </c>
      <c r="AD542" s="5">
        <v>7</v>
      </c>
      <c r="AE542" s="5">
        <v>9999</v>
      </c>
      <c r="AF542" s="5">
        <v>333</v>
      </c>
      <c r="AG542" s="5" t="s">
        <v>48</v>
      </c>
      <c r="AH542" s="5" t="s">
        <v>48</v>
      </c>
      <c r="AI542" s="5">
        <v>7</v>
      </c>
      <c r="AJ542" s="5">
        <v>800</v>
      </c>
      <c r="AK542" s="5">
        <v>189</v>
      </c>
      <c r="AL542" s="5" t="s">
        <v>48</v>
      </c>
      <c r="AM542" s="5" t="s">
        <v>48</v>
      </c>
      <c r="AN542" s="5">
        <v>7</v>
      </c>
      <c r="AO542" s="5">
        <v>800</v>
      </c>
    </row>
    <row r="543" spans="1:41" x14ac:dyDescent="0.25">
      <c r="A543" s="5" t="s">
        <v>17</v>
      </c>
      <c r="B543" s="5" t="s">
        <v>18</v>
      </c>
      <c r="C543" s="5">
        <v>966.2</v>
      </c>
      <c r="D543" s="5">
        <v>39.392499999999998</v>
      </c>
      <c r="E543" s="5">
        <v>-101.0689</v>
      </c>
      <c r="F543" s="5">
        <v>20120624</v>
      </c>
      <c r="G543" s="5">
        <v>-9999</v>
      </c>
      <c r="H543" s="5" t="s">
        <v>48</v>
      </c>
      <c r="I543" s="5" t="s">
        <v>48</v>
      </c>
      <c r="J543" s="5" t="s">
        <v>48</v>
      </c>
      <c r="K543" s="5">
        <v>9999</v>
      </c>
      <c r="L543" s="5">
        <v>-9999</v>
      </c>
      <c r="M543" s="5" t="s">
        <v>48</v>
      </c>
      <c r="N543" s="5" t="s">
        <v>48</v>
      </c>
      <c r="O543" s="5" t="s">
        <v>48</v>
      </c>
      <c r="P543" s="5">
        <v>9999</v>
      </c>
      <c r="Q543" s="5">
        <v>0</v>
      </c>
      <c r="R543" s="5" t="s">
        <v>48</v>
      </c>
      <c r="S543" s="5" t="s">
        <v>48</v>
      </c>
      <c r="T543" s="5">
        <v>7</v>
      </c>
      <c r="U543" s="5">
        <v>800</v>
      </c>
      <c r="V543" s="5">
        <v>0</v>
      </c>
      <c r="W543" s="5" t="s">
        <v>48</v>
      </c>
      <c r="X543" s="5" t="s">
        <v>48</v>
      </c>
      <c r="Y543" s="5">
        <v>7</v>
      </c>
      <c r="Z543" s="5">
        <v>9999</v>
      </c>
      <c r="AA543" s="5">
        <v>0</v>
      </c>
      <c r="AB543" s="5" t="s">
        <v>48</v>
      </c>
      <c r="AC543" s="5" t="s">
        <v>48</v>
      </c>
      <c r="AD543" s="5">
        <v>7</v>
      </c>
      <c r="AE543" s="5">
        <v>9999</v>
      </c>
      <c r="AF543" s="5">
        <v>417</v>
      </c>
      <c r="AG543" s="5" t="s">
        <v>48</v>
      </c>
      <c r="AH543" s="5" t="s">
        <v>48</v>
      </c>
      <c r="AI543" s="5">
        <v>7</v>
      </c>
      <c r="AJ543" s="5">
        <v>800</v>
      </c>
      <c r="AK543" s="5">
        <v>178</v>
      </c>
      <c r="AL543" s="5" t="s">
        <v>48</v>
      </c>
      <c r="AM543" s="5" t="s">
        <v>48</v>
      </c>
      <c r="AN543" s="5">
        <v>7</v>
      </c>
      <c r="AO543" s="5">
        <v>800</v>
      </c>
    </row>
    <row r="544" spans="1:41" x14ac:dyDescent="0.25">
      <c r="A544" s="5" t="s">
        <v>17</v>
      </c>
      <c r="B544" s="5" t="s">
        <v>18</v>
      </c>
      <c r="C544" s="5">
        <v>966.2</v>
      </c>
      <c r="D544" s="5">
        <v>39.392499999999998</v>
      </c>
      <c r="E544" s="5">
        <v>-101.0689</v>
      </c>
      <c r="F544" s="5">
        <v>20120625</v>
      </c>
      <c r="G544" s="5">
        <v>-9999</v>
      </c>
      <c r="H544" s="5" t="s">
        <v>48</v>
      </c>
      <c r="I544" s="5" t="s">
        <v>48</v>
      </c>
      <c r="J544" s="5" t="s">
        <v>48</v>
      </c>
      <c r="K544" s="5">
        <v>9999</v>
      </c>
      <c r="L544" s="5">
        <v>-9999</v>
      </c>
      <c r="M544" s="5" t="s">
        <v>48</v>
      </c>
      <c r="N544" s="5" t="s">
        <v>48</v>
      </c>
      <c r="O544" s="5" t="s">
        <v>48</v>
      </c>
      <c r="P544" s="5">
        <v>9999</v>
      </c>
      <c r="Q544" s="5">
        <v>0</v>
      </c>
      <c r="R544" s="5" t="s">
        <v>48</v>
      </c>
      <c r="S544" s="5" t="s">
        <v>48</v>
      </c>
      <c r="T544" s="5">
        <v>7</v>
      </c>
      <c r="U544" s="5">
        <v>800</v>
      </c>
      <c r="V544" s="5">
        <v>0</v>
      </c>
      <c r="W544" s="5" t="s">
        <v>48</v>
      </c>
      <c r="X544" s="5" t="s">
        <v>48</v>
      </c>
      <c r="Y544" s="5">
        <v>7</v>
      </c>
      <c r="Z544" s="5">
        <v>9999</v>
      </c>
      <c r="AA544" s="5">
        <v>0</v>
      </c>
      <c r="AB544" s="5" t="s">
        <v>48</v>
      </c>
      <c r="AC544" s="5" t="s">
        <v>48</v>
      </c>
      <c r="AD544" s="5">
        <v>7</v>
      </c>
      <c r="AE544" s="5">
        <v>9999</v>
      </c>
      <c r="AF544" s="5">
        <v>444</v>
      </c>
      <c r="AG544" s="5" t="s">
        <v>48</v>
      </c>
      <c r="AH544" s="5" t="s">
        <v>48</v>
      </c>
      <c r="AI544" s="5">
        <v>7</v>
      </c>
      <c r="AJ544" s="5">
        <v>800</v>
      </c>
      <c r="AK544" s="5">
        <v>133</v>
      </c>
      <c r="AL544" s="5" t="s">
        <v>48</v>
      </c>
      <c r="AM544" s="5" t="s">
        <v>48</v>
      </c>
      <c r="AN544" s="5">
        <v>7</v>
      </c>
      <c r="AO544" s="5">
        <v>800</v>
      </c>
    </row>
    <row r="545" spans="1:41" x14ac:dyDescent="0.25">
      <c r="A545" s="5" t="s">
        <v>17</v>
      </c>
      <c r="B545" s="5" t="s">
        <v>18</v>
      </c>
      <c r="C545" s="5">
        <v>966.2</v>
      </c>
      <c r="D545" s="5">
        <v>39.392499999999998</v>
      </c>
      <c r="E545" s="5">
        <v>-101.0689</v>
      </c>
      <c r="F545" s="5">
        <v>20120626</v>
      </c>
      <c r="G545" s="5">
        <v>-9999</v>
      </c>
      <c r="H545" s="5" t="s">
        <v>48</v>
      </c>
      <c r="I545" s="5" t="s">
        <v>48</v>
      </c>
      <c r="J545" s="5" t="s">
        <v>48</v>
      </c>
      <c r="K545" s="5">
        <v>9999</v>
      </c>
      <c r="L545" s="5">
        <v>-9999</v>
      </c>
      <c r="M545" s="5" t="s">
        <v>48</v>
      </c>
      <c r="N545" s="5" t="s">
        <v>48</v>
      </c>
      <c r="O545" s="5" t="s">
        <v>48</v>
      </c>
      <c r="P545" s="5">
        <v>9999</v>
      </c>
      <c r="Q545" s="5">
        <v>0</v>
      </c>
      <c r="R545" s="5" t="s">
        <v>48</v>
      </c>
      <c r="S545" s="5" t="s">
        <v>48</v>
      </c>
      <c r="T545" s="5">
        <v>7</v>
      </c>
      <c r="U545" s="5">
        <v>800</v>
      </c>
      <c r="V545" s="5">
        <v>0</v>
      </c>
      <c r="W545" s="5" t="s">
        <v>48</v>
      </c>
      <c r="X545" s="5" t="s">
        <v>48</v>
      </c>
      <c r="Y545" s="5">
        <v>7</v>
      </c>
      <c r="Z545" s="5">
        <v>9999</v>
      </c>
      <c r="AA545" s="5">
        <v>0</v>
      </c>
      <c r="AB545" s="5" t="s">
        <v>48</v>
      </c>
      <c r="AC545" s="5" t="s">
        <v>48</v>
      </c>
      <c r="AD545" s="5">
        <v>7</v>
      </c>
      <c r="AE545" s="5">
        <v>9999</v>
      </c>
      <c r="AF545" s="5">
        <v>428</v>
      </c>
      <c r="AG545" s="5" t="s">
        <v>48</v>
      </c>
      <c r="AH545" s="5" t="s">
        <v>48</v>
      </c>
      <c r="AI545" s="5">
        <v>7</v>
      </c>
      <c r="AJ545" s="5">
        <v>800</v>
      </c>
      <c r="AK545" s="5">
        <v>161</v>
      </c>
      <c r="AL545" s="5" t="s">
        <v>48</v>
      </c>
      <c r="AM545" s="5" t="s">
        <v>48</v>
      </c>
      <c r="AN545" s="5">
        <v>7</v>
      </c>
      <c r="AO545" s="5">
        <v>800</v>
      </c>
    </row>
    <row r="546" spans="1:41" x14ac:dyDescent="0.25">
      <c r="A546" s="5" t="s">
        <v>17</v>
      </c>
      <c r="B546" s="5" t="s">
        <v>18</v>
      </c>
      <c r="C546" s="5">
        <v>966.2</v>
      </c>
      <c r="D546" s="5">
        <v>39.392499999999998</v>
      </c>
      <c r="E546" s="5">
        <v>-101.0689</v>
      </c>
      <c r="F546" s="5">
        <v>20120627</v>
      </c>
      <c r="G546" s="5">
        <v>-9999</v>
      </c>
      <c r="H546" s="5" t="s">
        <v>48</v>
      </c>
      <c r="I546" s="5" t="s">
        <v>48</v>
      </c>
      <c r="J546" s="5" t="s">
        <v>48</v>
      </c>
      <c r="K546" s="5">
        <v>9999</v>
      </c>
      <c r="L546" s="5">
        <v>-9999</v>
      </c>
      <c r="M546" s="5" t="s">
        <v>48</v>
      </c>
      <c r="N546" s="5" t="s">
        <v>48</v>
      </c>
      <c r="O546" s="5" t="s">
        <v>48</v>
      </c>
      <c r="P546" s="5">
        <v>9999</v>
      </c>
      <c r="Q546" s="5">
        <v>0</v>
      </c>
      <c r="R546" s="5" t="s">
        <v>48</v>
      </c>
      <c r="S546" s="5" t="s">
        <v>48</v>
      </c>
      <c r="T546" s="5">
        <v>7</v>
      </c>
      <c r="U546" s="5">
        <v>800</v>
      </c>
      <c r="V546" s="5">
        <v>0</v>
      </c>
      <c r="W546" s="5" t="s">
        <v>48</v>
      </c>
      <c r="X546" s="5" t="s">
        <v>48</v>
      </c>
      <c r="Y546" s="5">
        <v>7</v>
      </c>
      <c r="Z546" s="5">
        <v>9999</v>
      </c>
      <c r="AA546" s="5">
        <v>0</v>
      </c>
      <c r="AB546" s="5" t="s">
        <v>48</v>
      </c>
      <c r="AC546" s="5" t="s">
        <v>48</v>
      </c>
      <c r="AD546" s="5">
        <v>7</v>
      </c>
      <c r="AE546" s="5">
        <v>9999</v>
      </c>
      <c r="AF546" s="5">
        <v>428</v>
      </c>
      <c r="AG546" s="5" t="s">
        <v>48</v>
      </c>
      <c r="AH546" s="5" t="s">
        <v>48</v>
      </c>
      <c r="AI546" s="5">
        <v>7</v>
      </c>
      <c r="AJ546" s="5">
        <v>800</v>
      </c>
      <c r="AK546" s="5">
        <v>222</v>
      </c>
      <c r="AL546" s="5" t="s">
        <v>48</v>
      </c>
      <c r="AM546" s="5" t="s">
        <v>48</v>
      </c>
      <c r="AN546" s="5">
        <v>7</v>
      </c>
      <c r="AO546" s="5">
        <v>800</v>
      </c>
    </row>
    <row r="547" spans="1:41" x14ac:dyDescent="0.25">
      <c r="A547" s="5" t="s">
        <v>17</v>
      </c>
      <c r="B547" s="5" t="s">
        <v>18</v>
      </c>
      <c r="C547" s="5">
        <v>966.2</v>
      </c>
      <c r="D547" s="5">
        <v>39.392499999999998</v>
      </c>
      <c r="E547" s="5">
        <v>-101.0689</v>
      </c>
      <c r="F547" s="5">
        <v>20120628</v>
      </c>
      <c r="G547" s="5">
        <v>-9999</v>
      </c>
      <c r="H547" s="5" t="s">
        <v>48</v>
      </c>
      <c r="I547" s="5" t="s">
        <v>48</v>
      </c>
      <c r="J547" s="5" t="s">
        <v>48</v>
      </c>
      <c r="K547" s="5">
        <v>9999</v>
      </c>
      <c r="L547" s="5">
        <v>-9999</v>
      </c>
      <c r="M547" s="5" t="s">
        <v>48</v>
      </c>
      <c r="N547" s="5" t="s">
        <v>48</v>
      </c>
      <c r="O547" s="5" t="s">
        <v>48</v>
      </c>
      <c r="P547" s="5">
        <v>9999</v>
      </c>
      <c r="Q547" s="5">
        <v>0</v>
      </c>
      <c r="R547" s="5" t="s">
        <v>48</v>
      </c>
      <c r="S547" s="5" t="s">
        <v>48</v>
      </c>
      <c r="T547" s="5">
        <v>7</v>
      </c>
      <c r="U547" s="5">
        <v>800</v>
      </c>
      <c r="V547" s="5">
        <v>0</v>
      </c>
      <c r="W547" s="5" t="s">
        <v>48</v>
      </c>
      <c r="X547" s="5" t="s">
        <v>48</v>
      </c>
      <c r="Y547" s="5">
        <v>7</v>
      </c>
      <c r="Z547" s="5">
        <v>9999</v>
      </c>
      <c r="AA547" s="5">
        <v>0</v>
      </c>
      <c r="AB547" s="5" t="s">
        <v>48</v>
      </c>
      <c r="AC547" s="5" t="s">
        <v>48</v>
      </c>
      <c r="AD547" s="5">
        <v>7</v>
      </c>
      <c r="AE547" s="5">
        <v>9999</v>
      </c>
      <c r="AF547" s="5">
        <v>450</v>
      </c>
      <c r="AG547" s="5" t="s">
        <v>48</v>
      </c>
      <c r="AH547" s="5" t="s">
        <v>48</v>
      </c>
      <c r="AI547" s="5">
        <v>7</v>
      </c>
      <c r="AJ547" s="5">
        <v>800</v>
      </c>
      <c r="AK547" s="5">
        <v>178</v>
      </c>
      <c r="AL547" s="5" t="s">
        <v>48</v>
      </c>
      <c r="AM547" s="5" t="s">
        <v>48</v>
      </c>
      <c r="AN547" s="5">
        <v>7</v>
      </c>
      <c r="AO547" s="5">
        <v>800</v>
      </c>
    </row>
    <row r="548" spans="1:41" x14ac:dyDescent="0.25">
      <c r="A548" s="5" t="s">
        <v>17</v>
      </c>
      <c r="B548" s="5" t="s">
        <v>18</v>
      </c>
      <c r="C548" s="5">
        <v>966.2</v>
      </c>
      <c r="D548" s="5">
        <v>39.392499999999998</v>
      </c>
      <c r="E548" s="5">
        <v>-101.0689</v>
      </c>
      <c r="F548" s="5">
        <v>20120629</v>
      </c>
      <c r="G548" s="5">
        <v>-9999</v>
      </c>
      <c r="H548" s="5" t="s">
        <v>48</v>
      </c>
      <c r="I548" s="5" t="s">
        <v>48</v>
      </c>
      <c r="J548" s="5" t="s">
        <v>48</v>
      </c>
      <c r="K548" s="5">
        <v>9999</v>
      </c>
      <c r="L548" s="5">
        <v>-9999</v>
      </c>
      <c r="M548" s="5" t="s">
        <v>48</v>
      </c>
      <c r="N548" s="5" t="s">
        <v>48</v>
      </c>
      <c r="O548" s="5" t="s">
        <v>48</v>
      </c>
      <c r="P548" s="5">
        <v>9999</v>
      </c>
      <c r="Q548" s="5">
        <v>43</v>
      </c>
      <c r="R548" s="5" t="s">
        <v>48</v>
      </c>
      <c r="S548" s="5" t="s">
        <v>48</v>
      </c>
      <c r="T548" s="5">
        <v>7</v>
      </c>
      <c r="U548" s="5">
        <v>800</v>
      </c>
      <c r="V548" s="5">
        <v>0</v>
      </c>
      <c r="W548" s="5" t="s">
        <v>48</v>
      </c>
      <c r="X548" s="5" t="s">
        <v>48</v>
      </c>
      <c r="Y548" s="5">
        <v>7</v>
      </c>
      <c r="Z548" s="5">
        <v>9999</v>
      </c>
      <c r="AA548" s="5">
        <v>0</v>
      </c>
      <c r="AB548" s="5" t="s">
        <v>48</v>
      </c>
      <c r="AC548" s="5" t="s">
        <v>48</v>
      </c>
      <c r="AD548" s="5">
        <v>7</v>
      </c>
      <c r="AE548" s="5">
        <v>9999</v>
      </c>
      <c r="AF548" s="5">
        <v>400</v>
      </c>
      <c r="AG548" s="5" t="s">
        <v>48</v>
      </c>
      <c r="AH548" s="5" t="s">
        <v>48</v>
      </c>
      <c r="AI548" s="5">
        <v>7</v>
      </c>
      <c r="AJ548" s="5">
        <v>800</v>
      </c>
      <c r="AK548" s="5">
        <v>167</v>
      </c>
      <c r="AL548" s="5" t="s">
        <v>48</v>
      </c>
      <c r="AM548" s="5" t="s">
        <v>48</v>
      </c>
      <c r="AN548" s="5">
        <v>7</v>
      </c>
      <c r="AO548" s="5">
        <v>800</v>
      </c>
    </row>
    <row r="549" spans="1:41" x14ac:dyDescent="0.25">
      <c r="A549" s="5" t="s">
        <v>17</v>
      </c>
      <c r="B549" s="5" t="s">
        <v>18</v>
      </c>
      <c r="C549" s="5">
        <v>966.2</v>
      </c>
      <c r="D549" s="5">
        <v>39.392499999999998</v>
      </c>
      <c r="E549" s="5">
        <v>-101.0689</v>
      </c>
      <c r="F549" s="5">
        <v>20120630</v>
      </c>
      <c r="G549" s="5">
        <v>-9999</v>
      </c>
      <c r="H549" s="5" t="s">
        <v>48</v>
      </c>
      <c r="I549" s="5" t="s">
        <v>48</v>
      </c>
      <c r="J549" s="5" t="s">
        <v>48</v>
      </c>
      <c r="K549" s="5">
        <v>9999</v>
      </c>
      <c r="L549" s="5">
        <v>-9999</v>
      </c>
      <c r="M549" s="5" t="s">
        <v>48</v>
      </c>
      <c r="N549" s="5" t="s">
        <v>48</v>
      </c>
      <c r="O549" s="5" t="s">
        <v>48</v>
      </c>
      <c r="P549" s="5">
        <v>9999</v>
      </c>
      <c r="Q549" s="5">
        <v>0</v>
      </c>
      <c r="R549" s="5" t="s">
        <v>49</v>
      </c>
      <c r="S549" s="5" t="s">
        <v>48</v>
      </c>
      <c r="T549" s="5">
        <v>7</v>
      </c>
      <c r="U549" s="5">
        <v>800</v>
      </c>
      <c r="V549" s="5">
        <v>0</v>
      </c>
      <c r="W549" s="5" t="s">
        <v>48</v>
      </c>
      <c r="X549" s="5" t="s">
        <v>48</v>
      </c>
      <c r="Y549" s="5">
        <v>7</v>
      </c>
      <c r="Z549" s="5">
        <v>9999</v>
      </c>
      <c r="AA549" s="5">
        <v>0</v>
      </c>
      <c r="AB549" s="5" t="s">
        <v>48</v>
      </c>
      <c r="AC549" s="5" t="s">
        <v>48</v>
      </c>
      <c r="AD549" s="5">
        <v>7</v>
      </c>
      <c r="AE549" s="5">
        <v>9999</v>
      </c>
      <c r="AF549" s="5">
        <v>383</v>
      </c>
      <c r="AG549" s="5" t="s">
        <v>48</v>
      </c>
      <c r="AH549" s="5" t="s">
        <v>48</v>
      </c>
      <c r="AI549" s="5">
        <v>7</v>
      </c>
      <c r="AJ549" s="5">
        <v>800</v>
      </c>
      <c r="AK549" s="5">
        <v>206</v>
      </c>
      <c r="AL549" s="5" t="s">
        <v>48</v>
      </c>
      <c r="AM549" s="5" t="s">
        <v>48</v>
      </c>
      <c r="AN549" s="5">
        <v>7</v>
      </c>
      <c r="AO549" s="5">
        <v>800</v>
      </c>
    </row>
    <row r="550" spans="1:41" x14ac:dyDescent="0.25">
      <c r="A550" s="5" t="s">
        <v>17</v>
      </c>
      <c r="B550" s="5" t="s">
        <v>18</v>
      </c>
      <c r="C550" s="5">
        <v>966.2</v>
      </c>
      <c r="D550" s="5">
        <v>39.392499999999998</v>
      </c>
      <c r="E550" s="5">
        <v>-101.0689</v>
      </c>
      <c r="F550" s="5">
        <v>20120701</v>
      </c>
      <c r="G550" s="5">
        <v>-9999</v>
      </c>
      <c r="H550" s="5" t="s">
        <v>48</v>
      </c>
      <c r="I550" s="5" t="s">
        <v>48</v>
      </c>
      <c r="J550" s="5" t="s">
        <v>48</v>
      </c>
      <c r="K550" s="5">
        <v>9999</v>
      </c>
      <c r="L550" s="5">
        <v>-9999</v>
      </c>
      <c r="M550" s="5" t="s">
        <v>48</v>
      </c>
      <c r="N550" s="5" t="s">
        <v>48</v>
      </c>
      <c r="O550" s="5" t="s">
        <v>48</v>
      </c>
      <c r="P550" s="5">
        <v>9999</v>
      </c>
      <c r="Q550" s="5">
        <v>23</v>
      </c>
      <c r="R550" s="5" t="s">
        <v>48</v>
      </c>
      <c r="S550" s="5" t="s">
        <v>48</v>
      </c>
      <c r="T550" s="5">
        <v>7</v>
      </c>
      <c r="U550" s="5">
        <v>800</v>
      </c>
      <c r="V550" s="5">
        <v>-9999</v>
      </c>
      <c r="W550" s="5" t="s">
        <v>48</v>
      </c>
      <c r="X550" s="5" t="s">
        <v>48</v>
      </c>
      <c r="Y550" s="5" t="s">
        <v>48</v>
      </c>
      <c r="Z550" s="5">
        <v>9999</v>
      </c>
      <c r="AA550" s="5">
        <v>-9999</v>
      </c>
      <c r="AB550" s="5" t="s">
        <v>48</v>
      </c>
      <c r="AC550" s="5" t="s">
        <v>48</v>
      </c>
      <c r="AD550" s="5" t="s">
        <v>48</v>
      </c>
      <c r="AE550" s="5">
        <v>9999</v>
      </c>
      <c r="AF550" s="5">
        <v>389</v>
      </c>
      <c r="AG550" s="5" t="s">
        <v>48</v>
      </c>
      <c r="AH550" s="5" t="s">
        <v>48</v>
      </c>
      <c r="AI550" s="5">
        <v>7</v>
      </c>
      <c r="AJ550" s="5">
        <v>800</v>
      </c>
      <c r="AK550" s="5">
        <v>172</v>
      </c>
      <c r="AL550" s="5" t="s">
        <v>48</v>
      </c>
      <c r="AM550" s="5" t="s">
        <v>48</v>
      </c>
      <c r="AN550" s="5">
        <v>7</v>
      </c>
      <c r="AO550" s="5">
        <v>800</v>
      </c>
    </row>
    <row r="551" spans="1:41" x14ac:dyDescent="0.25">
      <c r="A551" s="5" t="s">
        <v>17</v>
      </c>
      <c r="B551" s="5" t="s">
        <v>18</v>
      </c>
      <c r="C551" s="5">
        <v>966.2</v>
      </c>
      <c r="D551" s="5">
        <v>39.392499999999998</v>
      </c>
      <c r="E551" s="5">
        <v>-101.0689</v>
      </c>
      <c r="F551" s="5">
        <v>20120702</v>
      </c>
      <c r="G551" s="5">
        <v>-9999</v>
      </c>
      <c r="H551" s="5" t="s">
        <v>48</v>
      </c>
      <c r="I551" s="5" t="s">
        <v>48</v>
      </c>
      <c r="J551" s="5" t="s">
        <v>48</v>
      </c>
      <c r="K551" s="5">
        <v>9999</v>
      </c>
      <c r="L551" s="5">
        <v>-9999</v>
      </c>
      <c r="M551" s="5" t="s">
        <v>48</v>
      </c>
      <c r="N551" s="5" t="s">
        <v>48</v>
      </c>
      <c r="O551" s="5" t="s">
        <v>48</v>
      </c>
      <c r="P551" s="5">
        <v>9999</v>
      </c>
      <c r="Q551" s="5">
        <v>0</v>
      </c>
      <c r="R551" s="5" t="s">
        <v>48</v>
      </c>
      <c r="S551" s="5" t="s">
        <v>48</v>
      </c>
      <c r="T551" s="5">
        <v>7</v>
      </c>
      <c r="U551" s="5">
        <v>800</v>
      </c>
      <c r="V551" s="5">
        <v>-9999</v>
      </c>
      <c r="W551" s="5" t="s">
        <v>48</v>
      </c>
      <c r="X551" s="5" t="s">
        <v>48</v>
      </c>
      <c r="Y551" s="5" t="s">
        <v>48</v>
      </c>
      <c r="Z551" s="5">
        <v>9999</v>
      </c>
      <c r="AA551" s="5">
        <v>-9999</v>
      </c>
      <c r="AB551" s="5" t="s">
        <v>48</v>
      </c>
      <c r="AC551" s="5" t="s">
        <v>48</v>
      </c>
      <c r="AD551" s="5" t="s">
        <v>48</v>
      </c>
      <c r="AE551" s="5">
        <v>9999</v>
      </c>
      <c r="AF551" s="5">
        <v>350</v>
      </c>
      <c r="AG551" s="5" t="s">
        <v>48</v>
      </c>
      <c r="AH551" s="5" t="s">
        <v>48</v>
      </c>
      <c r="AI551" s="5">
        <v>7</v>
      </c>
      <c r="AJ551" s="5">
        <v>800</v>
      </c>
      <c r="AK551" s="5">
        <v>200</v>
      </c>
      <c r="AL551" s="5" t="s">
        <v>48</v>
      </c>
      <c r="AM551" s="5" t="s">
        <v>48</v>
      </c>
      <c r="AN551" s="5">
        <v>7</v>
      </c>
      <c r="AO551" s="5">
        <v>800</v>
      </c>
    </row>
    <row r="552" spans="1:41" x14ac:dyDescent="0.25">
      <c r="A552" s="5" t="s">
        <v>17</v>
      </c>
      <c r="B552" s="5" t="s">
        <v>18</v>
      </c>
      <c r="C552" s="5">
        <v>966.2</v>
      </c>
      <c r="D552" s="5">
        <v>39.392499999999998</v>
      </c>
      <c r="E552" s="5">
        <v>-101.0689</v>
      </c>
      <c r="F552" s="5">
        <v>20120703</v>
      </c>
      <c r="G552" s="5">
        <v>-9999</v>
      </c>
      <c r="H552" s="5" t="s">
        <v>48</v>
      </c>
      <c r="I552" s="5" t="s">
        <v>48</v>
      </c>
      <c r="J552" s="5" t="s">
        <v>48</v>
      </c>
      <c r="K552" s="5">
        <v>9999</v>
      </c>
      <c r="L552" s="5">
        <v>-9999</v>
      </c>
      <c r="M552" s="5" t="s">
        <v>48</v>
      </c>
      <c r="N552" s="5" t="s">
        <v>48</v>
      </c>
      <c r="O552" s="5" t="s">
        <v>48</v>
      </c>
      <c r="P552" s="5">
        <v>9999</v>
      </c>
      <c r="Q552" s="5">
        <v>0</v>
      </c>
      <c r="R552" s="5" t="s">
        <v>48</v>
      </c>
      <c r="S552" s="5" t="s">
        <v>48</v>
      </c>
      <c r="T552" s="5">
        <v>7</v>
      </c>
      <c r="U552" s="5">
        <v>800</v>
      </c>
      <c r="V552" s="5">
        <v>-9999</v>
      </c>
      <c r="W552" s="5" t="s">
        <v>48</v>
      </c>
      <c r="X552" s="5" t="s">
        <v>48</v>
      </c>
      <c r="Y552" s="5" t="s">
        <v>48</v>
      </c>
      <c r="Z552" s="5">
        <v>9999</v>
      </c>
      <c r="AA552" s="5">
        <v>-9999</v>
      </c>
      <c r="AB552" s="5" t="s">
        <v>48</v>
      </c>
      <c r="AC552" s="5" t="s">
        <v>48</v>
      </c>
      <c r="AD552" s="5" t="s">
        <v>48</v>
      </c>
      <c r="AE552" s="5">
        <v>9999</v>
      </c>
      <c r="AF552" s="5">
        <v>383</v>
      </c>
      <c r="AG552" s="5" t="s">
        <v>48</v>
      </c>
      <c r="AH552" s="5" t="s">
        <v>48</v>
      </c>
      <c r="AI552" s="5">
        <v>7</v>
      </c>
      <c r="AJ552" s="5">
        <v>800</v>
      </c>
      <c r="AK552" s="5">
        <v>189</v>
      </c>
      <c r="AL552" s="5" t="s">
        <v>48</v>
      </c>
      <c r="AM552" s="5" t="s">
        <v>48</v>
      </c>
      <c r="AN552" s="5">
        <v>7</v>
      </c>
      <c r="AO552" s="5">
        <v>800</v>
      </c>
    </row>
    <row r="553" spans="1:41" x14ac:dyDescent="0.25">
      <c r="A553" s="5" t="s">
        <v>17</v>
      </c>
      <c r="B553" s="5" t="s">
        <v>18</v>
      </c>
      <c r="C553" s="5">
        <v>966.2</v>
      </c>
      <c r="D553" s="5">
        <v>39.392499999999998</v>
      </c>
      <c r="E553" s="5">
        <v>-101.0689</v>
      </c>
      <c r="F553" s="5">
        <v>20120704</v>
      </c>
      <c r="G553" s="5">
        <v>-9999</v>
      </c>
      <c r="H553" s="5" t="s">
        <v>48</v>
      </c>
      <c r="I553" s="5" t="s">
        <v>48</v>
      </c>
      <c r="J553" s="5" t="s">
        <v>48</v>
      </c>
      <c r="K553" s="5">
        <v>9999</v>
      </c>
      <c r="L553" s="5">
        <v>-9999</v>
      </c>
      <c r="M553" s="5" t="s">
        <v>48</v>
      </c>
      <c r="N553" s="5" t="s">
        <v>48</v>
      </c>
      <c r="O553" s="5" t="s">
        <v>48</v>
      </c>
      <c r="P553" s="5">
        <v>9999</v>
      </c>
      <c r="Q553" s="5">
        <v>0</v>
      </c>
      <c r="R553" s="5" t="s">
        <v>48</v>
      </c>
      <c r="S553" s="5" t="s">
        <v>48</v>
      </c>
      <c r="T553" s="5">
        <v>7</v>
      </c>
      <c r="U553" s="5">
        <v>800</v>
      </c>
      <c r="V553" s="5">
        <v>-9999</v>
      </c>
      <c r="W553" s="5" t="s">
        <v>48</v>
      </c>
      <c r="X553" s="5" t="s">
        <v>48</v>
      </c>
      <c r="Y553" s="5" t="s">
        <v>48</v>
      </c>
      <c r="Z553" s="5">
        <v>9999</v>
      </c>
      <c r="AA553" s="5">
        <v>-9999</v>
      </c>
      <c r="AB553" s="5" t="s">
        <v>48</v>
      </c>
      <c r="AC553" s="5" t="s">
        <v>48</v>
      </c>
      <c r="AD553" s="5" t="s">
        <v>48</v>
      </c>
      <c r="AE553" s="5">
        <v>9999</v>
      </c>
      <c r="AF553" s="5">
        <v>389</v>
      </c>
      <c r="AG553" s="5" t="s">
        <v>48</v>
      </c>
      <c r="AH553" s="5" t="s">
        <v>48</v>
      </c>
      <c r="AI553" s="5">
        <v>7</v>
      </c>
      <c r="AJ553" s="5">
        <v>800</v>
      </c>
      <c r="AK553" s="5">
        <v>228</v>
      </c>
      <c r="AL553" s="5" t="s">
        <v>48</v>
      </c>
      <c r="AM553" s="5" t="s">
        <v>48</v>
      </c>
      <c r="AN553" s="5">
        <v>7</v>
      </c>
      <c r="AO553" s="5">
        <v>800</v>
      </c>
    </row>
    <row r="554" spans="1:41" x14ac:dyDescent="0.25">
      <c r="A554" s="5" t="s">
        <v>17</v>
      </c>
      <c r="B554" s="5" t="s">
        <v>18</v>
      </c>
      <c r="C554" s="5">
        <v>966.2</v>
      </c>
      <c r="D554" s="5">
        <v>39.392499999999998</v>
      </c>
      <c r="E554" s="5">
        <v>-101.0689</v>
      </c>
      <c r="F554" s="5">
        <v>20120705</v>
      </c>
      <c r="G554" s="5">
        <v>-9999</v>
      </c>
      <c r="H554" s="5" t="s">
        <v>48</v>
      </c>
      <c r="I554" s="5" t="s">
        <v>48</v>
      </c>
      <c r="J554" s="5" t="s">
        <v>48</v>
      </c>
      <c r="K554" s="5">
        <v>9999</v>
      </c>
      <c r="L554" s="5">
        <v>-9999</v>
      </c>
      <c r="M554" s="5" t="s">
        <v>48</v>
      </c>
      <c r="N554" s="5" t="s">
        <v>48</v>
      </c>
      <c r="O554" s="5" t="s">
        <v>48</v>
      </c>
      <c r="P554" s="5">
        <v>9999</v>
      </c>
      <c r="Q554" s="5">
        <v>0</v>
      </c>
      <c r="R554" s="5" t="s">
        <v>48</v>
      </c>
      <c r="S554" s="5" t="s">
        <v>48</v>
      </c>
      <c r="T554" s="5">
        <v>7</v>
      </c>
      <c r="U554" s="5">
        <v>800</v>
      </c>
      <c r="V554" s="5">
        <v>-9999</v>
      </c>
      <c r="W554" s="5" t="s">
        <v>48</v>
      </c>
      <c r="X554" s="5" t="s">
        <v>48</v>
      </c>
      <c r="Y554" s="5" t="s">
        <v>48</v>
      </c>
      <c r="Z554" s="5">
        <v>9999</v>
      </c>
      <c r="AA554" s="5">
        <v>-9999</v>
      </c>
      <c r="AB554" s="5" t="s">
        <v>48</v>
      </c>
      <c r="AC554" s="5" t="s">
        <v>48</v>
      </c>
      <c r="AD554" s="5" t="s">
        <v>48</v>
      </c>
      <c r="AE554" s="5">
        <v>9999</v>
      </c>
      <c r="AF554" s="5">
        <v>389</v>
      </c>
      <c r="AG554" s="5" t="s">
        <v>48</v>
      </c>
      <c r="AH554" s="5" t="s">
        <v>48</v>
      </c>
      <c r="AI554" s="5">
        <v>7</v>
      </c>
      <c r="AJ554" s="5">
        <v>800</v>
      </c>
      <c r="AK554" s="5">
        <v>222</v>
      </c>
      <c r="AL554" s="5" t="s">
        <v>48</v>
      </c>
      <c r="AM554" s="5" t="s">
        <v>48</v>
      </c>
      <c r="AN554" s="5">
        <v>7</v>
      </c>
      <c r="AO554" s="5">
        <v>800</v>
      </c>
    </row>
    <row r="555" spans="1:41" x14ac:dyDescent="0.25">
      <c r="A555" s="5" t="s">
        <v>17</v>
      </c>
      <c r="B555" s="5" t="s">
        <v>18</v>
      </c>
      <c r="C555" s="5">
        <v>966.2</v>
      </c>
      <c r="D555" s="5">
        <v>39.392499999999998</v>
      </c>
      <c r="E555" s="5">
        <v>-101.0689</v>
      </c>
      <c r="F555" s="5">
        <v>20120706</v>
      </c>
      <c r="G555" s="5">
        <v>-9999</v>
      </c>
      <c r="H555" s="5" t="s">
        <v>48</v>
      </c>
      <c r="I555" s="5" t="s">
        <v>48</v>
      </c>
      <c r="J555" s="5" t="s">
        <v>48</v>
      </c>
      <c r="K555" s="5">
        <v>9999</v>
      </c>
      <c r="L555" s="5">
        <v>-9999</v>
      </c>
      <c r="M555" s="5" t="s">
        <v>48</v>
      </c>
      <c r="N555" s="5" t="s">
        <v>48</v>
      </c>
      <c r="O555" s="5" t="s">
        <v>48</v>
      </c>
      <c r="P555" s="5">
        <v>9999</v>
      </c>
      <c r="Q555" s="5">
        <v>0</v>
      </c>
      <c r="R555" s="5" t="s">
        <v>48</v>
      </c>
      <c r="S555" s="5" t="s">
        <v>48</v>
      </c>
      <c r="T555" s="5">
        <v>7</v>
      </c>
      <c r="U555" s="5">
        <v>800</v>
      </c>
      <c r="V555" s="5">
        <v>-9999</v>
      </c>
      <c r="W555" s="5" t="s">
        <v>48</v>
      </c>
      <c r="X555" s="5" t="s">
        <v>48</v>
      </c>
      <c r="Y555" s="5" t="s">
        <v>48</v>
      </c>
      <c r="Z555" s="5">
        <v>9999</v>
      </c>
      <c r="AA555" s="5">
        <v>-9999</v>
      </c>
      <c r="AB555" s="5" t="s">
        <v>48</v>
      </c>
      <c r="AC555" s="5" t="s">
        <v>48</v>
      </c>
      <c r="AD555" s="5" t="s">
        <v>48</v>
      </c>
      <c r="AE555" s="5">
        <v>9999</v>
      </c>
      <c r="AF555" s="5">
        <v>383</v>
      </c>
      <c r="AG555" s="5" t="s">
        <v>48</v>
      </c>
      <c r="AH555" s="5" t="s">
        <v>48</v>
      </c>
      <c r="AI555" s="5">
        <v>7</v>
      </c>
      <c r="AJ555" s="5">
        <v>800</v>
      </c>
      <c r="AK555" s="5">
        <v>217</v>
      </c>
      <c r="AL555" s="5" t="s">
        <v>48</v>
      </c>
      <c r="AM555" s="5" t="s">
        <v>48</v>
      </c>
      <c r="AN555" s="5">
        <v>7</v>
      </c>
      <c r="AO555" s="5">
        <v>800</v>
      </c>
    </row>
    <row r="556" spans="1:41" x14ac:dyDescent="0.25">
      <c r="A556" s="5" t="s">
        <v>17</v>
      </c>
      <c r="B556" s="5" t="s">
        <v>18</v>
      </c>
      <c r="C556" s="5">
        <v>966.2</v>
      </c>
      <c r="D556" s="5">
        <v>39.392499999999998</v>
      </c>
      <c r="E556" s="5">
        <v>-101.0689</v>
      </c>
      <c r="F556" s="5">
        <v>20120707</v>
      </c>
      <c r="G556" s="5">
        <v>-9999</v>
      </c>
      <c r="H556" s="5" t="s">
        <v>48</v>
      </c>
      <c r="I556" s="5" t="s">
        <v>48</v>
      </c>
      <c r="J556" s="5" t="s">
        <v>48</v>
      </c>
      <c r="K556" s="5">
        <v>9999</v>
      </c>
      <c r="L556" s="5">
        <v>-9999</v>
      </c>
      <c r="M556" s="5" t="s">
        <v>48</v>
      </c>
      <c r="N556" s="5" t="s">
        <v>48</v>
      </c>
      <c r="O556" s="5" t="s">
        <v>48</v>
      </c>
      <c r="P556" s="5">
        <v>9999</v>
      </c>
      <c r="Q556" s="5">
        <v>0</v>
      </c>
      <c r="R556" s="5" t="s">
        <v>48</v>
      </c>
      <c r="S556" s="5" t="s">
        <v>48</v>
      </c>
      <c r="T556" s="5">
        <v>7</v>
      </c>
      <c r="U556" s="5">
        <v>800</v>
      </c>
      <c r="V556" s="5">
        <v>-9999</v>
      </c>
      <c r="W556" s="5" t="s">
        <v>48</v>
      </c>
      <c r="X556" s="5" t="s">
        <v>48</v>
      </c>
      <c r="Y556" s="5" t="s">
        <v>48</v>
      </c>
      <c r="Z556" s="5">
        <v>9999</v>
      </c>
      <c r="AA556" s="5">
        <v>-9999</v>
      </c>
      <c r="AB556" s="5" t="s">
        <v>48</v>
      </c>
      <c r="AC556" s="5" t="s">
        <v>48</v>
      </c>
      <c r="AD556" s="5" t="s">
        <v>48</v>
      </c>
      <c r="AE556" s="5">
        <v>9999</v>
      </c>
      <c r="AF556" s="5">
        <v>378</v>
      </c>
      <c r="AG556" s="5" t="s">
        <v>48</v>
      </c>
      <c r="AH556" s="5" t="s">
        <v>48</v>
      </c>
      <c r="AI556" s="5">
        <v>7</v>
      </c>
      <c r="AJ556" s="5">
        <v>800</v>
      </c>
      <c r="AK556" s="5">
        <v>189</v>
      </c>
      <c r="AL556" s="5" t="s">
        <v>48</v>
      </c>
      <c r="AM556" s="5" t="s">
        <v>48</v>
      </c>
      <c r="AN556" s="5">
        <v>7</v>
      </c>
      <c r="AO556" s="5">
        <v>800</v>
      </c>
    </row>
    <row r="557" spans="1:41" x14ac:dyDescent="0.25">
      <c r="A557" s="5" t="s">
        <v>17</v>
      </c>
      <c r="B557" s="5" t="s">
        <v>18</v>
      </c>
      <c r="C557" s="5">
        <v>966.2</v>
      </c>
      <c r="D557" s="5">
        <v>39.392499999999998</v>
      </c>
      <c r="E557" s="5">
        <v>-101.0689</v>
      </c>
      <c r="F557" s="5">
        <v>20120708</v>
      </c>
      <c r="G557" s="5">
        <v>-9999</v>
      </c>
      <c r="H557" s="5" t="s">
        <v>48</v>
      </c>
      <c r="I557" s="5" t="s">
        <v>48</v>
      </c>
      <c r="J557" s="5" t="s">
        <v>48</v>
      </c>
      <c r="K557" s="5">
        <v>9999</v>
      </c>
      <c r="L557" s="5">
        <v>-9999</v>
      </c>
      <c r="M557" s="5" t="s">
        <v>48</v>
      </c>
      <c r="N557" s="5" t="s">
        <v>48</v>
      </c>
      <c r="O557" s="5" t="s">
        <v>48</v>
      </c>
      <c r="P557" s="5">
        <v>9999</v>
      </c>
      <c r="Q557" s="5">
        <v>378</v>
      </c>
      <c r="R557" s="5" t="s">
        <v>48</v>
      </c>
      <c r="S557" s="5" t="s">
        <v>48</v>
      </c>
      <c r="T557" s="5">
        <v>7</v>
      </c>
      <c r="U557" s="5">
        <v>800</v>
      </c>
      <c r="V557" s="5">
        <v>-9999</v>
      </c>
      <c r="W557" s="5" t="s">
        <v>48</v>
      </c>
      <c r="X557" s="5" t="s">
        <v>48</v>
      </c>
      <c r="Y557" s="5" t="s">
        <v>48</v>
      </c>
      <c r="Z557" s="5">
        <v>9999</v>
      </c>
      <c r="AA557" s="5">
        <v>-9999</v>
      </c>
      <c r="AB557" s="5" t="s">
        <v>48</v>
      </c>
      <c r="AC557" s="5" t="s">
        <v>48</v>
      </c>
      <c r="AD557" s="5" t="s">
        <v>48</v>
      </c>
      <c r="AE557" s="5">
        <v>9999</v>
      </c>
      <c r="AF557" s="5">
        <v>339</v>
      </c>
      <c r="AG557" s="5" t="s">
        <v>48</v>
      </c>
      <c r="AH557" s="5" t="s">
        <v>48</v>
      </c>
      <c r="AI557" s="5">
        <v>7</v>
      </c>
      <c r="AJ557" s="5">
        <v>800</v>
      </c>
      <c r="AK557" s="5">
        <v>172</v>
      </c>
      <c r="AL557" s="5" t="s">
        <v>48</v>
      </c>
      <c r="AM557" s="5" t="s">
        <v>48</v>
      </c>
      <c r="AN557" s="5">
        <v>7</v>
      </c>
      <c r="AO557" s="5">
        <v>800</v>
      </c>
    </row>
    <row r="558" spans="1:41" x14ac:dyDescent="0.25">
      <c r="A558" s="5" t="s">
        <v>17</v>
      </c>
      <c r="B558" s="5" t="s">
        <v>18</v>
      </c>
      <c r="C558" s="5">
        <v>966.2</v>
      </c>
      <c r="D558" s="5">
        <v>39.392499999999998</v>
      </c>
      <c r="E558" s="5">
        <v>-101.0689</v>
      </c>
      <c r="F558" s="5">
        <v>20120709</v>
      </c>
      <c r="G558" s="5">
        <v>-9999</v>
      </c>
      <c r="H558" s="5" t="s">
        <v>48</v>
      </c>
      <c r="I558" s="5" t="s">
        <v>48</v>
      </c>
      <c r="J558" s="5" t="s">
        <v>48</v>
      </c>
      <c r="K558" s="5">
        <v>9999</v>
      </c>
      <c r="L558" s="5">
        <v>-9999</v>
      </c>
      <c r="M558" s="5" t="s">
        <v>48</v>
      </c>
      <c r="N558" s="5" t="s">
        <v>48</v>
      </c>
      <c r="O558" s="5" t="s">
        <v>48</v>
      </c>
      <c r="P558" s="5">
        <v>9999</v>
      </c>
      <c r="Q558" s="5">
        <v>18</v>
      </c>
      <c r="R558" s="5" t="s">
        <v>48</v>
      </c>
      <c r="S558" s="5" t="s">
        <v>48</v>
      </c>
      <c r="T558" s="5">
        <v>7</v>
      </c>
      <c r="U558" s="5">
        <v>800</v>
      </c>
      <c r="V558" s="5">
        <v>-9999</v>
      </c>
      <c r="W558" s="5" t="s">
        <v>48</v>
      </c>
      <c r="X558" s="5" t="s">
        <v>48</v>
      </c>
      <c r="Y558" s="5" t="s">
        <v>48</v>
      </c>
      <c r="Z558" s="5">
        <v>9999</v>
      </c>
      <c r="AA558" s="5">
        <v>-9999</v>
      </c>
      <c r="AB558" s="5" t="s">
        <v>48</v>
      </c>
      <c r="AC558" s="5" t="s">
        <v>48</v>
      </c>
      <c r="AD558" s="5" t="s">
        <v>48</v>
      </c>
      <c r="AE558" s="5">
        <v>9999</v>
      </c>
      <c r="AF558" s="5">
        <v>267</v>
      </c>
      <c r="AG558" s="5" t="s">
        <v>48</v>
      </c>
      <c r="AH558" s="5" t="s">
        <v>48</v>
      </c>
      <c r="AI558" s="5">
        <v>7</v>
      </c>
      <c r="AJ558" s="5">
        <v>800</v>
      </c>
      <c r="AK558" s="5">
        <v>178</v>
      </c>
      <c r="AL558" s="5" t="s">
        <v>48</v>
      </c>
      <c r="AM558" s="5" t="s">
        <v>48</v>
      </c>
      <c r="AN558" s="5">
        <v>7</v>
      </c>
      <c r="AO558" s="5">
        <v>800</v>
      </c>
    </row>
    <row r="559" spans="1:41" x14ac:dyDescent="0.25">
      <c r="A559" s="5" t="s">
        <v>17</v>
      </c>
      <c r="B559" s="5" t="s">
        <v>18</v>
      </c>
      <c r="C559" s="5">
        <v>966.2</v>
      </c>
      <c r="D559" s="5">
        <v>39.392499999999998</v>
      </c>
      <c r="E559" s="5">
        <v>-101.0689</v>
      </c>
      <c r="F559" s="5">
        <v>20120710</v>
      </c>
      <c r="G559" s="5">
        <v>-9999</v>
      </c>
      <c r="H559" s="5" t="s">
        <v>48</v>
      </c>
      <c r="I559" s="5" t="s">
        <v>48</v>
      </c>
      <c r="J559" s="5" t="s">
        <v>48</v>
      </c>
      <c r="K559" s="5">
        <v>9999</v>
      </c>
      <c r="L559" s="5">
        <v>-9999</v>
      </c>
      <c r="M559" s="5" t="s">
        <v>48</v>
      </c>
      <c r="N559" s="5" t="s">
        <v>48</v>
      </c>
      <c r="O559" s="5" t="s">
        <v>48</v>
      </c>
      <c r="P559" s="5">
        <v>9999</v>
      </c>
      <c r="Q559" s="5">
        <v>0</v>
      </c>
      <c r="R559" s="5" t="s">
        <v>48</v>
      </c>
      <c r="S559" s="5" t="s">
        <v>48</v>
      </c>
      <c r="T559" s="5">
        <v>7</v>
      </c>
      <c r="U559" s="5">
        <v>800</v>
      </c>
      <c r="V559" s="5">
        <v>-9999</v>
      </c>
      <c r="W559" s="5" t="s">
        <v>48</v>
      </c>
      <c r="X559" s="5" t="s">
        <v>48</v>
      </c>
      <c r="Y559" s="5" t="s">
        <v>48</v>
      </c>
      <c r="Z559" s="5">
        <v>9999</v>
      </c>
      <c r="AA559" s="5">
        <v>-9999</v>
      </c>
      <c r="AB559" s="5" t="s">
        <v>48</v>
      </c>
      <c r="AC559" s="5" t="s">
        <v>48</v>
      </c>
      <c r="AD559" s="5" t="s">
        <v>48</v>
      </c>
      <c r="AE559" s="5">
        <v>9999</v>
      </c>
      <c r="AF559" s="5">
        <v>261</v>
      </c>
      <c r="AG559" s="5" t="s">
        <v>48</v>
      </c>
      <c r="AH559" s="5" t="s">
        <v>48</v>
      </c>
      <c r="AI559" s="5">
        <v>7</v>
      </c>
      <c r="AJ559" s="5">
        <v>800</v>
      </c>
      <c r="AK559" s="5">
        <v>128</v>
      </c>
      <c r="AL559" s="5" t="s">
        <v>48</v>
      </c>
      <c r="AM559" s="5" t="s">
        <v>48</v>
      </c>
      <c r="AN559" s="5">
        <v>7</v>
      </c>
      <c r="AO559" s="5">
        <v>800</v>
      </c>
    </row>
    <row r="560" spans="1:41" x14ac:dyDescent="0.25">
      <c r="A560" s="5" t="s">
        <v>17</v>
      </c>
      <c r="B560" s="5" t="s">
        <v>18</v>
      </c>
      <c r="C560" s="5">
        <v>966.2</v>
      </c>
      <c r="D560" s="5">
        <v>39.392499999999998</v>
      </c>
      <c r="E560" s="5">
        <v>-101.0689</v>
      </c>
      <c r="F560" s="5">
        <v>20120711</v>
      </c>
      <c r="G560" s="5">
        <v>-9999</v>
      </c>
      <c r="H560" s="5" t="s">
        <v>48</v>
      </c>
      <c r="I560" s="5" t="s">
        <v>48</v>
      </c>
      <c r="J560" s="5" t="s">
        <v>48</v>
      </c>
      <c r="K560" s="5">
        <v>9999</v>
      </c>
      <c r="L560" s="5">
        <v>-9999</v>
      </c>
      <c r="M560" s="5" t="s">
        <v>48</v>
      </c>
      <c r="N560" s="5" t="s">
        <v>48</v>
      </c>
      <c r="O560" s="5" t="s">
        <v>48</v>
      </c>
      <c r="P560" s="5">
        <v>9999</v>
      </c>
      <c r="Q560" s="5">
        <v>0</v>
      </c>
      <c r="R560" s="5" t="s">
        <v>48</v>
      </c>
      <c r="S560" s="5" t="s">
        <v>48</v>
      </c>
      <c r="T560" s="5">
        <v>7</v>
      </c>
      <c r="U560" s="5">
        <v>800</v>
      </c>
      <c r="V560" s="5">
        <v>-9999</v>
      </c>
      <c r="W560" s="5" t="s">
        <v>48</v>
      </c>
      <c r="X560" s="5" t="s">
        <v>48</v>
      </c>
      <c r="Y560" s="5" t="s">
        <v>48</v>
      </c>
      <c r="Z560" s="5">
        <v>9999</v>
      </c>
      <c r="AA560" s="5">
        <v>-9999</v>
      </c>
      <c r="AB560" s="5" t="s">
        <v>48</v>
      </c>
      <c r="AC560" s="5" t="s">
        <v>48</v>
      </c>
      <c r="AD560" s="5" t="s">
        <v>48</v>
      </c>
      <c r="AE560" s="5">
        <v>9999</v>
      </c>
      <c r="AF560" s="5">
        <v>300</v>
      </c>
      <c r="AG560" s="5" t="s">
        <v>48</v>
      </c>
      <c r="AH560" s="5" t="s">
        <v>48</v>
      </c>
      <c r="AI560" s="5">
        <v>7</v>
      </c>
      <c r="AJ560" s="5">
        <v>800</v>
      </c>
      <c r="AK560" s="5">
        <v>144</v>
      </c>
      <c r="AL560" s="5" t="s">
        <v>48</v>
      </c>
      <c r="AM560" s="5" t="s">
        <v>48</v>
      </c>
      <c r="AN560" s="5">
        <v>7</v>
      </c>
      <c r="AO560" s="5">
        <v>800</v>
      </c>
    </row>
    <row r="561" spans="1:41" x14ac:dyDescent="0.25">
      <c r="A561" s="5" t="s">
        <v>17</v>
      </c>
      <c r="B561" s="5" t="s">
        <v>18</v>
      </c>
      <c r="C561" s="5">
        <v>966.2</v>
      </c>
      <c r="D561" s="5">
        <v>39.392499999999998</v>
      </c>
      <c r="E561" s="5">
        <v>-101.0689</v>
      </c>
      <c r="F561" s="5">
        <v>20120712</v>
      </c>
      <c r="G561" s="5">
        <v>-9999</v>
      </c>
      <c r="H561" s="5" t="s">
        <v>48</v>
      </c>
      <c r="I561" s="5" t="s">
        <v>48</v>
      </c>
      <c r="J561" s="5" t="s">
        <v>48</v>
      </c>
      <c r="K561" s="5">
        <v>9999</v>
      </c>
      <c r="L561" s="5">
        <v>-9999</v>
      </c>
      <c r="M561" s="5" t="s">
        <v>48</v>
      </c>
      <c r="N561" s="5" t="s">
        <v>48</v>
      </c>
      <c r="O561" s="5" t="s">
        <v>48</v>
      </c>
      <c r="P561" s="5">
        <v>9999</v>
      </c>
      <c r="Q561" s="5">
        <v>0</v>
      </c>
      <c r="R561" s="5" t="s">
        <v>48</v>
      </c>
      <c r="S561" s="5" t="s">
        <v>48</v>
      </c>
      <c r="T561" s="5">
        <v>7</v>
      </c>
      <c r="U561" s="5">
        <v>800</v>
      </c>
      <c r="V561" s="5">
        <v>-9999</v>
      </c>
      <c r="W561" s="5" t="s">
        <v>48</v>
      </c>
      <c r="X561" s="5" t="s">
        <v>48</v>
      </c>
      <c r="Y561" s="5" t="s">
        <v>48</v>
      </c>
      <c r="Z561" s="5">
        <v>9999</v>
      </c>
      <c r="AA561" s="5">
        <v>-9999</v>
      </c>
      <c r="AB561" s="5" t="s">
        <v>48</v>
      </c>
      <c r="AC561" s="5" t="s">
        <v>48</v>
      </c>
      <c r="AD561" s="5" t="s">
        <v>48</v>
      </c>
      <c r="AE561" s="5">
        <v>9999</v>
      </c>
      <c r="AF561" s="5">
        <v>317</v>
      </c>
      <c r="AG561" s="5" t="s">
        <v>48</v>
      </c>
      <c r="AH561" s="5" t="s">
        <v>48</v>
      </c>
      <c r="AI561" s="5">
        <v>7</v>
      </c>
      <c r="AJ561" s="5">
        <v>800</v>
      </c>
      <c r="AK561" s="5">
        <v>150</v>
      </c>
      <c r="AL561" s="5" t="s">
        <v>48</v>
      </c>
      <c r="AM561" s="5" t="s">
        <v>48</v>
      </c>
      <c r="AN561" s="5">
        <v>7</v>
      </c>
      <c r="AO561" s="5">
        <v>800</v>
      </c>
    </row>
    <row r="562" spans="1:41" x14ac:dyDescent="0.25">
      <c r="A562" s="5" t="s">
        <v>17</v>
      </c>
      <c r="B562" s="5" t="s">
        <v>18</v>
      </c>
      <c r="C562" s="5">
        <v>966.2</v>
      </c>
      <c r="D562" s="5">
        <v>39.392499999999998</v>
      </c>
      <c r="E562" s="5">
        <v>-101.0689</v>
      </c>
      <c r="F562" s="5">
        <v>20120713</v>
      </c>
      <c r="G562" s="5">
        <v>-9999</v>
      </c>
      <c r="H562" s="5" t="s">
        <v>48</v>
      </c>
      <c r="I562" s="5" t="s">
        <v>48</v>
      </c>
      <c r="J562" s="5" t="s">
        <v>48</v>
      </c>
      <c r="K562" s="5">
        <v>9999</v>
      </c>
      <c r="L562" s="5">
        <v>-9999</v>
      </c>
      <c r="M562" s="5" t="s">
        <v>48</v>
      </c>
      <c r="N562" s="5" t="s">
        <v>48</v>
      </c>
      <c r="O562" s="5" t="s">
        <v>48</v>
      </c>
      <c r="P562" s="5">
        <v>9999</v>
      </c>
      <c r="Q562" s="5">
        <v>198</v>
      </c>
      <c r="R562" s="5" t="s">
        <v>48</v>
      </c>
      <c r="S562" s="5" t="s">
        <v>48</v>
      </c>
      <c r="T562" s="5">
        <v>7</v>
      </c>
      <c r="U562" s="5">
        <v>800</v>
      </c>
      <c r="V562" s="5">
        <v>-9999</v>
      </c>
      <c r="W562" s="5" t="s">
        <v>48</v>
      </c>
      <c r="X562" s="5" t="s">
        <v>48</v>
      </c>
      <c r="Y562" s="5" t="s">
        <v>48</v>
      </c>
      <c r="Z562" s="5">
        <v>9999</v>
      </c>
      <c r="AA562" s="5">
        <v>-9999</v>
      </c>
      <c r="AB562" s="5" t="s">
        <v>48</v>
      </c>
      <c r="AC562" s="5" t="s">
        <v>48</v>
      </c>
      <c r="AD562" s="5" t="s">
        <v>48</v>
      </c>
      <c r="AE562" s="5">
        <v>9999</v>
      </c>
      <c r="AF562" s="5">
        <v>350</v>
      </c>
      <c r="AG562" s="5" t="s">
        <v>48</v>
      </c>
      <c r="AH562" s="5" t="s">
        <v>48</v>
      </c>
      <c r="AI562" s="5">
        <v>7</v>
      </c>
      <c r="AJ562" s="5">
        <v>800</v>
      </c>
      <c r="AK562" s="5">
        <v>172</v>
      </c>
      <c r="AL562" s="5" t="s">
        <v>48</v>
      </c>
      <c r="AM562" s="5" t="s">
        <v>48</v>
      </c>
      <c r="AN562" s="5">
        <v>7</v>
      </c>
      <c r="AO562" s="5">
        <v>800</v>
      </c>
    </row>
    <row r="563" spans="1:41" x14ac:dyDescent="0.25">
      <c r="A563" s="5" t="s">
        <v>17</v>
      </c>
      <c r="B563" s="5" t="s">
        <v>18</v>
      </c>
      <c r="C563" s="5">
        <v>966.2</v>
      </c>
      <c r="D563" s="5">
        <v>39.392499999999998</v>
      </c>
      <c r="E563" s="5">
        <v>-101.0689</v>
      </c>
      <c r="F563" s="5">
        <v>20120714</v>
      </c>
      <c r="G563" s="5">
        <v>-9999</v>
      </c>
      <c r="H563" s="5" t="s">
        <v>48</v>
      </c>
      <c r="I563" s="5" t="s">
        <v>48</v>
      </c>
      <c r="J563" s="5" t="s">
        <v>48</v>
      </c>
      <c r="K563" s="5">
        <v>9999</v>
      </c>
      <c r="L563" s="5">
        <v>-9999</v>
      </c>
      <c r="M563" s="5" t="s">
        <v>48</v>
      </c>
      <c r="N563" s="5" t="s">
        <v>48</v>
      </c>
      <c r="O563" s="5" t="s">
        <v>48</v>
      </c>
      <c r="P563" s="5">
        <v>9999</v>
      </c>
      <c r="Q563" s="5">
        <v>0</v>
      </c>
      <c r="R563" s="5" t="s">
        <v>48</v>
      </c>
      <c r="S563" s="5" t="s">
        <v>48</v>
      </c>
      <c r="T563" s="5">
        <v>7</v>
      </c>
      <c r="U563" s="5">
        <v>800</v>
      </c>
      <c r="V563" s="5">
        <v>-9999</v>
      </c>
      <c r="W563" s="5" t="s">
        <v>48</v>
      </c>
      <c r="X563" s="5" t="s">
        <v>48</v>
      </c>
      <c r="Y563" s="5" t="s">
        <v>48</v>
      </c>
      <c r="Z563" s="5">
        <v>9999</v>
      </c>
      <c r="AA563" s="5">
        <v>-9999</v>
      </c>
      <c r="AB563" s="5" t="s">
        <v>48</v>
      </c>
      <c r="AC563" s="5" t="s">
        <v>48</v>
      </c>
      <c r="AD563" s="5" t="s">
        <v>48</v>
      </c>
      <c r="AE563" s="5">
        <v>9999</v>
      </c>
      <c r="AF563" s="5">
        <v>339</v>
      </c>
      <c r="AG563" s="5" t="s">
        <v>48</v>
      </c>
      <c r="AH563" s="5" t="s">
        <v>48</v>
      </c>
      <c r="AI563" s="5">
        <v>7</v>
      </c>
      <c r="AJ563" s="5">
        <v>800</v>
      </c>
      <c r="AK563" s="5">
        <v>172</v>
      </c>
      <c r="AL563" s="5" t="s">
        <v>48</v>
      </c>
      <c r="AM563" s="5" t="s">
        <v>48</v>
      </c>
      <c r="AN563" s="5">
        <v>7</v>
      </c>
      <c r="AO563" s="5">
        <v>800</v>
      </c>
    </row>
    <row r="564" spans="1:41" x14ac:dyDescent="0.25">
      <c r="A564" s="5" t="s">
        <v>17</v>
      </c>
      <c r="B564" s="5" t="s">
        <v>18</v>
      </c>
      <c r="C564" s="5">
        <v>966.2</v>
      </c>
      <c r="D564" s="5">
        <v>39.392499999999998</v>
      </c>
      <c r="E564" s="5">
        <v>-101.0689</v>
      </c>
      <c r="F564" s="5">
        <v>20120715</v>
      </c>
      <c r="G564" s="5">
        <v>-9999</v>
      </c>
      <c r="H564" s="5" t="s">
        <v>48</v>
      </c>
      <c r="I564" s="5" t="s">
        <v>48</v>
      </c>
      <c r="J564" s="5" t="s">
        <v>48</v>
      </c>
      <c r="K564" s="5">
        <v>9999</v>
      </c>
      <c r="L564" s="5">
        <v>-9999</v>
      </c>
      <c r="M564" s="5" t="s">
        <v>48</v>
      </c>
      <c r="N564" s="5" t="s">
        <v>48</v>
      </c>
      <c r="O564" s="5" t="s">
        <v>48</v>
      </c>
      <c r="P564" s="5">
        <v>9999</v>
      </c>
      <c r="Q564" s="5">
        <v>0</v>
      </c>
      <c r="R564" s="5" t="s">
        <v>48</v>
      </c>
      <c r="S564" s="5" t="s">
        <v>48</v>
      </c>
      <c r="T564" s="5">
        <v>7</v>
      </c>
      <c r="U564" s="5">
        <v>800</v>
      </c>
      <c r="V564" s="5">
        <v>-9999</v>
      </c>
      <c r="W564" s="5" t="s">
        <v>48</v>
      </c>
      <c r="X564" s="5" t="s">
        <v>48</v>
      </c>
      <c r="Y564" s="5" t="s">
        <v>48</v>
      </c>
      <c r="Z564" s="5">
        <v>9999</v>
      </c>
      <c r="AA564" s="5">
        <v>-9999</v>
      </c>
      <c r="AB564" s="5" t="s">
        <v>48</v>
      </c>
      <c r="AC564" s="5" t="s">
        <v>48</v>
      </c>
      <c r="AD564" s="5" t="s">
        <v>48</v>
      </c>
      <c r="AE564" s="5">
        <v>9999</v>
      </c>
      <c r="AF564" s="5">
        <v>372</v>
      </c>
      <c r="AG564" s="5" t="s">
        <v>48</v>
      </c>
      <c r="AH564" s="5" t="s">
        <v>48</v>
      </c>
      <c r="AI564" s="5">
        <v>7</v>
      </c>
      <c r="AJ564" s="5">
        <v>800</v>
      </c>
      <c r="AK564" s="5">
        <v>200</v>
      </c>
      <c r="AL564" s="5" t="s">
        <v>48</v>
      </c>
      <c r="AM564" s="5" t="s">
        <v>48</v>
      </c>
      <c r="AN564" s="5">
        <v>7</v>
      </c>
      <c r="AO564" s="5">
        <v>800</v>
      </c>
    </row>
    <row r="565" spans="1:41" x14ac:dyDescent="0.25">
      <c r="A565" s="5" t="s">
        <v>17</v>
      </c>
      <c r="B565" s="5" t="s">
        <v>18</v>
      </c>
      <c r="C565" s="5">
        <v>966.2</v>
      </c>
      <c r="D565" s="5">
        <v>39.392499999999998</v>
      </c>
      <c r="E565" s="5">
        <v>-101.0689</v>
      </c>
      <c r="F565" s="5">
        <v>20120716</v>
      </c>
      <c r="G565" s="5">
        <v>-9999</v>
      </c>
      <c r="H565" s="5" t="s">
        <v>48</v>
      </c>
      <c r="I565" s="5" t="s">
        <v>48</v>
      </c>
      <c r="J565" s="5" t="s">
        <v>48</v>
      </c>
      <c r="K565" s="5">
        <v>9999</v>
      </c>
      <c r="L565" s="5">
        <v>-9999</v>
      </c>
      <c r="M565" s="5" t="s">
        <v>48</v>
      </c>
      <c r="N565" s="5" t="s">
        <v>48</v>
      </c>
      <c r="O565" s="5" t="s">
        <v>48</v>
      </c>
      <c r="P565" s="5">
        <v>9999</v>
      </c>
      <c r="Q565" s="5">
        <v>0</v>
      </c>
      <c r="R565" s="5" t="s">
        <v>48</v>
      </c>
      <c r="S565" s="5" t="s">
        <v>48</v>
      </c>
      <c r="T565" s="5">
        <v>7</v>
      </c>
      <c r="U565" s="5">
        <v>800</v>
      </c>
      <c r="V565" s="5">
        <v>-9999</v>
      </c>
      <c r="W565" s="5" t="s">
        <v>48</v>
      </c>
      <c r="X565" s="5" t="s">
        <v>48</v>
      </c>
      <c r="Y565" s="5" t="s">
        <v>48</v>
      </c>
      <c r="Z565" s="5">
        <v>9999</v>
      </c>
      <c r="AA565" s="5">
        <v>-9999</v>
      </c>
      <c r="AB565" s="5" t="s">
        <v>48</v>
      </c>
      <c r="AC565" s="5" t="s">
        <v>48</v>
      </c>
      <c r="AD565" s="5" t="s">
        <v>48</v>
      </c>
      <c r="AE565" s="5">
        <v>9999</v>
      </c>
      <c r="AF565" s="5">
        <v>372</v>
      </c>
      <c r="AG565" s="5" t="s">
        <v>48</v>
      </c>
      <c r="AH565" s="5" t="s">
        <v>48</v>
      </c>
      <c r="AI565" s="5">
        <v>7</v>
      </c>
      <c r="AJ565" s="5">
        <v>800</v>
      </c>
      <c r="AK565" s="5">
        <v>194</v>
      </c>
      <c r="AL565" s="5" t="s">
        <v>48</v>
      </c>
      <c r="AM565" s="5" t="s">
        <v>48</v>
      </c>
      <c r="AN565" s="5">
        <v>7</v>
      </c>
      <c r="AO565" s="5">
        <v>800</v>
      </c>
    </row>
    <row r="566" spans="1:41" x14ac:dyDescent="0.25">
      <c r="A566" s="5" t="s">
        <v>17</v>
      </c>
      <c r="B566" s="5" t="s">
        <v>18</v>
      </c>
      <c r="C566" s="5">
        <v>966.2</v>
      </c>
      <c r="D566" s="5">
        <v>39.392499999999998</v>
      </c>
      <c r="E566" s="5">
        <v>-101.0689</v>
      </c>
      <c r="F566" s="5">
        <v>20120717</v>
      </c>
      <c r="G566" s="5">
        <v>-9999</v>
      </c>
      <c r="H566" s="5" t="s">
        <v>48</v>
      </c>
      <c r="I566" s="5" t="s">
        <v>48</v>
      </c>
      <c r="J566" s="5" t="s">
        <v>48</v>
      </c>
      <c r="K566" s="5">
        <v>9999</v>
      </c>
      <c r="L566" s="5">
        <v>-9999</v>
      </c>
      <c r="M566" s="5" t="s">
        <v>48</v>
      </c>
      <c r="N566" s="5" t="s">
        <v>48</v>
      </c>
      <c r="O566" s="5" t="s">
        <v>48</v>
      </c>
      <c r="P566" s="5">
        <v>9999</v>
      </c>
      <c r="Q566" s="5">
        <v>0</v>
      </c>
      <c r="R566" s="5" t="s">
        <v>48</v>
      </c>
      <c r="S566" s="5" t="s">
        <v>48</v>
      </c>
      <c r="T566" s="5">
        <v>7</v>
      </c>
      <c r="U566" s="5">
        <v>800</v>
      </c>
      <c r="V566" s="5">
        <v>-9999</v>
      </c>
      <c r="W566" s="5" t="s">
        <v>48</v>
      </c>
      <c r="X566" s="5" t="s">
        <v>48</v>
      </c>
      <c r="Y566" s="5" t="s">
        <v>48</v>
      </c>
      <c r="Z566" s="5">
        <v>9999</v>
      </c>
      <c r="AA566" s="5">
        <v>-9999</v>
      </c>
      <c r="AB566" s="5" t="s">
        <v>48</v>
      </c>
      <c r="AC566" s="5" t="s">
        <v>48</v>
      </c>
      <c r="AD566" s="5" t="s">
        <v>48</v>
      </c>
      <c r="AE566" s="5">
        <v>9999</v>
      </c>
      <c r="AF566" s="5">
        <v>361</v>
      </c>
      <c r="AG566" s="5" t="s">
        <v>48</v>
      </c>
      <c r="AH566" s="5" t="s">
        <v>48</v>
      </c>
      <c r="AI566" s="5">
        <v>7</v>
      </c>
      <c r="AJ566" s="5">
        <v>800</v>
      </c>
      <c r="AK566" s="5">
        <v>161</v>
      </c>
      <c r="AL566" s="5" t="s">
        <v>48</v>
      </c>
      <c r="AM566" s="5" t="s">
        <v>48</v>
      </c>
      <c r="AN566" s="5">
        <v>7</v>
      </c>
      <c r="AO566" s="5">
        <v>800</v>
      </c>
    </row>
    <row r="567" spans="1:41" x14ac:dyDescent="0.25">
      <c r="A567" s="5" t="s">
        <v>17</v>
      </c>
      <c r="B567" s="5" t="s">
        <v>18</v>
      </c>
      <c r="C567" s="5">
        <v>966.2</v>
      </c>
      <c r="D567" s="5">
        <v>39.392499999999998</v>
      </c>
      <c r="E567" s="5">
        <v>-101.0689</v>
      </c>
      <c r="F567" s="5">
        <v>20120718</v>
      </c>
      <c r="G567" s="5">
        <v>-9999</v>
      </c>
      <c r="H567" s="5" t="s">
        <v>48</v>
      </c>
      <c r="I567" s="5" t="s">
        <v>48</v>
      </c>
      <c r="J567" s="5" t="s">
        <v>48</v>
      </c>
      <c r="K567" s="5">
        <v>9999</v>
      </c>
      <c r="L567" s="5">
        <v>-9999</v>
      </c>
      <c r="M567" s="5" t="s">
        <v>48</v>
      </c>
      <c r="N567" s="5" t="s">
        <v>48</v>
      </c>
      <c r="O567" s="5" t="s">
        <v>48</v>
      </c>
      <c r="P567" s="5">
        <v>9999</v>
      </c>
      <c r="Q567" s="5">
        <v>0</v>
      </c>
      <c r="R567" s="5" t="s">
        <v>48</v>
      </c>
      <c r="S567" s="5" t="s">
        <v>48</v>
      </c>
      <c r="T567" s="5">
        <v>7</v>
      </c>
      <c r="U567" s="5">
        <v>800</v>
      </c>
      <c r="V567" s="5">
        <v>-9999</v>
      </c>
      <c r="W567" s="5" t="s">
        <v>48</v>
      </c>
      <c r="X567" s="5" t="s">
        <v>48</v>
      </c>
      <c r="Y567" s="5" t="s">
        <v>48</v>
      </c>
      <c r="Z567" s="5">
        <v>9999</v>
      </c>
      <c r="AA567" s="5">
        <v>-9999</v>
      </c>
      <c r="AB567" s="5" t="s">
        <v>48</v>
      </c>
      <c r="AC567" s="5" t="s">
        <v>48</v>
      </c>
      <c r="AD567" s="5" t="s">
        <v>48</v>
      </c>
      <c r="AE567" s="5">
        <v>9999</v>
      </c>
      <c r="AF567" s="5">
        <v>372</v>
      </c>
      <c r="AG567" s="5" t="s">
        <v>48</v>
      </c>
      <c r="AH567" s="5" t="s">
        <v>48</v>
      </c>
      <c r="AI567" s="5">
        <v>7</v>
      </c>
      <c r="AJ567" s="5">
        <v>800</v>
      </c>
      <c r="AK567" s="5">
        <v>178</v>
      </c>
      <c r="AL567" s="5" t="s">
        <v>48</v>
      </c>
      <c r="AM567" s="5" t="s">
        <v>48</v>
      </c>
      <c r="AN567" s="5">
        <v>7</v>
      </c>
      <c r="AO567" s="5">
        <v>800</v>
      </c>
    </row>
    <row r="568" spans="1:41" x14ac:dyDescent="0.25">
      <c r="A568" s="5" t="s">
        <v>17</v>
      </c>
      <c r="B568" s="5" t="s">
        <v>18</v>
      </c>
      <c r="C568" s="5">
        <v>966.2</v>
      </c>
      <c r="D568" s="5">
        <v>39.392499999999998</v>
      </c>
      <c r="E568" s="5">
        <v>-101.0689</v>
      </c>
      <c r="F568" s="5">
        <v>20120719</v>
      </c>
      <c r="G568" s="5">
        <v>-9999</v>
      </c>
      <c r="H568" s="5" t="s">
        <v>48</v>
      </c>
      <c r="I568" s="5" t="s">
        <v>48</v>
      </c>
      <c r="J568" s="5" t="s">
        <v>48</v>
      </c>
      <c r="K568" s="5">
        <v>9999</v>
      </c>
      <c r="L568" s="5">
        <v>-9999</v>
      </c>
      <c r="M568" s="5" t="s">
        <v>48</v>
      </c>
      <c r="N568" s="5" t="s">
        <v>48</v>
      </c>
      <c r="O568" s="5" t="s">
        <v>48</v>
      </c>
      <c r="P568" s="5">
        <v>9999</v>
      </c>
      <c r="Q568" s="5">
        <v>0</v>
      </c>
      <c r="R568" s="5" t="s">
        <v>48</v>
      </c>
      <c r="S568" s="5" t="s">
        <v>48</v>
      </c>
      <c r="T568" s="5">
        <v>7</v>
      </c>
      <c r="U568" s="5">
        <v>800</v>
      </c>
      <c r="V568" s="5">
        <v>-9999</v>
      </c>
      <c r="W568" s="5" t="s">
        <v>48</v>
      </c>
      <c r="X568" s="5" t="s">
        <v>48</v>
      </c>
      <c r="Y568" s="5" t="s">
        <v>48</v>
      </c>
      <c r="Z568" s="5">
        <v>9999</v>
      </c>
      <c r="AA568" s="5">
        <v>-9999</v>
      </c>
      <c r="AB568" s="5" t="s">
        <v>48</v>
      </c>
      <c r="AC568" s="5" t="s">
        <v>48</v>
      </c>
      <c r="AD568" s="5" t="s">
        <v>48</v>
      </c>
      <c r="AE568" s="5">
        <v>9999</v>
      </c>
      <c r="AF568" s="5">
        <v>372</v>
      </c>
      <c r="AG568" s="5" t="s">
        <v>48</v>
      </c>
      <c r="AH568" s="5" t="s">
        <v>48</v>
      </c>
      <c r="AI568" s="5">
        <v>7</v>
      </c>
      <c r="AJ568" s="5">
        <v>800</v>
      </c>
      <c r="AK568" s="5">
        <v>206</v>
      </c>
      <c r="AL568" s="5" t="s">
        <v>48</v>
      </c>
      <c r="AM568" s="5" t="s">
        <v>48</v>
      </c>
      <c r="AN568" s="5">
        <v>7</v>
      </c>
      <c r="AO568" s="5">
        <v>800</v>
      </c>
    </row>
    <row r="569" spans="1:41" x14ac:dyDescent="0.25">
      <c r="A569" s="5" t="s">
        <v>17</v>
      </c>
      <c r="B569" s="5" t="s">
        <v>18</v>
      </c>
      <c r="C569" s="5">
        <v>966.2</v>
      </c>
      <c r="D569" s="5">
        <v>39.392499999999998</v>
      </c>
      <c r="E569" s="5">
        <v>-101.0689</v>
      </c>
      <c r="F569" s="5">
        <v>20120720</v>
      </c>
      <c r="G569" s="5">
        <v>-9999</v>
      </c>
      <c r="H569" s="5" t="s">
        <v>48</v>
      </c>
      <c r="I569" s="5" t="s">
        <v>48</v>
      </c>
      <c r="J569" s="5" t="s">
        <v>48</v>
      </c>
      <c r="K569" s="5">
        <v>9999</v>
      </c>
      <c r="L569" s="5">
        <v>-9999</v>
      </c>
      <c r="M569" s="5" t="s">
        <v>48</v>
      </c>
      <c r="N569" s="5" t="s">
        <v>48</v>
      </c>
      <c r="O569" s="5" t="s">
        <v>48</v>
      </c>
      <c r="P569" s="5">
        <v>9999</v>
      </c>
      <c r="Q569" s="5">
        <v>0</v>
      </c>
      <c r="R569" s="5" t="s">
        <v>48</v>
      </c>
      <c r="S569" s="5" t="s">
        <v>48</v>
      </c>
      <c r="T569" s="5">
        <v>7</v>
      </c>
      <c r="U569" s="5">
        <v>800</v>
      </c>
      <c r="V569" s="5">
        <v>-9999</v>
      </c>
      <c r="W569" s="5" t="s">
        <v>48</v>
      </c>
      <c r="X569" s="5" t="s">
        <v>48</v>
      </c>
      <c r="Y569" s="5" t="s">
        <v>48</v>
      </c>
      <c r="Z569" s="5">
        <v>9999</v>
      </c>
      <c r="AA569" s="5">
        <v>-9999</v>
      </c>
      <c r="AB569" s="5" t="s">
        <v>48</v>
      </c>
      <c r="AC569" s="5" t="s">
        <v>48</v>
      </c>
      <c r="AD569" s="5" t="s">
        <v>48</v>
      </c>
      <c r="AE569" s="5">
        <v>9999</v>
      </c>
      <c r="AF569" s="5">
        <v>383</v>
      </c>
      <c r="AG569" s="5" t="s">
        <v>48</v>
      </c>
      <c r="AH569" s="5" t="s">
        <v>48</v>
      </c>
      <c r="AI569" s="5">
        <v>7</v>
      </c>
      <c r="AJ569" s="5">
        <v>800</v>
      </c>
      <c r="AK569" s="5">
        <v>183</v>
      </c>
      <c r="AL569" s="5" t="s">
        <v>48</v>
      </c>
      <c r="AM569" s="5" t="s">
        <v>48</v>
      </c>
      <c r="AN569" s="5">
        <v>7</v>
      </c>
      <c r="AO569" s="5">
        <v>800</v>
      </c>
    </row>
    <row r="570" spans="1:41" x14ac:dyDescent="0.25">
      <c r="A570" s="5" t="s">
        <v>17</v>
      </c>
      <c r="B570" s="5" t="s">
        <v>18</v>
      </c>
      <c r="C570" s="5">
        <v>966.2</v>
      </c>
      <c r="D570" s="5">
        <v>39.392499999999998</v>
      </c>
      <c r="E570" s="5">
        <v>-101.0689</v>
      </c>
      <c r="F570" s="5">
        <v>20120721</v>
      </c>
      <c r="G570" s="5">
        <v>-9999</v>
      </c>
      <c r="H570" s="5" t="s">
        <v>48</v>
      </c>
      <c r="I570" s="5" t="s">
        <v>48</v>
      </c>
      <c r="J570" s="5" t="s">
        <v>48</v>
      </c>
      <c r="K570" s="5">
        <v>9999</v>
      </c>
      <c r="L570" s="5">
        <v>-9999</v>
      </c>
      <c r="M570" s="5" t="s">
        <v>48</v>
      </c>
      <c r="N570" s="5" t="s">
        <v>48</v>
      </c>
      <c r="O570" s="5" t="s">
        <v>48</v>
      </c>
      <c r="P570" s="5">
        <v>9999</v>
      </c>
      <c r="Q570" s="5">
        <v>0</v>
      </c>
      <c r="R570" s="5" t="s">
        <v>48</v>
      </c>
      <c r="S570" s="5" t="s">
        <v>48</v>
      </c>
      <c r="T570" s="5">
        <v>7</v>
      </c>
      <c r="U570" s="5">
        <v>800</v>
      </c>
      <c r="V570" s="5">
        <v>-9999</v>
      </c>
      <c r="W570" s="5" t="s">
        <v>48</v>
      </c>
      <c r="X570" s="5" t="s">
        <v>48</v>
      </c>
      <c r="Y570" s="5" t="s">
        <v>48</v>
      </c>
      <c r="Z570" s="5">
        <v>9999</v>
      </c>
      <c r="AA570" s="5">
        <v>-9999</v>
      </c>
      <c r="AB570" s="5" t="s">
        <v>48</v>
      </c>
      <c r="AC570" s="5" t="s">
        <v>48</v>
      </c>
      <c r="AD570" s="5" t="s">
        <v>48</v>
      </c>
      <c r="AE570" s="5">
        <v>9999</v>
      </c>
      <c r="AF570" s="5">
        <v>378</v>
      </c>
      <c r="AG570" s="5" t="s">
        <v>48</v>
      </c>
      <c r="AH570" s="5" t="s">
        <v>48</v>
      </c>
      <c r="AI570" s="5">
        <v>7</v>
      </c>
      <c r="AJ570" s="5">
        <v>800</v>
      </c>
      <c r="AK570" s="5">
        <v>194</v>
      </c>
      <c r="AL570" s="5" t="s">
        <v>48</v>
      </c>
      <c r="AM570" s="5" t="s">
        <v>48</v>
      </c>
      <c r="AN570" s="5">
        <v>7</v>
      </c>
      <c r="AO570" s="5">
        <v>800</v>
      </c>
    </row>
    <row r="571" spans="1:41" x14ac:dyDescent="0.25">
      <c r="A571" s="5" t="s">
        <v>17</v>
      </c>
      <c r="B571" s="5" t="s">
        <v>18</v>
      </c>
      <c r="C571" s="5">
        <v>966.2</v>
      </c>
      <c r="D571" s="5">
        <v>39.392499999999998</v>
      </c>
      <c r="E571" s="5">
        <v>-101.0689</v>
      </c>
      <c r="F571" s="5">
        <v>20120722</v>
      </c>
      <c r="G571" s="5">
        <v>-9999</v>
      </c>
      <c r="H571" s="5" t="s">
        <v>48</v>
      </c>
      <c r="I571" s="5" t="s">
        <v>48</v>
      </c>
      <c r="J571" s="5" t="s">
        <v>48</v>
      </c>
      <c r="K571" s="5">
        <v>9999</v>
      </c>
      <c r="L571" s="5">
        <v>-9999</v>
      </c>
      <c r="M571" s="5" t="s">
        <v>48</v>
      </c>
      <c r="N571" s="5" t="s">
        <v>48</v>
      </c>
      <c r="O571" s="5" t="s">
        <v>48</v>
      </c>
      <c r="P571" s="5">
        <v>9999</v>
      </c>
      <c r="Q571" s="5">
        <v>0</v>
      </c>
      <c r="R571" s="5" t="s">
        <v>48</v>
      </c>
      <c r="S571" s="5" t="s">
        <v>48</v>
      </c>
      <c r="T571" s="5">
        <v>7</v>
      </c>
      <c r="U571" s="5">
        <v>800</v>
      </c>
      <c r="V571" s="5">
        <v>-9999</v>
      </c>
      <c r="W571" s="5" t="s">
        <v>48</v>
      </c>
      <c r="X571" s="5" t="s">
        <v>48</v>
      </c>
      <c r="Y571" s="5" t="s">
        <v>48</v>
      </c>
      <c r="Z571" s="5">
        <v>9999</v>
      </c>
      <c r="AA571" s="5">
        <v>-9999</v>
      </c>
      <c r="AB571" s="5" t="s">
        <v>48</v>
      </c>
      <c r="AC571" s="5" t="s">
        <v>48</v>
      </c>
      <c r="AD571" s="5" t="s">
        <v>48</v>
      </c>
      <c r="AE571" s="5">
        <v>9999</v>
      </c>
      <c r="AF571" s="5">
        <v>394</v>
      </c>
      <c r="AG571" s="5" t="s">
        <v>48</v>
      </c>
      <c r="AH571" s="5" t="s">
        <v>48</v>
      </c>
      <c r="AI571" s="5">
        <v>7</v>
      </c>
      <c r="AJ571" s="5">
        <v>800</v>
      </c>
      <c r="AK571" s="5">
        <v>189</v>
      </c>
      <c r="AL571" s="5" t="s">
        <v>48</v>
      </c>
      <c r="AM571" s="5" t="s">
        <v>48</v>
      </c>
      <c r="AN571" s="5">
        <v>7</v>
      </c>
      <c r="AO571" s="5">
        <v>800</v>
      </c>
    </row>
    <row r="572" spans="1:41" x14ac:dyDescent="0.25">
      <c r="A572" s="5" t="s">
        <v>17</v>
      </c>
      <c r="B572" s="5" t="s">
        <v>18</v>
      </c>
      <c r="C572" s="5">
        <v>966.2</v>
      </c>
      <c r="D572" s="5">
        <v>39.392499999999998</v>
      </c>
      <c r="E572" s="5">
        <v>-101.0689</v>
      </c>
      <c r="F572" s="5">
        <v>20120723</v>
      </c>
      <c r="G572" s="5">
        <v>-9999</v>
      </c>
      <c r="H572" s="5" t="s">
        <v>48</v>
      </c>
      <c r="I572" s="5" t="s">
        <v>48</v>
      </c>
      <c r="J572" s="5" t="s">
        <v>48</v>
      </c>
      <c r="K572" s="5">
        <v>9999</v>
      </c>
      <c r="L572" s="5">
        <v>-9999</v>
      </c>
      <c r="M572" s="5" t="s">
        <v>48</v>
      </c>
      <c r="N572" s="5" t="s">
        <v>48</v>
      </c>
      <c r="O572" s="5" t="s">
        <v>48</v>
      </c>
      <c r="P572" s="5">
        <v>9999</v>
      </c>
      <c r="Q572" s="5">
        <v>0</v>
      </c>
      <c r="R572" s="5" t="s">
        <v>48</v>
      </c>
      <c r="S572" s="5" t="s">
        <v>48</v>
      </c>
      <c r="T572" s="5">
        <v>7</v>
      </c>
      <c r="U572" s="5">
        <v>800</v>
      </c>
      <c r="V572" s="5">
        <v>-9999</v>
      </c>
      <c r="W572" s="5" t="s">
        <v>48</v>
      </c>
      <c r="X572" s="5" t="s">
        <v>48</v>
      </c>
      <c r="Y572" s="5" t="s">
        <v>48</v>
      </c>
      <c r="Z572" s="5">
        <v>9999</v>
      </c>
      <c r="AA572" s="5">
        <v>-9999</v>
      </c>
      <c r="AB572" s="5" t="s">
        <v>48</v>
      </c>
      <c r="AC572" s="5" t="s">
        <v>48</v>
      </c>
      <c r="AD572" s="5" t="s">
        <v>48</v>
      </c>
      <c r="AE572" s="5">
        <v>9999</v>
      </c>
      <c r="AF572" s="5">
        <v>389</v>
      </c>
      <c r="AG572" s="5" t="s">
        <v>48</v>
      </c>
      <c r="AH572" s="5" t="s">
        <v>48</v>
      </c>
      <c r="AI572" s="5">
        <v>7</v>
      </c>
      <c r="AJ572" s="5">
        <v>800</v>
      </c>
      <c r="AK572" s="5">
        <v>189</v>
      </c>
      <c r="AL572" s="5" t="s">
        <v>48</v>
      </c>
      <c r="AM572" s="5" t="s">
        <v>48</v>
      </c>
      <c r="AN572" s="5">
        <v>7</v>
      </c>
      <c r="AO572" s="5">
        <v>800</v>
      </c>
    </row>
    <row r="573" spans="1:41" x14ac:dyDescent="0.25">
      <c r="A573" s="5" t="s">
        <v>17</v>
      </c>
      <c r="B573" s="5" t="s">
        <v>18</v>
      </c>
      <c r="C573" s="5">
        <v>966.2</v>
      </c>
      <c r="D573" s="5">
        <v>39.392499999999998</v>
      </c>
      <c r="E573" s="5">
        <v>-101.0689</v>
      </c>
      <c r="F573" s="5">
        <v>20120724</v>
      </c>
      <c r="G573" s="5">
        <v>-9999</v>
      </c>
      <c r="H573" s="5" t="s">
        <v>48</v>
      </c>
      <c r="I573" s="5" t="s">
        <v>48</v>
      </c>
      <c r="J573" s="5" t="s">
        <v>48</v>
      </c>
      <c r="K573" s="5">
        <v>9999</v>
      </c>
      <c r="L573" s="5">
        <v>-9999</v>
      </c>
      <c r="M573" s="5" t="s">
        <v>48</v>
      </c>
      <c r="N573" s="5" t="s">
        <v>48</v>
      </c>
      <c r="O573" s="5" t="s">
        <v>48</v>
      </c>
      <c r="P573" s="5">
        <v>9999</v>
      </c>
      <c r="Q573" s="5">
        <v>0</v>
      </c>
      <c r="R573" s="5" t="s">
        <v>48</v>
      </c>
      <c r="S573" s="5" t="s">
        <v>48</v>
      </c>
      <c r="T573" s="5">
        <v>7</v>
      </c>
      <c r="U573" s="5">
        <v>800</v>
      </c>
      <c r="V573" s="5">
        <v>-9999</v>
      </c>
      <c r="W573" s="5" t="s">
        <v>48</v>
      </c>
      <c r="X573" s="5" t="s">
        <v>48</v>
      </c>
      <c r="Y573" s="5" t="s">
        <v>48</v>
      </c>
      <c r="Z573" s="5">
        <v>9999</v>
      </c>
      <c r="AA573" s="5">
        <v>-9999</v>
      </c>
      <c r="AB573" s="5" t="s">
        <v>48</v>
      </c>
      <c r="AC573" s="5" t="s">
        <v>48</v>
      </c>
      <c r="AD573" s="5" t="s">
        <v>48</v>
      </c>
      <c r="AE573" s="5">
        <v>9999</v>
      </c>
      <c r="AF573" s="5">
        <v>372</v>
      </c>
      <c r="AG573" s="5" t="s">
        <v>48</v>
      </c>
      <c r="AH573" s="5" t="s">
        <v>48</v>
      </c>
      <c r="AI573" s="5">
        <v>7</v>
      </c>
      <c r="AJ573" s="5">
        <v>800</v>
      </c>
      <c r="AK573" s="5">
        <v>189</v>
      </c>
      <c r="AL573" s="5" t="s">
        <v>48</v>
      </c>
      <c r="AM573" s="5" t="s">
        <v>48</v>
      </c>
      <c r="AN573" s="5">
        <v>7</v>
      </c>
      <c r="AO573" s="5">
        <v>800</v>
      </c>
    </row>
    <row r="574" spans="1:41" x14ac:dyDescent="0.25">
      <c r="A574" s="5" t="s">
        <v>17</v>
      </c>
      <c r="B574" s="5" t="s">
        <v>18</v>
      </c>
      <c r="C574" s="5">
        <v>966.2</v>
      </c>
      <c r="D574" s="5">
        <v>39.392499999999998</v>
      </c>
      <c r="E574" s="5">
        <v>-101.0689</v>
      </c>
      <c r="F574" s="5">
        <v>20120725</v>
      </c>
      <c r="G574" s="5">
        <v>-9999</v>
      </c>
      <c r="H574" s="5" t="s">
        <v>48</v>
      </c>
      <c r="I574" s="5" t="s">
        <v>48</v>
      </c>
      <c r="J574" s="5" t="s">
        <v>48</v>
      </c>
      <c r="K574" s="5">
        <v>9999</v>
      </c>
      <c r="L574" s="5">
        <v>-9999</v>
      </c>
      <c r="M574" s="5" t="s">
        <v>48</v>
      </c>
      <c r="N574" s="5" t="s">
        <v>48</v>
      </c>
      <c r="O574" s="5" t="s">
        <v>48</v>
      </c>
      <c r="P574" s="5">
        <v>9999</v>
      </c>
      <c r="Q574" s="5">
        <v>0</v>
      </c>
      <c r="R574" s="5" t="s">
        <v>48</v>
      </c>
      <c r="S574" s="5" t="s">
        <v>48</v>
      </c>
      <c r="T574" s="5">
        <v>7</v>
      </c>
      <c r="U574" s="5">
        <v>800</v>
      </c>
      <c r="V574" s="5">
        <v>-9999</v>
      </c>
      <c r="W574" s="5" t="s">
        <v>48</v>
      </c>
      <c r="X574" s="5" t="s">
        <v>48</v>
      </c>
      <c r="Y574" s="5" t="s">
        <v>48</v>
      </c>
      <c r="Z574" s="5">
        <v>9999</v>
      </c>
      <c r="AA574" s="5">
        <v>-9999</v>
      </c>
      <c r="AB574" s="5" t="s">
        <v>48</v>
      </c>
      <c r="AC574" s="5" t="s">
        <v>48</v>
      </c>
      <c r="AD574" s="5" t="s">
        <v>48</v>
      </c>
      <c r="AE574" s="5">
        <v>9999</v>
      </c>
      <c r="AF574" s="5">
        <v>400</v>
      </c>
      <c r="AG574" s="5" t="s">
        <v>48</v>
      </c>
      <c r="AH574" s="5" t="s">
        <v>48</v>
      </c>
      <c r="AI574" s="5">
        <v>7</v>
      </c>
      <c r="AJ574" s="5">
        <v>800</v>
      </c>
      <c r="AK574" s="5">
        <v>194</v>
      </c>
      <c r="AL574" s="5" t="s">
        <v>48</v>
      </c>
      <c r="AM574" s="5" t="s">
        <v>48</v>
      </c>
      <c r="AN574" s="5">
        <v>7</v>
      </c>
      <c r="AO574" s="5">
        <v>800</v>
      </c>
    </row>
    <row r="575" spans="1:41" x14ac:dyDescent="0.25">
      <c r="A575" s="5" t="s">
        <v>17</v>
      </c>
      <c r="B575" s="5" t="s">
        <v>18</v>
      </c>
      <c r="C575" s="5">
        <v>966.2</v>
      </c>
      <c r="D575" s="5">
        <v>39.392499999999998</v>
      </c>
      <c r="E575" s="5">
        <v>-101.0689</v>
      </c>
      <c r="F575" s="5">
        <v>20120726</v>
      </c>
      <c r="G575" s="5">
        <v>-9999</v>
      </c>
      <c r="H575" s="5" t="s">
        <v>48</v>
      </c>
      <c r="I575" s="5" t="s">
        <v>48</v>
      </c>
      <c r="J575" s="5" t="s">
        <v>48</v>
      </c>
      <c r="K575" s="5">
        <v>9999</v>
      </c>
      <c r="L575" s="5">
        <v>-9999</v>
      </c>
      <c r="M575" s="5" t="s">
        <v>48</v>
      </c>
      <c r="N575" s="5" t="s">
        <v>48</v>
      </c>
      <c r="O575" s="5" t="s">
        <v>48</v>
      </c>
      <c r="P575" s="5">
        <v>9999</v>
      </c>
      <c r="Q575" s="5">
        <v>0</v>
      </c>
      <c r="R575" s="5" t="s">
        <v>48</v>
      </c>
      <c r="S575" s="5" t="s">
        <v>48</v>
      </c>
      <c r="T575" s="5">
        <v>7</v>
      </c>
      <c r="U575" s="5">
        <v>800</v>
      </c>
      <c r="V575" s="5">
        <v>-9999</v>
      </c>
      <c r="W575" s="5" t="s">
        <v>48</v>
      </c>
      <c r="X575" s="5" t="s">
        <v>48</v>
      </c>
      <c r="Y575" s="5" t="s">
        <v>48</v>
      </c>
      <c r="Z575" s="5">
        <v>9999</v>
      </c>
      <c r="AA575" s="5">
        <v>-9999</v>
      </c>
      <c r="AB575" s="5" t="s">
        <v>48</v>
      </c>
      <c r="AC575" s="5" t="s">
        <v>48</v>
      </c>
      <c r="AD575" s="5" t="s">
        <v>48</v>
      </c>
      <c r="AE575" s="5">
        <v>9999</v>
      </c>
      <c r="AF575" s="5">
        <v>367</v>
      </c>
      <c r="AG575" s="5" t="s">
        <v>48</v>
      </c>
      <c r="AH575" s="5" t="s">
        <v>48</v>
      </c>
      <c r="AI575" s="5">
        <v>7</v>
      </c>
      <c r="AJ575" s="5">
        <v>800</v>
      </c>
      <c r="AK575" s="5">
        <v>156</v>
      </c>
      <c r="AL575" s="5" t="s">
        <v>48</v>
      </c>
      <c r="AM575" s="5" t="s">
        <v>48</v>
      </c>
      <c r="AN575" s="5">
        <v>7</v>
      </c>
      <c r="AO575" s="5">
        <v>800</v>
      </c>
    </row>
    <row r="576" spans="1:41" x14ac:dyDescent="0.25">
      <c r="A576" s="5" t="s">
        <v>17</v>
      </c>
      <c r="B576" s="5" t="s">
        <v>18</v>
      </c>
      <c r="C576" s="5">
        <v>966.2</v>
      </c>
      <c r="D576" s="5">
        <v>39.392499999999998</v>
      </c>
      <c r="E576" s="5">
        <v>-101.0689</v>
      </c>
      <c r="F576" s="5">
        <v>20120727</v>
      </c>
      <c r="G576" s="5">
        <v>-9999</v>
      </c>
      <c r="H576" s="5" t="s">
        <v>48</v>
      </c>
      <c r="I576" s="5" t="s">
        <v>48</v>
      </c>
      <c r="J576" s="5" t="s">
        <v>48</v>
      </c>
      <c r="K576" s="5">
        <v>9999</v>
      </c>
      <c r="L576" s="5">
        <v>-9999</v>
      </c>
      <c r="M576" s="5" t="s">
        <v>48</v>
      </c>
      <c r="N576" s="5" t="s">
        <v>48</v>
      </c>
      <c r="O576" s="5" t="s">
        <v>48</v>
      </c>
      <c r="P576" s="5">
        <v>9999</v>
      </c>
      <c r="Q576" s="5">
        <v>0</v>
      </c>
      <c r="R576" s="5" t="s">
        <v>48</v>
      </c>
      <c r="S576" s="5" t="s">
        <v>48</v>
      </c>
      <c r="T576" s="5">
        <v>7</v>
      </c>
      <c r="U576" s="5">
        <v>800</v>
      </c>
      <c r="V576" s="5">
        <v>-9999</v>
      </c>
      <c r="W576" s="5" t="s">
        <v>48</v>
      </c>
      <c r="X576" s="5" t="s">
        <v>48</v>
      </c>
      <c r="Y576" s="5" t="s">
        <v>48</v>
      </c>
      <c r="Z576" s="5">
        <v>9999</v>
      </c>
      <c r="AA576" s="5">
        <v>-9999</v>
      </c>
      <c r="AB576" s="5" t="s">
        <v>48</v>
      </c>
      <c r="AC576" s="5" t="s">
        <v>48</v>
      </c>
      <c r="AD576" s="5" t="s">
        <v>48</v>
      </c>
      <c r="AE576" s="5">
        <v>9999</v>
      </c>
      <c r="AF576" s="5">
        <v>367</v>
      </c>
      <c r="AG576" s="5" t="s">
        <v>48</v>
      </c>
      <c r="AH576" s="5" t="s">
        <v>48</v>
      </c>
      <c r="AI576" s="5">
        <v>7</v>
      </c>
      <c r="AJ576" s="5">
        <v>800</v>
      </c>
      <c r="AK576" s="5">
        <v>161</v>
      </c>
      <c r="AL576" s="5" t="s">
        <v>48</v>
      </c>
      <c r="AM576" s="5" t="s">
        <v>48</v>
      </c>
      <c r="AN576" s="5">
        <v>7</v>
      </c>
      <c r="AO576" s="5">
        <v>800</v>
      </c>
    </row>
    <row r="577" spans="1:41" x14ac:dyDescent="0.25">
      <c r="A577" s="5" t="s">
        <v>17</v>
      </c>
      <c r="B577" s="5" t="s">
        <v>18</v>
      </c>
      <c r="C577" s="5">
        <v>966.2</v>
      </c>
      <c r="D577" s="5">
        <v>39.392499999999998</v>
      </c>
      <c r="E577" s="5">
        <v>-101.0689</v>
      </c>
      <c r="F577" s="5">
        <v>20120728</v>
      </c>
      <c r="G577" s="5">
        <v>-9999</v>
      </c>
      <c r="H577" s="5" t="s">
        <v>48</v>
      </c>
      <c r="I577" s="5" t="s">
        <v>48</v>
      </c>
      <c r="J577" s="5" t="s">
        <v>48</v>
      </c>
      <c r="K577" s="5">
        <v>9999</v>
      </c>
      <c r="L577" s="5">
        <v>-9999</v>
      </c>
      <c r="M577" s="5" t="s">
        <v>48</v>
      </c>
      <c r="N577" s="5" t="s">
        <v>48</v>
      </c>
      <c r="O577" s="5" t="s">
        <v>48</v>
      </c>
      <c r="P577" s="5">
        <v>9999</v>
      </c>
      <c r="Q577" s="5">
        <v>0</v>
      </c>
      <c r="R577" s="5" t="s">
        <v>48</v>
      </c>
      <c r="S577" s="5" t="s">
        <v>48</v>
      </c>
      <c r="T577" s="5">
        <v>7</v>
      </c>
      <c r="U577" s="5">
        <v>800</v>
      </c>
      <c r="V577" s="5">
        <v>-9999</v>
      </c>
      <c r="W577" s="5" t="s">
        <v>48</v>
      </c>
      <c r="X577" s="5" t="s">
        <v>48</v>
      </c>
      <c r="Y577" s="5" t="s">
        <v>48</v>
      </c>
      <c r="Z577" s="5">
        <v>9999</v>
      </c>
      <c r="AA577" s="5">
        <v>-9999</v>
      </c>
      <c r="AB577" s="5" t="s">
        <v>48</v>
      </c>
      <c r="AC577" s="5" t="s">
        <v>48</v>
      </c>
      <c r="AD577" s="5" t="s">
        <v>48</v>
      </c>
      <c r="AE577" s="5">
        <v>9999</v>
      </c>
      <c r="AF577" s="5">
        <v>372</v>
      </c>
      <c r="AG577" s="5" t="s">
        <v>48</v>
      </c>
      <c r="AH577" s="5" t="s">
        <v>48</v>
      </c>
      <c r="AI577" s="5">
        <v>7</v>
      </c>
      <c r="AJ577" s="5">
        <v>800</v>
      </c>
      <c r="AK577" s="5">
        <v>206</v>
      </c>
      <c r="AL577" s="5" t="s">
        <v>48</v>
      </c>
      <c r="AM577" s="5" t="s">
        <v>48</v>
      </c>
      <c r="AN577" s="5">
        <v>7</v>
      </c>
      <c r="AO577" s="5">
        <v>800</v>
      </c>
    </row>
    <row r="578" spans="1:41" x14ac:dyDescent="0.25">
      <c r="A578" s="5" t="s">
        <v>17</v>
      </c>
      <c r="B578" s="5" t="s">
        <v>18</v>
      </c>
      <c r="C578" s="5">
        <v>966.2</v>
      </c>
      <c r="D578" s="5">
        <v>39.392499999999998</v>
      </c>
      <c r="E578" s="5">
        <v>-101.0689</v>
      </c>
      <c r="F578" s="5">
        <v>20120729</v>
      </c>
      <c r="G578" s="5">
        <v>-9999</v>
      </c>
      <c r="H578" s="5" t="s">
        <v>48</v>
      </c>
      <c r="I578" s="5" t="s">
        <v>48</v>
      </c>
      <c r="J578" s="5" t="s">
        <v>48</v>
      </c>
      <c r="K578" s="5">
        <v>9999</v>
      </c>
      <c r="L578" s="5">
        <v>-9999</v>
      </c>
      <c r="M578" s="5" t="s">
        <v>48</v>
      </c>
      <c r="N578" s="5" t="s">
        <v>48</v>
      </c>
      <c r="O578" s="5" t="s">
        <v>48</v>
      </c>
      <c r="P578" s="5">
        <v>9999</v>
      </c>
      <c r="Q578" s="5">
        <v>0</v>
      </c>
      <c r="R578" s="5" t="s">
        <v>48</v>
      </c>
      <c r="S578" s="5" t="s">
        <v>48</v>
      </c>
      <c r="T578" s="5">
        <v>7</v>
      </c>
      <c r="U578" s="5">
        <v>800</v>
      </c>
      <c r="V578" s="5">
        <v>-9999</v>
      </c>
      <c r="W578" s="5" t="s">
        <v>48</v>
      </c>
      <c r="X578" s="5" t="s">
        <v>48</v>
      </c>
      <c r="Y578" s="5" t="s">
        <v>48</v>
      </c>
      <c r="Z578" s="5">
        <v>9999</v>
      </c>
      <c r="AA578" s="5">
        <v>-9999</v>
      </c>
      <c r="AB578" s="5" t="s">
        <v>48</v>
      </c>
      <c r="AC578" s="5" t="s">
        <v>48</v>
      </c>
      <c r="AD578" s="5" t="s">
        <v>48</v>
      </c>
      <c r="AE578" s="5">
        <v>9999</v>
      </c>
      <c r="AF578" s="5">
        <v>394</v>
      </c>
      <c r="AG578" s="5" t="s">
        <v>48</v>
      </c>
      <c r="AH578" s="5" t="s">
        <v>48</v>
      </c>
      <c r="AI578" s="5">
        <v>7</v>
      </c>
      <c r="AJ578" s="5">
        <v>800</v>
      </c>
      <c r="AK578" s="5">
        <v>222</v>
      </c>
      <c r="AL578" s="5" t="s">
        <v>48</v>
      </c>
      <c r="AM578" s="5" t="s">
        <v>48</v>
      </c>
      <c r="AN578" s="5">
        <v>7</v>
      </c>
      <c r="AO578" s="5">
        <v>800</v>
      </c>
    </row>
    <row r="579" spans="1:41" x14ac:dyDescent="0.25">
      <c r="A579" s="5" t="s">
        <v>17</v>
      </c>
      <c r="B579" s="5" t="s">
        <v>18</v>
      </c>
      <c r="C579" s="5">
        <v>966.2</v>
      </c>
      <c r="D579" s="5">
        <v>39.392499999999998</v>
      </c>
      <c r="E579" s="5">
        <v>-101.0689</v>
      </c>
      <c r="F579" s="5">
        <v>20120730</v>
      </c>
      <c r="G579" s="5">
        <v>-9999</v>
      </c>
      <c r="H579" s="5" t="s">
        <v>48</v>
      </c>
      <c r="I579" s="5" t="s">
        <v>48</v>
      </c>
      <c r="J579" s="5" t="s">
        <v>48</v>
      </c>
      <c r="K579" s="5">
        <v>9999</v>
      </c>
      <c r="L579" s="5">
        <v>-9999</v>
      </c>
      <c r="M579" s="5" t="s">
        <v>48</v>
      </c>
      <c r="N579" s="5" t="s">
        <v>48</v>
      </c>
      <c r="O579" s="5" t="s">
        <v>48</v>
      </c>
      <c r="P579" s="5">
        <v>9999</v>
      </c>
      <c r="Q579" s="5">
        <v>10</v>
      </c>
      <c r="R579" s="5" t="s">
        <v>48</v>
      </c>
      <c r="S579" s="5" t="s">
        <v>48</v>
      </c>
      <c r="T579" s="5">
        <v>7</v>
      </c>
      <c r="U579" s="5">
        <v>800</v>
      </c>
      <c r="V579" s="5">
        <v>-9999</v>
      </c>
      <c r="W579" s="5" t="s">
        <v>48</v>
      </c>
      <c r="X579" s="5" t="s">
        <v>48</v>
      </c>
      <c r="Y579" s="5" t="s">
        <v>48</v>
      </c>
      <c r="Z579" s="5">
        <v>9999</v>
      </c>
      <c r="AA579" s="5">
        <v>-9999</v>
      </c>
      <c r="AB579" s="5" t="s">
        <v>48</v>
      </c>
      <c r="AC579" s="5" t="s">
        <v>48</v>
      </c>
      <c r="AD579" s="5" t="s">
        <v>48</v>
      </c>
      <c r="AE579" s="5">
        <v>9999</v>
      </c>
      <c r="AF579" s="5">
        <v>361</v>
      </c>
      <c r="AG579" s="5" t="s">
        <v>48</v>
      </c>
      <c r="AH579" s="5" t="s">
        <v>48</v>
      </c>
      <c r="AI579" s="5">
        <v>7</v>
      </c>
      <c r="AJ579" s="5">
        <v>800</v>
      </c>
      <c r="AK579" s="5">
        <v>206</v>
      </c>
      <c r="AL579" s="5" t="s">
        <v>48</v>
      </c>
      <c r="AM579" s="5" t="s">
        <v>48</v>
      </c>
      <c r="AN579" s="5">
        <v>7</v>
      </c>
      <c r="AO579" s="5">
        <v>800</v>
      </c>
    </row>
    <row r="580" spans="1:41" x14ac:dyDescent="0.25">
      <c r="A580" s="5" t="s">
        <v>17</v>
      </c>
      <c r="B580" s="5" t="s">
        <v>18</v>
      </c>
      <c r="C580" s="5">
        <v>966.2</v>
      </c>
      <c r="D580" s="5">
        <v>39.392499999999998</v>
      </c>
      <c r="E580" s="5">
        <v>-101.0689</v>
      </c>
      <c r="F580" s="5">
        <v>20120731</v>
      </c>
      <c r="G580" s="5">
        <v>-9999</v>
      </c>
      <c r="H580" s="5" t="s">
        <v>48</v>
      </c>
      <c r="I580" s="5" t="s">
        <v>48</v>
      </c>
      <c r="J580" s="5" t="s">
        <v>48</v>
      </c>
      <c r="K580" s="5">
        <v>9999</v>
      </c>
      <c r="L580" s="5">
        <v>-9999</v>
      </c>
      <c r="M580" s="5" t="s">
        <v>48</v>
      </c>
      <c r="N580" s="5" t="s">
        <v>48</v>
      </c>
      <c r="O580" s="5" t="s">
        <v>48</v>
      </c>
      <c r="P580" s="5">
        <v>9999</v>
      </c>
      <c r="Q580" s="5">
        <v>79</v>
      </c>
      <c r="R580" s="5" t="s">
        <v>48</v>
      </c>
      <c r="S580" s="5" t="s">
        <v>48</v>
      </c>
      <c r="T580" s="5">
        <v>7</v>
      </c>
      <c r="U580" s="5">
        <v>800</v>
      </c>
      <c r="V580" s="5">
        <v>-9999</v>
      </c>
      <c r="W580" s="5" t="s">
        <v>48</v>
      </c>
      <c r="X580" s="5" t="s">
        <v>48</v>
      </c>
      <c r="Y580" s="5" t="s">
        <v>48</v>
      </c>
      <c r="Z580" s="5">
        <v>9999</v>
      </c>
      <c r="AA580" s="5">
        <v>-9999</v>
      </c>
      <c r="AB580" s="5" t="s">
        <v>48</v>
      </c>
      <c r="AC580" s="5" t="s">
        <v>48</v>
      </c>
      <c r="AD580" s="5" t="s">
        <v>48</v>
      </c>
      <c r="AE580" s="5">
        <v>9999</v>
      </c>
      <c r="AF580" s="5">
        <v>350</v>
      </c>
      <c r="AG580" s="5" t="s">
        <v>48</v>
      </c>
      <c r="AH580" s="5" t="s">
        <v>48</v>
      </c>
      <c r="AI580" s="5">
        <v>7</v>
      </c>
      <c r="AJ580" s="5">
        <v>800</v>
      </c>
      <c r="AK580" s="5">
        <v>183</v>
      </c>
      <c r="AL580" s="5" t="s">
        <v>48</v>
      </c>
      <c r="AM580" s="5" t="s">
        <v>48</v>
      </c>
      <c r="AN580" s="5">
        <v>7</v>
      </c>
      <c r="AO580" s="5">
        <v>800</v>
      </c>
    </row>
    <row r="581" spans="1:41" x14ac:dyDescent="0.25">
      <c r="A581" s="5" t="s">
        <v>17</v>
      </c>
      <c r="B581" s="5" t="s">
        <v>18</v>
      </c>
      <c r="C581" s="5">
        <v>966.2</v>
      </c>
      <c r="D581" s="5">
        <v>39.392499999999998</v>
      </c>
      <c r="E581" s="5">
        <v>-101.0689</v>
      </c>
      <c r="F581" s="5">
        <v>20120801</v>
      </c>
      <c r="G581" s="5">
        <v>-9999</v>
      </c>
      <c r="H581" s="5" t="s">
        <v>48</v>
      </c>
      <c r="I581" s="5" t="s">
        <v>48</v>
      </c>
      <c r="J581" s="5" t="s">
        <v>48</v>
      </c>
      <c r="K581" s="5">
        <v>9999</v>
      </c>
      <c r="L581" s="5">
        <v>-9999</v>
      </c>
      <c r="M581" s="5" t="s">
        <v>48</v>
      </c>
      <c r="N581" s="5" t="s">
        <v>48</v>
      </c>
      <c r="O581" s="5" t="s">
        <v>48</v>
      </c>
      <c r="P581" s="5">
        <v>9999</v>
      </c>
      <c r="Q581" s="5">
        <v>0</v>
      </c>
      <c r="R581" s="5" t="s">
        <v>48</v>
      </c>
      <c r="S581" s="5" t="s">
        <v>48</v>
      </c>
      <c r="T581" s="5">
        <v>7</v>
      </c>
      <c r="U581" s="5">
        <v>800</v>
      </c>
      <c r="V581" s="5">
        <v>0</v>
      </c>
      <c r="W581" s="5" t="s">
        <v>48</v>
      </c>
      <c r="X581" s="5" t="s">
        <v>48</v>
      </c>
      <c r="Y581" s="5">
        <v>7</v>
      </c>
      <c r="Z581" s="5">
        <v>9999</v>
      </c>
      <c r="AA581" s="5">
        <v>0</v>
      </c>
      <c r="AB581" s="5" t="s">
        <v>48</v>
      </c>
      <c r="AC581" s="5" t="s">
        <v>48</v>
      </c>
      <c r="AD581" s="5">
        <v>7</v>
      </c>
      <c r="AE581" s="5">
        <v>9999</v>
      </c>
      <c r="AF581" s="5">
        <v>361</v>
      </c>
      <c r="AG581" s="5" t="s">
        <v>48</v>
      </c>
      <c r="AH581" s="5" t="s">
        <v>48</v>
      </c>
      <c r="AI581" s="5">
        <v>7</v>
      </c>
      <c r="AJ581" s="5">
        <v>800</v>
      </c>
      <c r="AK581" s="5">
        <v>200</v>
      </c>
      <c r="AL581" s="5" t="s">
        <v>48</v>
      </c>
      <c r="AM581" s="5" t="s">
        <v>48</v>
      </c>
      <c r="AN581" s="5">
        <v>7</v>
      </c>
      <c r="AO581" s="5">
        <v>800</v>
      </c>
    </row>
    <row r="582" spans="1:41" x14ac:dyDescent="0.25">
      <c r="A582" s="5" t="s">
        <v>17</v>
      </c>
      <c r="B582" s="5" t="s">
        <v>18</v>
      </c>
      <c r="C582" s="5">
        <v>966.2</v>
      </c>
      <c r="D582" s="5">
        <v>39.392499999999998</v>
      </c>
      <c r="E582" s="5">
        <v>-101.0689</v>
      </c>
      <c r="F582" s="5">
        <v>20120802</v>
      </c>
      <c r="G582" s="5">
        <v>-9999</v>
      </c>
      <c r="H582" s="5" t="s">
        <v>48</v>
      </c>
      <c r="I582" s="5" t="s">
        <v>48</v>
      </c>
      <c r="J582" s="5" t="s">
        <v>48</v>
      </c>
      <c r="K582" s="5">
        <v>9999</v>
      </c>
      <c r="L582" s="5">
        <v>-9999</v>
      </c>
      <c r="M582" s="5" t="s">
        <v>48</v>
      </c>
      <c r="N582" s="5" t="s">
        <v>48</v>
      </c>
      <c r="O582" s="5" t="s">
        <v>48</v>
      </c>
      <c r="P582" s="5">
        <v>9999</v>
      </c>
      <c r="Q582" s="5">
        <v>20</v>
      </c>
      <c r="R582" s="5" t="s">
        <v>48</v>
      </c>
      <c r="S582" s="5" t="s">
        <v>48</v>
      </c>
      <c r="T582" s="5">
        <v>7</v>
      </c>
      <c r="U582" s="5">
        <v>800</v>
      </c>
      <c r="V582" s="5">
        <v>0</v>
      </c>
      <c r="W582" s="5" t="s">
        <v>48</v>
      </c>
      <c r="X582" s="5" t="s">
        <v>48</v>
      </c>
      <c r="Y582" s="5">
        <v>7</v>
      </c>
      <c r="Z582" s="5">
        <v>9999</v>
      </c>
      <c r="AA582" s="5">
        <v>0</v>
      </c>
      <c r="AB582" s="5" t="s">
        <v>48</v>
      </c>
      <c r="AC582" s="5" t="s">
        <v>48</v>
      </c>
      <c r="AD582" s="5">
        <v>7</v>
      </c>
      <c r="AE582" s="5">
        <v>9999</v>
      </c>
      <c r="AF582" s="5">
        <v>383</v>
      </c>
      <c r="AG582" s="5" t="s">
        <v>48</v>
      </c>
      <c r="AH582" s="5" t="s">
        <v>48</v>
      </c>
      <c r="AI582" s="5">
        <v>7</v>
      </c>
      <c r="AJ582" s="5">
        <v>800</v>
      </c>
      <c r="AK582" s="5">
        <v>194</v>
      </c>
      <c r="AL582" s="5" t="s">
        <v>48</v>
      </c>
      <c r="AM582" s="5" t="s">
        <v>48</v>
      </c>
      <c r="AN582" s="5">
        <v>7</v>
      </c>
      <c r="AO582" s="5">
        <v>800</v>
      </c>
    </row>
    <row r="583" spans="1:41" x14ac:dyDescent="0.25">
      <c r="A583" s="5" t="s">
        <v>17</v>
      </c>
      <c r="B583" s="5" t="s">
        <v>18</v>
      </c>
      <c r="C583" s="5">
        <v>966.2</v>
      </c>
      <c r="D583" s="5">
        <v>39.392499999999998</v>
      </c>
      <c r="E583" s="5">
        <v>-101.0689</v>
      </c>
      <c r="F583" s="5">
        <v>20120803</v>
      </c>
      <c r="G583" s="5">
        <v>-9999</v>
      </c>
      <c r="H583" s="5" t="s">
        <v>48</v>
      </c>
      <c r="I583" s="5" t="s">
        <v>48</v>
      </c>
      <c r="J583" s="5" t="s">
        <v>48</v>
      </c>
      <c r="K583" s="5">
        <v>9999</v>
      </c>
      <c r="L583" s="5">
        <v>-9999</v>
      </c>
      <c r="M583" s="5" t="s">
        <v>48</v>
      </c>
      <c r="N583" s="5" t="s">
        <v>48</v>
      </c>
      <c r="O583" s="5" t="s">
        <v>48</v>
      </c>
      <c r="P583" s="5">
        <v>9999</v>
      </c>
      <c r="Q583" s="5">
        <v>46</v>
      </c>
      <c r="R583" s="5" t="s">
        <v>48</v>
      </c>
      <c r="S583" s="5" t="s">
        <v>48</v>
      </c>
      <c r="T583" s="5">
        <v>7</v>
      </c>
      <c r="U583" s="5">
        <v>800</v>
      </c>
      <c r="V583" s="5">
        <v>0</v>
      </c>
      <c r="W583" s="5" t="s">
        <v>48</v>
      </c>
      <c r="X583" s="5" t="s">
        <v>48</v>
      </c>
      <c r="Y583" s="5">
        <v>7</v>
      </c>
      <c r="Z583" s="5">
        <v>9999</v>
      </c>
      <c r="AA583" s="5">
        <v>0</v>
      </c>
      <c r="AB583" s="5" t="s">
        <v>48</v>
      </c>
      <c r="AC583" s="5" t="s">
        <v>48</v>
      </c>
      <c r="AD583" s="5">
        <v>7</v>
      </c>
      <c r="AE583" s="5">
        <v>9999</v>
      </c>
      <c r="AF583" s="5">
        <v>333</v>
      </c>
      <c r="AG583" s="5" t="s">
        <v>48</v>
      </c>
      <c r="AH583" s="5" t="s">
        <v>48</v>
      </c>
      <c r="AI583" s="5">
        <v>7</v>
      </c>
      <c r="AJ583" s="5">
        <v>800</v>
      </c>
      <c r="AK583" s="5">
        <v>178</v>
      </c>
      <c r="AL583" s="5" t="s">
        <v>48</v>
      </c>
      <c r="AM583" s="5" t="s">
        <v>48</v>
      </c>
      <c r="AN583" s="5">
        <v>7</v>
      </c>
      <c r="AO583" s="5">
        <v>800</v>
      </c>
    </row>
    <row r="584" spans="1:41" x14ac:dyDescent="0.25">
      <c r="A584" s="5" t="s">
        <v>17</v>
      </c>
      <c r="B584" s="5" t="s">
        <v>18</v>
      </c>
      <c r="C584" s="5">
        <v>966.2</v>
      </c>
      <c r="D584" s="5">
        <v>39.392499999999998</v>
      </c>
      <c r="E584" s="5">
        <v>-101.0689</v>
      </c>
      <c r="F584" s="5">
        <v>20120804</v>
      </c>
      <c r="G584" s="5">
        <v>-9999</v>
      </c>
      <c r="H584" s="5" t="s">
        <v>48</v>
      </c>
      <c r="I584" s="5" t="s">
        <v>48</v>
      </c>
      <c r="J584" s="5" t="s">
        <v>48</v>
      </c>
      <c r="K584" s="5">
        <v>9999</v>
      </c>
      <c r="L584" s="5">
        <v>-9999</v>
      </c>
      <c r="M584" s="5" t="s">
        <v>48</v>
      </c>
      <c r="N584" s="5" t="s">
        <v>48</v>
      </c>
      <c r="O584" s="5" t="s">
        <v>48</v>
      </c>
      <c r="P584" s="5">
        <v>9999</v>
      </c>
      <c r="Q584" s="5">
        <v>0</v>
      </c>
      <c r="R584" s="5" t="s">
        <v>48</v>
      </c>
      <c r="S584" s="5" t="s">
        <v>48</v>
      </c>
      <c r="T584" s="5">
        <v>7</v>
      </c>
      <c r="U584" s="5">
        <v>800</v>
      </c>
      <c r="V584" s="5">
        <v>0</v>
      </c>
      <c r="W584" s="5" t="s">
        <v>48</v>
      </c>
      <c r="X584" s="5" t="s">
        <v>48</v>
      </c>
      <c r="Y584" s="5">
        <v>7</v>
      </c>
      <c r="Z584" s="5">
        <v>9999</v>
      </c>
      <c r="AA584" s="5">
        <v>0</v>
      </c>
      <c r="AB584" s="5" t="s">
        <v>48</v>
      </c>
      <c r="AC584" s="5" t="s">
        <v>48</v>
      </c>
      <c r="AD584" s="5">
        <v>7</v>
      </c>
      <c r="AE584" s="5">
        <v>9999</v>
      </c>
      <c r="AF584" s="5">
        <v>356</v>
      </c>
      <c r="AG584" s="5" t="s">
        <v>48</v>
      </c>
      <c r="AH584" s="5" t="s">
        <v>48</v>
      </c>
      <c r="AI584" s="5">
        <v>7</v>
      </c>
      <c r="AJ584" s="5">
        <v>800</v>
      </c>
      <c r="AK584" s="5">
        <v>150</v>
      </c>
      <c r="AL584" s="5" t="s">
        <v>48</v>
      </c>
      <c r="AM584" s="5" t="s">
        <v>48</v>
      </c>
      <c r="AN584" s="5">
        <v>7</v>
      </c>
      <c r="AO584" s="5">
        <v>800</v>
      </c>
    </row>
    <row r="585" spans="1:41" x14ac:dyDescent="0.25">
      <c r="A585" s="5" t="s">
        <v>17</v>
      </c>
      <c r="B585" s="5" t="s">
        <v>18</v>
      </c>
      <c r="C585" s="5">
        <v>966.2</v>
      </c>
      <c r="D585" s="5">
        <v>39.392499999999998</v>
      </c>
      <c r="E585" s="5">
        <v>-101.0689</v>
      </c>
      <c r="F585" s="5">
        <v>20120805</v>
      </c>
      <c r="G585" s="5">
        <v>-9999</v>
      </c>
      <c r="H585" s="5" t="s">
        <v>48</v>
      </c>
      <c r="I585" s="5" t="s">
        <v>48</v>
      </c>
      <c r="J585" s="5" t="s">
        <v>48</v>
      </c>
      <c r="K585" s="5">
        <v>9999</v>
      </c>
      <c r="L585" s="5">
        <v>-9999</v>
      </c>
      <c r="M585" s="5" t="s">
        <v>48</v>
      </c>
      <c r="N585" s="5" t="s">
        <v>48</v>
      </c>
      <c r="O585" s="5" t="s">
        <v>48</v>
      </c>
      <c r="P585" s="5">
        <v>9999</v>
      </c>
      <c r="Q585" s="5">
        <v>0</v>
      </c>
      <c r="R585" s="5" t="s">
        <v>48</v>
      </c>
      <c r="S585" s="5" t="s">
        <v>48</v>
      </c>
      <c r="T585" s="5">
        <v>7</v>
      </c>
      <c r="U585" s="5">
        <v>800</v>
      </c>
      <c r="V585" s="5">
        <v>0</v>
      </c>
      <c r="W585" s="5" t="s">
        <v>48</v>
      </c>
      <c r="X585" s="5" t="s">
        <v>48</v>
      </c>
      <c r="Y585" s="5">
        <v>7</v>
      </c>
      <c r="Z585" s="5">
        <v>9999</v>
      </c>
      <c r="AA585" s="5">
        <v>0</v>
      </c>
      <c r="AB585" s="5" t="s">
        <v>48</v>
      </c>
      <c r="AC585" s="5" t="s">
        <v>48</v>
      </c>
      <c r="AD585" s="5">
        <v>7</v>
      </c>
      <c r="AE585" s="5">
        <v>9999</v>
      </c>
      <c r="AF585" s="5">
        <v>278</v>
      </c>
      <c r="AG585" s="5" t="s">
        <v>48</v>
      </c>
      <c r="AH585" s="5" t="s">
        <v>48</v>
      </c>
      <c r="AI585" s="5">
        <v>7</v>
      </c>
      <c r="AJ585" s="5">
        <v>800</v>
      </c>
      <c r="AK585" s="5">
        <v>100</v>
      </c>
      <c r="AL585" s="5" t="s">
        <v>48</v>
      </c>
      <c r="AM585" s="5" t="s">
        <v>48</v>
      </c>
      <c r="AN585" s="5">
        <v>7</v>
      </c>
      <c r="AO585" s="5">
        <v>800</v>
      </c>
    </row>
    <row r="586" spans="1:41" x14ac:dyDescent="0.25">
      <c r="A586" s="5" t="s">
        <v>17</v>
      </c>
      <c r="B586" s="5" t="s">
        <v>18</v>
      </c>
      <c r="C586" s="5">
        <v>966.2</v>
      </c>
      <c r="D586" s="5">
        <v>39.392499999999998</v>
      </c>
      <c r="E586" s="5">
        <v>-101.0689</v>
      </c>
      <c r="F586" s="5">
        <v>20120806</v>
      </c>
      <c r="G586" s="5">
        <v>-9999</v>
      </c>
      <c r="H586" s="5" t="s">
        <v>48</v>
      </c>
      <c r="I586" s="5" t="s">
        <v>48</v>
      </c>
      <c r="J586" s="5" t="s">
        <v>48</v>
      </c>
      <c r="K586" s="5">
        <v>9999</v>
      </c>
      <c r="L586" s="5">
        <v>-9999</v>
      </c>
      <c r="M586" s="5" t="s">
        <v>48</v>
      </c>
      <c r="N586" s="5" t="s">
        <v>48</v>
      </c>
      <c r="O586" s="5" t="s">
        <v>48</v>
      </c>
      <c r="P586" s="5">
        <v>9999</v>
      </c>
      <c r="Q586" s="5">
        <v>0</v>
      </c>
      <c r="R586" s="5" t="s">
        <v>48</v>
      </c>
      <c r="S586" s="5" t="s">
        <v>48</v>
      </c>
      <c r="T586" s="5">
        <v>7</v>
      </c>
      <c r="U586" s="5">
        <v>800</v>
      </c>
      <c r="V586" s="5">
        <v>0</v>
      </c>
      <c r="W586" s="5" t="s">
        <v>48</v>
      </c>
      <c r="X586" s="5" t="s">
        <v>48</v>
      </c>
      <c r="Y586" s="5">
        <v>7</v>
      </c>
      <c r="Z586" s="5">
        <v>9999</v>
      </c>
      <c r="AA586" s="5">
        <v>0</v>
      </c>
      <c r="AB586" s="5" t="s">
        <v>48</v>
      </c>
      <c r="AC586" s="5" t="s">
        <v>48</v>
      </c>
      <c r="AD586" s="5">
        <v>7</v>
      </c>
      <c r="AE586" s="5">
        <v>9999</v>
      </c>
      <c r="AF586" s="5">
        <v>328</v>
      </c>
      <c r="AG586" s="5" t="s">
        <v>48</v>
      </c>
      <c r="AH586" s="5" t="s">
        <v>48</v>
      </c>
      <c r="AI586" s="5">
        <v>7</v>
      </c>
      <c r="AJ586" s="5">
        <v>800</v>
      </c>
      <c r="AK586" s="5">
        <v>139</v>
      </c>
      <c r="AL586" s="5" t="s">
        <v>48</v>
      </c>
      <c r="AM586" s="5" t="s">
        <v>48</v>
      </c>
      <c r="AN586" s="5">
        <v>7</v>
      </c>
      <c r="AO586" s="5">
        <v>800</v>
      </c>
    </row>
    <row r="587" spans="1:41" x14ac:dyDescent="0.25">
      <c r="A587" s="5" t="s">
        <v>17</v>
      </c>
      <c r="B587" s="5" t="s">
        <v>18</v>
      </c>
      <c r="C587" s="5">
        <v>966.2</v>
      </c>
      <c r="D587" s="5">
        <v>39.392499999999998</v>
      </c>
      <c r="E587" s="5">
        <v>-101.0689</v>
      </c>
      <c r="F587" s="5">
        <v>20120807</v>
      </c>
      <c r="G587" s="5">
        <v>-9999</v>
      </c>
      <c r="H587" s="5" t="s">
        <v>48</v>
      </c>
      <c r="I587" s="5" t="s">
        <v>48</v>
      </c>
      <c r="J587" s="5" t="s">
        <v>48</v>
      </c>
      <c r="K587" s="5">
        <v>9999</v>
      </c>
      <c r="L587" s="5">
        <v>-9999</v>
      </c>
      <c r="M587" s="5" t="s">
        <v>48</v>
      </c>
      <c r="N587" s="5" t="s">
        <v>48</v>
      </c>
      <c r="O587" s="5" t="s">
        <v>48</v>
      </c>
      <c r="P587" s="5">
        <v>9999</v>
      </c>
      <c r="Q587" s="5">
        <v>0</v>
      </c>
      <c r="R587" s="5" t="s">
        <v>48</v>
      </c>
      <c r="S587" s="5" t="s">
        <v>48</v>
      </c>
      <c r="T587" s="5">
        <v>7</v>
      </c>
      <c r="U587" s="5">
        <v>800</v>
      </c>
      <c r="V587" s="5">
        <v>0</v>
      </c>
      <c r="W587" s="5" t="s">
        <v>48</v>
      </c>
      <c r="X587" s="5" t="s">
        <v>48</v>
      </c>
      <c r="Y587" s="5">
        <v>7</v>
      </c>
      <c r="Z587" s="5">
        <v>9999</v>
      </c>
      <c r="AA587" s="5">
        <v>0</v>
      </c>
      <c r="AB587" s="5" t="s">
        <v>48</v>
      </c>
      <c r="AC587" s="5" t="s">
        <v>48</v>
      </c>
      <c r="AD587" s="5">
        <v>7</v>
      </c>
      <c r="AE587" s="5">
        <v>9999</v>
      </c>
      <c r="AF587" s="5">
        <v>389</v>
      </c>
      <c r="AG587" s="5" t="s">
        <v>48</v>
      </c>
      <c r="AH587" s="5" t="s">
        <v>48</v>
      </c>
      <c r="AI587" s="5">
        <v>7</v>
      </c>
      <c r="AJ587" s="5">
        <v>800</v>
      </c>
      <c r="AK587" s="5">
        <v>194</v>
      </c>
      <c r="AL587" s="5" t="s">
        <v>48</v>
      </c>
      <c r="AM587" s="5" t="s">
        <v>48</v>
      </c>
      <c r="AN587" s="5">
        <v>7</v>
      </c>
      <c r="AO587" s="5">
        <v>800</v>
      </c>
    </row>
    <row r="588" spans="1:41" x14ac:dyDescent="0.25">
      <c r="A588" s="5" t="s">
        <v>17</v>
      </c>
      <c r="B588" s="5" t="s">
        <v>18</v>
      </c>
      <c r="C588" s="5">
        <v>966.2</v>
      </c>
      <c r="D588" s="5">
        <v>39.392499999999998</v>
      </c>
      <c r="E588" s="5">
        <v>-101.0689</v>
      </c>
      <c r="F588" s="5">
        <v>20120808</v>
      </c>
      <c r="G588" s="5">
        <v>-9999</v>
      </c>
      <c r="H588" s="5" t="s">
        <v>48</v>
      </c>
      <c r="I588" s="5" t="s">
        <v>48</v>
      </c>
      <c r="J588" s="5" t="s">
        <v>48</v>
      </c>
      <c r="K588" s="5">
        <v>9999</v>
      </c>
      <c r="L588" s="5">
        <v>-9999</v>
      </c>
      <c r="M588" s="5" t="s">
        <v>48</v>
      </c>
      <c r="N588" s="5" t="s">
        <v>48</v>
      </c>
      <c r="O588" s="5" t="s">
        <v>48</v>
      </c>
      <c r="P588" s="5">
        <v>9999</v>
      </c>
      <c r="Q588" s="5">
        <v>0</v>
      </c>
      <c r="R588" s="5" t="s">
        <v>49</v>
      </c>
      <c r="S588" s="5" t="s">
        <v>48</v>
      </c>
      <c r="T588" s="5">
        <v>7</v>
      </c>
      <c r="U588" s="5">
        <v>800</v>
      </c>
      <c r="V588" s="5">
        <v>0</v>
      </c>
      <c r="W588" s="5" t="s">
        <v>48</v>
      </c>
      <c r="X588" s="5" t="s">
        <v>48</v>
      </c>
      <c r="Y588" s="5">
        <v>7</v>
      </c>
      <c r="Z588" s="5">
        <v>9999</v>
      </c>
      <c r="AA588" s="5">
        <v>0</v>
      </c>
      <c r="AB588" s="5" t="s">
        <v>48</v>
      </c>
      <c r="AC588" s="5" t="s">
        <v>48</v>
      </c>
      <c r="AD588" s="5">
        <v>7</v>
      </c>
      <c r="AE588" s="5">
        <v>9999</v>
      </c>
      <c r="AF588" s="5">
        <v>328</v>
      </c>
      <c r="AG588" s="5" t="s">
        <v>48</v>
      </c>
      <c r="AH588" s="5" t="s">
        <v>48</v>
      </c>
      <c r="AI588" s="5">
        <v>7</v>
      </c>
      <c r="AJ588" s="5">
        <v>800</v>
      </c>
      <c r="AK588" s="5">
        <v>122</v>
      </c>
      <c r="AL588" s="5" t="s">
        <v>48</v>
      </c>
      <c r="AM588" s="5" t="s">
        <v>48</v>
      </c>
      <c r="AN588" s="5">
        <v>7</v>
      </c>
      <c r="AO588" s="5">
        <v>800</v>
      </c>
    </row>
    <row r="589" spans="1:41" x14ac:dyDescent="0.25">
      <c r="A589" s="5" t="s">
        <v>17</v>
      </c>
      <c r="B589" s="5" t="s">
        <v>18</v>
      </c>
      <c r="C589" s="5">
        <v>966.2</v>
      </c>
      <c r="D589" s="5">
        <v>39.392499999999998</v>
      </c>
      <c r="E589" s="5">
        <v>-101.0689</v>
      </c>
      <c r="F589" s="5">
        <v>20120809</v>
      </c>
      <c r="G589" s="5">
        <v>-9999</v>
      </c>
      <c r="H589" s="5" t="s">
        <v>48</v>
      </c>
      <c r="I589" s="5" t="s">
        <v>48</v>
      </c>
      <c r="J589" s="5" t="s">
        <v>48</v>
      </c>
      <c r="K589" s="5">
        <v>9999</v>
      </c>
      <c r="L589" s="5">
        <v>-9999</v>
      </c>
      <c r="M589" s="5" t="s">
        <v>48</v>
      </c>
      <c r="N589" s="5" t="s">
        <v>48</v>
      </c>
      <c r="O589" s="5" t="s">
        <v>48</v>
      </c>
      <c r="P589" s="5">
        <v>9999</v>
      </c>
      <c r="Q589" s="5">
        <v>3</v>
      </c>
      <c r="R589" s="5" t="s">
        <v>48</v>
      </c>
      <c r="S589" s="5" t="s">
        <v>48</v>
      </c>
      <c r="T589" s="5">
        <v>7</v>
      </c>
      <c r="U589" s="5">
        <v>800</v>
      </c>
      <c r="V589" s="5">
        <v>0</v>
      </c>
      <c r="W589" s="5" t="s">
        <v>48</v>
      </c>
      <c r="X589" s="5" t="s">
        <v>48</v>
      </c>
      <c r="Y589" s="5">
        <v>7</v>
      </c>
      <c r="Z589" s="5">
        <v>9999</v>
      </c>
      <c r="AA589" s="5">
        <v>0</v>
      </c>
      <c r="AB589" s="5" t="s">
        <v>48</v>
      </c>
      <c r="AC589" s="5" t="s">
        <v>48</v>
      </c>
      <c r="AD589" s="5">
        <v>7</v>
      </c>
      <c r="AE589" s="5">
        <v>9999</v>
      </c>
      <c r="AF589" s="5">
        <v>383</v>
      </c>
      <c r="AG589" s="5" t="s">
        <v>48</v>
      </c>
      <c r="AH589" s="5" t="s">
        <v>48</v>
      </c>
      <c r="AI589" s="5">
        <v>7</v>
      </c>
      <c r="AJ589" s="5">
        <v>800</v>
      </c>
      <c r="AK589" s="5">
        <v>133</v>
      </c>
      <c r="AL589" s="5" t="s">
        <v>48</v>
      </c>
      <c r="AM589" s="5" t="s">
        <v>48</v>
      </c>
      <c r="AN589" s="5">
        <v>7</v>
      </c>
      <c r="AO589" s="5">
        <v>800</v>
      </c>
    </row>
    <row r="590" spans="1:41" x14ac:dyDescent="0.25">
      <c r="A590" s="5" t="s">
        <v>17</v>
      </c>
      <c r="B590" s="5" t="s">
        <v>18</v>
      </c>
      <c r="C590" s="5">
        <v>966.2</v>
      </c>
      <c r="D590" s="5">
        <v>39.392499999999998</v>
      </c>
      <c r="E590" s="5">
        <v>-101.0689</v>
      </c>
      <c r="F590" s="5">
        <v>20120810</v>
      </c>
      <c r="G590" s="5">
        <v>-9999</v>
      </c>
      <c r="H590" s="5" t="s">
        <v>48</v>
      </c>
      <c r="I590" s="5" t="s">
        <v>48</v>
      </c>
      <c r="J590" s="5" t="s">
        <v>48</v>
      </c>
      <c r="K590" s="5">
        <v>9999</v>
      </c>
      <c r="L590" s="5">
        <v>-9999</v>
      </c>
      <c r="M590" s="5" t="s">
        <v>48</v>
      </c>
      <c r="N590" s="5" t="s">
        <v>48</v>
      </c>
      <c r="O590" s="5" t="s">
        <v>48</v>
      </c>
      <c r="P590" s="5">
        <v>9999</v>
      </c>
      <c r="Q590" s="5">
        <v>18</v>
      </c>
      <c r="R590" s="5" t="s">
        <v>48</v>
      </c>
      <c r="S590" s="5" t="s">
        <v>48</v>
      </c>
      <c r="T590" s="5">
        <v>7</v>
      </c>
      <c r="U590" s="5">
        <v>800</v>
      </c>
      <c r="V590" s="5">
        <v>0</v>
      </c>
      <c r="W590" s="5" t="s">
        <v>48</v>
      </c>
      <c r="X590" s="5" t="s">
        <v>48</v>
      </c>
      <c r="Y590" s="5">
        <v>7</v>
      </c>
      <c r="Z590" s="5">
        <v>9999</v>
      </c>
      <c r="AA590" s="5">
        <v>0</v>
      </c>
      <c r="AB590" s="5" t="s">
        <v>48</v>
      </c>
      <c r="AC590" s="5" t="s">
        <v>48</v>
      </c>
      <c r="AD590" s="5">
        <v>7</v>
      </c>
      <c r="AE590" s="5">
        <v>9999</v>
      </c>
      <c r="AF590" s="5">
        <v>317</v>
      </c>
      <c r="AG590" s="5" t="s">
        <v>48</v>
      </c>
      <c r="AH590" s="5" t="s">
        <v>48</v>
      </c>
      <c r="AI590" s="5">
        <v>7</v>
      </c>
      <c r="AJ590" s="5">
        <v>800</v>
      </c>
      <c r="AK590" s="5">
        <v>139</v>
      </c>
      <c r="AL590" s="5" t="s">
        <v>48</v>
      </c>
      <c r="AM590" s="5" t="s">
        <v>48</v>
      </c>
      <c r="AN590" s="5">
        <v>7</v>
      </c>
      <c r="AO590" s="5">
        <v>800</v>
      </c>
    </row>
    <row r="591" spans="1:41" x14ac:dyDescent="0.25">
      <c r="A591" s="5" t="s">
        <v>17</v>
      </c>
      <c r="B591" s="5" t="s">
        <v>18</v>
      </c>
      <c r="C591" s="5">
        <v>966.2</v>
      </c>
      <c r="D591" s="5">
        <v>39.392499999999998</v>
      </c>
      <c r="E591" s="5">
        <v>-101.0689</v>
      </c>
      <c r="F591" s="5">
        <v>20120811</v>
      </c>
      <c r="G591" s="5">
        <v>-9999</v>
      </c>
      <c r="H591" s="5" t="s">
        <v>48</v>
      </c>
      <c r="I591" s="5" t="s">
        <v>48</v>
      </c>
      <c r="J591" s="5" t="s">
        <v>48</v>
      </c>
      <c r="K591" s="5">
        <v>9999</v>
      </c>
      <c r="L591" s="5">
        <v>-9999</v>
      </c>
      <c r="M591" s="5" t="s">
        <v>48</v>
      </c>
      <c r="N591" s="5" t="s">
        <v>48</v>
      </c>
      <c r="O591" s="5" t="s">
        <v>48</v>
      </c>
      <c r="P591" s="5">
        <v>9999</v>
      </c>
      <c r="Q591" s="5">
        <v>0</v>
      </c>
      <c r="R591" s="5" t="s">
        <v>48</v>
      </c>
      <c r="S591" s="5" t="s">
        <v>48</v>
      </c>
      <c r="T591" s="5">
        <v>7</v>
      </c>
      <c r="U591" s="5">
        <v>800</v>
      </c>
      <c r="V591" s="5">
        <v>0</v>
      </c>
      <c r="W591" s="5" t="s">
        <v>48</v>
      </c>
      <c r="X591" s="5" t="s">
        <v>48</v>
      </c>
      <c r="Y591" s="5">
        <v>7</v>
      </c>
      <c r="Z591" s="5">
        <v>9999</v>
      </c>
      <c r="AA591" s="5">
        <v>0</v>
      </c>
      <c r="AB591" s="5" t="s">
        <v>48</v>
      </c>
      <c r="AC591" s="5" t="s">
        <v>48</v>
      </c>
      <c r="AD591" s="5">
        <v>7</v>
      </c>
      <c r="AE591" s="5">
        <v>9999</v>
      </c>
      <c r="AF591" s="5">
        <v>317</v>
      </c>
      <c r="AG591" s="5" t="s">
        <v>48</v>
      </c>
      <c r="AH591" s="5" t="s">
        <v>48</v>
      </c>
      <c r="AI591" s="5">
        <v>7</v>
      </c>
      <c r="AJ591" s="5">
        <v>800</v>
      </c>
      <c r="AK591" s="5">
        <v>156</v>
      </c>
      <c r="AL591" s="5" t="s">
        <v>48</v>
      </c>
      <c r="AM591" s="5" t="s">
        <v>48</v>
      </c>
      <c r="AN591" s="5">
        <v>7</v>
      </c>
      <c r="AO591" s="5">
        <v>800</v>
      </c>
    </row>
    <row r="592" spans="1:41" x14ac:dyDescent="0.25">
      <c r="A592" s="5" t="s">
        <v>17</v>
      </c>
      <c r="B592" s="5" t="s">
        <v>18</v>
      </c>
      <c r="C592" s="5">
        <v>966.2</v>
      </c>
      <c r="D592" s="5">
        <v>39.392499999999998</v>
      </c>
      <c r="E592" s="5">
        <v>-101.0689</v>
      </c>
      <c r="F592" s="5">
        <v>20120812</v>
      </c>
      <c r="G592" s="5">
        <v>-9999</v>
      </c>
      <c r="H592" s="5" t="s">
        <v>48</v>
      </c>
      <c r="I592" s="5" t="s">
        <v>48</v>
      </c>
      <c r="J592" s="5" t="s">
        <v>48</v>
      </c>
      <c r="K592" s="5">
        <v>9999</v>
      </c>
      <c r="L592" s="5">
        <v>-9999</v>
      </c>
      <c r="M592" s="5" t="s">
        <v>48</v>
      </c>
      <c r="N592" s="5" t="s">
        <v>48</v>
      </c>
      <c r="O592" s="5" t="s">
        <v>48</v>
      </c>
      <c r="P592" s="5">
        <v>9999</v>
      </c>
      <c r="Q592" s="5">
        <v>0</v>
      </c>
      <c r="R592" s="5" t="s">
        <v>48</v>
      </c>
      <c r="S592" s="5" t="s">
        <v>48</v>
      </c>
      <c r="T592" s="5">
        <v>7</v>
      </c>
      <c r="U592" s="5">
        <v>800</v>
      </c>
      <c r="V592" s="5">
        <v>0</v>
      </c>
      <c r="W592" s="5" t="s">
        <v>48</v>
      </c>
      <c r="X592" s="5" t="s">
        <v>48</v>
      </c>
      <c r="Y592" s="5">
        <v>7</v>
      </c>
      <c r="Z592" s="5">
        <v>9999</v>
      </c>
      <c r="AA592" s="5">
        <v>0</v>
      </c>
      <c r="AB592" s="5" t="s">
        <v>48</v>
      </c>
      <c r="AC592" s="5" t="s">
        <v>48</v>
      </c>
      <c r="AD592" s="5">
        <v>7</v>
      </c>
      <c r="AE592" s="5">
        <v>9999</v>
      </c>
      <c r="AF592" s="5">
        <v>350</v>
      </c>
      <c r="AG592" s="5" t="s">
        <v>48</v>
      </c>
      <c r="AH592" s="5" t="s">
        <v>48</v>
      </c>
      <c r="AI592" s="5">
        <v>7</v>
      </c>
      <c r="AJ592" s="5">
        <v>800</v>
      </c>
      <c r="AK592" s="5">
        <v>156</v>
      </c>
      <c r="AL592" s="5" t="s">
        <v>48</v>
      </c>
      <c r="AM592" s="5" t="s">
        <v>48</v>
      </c>
      <c r="AN592" s="5">
        <v>7</v>
      </c>
      <c r="AO592" s="5">
        <v>800</v>
      </c>
    </row>
    <row r="593" spans="1:41" x14ac:dyDescent="0.25">
      <c r="A593" s="5" t="s">
        <v>17</v>
      </c>
      <c r="B593" s="5" t="s">
        <v>18</v>
      </c>
      <c r="C593" s="5">
        <v>966.2</v>
      </c>
      <c r="D593" s="5">
        <v>39.392499999999998</v>
      </c>
      <c r="E593" s="5">
        <v>-101.0689</v>
      </c>
      <c r="F593" s="5">
        <v>20120813</v>
      </c>
      <c r="G593" s="5">
        <v>-9999</v>
      </c>
      <c r="H593" s="5" t="s">
        <v>48</v>
      </c>
      <c r="I593" s="5" t="s">
        <v>48</v>
      </c>
      <c r="J593" s="5" t="s">
        <v>48</v>
      </c>
      <c r="K593" s="5">
        <v>9999</v>
      </c>
      <c r="L593" s="5">
        <v>-9999</v>
      </c>
      <c r="M593" s="5" t="s">
        <v>48</v>
      </c>
      <c r="N593" s="5" t="s">
        <v>48</v>
      </c>
      <c r="O593" s="5" t="s">
        <v>48</v>
      </c>
      <c r="P593" s="5">
        <v>9999</v>
      </c>
      <c r="Q593" s="5">
        <v>0</v>
      </c>
      <c r="R593" s="5" t="s">
        <v>48</v>
      </c>
      <c r="S593" s="5" t="s">
        <v>48</v>
      </c>
      <c r="T593" s="5">
        <v>7</v>
      </c>
      <c r="U593" s="5">
        <v>800</v>
      </c>
      <c r="V593" s="5">
        <v>0</v>
      </c>
      <c r="W593" s="5" t="s">
        <v>48</v>
      </c>
      <c r="X593" s="5" t="s">
        <v>48</v>
      </c>
      <c r="Y593" s="5">
        <v>7</v>
      </c>
      <c r="Z593" s="5">
        <v>9999</v>
      </c>
      <c r="AA593" s="5">
        <v>0</v>
      </c>
      <c r="AB593" s="5" t="s">
        <v>48</v>
      </c>
      <c r="AC593" s="5" t="s">
        <v>48</v>
      </c>
      <c r="AD593" s="5">
        <v>7</v>
      </c>
      <c r="AE593" s="5">
        <v>9999</v>
      </c>
      <c r="AF593" s="5">
        <v>317</v>
      </c>
      <c r="AG593" s="5" t="s">
        <v>48</v>
      </c>
      <c r="AH593" s="5" t="s">
        <v>48</v>
      </c>
      <c r="AI593" s="5">
        <v>7</v>
      </c>
      <c r="AJ593" s="5">
        <v>800</v>
      </c>
      <c r="AK593" s="5">
        <v>106</v>
      </c>
      <c r="AL593" s="5" t="s">
        <v>48</v>
      </c>
      <c r="AM593" s="5" t="s">
        <v>48</v>
      </c>
      <c r="AN593" s="5">
        <v>7</v>
      </c>
      <c r="AO593" s="5">
        <v>800</v>
      </c>
    </row>
    <row r="594" spans="1:41" x14ac:dyDescent="0.25">
      <c r="A594" s="5" t="s">
        <v>17</v>
      </c>
      <c r="B594" s="5" t="s">
        <v>18</v>
      </c>
      <c r="C594" s="5">
        <v>966.2</v>
      </c>
      <c r="D594" s="5">
        <v>39.392499999999998</v>
      </c>
      <c r="E594" s="5">
        <v>-101.0689</v>
      </c>
      <c r="F594" s="5">
        <v>20120814</v>
      </c>
      <c r="G594" s="5">
        <v>-9999</v>
      </c>
      <c r="H594" s="5" t="s">
        <v>48</v>
      </c>
      <c r="I594" s="5" t="s">
        <v>48</v>
      </c>
      <c r="J594" s="5" t="s">
        <v>48</v>
      </c>
      <c r="K594" s="5">
        <v>9999</v>
      </c>
      <c r="L594" s="5">
        <v>-9999</v>
      </c>
      <c r="M594" s="5" t="s">
        <v>48</v>
      </c>
      <c r="N594" s="5" t="s">
        <v>48</v>
      </c>
      <c r="O594" s="5" t="s">
        <v>48</v>
      </c>
      <c r="P594" s="5">
        <v>9999</v>
      </c>
      <c r="Q594" s="5">
        <v>20</v>
      </c>
      <c r="R594" s="5" t="s">
        <v>48</v>
      </c>
      <c r="S594" s="5" t="s">
        <v>48</v>
      </c>
      <c r="T594" s="5">
        <v>7</v>
      </c>
      <c r="U594" s="5">
        <v>800</v>
      </c>
      <c r="V594" s="5">
        <v>0</v>
      </c>
      <c r="W594" s="5" t="s">
        <v>48</v>
      </c>
      <c r="X594" s="5" t="s">
        <v>48</v>
      </c>
      <c r="Y594" s="5">
        <v>7</v>
      </c>
      <c r="Z594" s="5">
        <v>9999</v>
      </c>
      <c r="AA594" s="5">
        <v>0</v>
      </c>
      <c r="AB594" s="5" t="s">
        <v>48</v>
      </c>
      <c r="AC594" s="5" t="s">
        <v>48</v>
      </c>
      <c r="AD594" s="5">
        <v>7</v>
      </c>
      <c r="AE594" s="5">
        <v>9999</v>
      </c>
      <c r="AF594" s="5">
        <v>306</v>
      </c>
      <c r="AG594" s="5" t="s">
        <v>48</v>
      </c>
      <c r="AH594" s="5" t="s">
        <v>48</v>
      </c>
      <c r="AI594" s="5">
        <v>7</v>
      </c>
      <c r="AJ594" s="5">
        <v>800</v>
      </c>
      <c r="AK594" s="5">
        <v>139</v>
      </c>
      <c r="AL594" s="5" t="s">
        <v>48</v>
      </c>
      <c r="AM594" s="5" t="s">
        <v>48</v>
      </c>
      <c r="AN594" s="5">
        <v>7</v>
      </c>
      <c r="AO594" s="5">
        <v>800</v>
      </c>
    </row>
    <row r="595" spans="1:41" x14ac:dyDescent="0.25">
      <c r="A595" s="5" t="s">
        <v>17</v>
      </c>
      <c r="B595" s="5" t="s">
        <v>18</v>
      </c>
      <c r="C595" s="5">
        <v>966.2</v>
      </c>
      <c r="D595" s="5">
        <v>39.392499999999998</v>
      </c>
      <c r="E595" s="5">
        <v>-101.0689</v>
      </c>
      <c r="F595" s="5">
        <v>20120815</v>
      </c>
      <c r="G595" s="5">
        <v>-9999</v>
      </c>
      <c r="H595" s="5" t="s">
        <v>48</v>
      </c>
      <c r="I595" s="5" t="s">
        <v>48</v>
      </c>
      <c r="J595" s="5" t="s">
        <v>48</v>
      </c>
      <c r="K595" s="5">
        <v>9999</v>
      </c>
      <c r="L595" s="5">
        <v>-9999</v>
      </c>
      <c r="M595" s="5" t="s">
        <v>48</v>
      </c>
      <c r="N595" s="5" t="s">
        <v>48</v>
      </c>
      <c r="O595" s="5" t="s">
        <v>48</v>
      </c>
      <c r="P595" s="5">
        <v>9999</v>
      </c>
      <c r="Q595" s="5">
        <v>0</v>
      </c>
      <c r="R595" s="5" t="s">
        <v>48</v>
      </c>
      <c r="S595" s="5" t="s">
        <v>48</v>
      </c>
      <c r="T595" s="5">
        <v>7</v>
      </c>
      <c r="U595" s="5">
        <v>800</v>
      </c>
      <c r="V595" s="5">
        <v>0</v>
      </c>
      <c r="W595" s="5" t="s">
        <v>48</v>
      </c>
      <c r="X595" s="5" t="s">
        <v>48</v>
      </c>
      <c r="Y595" s="5">
        <v>7</v>
      </c>
      <c r="Z595" s="5">
        <v>9999</v>
      </c>
      <c r="AA595" s="5">
        <v>0</v>
      </c>
      <c r="AB595" s="5" t="s">
        <v>48</v>
      </c>
      <c r="AC595" s="5" t="s">
        <v>48</v>
      </c>
      <c r="AD595" s="5">
        <v>7</v>
      </c>
      <c r="AE595" s="5">
        <v>9999</v>
      </c>
      <c r="AF595" s="5">
        <v>300</v>
      </c>
      <c r="AG595" s="5" t="s">
        <v>48</v>
      </c>
      <c r="AH595" s="5" t="s">
        <v>48</v>
      </c>
      <c r="AI595" s="5">
        <v>7</v>
      </c>
      <c r="AJ595" s="5">
        <v>800</v>
      </c>
      <c r="AK595" s="5">
        <v>150</v>
      </c>
      <c r="AL595" s="5" t="s">
        <v>48</v>
      </c>
      <c r="AM595" s="5" t="s">
        <v>48</v>
      </c>
      <c r="AN595" s="5">
        <v>7</v>
      </c>
      <c r="AO595" s="5">
        <v>800</v>
      </c>
    </row>
    <row r="596" spans="1:41" x14ac:dyDescent="0.25">
      <c r="A596" s="5" t="s">
        <v>17</v>
      </c>
      <c r="B596" s="5" t="s">
        <v>18</v>
      </c>
      <c r="C596" s="5">
        <v>966.2</v>
      </c>
      <c r="D596" s="5">
        <v>39.392499999999998</v>
      </c>
      <c r="E596" s="5">
        <v>-101.0689</v>
      </c>
      <c r="F596" s="5">
        <v>20120816</v>
      </c>
      <c r="G596" s="5">
        <v>-9999</v>
      </c>
      <c r="H596" s="5" t="s">
        <v>48</v>
      </c>
      <c r="I596" s="5" t="s">
        <v>48</v>
      </c>
      <c r="J596" s="5" t="s">
        <v>48</v>
      </c>
      <c r="K596" s="5">
        <v>9999</v>
      </c>
      <c r="L596" s="5">
        <v>-9999</v>
      </c>
      <c r="M596" s="5" t="s">
        <v>48</v>
      </c>
      <c r="N596" s="5" t="s">
        <v>48</v>
      </c>
      <c r="O596" s="5" t="s">
        <v>48</v>
      </c>
      <c r="P596" s="5">
        <v>9999</v>
      </c>
      <c r="Q596" s="5">
        <v>23</v>
      </c>
      <c r="R596" s="5" t="s">
        <v>48</v>
      </c>
      <c r="S596" s="5" t="s">
        <v>48</v>
      </c>
      <c r="T596" s="5">
        <v>7</v>
      </c>
      <c r="U596" s="5">
        <v>800</v>
      </c>
      <c r="V596" s="5">
        <v>0</v>
      </c>
      <c r="W596" s="5" t="s">
        <v>48</v>
      </c>
      <c r="X596" s="5" t="s">
        <v>48</v>
      </c>
      <c r="Y596" s="5">
        <v>7</v>
      </c>
      <c r="Z596" s="5">
        <v>9999</v>
      </c>
      <c r="AA596" s="5">
        <v>0</v>
      </c>
      <c r="AB596" s="5" t="s">
        <v>48</v>
      </c>
      <c r="AC596" s="5" t="s">
        <v>48</v>
      </c>
      <c r="AD596" s="5">
        <v>7</v>
      </c>
      <c r="AE596" s="5">
        <v>9999</v>
      </c>
      <c r="AF596" s="5">
        <v>378</v>
      </c>
      <c r="AG596" s="5" t="s">
        <v>48</v>
      </c>
      <c r="AH596" s="5" t="s">
        <v>48</v>
      </c>
      <c r="AI596" s="5">
        <v>7</v>
      </c>
      <c r="AJ596" s="5">
        <v>800</v>
      </c>
      <c r="AK596" s="5">
        <v>133</v>
      </c>
      <c r="AL596" s="5" t="s">
        <v>48</v>
      </c>
      <c r="AM596" s="5" t="s">
        <v>48</v>
      </c>
      <c r="AN596" s="5">
        <v>7</v>
      </c>
      <c r="AO596" s="5">
        <v>800</v>
      </c>
    </row>
    <row r="597" spans="1:41" x14ac:dyDescent="0.25">
      <c r="A597" s="5" t="s">
        <v>17</v>
      </c>
      <c r="B597" s="5" t="s">
        <v>18</v>
      </c>
      <c r="C597" s="5">
        <v>966.2</v>
      </c>
      <c r="D597" s="5">
        <v>39.392499999999998</v>
      </c>
      <c r="E597" s="5">
        <v>-101.0689</v>
      </c>
      <c r="F597" s="5">
        <v>20120817</v>
      </c>
      <c r="G597" s="5">
        <v>-9999</v>
      </c>
      <c r="H597" s="5" t="s">
        <v>48</v>
      </c>
      <c r="I597" s="5" t="s">
        <v>48</v>
      </c>
      <c r="J597" s="5" t="s">
        <v>48</v>
      </c>
      <c r="K597" s="5">
        <v>9999</v>
      </c>
      <c r="L597" s="5">
        <v>-9999</v>
      </c>
      <c r="M597" s="5" t="s">
        <v>48</v>
      </c>
      <c r="N597" s="5" t="s">
        <v>48</v>
      </c>
      <c r="O597" s="5" t="s">
        <v>48</v>
      </c>
      <c r="P597" s="5">
        <v>9999</v>
      </c>
      <c r="Q597" s="5">
        <v>0</v>
      </c>
      <c r="R597" s="5" t="s">
        <v>48</v>
      </c>
      <c r="S597" s="5" t="s">
        <v>48</v>
      </c>
      <c r="T597" s="5">
        <v>7</v>
      </c>
      <c r="U597" s="5">
        <v>800</v>
      </c>
      <c r="V597" s="5">
        <v>0</v>
      </c>
      <c r="W597" s="5" t="s">
        <v>48</v>
      </c>
      <c r="X597" s="5" t="s">
        <v>48</v>
      </c>
      <c r="Y597" s="5">
        <v>7</v>
      </c>
      <c r="Z597" s="5">
        <v>9999</v>
      </c>
      <c r="AA597" s="5">
        <v>0</v>
      </c>
      <c r="AB597" s="5" t="s">
        <v>48</v>
      </c>
      <c r="AC597" s="5" t="s">
        <v>48</v>
      </c>
      <c r="AD597" s="5">
        <v>7</v>
      </c>
      <c r="AE597" s="5">
        <v>9999</v>
      </c>
      <c r="AF597" s="5">
        <v>239</v>
      </c>
      <c r="AG597" s="5" t="s">
        <v>48</v>
      </c>
      <c r="AH597" s="5" t="s">
        <v>48</v>
      </c>
      <c r="AI597" s="5">
        <v>7</v>
      </c>
      <c r="AJ597" s="5">
        <v>800</v>
      </c>
      <c r="AK597" s="5">
        <v>94</v>
      </c>
      <c r="AL597" s="5" t="s">
        <v>48</v>
      </c>
      <c r="AM597" s="5" t="s">
        <v>48</v>
      </c>
      <c r="AN597" s="5">
        <v>7</v>
      </c>
      <c r="AO597" s="5">
        <v>800</v>
      </c>
    </row>
    <row r="598" spans="1:41" x14ac:dyDescent="0.25">
      <c r="A598" s="5" t="s">
        <v>17</v>
      </c>
      <c r="B598" s="5" t="s">
        <v>18</v>
      </c>
      <c r="C598" s="5">
        <v>966.2</v>
      </c>
      <c r="D598" s="5">
        <v>39.392499999999998</v>
      </c>
      <c r="E598" s="5">
        <v>-101.0689</v>
      </c>
      <c r="F598" s="5">
        <v>20120818</v>
      </c>
      <c r="G598" s="5">
        <v>-9999</v>
      </c>
      <c r="H598" s="5" t="s">
        <v>48</v>
      </c>
      <c r="I598" s="5" t="s">
        <v>48</v>
      </c>
      <c r="J598" s="5" t="s">
        <v>48</v>
      </c>
      <c r="K598" s="5">
        <v>9999</v>
      </c>
      <c r="L598" s="5">
        <v>-9999</v>
      </c>
      <c r="M598" s="5" t="s">
        <v>48</v>
      </c>
      <c r="N598" s="5" t="s">
        <v>48</v>
      </c>
      <c r="O598" s="5" t="s">
        <v>48</v>
      </c>
      <c r="P598" s="5">
        <v>9999</v>
      </c>
      <c r="Q598" s="5">
        <v>15</v>
      </c>
      <c r="R598" s="5" t="s">
        <v>48</v>
      </c>
      <c r="S598" s="5" t="s">
        <v>48</v>
      </c>
      <c r="T598" s="5">
        <v>7</v>
      </c>
      <c r="U598" s="5">
        <v>800</v>
      </c>
      <c r="V598" s="5">
        <v>0</v>
      </c>
      <c r="W598" s="5" t="s">
        <v>48</v>
      </c>
      <c r="X598" s="5" t="s">
        <v>48</v>
      </c>
      <c r="Y598" s="5">
        <v>7</v>
      </c>
      <c r="Z598" s="5">
        <v>9999</v>
      </c>
      <c r="AA598" s="5">
        <v>0</v>
      </c>
      <c r="AB598" s="5" t="s">
        <v>48</v>
      </c>
      <c r="AC598" s="5" t="s">
        <v>48</v>
      </c>
      <c r="AD598" s="5">
        <v>7</v>
      </c>
      <c r="AE598" s="5">
        <v>9999</v>
      </c>
      <c r="AF598" s="5">
        <v>278</v>
      </c>
      <c r="AG598" s="5" t="s">
        <v>48</v>
      </c>
      <c r="AH598" s="5" t="s">
        <v>48</v>
      </c>
      <c r="AI598" s="5">
        <v>7</v>
      </c>
      <c r="AJ598" s="5">
        <v>800</v>
      </c>
      <c r="AK598" s="5">
        <v>128</v>
      </c>
      <c r="AL598" s="5" t="s">
        <v>48</v>
      </c>
      <c r="AM598" s="5" t="s">
        <v>48</v>
      </c>
      <c r="AN598" s="5">
        <v>7</v>
      </c>
      <c r="AO598" s="5">
        <v>800</v>
      </c>
    </row>
    <row r="599" spans="1:41" x14ac:dyDescent="0.25">
      <c r="A599" s="5" t="s">
        <v>17</v>
      </c>
      <c r="B599" s="5" t="s">
        <v>18</v>
      </c>
      <c r="C599" s="5">
        <v>966.2</v>
      </c>
      <c r="D599" s="5">
        <v>39.392499999999998</v>
      </c>
      <c r="E599" s="5">
        <v>-101.0689</v>
      </c>
      <c r="F599" s="5">
        <v>20120819</v>
      </c>
      <c r="G599" s="5">
        <v>-9999</v>
      </c>
      <c r="H599" s="5" t="s">
        <v>48</v>
      </c>
      <c r="I599" s="5" t="s">
        <v>48</v>
      </c>
      <c r="J599" s="5" t="s">
        <v>48</v>
      </c>
      <c r="K599" s="5">
        <v>9999</v>
      </c>
      <c r="L599" s="5">
        <v>-9999</v>
      </c>
      <c r="M599" s="5" t="s">
        <v>48</v>
      </c>
      <c r="N599" s="5" t="s">
        <v>48</v>
      </c>
      <c r="O599" s="5" t="s">
        <v>48</v>
      </c>
      <c r="P599" s="5">
        <v>9999</v>
      </c>
      <c r="Q599" s="5">
        <v>0</v>
      </c>
      <c r="R599" s="5" t="s">
        <v>48</v>
      </c>
      <c r="S599" s="5" t="s">
        <v>48</v>
      </c>
      <c r="T599" s="5">
        <v>7</v>
      </c>
      <c r="U599" s="5">
        <v>800</v>
      </c>
      <c r="V599" s="5">
        <v>0</v>
      </c>
      <c r="W599" s="5" t="s">
        <v>48</v>
      </c>
      <c r="X599" s="5" t="s">
        <v>48</v>
      </c>
      <c r="Y599" s="5">
        <v>7</v>
      </c>
      <c r="Z599" s="5">
        <v>9999</v>
      </c>
      <c r="AA599" s="5">
        <v>0</v>
      </c>
      <c r="AB599" s="5" t="s">
        <v>48</v>
      </c>
      <c r="AC599" s="5" t="s">
        <v>48</v>
      </c>
      <c r="AD599" s="5">
        <v>7</v>
      </c>
      <c r="AE599" s="5">
        <v>9999</v>
      </c>
      <c r="AF599" s="5">
        <v>300</v>
      </c>
      <c r="AG599" s="5" t="s">
        <v>48</v>
      </c>
      <c r="AH599" s="5" t="s">
        <v>48</v>
      </c>
      <c r="AI599" s="5">
        <v>7</v>
      </c>
      <c r="AJ599" s="5">
        <v>800</v>
      </c>
      <c r="AK599" s="5">
        <v>133</v>
      </c>
      <c r="AL599" s="5" t="s">
        <v>48</v>
      </c>
      <c r="AM599" s="5" t="s">
        <v>48</v>
      </c>
      <c r="AN599" s="5">
        <v>7</v>
      </c>
      <c r="AO599" s="5">
        <v>800</v>
      </c>
    </row>
    <row r="600" spans="1:41" x14ac:dyDescent="0.25">
      <c r="A600" s="5" t="s">
        <v>17</v>
      </c>
      <c r="B600" s="5" t="s">
        <v>18</v>
      </c>
      <c r="C600" s="5">
        <v>966.2</v>
      </c>
      <c r="D600" s="5">
        <v>39.392499999999998</v>
      </c>
      <c r="E600" s="5">
        <v>-101.0689</v>
      </c>
      <c r="F600" s="5">
        <v>20120820</v>
      </c>
      <c r="G600" s="5">
        <v>-9999</v>
      </c>
      <c r="H600" s="5" t="s">
        <v>48</v>
      </c>
      <c r="I600" s="5" t="s">
        <v>48</v>
      </c>
      <c r="J600" s="5" t="s">
        <v>48</v>
      </c>
      <c r="K600" s="5">
        <v>9999</v>
      </c>
      <c r="L600" s="5">
        <v>-9999</v>
      </c>
      <c r="M600" s="5" t="s">
        <v>48</v>
      </c>
      <c r="N600" s="5" t="s">
        <v>48</v>
      </c>
      <c r="O600" s="5" t="s">
        <v>48</v>
      </c>
      <c r="P600" s="5">
        <v>9999</v>
      </c>
      <c r="Q600" s="5">
        <v>0</v>
      </c>
      <c r="R600" s="5" t="s">
        <v>48</v>
      </c>
      <c r="S600" s="5" t="s">
        <v>48</v>
      </c>
      <c r="T600" s="5">
        <v>7</v>
      </c>
      <c r="U600" s="5">
        <v>800</v>
      </c>
      <c r="V600" s="5">
        <v>0</v>
      </c>
      <c r="W600" s="5" t="s">
        <v>48</v>
      </c>
      <c r="X600" s="5" t="s">
        <v>48</v>
      </c>
      <c r="Y600" s="5">
        <v>7</v>
      </c>
      <c r="Z600" s="5">
        <v>9999</v>
      </c>
      <c r="AA600" s="5">
        <v>0</v>
      </c>
      <c r="AB600" s="5" t="s">
        <v>48</v>
      </c>
      <c r="AC600" s="5" t="s">
        <v>48</v>
      </c>
      <c r="AD600" s="5">
        <v>7</v>
      </c>
      <c r="AE600" s="5">
        <v>9999</v>
      </c>
      <c r="AF600" s="5">
        <v>272</v>
      </c>
      <c r="AG600" s="5" t="s">
        <v>48</v>
      </c>
      <c r="AH600" s="5" t="s">
        <v>48</v>
      </c>
      <c r="AI600" s="5">
        <v>7</v>
      </c>
      <c r="AJ600" s="5">
        <v>800</v>
      </c>
      <c r="AK600" s="5">
        <v>78</v>
      </c>
      <c r="AL600" s="5" t="s">
        <v>48</v>
      </c>
      <c r="AM600" s="5" t="s">
        <v>48</v>
      </c>
      <c r="AN600" s="5">
        <v>7</v>
      </c>
      <c r="AO600" s="5">
        <v>800</v>
      </c>
    </row>
    <row r="601" spans="1:41" x14ac:dyDescent="0.25">
      <c r="A601" s="5" t="s">
        <v>17</v>
      </c>
      <c r="B601" s="5" t="s">
        <v>18</v>
      </c>
      <c r="C601" s="5">
        <v>966.2</v>
      </c>
      <c r="D601" s="5">
        <v>39.392499999999998</v>
      </c>
      <c r="E601" s="5">
        <v>-101.0689</v>
      </c>
      <c r="F601" s="5">
        <v>20120821</v>
      </c>
      <c r="G601" s="5">
        <v>-9999</v>
      </c>
      <c r="H601" s="5" t="s">
        <v>48</v>
      </c>
      <c r="I601" s="5" t="s">
        <v>48</v>
      </c>
      <c r="J601" s="5" t="s">
        <v>48</v>
      </c>
      <c r="K601" s="5">
        <v>9999</v>
      </c>
      <c r="L601" s="5">
        <v>-9999</v>
      </c>
      <c r="M601" s="5" t="s">
        <v>48</v>
      </c>
      <c r="N601" s="5" t="s">
        <v>48</v>
      </c>
      <c r="O601" s="5" t="s">
        <v>48</v>
      </c>
      <c r="P601" s="5">
        <v>9999</v>
      </c>
      <c r="Q601" s="5">
        <v>0</v>
      </c>
      <c r="R601" s="5" t="s">
        <v>48</v>
      </c>
      <c r="S601" s="5" t="s">
        <v>48</v>
      </c>
      <c r="T601" s="5">
        <v>7</v>
      </c>
      <c r="U601" s="5">
        <v>800</v>
      </c>
      <c r="V601" s="5">
        <v>0</v>
      </c>
      <c r="W601" s="5" t="s">
        <v>48</v>
      </c>
      <c r="X601" s="5" t="s">
        <v>48</v>
      </c>
      <c r="Y601" s="5">
        <v>7</v>
      </c>
      <c r="Z601" s="5">
        <v>9999</v>
      </c>
      <c r="AA601" s="5">
        <v>0</v>
      </c>
      <c r="AB601" s="5" t="s">
        <v>48</v>
      </c>
      <c r="AC601" s="5" t="s">
        <v>48</v>
      </c>
      <c r="AD601" s="5">
        <v>7</v>
      </c>
      <c r="AE601" s="5">
        <v>9999</v>
      </c>
      <c r="AF601" s="5">
        <v>294</v>
      </c>
      <c r="AG601" s="5" t="s">
        <v>48</v>
      </c>
      <c r="AH601" s="5" t="s">
        <v>48</v>
      </c>
      <c r="AI601" s="5">
        <v>7</v>
      </c>
      <c r="AJ601" s="5">
        <v>800</v>
      </c>
      <c r="AK601" s="5">
        <v>144</v>
      </c>
      <c r="AL601" s="5" t="s">
        <v>48</v>
      </c>
      <c r="AM601" s="5" t="s">
        <v>48</v>
      </c>
      <c r="AN601" s="5">
        <v>7</v>
      </c>
      <c r="AO601" s="5">
        <v>800</v>
      </c>
    </row>
    <row r="602" spans="1:41" x14ac:dyDescent="0.25">
      <c r="A602" s="5" t="s">
        <v>17</v>
      </c>
      <c r="B602" s="5" t="s">
        <v>18</v>
      </c>
      <c r="C602" s="5">
        <v>966.2</v>
      </c>
      <c r="D602" s="5">
        <v>39.392499999999998</v>
      </c>
      <c r="E602" s="5">
        <v>-101.0689</v>
      </c>
      <c r="F602" s="5">
        <v>20120822</v>
      </c>
      <c r="G602" s="5">
        <v>-9999</v>
      </c>
      <c r="H602" s="5" t="s">
        <v>48</v>
      </c>
      <c r="I602" s="5" t="s">
        <v>48</v>
      </c>
      <c r="J602" s="5" t="s">
        <v>48</v>
      </c>
      <c r="K602" s="5">
        <v>9999</v>
      </c>
      <c r="L602" s="5">
        <v>-9999</v>
      </c>
      <c r="M602" s="5" t="s">
        <v>48</v>
      </c>
      <c r="N602" s="5" t="s">
        <v>48</v>
      </c>
      <c r="O602" s="5" t="s">
        <v>48</v>
      </c>
      <c r="P602" s="5">
        <v>9999</v>
      </c>
      <c r="Q602" s="5">
        <v>0</v>
      </c>
      <c r="R602" s="5" t="s">
        <v>48</v>
      </c>
      <c r="S602" s="5" t="s">
        <v>48</v>
      </c>
      <c r="T602" s="5">
        <v>7</v>
      </c>
      <c r="U602" s="5">
        <v>800</v>
      </c>
      <c r="V602" s="5">
        <v>0</v>
      </c>
      <c r="W602" s="5" t="s">
        <v>48</v>
      </c>
      <c r="X602" s="5" t="s">
        <v>48</v>
      </c>
      <c r="Y602" s="5">
        <v>7</v>
      </c>
      <c r="Z602" s="5">
        <v>9999</v>
      </c>
      <c r="AA602" s="5">
        <v>0</v>
      </c>
      <c r="AB602" s="5" t="s">
        <v>48</v>
      </c>
      <c r="AC602" s="5" t="s">
        <v>48</v>
      </c>
      <c r="AD602" s="5">
        <v>7</v>
      </c>
      <c r="AE602" s="5">
        <v>9999</v>
      </c>
      <c r="AF602" s="5">
        <v>322</v>
      </c>
      <c r="AG602" s="5" t="s">
        <v>48</v>
      </c>
      <c r="AH602" s="5" t="s">
        <v>48</v>
      </c>
      <c r="AI602" s="5">
        <v>7</v>
      </c>
      <c r="AJ602" s="5">
        <v>800</v>
      </c>
      <c r="AK602" s="5">
        <v>156</v>
      </c>
      <c r="AL602" s="5" t="s">
        <v>48</v>
      </c>
      <c r="AM602" s="5" t="s">
        <v>48</v>
      </c>
      <c r="AN602" s="5">
        <v>7</v>
      </c>
      <c r="AO602" s="5">
        <v>800</v>
      </c>
    </row>
    <row r="603" spans="1:41" x14ac:dyDescent="0.25">
      <c r="A603" s="5" t="s">
        <v>17</v>
      </c>
      <c r="B603" s="5" t="s">
        <v>18</v>
      </c>
      <c r="C603" s="5">
        <v>966.2</v>
      </c>
      <c r="D603" s="5">
        <v>39.392499999999998</v>
      </c>
      <c r="E603" s="5">
        <v>-101.0689</v>
      </c>
      <c r="F603" s="5">
        <v>20120823</v>
      </c>
      <c r="G603" s="5">
        <v>-9999</v>
      </c>
      <c r="H603" s="5" t="s">
        <v>48</v>
      </c>
      <c r="I603" s="5" t="s">
        <v>48</v>
      </c>
      <c r="J603" s="5" t="s">
        <v>48</v>
      </c>
      <c r="K603" s="5">
        <v>9999</v>
      </c>
      <c r="L603" s="5">
        <v>-9999</v>
      </c>
      <c r="M603" s="5" t="s">
        <v>48</v>
      </c>
      <c r="N603" s="5" t="s">
        <v>48</v>
      </c>
      <c r="O603" s="5" t="s">
        <v>48</v>
      </c>
      <c r="P603" s="5">
        <v>9999</v>
      </c>
      <c r="Q603" s="5">
        <v>0</v>
      </c>
      <c r="R603" s="5" t="s">
        <v>48</v>
      </c>
      <c r="S603" s="5" t="s">
        <v>48</v>
      </c>
      <c r="T603" s="5">
        <v>7</v>
      </c>
      <c r="U603" s="5">
        <v>800</v>
      </c>
      <c r="V603" s="5">
        <v>0</v>
      </c>
      <c r="W603" s="5" t="s">
        <v>48</v>
      </c>
      <c r="X603" s="5" t="s">
        <v>48</v>
      </c>
      <c r="Y603" s="5">
        <v>7</v>
      </c>
      <c r="Z603" s="5">
        <v>9999</v>
      </c>
      <c r="AA603" s="5">
        <v>0</v>
      </c>
      <c r="AB603" s="5" t="s">
        <v>48</v>
      </c>
      <c r="AC603" s="5" t="s">
        <v>48</v>
      </c>
      <c r="AD603" s="5">
        <v>7</v>
      </c>
      <c r="AE603" s="5">
        <v>9999</v>
      </c>
      <c r="AF603" s="5">
        <v>333</v>
      </c>
      <c r="AG603" s="5" t="s">
        <v>48</v>
      </c>
      <c r="AH603" s="5" t="s">
        <v>48</v>
      </c>
      <c r="AI603" s="5">
        <v>7</v>
      </c>
      <c r="AJ603" s="5">
        <v>800</v>
      </c>
      <c r="AK603" s="5">
        <v>167</v>
      </c>
      <c r="AL603" s="5" t="s">
        <v>48</v>
      </c>
      <c r="AM603" s="5" t="s">
        <v>48</v>
      </c>
      <c r="AN603" s="5">
        <v>7</v>
      </c>
      <c r="AO603" s="5">
        <v>800</v>
      </c>
    </row>
    <row r="604" spans="1:41" x14ac:dyDescent="0.25">
      <c r="A604" s="5" t="s">
        <v>17</v>
      </c>
      <c r="B604" s="5" t="s">
        <v>18</v>
      </c>
      <c r="C604" s="5">
        <v>966.2</v>
      </c>
      <c r="D604" s="5">
        <v>39.392499999999998</v>
      </c>
      <c r="E604" s="5">
        <v>-101.0689</v>
      </c>
      <c r="F604" s="5">
        <v>20120824</v>
      </c>
      <c r="G604" s="5">
        <v>-9999</v>
      </c>
      <c r="H604" s="5" t="s">
        <v>48</v>
      </c>
      <c r="I604" s="5" t="s">
        <v>48</v>
      </c>
      <c r="J604" s="5" t="s">
        <v>48</v>
      </c>
      <c r="K604" s="5">
        <v>9999</v>
      </c>
      <c r="L604" s="5">
        <v>-9999</v>
      </c>
      <c r="M604" s="5" t="s">
        <v>48</v>
      </c>
      <c r="N604" s="5" t="s">
        <v>48</v>
      </c>
      <c r="O604" s="5" t="s">
        <v>48</v>
      </c>
      <c r="P604" s="5">
        <v>9999</v>
      </c>
      <c r="Q604" s="5">
        <v>180</v>
      </c>
      <c r="R604" s="5" t="s">
        <v>48</v>
      </c>
      <c r="S604" s="5" t="s">
        <v>48</v>
      </c>
      <c r="T604" s="5">
        <v>7</v>
      </c>
      <c r="U604" s="5">
        <v>800</v>
      </c>
      <c r="V604" s="5">
        <v>0</v>
      </c>
      <c r="W604" s="5" t="s">
        <v>48</v>
      </c>
      <c r="X604" s="5" t="s">
        <v>48</v>
      </c>
      <c r="Y604" s="5">
        <v>7</v>
      </c>
      <c r="Z604" s="5">
        <v>9999</v>
      </c>
      <c r="AA604" s="5">
        <v>0</v>
      </c>
      <c r="AB604" s="5" t="s">
        <v>48</v>
      </c>
      <c r="AC604" s="5" t="s">
        <v>48</v>
      </c>
      <c r="AD604" s="5">
        <v>7</v>
      </c>
      <c r="AE604" s="5">
        <v>9999</v>
      </c>
      <c r="AF604" s="5">
        <v>333</v>
      </c>
      <c r="AG604" s="5" t="s">
        <v>48</v>
      </c>
      <c r="AH604" s="5" t="s">
        <v>48</v>
      </c>
      <c r="AI604" s="5">
        <v>7</v>
      </c>
      <c r="AJ604" s="5">
        <v>800</v>
      </c>
      <c r="AK604" s="5">
        <v>167</v>
      </c>
      <c r="AL604" s="5" t="s">
        <v>48</v>
      </c>
      <c r="AM604" s="5" t="s">
        <v>48</v>
      </c>
      <c r="AN604" s="5">
        <v>7</v>
      </c>
      <c r="AO604" s="5">
        <v>800</v>
      </c>
    </row>
    <row r="605" spans="1:41" x14ac:dyDescent="0.25">
      <c r="A605" s="5" t="s">
        <v>17</v>
      </c>
      <c r="B605" s="5" t="s">
        <v>18</v>
      </c>
      <c r="C605" s="5">
        <v>966.2</v>
      </c>
      <c r="D605" s="5">
        <v>39.392499999999998</v>
      </c>
      <c r="E605" s="5">
        <v>-101.0689</v>
      </c>
      <c r="F605" s="5">
        <v>20120825</v>
      </c>
      <c r="G605" s="5">
        <v>-9999</v>
      </c>
      <c r="H605" s="5" t="s">
        <v>48</v>
      </c>
      <c r="I605" s="5" t="s">
        <v>48</v>
      </c>
      <c r="J605" s="5" t="s">
        <v>48</v>
      </c>
      <c r="K605" s="5">
        <v>9999</v>
      </c>
      <c r="L605" s="5">
        <v>-9999</v>
      </c>
      <c r="M605" s="5" t="s">
        <v>48</v>
      </c>
      <c r="N605" s="5" t="s">
        <v>48</v>
      </c>
      <c r="O605" s="5" t="s">
        <v>48</v>
      </c>
      <c r="P605" s="5">
        <v>9999</v>
      </c>
      <c r="Q605" s="5">
        <v>10</v>
      </c>
      <c r="R605" s="5" t="s">
        <v>48</v>
      </c>
      <c r="S605" s="5" t="s">
        <v>48</v>
      </c>
      <c r="T605" s="5">
        <v>7</v>
      </c>
      <c r="U605" s="5">
        <v>800</v>
      </c>
      <c r="V605" s="5">
        <v>0</v>
      </c>
      <c r="W605" s="5" t="s">
        <v>48</v>
      </c>
      <c r="X605" s="5" t="s">
        <v>48</v>
      </c>
      <c r="Y605" s="5">
        <v>7</v>
      </c>
      <c r="Z605" s="5">
        <v>9999</v>
      </c>
      <c r="AA605" s="5">
        <v>0</v>
      </c>
      <c r="AB605" s="5" t="s">
        <v>48</v>
      </c>
      <c r="AC605" s="5" t="s">
        <v>48</v>
      </c>
      <c r="AD605" s="5">
        <v>7</v>
      </c>
      <c r="AE605" s="5">
        <v>9999</v>
      </c>
      <c r="AF605" s="5">
        <v>261</v>
      </c>
      <c r="AG605" s="5" t="s">
        <v>48</v>
      </c>
      <c r="AH605" s="5" t="s">
        <v>48</v>
      </c>
      <c r="AI605" s="5">
        <v>7</v>
      </c>
      <c r="AJ605" s="5">
        <v>800</v>
      </c>
      <c r="AK605" s="5">
        <v>178</v>
      </c>
      <c r="AL605" s="5" t="s">
        <v>48</v>
      </c>
      <c r="AM605" s="5" t="s">
        <v>48</v>
      </c>
      <c r="AN605" s="5">
        <v>7</v>
      </c>
      <c r="AO605" s="5">
        <v>800</v>
      </c>
    </row>
    <row r="606" spans="1:41" x14ac:dyDescent="0.25">
      <c r="A606" s="5" t="s">
        <v>17</v>
      </c>
      <c r="B606" s="5" t="s">
        <v>18</v>
      </c>
      <c r="C606" s="5">
        <v>966.2</v>
      </c>
      <c r="D606" s="5">
        <v>39.392499999999998</v>
      </c>
      <c r="E606" s="5">
        <v>-101.0689</v>
      </c>
      <c r="F606" s="5">
        <v>20120826</v>
      </c>
      <c r="G606" s="5">
        <v>-9999</v>
      </c>
      <c r="H606" s="5" t="s">
        <v>48</v>
      </c>
      <c r="I606" s="5" t="s">
        <v>48</v>
      </c>
      <c r="J606" s="5" t="s">
        <v>48</v>
      </c>
      <c r="K606" s="5">
        <v>9999</v>
      </c>
      <c r="L606" s="5">
        <v>-9999</v>
      </c>
      <c r="M606" s="5" t="s">
        <v>48</v>
      </c>
      <c r="N606" s="5" t="s">
        <v>48</v>
      </c>
      <c r="O606" s="5" t="s">
        <v>48</v>
      </c>
      <c r="P606" s="5">
        <v>9999</v>
      </c>
      <c r="Q606" s="5">
        <v>0</v>
      </c>
      <c r="R606" s="5" t="s">
        <v>48</v>
      </c>
      <c r="S606" s="5" t="s">
        <v>48</v>
      </c>
      <c r="T606" s="5">
        <v>7</v>
      </c>
      <c r="U606" s="5">
        <v>800</v>
      </c>
      <c r="V606" s="5">
        <v>0</v>
      </c>
      <c r="W606" s="5" t="s">
        <v>48</v>
      </c>
      <c r="X606" s="5" t="s">
        <v>48</v>
      </c>
      <c r="Y606" s="5">
        <v>7</v>
      </c>
      <c r="Z606" s="5">
        <v>9999</v>
      </c>
      <c r="AA606" s="5">
        <v>0</v>
      </c>
      <c r="AB606" s="5" t="s">
        <v>48</v>
      </c>
      <c r="AC606" s="5" t="s">
        <v>48</v>
      </c>
      <c r="AD606" s="5">
        <v>7</v>
      </c>
      <c r="AE606" s="5">
        <v>9999</v>
      </c>
      <c r="AF606" s="5">
        <v>283</v>
      </c>
      <c r="AG606" s="5" t="s">
        <v>48</v>
      </c>
      <c r="AH606" s="5" t="s">
        <v>48</v>
      </c>
      <c r="AI606" s="5">
        <v>7</v>
      </c>
      <c r="AJ606" s="5">
        <v>800</v>
      </c>
      <c r="AK606" s="5">
        <v>139</v>
      </c>
      <c r="AL606" s="5" t="s">
        <v>48</v>
      </c>
      <c r="AM606" s="5" t="s">
        <v>48</v>
      </c>
      <c r="AN606" s="5">
        <v>7</v>
      </c>
      <c r="AO606" s="5">
        <v>800</v>
      </c>
    </row>
    <row r="607" spans="1:41" x14ac:dyDescent="0.25">
      <c r="A607" s="5" t="s">
        <v>17</v>
      </c>
      <c r="B607" s="5" t="s">
        <v>18</v>
      </c>
      <c r="C607" s="5">
        <v>966.2</v>
      </c>
      <c r="D607" s="5">
        <v>39.392499999999998</v>
      </c>
      <c r="E607" s="5">
        <v>-101.0689</v>
      </c>
      <c r="F607" s="5">
        <v>20120827</v>
      </c>
      <c r="G607" s="5">
        <v>-9999</v>
      </c>
      <c r="H607" s="5" t="s">
        <v>48</v>
      </c>
      <c r="I607" s="5" t="s">
        <v>48</v>
      </c>
      <c r="J607" s="5" t="s">
        <v>48</v>
      </c>
      <c r="K607" s="5">
        <v>9999</v>
      </c>
      <c r="L607" s="5">
        <v>-9999</v>
      </c>
      <c r="M607" s="5" t="s">
        <v>48</v>
      </c>
      <c r="N607" s="5" t="s">
        <v>48</v>
      </c>
      <c r="O607" s="5" t="s">
        <v>48</v>
      </c>
      <c r="P607" s="5">
        <v>9999</v>
      </c>
      <c r="Q607" s="5">
        <v>0</v>
      </c>
      <c r="R607" s="5" t="s">
        <v>48</v>
      </c>
      <c r="S607" s="5" t="s">
        <v>48</v>
      </c>
      <c r="T607" s="5">
        <v>7</v>
      </c>
      <c r="U607" s="5">
        <v>800</v>
      </c>
      <c r="V607" s="5">
        <v>0</v>
      </c>
      <c r="W607" s="5" t="s">
        <v>48</v>
      </c>
      <c r="X607" s="5" t="s">
        <v>48</v>
      </c>
      <c r="Y607" s="5">
        <v>7</v>
      </c>
      <c r="Z607" s="5">
        <v>9999</v>
      </c>
      <c r="AA607" s="5">
        <v>0</v>
      </c>
      <c r="AB607" s="5" t="s">
        <v>48</v>
      </c>
      <c r="AC607" s="5" t="s">
        <v>48</v>
      </c>
      <c r="AD607" s="5">
        <v>7</v>
      </c>
      <c r="AE607" s="5">
        <v>9999</v>
      </c>
      <c r="AF607" s="5">
        <v>322</v>
      </c>
      <c r="AG607" s="5" t="s">
        <v>48</v>
      </c>
      <c r="AH607" s="5" t="s">
        <v>48</v>
      </c>
      <c r="AI607" s="5">
        <v>7</v>
      </c>
      <c r="AJ607" s="5">
        <v>800</v>
      </c>
      <c r="AK607" s="5">
        <v>161</v>
      </c>
      <c r="AL607" s="5" t="s">
        <v>48</v>
      </c>
      <c r="AM607" s="5" t="s">
        <v>48</v>
      </c>
      <c r="AN607" s="5">
        <v>7</v>
      </c>
      <c r="AO607" s="5">
        <v>800</v>
      </c>
    </row>
    <row r="608" spans="1:41" x14ac:dyDescent="0.25">
      <c r="A608" s="5" t="s">
        <v>17</v>
      </c>
      <c r="B608" s="5" t="s">
        <v>18</v>
      </c>
      <c r="C608" s="5">
        <v>966.2</v>
      </c>
      <c r="D608" s="5">
        <v>39.392499999999998</v>
      </c>
      <c r="E608" s="5">
        <v>-101.0689</v>
      </c>
      <c r="F608" s="5">
        <v>20120828</v>
      </c>
      <c r="G608" s="5">
        <v>-9999</v>
      </c>
      <c r="H608" s="5" t="s">
        <v>48</v>
      </c>
      <c r="I608" s="5" t="s">
        <v>48</v>
      </c>
      <c r="J608" s="5" t="s">
        <v>48</v>
      </c>
      <c r="K608" s="5">
        <v>9999</v>
      </c>
      <c r="L608" s="5">
        <v>-9999</v>
      </c>
      <c r="M608" s="5" t="s">
        <v>48</v>
      </c>
      <c r="N608" s="5" t="s">
        <v>48</v>
      </c>
      <c r="O608" s="5" t="s">
        <v>48</v>
      </c>
      <c r="P608" s="5">
        <v>9999</v>
      </c>
      <c r="Q608" s="5">
        <v>0</v>
      </c>
      <c r="R608" s="5" t="s">
        <v>48</v>
      </c>
      <c r="S608" s="5" t="s">
        <v>48</v>
      </c>
      <c r="T608" s="5">
        <v>7</v>
      </c>
      <c r="U608" s="5">
        <v>800</v>
      </c>
      <c r="V608" s="5">
        <v>0</v>
      </c>
      <c r="W608" s="5" t="s">
        <v>48</v>
      </c>
      <c r="X608" s="5" t="s">
        <v>48</v>
      </c>
      <c r="Y608" s="5">
        <v>7</v>
      </c>
      <c r="Z608" s="5">
        <v>9999</v>
      </c>
      <c r="AA608" s="5">
        <v>0</v>
      </c>
      <c r="AB608" s="5" t="s">
        <v>48</v>
      </c>
      <c r="AC608" s="5" t="s">
        <v>48</v>
      </c>
      <c r="AD608" s="5">
        <v>7</v>
      </c>
      <c r="AE608" s="5">
        <v>9999</v>
      </c>
      <c r="AF608" s="5">
        <v>339</v>
      </c>
      <c r="AG608" s="5" t="s">
        <v>48</v>
      </c>
      <c r="AH608" s="5" t="s">
        <v>48</v>
      </c>
      <c r="AI608" s="5">
        <v>7</v>
      </c>
      <c r="AJ608" s="5">
        <v>800</v>
      </c>
      <c r="AK608" s="5">
        <v>167</v>
      </c>
      <c r="AL608" s="5" t="s">
        <v>48</v>
      </c>
      <c r="AM608" s="5" t="s">
        <v>48</v>
      </c>
      <c r="AN608" s="5">
        <v>7</v>
      </c>
      <c r="AO608" s="5">
        <v>800</v>
      </c>
    </row>
    <row r="609" spans="1:41" x14ac:dyDescent="0.25">
      <c r="A609" s="5" t="s">
        <v>17</v>
      </c>
      <c r="B609" s="5" t="s">
        <v>18</v>
      </c>
      <c r="C609" s="5">
        <v>966.2</v>
      </c>
      <c r="D609" s="5">
        <v>39.392499999999998</v>
      </c>
      <c r="E609" s="5">
        <v>-101.0689</v>
      </c>
      <c r="F609" s="5">
        <v>20120829</v>
      </c>
      <c r="G609" s="5">
        <v>-9999</v>
      </c>
      <c r="H609" s="5" t="s">
        <v>48</v>
      </c>
      <c r="I609" s="5" t="s">
        <v>48</v>
      </c>
      <c r="J609" s="5" t="s">
        <v>48</v>
      </c>
      <c r="K609" s="5">
        <v>9999</v>
      </c>
      <c r="L609" s="5">
        <v>-9999</v>
      </c>
      <c r="M609" s="5" t="s">
        <v>48</v>
      </c>
      <c r="N609" s="5" t="s">
        <v>48</v>
      </c>
      <c r="O609" s="5" t="s">
        <v>48</v>
      </c>
      <c r="P609" s="5">
        <v>9999</v>
      </c>
      <c r="Q609" s="5">
        <v>0</v>
      </c>
      <c r="R609" s="5" t="s">
        <v>48</v>
      </c>
      <c r="S609" s="5" t="s">
        <v>48</v>
      </c>
      <c r="T609" s="5">
        <v>7</v>
      </c>
      <c r="U609" s="5">
        <v>800</v>
      </c>
      <c r="V609" s="5">
        <v>0</v>
      </c>
      <c r="W609" s="5" t="s">
        <v>48</v>
      </c>
      <c r="X609" s="5" t="s">
        <v>48</v>
      </c>
      <c r="Y609" s="5">
        <v>7</v>
      </c>
      <c r="Z609" s="5">
        <v>9999</v>
      </c>
      <c r="AA609" s="5">
        <v>0</v>
      </c>
      <c r="AB609" s="5" t="s">
        <v>48</v>
      </c>
      <c r="AC609" s="5" t="s">
        <v>48</v>
      </c>
      <c r="AD609" s="5">
        <v>7</v>
      </c>
      <c r="AE609" s="5">
        <v>9999</v>
      </c>
      <c r="AF609" s="5">
        <v>361</v>
      </c>
      <c r="AG609" s="5" t="s">
        <v>48</v>
      </c>
      <c r="AH609" s="5" t="s">
        <v>48</v>
      </c>
      <c r="AI609" s="5">
        <v>7</v>
      </c>
      <c r="AJ609" s="5">
        <v>800</v>
      </c>
      <c r="AK609" s="5">
        <v>139</v>
      </c>
      <c r="AL609" s="5" t="s">
        <v>48</v>
      </c>
      <c r="AM609" s="5" t="s">
        <v>48</v>
      </c>
      <c r="AN609" s="5">
        <v>7</v>
      </c>
      <c r="AO609" s="5">
        <v>800</v>
      </c>
    </row>
    <row r="610" spans="1:41" x14ac:dyDescent="0.25">
      <c r="A610" s="5" t="s">
        <v>17</v>
      </c>
      <c r="B610" s="5" t="s">
        <v>18</v>
      </c>
      <c r="C610" s="5">
        <v>966.2</v>
      </c>
      <c r="D610" s="5">
        <v>39.392499999999998</v>
      </c>
      <c r="E610" s="5">
        <v>-101.0689</v>
      </c>
      <c r="F610" s="5">
        <v>20120830</v>
      </c>
      <c r="G610" s="5">
        <v>-9999</v>
      </c>
      <c r="H610" s="5" t="s">
        <v>48</v>
      </c>
      <c r="I610" s="5" t="s">
        <v>48</v>
      </c>
      <c r="J610" s="5" t="s">
        <v>48</v>
      </c>
      <c r="K610" s="5">
        <v>9999</v>
      </c>
      <c r="L610" s="5">
        <v>-9999</v>
      </c>
      <c r="M610" s="5" t="s">
        <v>48</v>
      </c>
      <c r="N610" s="5" t="s">
        <v>48</v>
      </c>
      <c r="O610" s="5" t="s">
        <v>48</v>
      </c>
      <c r="P610" s="5">
        <v>9999</v>
      </c>
      <c r="Q610" s="5">
        <v>0</v>
      </c>
      <c r="R610" s="5" t="s">
        <v>48</v>
      </c>
      <c r="S610" s="5" t="s">
        <v>48</v>
      </c>
      <c r="T610" s="5">
        <v>7</v>
      </c>
      <c r="U610" s="5">
        <v>800</v>
      </c>
      <c r="V610" s="5">
        <v>0</v>
      </c>
      <c r="W610" s="5" t="s">
        <v>48</v>
      </c>
      <c r="X610" s="5" t="s">
        <v>48</v>
      </c>
      <c r="Y610" s="5">
        <v>7</v>
      </c>
      <c r="Z610" s="5">
        <v>9999</v>
      </c>
      <c r="AA610" s="5">
        <v>0</v>
      </c>
      <c r="AB610" s="5" t="s">
        <v>48</v>
      </c>
      <c r="AC610" s="5" t="s">
        <v>48</v>
      </c>
      <c r="AD610" s="5">
        <v>7</v>
      </c>
      <c r="AE610" s="5">
        <v>9999</v>
      </c>
      <c r="AF610" s="5">
        <v>361</v>
      </c>
      <c r="AG610" s="5" t="s">
        <v>48</v>
      </c>
      <c r="AH610" s="5" t="s">
        <v>48</v>
      </c>
      <c r="AI610" s="5">
        <v>7</v>
      </c>
      <c r="AJ610" s="5">
        <v>800</v>
      </c>
      <c r="AK610" s="5">
        <v>139</v>
      </c>
      <c r="AL610" s="5" t="s">
        <v>48</v>
      </c>
      <c r="AM610" s="5" t="s">
        <v>48</v>
      </c>
      <c r="AN610" s="5">
        <v>7</v>
      </c>
      <c r="AO610" s="5">
        <v>800</v>
      </c>
    </row>
    <row r="611" spans="1:41" x14ac:dyDescent="0.25">
      <c r="A611" s="5" t="s">
        <v>17</v>
      </c>
      <c r="B611" s="5" t="s">
        <v>18</v>
      </c>
      <c r="C611" s="5">
        <v>966.2</v>
      </c>
      <c r="D611" s="5">
        <v>39.392499999999998</v>
      </c>
      <c r="E611" s="5">
        <v>-101.0689</v>
      </c>
      <c r="F611" s="5">
        <v>20120831</v>
      </c>
      <c r="G611" s="5">
        <v>-9999</v>
      </c>
      <c r="H611" s="5" t="s">
        <v>48</v>
      </c>
      <c r="I611" s="5" t="s">
        <v>48</v>
      </c>
      <c r="J611" s="5" t="s">
        <v>48</v>
      </c>
      <c r="K611" s="5">
        <v>9999</v>
      </c>
      <c r="L611" s="5">
        <v>-9999</v>
      </c>
      <c r="M611" s="5" t="s">
        <v>48</v>
      </c>
      <c r="N611" s="5" t="s">
        <v>48</v>
      </c>
      <c r="O611" s="5" t="s">
        <v>48</v>
      </c>
      <c r="P611" s="5">
        <v>9999</v>
      </c>
      <c r="Q611" s="5">
        <v>0</v>
      </c>
      <c r="R611" s="5" t="s">
        <v>48</v>
      </c>
      <c r="S611" s="5" t="s">
        <v>48</v>
      </c>
      <c r="T611" s="5">
        <v>7</v>
      </c>
      <c r="U611" s="5">
        <v>800</v>
      </c>
      <c r="V611" s="5">
        <v>0</v>
      </c>
      <c r="W611" s="5" t="s">
        <v>48</v>
      </c>
      <c r="X611" s="5" t="s">
        <v>48</v>
      </c>
      <c r="Y611" s="5">
        <v>7</v>
      </c>
      <c r="Z611" s="5">
        <v>9999</v>
      </c>
      <c r="AA611" s="5">
        <v>0</v>
      </c>
      <c r="AB611" s="5" t="s">
        <v>48</v>
      </c>
      <c r="AC611" s="5" t="s">
        <v>48</v>
      </c>
      <c r="AD611" s="5">
        <v>7</v>
      </c>
      <c r="AE611" s="5">
        <v>9999</v>
      </c>
      <c r="AF611" s="5">
        <v>372</v>
      </c>
      <c r="AG611" s="5" t="s">
        <v>48</v>
      </c>
      <c r="AH611" s="5" t="s">
        <v>48</v>
      </c>
      <c r="AI611" s="5">
        <v>7</v>
      </c>
      <c r="AJ611" s="5">
        <v>800</v>
      </c>
      <c r="AK611" s="5">
        <v>122</v>
      </c>
      <c r="AL611" s="5" t="s">
        <v>48</v>
      </c>
      <c r="AM611" s="5" t="s">
        <v>48</v>
      </c>
      <c r="AN611" s="5">
        <v>7</v>
      </c>
      <c r="AO611" s="5">
        <v>800</v>
      </c>
    </row>
    <row r="612" spans="1:41" x14ac:dyDescent="0.25">
      <c r="A612" s="5" t="s">
        <v>17</v>
      </c>
      <c r="B612" s="5" t="s">
        <v>18</v>
      </c>
      <c r="C612" s="5">
        <v>966.2</v>
      </c>
      <c r="D612" s="5">
        <v>39.392499999999998</v>
      </c>
      <c r="E612" s="5">
        <v>-101.0689</v>
      </c>
      <c r="F612" s="5">
        <v>20120901</v>
      </c>
      <c r="G612" s="5">
        <v>-9999</v>
      </c>
      <c r="H612" s="5" t="s">
        <v>48</v>
      </c>
      <c r="I612" s="5" t="s">
        <v>48</v>
      </c>
      <c r="J612" s="5" t="s">
        <v>48</v>
      </c>
      <c r="K612" s="5">
        <v>9999</v>
      </c>
      <c r="L612" s="5">
        <v>-9999</v>
      </c>
      <c r="M612" s="5" t="s">
        <v>48</v>
      </c>
      <c r="N612" s="5" t="s">
        <v>48</v>
      </c>
      <c r="O612" s="5" t="s">
        <v>48</v>
      </c>
      <c r="P612" s="5">
        <v>9999</v>
      </c>
      <c r="Q612" s="5">
        <v>0</v>
      </c>
      <c r="R612" s="5" t="s">
        <v>48</v>
      </c>
      <c r="S612" s="5" t="s">
        <v>48</v>
      </c>
      <c r="T612" s="5">
        <v>7</v>
      </c>
      <c r="U612" s="5">
        <v>800</v>
      </c>
      <c r="V612" s="5">
        <v>0</v>
      </c>
      <c r="W612" s="5" t="s">
        <v>48</v>
      </c>
      <c r="X612" s="5" t="s">
        <v>48</v>
      </c>
      <c r="Y612" s="5">
        <v>7</v>
      </c>
      <c r="Z612" s="5">
        <v>9999</v>
      </c>
      <c r="AA612" s="5">
        <v>0</v>
      </c>
      <c r="AB612" s="5" t="s">
        <v>48</v>
      </c>
      <c r="AC612" s="5" t="s">
        <v>48</v>
      </c>
      <c r="AD612" s="5">
        <v>7</v>
      </c>
      <c r="AE612" s="5">
        <v>9999</v>
      </c>
      <c r="AF612" s="5">
        <v>294</v>
      </c>
      <c r="AG612" s="5" t="s">
        <v>48</v>
      </c>
      <c r="AH612" s="5" t="s">
        <v>48</v>
      </c>
      <c r="AI612" s="5">
        <v>7</v>
      </c>
      <c r="AJ612" s="5">
        <v>800</v>
      </c>
      <c r="AK612" s="5">
        <v>117</v>
      </c>
      <c r="AL612" s="5" t="s">
        <v>48</v>
      </c>
      <c r="AM612" s="5" t="s">
        <v>48</v>
      </c>
      <c r="AN612" s="5">
        <v>7</v>
      </c>
      <c r="AO612" s="5">
        <v>800</v>
      </c>
    </row>
    <row r="613" spans="1:41" x14ac:dyDescent="0.25">
      <c r="A613" s="5" t="s">
        <v>17</v>
      </c>
      <c r="B613" s="5" t="s">
        <v>18</v>
      </c>
      <c r="C613" s="5">
        <v>966.2</v>
      </c>
      <c r="D613" s="5">
        <v>39.392499999999998</v>
      </c>
      <c r="E613" s="5">
        <v>-101.0689</v>
      </c>
      <c r="F613" s="5">
        <v>20120902</v>
      </c>
      <c r="G613" s="5">
        <v>-9999</v>
      </c>
      <c r="H613" s="5" t="s">
        <v>48</v>
      </c>
      <c r="I613" s="5" t="s">
        <v>48</v>
      </c>
      <c r="J613" s="5" t="s">
        <v>48</v>
      </c>
      <c r="K613" s="5">
        <v>9999</v>
      </c>
      <c r="L613" s="5">
        <v>-9999</v>
      </c>
      <c r="M613" s="5" t="s">
        <v>48</v>
      </c>
      <c r="N613" s="5" t="s">
        <v>48</v>
      </c>
      <c r="O613" s="5" t="s">
        <v>48</v>
      </c>
      <c r="P613" s="5">
        <v>9999</v>
      </c>
      <c r="Q613" s="5">
        <v>0</v>
      </c>
      <c r="R613" s="5" t="s">
        <v>48</v>
      </c>
      <c r="S613" s="5" t="s">
        <v>48</v>
      </c>
      <c r="T613" s="5">
        <v>7</v>
      </c>
      <c r="U613" s="5">
        <v>800</v>
      </c>
      <c r="V613" s="5">
        <v>0</v>
      </c>
      <c r="W613" s="5" t="s">
        <v>48</v>
      </c>
      <c r="X613" s="5" t="s">
        <v>48</v>
      </c>
      <c r="Y613" s="5">
        <v>7</v>
      </c>
      <c r="Z613" s="5">
        <v>9999</v>
      </c>
      <c r="AA613" s="5">
        <v>0</v>
      </c>
      <c r="AB613" s="5" t="s">
        <v>48</v>
      </c>
      <c r="AC613" s="5" t="s">
        <v>48</v>
      </c>
      <c r="AD613" s="5">
        <v>7</v>
      </c>
      <c r="AE613" s="5">
        <v>9999</v>
      </c>
      <c r="AF613" s="5">
        <v>356</v>
      </c>
      <c r="AG613" s="5" t="s">
        <v>48</v>
      </c>
      <c r="AH613" s="5" t="s">
        <v>48</v>
      </c>
      <c r="AI613" s="5">
        <v>7</v>
      </c>
      <c r="AJ613" s="5">
        <v>800</v>
      </c>
      <c r="AK613" s="5">
        <v>144</v>
      </c>
      <c r="AL613" s="5" t="s">
        <v>48</v>
      </c>
      <c r="AM613" s="5" t="s">
        <v>48</v>
      </c>
      <c r="AN613" s="5">
        <v>7</v>
      </c>
      <c r="AO613" s="5">
        <v>800</v>
      </c>
    </row>
    <row r="614" spans="1:41" x14ac:dyDescent="0.25">
      <c r="A614" s="5" t="s">
        <v>17</v>
      </c>
      <c r="B614" s="5" t="s">
        <v>18</v>
      </c>
      <c r="C614" s="5">
        <v>966.2</v>
      </c>
      <c r="D614" s="5">
        <v>39.392499999999998</v>
      </c>
      <c r="E614" s="5">
        <v>-101.0689</v>
      </c>
      <c r="F614" s="5">
        <v>20120903</v>
      </c>
      <c r="G614" s="5">
        <v>-9999</v>
      </c>
      <c r="H614" s="5" t="s">
        <v>48</v>
      </c>
      <c r="I614" s="5" t="s">
        <v>48</v>
      </c>
      <c r="J614" s="5" t="s">
        <v>48</v>
      </c>
      <c r="K614" s="5">
        <v>9999</v>
      </c>
      <c r="L614" s="5">
        <v>-9999</v>
      </c>
      <c r="M614" s="5" t="s">
        <v>48</v>
      </c>
      <c r="N614" s="5" t="s">
        <v>48</v>
      </c>
      <c r="O614" s="5" t="s">
        <v>48</v>
      </c>
      <c r="P614" s="5">
        <v>9999</v>
      </c>
      <c r="Q614" s="5">
        <v>0</v>
      </c>
      <c r="R614" s="5" t="s">
        <v>48</v>
      </c>
      <c r="S614" s="5" t="s">
        <v>48</v>
      </c>
      <c r="T614" s="5">
        <v>7</v>
      </c>
      <c r="U614" s="5">
        <v>800</v>
      </c>
      <c r="V614" s="5">
        <v>0</v>
      </c>
      <c r="W614" s="5" t="s">
        <v>48</v>
      </c>
      <c r="X614" s="5" t="s">
        <v>48</v>
      </c>
      <c r="Y614" s="5">
        <v>7</v>
      </c>
      <c r="Z614" s="5">
        <v>9999</v>
      </c>
      <c r="AA614" s="5">
        <v>0</v>
      </c>
      <c r="AB614" s="5" t="s">
        <v>48</v>
      </c>
      <c r="AC614" s="5" t="s">
        <v>48</v>
      </c>
      <c r="AD614" s="5">
        <v>7</v>
      </c>
      <c r="AE614" s="5">
        <v>9999</v>
      </c>
      <c r="AF614" s="5">
        <v>361</v>
      </c>
      <c r="AG614" s="5" t="s">
        <v>48</v>
      </c>
      <c r="AH614" s="5" t="s">
        <v>48</v>
      </c>
      <c r="AI614" s="5">
        <v>7</v>
      </c>
      <c r="AJ614" s="5">
        <v>800</v>
      </c>
      <c r="AK614" s="5">
        <v>150</v>
      </c>
      <c r="AL614" s="5" t="s">
        <v>48</v>
      </c>
      <c r="AM614" s="5" t="s">
        <v>48</v>
      </c>
      <c r="AN614" s="5">
        <v>7</v>
      </c>
      <c r="AO614" s="5">
        <v>800</v>
      </c>
    </row>
    <row r="615" spans="1:41" x14ac:dyDescent="0.25">
      <c r="A615" s="5" t="s">
        <v>17</v>
      </c>
      <c r="B615" s="5" t="s">
        <v>18</v>
      </c>
      <c r="C615" s="5">
        <v>966.2</v>
      </c>
      <c r="D615" s="5">
        <v>39.392499999999998</v>
      </c>
      <c r="E615" s="5">
        <v>-101.0689</v>
      </c>
      <c r="F615" s="5">
        <v>20120904</v>
      </c>
      <c r="G615" s="5">
        <v>-9999</v>
      </c>
      <c r="H615" s="5" t="s">
        <v>48</v>
      </c>
      <c r="I615" s="5" t="s">
        <v>48</v>
      </c>
      <c r="J615" s="5" t="s">
        <v>48</v>
      </c>
      <c r="K615" s="5">
        <v>9999</v>
      </c>
      <c r="L615" s="5">
        <v>-9999</v>
      </c>
      <c r="M615" s="5" t="s">
        <v>48</v>
      </c>
      <c r="N615" s="5" t="s">
        <v>48</v>
      </c>
      <c r="O615" s="5" t="s">
        <v>48</v>
      </c>
      <c r="P615" s="5">
        <v>9999</v>
      </c>
      <c r="Q615" s="5">
        <v>0</v>
      </c>
      <c r="R615" s="5" t="s">
        <v>49</v>
      </c>
      <c r="S615" s="5" t="s">
        <v>48</v>
      </c>
      <c r="T615" s="5">
        <v>7</v>
      </c>
      <c r="U615" s="5">
        <v>800</v>
      </c>
      <c r="V615" s="5">
        <v>0</v>
      </c>
      <c r="W615" s="5" t="s">
        <v>48</v>
      </c>
      <c r="X615" s="5" t="s">
        <v>48</v>
      </c>
      <c r="Y615" s="5">
        <v>7</v>
      </c>
      <c r="Z615" s="5">
        <v>9999</v>
      </c>
      <c r="AA615" s="5">
        <v>0</v>
      </c>
      <c r="AB615" s="5" t="s">
        <v>48</v>
      </c>
      <c r="AC615" s="5" t="s">
        <v>48</v>
      </c>
      <c r="AD615" s="5">
        <v>7</v>
      </c>
      <c r="AE615" s="5">
        <v>9999</v>
      </c>
      <c r="AF615" s="5">
        <v>306</v>
      </c>
      <c r="AG615" s="5" t="s">
        <v>48</v>
      </c>
      <c r="AH615" s="5" t="s">
        <v>48</v>
      </c>
      <c r="AI615" s="5">
        <v>7</v>
      </c>
      <c r="AJ615" s="5">
        <v>800</v>
      </c>
      <c r="AK615" s="5">
        <v>156</v>
      </c>
      <c r="AL615" s="5" t="s">
        <v>48</v>
      </c>
      <c r="AM615" s="5" t="s">
        <v>48</v>
      </c>
      <c r="AN615" s="5">
        <v>7</v>
      </c>
      <c r="AO615" s="5">
        <v>800</v>
      </c>
    </row>
    <row r="616" spans="1:41" x14ac:dyDescent="0.25">
      <c r="A616" s="5" t="s">
        <v>17</v>
      </c>
      <c r="B616" s="5" t="s">
        <v>18</v>
      </c>
      <c r="C616" s="5">
        <v>966.2</v>
      </c>
      <c r="D616" s="5">
        <v>39.392499999999998</v>
      </c>
      <c r="E616" s="5">
        <v>-101.0689</v>
      </c>
      <c r="F616" s="5">
        <v>20120905</v>
      </c>
      <c r="G616" s="5">
        <v>-9999</v>
      </c>
      <c r="H616" s="5" t="s">
        <v>48</v>
      </c>
      <c r="I616" s="5" t="s">
        <v>48</v>
      </c>
      <c r="J616" s="5" t="s">
        <v>48</v>
      </c>
      <c r="K616" s="5">
        <v>9999</v>
      </c>
      <c r="L616" s="5">
        <v>-9999</v>
      </c>
      <c r="M616" s="5" t="s">
        <v>48</v>
      </c>
      <c r="N616" s="5" t="s">
        <v>48</v>
      </c>
      <c r="O616" s="5" t="s">
        <v>48</v>
      </c>
      <c r="P616" s="5">
        <v>9999</v>
      </c>
      <c r="Q616" s="5">
        <v>79</v>
      </c>
      <c r="R616" s="5" t="s">
        <v>48</v>
      </c>
      <c r="S616" s="5" t="s">
        <v>48</v>
      </c>
      <c r="T616" s="5">
        <v>7</v>
      </c>
      <c r="U616" s="5">
        <v>800</v>
      </c>
      <c r="V616" s="5">
        <v>0</v>
      </c>
      <c r="W616" s="5" t="s">
        <v>48</v>
      </c>
      <c r="X616" s="5" t="s">
        <v>48</v>
      </c>
      <c r="Y616" s="5">
        <v>7</v>
      </c>
      <c r="Z616" s="5">
        <v>9999</v>
      </c>
      <c r="AA616" s="5">
        <v>0</v>
      </c>
      <c r="AB616" s="5" t="s">
        <v>48</v>
      </c>
      <c r="AC616" s="5" t="s">
        <v>48</v>
      </c>
      <c r="AD616" s="5">
        <v>7</v>
      </c>
      <c r="AE616" s="5">
        <v>9999</v>
      </c>
      <c r="AF616" s="5">
        <v>356</v>
      </c>
      <c r="AG616" s="5" t="s">
        <v>48</v>
      </c>
      <c r="AH616" s="5" t="s">
        <v>48</v>
      </c>
      <c r="AI616" s="5">
        <v>7</v>
      </c>
      <c r="AJ616" s="5">
        <v>800</v>
      </c>
      <c r="AK616" s="5">
        <v>139</v>
      </c>
      <c r="AL616" s="5" t="s">
        <v>48</v>
      </c>
      <c r="AM616" s="5" t="s">
        <v>48</v>
      </c>
      <c r="AN616" s="5">
        <v>7</v>
      </c>
      <c r="AO616" s="5">
        <v>800</v>
      </c>
    </row>
    <row r="617" spans="1:41" x14ac:dyDescent="0.25">
      <c r="A617" s="5" t="s">
        <v>17</v>
      </c>
      <c r="B617" s="5" t="s">
        <v>18</v>
      </c>
      <c r="C617" s="5">
        <v>966.2</v>
      </c>
      <c r="D617" s="5">
        <v>39.392499999999998</v>
      </c>
      <c r="E617" s="5">
        <v>-101.0689</v>
      </c>
      <c r="F617" s="5">
        <v>20120906</v>
      </c>
      <c r="G617" s="5">
        <v>-9999</v>
      </c>
      <c r="H617" s="5" t="s">
        <v>48</v>
      </c>
      <c r="I617" s="5" t="s">
        <v>48</v>
      </c>
      <c r="J617" s="5" t="s">
        <v>48</v>
      </c>
      <c r="K617" s="5">
        <v>9999</v>
      </c>
      <c r="L617" s="5">
        <v>-9999</v>
      </c>
      <c r="M617" s="5" t="s">
        <v>48</v>
      </c>
      <c r="N617" s="5" t="s">
        <v>48</v>
      </c>
      <c r="O617" s="5" t="s">
        <v>48</v>
      </c>
      <c r="P617" s="5">
        <v>9999</v>
      </c>
      <c r="Q617" s="5">
        <v>0</v>
      </c>
      <c r="R617" s="5" t="s">
        <v>48</v>
      </c>
      <c r="S617" s="5" t="s">
        <v>48</v>
      </c>
      <c r="T617" s="5">
        <v>7</v>
      </c>
      <c r="U617" s="5">
        <v>800</v>
      </c>
      <c r="V617" s="5">
        <v>0</v>
      </c>
      <c r="W617" s="5" t="s">
        <v>48</v>
      </c>
      <c r="X617" s="5" t="s">
        <v>48</v>
      </c>
      <c r="Y617" s="5">
        <v>7</v>
      </c>
      <c r="Z617" s="5">
        <v>9999</v>
      </c>
      <c r="AA617" s="5">
        <v>0</v>
      </c>
      <c r="AB617" s="5" t="s">
        <v>48</v>
      </c>
      <c r="AC617" s="5" t="s">
        <v>48</v>
      </c>
      <c r="AD617" s="5">
        <v>7</v>
      </c>
      <c r="AE617" s="5">
        <v>9999</v>
      </c>
      <c r="AF617" s="5">
        <v>294</v>
      </c>
      <c r="AG617" s="5" t="s">
        <v>48</v>
      </c>
      <c r="AH617" s="5" t="s">
        <v>48</v>
      </c>
      <c r="AI617" s="5">
        <v>7</v>
      </c>
      <c r="AJ617" s="5">
        <v>800</v>
      </c>
      <c r="AK617" s="5">
        <v>111</v>
      </c>
      <c r="AL617" s="5" t="s">
        <v>48</v>
      </c>
      <c r="AM617" s="5" t="s">
        <v>48</v>
      </c>
      <c r="AN617" s="5">
        <v>7</v>
      </c>
      <c r="AO617" s="5">
        <v>800</v>
      </c>
    </row>
    <row r="618" spans="1:41" x14ac:dyDescent="0.25">
      <c r="A618" s="5" t="s">
        <v>17</v>
      </c>
      <c r="B618" s="5" t="s">
        <v>18</v>
      </c>
      <c r="C618" s="5">
        <v>966.2</v>
      </c>
      <c r="D618" s="5">
        <v>39.392499999999998</v>
      </c>
      <c r="E618" s="5">
        <v>-101.0689</v>
      </c>
      <c r="F618" s="5">
        <v>20120907</v>
      </c>
      <c r="G618" s="5">
        <v>-9999</v>
      </c>
      <c r="H618" s="5" t="s">
        <v>48</v>
      </c>
      <c r="I618" s="5" t="s">
        <v>48</v>
      </c>
      <c r="J618" s="5" t="s">
        <v>48</v>
      </c>
      <c r="K618" s="5">
        <v>9999</v>
      </c>
      <c r="L618" s="5">
        <v>-9999</v>
      </c>
      <c r="M618" s="5" t="s">
        <v>48</v>
      </c>
      <c r="N618" s="5" t="s">
        <v>48</v>
      </c>
      <c r="O618" s="5" t="s">
        <v>48</v>
      </c>
      <c r="P618" s="5">
        <v>9999</v>
      </c>
      <c r="Q618" s="5">
        <v>0</v>
      </c>
      <c r="R618" s="5" t="s">
        <v>48</v>
      </c>
      <c r="S618" s="5" t="s">
        <v>48</v>
      </c>
      <c r="T618" s="5">
        <v>7</v>
      </c>
      <c r="U618" s="5">
        <v>800</v>
      </c>
      <c r="V618" s="5">
        <v>0</v>
      </c>
      <c r="W618" s="5" t="s">
        <v>48</v>
      </c>
      <c r="X618" s="5" t="s">
        <v>48</v>
      </c>
      <c r="Y618" s="5">
        <v>7</v>
      </c>
      <c r="Z618" s="5">
        <v>9999</v>
      </c>
      <c r="AA618" s="5">
        <v>0</v>
      </c>
      <c r="AB618" s="5" t="s">
        <v>48</v>
      </c>
      <c r="AC618" s="5" t="s">
        <v>48</v>
      </c>
      <c r="AD618" s="5">
        <v>7</v>
      </c>
      <c r="AE618" s="5">
        <v>9999</v>
      </c>
      <c r="AF618" s="5">
        <v>367</v>
      </c>
      <c r="AG618" s="5" t="s">
        <v>48</v>
      </c>
      <c r="AH618" s="5" t="s">
        <v>48</v>
      </c>
      <c r="AI618" s="5">
        <v>7</v>
      </c>
      <c r="AJ618" s="5">
        <v>800</v>
      </c>
      <c r="AK618" s="5">
        <v>128</v>
      </c>
      <c r="AL618" s="5" t="s">
        <v>48</v>
      </c>
      <c r="AM618" s="5" t="s">
        <v>48</v>
      </c>
      <c r="AN618" s="5">
        <v>7</v>
      </c>
      <c r="AO618" s="5">
        <v>800</v>
      </c>
    </row>
    <row r="619" spans="1:41" x14ac:dyDescent="0.25">
      <c r="A619" s="5" t="s">
        <v>17</v>
      </c>
      <c r="B619" s="5" t="s">
        <v>18</v>
      </c>
      <c r="C619" s="5">
        <v>966.2</v>
      </c>
      <c r="D619" s="5">
        <v>39.392499999999998</v>
      </c>
      <c r="E619" s="5">
        <v>-101.0689</v>
      </c>
      <c r="F619" s="5">
        <v>20120908</v>
      </c>
      <c r="G619" s="5">
        <v>-9999</v>
      </c>
      <c r="H619" s="5" t="s">
        <v>48</v>
      </c>
      <c r="I619" s="5" t="s">
        <v>48</v>
      </c>
      <c r="J619" s="5" t="s">
        <v>48</v>
      </c>
      <c r="K619" s="5">
        <v>9999</v>
      </c>
      <c r="L619" s="5">
        <v>-9999</v>
      </c>
      <c r="M619" s="5" t="s">
        <v>48</v>
      </c>
      <c r="N619" s="5" t="s">
        <v>48</v>
      </c>
      <c r="O619" s="5" t="s">
        <v>48</v>
      </c>
      <c r="P619" s="5">
        <v>9999</v>
      </c>
      <c r="Q619" s="5">
        <v>0</v>
      </c>
      <c r="R619" s="5" t="s">
        <v>48</v>
      </c>
      <c r="S619" s="5" t="s">
        <v>48</v>
      </c>
      <c r="T619" s="5">
        <v>7</v>
      </c>
      <c r="U619" s="5">
        <v>800</v>
      </c>
      <c r="V619" s="5">
        <v>0</v>
      </c>
      <c r="W619" s="5" t="s">
        <v>48</v>
      </c>
      <c r="X619" s="5" t="s">
        <v>48</v>
      </c>
      <c r="Y619" s="5">
        <v>7</v>
      </c>
      <c r="Z619" s="5">
        <v>9999</v>
      </c>
      <c r="AA619" s="5">
        <v>0</v>
      </c>
      <c r="AB619" s="5" t="s">
        <v>48</v>
      </c>
      <c r="AC619" s="5" t="s">
        <v>48</v>
      </c>
      <c r="AD619" s="5">
        <v>7</v>
      </c>
      <c r="AE619" s="5">
        <v>9999</v>
      </c>
      <c r="AF619" s="5">
        <v>228</v>
      </c>
      <c r="AG619" s="5" t="s">
        <v>48</v>
      </c>
      <c r="AH619" s="5" t="s">
        <v>48</v>
      </c>
      <c r="AI619" s="5">
        <v>7</v>
      </c>
      <c r="AJ619" s="5">
        <v>800</v>
      </c>
      <c r="AK619" s="5">
        <v>56</v>
      </c>
      <c r="AL619" s="5" t="s">
        <v>48</v>
      </c>
      <c r="AM619" s="5" t="s">
        <v>48</v>
      </c>
      <c r="AN619" s="5">
        <v>7</v>
      </c>
      <c r="AO619" s="5">
        <v>800</v>
      </c>
    </row>
    <row r="620" spans="1:41" x14ac:dyDescent="0.25">
      <c r="A620" s="5" t="s">
        <v>17</v>
      </c>
      <c r="B620" s="5" t="s">
        <v>18</v>
      </c>
      <c r="C620" s="5">
        <v>966.2</v>
      </c>
      <c r="D620" s="5">
        <v>39.392499999999998</v>
      </c>
      <c r="E620" s="5">
        <v>-101.0689</v>
      </c>
      <c r="F620" s="5">
        <v>20120909</v>
      </c>
      <c r="G620" s="5">
        <v>-9999</v>
      </c>
      <c r="H620" s="5" t="s">
        <v>48</v>
      </c>
      <c r="I620" s="5" t="s">
        <v>48</v>
      </c>
      <c r="J620" s="5" t="s">
        <v>48</v>
      </c>
      <c r="K620" s="5">
        <v>9999</v>
      </c>
      <c r="L620" s="5">
        <v>-9999</v>
      </c>
      <c r="M620" s="5" t="s">
        <v>48</v>
      </c>
      <c r="N620" s="5" t="s">
        <v>48</v>
      </c>
      <c r="O620" s="5" t="s">
        <v>48</v>
      </c>
      <c r="P620" s="5">
        <v>9999</v>
      </c>
      <c r="Q620" s="5">
        <v>0</v>
      </c>
      <c r="R620" s="5" t="s">
        <v>48</v>
      </c>
      <c r="S620" s="5" t="s">
        <v>48</v>
      </c>
      <c r="T620" s="5">
        <v>7</v>
      </c>
      <c r="U620" s="5">
        <v>800</v>
      </c>
      <c r="V620" s="5">
        <v>0</v>
      </c>
      <c r="W620" s="5" t="s">
        <v>48</v>
      </c>
      <c r="X620" s="5" t="s">
        <v>48</v>
      </c>
      <c r="Y620" s="5">
        <v>7</v>
      </c>
      <c r="Z620" s="5">
        <v>9999</v>
      </c>
      <c r="AA620" s="5">
        <v>0</v>
      </c>
      <c r="AB620" s="5" t="s">
        <v>48</v>
      </c>
      <c r="AC620" s="5" t="s">
        <v>48</v>
      </c>
      <c r="AD620" s="5">
        <v>7</v>
      </c>
      <c r="AE620" s="5">
        <v>9999</v>
      </c>
      <c r="AF620" s="5">
        <v>289</v>
      </c>
      <c r="AG620" s="5" t="s">
        <v>48</v>
      </c>
      <c r="AH620" s="5" t="s">
        <v>48</v>
      </c>
      <c r="AI620" s="5">
        <v>7</v>
      </c>
      <c r="AJ620" s="5">
        <v>800</v>
      </c>
      <c r="AK620" s="5">
        <v>56</v>
      </c>
      <c r="AL620" s="5" t="s">
        <v>48</v>
      </c>
      <c r="AM620" s="5" t="s">
        <v>48</v>
      </c>
      <c r="AN620" s="5">
        <v>7</v>
      </c>
      <c r="AO620" s="5">
        <v>800</v>
      </c>
    </row>
    <row r="621" spans="1:41" x14ac:dyDescent="0.25">
      <c r="A621" s="5" t="s">
        <v>17</v>
      </c>
      <c r="B621" s="5" t="s">
        <v>18</v>
      </c>
      <c r="C621" s="5">
        <v>966.2</v>
      </c>
      <c r="D621" s="5">
        <v>39.392499999999998</v>
      </c>
      <c r="E621" s="5">
        <v>-101.0689</v>
      </c>
      <c r="F621" s="5">
        <v>20120910</v>
      </c>
      <c r="G621" s="5">
        <v>-9999</v>
      </c>
      <c r="H621" s="5" t="s">
        <v>48</v>
      </c>
      <c r="I621" s="5" t="s">
        <v>48</v>
      </c>
      <c r="J621" s="5" t="s">
        <v>48</v>
      </c>
      <c r="K621" s="5">
        <v>9999</v>
      </c>
      <c r="L621" s="5">
        <v>-9999</v>
      </c>
      <c r="M621" s="5" t="s">
        <v>48</v>
      </c>
      <c r="N621" s="5" t="s">
        <v>48</v>
      </c>
      <c r="O621" s="5" t="s">
        <v>48</v>
      </c>
      <c r="P621" s="5">
        <v>9999</v>
      </c>
      <c r="Q621" s="5">
        <v>0</v>
      </c>
      <c r="R621" s="5" t="s">
        <v>48</v>
      </c>
      <c r="S621" s="5" t="s">
        <v>48</v>
      </c>
      <c r="T621" s="5">
        <v>7</v>
      </c>
      <c r="U621" s="5">
        <v>800</v>
      </c>
      <c r="V621" s="5">
        <v>0</v>
      </c>
      <c r="W621" s="5" t="s">
        <v>48</v>
      </c>
      <c r="X621" s="5" t="s">
        <v>48</v>
      </c>
      <c r="Y621" s="5">
        <v>7</v>
      </c>
      <c r="Z621" s="5">
        <v>9999</v>
      </c>
      <c r="AA621" s="5">
        <v>0</v>
      </c>
      <c r="AB621" s="5" t="s">
        <v>48</v>
      </c>
      <c r="AC621" s="5" t="s">
        <v>48</v>
      </c>
      <c r="AD621" s="5">
        <v>7</v>
      </c>
      <c r="AE621" s="5">
        <v>9999</v>
      </c>
      <c r="AF621" s="5">
        <v>283</v>
      </c>
      <c r="AG621" s="5" t="s">
        <v>48</v>
      </c>
      <c r="AH621" s="5" t="s">
        <v>48</v>
      </c>
      <c r="AI621" s="5">
        <v>7</v>
      </c>
      <c r="AJ621" s="5">
        <v>800</v>
      </c>
      <c r="AK621" s="5">
        <v>67</v>
      </c>
      <c r="AL621" s="5" t="s">
        <v>48</v>
      </c>
      <c r="AM621" s="5" t="s">
        <v>48</v>
      </c>
      <c r="AN621" s="5">
        <v>7</v>
      </c>
      <c r="AO621" s="5">
        <v>800</v>
      </c>
    </row>
    <row r="622" spans="1:41" x14ac:dyDescent="0.25">
      <c r="A622" s="5" t="s">
        <v>17</v>
      </c>
      <c r="B622" s="5" t="s">
        <v>18</v>
      </c>
      <c r="C622" s="5">
        <v>966.2</v>
      </c>
      <c r="D622" s="5">
        <v>39.392499999999998</v>
      </c>
      <c r="E622" s="5">
        <v>-101.0689</v>
      </c>
      <c r="F622" s="5">
        <v>20120911</v>
      </c>
      <c r="G622" s="5">
        <v>-9999</v>
      </c>
      <c r="H622" s="5" t="s">
        <v>48</v>
      </c>
      <c r="I622" s="5" t="s">
        <v>48</v>
      </c>
      <c r="J622" s="5" t="s">
        <v>48</v>
      </c>
      <c r="K622" s="5">
        <v>9999</v>
      </c>
      <c r="L622" s="5">
        <v>-9999</v>
      </c>
      <c r="M622" s="5" t="s">
        <v>48</v>
      </c>
      <c r="N622" s="5" t="s">
        <v>48</v>
      </c>
      <c r="O622" s="5" t="s">
        <v>48</v>
      </c>
      <c r="P622" s="5">
        <v>9999</v>
      </c>
      <c r="Q622" s="5">
        <v>0</v>
      </c>
      <c r="R622" s="5" t="s">
        <v>48</v>
      </c>
      <c r="S622" s="5" t="s">
        <v>48</v>
      </c>
      <c r="T622" s="5">
        <v>7</v>
      </c>
      <c r="U622" s="5">
        <v>800</v>
      </c>
      <c r="V622" s="5">
        <v>0</v>
      </c>
      <c r="W622" s="5" t="s">
        <v>48</v>
      </c>
      <c r="X622" s="5" t="s">
        <v>48</v>
      </c>
      <c r="Y622" s="5">
        <v>7</v>
      </c>
      <c r="Z622" s="5">
        <v>9999</v>
      </c>
      <c r="AA622" s="5">
        <v>0</v>
      </c>
      <c r="AB622" s="5" t="s">
        <v>48</v>
      </c>
      <c r="AC622" s="5" t="s">
        <v>48</v>
      </c>
      <c r="AD622" s="5">
        <v>7</v>
      </c>
      <c r="AE622" s="5">
        <v>9999</v>
      </c>
      <c r="AF622" s="5">
        <v>339</v>
      </c>
      <c r="AG622" s="5" t="s">
        <v>48</v>
      </c>
      <c r="AH622" s="5" t="s">
        <v>48</v>
      </c>
      <c r="AI622" s="5">
        <v>7</v>
      </c>
      <c r="AJ622" s="5">
        <v>800</v>
      </c>
      <c r="AK622" s="5">
        <v>100</v>
      </c>
      <c r="AL622" s="5" t="s">
        <v>48</v>
      </c>
      <c r="AM622" s="5" t="s">
        <v>48</v>
      </c>
      <c r="AN622" s="5">
        <v>7</v>
      </c>
      <c r="AO622" s="5">
        <v>800</v>
      </c>
    </row>
    <row r="623" spans="1:41" x14ac:dyDescent="0.25">
      <c r="A623" s="5" t="s">
        <v>17</v>
      </c>
      <c r="B623" s="5" t="s">
        <v>18</v>
      </c>
      <c r="C623" s="5">
        <v>966.2</v>
      </c>
      <c r="D623" s="5">
        <v>39.392499999999998</v>
      </c>
      <c r="E623" s="5">
        <v>-101.0689</v>
      </c>
      <c r="F623" s="5">
        <v>20120912</v>
      </c>
      <c r="G623" s="5">
        <v>-9999</v>
      </c>
      <c r="H623" s="5" t="s">
        <v>48</v>
      </c>
      <c r="I623" s="5" t="s">
        <v>48</v>
      </c>
      <c r="J623" s="5" t="s">
        <v>48</v>
      </c>
      <c r="K623" s="5">
        <v>9999</v>
      </c>
      <c r="L623" s="5">
        <v>-9999</v>
      </c>
      <c r="M623" s="5" t="s">
        <v>48</v>
      </c>
      <c r="N623" s="5" t="s">
        <v>48</v>
      </c>
      <c r="O623" s="5" t="s">
        <v>48</v>
      </c>
      <c r="P623" s="5">
        <v>9999</v>
      </c>
      <c r="Q623" s="5">
        <v>0</v>
      </c>
      <c r="R623" s="5" t="s">
        <v>48</v>
      </c>
      <c r="S623" s="5" t="s">
        <v>48</v>
      </c>
      <c r="T623" s="5">
        <v>7</v>
      </c>
      <c r="U623" s="5">
        <v>800</v>
      </c>
      <c r="V623" s="5">
        <v>0</v>
      </c>
      <c r="W623" s="5" t="s">
        <v>48</v>
      </c>
      <c r="X623" s="5" t="s">
        <v>48</v>
      </c>
      <c r="Y623" s="5">
        <v>7</v>
      </c>
      <c r="Z623" s="5">
        <v>9999</v>
      </c>
      <c r="AA623" s="5">
        <v>0</v>
      </c>
      <c r="AB623" s="5" t="s">
        <v>48</v>
      </c>
      <c r="AC623" s="5" t="s">
        <v>48</v>
      </c>
      <c r="AD623" s="5">
        <v>7</v>
      </c>
      <c r="AE623" s="5">
        <v>9999</v>
      </c>
      <c r="AF623" s="5">
        <v>367</v>
      </c>
      <c r="AG623" s="5" t="s">
        <v>48</v>
      </c>
      <c r="AH623" s="5" t="s">
        <v>48</v>
      </c>
      <c r="AI623" s="5">
        <v>7</v>
      </c>
      <c r="AJ623" s="5">
        <v>800</v>
      </c>
      <c r="AK623" s="5">
        <v>156</v>
      </c>
      <c r="AL623" s="5" t="s">
        <v>48</v>
      </c>
      <c r="AM623" s="5" t="s">
        <v>48</v>
      </c>
      <c r="AN623" s="5">
        <v>7</v>
      </c>
      <c r="AO623" s="5">
        <v>800</v>
      </c>
    </row>
    <row r="624" spans="1:41" x14ac:dyDescent="0.25">
      <c r="A624" s="5" t="s">
        <v>17</v>
      </c>
      <c r="B624" s="5" t="s">
        <v>18</v>
      </c>
      <c r="C624" s="5">
        <v>966.2</v>
      </c>
      <c r="D624" s="5">
        <v>39.392499999999998</v>
      </c>
      <c r="E624" s="5">
        <v>-101.0689</v>
      </c>
      <c r="F624" s="5">
        <v>20120913</v>
      </c>
      <c r="G624" s="5">
        <v>-9999</v>
      </c>
      <c r="H624" s="5" t="s">
        <v>48</v>
      </c>
      <c r="I624" s="5" t="s">
        <v>48</v>
      </c>
      <c r="J624" s="5" t="s">
        <v>48</v>
      </c>
      <c r="K624" s="5">
        <v>9999</v>
      </c>
      <c r="L624" s="5">
        <v>-9999</v>
      </c>
      <c r="M624" s="5" t="s">
        <v>48</v>
      </c>
      <c r="N624" s="5" t="s">
        <v>48</v>
      </c>
      <c r="O624" s="5" t="s">
        <v>48</v>
      </c>
      <c r="P624" s="5">
        <v>9999</v>
      </c>
      <c r="Q624" s="5">
        <v>76</v>
      </c>
      <c r="R624" s="5" t="s">
        <v>48</v>
      </c>
      <c r="S624" s="5" t="s">
        <v>48</v>
      </c>
      <c r="T624" s="5">
        <v>7</v>
      </c>
      <c r="U624" s="5">
        <v>800</v>
      </c>
      <c r="V624" s="5">
        <v>0</v>
      </c>
      <c r="W624" s="5" t="s">
        <v>48</v>
      </c>
      <c r="X624" s="5" t="s">
        <v>48</v>
      </c>
      <c r="Y624" s="5">
        <v>7</v>
      </c>
      <c r="Z624" s="5">
        <v>9999</v>
      </c>
      <c r="AA624" s="5">
        <v>0</v>
      </c>
      <c r="AB624" s="5" t="s">
        <v>48</v>
      </c>
      <c r="AC624" s="5" t="s">
        <v>48</v>
      </c>
      <c r="AD624" s="5">
        <v>7</v>
      </c>
      <c r="AE624" s="5">
        <v>9999</v>
      </c>
      <c r="AF624" s="5">
        <v>222</v>
      </c>
      <c r="AG624" s="5" t="s">
        <v>48</v>
      </c>
      <c r="AH624" s="5" t="s">
        <v>48</v>
      </c>
      <c r="AI624" s="5">
        <v>7</v>
      </c>
      <c r="AJ624" s="5">
        <v>800</v>
      </c>
      <c r="AK624" s="5">
        <v>89</v>
      </c>
      <c r="AL624" s="5" t="s">
        <v>48</v>
      </c>
      <c r="AM624" s="5" t="s">
        <v>48</v>
      </c>
      <c r="AN624" s="5">
        <v>7</v>
      </c>
      <c r="AO624" s="5">
        <v>800</v>
      </c>
    </row>
    <row r="625" spans="1:41" x14ac:dyDescent="0.25">
      <c r="A625" s="5" t="s">
        <v>17</v>
      </c>
      <c r="B625" s="5" t="s">
        <v>18</v>
      </c>
      <c r="C625" s="5">
        <v>966.2</v>
      </c>
      <c r="D625" s="5">
        <v>39.392499999999998</v>
      </c>
      <c r="E625" s="5">
        <v>-101.0689</v>
      </c>
      <c r="F625" s="5">
        <v>20120914</v>
      </c>
      <c r="G625" s="5">
        <v>-9999</v>
      </c>
      <c r="H625" s="5" t="s">
        <v>48</v>
      </c>
      <c r="I625" s="5" t="s">
        <v>48</v>
      </c>
      <c r="J625" s="5" t="s">
        <v>48</v>
      </c>
      <c r="K625" s="5">
        <v>9999</v>
      </c>
      <c r="L625" s="5">
        <v>-9999</v>
      </c>
      <c r="M625" s="5" t="s">
        <v>48</v>
      </c>
      <c r="N625" s="5" t="s">
        <v>48</v>
      </c>
      <c r="O625" s="5" t="s">
        <v>48</v>
      </c>
      <c r="P625" s="5">
        <v>9999</v>
      </c>
      <c r="Q625" s="5">
        <v>0</v>
      </c>
      <c r="R625" s="5" t="s">
        <v>48</v>
      </c>
      <c r="S625" s="5" t="s">
        <v>48</v>
      </c>
      <c r="T625" s="5">
        <v>7</v>
      </c>
      <c r="U625" s="5">
        <v>800</v>
      </c>
      <c r="V625" s="5">
        <v>0</v>
      </c>
      <c r="W625" s="5" t="s">
        <v>48</v>
      </c>
      <c r="X625" s="5" t="s">
        <v>48</v>
      </c>
      <c r="Y625" s="5">
        <v>7</v>
      </c>
      <c r="Z625" s="5">
        <v>9999</v>
      </c>
      <c r="AA625" s="5">
        <v>0</v>
      </c>
      <c r="AB625" s="5" t="s">
        <v>48</v>
      </c>
      <c r="AC625" s="5" t="s">
        <v>48</v>
      </c>
      <c r="AD625" s="5">
        <v>7</v>
      </c>
      <c r="AE625" s="5">
        <v>9999</v>
      </c>
      <c r="AF625" s="5">
        <v>200</v>
      </c>
      <c r="AG625" s="5" t="s">
        <v>48</v>
      </c>
      <c r="AH625" s="5" t="s">
        <v>48</v>
      </c>
      <c r="AI625" s="5">
        <v>7</v>
      </c>
      <c r="AJ625" s="5">
        <v>800</v>
      </c>
      <c r="AK625" s="5">
        <v>44</v>
      </c>
      <c r="AL625" s="5" t="s">
        <v>48</v>
      </c>
      <c r="AM625" s="5" t="s">
        <v>48</v>
      </c>
      <c r="AN625" s="5">
        <v>7</v>
      </c>
      <c r="AO625" s="5">
        <v>800</v>
      </c>
    </row>
    <row r="626" spans="1:41" x14ac:dyDescent="0.25">
      <c r="A626" s="5" t="s">
        <v>17</v>
      </c>
      <c r="B626" s="5" t="s">
        <v>18</v>
      </c>
      <c r="C626" s="5">
        <v>966.2</v>
      </c>
      <c r="D626" s="5">
        <v>39.392499999999998</v>
      </c>
      <c r="E626" s="5">
        <v>-101.0689</v>
      </c>
      <c r="F626" s="5">
        <v>20120915</v>
      </c>
      <c r="G626" s="5">
        <v>-9999</v>
      </c>
      <c r="H626" s="5" t="s">
        <v>48</v>
      </c>
      <c r="I626" s="5" t="s">
        <v>48</v>
      </c>
      <c r="J626" s="5" t="s">
        <v>48</v>
      </c>
      <c r="K626" s="5">
        <v>9999</v>
      </c>
      <c r="L626" s="5">
        <v>-9999</v>
      </c>
      <c r="M626" s="5" t="s">
        <v>48</v>
      </c>
      <c r="N626" s="5" t="s">
        <v>48</v>
      </c>
      <c r="O626" s="5" t="s">
        <v>48</v>
      </c>
      <c r="P626" s="5">
        <v>9999</v>
      </c>
      <c r="Q626" s="5">
        <v>0</v>
      </c>
      <c r="R626" s="5" t="s">
        <v>48</v>
      </c>
      <c r="S626" s="5" t="s">
        <v>48</v>
      </c>
      <c r="T626" s="5">
        <v>7</v>
      </c>
      <c r="U626" s="5">
        <v>800</v>
      </c>
      <c r="V626" s="5">
        <v>0</v>
      </c>
      <c r="W626" s="5" t="s">
        <v>48</v>
      </c>
      <c r="X626" s="5" t="s">
        <v>48</v>
      </c>
      <c r="Y626" s="5">
        <v>7</v>
      </c>
      <c r="Z626" s="5">
        <v>9999</v>
      </c>
      <c r="AA626" s="5">
        <v>0</v>
      </c>
      <c r="AB626" s="5" t="s">
        <v>48</v>
      </c>
      <c r="AC626" s="5" t="s">
        <v>48</v>
      </c>
      <c r="AD626" s="5">
        <v>7</v>
      </c>
      <c r="AE626" s="5">
        <v>9999</v>
      </c>
      <c r="AF626" s="5">
        <v>261</v>
      </c>
      <c r="AG626" s="5" t="s">
        <v>48</v>
      </c>
      <c r="AH626" s="5" t="s">
        <v>48</v>
      </c>
      <c r="AI626" s="5">
        <v>7</v>
      </c>
      <c r="AJ626" s="5">
        <v>800</v>
      </c>
      <c r="AK626" s="5">
        <v>56</v>
      </c>
      <c r="AL626" s="5" t="s">
        <v>48</v>
      </c>
      <c r="AM626" s="5" t="s">
        <v>48</v>
      </c>
      <c r="AN626" s="5">
        <v>7</v>
      </c>
      <c r="AO626" s="5">
        <v>800</v>
      </c>
    </row>
    <row r="627" spans="1:41" x14ac:dyDescent="0.25">
      <c r="A627" s="5" t="s">
        <v>17</v>
      </c>
      <c r="B627" s="5" t="s">
        <v>18</v>
      </c>
      <c r="C627" s="5">
        <v>966.2</v>
      </c>
      <c r="D627" s="5">
        <v>39.392499999999998</v>
      </c>
      <c r="E627" s="5">
        <v>-101.0689</v>
      </c>
      <c r="F627" s="5">
        <v>20120916</v>
      </c>
      <c r="G627" s="5">
        <v>-9999</v>
      </c>
      <c r="H627" s="5" t="s">
        <v>48</v>
      </c>
      <c r="I627" s="5" t="s">
        <v>48</v>
      </c>
      <c r="J627" s="5" t="s">
        <v>48</v>
      </c>
      <c r="K627" s="5">
        <v>9999</v>
      </c>
      <c r="L627" s="5">
        <v>-9999</v>
      </c>
      <c r="M627" s="5" t="s">
        <v>48</v>
      </c>
      <c r="N627" s="5" t="s">
        <v>48</v>
      </c>
      <c r="O627" s="5" t="s">
        <v>48</v>
      </c>
      <c r="P627" s="5">
        <v>9999</v>
      </c>
      <c r="Q627" s="5">
        <v>0</v>
      </c>
      <c r="R627" s="5" t="s">
        <v>48</v>
      </c>
      <c r="S627" s="5" t="s">
        <v>48</v>
      </c>
      <c r="T627" s="5">
        <v>7</v>
      </c>
      <c r="U627" s="5">
        <v>800</v>
      </c>
      <c r="V627" s="5">
        <v>0</v>
      </c>
      <c r="W627" s="5" t="s">
        <v>48</v>
      </c>
      <c r="X627" s="5" t="s">
        <v>48</v>
      </c>
      <c r="Y627" s="5">
        <v>7</v>
      </c>
      <c r="Z627" s="5">
        <v>9999</v>
      </c>
      <c r="AA627" s="5">
        <v>0</v>
      </c>
      <c r="AB627" s="5" t="s">
        <v>48</v>
      </c>
      <c r="AC627" s="5" t="s">
        <v>48</v>
      </c>
      <c r="AD627" s="5">
        <v>7</v>
      </c>
      <c r="AE627" s="5">
        <v>9999</v>
      </c>
      <c r="AF627" s="5">
        <v>278</v>
      </c>
      <c r="AG627" s="5" t="s">
        <v>48</v>
      </c>
      <c r="AH627" s="5" t="s">
        <v>48</v>
      </c>
      <c r="AI627" s="5">
        <v>7</v>
      </c>
      <c r="AJ627" s="5">
        <v>800</v>
      </c>
      <c r="AK627" s="5">
        <v>39</v>
      </c>
      <c r="AL627" s="5" t="s">
        <v>48</v>
      </c>
      <c r="AM627" s="5" t="s">
        <v>48</v>
      </c>
      <c r="AN627" s="5">
        <v>7</v>
      </c>
      <c r="AO627" s="5">
        <v>800</v>
      </c>
    </row>
    <row r="628" spans="1:41" x14ac:dyDescent="0.25">
      <c r="A628" s="5" t="s">
        <v>17</v>
      </c>
      <c r="B628" s="5" t="s">
        <v>18</v>
      </c>
      <c r="C628" s="5">
        <v>966.2</v>
      </c>
      <c r="D628" s="5">
        <v>39.392499999999998</v>
      </c>
      <c r="E628" s="5">
        <v>-101.0689</v>
      </c>
      <c r="F628" s="5">
        <v>20120917</v>
      </c>
      <c r="G628" s="5">
        <v>-9999</v>
      </c>
      <c r="H628" s="5" t="s">
        <v>48</v>
      </c>
      <c r="I628" s="5" t="s">
        <v>48</v>
      </c>
      <c r="J628" s="5" t="s">
        <v>48</v>
      </c>
      <c r="K628" s="5">
        <v>9999</v>
      </c>
      <c r="L628" s="5">
        <v>-9999</v>
      </c>
      <c r="M628" s="5" t="s">
        <v>48</v>
      </c>
      <c r="N628" s="5" t="s">
        <v>48</v>
      </c>
      <c r="O628" s="5" t="s">
        <v>48</v>
      </c>
      <c r="P628" s="5">
        <v>9999</v>
      </c>
      <c r="Q628" s="5">
        <v>0</v>
      </c>
      <c r="R628" s="5" t="s">
        <v>48</v>
      </c>
      <c r="S628" s="5" t="s">
        <v>48</v>
      </c>
      <c r="T628" s="5">
        <v>7</v>
      </c>
      <c r="U628" s="5">
        <v>800</v>
      </c>
      <c r="V628" s="5">
        <v>0</v>
      </c>
      <c r="W628" s="5" t="s">
        <v>48</v>
      </c>
      <c r="X628" s="5" t="s">
        <v>48</v>
      </c>
      <c r="Y628" s="5">
        <v>7</v>
      </c>
      <c r="Z628" s="5">
        <v>9999</v>
      </c>
      <c r="AA628" s="5">
        <v>0</v>
      </c>
      <c r="AB628" s="5" t="s">
        <v>48</v>
      </c>
      <c r="AC628" s="5" t="s">
        <v>48</v>
      </c>
      <c r="AD628" s="5">
        <v>7</v>
      </c>
      <c r="AE628" s="5">
        <v>9999</v>
      </c>
      <c r="AF628" s="5">
        <v>311</v>
      </c>
      <c r="AG628" s="5" t="s">
        <v>48</v>
      </c>
      <c r="AH628" s="5" t="s">
        <v>48</v>
      </c>
      <c r="AI628" s="5">
        <v>7</v>
      </c>
      <c r="AJ628" s="5">
        <v>800</v>
      </c>
      <c r="AK628" s="5">
        <v>61</v>
      </c>
      <c r="AL628" s="5" t="s">
        <v>48</v>
      </c>
      <c r="AM628" s="5" t="s">
        <v>48</v>
      </c>
      <c r="AN628" s="5">
        <v>7</v>
      </c>
      <c r="AO628" s="5">
        <v>800</v>
      </c>
    </row>
    <row r="629" spans="1:41" x14ac:dyDescent="0.25">
      <c r="A629" s="5" t="s">
        <v>17</v>
      </c>
      <c r="B629" s="5" t="s">
        <v>18</v>
      </c>
      <c r="C629" s="5">
        <v>966.2</v>
      </c>
      <c r="D629" s="5">
        <v>39.392499999999998</v>
      </c>
      <c r="E629" s="5">
        <v>-101.0689</v>
      </c>
      <c r="F629" s="5">
        <v>20120918</v>
      </c>
      <c r="G629" s="5">
        <v>-9999</v>
      </c>
      <c r="H629" s="5" t="s">
        <v>48</v>
      </c>
      <c r="I629" s="5" t="s">
        <v>48</v>
      </c>
      <c r="J629" s="5" t="s">
        <v>48</v>
      </c>
      <c r="K629" s="5">
        <v>9999</v>
      </c>
      <c r="L629" s="5">
        <v>-9999</v>
      </c>
      <c r="M629" s="5" t="s">
        <v>48</v>
      </c>
      <c r="N629" s="5" t="s">
        <v>48</v>
      </c>
      <c r="O629" s="5" t="s">
        <v>48</v>
      </c>
      <c r="P629" s="5">
        <v>9999</v>
      </c>
      <c r="Q629" s="5">
        <v>0</v>
      </c>
      <c r="R629" s="5" t="s">
        <v>48</v>
      </c>
      <c r="S629" s="5" t="s">
        <v>48</v>
      </c>
      <c r="T629" s="5">
        <v>7</v>
      </c>
      <c r="U629" s="5">
        <v>800</v>
      </c>
      <c r="V629" s="5">
        <v>0</v>
      </c>
      <c r="W629" s="5" t="s">
        <v>48</v>
      </c>
      <c r="X629" s="5" t="s">
        <v>48</v>
      </c>
      <c r="Y629" s="5">
        <v>7</v>
      </c>
      <c r="Z629" s="5">
        <v>9999</v>
      </c>
      <c r="AA629" s="5">
        <v>0</v>
      </c>
      <c r="AB629" s="5" t="s">
        <v>48</v>
      </c>
      <c r="AC629" s="5" t="s">
        <v>48</v>
      </c>
      <c r="AD629" s="5">
        <v>7</v>
      </c>
      <c r="AE629" s="5">
        <v>9999</v>
      </c>
      <c r="AF629" s="5">
        <v>194</v>
      </c>
      <c r="AG629" s="5" t="s">
        <v>48</v>
      </c>
      <c r="AH629" s="5" t="s">
        <v>48</v>
      </c>
      <c r="AI629" s="5">
        <v>7</v>
      </c>
      <c r="AJ629" s="5">
        <v>800</v>
      </c>
      <c r="AK629" s="5">
        <v>33</v>
      </c>
      <c r="AL629" s="5" t="s">
        <v>48</v>
      </c>
      <c r="AM629" s="5" t="s">
        <v>48</v>
      </c>
      <c r="AN629" s="5">
        <v>7</v>
      </c>
      <c r="AO629" s="5">
        <v>800</v>
      </c>
    </row>
    <row r="630" spans="1:41" x14ac:dyDescent="0.25">
      <c r="A630" s="5" t="s">
        <v>17</v>
      </c>
      <c r="B630" s="5" t="s">
        <v>18</v>
      </c>
      <c r="C630" s="5">
        <v>966.2</v>
      </c>
      <c r="D630" s="5">
        <v>39.392499999999998</v>
      </c>
      <c r="E630" s="5">
        <v>-101.0689</v>
      </c>
      <c r="F630" s="5">
        <v>20120919</v>
      </c>
      <c r="G630" s="5">
        <v>-9999</v>
      </c>
      <c r="H630" s="5" t="s">
        <v>48</v>
      </c>
      <c r="I630" s="5" t="s">
        <v>48</v>
      </c>
      <c r="J630" s="5" t="s">
        <v>48</v>
      </c>
      <c r="K630" s="5">
        <v>9999</v>
      </c>
      <c r="L630" s="5">
        <v>-9999</v>
      </c>
      <c r="M630" s="5" t="s">
        <v>48</v>
      </c>
      <c r="N630" s="5" t="s">
        <v>48</v>
      </c>
      <c r="O630" s="5" t="s">
        <v>48</v>
      </c>
      <c r="P630" s="5">
        <v>9999</v>
      </c>
      <c r="Q630" s="5">
        <v>0</v>
      </c>
      <c r="R630" s="5" t="s">
        <v>48</v>
      </c>
      <c r="S630" s="5" t="s">
        <v>48</v>
      </c>
      <c r="T630" s="5">
        <v>7</v>
      </c>
      <c r="U630" s="5">
        <v>800</v>
      </c>
      <c r="V630" s="5">
        <v>0</v>
      </c>
      <c r="W630" s="5" t="s">
        <v>48</v>
      </c>
      <c r="X630" s="5" t="s">
        <v>48</v>
      </c>
      <c r="Y630" s="5">
        <v>7</v>
      </c>
      <c r="Z630" s="5">
        <v>9999</v>
      </c>
      <c r="AA630" s="5">
        <v>0</v>
      </c>
      <c r="AB630" s="5" t="s">
        <v>48</v>
      </c>
      <c r="AC630" s="5" t="s">
        <v>48</v>
      </c>
      <c r="AD630" s="5">
        <v>7</v>
      </c>
      <c r="AE630" s="5">
        <v>9999</v>
      </c>
      <c r="AF630" s="5">
        <v>294</v>
      </c>
      <c r="AG630" s="5" t="s">
        <v>48</v>
      </c>
      <c r="AH630" s="5" t="s">
        <v>48</v>
      </c>
      <c r="AI630" s="5">
        <v>7</v>
      </c>
      <c r="AJ630" s="5">
        <v>800</v>
      </c>
      <c r="AK630" s="5">
        <v>67</v>
      </c>
      <c r="AL630" s="5" t="s">
        <v>48</v>
      </c>
      <c r="AM630" s="5" t="s">
        <v>48</v>
      </c>
      <c r="AN630" s="5">
        <v>7</v>
      </c>
      <c r="AO630" s="5">
        <v>800</v>
      </c>
    </row>
    <row r="631" spans="1:41" x14ac:dyDescent="0.25">
      <c r="A631" s="5" t="s">
        <v>17</v>
      </c>
      <c r="B631" s="5" t="s">
        <v>18</v>
      </c>
      <c r="C631" s="5">
        <v>966.2</v>
      </c>
      <c r="D631" s="5">
        <v>39.392499999999998</v>
      </c>
      <c r="E631" s="5">
        <v>-101.0689</v>
      </c>
      <c r="F631" s="5">
        <v>20120920</v>
      </c>
      <c r="G631" s="5">
        <v>-9999</v>
      </c>
      <c r="H631" s="5" t="s">
        <v>48</v>
      </c>
      <c r="I631" s="5" t="s">
        <v>48</v>
      </c>
      <c r="J631" s="5" t="s">
        <v>48</v>
      </c>
      <c r="K631" s="5">
        <v>9999</v>
      </c>
      <c r="L631" s="5">
        <v>-9999</v>
      </c>
      <c r="M631" s="5" t="s">
        <v>48</v>
      </c>
      <c r="N631" s="5" t="s">
        <v>48</v>
      </c>
      <c r="O631" s="5" t="s">
        <v>48</v>
      </c>
      <c r="P631" s="5">
        <v>9999</v>
      </c>
      <c r="Q631" s="5">
        <v>0</v>
      </c>
      <c r="R631" s="5" t="s">
        <v>48</v>
      </c>
      <c r="S631" s="5" t="s">
        <v>48</v>
      </c>
      <c r="T631" s="5">
        <v>7</v>
      </c>
      <c r="U631" s="5">
        <v>800</v>
      </c>
      <c r="V631" s="5">
        <v>0</v>
      </c>
      <c r="W631" s="5" t="s">
        <v>48</v>
      </c>
      <c r="X631" s="5" t="s">
        <v>48</v>
      </c>
      <c r="Y631" s="5">
        <v>7</v>
      </c>
      <c r="Z631" s="5">
        <v>9999</v>
      </c>
      <c r="AA631" s="5">
        <v>0</v>
      </c>
      <c r="AB631" s="5" t="s">
        <v>48</v>
      </c>
      <c r="AC631" s="5" t="s">
        <v>48</v>
      </c>
      <c r="AD631" s="5">
        <v>7</v>
      </c>
      <c r="AE631" s="5">
        <v>9999</v>
      </c>
      <c r="AF631" s="5">
        <v>328</v>
      </c>
      <c r="AG631" s="5" t="s">
        <v>48</v>
      </c>
      <c r="AH631" s="5" t="s">
        <v>48</v>
      </c>
      <c r="AI631" s="5">
        <v>7</v>
      </c>
      <c r="AJ631" s="5">
        <v>800</v>
      </c>
      <c r="AK631" s="5">
        <v>39</v>
      </c>
      <c r="AL631" s="5" t="s">
        <v>48</v>
      </c>
      <c r="AM631" s="5" t="s">
        <v>48</v>
      </c>
      <c r="AN631" s="5">
        <v>7</v>
      </c>
      <c r="AO631" s="5">
        <v>800</v>
      </c>
    </row>
    <row r="632" spans="1:41" x14ac:dyDescent="0.25">
      <c r="A632" s="5" t="s">
        <v>17</v>
      </c>
      <c r="B632" s="5" t="s">
        <v>18</v>
      </c>
      <c r="C632" s="5">
        <v>966.2</v>
      </c>
      <c r="D632" s="5">
        <v>39.392499999999998</v>
      </c>
      <c r="E632" s="5">
        <v>-101.0689</v>
      </c>
      <c r="F632" s="5">
        <v>20120921</v>
      </c>
      <c r="G632" s="5">
        <v>-9999</v>
      </c>
      <c r="H632" s="5" t="s">
        <v>48</v>
      </c>
      <c r="I632" s="5" t="s">
        <v>48</v>
      </c>
      <c r="J632" s="5" t="s">
        <v>48</v>
      </c>
      <c r="K632" s="5">
        <v>9999</v>
      </c>
      <c r="L632" s="5">
        <v>-9999</v>
      </c>
      <c r="M632" s="5" t="s">
        <v>48</v>
      </c>
      <c r="N632" s="5" t="s">
        <v>48</v>
      </c>
      <c r="O632" s="5" t="s">
        <v>48</v>
      </c>
      <c r="P632" s="5">
        <v>9999</v>
      </c>
      <c r="Q632" s="5">
        <v>0</v>
      </c>
      <c r="R632" s="5" t="s">
        <v>48</v>
      </c>
      <c r="S632" s="5" t="s">
        <v>48</v>
      </c>
      <c r="T632" s="5">
        <v>7</v>
      </c>
      <c r="U632" s="5">
        <v>800</v>
      </c>
      <c r="V632" s="5">
        <v>0</v>
      </c>
      <c r="W632" s="5" t="s">
        <v>48</v>
      </c>
      <c r="X632" s="5" t="s">
        <v>48</v>
      </c>
      <c r="Y632" s="5">
        <v>7</v>
      </c>
      <c r="Z632" s="5">
        <v>9999</v>
      </c>
      <c r="AA632" s="5">
        <v>0</v>
      </c>
      <c r="AB632" s="5" t="s">
        <v>48</v>
      </c>
      <c r="AC632" s="5" t="s">
        <v>48</v>
      </c>
      <c r="AD632" s="5">
        <v>7</v>
      </c>
      <c r="AE632" s="5">
        <v>9999</v>
      </c>
      <c r="AF632" s="5">
        <v>289</v>
      </c>
      <c r="AG632" s="5" t="s">
        <v>48</v>
      </c>
      <c r="AH632" s="5" t="s">
        <v>48</v>
      </c>
      <c r="AI632" s="5">
        <v>7</v>
      </c>
      <c r="AJ632" s="5">
        <v>800</v>
      </c>
      <c r="AK632" s="5">
        <v>50</v>
      </c>
      <c r="AL632" s="5" t="s">
        <v>48</v>
      </c>
      <c r="AM632" s="5" t="s">
        <v>48</v>
      </c>
      <c r="AN632" s="5">
        <v>7</v>
      </c>
      <c r="AO632" s="5">
        <v>800</v>
      </c>
    </row>
    <row r="633" spans="1:41" x14ac:dyDescent="0.25">
      <c r="A633" s="5" t="s">
        <v>17</v>
      </c>
      <c r="B633" s="5" t="s">
        <v>18</v>
      </c>
      <c r="C633" s="5">
        <v>966.2</v>
      </c>
      <c r="D633" s="5">
        <v>39.392499999999998</v>
      </c>
      <c r="E633" s="5">
        <v>-101.0689</v>
      </c>
      <c r="F633" s="5">
        <v>20120922</v>
      </c>
      <c r="G633" s="5">
        <v>-9999</v>
      </c>
      <c r="H633" s="5" t="s">
        <v>48</v>
      </c>
      <c r="I633" s="5" t="s">
        <v>48</v>
      </c>
      <c r="J633" s="5" t="s">
        <v>48</v>
      </c>
      <c r="K633" s="5">
        <v>9999</v>
      </c>
      <c r="L633" s="5">
        <v>-9999</v>
      </c>
      <c r="M633" s="5" t="s">
        <v>48</v>
      </c>
      <c r="N633" s="5" t="s">
        <v>48</v>
      </c>
      <c r="O633" s="5" t="s">
        <v>48</v>
      </c>
      <c r="P633" s="5">
        <v>9999</v>
      </c>
      <c r="Q633" s="5">
        <v>0</v>
      </c>
      <c r="R633" s="5" t="s">
        <v>48</v>
      </c>
      <c r="S633" s="5" t="s">
        <v>48</v>
      </c>
      <c r="T633" s="5">
        <v>7</v>
      </c>
      <c r="U633" s="5">
        <v>800</v>
      </c>
      <c r="V633" s="5">
        <v>0</v>
      </c>
      <c r="W633" s="5" t="s">
        <v>48</v>
      </c>
      <c r="X633" s="5" t="s">
        <v>48</v>
      </c>
      <c r="Y633" s="5">
        <v>7</v>
      </c>
      <c r="Z633" s="5">
        <v>9999</v>
      </c>
      <c r="AA633" s="5">
        <v>0</v>
      </c>
      <c r="AB633" s="5" t="s">
        <v>48</v>
      </c>
      <c r="AC633" s="5" t="s">
        <v>48</v>
      </c>
      <c r="AD633" s="5">
        <v>7</v>
      </c>
      <c r="AE633" s="5">
        <v>9999</v>
      </c>
      <c r="AF633" s="5">
        <v>300</v>
      </c>
      <c r="AG633" s="5" t="s">
        <v>48</v>
      </c>
      <c r="AH633" s="5" t="s">
        <v>48</v>
      </c>
      <c r="AI633" s="5">
        <v>7</v>
      </c>
      <c r="AJ633" s="5">
        <v>800</v>
      </c>
      <c r="AK633" s="5">
        <v>72</v>
      </c>
      <c r="AL633" s="5" t="s">
        <v>48</v>
      </c>
      <c r="AM633" s="5" t="s">
        <v>48</v>
      </c>
      <c r="AN633" s="5">
        <v>7</v>
      </c>
      <c r="AO633" s="5">
        <v>800</v>
      </c>
    </row>
    <row r="634" spans="1:41" x14ac:dyDescent="0.25">
      <c r="A634" s="5" t="s">
        <v>17</v>
      </c>
      <c r="B634" s="5" t="s">
        <v>18</v>
      </c>
      <c r="C634" s="5">
        <v>966.2</v>
      </c>
      <c r="D634" s="5">
        <v>39.392499999999998</v>
      </c>
      <c r="E634" s="5">
        <v>-101.0689</v>
      </c>
      <c r="F634" s="5">
        <v>20120923</v>
      </c>
      <c r="G634" s="5">
        <v>-9999</v>
      </c>
      <c r="H634" s="5" t="s">
        <v>48</v>
      </c>
      <c r="I634" s="5" t="s">
        <v>48</v>
      </c>
      <c r="J634" s="5" t="s">
        <v>48</v>
      </c>
      <c r="K634" s="5">
        <v>9999</v>
      </c>
      <c r="L634" s="5">
        <v>-9999</v>
      </c>
      <c r="M634" s="5" t="s">
        <v>48</v>
      </c>
      <c r="N634" s="5" t="s">
        <v>48</v>
      </c>
      <c r="O634" s="5" t="s">
        <v>48</v>
      </c>
      <c r="P634" s="5">
        <v>9999</v>
      </c>
      <c r="Q634" s="5">
        <v>0</v>
      </c>
      <c r="R634" s="5" t="s">
        <v>48</v>
      </c>
      <c r="S634" s="5" t="s">
        <v>48</v>
      </c>
      <c r="T634" s="5">
        <v>7</v>
      </c>
      <c r="U634" s="5">
        <v>800</v>
      </c>
      <c r="V634" s="5">
        <v>0</v>
      </c>
      <c r="W634" s="5" t="s">
        <v>48</v>
      </c>
      <c r="X634" s="5" t="s">
        <v>48</v>
      </c>
      <c r="Y634" s="5">
        <v>7</v>
      </c>
      <c r="Z634" s="5">
        <v>9999</v>
      </c>
      <c r="AA634" s="5">
        <v>0</v>
      </c>
      <c r="AB634" s="5" t="s">
        <v>48</v>
      </c>
      <c r="AC634" s="5" t="s">
        <v>48</v>
      </c>
      <c r="AD634" s="5">
        <v>7</v>
      </c>
      <c r="AE634" s="5">
        <v>9999</v>
      </c>
      <c r="AF634" s="5">
        <v>233</v>
      </c>
      <c r="AG634" s="5" t="s">
        <v>48</v>
      </c>
      <c r="AH634" s="5" t="s">
        <v>48</v>
      </c>
      <c r="AI634" s="5">
        <v>7</v>
      </c>
      <c r="AJ634" s="5">
        <v>800</v>
      </c>
      <c r="AK634" s="5">
        <v>61</v>
      </c>
      <c r="AL634" s="5" t="s">
        <v>48</v>
      </c>
      <c r="AM634" s="5" t="s">
        <v>48</v>
      </c>
      <c r="AN634" s="5">
        <v>7</v>
      </c>
      <c r="AO634" s="5">
        <v>800</v>
      </c>
    </row>
    <row r="635" spans="1:41" x14ac:dyDescent="0.25">
      <c r="A635" s="5" t="s">
        <v>17</v>
      </c>
      <c r="B635" s="5" t="s">
        <v>18</v>
      </c>
      <c r="C635" s="5">
        <v>966.2</v>
      </c>
      <c r="D635" s="5">
        <v>39.392499999999998</v>
      </c>
      <c r="E635" s="5">
        <v>-101.0689</v>
      </c>
      <c r="F635" s="5">
        <v>20120924</v>
      </c>
      <c r="G635" s="5">
        <v>-9999</v>
      </c>
      <c r="H635" s="5" t="s">
        <v>48</v>
      </c>
      <c r="I635" s="5" t="s">
        <v>48</v>
      </c>
      <c r="J635" s="5" t="s">
        <v>48</v>
      </c>
      <c r="K635" s="5">
        <v>9999</v>
      </c>
      <c r="L635" s="5">
        <v>-9999</v>
      </c>
      <c r="M635" s="5" t="s">
        <v>48</v>
      </c>
      <c r="N635" s="5" t="s">
        <v>48</v>
      </c>
      <c r="O635" s="5" t="s">
        <v>48</v>
      </c>
      <c r="P635" s="5">
        <v>9999</v>
      </c>
      <c r="Q635" s="5">
        <v>0</v>
      </c>
      <c r="R635" s="5" t="s">
        <v>48</v>
      </c>
      <c r="S635" s="5" t="s">
        <v>48</v>
      </c>
      <c r="T635" s="5">
        <v>7</v>
      </c>
      <c r="U635" s="5">
        <v>800</v>
      </c>
      <c r="V635" s="5">
        <v>0</v>
      </c>
      <c r="W635" s="5" t="s">
        <v>48</v>
      </c>
      <c r="X635" s="5" t="s">
        <v>48</v>
      </c>
      <c r="Y635" s="5">
        <v>7</v>
      </c>
      <c r="Z635" s="5">
        <v>9999</v>
      </c>
      <c r="AA635" s="5">
        <v>0</v>
      </c>
      <c r="AB635" s="5" t="s">
        <v>48</v>
      </c>
      <c r="AC635" s="5" t="s">
        <v>48</v>
      </c>
      <c r="AD635" s="5">
        <v>7</v>
      </c>
      <c r="AE635" s="5">
        <v>9999</v>
      </c>
      <c r="AF635" s="5">
        <v>239</v>
      </c>
      <c r="AG635" s="5" t="s">
        <v>48</v>
      </c>
      <c r="AH635" s="5" t="s">
        <v>48</v>
      </c>
      <c r="AI635" s="5">
        <v>7</v>
      </c>
      <c r="AJ635" s="5">
        <v>800</v>
      </c>
      <c r="AK635" s="5">
        <v>67</v>
      </c>
      <c r="AL635" s="5" t="s">
        <v>48</v>
      </c>
      <c r="AM635" s="5" t="s">
        <v>48</v>
      </c>
      <c r="AN635" s="5">
        <v>7</v>
      </c>
      <c r="AO635" s="5">
        <v>800</v>
      </c>
    </row>
    <row r="636" spans="1:41" x14ac:dyDescent="0.25">
      <c r="A636" s="5" t="s">
        <v>17</v>
      </c>
      <c r="B636" s="5" t="s">
        <v>18</v>
      </c>
      <c r="C636" s="5">
        <v>966.2</v>
      </c>
      <c r="D636" s="5">
        <v>39.392499999999998</v>
      </c>
      <c r="E636" s="5">
        <v>-101.0689</v>
      </c>
      <c r="F636" s="5">
        <v>20120925</v>
      </c>
      <c r="G636" s="5">
        <v>-9999</v>
      </c>
      <c r="H636" s="5" t="s">
        <v>48</v>
      </c>
      <c r="I636" s="5" t="s">
        <v>48</v>
      </c>
      <c r="J636" s="5" t="s">
        <v>48</v>
      </c>
      <c r="K636" s="5">
        <v>9999</v>
      </c>
      <c r="L636" s="5">
        <v>-9999</v>
      </c>
      <c r="M636" s="5" t="s">
        <v>48</v>
      </c>
      <c r="N636" s="5" t="s">
        <v>48</v>
      </c>
      <c r="O636" s="5" t="s">
        <v>48</v>
      </c>
      <c r="P636" s="5">
        <v>9999</v>
      </c>
      <c r="Q636" s="5">
        <v>0</v>
      </c>
      <c r="R636" s="5" t="s">
        <v>48</v>
      </c>
      <c r="S636" s="5" t="s">
        <v>48</v>
      </c>
      <c r="T636" s="5">
        <v>7</v>
      </c>
      <c r="U636" s="5">
        <v>800</v>
      </c>
      <c r="V636" s="5">
        <v>0</v>
      </c>
      <c r="W636" s="5" t="s">
        <v>48</v>
      </c>
      <c r="X636" s="5" t="s">
        <v>48</v>
      </c>
      <c r="Y636" s="5">
        <v>7</v>
      </c>
      <c r="Z636" s="5">
        <v>9999</v>
      </c>
      <c r="AA636" s="5">
        <v>0</v>
      </c>
      <c r="AB636" s="5" t="s">
        <v>48</v>
      </c>
      <c r="AC636" s="5" t="s">
        <v>48</v>
      </c>
      <c r="AD636" s="5">
        <v>7</v>
      </c>
      <c r="AE636" s="5">
        <v>9999</v>
      </c>
      <c r="AF636" s="5">
        <v>283</v>
      </c>
      <c r="AG636" s="5" t="s">
        <v>48</v>
      </c>
      <c r="AH636" s="5" t="s">
        <v>48</v>
      </c>
      <c r="AI636" s="5">
        <v>7</v>
      </c>
      <c r="AJ636" s="5">
        <v>800</v>
      </c>
      <c r="AK636" s="5">
        <v>67</v>
      </c>
      <c r="AL636" s="5" t="s">
        <v>48</v>
      </c>
      <c r="AM636" s="5" t="s">
        <v>48</v>
      </c>
      <c r="AN636" s="5">
        <v>7</v>
      </c>
      <c r="AO636" s="5">
        <v>800</v>
      </c>
    </row>
    <row r="637" spans="1:41" x14ac:dyDescent="0.25">
      <c r="A637" s="5" t="s">
        <v>17</v>
      </c>
      <c r="B637" s="5" t="s">
        <v>18</v>
      </c>
      <c r="C637" s="5">
        <v>966.2</v>
      </c>
      <c r="D637" s="5">
        <v>39.392499999999998</v>
      </c>
      <c r="E637" s="5">
        <v>-101.0689</v>
      </c>
      <c r="F637" s="5">
        <v>20120926</v>
      </c>
      <c r="G637" s="5">
        <v>-9999</v>
      </c>
      <c r="H637" s="5" t="s">
        <v>48</v>
      </c>
      <c r="I637" s="5" t="s">
        <v>48</v>
      </c>
      <c r="J637" s="5" t="s">
        <v>48</v>
      </c>
      <c r="K637" s="5">
        <v>9999</v>
      </c>
      <c r="L637" s="5">
        <v>-9999</v>
      </c>
      <c r="M637" s="5" t="s">
        <v>48</v>
      </c>
      <c r="N637" s="5" t="s">
        <v>48</v>
      </c>
      <c r="O637" s="5" t="s">
        <v>48</v>
      </c>
      <c r="P637" s="5">
        <v>9999</v>
      </c>
      <c r="Q637" s="5">
        <v>0</v>
      </c>
      <c r="R637" s="5" t="s">
        <v>48</v>
      </c>
      <c r="S637" s="5" t="s">
        <v>48</v>
      </c>
      <c r="T637" s="5">
        <v>7</v>
      </c>
      <c r="U637" s="5">
        <v>800</v>
      </c>
      <c r="V637" s="5">
        <v>0</v>
      </c>
      <c r="W637" s="5" t="s">
        <v>48</v>
      </c>
      <c r="X637" s="5" t="s">
        <v>48</v>
      </c>
      <c r="Y637" s="5">
        <v>7</v>
      </c>
      <c r="Z637" s="5">
        <v>9999</v>
      </c>
      <c r="AA637" s="5">
        <v>0</v>
      </c>
      <c r="AB637" s="5" t="s">
        <v>48</v>
      </c>
      <c r="AC637" s="5" t="s">
        <v>48</v>
      </c>
      <c r="AD637" s="5">
        <v>7</v>
      </c>
      <c r="AE637" s="5">
        <v>9999</v>
      </c>
      <c r="AF637" s="5">
        <v>244</v>
      </c>
      <c r="AG637" s="5" t="s">
        <v>48</v>
      </c>
      <c r="AH637" s="5" t="s">
        <v>48</v>
      </c>
      <c r="AI637" s="5">
        <v>7</v>
      </c>
      <c r="AJ637" s="5">
        <v>800</v>
      </c>
      <c r="AK637" s="5">
        <v>83</v>
      </c>
      <c r="AL637" s="5" t="s">
        <v>48</v>
      </c>
      <c r="AM637" s="5" t="s">
        <v>48</v>
      </c>
      <c r="AN637" s="5">
        <v>7</v>
      </c>
      <c r="AO637" s="5">
        <v>800</v>
      </c>
    </row>
    <row r="638" spans="1:41" x14ac:dyDescent="0.25">
      <c r="A638" s="5" t="s">
        <v>17</v>
      </c>
      <c r="B638" s="5" t="s">
        <v>18</v>
      </c>
      <c r="C638" s="5">
        <v>966.2</v>
      </c>
      <c r="D638" s="5">
        <v>39.392499999999998</v>
      </c>
      <c r="E638" s="5">
        <v>-101.0689</v>
      </c>
      <c r="F638" s="5">
        <v>20120927</v>
      </c>
      <c r="G638" s="5">
        <v>-9999</v>
      </c>
      <c r="H638" s="5" t="s">
        <v>48</v>
      </c>
      <c r="I638" s="5" t="s">
        <v>48</v>
      </c>
      <c r="J638" s="5" t="s">
        <v>48</v>
      </c>
      <c r="K638" s="5">
        <v>9999</v>
      </c>
      <c r="L638" s="5">
        <v>-9999</v>
      </c>
      <c r="M638" s="5" t="s">
        <v>48</v>
      </c>
      <c r="N638" s="5" t="s">
        <v>48</v>
      </c>
      <c r="O638" s="5" t="s">
        <v>48</v>
      </c>
      <c r="P638" s="5">
        <v>9999</v>
      </c>
      <c r="Q638" s="5">
        <v>18</v>
      </c>
      <c r="R638" s="5" t="s">
        <v>48</v>
      </c>
      <c r="S638" s="5" t="s">
        <v>48</v>
      </c>
      <c r="T638" s="5">
        <v>7</v>
      </c>
      <c r="U638" s="5">
        <v>800</v>
      </c>
      <c r="V638" s="5">
        <v>0</v>
      </c>
      <c r="W638" s="5" t="s">
        <v>48</v>
      </c>
      <c r="X638" s="5" t="s">
        <v>48</v>
      </c>
      <c r="Y638" s="5">
        <v>7</v>
      </c>
      <c r="Z638" s="5">
        <v>9999</v>
      </c>
      <c r="AA638" s="5">
        <v>0</v>
      </c>
      <c r="AB638" s="5" t="s">
        <v>48</v>
      </c>
      <c r="AC638" s="5" t="s">
        <v>48</v>
      </c>
      <c r="AD638" s="5">
        <v>7</v>
      </c>
      <c r="AE638" s="5">
        <v>9999</v>
      </c>
      <c r="AF638" s="5">
        <v>244</v>
      </c>
      <c r="AG638" s="5" t="s">
        <v>48</v>
      </c>
      <c r="AH638" s="5" t="s">
        <v>48</v>
      </c>
      <c r="AI638" s="5">
        <v>7</v>
      </c>
      <c r="AJ638" s="5">
        <v>800</v>
      </c>
      <c r="AK638" s="5">
        <v>122</v>
      </c>
      <c r="AL638" s="5" t="s">
        <v>48</v>
      </c>
      <c r="AM638" s="5" t="s">
        <v>48</v>
      </c>
      <c r="AN638" s="5">
        <v>7</v>
      </c>
      <c r="AO638" s="5">
        <v>800</v>
      </c>
    </row>
    <row r="639" spans="1:41" x14ac:dyDescent="0.25">
      <c r="A639" s="5" t="s">
        <v>17</v>
      </c>
      <c r="B639" s="5" t="s">
        <v>18</v>
      </c>
      <c r="C639" s="5">
        <v>966.2</v>
      </c>
      <c r="D639" s="5">
        <v>39.392499999999998</v>
      </c>
      <c r="E639" s="5">
        <v>-101.0689</v>
      </c>
      <c r="F639" s="5">
        <v>20120928</v>
      </c>
      <c r="G639" s="5">
        <v>-9999</v>
      </c>
      <c r="H639" s="5" t="s">
        <v>48</v>
      </c>
      <c r="I639" s="5" t="s">
        <v>48</v>
      </c>
      <c r="J639" s="5" t="s">
        <v>48</v>
      </c>
      <c r="K639" s="5">
        <v>9999</v>
      </c>
      <c r="L639" s="5">
        <v>-9999</v>
      </c>
      <c r="M639" s="5" t="s">
        <v>48</v>
      </c>
      <c r="N639" s="5" t="s">
        <v>48</v>
      </c>
      <c r="O639" s="5" t="s">
        <v>48</v>
      </c>
      <c r="P639" s="5">
        <v>9999</v>
      </c>
      <c r="Q639" s="5">
        <v>15</v>
      </c>
      <c r="R639" s="5" t="s">
        <v>48</v>
      </c>
      <c r="S639" s="5" t="s">
        <v>48</v>
      </c>
      <c r="T639" s="5">
        <v>7</v>
      </c>
      <c r="U639" s="5">
        <v>800</v>
      </c>
      <c r="V639" s="5">
        <v>0</v>
      </c>
      <c r="W639" s="5" t="s">
        <v>48</v>
      </c>
      <c r="X639" s="5" t="s">
        <v>48</v>
      </c>
      <c r="Y639" s="5">
        <v>7</v>
      </c>
      <c r="Z639" s="5">
        <v>9999</v>
      </c>
      <c r="AA639" s="5">
        <v>0</v>
      </c>
      <c r="AB639" s="5" t="s">
        <v>48</v>
      </c>
      <c r="AC639" s="5" t="s">
        <v>48</v>
      </c>
      <c r="AD639" s="5">
        <v>7</v>
      </c>
      <c r="AE639" s="5">
        <v>9999</v>
      </c>
      <c r="AF639" s="5">
        <v>233</v>
      </c>
      <c r="AG639" s="5" t="s">
        <v>48</v>
      </c>
      <c r="AH639" s="5" t="s">
        <v>48</v>
      </c>
      <c r="AI639" s="5">
        <v>7</v>
      </c>
      <c r="AJ639" s="5">
        <v>800</v>
      </c>
      <c r="AK639" s="5">
        <v>128</v>
      </c>
      <c r="AL639" s="5" t="s">
        <v>48</v>
      </c>
      <c r="AM639" s="5" t="s">
        <v>48</v>
      </c>
      <c r="AN639" s="5">
        <v>7</v>
      </c>
      <c r="AO639" s="5">
        <v>800</v>
      </c>
    </row>
    <row r="640" spans="1:41" x14ac:dyDescent="0.25">
      <c r="A640" s="5" t="s">
        <v>17</v>
      </c>
      <c r="B640" s="5" t="s">
        <v>18</v>
      </c>
      <c r="C640" s="5">
        <v>966.2</v>
      </c>
      <c r="D640" s="5">
        <v>39.392499999999998</v>
      </c>
      <c r="E640" s="5">
        <v>-101.0689</v>
      </c>
      <c r="F640" s="5">
        <v>20120929</v>
      </c>
      <c r="G640" s="5">
        <v>-9999</v>
      </c>
      <c r="H640" s="5" t="s">
        <v>48</v>
      </c>
      <c r="I640" s="5" t="s">
        <v>48</v>
      </c>
      <c r="J640" s="5" t="s">
        <v>48</v>
      </c>
      <c r="K640" s="5">
        <v>9999</v>
      </c>
      <c r="L640" s="5">
        <v>-9999</v>
      </c>
      <c r="M640" s="5" t="s">
        <v>48</v>
      </c>
      <c r="N640" s="5" t="s">
        <v>48</v>
      </c>
      <c r="O640" s="5" t="s">
        <v>48</v>
      </c>
      <c r="P640" s="5">
        <v>9999</v>
      </c>
      <c r="Q640" s="5">
        <v>0</v>
      </c>
      <c r="R640" s="5" t="s">
        <v>48</v>
      </c>
      <c r="S640" s="5" t="s">
        <v>48</v>
      </c>
      <c r="T640" s="5">
        <v>7</v>
      </c>
      <c r="U640" s="5">
        <v>800</v>
      </c>
      <c r="V640" s="5">
        <v>0</v>
      </c>
      <c r="W640" s="5" t="s">
        <v>48</v>
      </c>
      <c r="X640" s="5" t="s">
        <v>48</v>
      </c>
      <c r="Y640" s="5">
        <v>7</v>
      </c>
      <c r="Z640" s="5">
        <v>9999</v>
      </c>
      <c r="AA640" s="5">
        <v>0</v>
      </c>
      <c r="AB640" s="5" t="s">
        <v>48</v>
      </c>
      <c r="AC640" s="5" t="s">
        <v>48</v>
      </c>
      <c r="AD640" s="5">
        <v>7</v>
      </c>
      <c r="AE640" s="5">
        <v>9999</v>
      </c>
      <c r="AF640" s="5">
        <v>228</v>
      </c>
      <c r="AG640" s="5" t="s">
        <v>48</v>
      </c>
      <c r="AH640" s="5" t="s">
        <v>48</v>
      </c>
      <c r="AI640" s="5">
        <v>7</v>
      </c>
      <c r="AJ640" s="5">
        <v>800</v>
      </c>
      <c r="AK640" s="5">
        <v>78</v>
      </c>
      <c r="AL640" s="5" t="s">
        <v>48</v>
      </c>
      <c r="AM640" s="5" t="s">
        <v>48</v>
      </c>
      <c r="AN640" s="5">
        <v>7</v>
      </c>
      <c r="AO640" s="5">
        <v>800</v>
      </c>
    </row>
    <row r="641" spans="1:41" x14ac:dyDescent="0.25">
      <c r="A641" s="5" t="s">
        <v>17</v>
      </c>
      <c r="B641" s="5" t="s">
        <v>18</v>
      </c>
      <c r="C641" s="5">
        <v>966.2</v>
      </c>
      <c r="D641" s="5">
        <v>39.392499999999998</v>
      </c>
      <c r="E641" s="5">
        <v>-101.0689</v>
      </c>
      <c r="F641" s="5">
        <v>20120930</v>
      </c>
      <c r="G641" s="5">
        <v>-9999</v>
      </c>
      <c r="H641" s="5" t="s">
        <v>48</v>
      </c>
      <c r="I641" s="5" t="s">
        <v>48</v>
      </c>
      <c r="J641" s="5" t="s">
        <v>48</v>
      </c>
      <c r="K641" s="5">
        <v>9999</v>
      </c>
      <c r="L641" s="5">
        <v>-9999</v>
      </c>
      <c r="M641" s="5" t="s">
        <v>48</v>
      </c>
      <c r="N641" s="5" t="s">
        <v>48</v>
      </c>
      <c r="O641" s="5" t="s">
        <v>48</v>
      </c>
      <c r="P641" s="5">
        <v>9999</v>
      </c>
      <c r="Q641" s="5">
        <v>0</v>
      </c>
      <c r="R641" s="5" t="s">
        <v>48</v>
      </c>
      <c r="S641" s="5" t="s">
        <v>48</v>
      </c>
      <c r="T641" s="5">
        <v>7</v>
      </c>
      <c r="U641" s="5">
        <v>800</v>
      </c>
      <c r="V641" s="5">
        <v>0</v>
      </c>
      <c r="W641" s="5" t="s">
        <v>48</v>
      </c>
      <c r="X641" s="5" t="s">
        <v>48</v>
      </c>
      <c r="Y641" s="5">
        <v>7</v>
      </c>
      <c r="Z641" s="5">
        <v>9999</v>
      </c>
      <c r="AA641" s="5">
        <v>0</v>
      </c>
      <c r="AB641" s="5" t="s">
        <v>48</v>
      </c>
      <c r="AC641" s="5" t="s">
        <v>48</v>
      </c>
      <c r="AD641" s="5">
        <v>7</v>
      </c>
      <c r="AE641" s="5">
        <v>9999</v>
      </c>
      <c r="AF641" s="5">
        <v>228</v>
      </c>
      <c r="AG641" s="5" t="s">
        <v>48</v>
      </c>
      <c r="AH641" s="5" t="s">
        <v>48</v>
      </c>
      <c r="AI641" s="5">
        <v>7</v>
      </c>
      <c r="AJ641" s="5">
        <v>800</v>
      </c>
      <c r="AK641" s="5">
        <v>72</v>
      </c>
      <c r="AL641" s="5" t="s">
        <v>48</v>
      </c>
      <c r="AM641" s="5" t="s">
        <v>48</v>
      </c>
      <c r="AN641" s="5">
        <v>7</v>
      </c>
      <c r="AO641" s="5">
        <v>800</v>
      </c>
    </row>
    <row r="642" spans="1:41" x14ac:dyDescent="0.25">
      <c r="A642" s="5" t="s">
        <v>17</v>
      </c>
      <c r="B642" s="5" t="s">
        <v>18</v>
      </c>
      <c r="C642" s="5">
        <v>966.2</v>
      </c>
      <c r="D642" s="5">
        <v>39.392499999999998</v>
      </c>
      <c r="E642" s="5">
        <v>-101.0689</v>
      </c>
      <c r="F642" s="5">
        <v>20121001</v>
      </c>
      <c r="G642" s="5">
        <v>-9999</v>
      </c>
      <c r="H642" s="5" t="s">
        <v>48</v>
      </c>
      <c r="I642" s="5" t="s">
        <v>48</v>
      </c>
      <c r="J642" s="5" t="s">
        <v>48</v>
      </c>
      <c r="K642" s="5">
        <v>9999</v>
      </c>
      <c r="L642" s="5">
        <v>-9999</v>
      </c>
      <c r="M642" s="5" t="s">
        <v>48</v>
      </c>
      <c r="N642" s="5" t="s">
        <v>48</v>
      </c>
      <c r="O642" s="5" t="s">
        <v>48</v>
      </c>
      <c r="P642" s="5">
        <v>9999</v>
      </c>
      <c r="Q642" s="5">
        <v>10</v>
      </c>
      <c r="R642" s="5" t="s">
        <v>48</v>
      </c>
      <c r="S642" s="5" t="s">
        <v>48</v>
      </c>
      <c r="T642" s="5">
        <v>7</v>
      </c>
      <c r="U642" s="5">
        <v>800</v>
      </c>
      <c r="V642" s="5">
        <v>0</v>
      </c>
      <c r="W642" s="5" t="s">
        <v>48</v>
      </c>
      <c r="X642" s="5" t="s">
        <v>48</v>
      </c>
      <c r="Y642" s="5">
        <v>7</v>
      </c>
      <c r="Z642" s="5">
        <v>9999</v>
      </c>
      <c r="AA642" s="5">
        <v>0</v>
      </c>
      <c r="AB642" s="5" t="s">
        <v>48</v>
      </c>
      <c r="AC642" s="5" t="s">
        <v>48</v>
      </c>
      <c r="AD642" s="5">
        <v>7</v>
      </c>
      <c r="AE642" s="5">
        <v>9999</v>
      </c>
      <c r="AF642" s="5">
        <v>283</v>
      </c>
      <c r="AG642" s="5" t="s">
        <v>48</v>
      </c>
      <c r="AH642" s="5" t="s">
        <v>48</v>
      </c>
      <c r="AI642" s="5">
        <v>7</v>
      </c>
      <c r="AJ642" s="5">
        <v>800</v>
      </c>
      <c r="AK642" s="5">
        <v>100</v>
      </c>
      <c r="AL642" s="5" t="s">
        <v>48</v>
      </c>
      <c r="AM642" s="5" t="s">
        <v>48</v>
      </c>
      <c r="AN642" s="5">
        <v>7</v>
      </c>
      <c r="AO642" s="5">
        <v>800</v>
      </c>
    </row>
    <row r="643" spans="1:41" x14ac:dyDescent="0.25">
      <c r="A643" s="5" t="s">
        <v>17</v>
      </c>
      <c r="B643" s="5" t="s">
        <v>18</v>
      </c>
      <c r="C643" s="5">
        <v>966.2</v>
      </c>
      <c r="D643" s="5">
        <v>39.392499999999998</v>
      </c>
      <c r="E643" s="5">
        <v>-101.0689</v>
      </c>
      <c r="F643" s="5">
        <v>20121002</v>
      </c>
      <c r="G643" s="5">
        <v>-9999</v>
      </c>
      <c r="H643" s="5" t="s">
        <v>48</v>
      </c>
      <c r="I643" s="5" t="s">
        <v>48</v>
      </c>
      <c r="J643" s="5" t="s">
        <v>48</v>
      </c>
      <c r="K643" s="5">
        <v>9999</v>
      </c>
      <c r="L643" s="5">
        <v>-9999</v>
      </c>
      <c r="M643" s="5" t="s">
        <v>48</v>
      </c>
      <c r="N643" s="5" t="s">
        <v>48</v>
      </c>
      <c r="O643" s="5" t="s">
        <v>48</v>
      </c>
      <c r="P643" s="5">
        <v>9999</v>
      </c>
      <c r="Q643" s="5">
        <v>0</v>
      </c>
      <c r="R643" s="5" t="s">
        <v>48</v>
      </c>
      <c r="S643" s="5" t="s">
        <v>48</v>
      </c>
      <c r="T643" s="5">
        <v>7</v>
      </c>
      <c r="U643" s="5">
        <v>800</v>
      </c>
      <c r="V643" s="5">
        <v>0</v>
      </c>
      <c r="W643" s="5" t="s">
        <v>48</v>
      </c>
      <c r="X643" s="5" t="s">
        <v>48</v>
      </c>
      <c r="Y643" s="5">
        <v>7</v>
      </c>
      <c r="Z643" s="5">
        <v>9999</v>
      </c>
      <c r="AA643" s="5">
        <v>0</v>
      </c>
      <c r="AB643" s="5" t="s">
        <v>48</v>
      </c>
      <c r="AC643" s="5" t="s">
        <v>48</v>
      </c>
      <c r="AD643" s="5">
        <v>7</v>
      </c>
      <c r="AE643" s="5">
        <v>9999</v>
      </c>
      <c r="AF643" s="5">
        <v>211</v>
      </c>
      <c r="AG643" s="5" t="s">
        <v>48</v>
      </c>
      <c r="AH643" s="5" t="s">
        <v>48</v>
      </c>
      <c r="AI643" s="5">
        <v>7</v>
      </c>
      <c r="AJ643" s="5">
        <v>800</v>
      </c>
      <c r="AK643" s="5">
        <v>-6</v>
      </c>
      <c r="AL643" s="5" t="s">
        <v>48</v>
      </c>
      <c r="AM643" s="5" t="s">
        <v>48</v>
      </c>
      <c r="AN643" s="5">
        <v>7</v>
      </c>
      <c r="AO643" s="5">
        <v>800</v>
      </c>
    </row>
    <row r="644" spans="1:41" x14ac:dyDescent="0.25">
      <c r="A644" s="5" t="s">
        <v>17</v>
      </c>
      <c r="B644" s="5" t="s">
        <v>18</v>
      </c>
      <c r="C644" s="5">
        <v>966.2</v>
      </c>
      <c r="D644" s="5">
        <v>39.392499999999998</v>
      </c>
      <c r="E644" s="5">
        <v>-101.0689</v>
      </c>
      <c r="F644" s="5">
        <v>20121003</v>
      </c>
      <c r="G644" s="5">
        <v>-9999</v>
      </c>
      <c r="H644" s="5" t="s">
        <v>48</v>
      </c>
      <c r="I644" s="5" t="s">
        <v>48</v>
      </c>
      <c r="J644" s="5" t="s">
        <v>48</v>
      </c>
      <c r="K644" s="5">
        <v>9999</v>
      </c>
      <c r="L644" s="5">
        <v>-9999</v>
      </c>
      <c r="M644" s="5" t="s">
        <v>48</v>
      </c>
      <c r="N644" s="5" t="s">
        <v>48</v>
      </c>
      <c r="O644" s="5" t="s">
        <v>48</v>
      </c>
      <c r="P644" s="5">
        <v>9999</v>
      </c>
      <c r="Q644" s="5">
        <v>0</v>
      </c>
      <c r="R644" s="5" t="s">
        <v>48</v>
      </c>
      <c r="S644" s="5" t="s">
        <v>48</v>
      </c>
      <c r="T644" s="5">
        <v>7</v>
      </c>
      <c r="U644" s="5">
        <v>800</v>
      </c>
      <c r="V644" s="5">
        <v>0</v>
      </c>
      <c r="W644" s="5" t="s">
        <v>48</v>
      </c>
      <c r="X644" s="5" t="s">
        <v>48</v>
      </c>
      <c r="Y644" s="5">
        <v>7</v>
      </c>
      <c r="Z644" s="5">
        <v>9999</v>
      </c>
      <c r="AA644" s="5">
        <v>0</v>
      </c>
      <c r="AB644" s="5" t="s">
        <v>48</v>
      </c>
      <c r="AC644" s="5" t="s">
        <v>48</v>
      </c>
      <c r="AD644" s="5">
        <v>7</v>
      </c>
      <c r="AE644" s="5">
        <v>9999</v>
      </c>
      <c r="AF644" s="5">
        <v>272</v>
      </c>
      <c r="AG644" s="5" t="s">
        <v>48</v>
      </c>
      <c r="AH644" s="5" t="s">
        <v>48</v>
      </c>
      <c r="AI644" s="5">
        <v>7</v>
      </c>
      <c r="AJ644" s="5">
        <v>800</v>
      </c>
      <c r="AK644" s="5">
        <v>28</v>
      </c>
      <c r="AL644" s="5" t="s">
        <v>48</v>
      </c>
      <c r="AM644" s="5" t="s">
        <v>48</v>
      </c>
      <c r="AN644" s="5">
        <v>7</v>
      </c>
      <c r="AO644" s="5">
        <v>800</v>
      </c>
    </row>
    <row r="645" spans="1:41" x14ac:dyDescent="0.25">
      <c r="A645" s="5" t="s">
        <v>17</v>
      </c>
      <c r="B645" s="5" t="s">
        <v>18</v>
      </c>
      <c r="C645" s="5">
        <v>966.2</v>
      </c>
      <c r="D645" s="5">
        <v>39.392499999999998</v>
      </c>
      <c r="E645" s="5">
        <v>-101.0689</v>
      </c>
      <c r="F645" s="5">
        <v>20121004</v>
      </c>
      <c r="G645" s="5">
        <v>-9999</v>
      </c>
      <c r="H645" s="5" t="s">
        <v>48</v>
      </c>
      <c r="I645" s="5" t="s">
        <v>48</v>
      </c>
      <c r="J645" s="5" t="s">
        <v>48</v>
      </c>
      <c r="K645" s="5">
        <v>9999</v>
      </c>
      <c r="L645" s="5">
        <v>-9999</v>
      </c>
      <c r="M645" s="5" t="s">
        <v>48</v>
      </c>
      <c r="N645" s="5" t="s">
        <v>48</v>
      </c>
      <c r="O645" s="5" t="s">
        <v>48</v>
      </c>
      <c r="P645" s="5">
        <v>9999</v>
      </c>
      <c r="Q645" s="5">
        <v>0</v>
      </c>
      <c r="R645" s="5" t="s">
        <v>48</v>
      </c>
      <c r="S645" s="5" t="s">
        <v>48</v>
      </c>
      <c r="T645" s="5">
        <v>7</v>
      </c>
      <c r="U645" s="5">
        <v>800</v>
      </c>
      <c r="V645" s="5">
        <v>0</v>
      </c>
      <c r="W645" s="5" t="s">
        <v>48</v>
      </c>
      <c r="X645" s="5" t="s">
        <v>48</v>
      </c>
      <c r="Y645" s="5">
        <v>7</v>
      </c>
      <c r="Z645" s="5">
        <v>9999</v>
      </c>
      <c r="AA645" s="5">
        <v>0</v>
      </c>
      <c r="AB645" s="5" t="s">
        <v>48</v>
      </c>
      <c r="AC645" s="5" t="s">
        <v>48</v>
      </c>
      <c r="AD645" s="5">
        <v>7</v>
      </c>
      <c r="AE645" s="5">
        <v>9999</v>
      </c>
      <c r="AF645" s="5">
        <v>339</v>
      </c>
      <c r="AG645" s="5" t="s">
        <v>48</v>
      </c>
      <c r="AH645" s="5" t="s">
        <v>48</v>
      </c>
      <c r="AI645" s="5">
        <v>7</v>
      </c>
      <c r="AJ645" s="5">
        <v>800</v>
      </c>
      <c r="AK645" s="5">
        <v>33</v>
      </c>
      <c r="AL645" s="5" t="s">
        <v>48</v>
      </c>
      <c r="AM645" s="5" t="s">
        <v>48</v>
      </c>
      <c r="AN645" s="5">
        <v>7</v>
      </c>
      <c r="AO645" s="5">
        <v>800</v>
      </c>
    </row>
    <row r="646" spans="1:41" x14ac:dyDescent="0.25">
      <c r="A646" s="5" t="s">
        <v>17</v>
      </c>
      <c r="B646" s="5" t="s">
        <v>18</v>
      </c>
      <c r="C646" s="5">
        <v>966.2</v>
      </c>
      <c r="D646" s="5">
        <v>39.392499999999998</v>
      </c>
      <c r="E646" s="5">
        <v>-101.0689</v>
      </c>
      <c r="F646" s="5">
        <v>20121005</v>
      </c>
      <c r="G646" s="5">
        <v>-9999</v>
      </c>
      <c r="H646" s="5" t="s">
        <v>48</v>
      </c>
      <c r="I646" s="5" t="s">
        <v>48</v>
      </c>
      <c r="J646" s="5" t="s">
        <v>48</v>
      </c>
      <c r="K646" s="5">
        <v>9999</v>
      </c>
      <c r="L646" s="5">
        <v>-9999</v>
      </c>
      <c r="M646" s="5" t="s">
        <v>48</v>
      </c>
      <c r="N646" s="5" t="s">
        <v>48</v>
      </c>
      <c r="O646" s="5" t="s">
        <v>48</v>
      </c>
      <c r="P646" s="5">
        <v>9999</v>
      </c>
      <c r="Q646" s="5">
        <v>0</v>
      </c>
      <c r="R646" s="5" t="s">
        <v>48</v>
      </c>
      <c r="S646" s="5" t="s">
        <v>48</v>
      </c>
      <c r="T646" s="5">
        <v>7</v>
      </c>
      <c r="U646" s="5">
        <v>800</v>
      </c>
      <c r="V646" s="5">
        <v>0</v>
      </c>
      <c r="W646" s="5" t="s">
        <v>48</v>
      </c>
      <c r="X646" s="5" t="s">
        <v>48</v>
      </c>
      <c r="Y646" s="5">
        <v>7</v>
      </c>
      <c r="Z646" s="5">
        <v>9999</v>
      </c>
      <c r="AA646" s="5">
        <v>0</v>
      </c>
      <c r="AB646" s="5" t="s">
        <v>48</v>
      </c>
      <c r="AC646" s="5" t="s">
        <v>48</v>
      </c>
      <c r="AD646" s="5">
        <v>7</v>
      </c>
      <c r="AE646" s="5">
        <v>9999</v>
      </c>
      <c r="AF646" s="5">
        <v>144</v>
      </c>
      <c r="AG646" s="5" t="s">
        <v>48</v>
      </c>
      <c r="AH646" s="5" t="s">
        <v>48</v>
      </c>
      <c r="AI646" s="5">
        <v>7</v>
      </c>
      <c r="AJ646" s="5">
        <v>800</v>
      </c>
      <c r="AK646" s="5">
        <v>17</v>
      </c>
      <c r="AL646" s="5" t="s">
        <v>48</v>
      </c>
      <c r="AM646" s="5" t="s">
        <v>48</v>
      </c>
      <c r="AN646" s="5">
        <v>7</v>
      </c>
      <c r="AO646" s="5">
        <v>800</v>
      </c>
    </row>
    <row r="647" spans="1:41" x14ac:dyDescent="0.25">
      <c r="A647" s="5" t="s">
        <v>17</v>
      </c>
      <c r="B647" s="5" t="s">
        <v>18</v>
      </c>
      <c r="C647" s="5">
        <v>966.2</v>
      </c>
      <c r="D647" s="5">
        <v>39.392499999999998</v>
      </c>
      <c r="E647" s="5">
        <v>-101.0689</v>
      </c>
      <c r="F647" s="5">
        <v>20121006</v>
      </c>
      <c r="G647" s="5">
        <v>-9999</v>
      </c>
      <c r="H647" s="5" t="s">
        <v>48</v>
      </c>
      <c r="I647" s="5" t="s">
        <v>48</v>
      </c>
      <c r="J647" s="5" t="s">
        <v>48</v>
      </c>
      <c r="K647" s="5">
        <v>9999</v>
      </c>
      <c r="L647" s="5">
        <v>-9999</v>
      </c>
      <c r="M647" s="5" t="s">
        <v>48</v>
      </c>
      <c r="N647" s="5" t="s">
        <v>48</v>
      </c>
      <c r="O647" s="5" t="s">
        <v>48</v>
      </c>
      <c r="P647" s="5">
        <v>9999</v>
      </c>
      <c r="Q647" s="5">
        <v>10</v>
      </c>
      <c r="R647" s="5" t="s">
        <v>48</v>
      </c>
      <c r="S647" s="5" t="s">
        <v>48</v>
      </c>
      <c r="T647" s="5">
        <v>7</v>
      </c>
      <c r="U647" s="5">
        <v>800</v>
      </c>
      <c r="V647" s="5">
        <v>0</v>
      </c>
      <c r="W647" s="5" t="s">
        <v>48</v>
      </c>
      <c r="X647" s="5" t="s">
        <v>48</v>
      </c>
      <c r="Y647" s="5">
        <v>7</v>
      </c>
      <c r="Z647" s="5">
        <v>9999</v>
      </c>
      <c r="AA647" s="5">
        <v>0</v>
      </c>
      <c r="AB647" s="5" t="s">
        <v>48</v>
      </c>
      <c r="AC647" s="5" t="s">
        <v>48</v>
      </c>
      <c r="AD647" s="5">
        <v>7</v>
      </c>
      <c r="AE647" s="5">
        <v>9999</v>
      </c>
      <c r="AF647" s="5">
        <v>44</v>
      </c>
      <c r="AG647" s="5" t="s">
        <v>48</v>
      </c>
      <c r="AH647" s="5" t="s">
        <v>48</v>
      </c>
      <c r="AI647" s="5">
        <v>7</v>
      </c>
      <c r="AJ647" s="5">
        <v>800</v>
      </c>
      <c r="AK647" s="5">
        <v>6</v>
      </c>
      <c r="AL647" s="5" t="s">
        <v>48</v>
      </c>
      <c r="AM647" s="5" t="s">
        <v>48</v>
      </c>
      <c r="AN647" s="5">
        <v>7</v>
      </c>
      <c r="AO647" s="5">
        <v>800</v>
      </c>
    </row>
    <row r="648" spans="1:41" x14ac:dyDescent="0.25">
      <c r="A648" s="5" t="s">
        <v>17</v>
      </c>
      <c r="B648" s="5" t="s">
        <v>18</v>
      </c>
      <c r="C648" s="5">
        <v>966.2</v>
      </c>
      <c r="D648" s="5">
        <v>39.392499999999998</v>
      </c>
      <c r="E648" s="5">
        <v>-101.0689</v>
      </c>
      <c r="F648" s="5">
        <v>20121007</v>
      </c>
      <c r="G648" s="5">
        <v>-9999</v>
      </c>
      <c r="H648" s="5" t="s">
        <v>48</v>
      </c>
      <c r="I648" s="5" t="s">
        <v>48</v>
      </c>
      <c r="J648" s="5" t="s">
        <v>48</v>
      </c>
      <c r="K648" s="5">
        <v>9999</v>
      </c>
      <c r="L648" s="5">
        <v>-9999</v>
      </c>
      <c r="M648" s="5" t="s">
        <v>48</v>
      </c>
      <c r="N648" s="5" t="s">
        <v>48</v>
      </c>
      <c r="O648" s="5" t="s">
        <v>48</v>
      </c>
      <c r="P648" s="5">
        <v>9999</v>
      </c>
      <c r="Q648" s="5">
        <v>51</v>
      </c>
      <c r="R648" s="5" t="s">
        <v>48</v>
      </c>
      <c r="S648" s="5" t="s">
        <v>48</v>
      </c>
      <c r="T648" s="5">
        <v>7</v>
      </c>
      <c r="U648" s="5">
        <v>800</v>
      </c>
      <c r="V648" s="5">
        <v>0</v>
      </c>
      <c r="W648" s="5" t="s">
        <v>49</v>
      </c>
      <c r="X648" s="5" t="s">
        <v>48</v>
      </c>
      <c r="Y648" s="5">
        <v>7</v>
      </c>
      <c r="Z648" s="5">
        <v>9999</v>
      </c>
      <c r="AA648" s="5">
        <v>0</v>
      </c>
      <c r="AB648" s="5" t="s">
        <v>48</v>
      </c>
      <c r="AC648" s="5" t="s">
        <v>48</v>
      </c>
      <c r="AD648" s="5">
        <v>7</v>
      </c>
      <c r="AE648" s="5">
        <v>9999</v>
      </c>
      <c r="AF648" s="5">
        <v>22</v>
      </c>
      <c r="AG648" s="5" t="s">
        <v>48</v>
      </c>
      <c r="AH648" s="5" t="s">
        <v>48</v>
      </c>
      <c r="AI648" s="5">
        <v>7</v>
      </c>
      <c r="AJ648" s="5">
        <v>800</v>
      </c>
      <c r="AK648" s="5">
        <v>-33</v>
      </c>
      <c r="AL648" s="5" t="s">
        <v>48</v>
      </c>
      <c r="AM648" s="5" t="s">
        <v>48</v>
      </c>
      <c r="AN648" s="5">
        <v>7</v>
      </c>
      <c r="AO648" s="5">
        <v>800</v>
      </c>
    </row>
    <row r="649" spans="1:41" x14ac:dyDescent="0.25">
      <c r="A649" s="5" t="s">
        <v>17</v>
      </c>
      <c r="B649" s="5" t="s">
        <v>18</v>
      </c>
      <c r="C649" s="5">
        <v>966.2</v>
      </c>
      <c r="D649" s="5">
        <v>39.392499999999998</v>
      </c>
      <c r="E649" s="5">
        <v>-101.0689</v>
      </c>
      <c r="F649" s="5">
        <v>20121008</v>
      </c>
      <c r="G649" s="5">
        <v>-9999</v>
      </c>
      <c r="H649" s="5" t="s">
        <v>48</v>
      </c>
      <c r="I649" s="5" t="s">
        <v>48</v>
      </c>
      <c r="J649" s="5" t="s">
        <v>48</v>
      </c>
      <c r="K649" s="5">
        <v>9999</v>
      </c>
      <c r="L649" s="5">
        <v>-9999</v>
      </c>
      <c r="M649" s="5" t="s">
        <v>48</v>
      </c>
      <c r="N649" s="5" t="s">
        <v>48</v>
      </c>
      <c r="O649" s="5" t="s">
        <v>48</v>
      </c>
      <c r="P649" s="5">
        <v>9999</v>
      </c>
      <c r="Q649" s="5">
        <v>0</v>
      </c>
      <c r="R649" s="5" t="s">
        <v>48</v>
      </c>
      <c r="S649" s="5" t="s">
        <v>48</v>
      </c>
      <c r="T649" s="5">
        <v>7</v>
      </c>
      <c r="U649" s="5">
        <v>800</v>
      </c>
      <c r="V649" s="5">
        <v>0</v>
      </c>
      <c r="W649" s="5" t="s">
        <v>48</v>
      </c>
      <c r="X649" s="5" t="s">
        <v>48</v>
      </c>
      <c r="Y649" s="5">
        <v>7</v>
      </c>
      <c r="Z649" s="5">
        <v>9999</v>
      </c>
      <c r="AA649" s="5">
        <v>0</v>
      </c>
      <c r="AB649" s="5" t="s">
        <v>48</v>
      </c>
      <c r="AC649" s="5" t="s">
        <v>48</v>
      </c>
      <c r="AD649" s="5">
        <v>7</v>
      </c>
      <c r="AE649" s="5">
        <v>9999</v>
      </c>
      <c r="AF649" s="5">
        <v>117</v>
      </c>
      <c r="AG649" s="5" t="s">
        <v>48</v>
      </c>
      <c r="AH649" s="5" t="s">
        <v>48</v>
      </c>
      <c r="AI649" s="5">
        <v>7</v>
      </c>
      <c r="AJ649" s="5">
        <v>800</v>
      </c>
      <c r="AK649" s="5">
        <v>-11</v>
      </c>
      <c r="AL649" s="5" t="s">
        <v>48</v>
      </c>
      <c r="AM649" s="5" t="s">
        <v>48</v>
      </c>
      <c r="AN649" s="5">
        <v>7</v>
      </c>
      <c r="AO649" s="5">
        <v>800</v>
      </c>
    </row>
    <row r="650" spans="1:41" x14ac:dyDescent="0.25">
      <c r="A650" s="5" t="s">
        <v>17</v>
      </c>
      <c r="B650" s="5" t="s">
        <v>18</v>
      </c>
      <c r="C650" s="5">
        <v>966.2</v>
      </c>
      <c r="D650" s="5">
        <v>39.392499999999998</v>
      </c>
      <c r="E650" s="5">
        <v>-101.0689</v>
      </c>
      <c r="F650" s="5">
        <v>20121009</v>
      </c>
      <c r="G650" s="5">
        <v>-9999</v>
      </c>
      <c r="H650" s="5" t="s">
        <v>48</v>
      </c>
      <c r="I650" s="5" t="s">
        <v>48</v>
      </c>
      <c r="J650" s="5" t="s">
        <v>48</v>
      </c>
      <c r="K650" s="5">
        <v>9999</v>
      </c>
      <c r="L650" s="5">
        <v>-9999</v>
      </c>
      <c r="M650" s="5" t="s">
        <v>48</v>
      </c>
      <c r="N650" s="5" t="s">
        <v>48</v>
      </c>
      <c r="O650" s="5" t="s">
        <v>48</v>
      </c>
      <c r="P650" s="5">
        <v>9999</v>
      </c>
      <c r="Q650" s="5">
        <v>0</v>
      </c>
      <c r="R650" s="5" t="s">
        <v>48</v>
      </c>
      <c r="S650" s="5" t="s">
        <v>48</v>
      </c>
      <c r="T650" s="5">
        <v>7</v>
      </c>
      <c r="U650" s="5">
        <v>800</v>
      </c>
      <c r="V650" s="5">
        <v>0</v>
      </c>
      <c r="W650" s="5" t="s">
        <v>48</v>
      </c>
      <c r="X650" s="5" t="s">
        <v>48</v>
      </c>
      <c r="Y650" s="5">
        <v>7</v>
      </c>
      <c r="Z650" s="5">
        <v>9999</v>
      </c>
      <c r="AA650" s="5">
        <v>0</v>
      </c>
      <c r="AB650" s="5" t="s">
        <v>48</v>
      </c>
      <c r="AC650" s="5" t="s">
        <v>48</v>
      </c>
      <c r="AD650" s="5">
        <v>7</v>
      </c>
      <c r="AE650" s="5">
        <v>9999</v>
      </c>
      <c r="AF650" s="5">
        <v>244</v>
      </c>
      <c r="AG650" s="5" t="s">
        <v>48</v>
      </c>
      <c r="AH650" s="5" t="s">
        <v>48</v>
      </c>
      <c r="AI650" s="5">
        <v>7</v>
      </c>
      <c r="AJ650" s="5">
        <v>800</v>
      </c>
      <c r="AK650" s="5">
        <v>0</v>
      </c>
      <c r="AL650" s="5" t="s">
        <v>48</v>
      </c>
      <c r="AM650" s="5" t="s">
        <v>48</v>
      </c>
      <c r="AN650" s="5">
        <v>7</v>
      </c>
      <c r="AO650" s="5">
        <v>800</v>
      </c>
    </row>
    <row r="651" spans="1:41" x14ac:dyDescent="0.25">
      <c r="A651" s="5" t="s">
        <v>17</v>
      </c>
      <c r="B651" s="5" t="s">
        <v>18</v>
      </c>
      <c r="C651" s="5">
        <v>966.2</v>
      </c>
      <c r="D651" s="5">
        <v>39.392499999999998</v>
      </c>
      <c r="E651" s="5">
        <v>-101.0689</v>
      </c>
      <c r="F651" s="5">
        <v>20121010</v>
      </c>
      <c r="G651" s="5">
        <v>-9999</v>
      </c>
      <c r="H651" s="5" t="s">
        <v>48</v>
      </c>
      <c r="I651" s="5" t="s">
        <v>48</v>
      </c>
      <c r="J651" s="5" t="s">
        <v>48</v>
      </c>
      <c r="K651" s="5">
        <v>9999</v>
      </c>
      <c r="L651" s="5">
        <v>-9999</v>
      </c>
      <c r="M651" s="5" t="s">
        <v>48</v>
      </c>
      <c r="N651" s="5" t="s">
        <v>48</v>
      </c>
      <c r="O651" s="5" t="s">
        <v>48</v>
      </c>
      <c r="P651" s="5">
        <v>9999</v>
      </c>
      <c r="Q651" s="5">
        <v>0</v>
      </c>
      <c r="R651" s="5" t="s">
        <v>48</v>
      </c>
      <c r="S651" s="5" t="s">
        <v>48</v>
      </c>
      <c r="T651" s="5">
        <v>7</v>
      </c>
      <c r="U651" s="5">
        <v>800</v>
      </c>
      <c r="V651" s="5">
        <v>0</v>
      </c>
      <c r="W651" s="5" t="s">
        <v>48</v>
      </c>
      <c r="X651" s="5" t="s">
        <v>48</v>
      </c>
      <c r="Y651" s="5">
        <v>7</v>
      </c>
      <c r="Z651" s="5">
        <v>9999</v>
      </c>
      <c r="AA651" s="5">
        <v>0</v>
      </c>
      <c r="AB651" s="5" t="s">
        <v>48</v>
      </c>
      <c r="AC651" s="5" t="s">
        <v>48</v>
      </c>
      <c r="AD651" s="5">
        <v>7</v>
      </c>
      <c r="AE651" s="5">
        <v>9999</v>
      </c>
      <c r="AF651" s="5">
        <v>139</v>
      </c>
      <c r="AG651" s="5" t="s">
        <v>48</v>
      </c>
      <c r="AH651" s="5" t="s">
        <v>48</v>
      </c>
      <c r="AI651" s="5">
        <v>7</v>
      </c>
      <c r="AJ651" s="5">
        <v>800</v>
      </c>
      <c r="AK651" s="5">
        <v>-22</v>
      </c>
      <c r="AL651" s="5" t="s">
        <v>48</v>
      </c>
      <c r="AM651" s="5" t="s">
        <v>48</v>
      </c>
      <c r="AN651" s="5">
        <v>7</v>
      </c>
      <c r="AO651" s="5">
        <v>800</v>
      </c>
    </row>
    <row r="652" spans="1:41" x14ac:dyDescent="0.25">
      <c r="A652" s="5" t="s">
        <v>17</v>
      </c>
      <c r="B652" s="5" t="s">
        <v>18</v>
      </c>
      <c r="C652" s="5">
        <v>966.2</v>
      </c>
      <c r="D652" s="5">
        <v>39.392499999999998</v>
      </c>
      <c r="E652" s="5">
        <v>-101.0689</v>
      </c>
      <c r="F652" s="5">
        <v>20121011</v>
      </c>
      <c r="G652" s="5">
        <v>-9999</v>
      </c>
      <c r="H652" s="5" t="s">
        <v>48</v>
      </c>
      <c r="I652" s="5" t="s">
        <v>48</v>
      </c>
      <c r="J652" s="5" t="s">
        <v>48</v>
      </c>
      <c r="K652" s="5">
        <v>9999</v>
      </c>
      <c r="L652" s="5">
        <v>-9999</v>
      </c>
      <c r="M652" s="5" t="s">
        <v>48</v>
      </c>
      <c r="N652" s="5" t="s">
        <v>48</v>
      </c>
      <c r="O652" s="5" t="s">
        <v>48</v>
      </c>
      <c r="P652" s="5">
        <v>9999</v>
      </c>
      <c r="Q652" s="5">
        <v>0</v>
      </c>
      <c r="R652" s="5" t="s">
        <v>48</v>
      </c>
      <c r="S652" s="5" t="s">
        <v>48</v>
      </c>
      <c r="T652" s="5">
        <v>7</v>
      </c>
      <c r="U652" s="5">
        <v>800</v>
      </c>
      <c r="V652" s="5">
        <v>0</v>
      </c>
      <c r="W652" s="5" t="s">
        <v>48</v>
      </c>
      <c r="X652" s="5" t="s">
        <v>48</v>
      </c>
      <c r="Y652" s="5">
        <v>7</v>
      </c>
      <c r="Z652" s="5">
        <v>9999</v>
      </c>
      <c r="AA652" s="5">
        <v>0</v>
      </c>
      <c r="AB652" s="5" t="s">
        <v>48</v>
      </c>
      <c r="AC652" s="5" t="s">
        <v>48</v>
      </c>
      <c r="AD652" s="5">
        <v>7</v>
      </c>
      <c r="AE652" s="5">
        <v>9999</v>
      </c>
      <c r="AF652" s="5">
        <v>183</v>
      </c>
      <c r="AG652" s="5" t="s">
        <v>48</v>
      </c>
      <c r="AH652" s="5" t="s">
        <v>48</v>
      </c>
      <c r="AI652" s="5">
        <v>7</v>
      </c>
      <c r="AJ652" s="5">
        <v>800</v>
      </c>
      <c r="AK652" s="5">
        <v>-17</v>
      </c>
      <c r="AL652" s="5" t="s">
        <v>48</v>
      </c>
      <c r="AM652" s="5" t="s">
        <v>48</v>
      </c>
      <c r="AN652" s="5">
        <v>7</v>
      </c>
      <c r="AO652" s="5">
        <v>800</v>
      </c>
    </row>
    <row r="653" spans="1:41" x14ac:dyDescent="0.25">
      <c r="A653" s="5" t="s">
        <v>17</v>
      </c>
      <c r="B653" s="5" t="s">
        <v>18</v>
      </c>
      <c r="C653" s="5">
        <v>966.2</v>
      </c>
      <c r="D653" s="5">
        <v>39.392499999999998</v>
      </c>
      <c r="E653" s="5">
        <v>-101.0689</v>
      </c>
      <c r="F653" s="5">
        <v>20121012</v>
      </c>
      <c r="G653" s="5">
        <v>-9999</v>
      </c>
      <c r="H653" s="5" t="s">
        <v>48</v>
      </c>
      <c r="I653" s="5" t="s">
        <v>48</v>
      </c>
      <c r="J653" s="5" t="s">
        <v>48</v>
      </c>
      <c r="K653" s="5">
        <v>9999</v>
      </c>
      <c r="L653" s="5">
        <v>-9999</v>
      </c>
      <c r="M653" s="5" t="s">
        <v>48</v>
      </c>
      <c r="N653" s="5" t="s">
        <v>48</v>
      </c>
      <c r="O653" s="5" t="s">
        <v>48</v>
      </c>
      <c r="P653" s="5">
        <v>9999</v>
      </c>
      <c r="Q653" s="5">
        <v>0</v>
      </c>
      <c r="R653" s="5" t="s">
        <v>48</v>
      </c>
      <c r="S653" s="5" t="s">
        <v>48</v>
      </c>
      <c r="T653" s="5">
        <v>7</v>
      </c>
      <c r="U653" s="5">
        <v>800</v>
      </c>
      <c r="V653" s="5">
        <v>0</v>
      </c>
      <c r="W653" s="5" t="s">
        <v>48</v>
      </c>
      <c r="X653" s="5" t="s">
        <v>48</v>
      </c>
      <c r="Y653" s="5">
        <v>7</v>
      </c>
      <c r="Z653" s="5">
        <v>9999</v>
      </c>
      <c r="AA653" s="5">
        <v>0</v>
      </c>
      <c r="AB653" s="5" t="s">
        <v>48</v>
      </c>
      <c r="AC653" s="5" t="s">
        <v>48</v>
      </c>
      <c r="AD653" s="5">
        <v>7</v>
      </c>
      <c r="AE653" s="5">
        <v>9999</v>
      </c>
      <c r="AF653" s="5">
        <v>189</v>
      </c>
      <c r="AG653" s="5" t="s">
        <v>48</v>
      </c>
      <c r="AH653" s="5" t="s">
        <v>48</v>
      </c>
      <c r="AI653" s="5">
        <v>7</v>
      </c>
      <c r="AJ653" s="5">
        <v>800</v>
      </c>
      <c r="AK653" s="5">
        <v>6</v>
      </c>
      <c r="AL653" s="5" t="s">
        <v>48</v>
      </c>
      <c r="AM653" s="5" t="s">
        <v>48</v>
      </c>
      <c r="AN653" s="5">
        <v>7</v>
      </c>
      <c r="AO653" s="5">
        <v>800</v>
      </c>
    </row>
    <row r="654" spans="1:41" x14ac:dyDescent="0.25">
      <c r="A654" s="5" t="s">
        <v>17</v>
      </c>
      <c r="B654" s="5" t="s">
        <v>18</v>
      </c>
      <c r="C654" s="5">
        <v>966.2</v>
      </c>
      <c r="D654" s="5">
        <v>39.392499999999998</v>
      </c>
      <c r="E654" s="5">
        <v>-101.0689</v>
      </c>
      <c r="F654" s="5">
        <v>20121013</v>
      </c>
      <c r="G654" s="5">
        <v>-9999</v>
      </c>
      <c r="H654" s="5" t="s">
        <v>48</v>
      </c>
      <c r="I654" s="5" t="s">
        <v>48</v>
      </c>
      <c r="J654" s="5" t="s">
        <v>48</v>
      </c>
      <c r="K654" s="5">
        <v>9999</v>
      </c>
      <c r="L654" s="5">
        <v>-9999</v>
      </c>
      <c r="M654" s="5" t="s">
        <v>48</v>
      </c>
      <c r="N654" s="5" t="s">
        <v>48</v>
      </c>
      <c r="O654" s="5" t="s">
        <v>48</v>
      </c>
      <c r="P654" s="5">
        <v>9999</v>
      </c>
      <c r="Q654" s="5">
        <v>30</v>
      </c>
      <c r="R654" s="5" t="s">
        <v>48</v>
      </c>
      <c r="S654" s="5" t="s">
        <v>48</v>
      </c>
      <c r="T654" s="5">
        <v>7</v>
      </c>
      <c r="U654" s="5">
        <v>800</v>
      </c>
      <c r="V654" s="5">
        <v>0</v>
      </c>
      <c r="W654" s="5" t="s">
        <v>48</v>
      </c>
      <c r="X654" s="5" t="s">
        <v>48</v>
      </c>
      <c r="Y654" s="5">
        <v>7</v>
      </c>
      <c r="Z654" s="5">
        <v>9999</v>
      </c>
      <c r="AA654" s="5">
        <v>0</v>
      </c>
      <c r="AB654" s="5" t="s">
        <v>48</v>
      </c>
      <c r="AC654" s="5" t="s">
        <v>48</v>
      </c>
      <c r="AD654" s="5">
        <v>7</v>
      </c>
      <c r="AE654" s="5">
        <v>9999</v>
      </c>
      <c r="AF654" s="5">
        <v>128</v>
      </c>
      <c r="AG654" s="5" t="s">
        <v>48</v>
      </c>
      <c r="AH654" s="5" t="s">
        <v>48</v>
      </c>
      <c r="AI654" s="5">
        <v>7</v>
      </c>
      <c r="AJ654" s="5">
        <v>800</v>
      </c>
      <c r="AK654" s="5">
        <v>22</v>
      </c>
      <c r="AL654" s="5" t="s">
        <v>48</v>
      </c>
      <c r="AM654" s="5" t="s">
        <v>48</v>
      </c>
      <c r="AN654" s="5">
        <v>7</v>
      </c>
      <c r="AO654" s="5">
        <v>800</v>
      </c>
    </row>
    <row r="655" spans="1:41" x14ac:dyDescent="0.25">
      <c r="A655" s="5" t="s">
        <v>17</v>
      </c>
      <c r="B655" s="5" t="s">
        <v>18</v>
      </c>
      <c r="C655" s="5">
        <v>966.2</v>
      </c>
      <c r="D655" s="5">
        <v>39.392499999999998</v>
      </c>
      <c r="E655" s="5">
        <v>-101.0689</v>
      </c>
      <c r="F655" s="5">
        <v>20121014</v>
      </c>
      <c r="G655" s="5">
        <v>-9999</v>
      </c>
      <c r="H655" s="5" t="s">
        <v>48</v>
      </c>
      <c r="I655" s="5" t="s">
        <v>48</v>
      </c>
      <c r="J655" s="5" t="s">
        <v>48</v>
      </c>
      <c r="K655" s="5">
        <v>9999</v>
      </c>
      <c r="L655" s="5">
        <v>-9999</v>
      </c>
      <c r="M655" s="5" t="s">
        <v>48</v>
      </c>
      <c r="N655" s="5" t="s">
        <v>48</v>
      </c>
      <c r="O655" s="5" t="s">
        <v>48</v>
      </c>
      <c r="P655" s="5">
        <v>9999</v>
      </c>
      <c r="Q655" s="5">
        <v>74</v>
      </c>
      <c r="R655" s="5" t="s">
        <v>48</v>
      </c>
      <c r="S655" s="5" t="s">
        <v>48</v>
      </c>
      <c r="T655" s="5">
        <v>7</v>
      </c>
      <c r="U655" s="5">
        <v>800</v>
      </c>
      <c r="V655" s="5">
        <v>0</v>
      </c>
      <c r="W655" s="5" t="s">
        <v>48</v>
      </c>
      <c r="X655" s="5" t="s">
        <v>48</v>
      </c>
      <c r="Y655" s="5">
        <v>7</v>
      </c>
      <c r="Z655" s="5">
        <v>9999</v>
      </c>
      <c r="AA655" s="5">
        <v>0</v>
      </c>
      <c r="AB655" s="5" t="s">
        <v>48</v>
      </c>
      <c r="AC655" s="5" t="s">
        <v>48</v>
      </c>
      <c r="AD655" s="5">
        <v>7</v>
      </c>
      <c r="AE655" s="5">
        <v>9999</v>
      </c>
      <c r="AF655" s="5">
        <v>239</v>
      </c>
      <c r="AG655" s="5" t="s">
        <v>48</v>
      </c>
      <c r="AH655" s="5" t="s">
        <v>48</v>
      </c>
      <c r="AI655" s="5">
        <v>7</v>
      </c>
      <c r="AJ655" s="5">
        <v>800</v>
      </c>
      <c r="AK655" s="5">
        <v>67</v>
      </c>
      <c r="AL655" s="5" t="s">
        <v>48</v>
      </c>
      <c r="AM655" s="5" t="s">
        <v>48</v>
      </c>
      <c r="AN655" s="5">
        <v>7</v>
      </c>
      <c r="AO655" s="5">
        <v>800</v>
      </c>
    </row>
    <row r="656" spans="1:41" x14ac:dyDescent="0.25">
      <c r="A656" s="5" t="s">
        <v>17</v>
      </c>
      <c r="B656" s="5" t="s">
        <v>18</v>
      </c>
      <c r="C656" s="5">
        <v>966.2</v>
      </c>
      <c r="D656" s="5">
        <v>39.392499999999998</v>
      </c>
      <c r="E656" s="5">
        <v>-101.0689</v>
      </c>
      <c r="F656" s="5">
        <v>20121015</v>
      </c>
      <c r="G656" s="5">
        <v>-9999</v>
      </c>
      <c r="H656" s="5" t="s">
        <v>48</v>
      </c>
      <c r="I656" s="5" t="s">
        <v>48</v>
      </c>
      <c r="J656" s="5" t="s">
        <v>48</v>
      </c>
      <c r="K656" s="5">
        <v>9999</v>
      </c>
      <c r="L656" s="5">
        <v>-9999</v>
      </c>
      <c r="M656" s="5" t="s">
        <v>48</v>
      </c>
      <c r="N656" s="5" t="s">
        <v>48</v>
      </c>
      <c r="O656" s="5" t="s">
        <v>48</v>
      </c>
      <c r="P656" s="5">
        <v>9999</v>
      </c>
      <c r="Q656" s="5">
        <v>0</v>
      </c>
      <c r="R656" s="5" t="s">
        <v>48</v>
      </c>
      <c r="S656" s="5" t="s">
        <v>48</v>
      </c>
      <c r="T656" s="5">
        <v>7</v>
      </c>
      <c r="U656" s="5">
        <v>800</v>
      </c>
      <c r="V656" s="5">
        <v>0</v>
      </c>
      <c r="W656" s="5" t="s">
        <v>48</v>
      </c>
      <c r="X656" s="5" t="s">
        <v>48</v>
      </c>
      <c r="Y656" s="5">
        <v>7</v>
      </c>
      <c r="Z656" s="5">
        <v>9999</v>
      </c>
      <c r="AA656" s="5">
        <v>0</v>
      </c>
      <c r="AB656" s="5" t="s">
        <v>48</v>
      </c>
      <c r="AC656" s="5" t="s">
        <v>48</v>
      </c>
      <c r="AD656" s="5">
        <v>7</v>
      </c>
      <c r="AE656" s="5">
        <v>9999</v>
      </c>
      <c r="AF656" s="5">
        <v>228</v>
      </c>
      <c r="AG656" s="5" t="s">
        <v>48</v>
      </c>
      <c r="AH656" s="5" t="s">
        <v>48</v>
      </c>
      <c r="AI656" s="5">
        <v>7</v>
      </c>
      <c r="AJ656" s="5">
        <v>800</v>
      </c>
      <c r="AK656" s="5">
        <v>61</v>
      </c>
      <c r="AL656" s="5" t="s">
        <v>48</v>
      </c>
      <c r="AM656" s="5" t="s">
        <v>48</v>
      </c>
      <c r="AN656" s="5">
        <v>7</v>
      </c>
      <c r="AO656" s="5">
        <v>800</v>
      </c>
    </row>
    <row r="657" spans="1:41" x14ac:dyDescent="0.25">
      <c r="A657" s="5" t="s">
        <v>17</v>
      </c>
      <c r="B657" s="5" t="s">
        <v>18</v>
      </c>
      <c r="C657" s="5">
        <v>966.2</v>
      </c>
      <c r="D657" s="5">
        <v>39.392499999999998</v>
      </c>
      <c r="E657" s="5">
        <v>-101.0689</v>
      </c>
      <c r="F657" s="5">
        <v>20121016</v>
      </c>
      <c r="G657" s="5">
        <v>-9999</v>
      </c>
      <c r="H657" s="5" t="s">
        <v>48</v>
      </c>
      <c r="I657" s="5" t="s">
        <v>48</v>
      </c>
      <c r="J657" s="5" t="s">
        <v>48</v>
      </c>
      <c r="K657" s="5">
        <v>9999</v>
      </c>
      <c r="L657" s="5">
        <v>-9999</v>
      </c>
      <c r="M657" s="5" t="s">
        <v>48</v>
      </c>
      <c r="N657" s="5" t="s">
        <v>48</v>
      </c>
      <c r="O657" s="5" t="s">
        <v>48</v>
      </c>
      <c r="P657" s="5">
        <v>9999</v>
      </c>
      <c r="Q657" s="5">
        <v>0</v>
      </c>
      <c r="R657" s="5" t="s">
        <v>48</v>
      </c>
      <c r="S657" s="5" t="s">
        <v>48</v>
      </c>
      <c r="T657" s="5">
        <v>7</v>
      </c>
      <c r="U657" s="5">
        <v>800</v>
      </c>
      <c r="V657" s="5">
        <v>0</v>
      </c>
      <c r="W657" s="5" t="s">
        <v>48</v>
      </c>
      <c r="X657" s="5" t="s">
        <v>48</v>
      </c>
      <c r="Y657" s="5">
        <v>7</v>
      </c>
      <c r="Z657" s="5">
        <v>9999</v>
      </c>
      <c r="AA657" s="5">
        <v>0</v>
      </c>
      <c r="AB657" s="5" t="s">
        <v>48</v>
      </c>
      <c r="AC657" s="5" t="s">
        <v>48</v>
      </c>
      <c r="AD657" s="5">
        <v>7</v>
      </c>
      <c r="AE657" s="5">
        <v>9999</v>
      </c>
      <c r="AF657" s="5">
        <v>278</v>
      </c>
      <c r="AG657" s="5" t="s">
        <v>48</v>
      </c>
      <c r="AH657" s="5" t="s">
        <v>48</v>
      </c>
      <c r="AI657" s="5">
        <v>7</v>
      </c>
      <c r="AJ657" s="5">
        <v>800</v>
      </c>
      <c r="AK657" s="5">
        <v>61</v>
      </c>
      <c r="AL657" s="5" t="s">
        <v>48</v>
      </c>
      <c r="AM657" s="5" t="s">
        <v>48</v>
      </c>
      <c r="AN657" s="5">
        <v>7</v>
      </c>
      <c r="AO657" s="5">
        <v>800</v>
      </c>
    </row>
    <row r="658" spans="1:41" x14ac:dyDescent="0.25">
      <c r="A658" s="5" t="s">
        <v>17</v>
      </c>
      <c r="B658" s="5" t="s">
        <v>18</v>
      </c>
      <c r="C658" s="5">
        <v>966.2</v>
      </c>
      <c r="D658" s="5">
        <v>39.392499999999998</v>
      </c>
      <c r="E658" s="5">
        <v>-101.0689</v>
      </c>
      <c r="F658" s="5">
        <v>20121017</v>
      </c>
      <c r="G658" s="5">
        <v>-9999</v>
      </c>
      <c r="H658" s="5" t="s">
        <v>48</v>
      </c>
      <c r="I658" s="5" t="s">
        <v>48</v>
      </c>
      <c r="J658" s="5" t="s">
        <v>48</v>
      </c>
      <c r="K658" s="5">
        <v>9999</v>
      </c>
      <c r="L658" s="5">
        <v>-9999</v>
      </c>
      <c r="M658" s="5" t="s">
        <v>48</v>
      </c>
      <c r="N658" s="5" t="s">
        <v>48</v>
      </c>
      <c r="O658" s="5" t="s">
        <v>48</v>
      </c>
      <c r="P658" s="5">
        <v>9999</v>
      </c>
      <c r="Q658" s="5">
        <v>0</v>
      </c>
      <c r="R658" s="5" t="s">
        <v>48</v>
      </c>
      <c r="S658" s="5" t="s">
        <v>48</v>
      </c>
      <c r="T658" s="5">
        <v>7</v>
      </c>
      <c r="U658" s="5">
        <v>800</v>
      </c>
      <c r="V658" s="5">
        <v>0</v>
      </c>
      <c r="W658" s="5" t="s">
        <v>48</v>
      </c>
      <c r="X658" s="5" t="s">
        <v>48</v>
      </c>
      <c r="Y658" s="5">
        <v>7</v>
      </c>
      <c r="Z658" s="5">
        <v>9999</v>
      </c>
      <c r="AA658" s="5">
        <v>0</v>
      </c>
      <c r="AB658" s="5" t="s">
        <v>48</v>
      </c>
      <c r="AC658" s="5" t="s">
        <v>48</v>
      </c>
      <c r="AD658" s="5">
        <v>7</v>
      </c>
      <c r="AE658" s="5">
        <v>9999</v>
      </c>
      <c r="AF658" s="5">
        <v>261</v>
      </c>
      <c r="AG658" s="5" t="s">
        <v>48</v>
      </c>
      <c r="AH658" s="5" t="s">
        <v>48</v>
      </c>
      <c r="AI658" s="5">
        <v>7</v>
      </c>
      <c r="AJ658" s="5">
        <v>800</v>
      </c>
      <c r="AK658" s="5">
        <v>61</v>
      </c>
      <c r="AL658" s="5" t="s">
        <v>48</v>
      </c>
      <c r="AM658" s="5" t="s">
        <v>48</v>
      </c>
      <c r="AN658" s="5">
        <v>7</v>
      </c>
      <c r="AO658" s="5">
        <v>800</v>
      </c>
    </row>
    <row r="659" spans="1:41" x14ac:dyDescent="0.25">
      <c r="A659" s="5" t="s">
        <v>17</v>
      </c>
      <c r="B659" s="5" t="s">
        <v>18</v>
      </c>
      <c r="C659" s="5">
        <v>966.2</v>
      </c>
      <c r="D659" s="5">
        <v>39.392499999999998</v>
      </c>
      <c r="E659" s="5">
        <v>-101.0689</v>
      </c>
      <c r="F659" s="5">
        <v>20121018</v>
      </c>
      <c r="G659" s="5">
        <v>-9999</v>
      </c>
      <c r="H659" s="5" t="s">
        <v>48</v>
      </c>
      <c r="I659" s="5" t="s">
        <v>48</v>
      </c>
      <c r="J659" s="5" t="s">
        <v>48</v>
      </c>
      <c r="K659" s="5">
        <v>9999</v>
      </c>
      <c r="L659" s="5">
        <v>-9999</v>
      </c>
      <c r="M659" s="5" t="s">
        <v>48</v>
      </c>
      <c r="N659" s="5" t="s">
        <v>48</v>
      </c>
      <c r="O659" s="5" t="s">
        <v>48</v>
      </c>
      <c r="P659" s="5">
        <v>9999</v>
      </c>
      <c r="Q659" s="5">
        <v>0</v>
      </c>
      <c r="R659" s="5" t="s">
        <v>48</v>
      </c>
      <c r="S659" s="5" t="s">
        <v>48</v>
      </c>
      <c r="T659" s="5">
        <v>7</v>
      </c>
      <c r="U659" s="5">
        <v>800</v>
      </c>
      <c r="V659" s="5">
        <v>0</v>
      </c>
      <c r="W659" s="5" t="s">
        <v>48</v>
      </c>
      <c r="X659" s="5" t="s">
        <v>48</v>
      </c>
      <c r="Y659" s="5">
        <v>7</v>
      </c>
      <c r="Z659" s="5">
        <v>9999</v>
      </c>
      <c r="AA659" s="5">
        <v>0</v>
      </c>
      <c r="AB659" s="5" t="s">
        <v>48</v>
      </c>
      <c r="AC659" s="5" t="s">
        <v>48</v>
      </c>
      <c r="AD659" s="5">
        <v>7</v>
      </c>
      <c r="AE659" s="5">
        <v>9999</v>
      </c>
      <c r="AF659" s="5">
        <v>167</v>
      </c>
      <c r="AG659" s="5" t="s">
        <v>48</v>
      </c>
      <c r="AH659" s="5" t="s">
        <v>48</v>
      </c>
      <c r="AI659" s="5">
        <v>7</v>
      </c>
      <c r="AJ659" s="5">
        <v>800</v>
      </c>
      <c r="AK659" s="5">
        <v>6</v>
      </c>
      <c r="AL659" s="5" t="s">
        <v>48</v>
      </c>
      <c r="AM659" s="5" t="s">
        <v>48</v>
      </c>
      <c r="AN659" s="5">
        <v>7</v>
      </c>
      <c r="AO659" s="5">
        <v>800</v>
      </c>
    </row>
    <row r="660" spans="1:41" x14ac:dyDescent="0.25">
      <c r="A660" s="5" t="s">
        <v>17</v>
      </c>
      <c r="B660" s="5" t="s">
        <v>18</v>
      </c>
      <c r="C660" s="5">
        <v>966.2</v>
      </c>
      <c r="D660" s="5">
        <v>39.392499999999998</v>
      </c>
      <c r="E660" s="5">
        <v>-101.0689</v>
      </c>
      <c r="F660" s="5">
        <v>20121019</v>
      </c>
      <c r="G660" s="5">
        <v>-9999</v>
      </c>
      <c r="H660" s="5" t="s">
        <v>48</v>
      </c>
      <c r="I660" s="5" t="s">
        <v>48</v>
      </c>
      <c r="J660" s="5" t="s">
        <v>48</v>
      </c>
      <c r="K660" s="5">
        <v>9999</v>
      </c>
      <c r="L660" s="5">
        <v>-9999</v>
      </c>
      <c r="M660" s="5" t="s">
        <v>48</v>
      </c>
      <c r="N660" s="5" t="s">
        <v>48</v>
      </c>
      <c r="O660" s="5" t="s">
        <v>48</v>
      </c>
      <c r="P660" s="5">
        <v>9999</v>
      </c>
      <c r="Q660" s="5">
        <v>0</v>
      </c>
      <c r="R660" s="5" t="s">
        <v>48</v>
      </c>
      <c r="S660" s="5" t="s">
        <v>48</v>
      </c>
      <c r="T660" s="5">
        <v>7</v>
      </c>
      <c r="U660" s="5">
        <v>800</v>
      </c>
      <c r="V660" s="5">
        <v>0</v>
      </c>
      <c r="W660" s="5" t="s">
        <v>48</v>
      </c>
      <c r="X660" s="5" t="s">
        <v>48</v>
      </c>
      <c r="Y660" s="5">
        <v>7</v>
      </c>
      <c r="Z660" s="5">
        <v>9999</v>
      </c>
      <c r="AA660" s="5">
        <v>0</v>
      </c>
      <c r="AB660" s="5" t="s">
        <v>48</v>
      </c>
      <c r="AC660" s="5" t="s">
        <v>48</v>
      </c>
      <c r="AD660" s="5">
        <v>7</v>
      </c>
      <c r="AE660" s="5">
        <v>9999</v>
      </c>
      <c r="AF660" s="5">
        <v>156</v>
      </c>
      <c r="AG660" s="5" t="s">
        <v>48</v>
      </c>
      <c r="AH660" s="5" t="s">
        <v>48</v>
      </c>
      <c r="AI660" s="5">
        <v>7</v>
      </c>
      <c r="AJ660" s="5">
        <v>800</v>
      </c>
      <c r="AK660" s="5">
        <v>17</v>
      </c>
      <c r="AL660" s="5" t="s">
        <v>48</v>
      </c>
      <c r="AM660" s="5" t="s">
        <v>48</v>
      </c>
      <c r="AN660" s="5">
        <v>7</v>
      </c>
      <c r="AO660" s="5">
        <v>800</v>
      </c>
    </row>
    <row r="661" spans="1:41" x14ac:dyDescent="0.25">
      <c r="A661" s="5" t="s">
        <v>17</v>
      </c>
      <c r="B661" s="5" t="s">
        <v>18</v>
      </c>
      <c r="C661" s="5">
        <v>966.2</v>
      </c>
      <c r="D661" s="5">
        <v>39.392499999999998</v>
      </c>
      <c r="E661" s="5">
        <v>-101.0689</v>
      </c>
      <c r="F661" s="5">
        <v>20121020</v>
      </c>
      <c r="G661" s="5">
        <v>-9999</v>
      </c>
      <c r="H661" s="5" t="s">
        <v>48</v>
      </c>
      <c r="I661" s="5" t="s">
        <v>48</v>
      </c>
      <c r="J661" s="5" t="s">
        <v>48</v>
      </c>
      <c r="K661" s="5">
        <v>9999</v>
      </c>
      <c r="L661" s="5">
        <v>-9999</v>
      </c>
      <c r="M661" s="5" t="s">
        <v>48</v>
      </c>
      <c r="N661" s="5" t="s">
        <v>48</v>
      </c>
      <c r="O661" s="5" t="s">
        <v>48</v>
      </c>
      <c r="P661" s="5">
        <v>9999</v>
      </c>
      <c r="Q661" s="5">
        <v>0</v>
      </c>
      <c r="R661" s="5" t="s">
        <v>48</v>
      </c>
      <c r="S661" s="5" t="s">
        <v>48</v>
      </c>
      <c r="T661" s="5">
        <v>7</v>
      </c>
      <c r="U661" s="5">
        <v>800</v>
      </c>
      <c r="V661" s="5">
        <v>0</v>
      </c>
      <c r="W661" s="5" t="s">
        <v>48</v>
      </c>
      <c r="X661" s="5" t="s">
        <v>48</v>
      </c>
      <c r="Y661" s="5">
        <v>7</v>
      </c>
      <c r="Z661" s="5">
        <v>9999</v>
      </c>
      <c r="AA661" s="5">
        <v>0</v>
      </c>
      <c r="AB661" s="5" t="s">
        <v>48</v>
      </c>
      <c r="AC661" s="5" t="s">
        <v>48</v>
      </c>
      <c r="AD661" s="5">
        <v>7</v>
      </c>
      <c r="AE661" s="5">
        <v>9999</v>
      </c>
      <c r="AF661" s="5">
        <v>217</v>
      </c>
      <c r="AG661" s="5" t="s">
        <v>48</v>
      </c>
      <c r="AH661" s="5" t="s">
        <v>48</v>
      </c>
      <c r="AI661" s="5">
        <v>7</v>
      </c>
      <c r="AJ661" s="5">
        <v>800</v>
      </c>
      <c r="AK661" s="5">
        <v>33</v>
      </c>
      <c r="AL661" s="5" t="s">
        <v>48</v>
      </c>
      <c r="AM661" s="5" t="s">
        <v>48</v>
      </c>
      <c r="AN661" s="5">
        <v>7</v>
      </c>
      <c r="AO661" s="5">
        <v>800</v>
      </c>
    </row>
    <row r="662" spans="1:41" x14ac:dyDescent="0.25">
      <c r="A662" s="5" t="s">
        <v>17</v>
      </c>
      <c r="B662" s="5" t="s">
        <v>18</v>
      </c>
      <c r="C662" s="5">
        <v>966.2</v>
      </c>
      <c r="D662" s="5">
        <v>39.392499999999998</v>
      </c>
      <c r="E662" s="5">
        <v>-101.0689</v>
      </c>
      <c r="F662" s="5">
        <v>20121021</v>
      </c>
      <c r="G662" s="5">
        <v>-9999</v>
      </c>
      <c r="H662" s="5" t="s">
        <v>48</v>
      </c>
      <c r="I662" s="5" t="s">
        <v>48</v>
      </c>
      <c r="J662" s="5" t="s">
        <v>48</v>
      </c>
      <c r="K662" s="5">
        <v>9999</v>
      </c>
      <c r="L662" s="5">
        <v>-9999</v>
      </c>
      <c r="M662" s="5" t="s">
        <v>48</v>
      </c>
      <c r="N662" s="5" t="s">
        <v>48</v>
      </c>
      <c r="O662" s="5" t="s">
        <v>48</v>
      </c>
      <c r="P662" s="5">
        <v>9999</v>
      </c>
      <c r="Q662" s="5">
        <v>0</v>
      </c>
      <c r="R662" s="5" t="s">
        <v>48</v>
      </c>
      <c r="S662" s="5" t="s">
        <v>48</v>
      </c>
      <c r="T662" s="5">
        <v>7</v>
      </c>
      <c r="U662" s="5">
        <v>800</v>
      </c>
      <c r="V662" s="5">
        <v>0</v>
      </c>
      <c r="W662" s="5" t="s">
        <v>48</v>
      </c>
      <c r="X662" s="5" t="s">
        <v>48</v>
      </c>
      <c r="Y662" s="5">
        <v>7</v>
      </c>
      <c r="Z662" s="5">
        <v>9999</v>
      </c>
      <c r="AA662" s="5">
        <v>0</v>
      </c>
      <c r="AB662" s="5" t="s">
        <v>48</v>
      </c>
      <c r="AC662" s="5" t="s">
        <v>48</v>
      </c>
      <c r="AD662" s="5">
        <v>7</v>
      </c>
      <c r="AE662" s="5">
        <v>9999</v>
      </c>
      <c r="AF662" s="5">
        <v>306</v>
      </c>
      <c r="AG662" s="5" t="s">
        <v>48</v>
      </c>
      <c r="AH662" s="5" t="s">
        <v>48</v>
      </c>
      <c r="AI662" s="5">
        <v>7</v>
      </c>
      <c r="AJ662" s="5">
        <v>800</v>
      </c>
      <c r="AK662" s="5">
        <v>39</v>
      </c>
      <c r="AL662" s="5" t="s">
        <v>48</v>
      </c>
      <c r="AM662" s="5" t="s">
        <v>48</v>
      </c>
      <c r="AN662" s="5">
        <v>7</v>
      </c>
      <c r="AO662" s="5">
        <v>800</v>
      </c>
    </row>
    <row r="663" spans="1:41" x14ac:dyDescent="0.25">
      <c r="A663" s="5" t="s">
        <v>17</v>
      </c>
      <c r="B663" s="5" t="s">
        <v>18</v>
      </c>
      <c r="C663" s="5">
        <v>966.2</v>
      </c>
      <c r="D663" s="5">
        <v>39.392499999999998</v>
      </c>
      <c r="E663" s="5">
        <v>-101.0689</v>
      </c>
      <c r="F663" s="5">
        <v>20121022</v>
      </c>
      <c r="G663" s="5">
        <v>-9999</v>
      </c>
      <c r="H663" s="5" t="s">
        <v>48</v>
      </c>
      <c r="I663" s="5" t="s">
        <v>48</v>
      </c>
      <c r="J663" s="5" t="s">
        <v>48</v>
      </c>
      <c r="K663" s="5">
        <v>9999</v>
      </c>
      <c r="L663" s="5">
        <v>-9999</v>
      </c>
      <c r="M663" s="5" t="s">
        <v>48</v>
      </c>
      <c r="N663" s="5" t="s">
        <v>48</v>
      </c>
      <c r="O663" s="5" t="s">
        <v>48</v>
      </c>
      <c r="P663" s="5">
        <v>9999</v>
      </c>
      <c r="Q663" s="5">
        <v>0</v>
      </c>
      <c r="R663" s="5" t="s">
        <v>48</v>
      </c>
      <c r="S663" s="5" t="s">
        <v>48</v>
      </c>
      <c r="T663" s="5">
        <v>7</v>
      </c>
      <c r="U663" s="5">
        <v>800</v>
      </c>
      <c r="V663" s="5">
        <v>0</v>
      </c>
      <c r="W663" s="5" t="s">
        <v>48</v>
      </c>
      <c r="X663" s="5" t="s">
        <v>48</v>
      </c>
      <c r="Y663" s="5">
        <v>7</v>
      </c>
      <c r="Z663" s="5">
        <v>9999</v>
      </c>
      <c r="AA663" s="5">
        <v>0</v>
      </c>
      <c r="AB663" s="5" t="s">
        <v>48</v>
      </c>
      <c r="AC663" s="5" t="s">
        <v>48</v>
      </c>
      <c r="AD663" s="5">
        <v>7</v>
      </c>
      <c r="AE663" s="5">
        <v>9999</v>
      </c>
      <c r="AF663" s="5">
        <v>244</v>
      </c>
      <c r="AG663" s="5" t="s">
        <v>48</v>
      </c>
      <c r="AH663" s="5" t="s">
        <v>48</v>
      </c>
      <c r="AI663" s="5">
        <v>7</v>
      </c>
      <c r="AJ663" s="5">
        <v>800</v>
      </c>
      <c r="AK663" s="5">
        <v>39</v>
      </c>
      <c r="AL663" s="5" t="s">
        <v>48</v>
      </c>
      <c r="AM663" s="5" t="s">
        <v>48</v>
      </c>
      <c r="AN663" s="5">
        <v>7</v>
      </c>
      <c r="AO663" s="5">
        <v>800</v>
      </c>
    </row>
    <row r="664" spans="1:41" x14ac:dyDescent="0.25">
      <c r="A664" s="5" t="s">
        <v>17</v>
      </c>
      <c r="B664" s="5" t="s">
        <v>18</v>
      </c>
      <c r="C664" s="5">
        <v>966.2</v>
      </c>
      <c r="D664" s="5">
        <v>39.392499999999998</v>
      </c>
      <c r="E664" s="5">
        <v>-101.0689</v>
      </c>
      <c r="F664" s="5">
        <v>20121023</v>
      </c>
      <c r="G664" s="5">
        <v>-9999</v>
      </c>
      <c r="H664" s="5" t="s">
        <v>48</v>
      </c>
      <c r="I664" s="5" t="s">
        <v>48</v>
      </c>
      <c r="J664" s="5" t="s">
        <v>48</v>
      </c>
      <c r="K664" s="5">
        <v>9999</v>
      </c>
      <c r="L664" s="5">
        <v>-9999</v>
      </c>
      <c r="M664" s="5" t="s">
        <v>48</v>
      </c>
      <c r="N664" s="5" t="s">
        <v>48</v>
      </c>
      <c r="O664" s="5" t="s">
        <v>48</v>
      </c>
      <c r="P664" s="5">
        <v>9999</v>
      </c>
      <c r="Q664" s="5">
        <v>0</v>
      </c>
      <c r="R664" s="5" t="s">
        <v>49</v>
      </c>
      <c r="S664" s="5" t="s">
        <v>48</v>
      </c>
      <c r="T664" s="5">
        <v>7</v>
      </c>
      <c r="U664" s="5">
        <v>800</v>
      </c>
      <c r="V664" s="5">
        <v>0</v>
      </c>
      <c r="W664" s="5" t="s">
        <v>48</v>
      </c>
      <c r="X664" s="5" t="s">
        <v>48</v>
      </c>
      <c r="Y664" s="5">
        <v>7</v>
      </c>
      <c r="Z664" s="5">
        <v>9999</v>
      </c>
      <c r="AA664" s="5">
        <v>0</v>
      </c>
      <c r="AB664" s="5" t="s">
        <v>48</v>
      </c>
      <c r="AC664" s="5" t="s">
        <v>48</v>
      </c>
      <c r="AD664" s="5">
        <v>7</v>
      </c>
      <c r="AE664" s="5">
        <v>9999</v>
      </c>
      <c r="AF664" s="5">
        <v>194</v>
      </c>
      <c r="AG664" s="5" t="s">
        <v>48</v>
      </c>
      <c r="AH664" s="5" t="s">
        <v>48</v>
      </c>
      <c r="AI664" s="5">
        <v>7</v>
      </c>
      <c r="AJ664" s="5">
        <v>800</v>
      </c>
      <c r="AK664" s="5">
        <v>44</v>
      </c>
      <c r="AL664" s="5" t="s">
        <v>48</v>
      </c>
      <c r="AM664" s="5" t="s">
        <v>48</v>
      </c>
      <c r="AN664" s="5">
        <v>7</v>
      </c>
      <c r="AO664" s="5">
        <v>800</v>
      </c>
    </row>
    <row r="665" spans="1:41" x14ac:dyDescent="0.25">
      <c r="A665" s="5" t="s">
        <v>17</v>
      </c>
      <c r="B665" s="5" t="s">
        <v>18</v>
      </c>
      <c r="C665" s="5">
        <v>966.2</v>
      </c>
      <c r="D665" s="5">
        <v>39.392499999999998</v>
      </c>
      <c r="E665" s="5">
        <v>-101.0689</v>
      </c>
      <c r="F665" s="5">
        <v>20121024</v>
      </c>
      <c r="G665" s="5">
        <v>-9999</v>
      </c>
      <c r="H665" s="5" t="s">
        <v>48</v>
      </c>
      <c r="I665" s="5" t="s">
        <v>48</v>
      </c>
      <c r="J665" s="5" t="s">
        <v>48</v>
      </c>
      <c r="K665" s="5">
        <v>9999</v>
      </c>
      <c r="L665" s="5">
        <v>-9999</v>
      </c>
      <c r="M665" s="5" t="s">
        <v>48</v>
      </c>
      <c r="N665" s="5" t="s">
        <v>48</v>
      </c>
      <c r="O665" s="5" t="s">
        <v>48</v>
      </c>
      <c r="P665" s="5">
        <v>9999</v>
      </c>
      <c r="Q665" s="5">
        <v>0</v>
      </c>
      <c r="R665" s="5" t="s">
        <v>49</v>
      </c>
      <c r="S665" s="5" t="s">
        <v>48</v>
      </c>
      <c r="T665" s="5">
        <v>7</v>
      </c>
      <c r="U665" s="5">
        <v>800</v>
      </c>
      <c r="V665" s="5">
        <v>0</v>
      </c>
      <c r="W665" s="5" t="s">
        <v>48</v>
      </c>
      <c r="X665" s="5" t="s">
        <v>48</v>
      </c>
      <c r="Y665" s="5">
        <v>7</v>
      </c>
      <c r="Z665" s="5">
        <v>9999</v>
      </c>
      <c r="AA665" s="5">
        <v>0</v>
      </c>
      <c r="AB665" s="5" t="s">
        <v>48</v>
      </c>
      <c r="AC665" s="5" t="s">
        <v>48</v>
      </c>
      <c r="AD665" s="5">
        <v>7</v>
      </c>
      <c r="AE665" s="5">
        <v>9999</v>
      </c>
      <c r="AF665" s="5">
        <v>272</v>
      </c>
      <c r="AG665" s="5" t="s">
        <v>48</v>
      </c>
      <c r="AH665" s="5" t="s">
        <v>48</v>
      </c>
      <c r="AI665" s="5">
        <v>7</v>
      </c>
      <c r="AJ665" s="5">
        <v>800</v>
      </c>
      <c r="AK665" s="5">
        <v>56</v>
      </c>
      <c r="AL665" s="5" t="s">
        <v>48</v>
      </c>
      <c r="AM665" s="5" t="s">
        <v>48</v>
      </c>
      <c r="AN665" s="5">
        <v>7</v>
      </c>
      <c r="AO665" s="5">
        <v>800</v>
      </c>
    </row>
    <row r="666" spans="1:41" x14ac:dyDescent="0.25">
      <c r="A666" s="5" t="s">
        <v>17</v>
      </c>
      <c r="B666" s="5" t="s">
        <v>18</v>
      </c>
      <c r="C666" s="5">
        <v>966.2</v>
      </c>
      <c r="D666" s="5">
        <v>39.392499999999998</v>
      </c>
      <c r="E666" s="5">
        <v>-101.0689</v>
      </c>
      <c r="F666" s="5">
        <v>20121025</v>
      </c>
      <c r="G666" s="5">
        <v>-9999</v>
      </c>
      <c r="H666" s="5" t="s">
        <v>48</v>
      </c>
      <c r="I666" s="5" t="s">
        <v>48</v>
      </c>
      <c r="J666" s="5" t="s">
        <v>48</v>
      </c>
      <c r="K666" s="5">
        <v>9999</v>
      </c>
      <c r="L666" s="5">
        <v>-9999</v>
      </c>
      <c r="M666" s="5" t="s">
        <v>48</v>
      </c>
      <c r="N666" s="5" t="s">
        <v>48</v>
      </c>
      <c r="O666" s="5" t="s">
        <v>48</v>
      </c>
      <c r="P666" s="5">
        <v>9999</v>
      </c>
      <c r="Q666" s="5">
        <v>23</v>
      </c>
      <c r="R666" s="5" t="s">
        <v>48</v>
      </c>
      <c r="S666" s="5" t="s">
        <v>48</v>
      </c>
      <c r="T666" s="5">
        <v>7</v>
      </c>
      <c r="U666" s="5">
        <v>800</v>
      </c>
      <c r="V666" s="5">
        <v>3</v>
      </c>
      <c r="W666" s="5" t="s">
        <v>48</v>
      </c>
      <c r="X666" s="5" t="s">
        <v>48</v>
      </c>
      <c r="Y666" s="5">
        <v>7</v>
      </c>
      <c r="Z666" s="5">
        <v>9999</v>
      </c>
      <c r="AA666" s="5">
        <v>0</v>
      </c>
      <c r="AB666" s="5" t="s">
        <v>48</v>
      </c>
      <c r="AC666" s="5" t="s">
        <v>48</v>
      </c>
      <c r="AD666" s="5">
        <v>7</v>
      </c>
      <c r="AE666" s="5">
        <v>9999</v>
      </c>
      <c r="AF666" s="5">
        <v>100</v>
      </c>
      <c r="AG666" s="5" t="s">
        <v>48</v>
      </c>
      <c r="AH666" s="5" t="s">
        <v>48</v>
      </c>
      <c r="AI666" s="5">
        <v>7</v>
      </c>
      <c r="AJ666" s="5">
        <v>800</v>
      </c>
      <c r="AK666" s="5">
        <v>-6</v>
      </c>
      <c r="AL666" s="5" t="s">
        <v>48</v>
      </c>
      <c r="AM666" s="5" t="s">
        <v>48</v>
      </c>
      <c r="AN666" s="5">
        <v>7</v>
      </c>
      <c r="AO666" s="5">
        <v>800</v>
      </c>
    </row>
    <row r="667" spans="1:41" x14ac:dyDescent="0.25">
      <c r="A667" s="5" t="s">
        <v>17</v>
      </c>
      <c r="B667" s="5" t="s">
        <v>18</v>
      </c>
      <c r="C667" s="5">
        <v>966.2</v>
      </c>
      <c r="D667" s="5">
        <v>39.392499999999998</v>
      </c>
      <c r="E667" s="5">
        <v>-101.0689</v>
      </c>
      <c r="F667" s="5">
        <v>20121026</v>
      </c>
      <c r="G667" s="5">
        <v>-9999</v>
      </c>
      <c r="H667" s="5" t="s">
        <v>48</v>
      </c>
      <c r="I667" s="5" t="s">
        <v>48</v>
      </c>
      <c r="J667" s="5" t="s">
        <v>48</v>
      </c>
      <c r="K667" s="5">
        <v>9999</v>
      </c>
      <c r="L667" s="5">
        <v>-9999</v>
      </c>
      <c r="M667" s="5" t="s">
        <v>48</v>
      </c>
      <c r="N667" s="5" t="s">
        <v>48</v>
      </c>
      <c r="O667" s="5" t="s">
        <v>48</v>
      </c>
      <c r="P667" s="5">
        <v>9999</v>
      </c>
      <c r="Q667" s="5">
        <v>0</v>
      </c>
      <c r="R667" s="5" t="s">
        <v>48</v>
      </c>
      <c r="S667" s="5" t="s">
        <v>48</v>
      </c>
      <c r="T667" s="5">
        <v>7</v>
      </c>
      <c r="U667" s="5">
        <v>800</v>
      </c>
      <c r="V667" s="5">
        <v>0</v>
      </c>
      <c r="W667" s="5" t="s">
        <v>48</v>
      </c>
      <c r="X667" s="5" t="s">
        <v>48</v>
      </c>
      <c r="Y667" s="5">
        <v>7</v>
      </c>
      <c r="Z667" s="5">
        <v>9999</v>
      </c>
      <c r="AA667" s="5">
        <v>0</v>
      </c>
      <c r="AB667" s="5" t="s">
        <v>48</v>
      </c>
      <c r="AC667" s="5" t="s">
        <v>48</v>
      </c>
      <c r="AD667" s="5">
        <v>7</v>
      </c>
      <c r="AE667" s="5">
        <v>9999</v>
      </c>
      <c r="AF667" s="5">
        <v>78</v>
      </c>
      <c r="AG667" s="5" t="s">
        <v>48</v>
      </c>
      <c r="AH667" s="5" t="s">
        <v>48</v>
      </c>
      <c r="AI667" s="5">
        <v>7</v>
      </c>
      <c r="AJ667" s="5">
        <v>800</v>
      </c>
      <c r="AK667" s="5">
        <v>-39</v>
      </c>
      <c r="AL667" s="5" t="s">
        <v>48</v>
      </c>
      <c r="AM667" s="5" t="s">
        <v>48</v>
      </c>
      <c r="AN667" s="5">
        <v>7</v>
      </c>
      <c r="AO667" s="5">
        <v>800</v>
      </c>
    </row>
    <row r="668" spans="1:41" x14ac:dyDescent="0.25">
      <c r="A668" s="5" t="s">
        <v>17</v>
      </c>
      <c r="B668" s="5" t="s">
        <v>18</v>
      </c>
      <c r="C668" s="5">
        <v>966.2</v>
      </c>
      <c r="D668" s="5">
        <v>39.392499999999998</v>
      </c>
      <c r="E668" s="5">
        <v>-101.0689</v>
      </c>
      <c r="F668" s="5">
        <v>20121027</v>
      </c>
      <c r="G668" s="5">
        <v>-9999</v>
      </c>
      <c r="H668" s="5" t="s">
        <v>48</v>
      </c>
      <c r="I668" s="5" t="s">
        <v>48</v>
      </c>
      <c r="J668" s="5" t="s">
        <v>48</v>
      </c>
      <c r="K668" s="5">
        <v>9999</v>
      </c>
      <c r="L668" s="5">
        <v>-9999</v>
      </c>
      <c r="M668" s="5" t="s">
        <v>48</v>
      </c>
      <c r="N668" s="5" t="s">
        <v>48</v>
      </c>
      <c r="O668" s="5" t="s">
        <v>48</v>
      </c>
      <c r="P668" s="5">
        <v>9999</v>
      </c>
      <c r="Q668" s="5">
        <v>0</v>
      </c>
      <c r="R668" s="5" t="s">
        <v>48</v>
      </c>
      <c r="S668" s="5" t="s">
        <v>48</v>
      </c>
      <c r="T668" s="5">
        <v>7</v>
      </c>
      <c r="U668" s="5">
        <v>800</v>
      </c>
      <c r="V668" s="5">
        <v>0</v>
      </c>
      <c r="W668" s="5" t="s">
        <v>48</v>
      </c>
      <c r="X668" s="5" t="s">
        <v>48</v>
      </c>
      <c r="Y668" s="5">
        <v>7</v>
      </c>
      <c r="Z668" s="5">
        <v>9999</v>
      </c>
      <c r="AA668" s="5">
        <v>0</v>
      </c>
      <c r="AB668" s="5" t="s">
        <v>48</v>
      </c>
      <c r="AC668" s="5" t="s">
        <v>48</v>
      </c>
      <c r="AD668" s="5">
        <v>7</v>
      </c>
      <c r="AE668" s="5">
        <v>9999</v>
      </c>
      <c r="AF668" s="5">
        <v>33</v>
      </c>
      <c r="AG668" s="5" t="s">
        <v>48</v>
      </c>
      <c r="AH668" s="5" t="s">
        <v>48</v>
      </c>
      <c r="AI668" s="5">
        <v>7</v>
      </c>
      <c r="AJ668" s="5">
        <v>800</v>
      </c>
      <c r="AK668" s="5">
        <v>-72</v>
      </c>
      <c r="AL668" s="5" t="s">
        <v>48</v>
      </c>
      <c r="AM668" s="5" t="s">
        <v>48</v>
      </c>
      <c r="AN668" s="5">
        <v>7</v>
      </c>
      <c r="AO668" s="5">
        <v>800</v>
      </c>
    </row>
    <row r="669" spans="1:41" x14ac:dyDescent="0.25">
      <c r="A669" s="5" t="s">
        <v>17</v>
      </c>
      <c r="B669" s="5" t="s">
        <v>18</v>
      </c>
      <c r="C669" s="5">
        <v>966.2</v>
      </c>
      <c r="D669" s="5">
        <v>39.392499999999998</v>
      </c>
      <c r="E669" s="5">
        <v>-101.0689</v>
      </c>
      <c r="F669" s="5">
        <v>20121028</v>
      </c>
      <c r="G669" s="5">
        <v>-9999</v>
      </c>
      <c r="H669" s="5" t="s">
        <v>48</v>
      </c>
      <c r="I669" s="5" t="s">
        <v>48</v>
      </c>
      <c r="J669" s="5" t="s">
        <v>48</v>
      </c>
      <c r="K669" s="5">
        <v>9999</v>
      </c>
      <c r="L669" s="5">
        <v>-9999</v>
      </c>
      <c r="M669" s="5" t="s">
        <v>48</v>
      </c>
      <c r="N669" s="5" t="s">
        <v>48</v>
      </c>
      <c r="O669" s="5" t="s">
        <v>48</v>
      </c>
      <c r="P669" s="5">
        <v>9999</v>
      </c>
      <c r="Q669" s="5">
        <v>0</v>
      </c>
      <c r="R669" s="5" t="s">
        <v>48</v>
      </c>
      <c r="S669" s="5" t="s">
        <v>48</v>
      </c>
      <c r="T669" s="5">
        <v>7</v>
      </c>
      <c r="U669" s="5">
        <v>800</v>
      </c>
      <c r="V669" s="5">
        <v>0</v>
      </c>
      <c r="W669" s="5" t="s">
        <v>48</v>
      </c>
      <c r="X669" s="5" t="s">
        <v>48</v>
      </c>
      <c r="Y669" s="5">
        <v>7</v>
      </c>
      <c r="Z669" s="5">
        <v>9999</v>
      </c>
      <c r="AA669" s="5">
        <v>0</v>
      </c>
      <c r="AB669" s="5" t="s">
        <v>48</v>
      </c>
      <c r="AC669" s="5" t="s">
        <v>48</v>
      </c>
      <c r="AD669" s="5">
        <v>7</v>
      </c>
      <c r="AE669" s="5">
        <v>9999</v>
      </c>
      <c r="AF669" s="5">
        <v>111</v>
      </c>
      <c r="AG669" s="5" t="s">
        <v>48</v>
      </c>
      <c r="AH669" s="5" t="s">
        <v>48</v>
      </c>
      <c r="AI669" s="5">
        <v>7</v>
      </c>
      <c r="AJ669" s="5">
        <v>800</v>
      </c>
      <c r="AK669" s="5">
        <v>-50</v>
      </c>
      <c r="AL669" s="5" t="s">
        <v>48</v>
      </c>
      <c r="AM669" s="5" t="s">
        <v>48</v>
      </c>
      <c r="AN669" s="5">
        <v>7</v>
      </c>
      <c r="AO669" s="5">
        <v>800</v>
      </c>
    </row>
    <row r="670" spans="1:41" x14ac:dyDescent="0.25">
      <c r="A670" s="5" t="s">
        <v>17</v>
      </c>
      <c r="B670" s="5" t="s">
        <v>18</v>
      </c>
      <c r="C670" s="5">
        <v>966.2</v>
      </c>
      <c r="D670" s="5">
        <v>39.392499999999998</v>
      </c>
      <c r="E670" s="5">
        <v>-101.0689</v>
      </c>
      <c r="F670" s="5">
        <v>20121029</v>
      </c>
      <c r="G670" s="5">
        <v>-9999</v>
      </c>
      <c r="H670" s="5" t="s">
        <v>48</v>
      </c>
      <c r="I670" s="5" t="s">
        <v>48</v>
      </c>
      <c r="J670" s="5" t="s">
        <v>48</v>
      </c>
      <c r="K670" s="5">
        <v>9999</v>
      </c>
      <c r="L670" s="5">
        <v>-9999</v>
      </c>
      <c r="M670" s="5" t="s">
        <v>48</v>
      </c>
      <c r="N670" s="5" t="s">
        <v>48</v>
      </c>
      <c r="O670" s="5" t="s">
        <v>48</v>
      </c>
      <c r="P670" s="5">
        <v>9999</v>
      </c>
      <c r="Q670" s="5">
        <v>0</v>
      </c>
      <c r="R670" s="5" t="s">
        <v>48</v>
      </c>
      <c r="S670" s="5" t="s">
        <v>48</v>
      </c>
      <c r="T670" s="5">
        <v>7</v>
      </c>
      <c r="U670" s="5">
        <v>800</v>
      </c>
      <c r="V670" s="5">
        <v>0</v>
      </c>
      <c r="W670" s="5" t="s">
        <v>48</v>
      </c>
      <c r="X670" s="5" t="s">
        <v>48</v>
      </c>
      <c r="Y670" s="5">
        <v>7</v>
      </c>
      <c r="Z670" s="5">
        <v>9999</v>
      </c>
      <c r="AA670" s="5">
        <v>0</v>
      </c>
      <c r="AB670" s="5" t="s">
        <v>48</v>
      </c>
      <c r="AC670" s="5" t="s">
        <v>48</v>
      </c>
      <c r="AD670" s="5">
        <v>7</v>
      </c>
      <c r="AE670" s="5">
        <v>9999</v>
      </c>
      <c r="AF670" s="5">
        <v>189</v>
      </c>
      <c r="AG670" s="5" t="s">
        <v>48</v>
      </c>
      <c r="AH670" s="5" t="s">
        <v>48</v>
      </c>
      <c r="AI670" s="5">
        <v>7</v>
      </c>
      <c r="AJ670" s="5">
        <v>800</v>
      </c>
      <c r="AK670" s="5">
        <v>0</v>
      </c>
      <c r="AL670" s="5" t="s">
        <v>48</v>
      </c>
      <c r="AM670" s="5" t="s">
        <v>48</v>
      </c>
      <c r="AN670" s="5">
        <v>7</v>
      </c>
      <c r="AO670" s="5">
        <v>800</v>
      </c>
    </row>
    <row r="671" spans="1:41" x14ac:dyDescent="0.25">
      <c r="A671" s="5" t="s">
        <v>17</v>
      </c>
      <c r="B671" s="5" t="s">
        <v>18</v>
      </c>
      <c r="C671" s="5">
        <v>966.2</v>
      </c>
      <c r="D671" s="5">
        <v>39.392499999999998</v>
      </c>
      <c r="E671" s="5">
        <v>-101.0689</v>
      </c>
      <c r="F671" s="5">
        <v>20121030</v>
      </c>
      <c r="G671" s="5">
        <v>-9999</v>
      </c>
      <c r="H671" s="5" t="s">
        <v>48</v>
      </c>
      <c r="I671" s="5" t="s">
        <v>48</v>
      </c>
      <c r="J671" s="5" t="s">
        <v>48</v>
      </c>
      <c r="K671" s="5">
        <v>9999</v>
      </c>
      <c r="L671" s="5">
        <v>-9999</v>
      </c>
      <c r="M671" s="5" t="s">
        <v>48</v>
      </c>
      <c r="N671" s="5" t="s">
        <v>48</v>
      </c>
      <c r="O671" s="5" t="s">
        <v>48</v>
      </c>
      <c r="P671" s="5">
        <v>9999</v>
      </c>
      <c r="Q671" s="5">
        <v>0</v>
      </c>
      <c r="R671" s="5" t="s">
        <v>48</v>
      </c>
      <c r="S671" s="5" t="s">
        <v>48</v>
      </c>
      <c r="T671" s="5">
        <v>7</v>
      </c>
      <c r="U671" s="5">
        <v>800</v>
      </c>
      <c r="V671" s="5">
        <v>0</v>
      </c>
      <c r="W671" s="5" t="s">
        <v>48</v>
      </c>
      <c r="X671" s="5" t="s">
        <v>48</v>
      </c>
      <c r="Y671" s="5">
        <v>7</v>
      </c>
      <c r="Z671" s="5">
        <v>9999</v>
      </c>
      <c r="AA671" s="5">
        <v>0</v>
      </c>
      <c r="AB671" s="5" t="s">
        <v>48</v>
      </c>
      <c r="AC671" s="5" t="s">
        <v>48</v>
      </c>
      <c r="AD671" s="5">
        <v>7</v>
      </c>
      <c r="AE671" s="5">
        <v>9999</v>
      </c>
      <c r="AF671" s="5">
        <v>256</v>
      </c>
      <c r="AG671" s="5" t="s">
        <v>48</v>
      </c>
      <c r="AH671" s="5" t="s">
        <v>48</v>
      </c>
      <c r="AI671" s="5">
        <v>7</v>
      </c>
      <c r="AJ671" s="5">
        <v>800</v>
      </c>
      <c r="AK671" s="5">
        <v>28</v>
      </c>
      <c r="AL671" s="5" t="s">
        <v>48</v>
      </c>
      <c r="AM671" s="5" t="s">
        <v>48</v>
      </c>
      <c r="AN671" s="5">
        <v>7</v>
      </c>
      <c r="AO671" s="5">
        <v>800</v>
      </c>
    </row>
    <row r="672" spans="1:41" x14ac:dyDescent="0.25">
      <c r="A672" s="5" t="s">
        <v>17</v>
      </c>
      <c r="B672" s="5" t="s">
        <v>18</v>
      </c>
      <c r="C672" s="5">
        <v>966.2</v>
      </c>
      <c r="D672" s="5">
        <v>39.392499999999998</v>
      </c>
      <c r="E672" s="5">
        <v>-101.0689</v>
      </c>
      <c r="F672" s="5">
        <v>20121031</v>
      </c>
      <c r="G672" s="5">
        <v>-9999</v>
      </c>
      <c r="H672" s="5" t="s">
        <v>48</v>
      </c>
      <c r="I672" s="5" t="s">
        <v>48</v>
      </c>
      <c r="J672" s="5" t="s">
        <v>48</v>
      </c>
      <c r="K672" s="5">
        <v>9999</v>
      </c>
      <c r="L672" s="5">
        <v>-9999</v>
      </c>
      <c r="M672" s="5" t="s">
        <v>48</v>
      </c>
      <c r="N672" s="5" t="s">
        <v>48</v>
      </c>
      <c r="O672" s="5" t="s">
        <v>48</v>
      </c>
      <c r="P672" s="5">
        <v>9999</v>
      </c>
      <c r="Q672" s="5">
        <v>0</v>
      </c>
      <c r="R672" s="5" t="s">
        <v>48</v>
      </c>
      <c r="S672" s="5" t="s">
        <v>48</v>
      </c>
      <c r="T672" s="5">
        <v>7</v>
      </c>
      <c r="U672" s="5">
        <v>800</v>
      </c>
      <c r="V672" s="5">
        <v>0</v>
      </c>
      <c r="W672" s="5" t="s">
        <v>48</v>
      </c>
      <c r="X672" s="5" t="s">
        <v>48</v>
      </c>
      <c r="Y672" s="5">
        <v>7</v>
      </c>
      <c r="Z672" s="5">
        <v>9999</v>
      </c>
      <c r="AA672" s="5">
        <v>0</v>
      </c>
      <c r="AB672" s="5" t="s">
        <v>48</v>
      </c>
      <c r="AC672" s="5" t="s">
        <v>48</v>
      </c>
      <c r="AD672" s="5">
        <v>7</v>
      </c>
      <c r="AE672" s="5">
        <v>9999</v>
      </c>
      <c r="AF672" s="5">
        <v>239</v>
      </c>
      <c r="AG672" s="5" t="s">
        <v>48</v>
      </c>
      <c r="AH672" s="5" t="s">
        <v>48</v>
      </c>
      <c r="AI672" s="5">
        <v>7</v>
      </c>
      <c r="AJ672" s="5">
        <v>800</v>
      </c>
      <c r="AK672" s="5">
        <v>11</v>
      </c>
      <c r="AL672" s="5" t="s">
        <v>48</v>
      </c>
      <c r="AM672" s="5" t="s">
        <v>48</v>
      </c>
      <c r="AN672" s="5">
        <v>7</v>
      </c>
      <c r="AO672" s="5">
        <v>800</v>
      </c>
    </row>
    <row r="673" spans="1:41" x14ac:dyDescent="0.25">
      <c r="A673" s="5" t="s">
        <v>17</v>
      </c>
      <c r="B673" s="5" t="s">
        <v>18</v>
      </c>
      <c r="C673" s="5">
        <v>966.2</v>
      </c>
      <c r="D673" s="5">
        <v>39.392499999999998</v>
      </c>
      <c r="E673" s="5">
        <v>-101.0689</v>
      </c>
      <c r="F673" s="5">
        <v>20121101</v>
      </c>
      <c r="G673" s="5">
        <v>-9999</v>
      </c>
      <c r="H673" s="5" t="s">
        <v>48</v>
      </c>
      <c r="I673" s="5" t="s">
        <v>48</v>
      </c>
      <c r="J673" s="5" t="s">
        <v>48</v>
      </c>
      <c r="K673" s="5">
        <v>9999</v>
      </c>
      <c r="L673" s="5">
        <v>-9999</v>
      </c>
      <c r="M673" s="5" t="s">
        <v>48</v>
      </c>
      <c r="N673" s="5" t="s">
        <v>48</v>
      </c>
      <c r="O673" s="5" t="s">
        <v>48</v>
      </c>
      <c r="P673" s="5">
        <v>9999</v>
      </c>
      <c r="Q673" s="5">
        <v>0</v>
      </c>
      <c r="R673" s="5" t="s">
        <v>48</v>
      </c>
      <c r="S673" s="5" t="s">
        <v>48</v>
      </c>
      <c r="T673" s="5">
        <v>7</v>
      </c>
      <c r="U673" s="5">
        <v>800</v>
      </c>
      <c r="V673" s="5">
        <v>0</v>
      </c>
      <c r="W673" s="5" t="s">
        <v>48</v>
      </c>
      <c r="X673" s="5" t="s">
        <v>48</v>
      </c>
      <c r="Y673" s="5">
        <v>7</v>
      </c>
      <c r="Z673" s="5">
        <v>9999</v>
      </c>
      <c r="AA673" s="5">
        <v>0</v>
      </c>
      <c r="AB673" s="5" t="s">
        <v>48</v>
      </c>
      <c r="AC673" s="5" t="s">
        <v>48</v>
      </c>
      <c r="AD673" s="5">
        <v>7</v>
      </c>
      <c r="AE673" s="5">
        <v>9999</v>
      </c>
      <c r="AF673" s="5">
        <v>250</v>
      </c>
      <c r="AG673" s="5" t="s">
        <v>48</v>
      </c>
      <c r="AH673" s="5" t="s">
        <v>48</v>
      </c>
      <c r="AI673" s="5">
        <v>7</v>
      </c>
      <c r="AJ673" s="5">
        <v>800</v>
      </c>
      <c r="AK673" s="5">
        <v>17</v>
      </c>
      <c r="AL673" s="5" t="s">
        <v>48</v>
      </c>
      <c r="AM673" s="5" t="s">
        <v>48</v>
      </c>
      <c r="AN673" s="5">
        <v>7</v>
      </c>
      <c r="AO673" s="5">
        <v>800</v>
      </c>
    </row>
    <row r="674" spans="1:41" x14ac:dyDescent="0.25">
      <c r="A674" s="5" t="s">
        <v>17</v>
      </c>
      <c r="B674" s="5" t="s">
        <v>18</v>
      </c>
      <c r="C674" s="5">
        <v>966.2</v>
      </c>
      <c r="D674" s="5">
        <v>39.392499999999998</v>
      </c>
      <c r="E674" s="5">
        <v>-101.0689</v>
      </c>
      <c r="F674" s="5">
        <v>20121102</v>
      </c>
      <c r="G674" s="5">
        <v>-9999</v>
      </c>
      <c r="H674" s="5" t="s">
        <v>48</v>
      </c>
      <c r="I674" s="5" t="s">
        <v>48</v>
      </c>
      <c r="J674" s="5" t="s">
        <v>48</v>
      </c>
      <c r="K674" s="5">
        <v>9999</v>
      </c>
      <c r="L674" s="5">
        <v>-9999</v>
      </c>
      <c r="M674" s="5" t="s">
        <v>48</v>
      </c>
      <c r="N674" s="5" t="s">
        <v>48</v>
      </c>
      <c r="O674" s="5" t="s">
        <v>48</v>
      </c>
      <c r="P674" s="5">
        <v>9999</v>
      </c>
      <c r="Q674" s="5">
        <v>0</v>
      </c>
      <c r="R674" s="5" t="s">
        <v>48</v>
      </c>
      <c r="S674" s="5" t="s">
        <v>48</v>
      </c>
      <c r="T674" s="5">
        <v>7</v>
      </c>
      <c r="U674" s="5">
        <v>800</v>
      </c>
      <c r="V674" s="5">
        <v>0</v>
      </c>
      <c r="W674" s="5" t="s">
        <v>48</v>
      </c>
      <c r="X674" s="5" t="s">
        <v>48</v>
      </c>
      <c r="Y674" s="5">
        <v>7</v>
      </c>
      <c r="Z674" s="5">
        <v>9999</v>
      </c>
      <c r="AA674" s="5">
        <v>0</v>
      </c>
      <c r="AB674" s="5" t="s">
        <v>48</v>
      </c>
      <c r="AC674" s="5" t="s">
        <v>48</v>
      </c>
      <c r="AD674" s="5">
        <v>7</v>
      </c>
      <c r="AE674" s="5">
        <v>9999</v>
      </c>
      <c r="AF674" s="5">
        <v>250</v>
      </c>
      <c r="AG674" s="5" t="s">
        <v>48</v>
      </c>
      <c r="AH674" s="5" t="s">
        <v>48</v>
      </c>
      <c r="AI674" s="5">
        <v>7</v>
      </c>
      <c r="AJ674" s="5">
        <v>800</v>
      </c>
      <c r="AK674" s="5">
        <v>0</v>
      </c>
      <c r="AL674" s="5" t="s">
        <v>48</v>
      </c>
      <c r="AM674" s="5" t="s">
        <v>48</v>
      </c>
      <c r="AN674" s="5">
        <v>7</v>
      </c>
      <c r="AO674" s="5">
        <v>800</v>
      </c>
    </row>
    <row r="675" spans="1:41" x14ac:dyDescent="0.25">
      <c r="A675" s="5" t="s">
        <v>17</v>
      </c>
      <c r="B675" s="5" t="s">
        <v>18</v>
      </c>
      <c r="C675" s="5">
        <v>966.2</v>
      </c>
      <c r="D675" s="5">
        <v>39.392499999999998</v>
      </c>
      <c r="E675" s="5">
        <v>-101.0689</v>
      </c>
      <c r="F675" s="5">
        <v>20121103</v>
      </c>
      <c r="G675" s="5">
        <v>-9999</v>
      </c>
      <c r="H675" s="5" t="s">
        <v>48</v>
      </c>
      <c r="I675" s="5" t="s">
        <v>48</v>
      </c>
      <c r="J675" s="5" t="s">
        <v>48</v>
      </c>
      <c r="K675" s="5">
        <v>9999</v>
      </c>
      <c r="L675" s="5">
        <v>-9999</v>
      </c>
      <c r="M675" s="5" t="s">
        <v>48</v>
      </c>
      <c r="N675" s="5" t="s">
        <v>48</v>
      </c>
      <c r="O675" s="5" t="s">
        <v>48</v>
      </c>
      <c r="P675" s="5">
        <v>9999</v>
      </c>
      <c r="Q675" s="5">
        <v>0</v>
      </c>
      <c r="R675" s="5" t="s">
        <v>48</v>
      </c>
      <c r="S675" s="5" t="s">
        <v>48</v>
      </c>
      <c r="T675" s="5">
        <v>7</v>
      </c>
      <c r="U675" s="5">
        <v>800</v>
      </c>
      <c r="V675" s="5">
        <v>0</v>
      </c>
      <c r="W675" s="5" t="s">
        <v>48</v>
      </c>
      <c r="X675" s="5" t="s">
        <v>48</v>
      </c>
      <c r="Y675" s="5">
        <v>7</v>
      </c>
      <c r="Z675" s="5">
        <v>9999</v>
      </c>
      <c r="AA675" s="5">
        <v>0</v>
      </c>
      <c r="AB675" s="5" t="s">
        <v>48</v>
      </c>
      <c r="AC675" s="5" t="s">
        <v>48</v>
      </c>
      <c r="AD675" s="5">
        <v>7</v>
      </c>
      <c r="AE675" s="5">
        <v>9999</v>
      </c>
      <c r="AF675" s="5">
        <v>200</v>
      </c>
      <c r="AG675" s="5" t="s">
        <v>48</v>
      </c>
      <c r="AH675" s="5" t="s">
        <v>48</v>
      </c>
      <c r="AI675" s="5">
        <v>7</v>
      </c>
      <c r="AJ675" s="5">
        <v>800</v>
      </c>
      <c r="AK675" s="5">
        <v>-22</v>
      </c>
      <c r="AL675" s="5" t="s">
        <v>48</v>
      </c>
      <c r="AM675" s="5" t="s">
        <v>48</v>
      </c>
      <c r="AN675" s="5">
        <v>7</v>
      </c>
      <c r="AO675" s="5">
        <v>800</v>
      </c>
    </row>
    <row r="676" spans="1:41" x14ac:dyDescent="0.25">
      <c r="A676" s="5" t="s">
        <v>17</v>
      </c>
      <c r="B676" s="5" t="s">
        <v>18</v>
      </c>
      <c r="C676" s="5">
        <v>966.2</v>
      </c>
      <c r="D676" s="5">
        <v>39.392499999999998</v>
      </c>
      <c r="E676" s="5">
        <v>-101.0689</v>
      </c>
      <c r="F676" s="5">
        <v>20121104</v>
      </c>
      <c r="G676" s="5">
        <v>-9999</v>
      </c>
      <c r="H676" s="5" t="s">
        <v>48</v>
      </c>
      <c r="I676" s="5" t="s">
        <v>48</v>
      </c>
      <c r="J676" s="5" t="s">
        <v>48</v>
      </c>
      <c r="K676" s="5">
        <v>9999</v>
      </c>
      <c r="L676" s="5">
        <v>-9999</v>
      </c>
      <c r="M676" s="5" t="s">
        <v>48</v>
      </c>
      <c r="N676" s="5" t="s">
        <v>48</v>
      </c>
      <c r="O676" s="5" t="s">
        <v>48</v>
      </c>
      <c r="P676" s="5">
        <v>9999</v>
      </c>
      <c r="Q676" s="5">
        <v>0</v>
      </c>
      <c r="R676" s="5" t="s">
        <v>48</v>
      </c>
      <c r="S676" s="5" t="s">
        <v>48</v>
      </c>
      <c r="T676" s="5">
        <v>7</v>
      </c>
      <c r="U676" s="5">
        <v>800</v>
      </c>
      <c r="V676" s="5">
        <v>0</v>
      </c>
      <c r="W676" s="5" t="s">
        <v>48</v>
      </c>
      <c r="X676" s="5" t="s">
        <v>48</v>
      </c>
      <c r="Y676" s="5">
        <v>7</v>
      </c>
      <c r="Z676" s="5">
        <v>9999</v>
      </c>
      <c r="AA676" s="5">
        <v>0</v>
      </c>
      <c r="AB676" s="5" t="s">
        <v>48</v>
      </c>
      <c r="AC676" s="5" t="s">
        <v>48</v>
      </c>
      <c r="AD676" s="5">
        <v>7</v>
      </c>
      <c r="AE676" s="5">
        <v>9999</v>
      </c>
      <c r="AF676" s="5">
        <v>183</v>
      </c>
      <c r="AG676" s="5" t="s">
        <v>48</v>
      </c>
      <c r="AH676" s="5" t="s">
        <v>48</v>
      </c>
      <c r="AI676" s="5">
        <v>7</v>
      </c>
      <c r="AJ676" s="5">
        <v>800</v>
      </c>
      <c r="AK676" s="5">
        <v>-17</v>
      </c>
      <c r="AL676" s="5" t="s">
        <v>48</v>
      </c>
      <c r="AM676" s="5" t="s">
        <v>48</v>
      </c>
      <c r="AN676" s="5">
        <v>7</v>
      </c>
      <c r="AO676" s="5">
        <v>800</v>
      </c>
    </row>
    <row r="677" spans="1:41" x14ac:dyDescent="0.25">
      <c r="A677" s="5" t="s">
        <v>17</v>
      </c>
      <c r="B677" s="5" t="s">
        <v>18</v>
      </c>
      <c r="C677" s="5">
        <v>966.2</v>
      </c>
      <c r="D677" s="5">
        <v>39.392499999999998</v>
      </c>
      <c r="E677" s="5">
        <v>-101.0689</v>
      </c>
      <c r="F677" s="5">
        <v>20121105</v>
      </c>
      <c r="G677" s="5">
        <v>-9999</v>
      </c>
      <c r="H677" s="5" t="s">
        <v>48</v>
      </c>
      <c r="I677" s="5" t="s">
        <v>48</v>
      </c>
      <c r="J677" s="5" t="s">
        <v>48</v>
      </c>
      <c r="K677" s="5">
        <v>9999</v>
      </c>
      <c r="L677" s="5">
        <v>-9999</v>
      </c>
      <c r="M677" s="5" t="s">
        <v>48</v>
      </c>
      <c r="N677" s="5" t="s">
        <v>48</v>
      </c>
      <c r="O677" s="5" t="s">
        <v>48</v>
      </c>
      <c r="P677" s="5">
        <v>9999</v>
      </c>
      <c r="Q677" s="5">
        <v>0</v>
      </c>
      <c r="R677" s="5" t="s">
        <v>48</v>
      </c>
      <c r="S677" s="5" t="s">
        <v>48</v>
      </c>
      <c r="T677" s="5">
        <v>7</v>
      </c>
      <c r="U677" s="5">
        <v>800</v>
      </c>
      <c r="V677" s="5">
        <v>0</v>
      </c>
      <c r="W677" s="5" t="s">
        <v>48</v>
      </c>
      <c r="X677" s="5" t="s">
        <v>48</v>
      </c>
      <c r="Y677" s="5">
        <v>7</v>
      </c>
      <c r="Z677" s="5">
        <v>9999</v>
      </c>
      <c r="AA677" s="5">
        <v>0</v>
      </c>
      <c r="AB677" s="5" t="s">
        <v>48</v>
      </c>
      <c r="AC677" s="5" t="s">
        <v>48</v>
      </c>
      <c r="AD677" s="5">
        <v>7</v>
      </c>
      <c r="AE677" s="5">
        <v>9999</v>
      </c>
      <c r="AF677" s="5">
        <v>217</v>
      </c>
      <c r="AG677" s="5" t="s">
        <v>48</v>
      </c>
      <c r="AH677" s="5" t="s">
        <v>48</v>
      </c>
      <c r="AI677" s="5">
        <v>7</v>
      </c>
      <c r="AJ677" s="5">
        <v>800</v>
      </c>
      <c r="AK677" s="5">
        <v>-6</v>
      </c>
      <c r="AL677" s="5" t="s">
        <v>48</v>
      </c>
      <c r="AM677" s="5" t="s">
        <v>48</v>
      </c>
      <c r="AN677" s="5">
        <v>7</v>
      </c>
      <c r="AO677" s="5">
        <v>800</v>
      </c>
    </row>
    <row r="678" spans="1:41" x14ac:dyDescent="0.25">
      <c r="A678" s="5" t="s">
        <v>17</v>
      </c>
      <c r="B678" s="5" t="s">
        <v>18</v>
      </c>
      <c r="C678" s="5">
        <v>966.2</v>
      </c>
      <c r="D678" s="5">
        <v>39.392499999999998</v>
      </c>
      <c r="E678" s="5">
        <v>-101.0689</v>
      </c>
      <c r="F678" s="5">
        <v>20121106</v>
      </c>
      <c r="G678" s="5">
        <v>-9999</v>
      </c>
      <c r="H678" s="5" t="s">
        <v>48</v>
      </c>
      <c r="I678" s="5" t="s">
        <v>48</v>
      </c>
      <c r="J678" s="5" t="s">
        <v>48</v>
      </c>
      <c r="K678" s="5">
        <v>9999</v>
      </c>
      <c r="L678" s="5">
        <v>-9999</v>
      </c>
      <c r="M678" s="5" t="s">
        <v>48</v>
      </c>
      <c r="N678" s="5" t="s">
        <v>48</v>
      </c>
      <c r="O678" s="5" t="s">
        <v>48</v>
      </c>
      <c r="P678" s="5">
        <v>9999</v>
      </c>
      <c r="Q678" s="5">
        <v>0</v>
      </c>
      <c r="R678" s="5" t="s">
        <v>48</v>
      </c>
      <c r="S678" s="5" t="s">
        <v>48</v>
      </c>
      <c r="T678" s="5">
        <v>7</v>
      </c>
      <c r="U678" s="5">
        <v>800</v>
      </c>
      <c r="V678" s="5">
        <v>0</v>
      </c>
      <c r="W678" s="5" t="s">
        <v>48</v>
      </c>
      <c r="X678" s="5" t="s">
        <v>48</v>
      </c>
      <c r="Y678" s="5">
        <v>7</v>
      </c>
      <c r="Z678" s="5">
        <v>9999</v>
      </c>
      <c r="AA678" s="5">
        <v>0</v>
      </c>
      <c r="AB678" s="5" t="s">
        <v>48</v>
      </c>
      <c r="AC678" s="5" t="s">
        <v>48</v>
      </c>
      <c r="AD678" s="5">
        <v>7</v>
      </c>
      <c r="AE678" s="5">
        <v>9999</v>
      </c>
      <c r="AF678" s="5">
        <v>156</v>
      </c>
      <c r="AG678" s="5" t="s">
        <v>48</v>
      </c>
      <c r="AH678" s="5" t="s">
        <v>48</v>
      </c>
      <c r="AI678" s="5">
        <v>7</v>
      </c>
      <c r="AJ678" s="5">
        <v>800</v>
      </c>
      <c r="AK678" s="5">
        <v>22</v>
      </c>
      <c r="AL678" s="5" t="s">
        <v>48</v>
      </c>
      <c r="AM678" s="5" t="s">
        <v>48</v>
      </c>
      <c r="AN678" s="5">
        <v>7</v>
      </c>
      <c r="AO678" s="5">
        <v>800</v>
      </c>
    </row>
    <row r="679" spans="1:41" x14ac:dyDescent="0.25">
      <c r="A679" s="5" t="s">
        <v>17</v>
      </c>
      <c r="B679" s="5" t="s">
        <v>18</v>
      </c>
      <c r="C679" s="5">
        <v>966.2</v>
      </c>
      <c r="D679" s="5">
        <v>39.392499999999998</v>
      </c>
      <c r="E679" s="5">
        <v>-101.0689</v>
      </c>
      <c r="F679" s="5">
        <v>20121107</v>
      </c>
      <c r="G679" s="5">
        <v>-9999</v>
      </c>
      <c r="H679" s="5" t="s">
        <v>48</v>
      </c>
      <c r="I679" s="5" t="s">
        <v>48</v>
      </c>
      <c r="J679" s="5" t="s">
        <v>48</v>
      </c>
      <c r="K679" s="5">
        <v>9999</v>
      </c>
      <c r="L679" s="5">
        <v>-9999</v>
      </c>
      <c r="M679" s="5" t="s">
        <v>48</v>
      </c>
      <c r="N679" s="5" t="s">
        <v>48</v>
      </c>
      <c r="O679" s="5" t="s">
        <v>48</v>
      </c>
      <c r="P679" s="5">
        <v>9999</v>
      </c>
      <c r="Q679" s="5">
        <v>0</v>
      </c>
      <c r="R679" s="5" t="s">
        <v>48</v>
      </c>
      <c r="S679" s="5" t="s">
        <v>48</v>
      </c>
      <c r="T679" s="5">
        <v>7</v>
      </c>
      <c r="U679" s="5">
        <v>800</v>
      </c>
      <c r="V679" s="5">
        <v>0</v>
      </c>
      <c r="W679" s="5" t="s">
        <v>48</v>
      </c>
      <c r="X679" s="5" t="s">
        <v>48</v>
      </c>
      <c r="Y679" s="5">
        <v>7</v>
      </c>
      <c r="Z679" s="5">
        <v>9999</v>
      </c>
      <c r="AA679" s="5">
        <v>0</v>
      </c>
      <c r="AB679" s="5" t="s">
        <v>48</v>
      </c>
      <c r="AC679" s="5" t="s">
        <v>48</v>
      </c>
      <c r="AD679" s="5">
        <v>7</v>
      </c>
      <c r="AE679" s="5">
        <v>9999</v>
      </c>
      <c r="AF679" s="5">
        <v>189</v>
      </c>
      <c r="AG679" s="5" t="s">
        <v>48</v>
      </c>
      <c r="AH679" s="5" t="s">
        <v>48</v>
      </c>
      <c r="AI679" s="5">
        <v>7</v>
      </c>
      <c r="AJ679" s="5">
        <v>800</v>
      </c>
      <c r="AK679" s="5">
        <v>-22</v>
      </c>
      <c r="AL679" s="5" t="s">
        <v>48</v>
      </c>
      <c r="AM679" s="5" t="s">
        <v>48</v>
      </c>
      <c r="AN679" s="5">
        <v>7</v>
      </c>
      <c r="AO679" s="5">
        <v>800</v>
      </c>
    </row>
    <row r="680" spans="1:41" x14ac:dyDescent="0.25">
      <c r="A680" s="5" t="s">
        <v>17</v>
      </c>
      <c r="B680" s="5" t="s">
        <v>18</v>
      </c>
      <c r="C680" s="5">
        <v>966.2</v>
      </c>
      <c r="D680" s="5">
        <v>39.392499999999998</v>
      </c>
      <c r="E680" s="5">
        <v>-101.0689</v>
      </c>
      <c r="F680" s="5">
        <v>20121108</v>
      </c>
      <c r="G680" s="5">
        <v>-9999</v>
      </c>
      <c r="H680" s="5" t="s">
        <v>48</v>
      </c>
      <c r="I680" s="5" t="s">
        <v>48</v>
      </c>
      <c r="J680" s="5" t="s">
        <v>48</v>
      </c>
      <c r="K680" s="5">
        <v>9999</v>
      </c>
      <c r="L680" s="5">
        <v>-9999</v>
      </c>
      <c r="M680" s="5" t="s">
        <v>48</v>
      </c>
      <c r="N680" s="5" t="s">
        <v>48</v>
      </c>
      <c r="O680" s="5" t="s">
        <v>48</v>
      </c>
      <c r="P680" s="5">
        <v>9999</v>
      </c>
      <c r="Q680" s="5">
        <v>0</v>
      </c>
      <c r="R680" s="5" t="s">
        <v>48</v>
      </c>
      <c r="S680" s="5" t="s">
        <v>48</v>
      </c>
      <c r="T680" s="5">
        <v>7</v>
      </c>
      <c r="U680" s="5">
        <v>800</v>
      </c>
      <c r="V680" s="5">
        <v>0</v>
      </c>
      <c r="W680" s="5" t="s">
        <v>48</v>
      </c>
      <c r="X680" s="5" t="s">
        <v>48</v>
      </c>
      <c r="Y680" s="5">
        <v>7</v>
      </c>
      <c r="Z680" s="5">
        <v>9999</v>
      </c>
      <c r="AA680" s="5">
        <v>0</v>
      </c>
      <c r="AB680" s="5" t="s">
        <v>48</v>
      </c>
      <c r="AC680" s="5" t="s">
        <v>48</v>
      </c>
      <c r="AD680" s="5">
        <v>7</v>
      </c>
      <c r="AE680" s="5">
        <v>9999</v>
      </c>
      <c r="AF680" s="5">
        <v>228</v>
      </c>
      <c r="AG680" s="5" t="s">
        <v>48</v>
      </c>
      <c r="AH680" s="5" t="s">
        <v>48</v>
      </c>
      <c r="AI680" s="5">
        <v>7</v>
      </c>
      <c r="AJ680" s="5">
        <v>800</v>
      </c>
      <c r="AK680" s="5">
        <v>-33</v>
      </c>
      <c r="AL680" s="5" t="s">
        <v>48</v>
      </c>
      <c r="AM680" s="5" t="s">
        <v>48</v>
      </c>
      <c r="AN680" s="5">
        <v>7</v>
      </c>
      <c r="AO680" s="5">
        <v>800</v>
      </c>
    </row>
    <row r="681" spans="1:41" x14ac:dyDescent="0.25">
      <c r="A681" s="5" t="s">
        <v>17</v>
      </c>
      <c r="B681" s="5" t="s">
        <v>18</v>
      </c>
      <c r="C681" s="5">
        <v>966.2</v>
      </c>
      <c r="D681" s="5">
        <v>39.392499999999998</v>
      </c>
      <c r="E681" s="5">
        <v>-101.0689</v>
      </c>
      <c r="F681" s="5">
        <v>20121109</v>
      </c>
      <c r="G681" s="5">
        <v>-9999</v>
      </c>
      <c r="H681" s="5" t="s">
        <v>48</v>
      </c>
      <c r="I681" s="5" t="s">
        <v>48</v>
      </c>
      <c r="J681" s="5" t="s">
        <v>48</v>
      </c>
      <c r="K681" s="5">
        <v>9999</v>
      </c>
      <c r="L681" s="5">
        <v>-9999</v>
      </c>
      <c r="M681" s="5" t="s">
        <v>48</v>
      </c>
      <c r="N681" s="5" t="s">
        <v>48</v>
      </c>
      <c r="O681" s="5" t="s">
        <v>48</v>
      </c>
      <c r="P681" s="5">
        <v>9999</v>
      </c>
      <c r="Q681" s="5">
        <v>0</v>
      </c>
      <c r="R681" s="5" t="s">
        <v>48</v>
      </c>
      <c r="S681" s="5" t="s">
        <v>48</v>
      </c>
      <c r="T681" s="5">
        <v>7</v>
      </c>
      <c r="U681" s="5">
        <v>800</v>
      </c>
      <c r="V681" s="5">
        <v>0</v>
      </c>
      <c r="W681" s="5" t="s">
        <v>48</v>
      </c>
      <c r="X681" s="5" t="s">
        <v>48</v>
      </c>
      <c r="Y681" s="5">
        <v>7</v>
      </c>
      <c r="Z681" s="5">
        <v>9999</v>
      </c>
      <c r="AA681" s="5">
        <v>0</v>
      </c>
      <c r="AB681" s="5" t="s">
        <v>48</v>
      </c>
      <c r="AC681" s="5" t="s">
        <v>48</v>
      </c>
      <c r="AD681" s="5">
        <v>7</v>
      </c>
      <c r="AE681" s="5">
        <v>9999</v>
      </c>
      <c r="AF681" s="5">
        <v>189</v>
      </c>
      <c r="AG681" s="5" t="s">
        <v>48</v>
      </c>
      <c r="AH681" s="5" t="s">
        <v>48</v>
      </c>
      <c r="AI681" s="5">
        <v>7</v>
      </c>
      <c r="AJ681" s="5">
        <v>800</v>
      </c>
      <c r="AK681" s="5">
        <v>-33</v>
      </c>
      <c r="AL681" s="5" t="s">
        <v>48</v>
      </c>
      <c r="AM681" s="5" t="s">
        <v>48</v>
      </c>
      <c r="AN681" s="5">
        <v>7</v>
      </c>
      <c r="AO681" s="5">
        <v>800</v>
      </c>
    </row>
    <row r="682" spans="1:41" x14ac:dyDescent="0.25">
      <c r="A682" s="5" t="s">
        <v>17</v>
      </c>
      <c r="B682" s="5" t="s">
        <v>18</v>
      </c>
      <c r="C682" s="5">
        <v>966.2</v>
      </c>
      <c r="D682" s="5">
        <v>39.392499999999998</v>
      </c>
      <c r="E682" s="5">
        <v>-101.0689</v>
      </c>
      <c r="F682" s="5">
        <v>20121110</v>
      </c>
      <c r="G682" s="5">
        <v>-9999</v>
      </c>
      <c r="H682" s="5" t="s">
        <v>48</v>
      </c>
      <c r="I682" s="5" t="s">
        <v>48</v>
      </c>
      <c r="J682" s="5" t="s">
        <v>48</v>
      </c>
      <c r="K682" s="5">
        <v>9999</v>
      </c>
      <c r="L682" s="5">
        <v>-9999</v>
      </c>
      <c r="M682" s="5" t="s">
        <v>48</v>
      </c>
      <c r="N682" s="5" t="s">
        <v>48</v>
      </c>
      <c r="O682" s="5" t="s">
        <v>48</v>
      </c>
      <c r="P682" s="5">
        <v>9999</v>
      </c>
      <c r="Q682" s="5">
        <v>0</v>
      </c>
      <c r="R682" s="5" t="s">
        <v>48</v>
      </c>
      <c r="S682" s="5" t="s">
        <v>48</v>
      </c>
      <c r="T682" s="5">
        <v>7</v>
      </c>
      <c r="U682" s="5">
        <v>800</v>
      </c>
      <c r="V682" s="5">
        <v>0</v>
      </c>
      <c r="W682" s="5" t="s">
        <v>48</v>
      </c>
      <c r="X682" s="5" t="s">
        <v>48</v>
      </c>
      <c r="Y682" s="5">
        <v>7</v>
      </c>
      <c r="Z682" s="5">
        <v>9999</v>
      </c>
      <c r="AA682" s="5">
        <v>0</v>
      </c>
      <c r="AB682" s="5" t="s">
        <v>48</v>
      </c>
      <c r="AC682" s="5" t="s">
        <v>48</v>
      </c>
      <c r="AD682" s="5">
        <v>7</v>
      </c>
      <c r="AE682" s="5">
        <v>9999</v>
      </c>
      <c r="AF682" s="5">
        <v>172</v>
      </c>
      <c r="AG682" s="5" t="s">
        <v>48</v>
      </c>
      <c r="AH682" s="5" t="s">
        <v>48</v>
      </c>
      <c r="AI682" s="5">
        <v>7</v>
      </c>
      <c r="AJ682" s="5">
        <v>800</v>
      </c>
      <c r="AK682" s="5">
        <v>-28</v>
      </c>
      <c r="AL682" s="5" t="s">
        <v>48</v>
      </c>
      <c r="AM682" s="5" t="s">
        <v>48</v>
      </c>
      <c r="AN682" s="5">
        <v>7</v>
      </c>
      <c r="AO682" s="5">
        <v>800</v>
      </c>
    </row>
    <row r="683" spans="1:41" x14ac:dyDescent="0.25">
      <c r="A683" s="5" t="s">
        <v>17</v>
      </c>
      <c r="B683" s="5" t="s">
        <v>18</v>
      </c>
      <c r="C683" s="5">
        <v>966.2</v>
      </c>
      <c r="D683" s="5">
        <v>39.392499999999998</v>
      </c>
      <c r="E683" s="5">
        <v>-101.0689</v>
      </c>
      <c r="F683" s="5">
        <v>20121111</v>
      </c>
      <c r="G683" s="5">
        <v>-9999</v>
      </c>
      <c r="H683" s="5" t="s">
        <v>48</v>
      </c>
      <c r="I683" s="5" t="s">
        <v>48</v>
      </c>
      <c r="J683" s="5" t="s">
        <v>48</v>
      </c>
      <c r="K683" s="5">
        <v>9999</v>
      </c>
      <c r="L683" s="5">
        <v>-9999</v>
      </c>
      <c r="M683" s="5" t="s">
        <v>48</v>
      </c>
      <c r="N683" s="5" t="s">
        <v>48</v>
      </c>
      <c r="O683" s="5" t="s">
        <v>48</v>
      </c>
      <c r="P683" s="5">
        <v>9999</v>
      </c>
      <c r="Q683" s="5">
        <v>13</v>
      </c>
      <c r="R683" s="5" t="s">
        <v>48</v>
      </c>
      <c r="S683" s="5" t="s">
        <v>48</v>
      </c>
      <c r="T683" s="5">
        <v>7</v>
      </c>
      <c r="U683" s="5">
        <v>800</v>
      </c>
      <c r="V683" s="5">
        <v>0</v>
      </c>
      <c r="W683" s="5" t="s">
        <v>48</v>
      </c>
      <c r="X683" s="5" t="s">
        <v>48</v>
      </c>
      <c r="Y683" s="5">
        <v>7</v>
      </c>
      <c r="Z683" s="5">
        <v>9999</v>
      </c>
      <c r="AA683" s="5">
        <v>0</v>
      </c>
      <c r="AB683" s="5" t="s">
        <v>48</v>
      </c>
      <c r="AC683" s="5" t="s">
        <v>48</v>
      </c>
      <c r="AD683" s="5">
        <v>7</v>
      </c>
      <c r="AE683" s="5">
        <v>9999</v>
      </c>
      <c r="AF683" s="5">
        <v>239</v>
      </c>
      <c r="AG683" s="5" t="s">
        <v>48</v>
      </c>
      <c r="AH683" s="5" t="s">
        <v>48</v>
      </c>
      <c r="AI683" s="5">
        <v>7</v>
      </c>
      <c r="AJ683" s="5">
        <v>800</v>
      </c>
      <c r="AK683" s="5">
        <v>-89</v>
      </c>
      <c r="AL683" s="5" t="s">
        <v>48</v>
      </c>
      <c r="AM683" s="5" t="s">
        <v>48</v>
      </c>
      <c r="AN683" s="5">
        <v>7</v>
      </c>
      <c r="AO683" s="5">
        <v>800</v>
      </c>
    </row>
    <row r="684" spans="1:41" x14ac:dyDescent="0.25">
      <c r="A684" s="5" t="s">
        <v>17</v>
      </c>
      <c r="B684" s="5" t="s">
        <v>18</v>
      </c>
      <c r="C684" s="5">
        <v>966.2</v>
      </c>
      <c r="D684" s="5">
        <v>39.392499999999998</v>
      </c>
      <c r="E684" s="5">
        <v>-101.0689</v>
      </c>
      <c r="F684" s="5">
        <v>20121112</v>
      </c>
      <c r="G684" s="5">
        <v>-9999</v>
      </c>
      <c r="H684" s="5" t="s">
        <v>48</v>
      </c>
      <c r="I684" s="5" t="s">
        <v>48</v>
      </c>
      <c r="J684" s="5" t="s">
        <v>48</v>
      </c>
      <c r="K684" s="5">
        <v>9999</v>
      </c>
      <c r="L684" s="5">
        <v>-9999</v>
      </c>
      <c r="M684" s="5" t="s">
        <v>48</v>
      </c>
      <c r="N684" s="5" t="s">
        <v>48</v>
      </c>
      <c r="O684" s="5" t="s">
        <v>48</v>
      </c>
      <c r="P684" s="5">
        <v>9999</v>
      </c>
      <c r="Q684" s="5">
        <v>0</v>
      </c>
      <c r="R684" s="5" t="s">
        <v>48</v>
      </c>
      <c r="S684" s="5" t="s">
        <v>48</v>
      </c>
      <c r="T684" s="5">
        <v>7</v>
      </c>
      <c r="U684" s="5">
        <v>800</v>
      </c>
      <c r="V684" s="5">
        <v>0</v>
      </c>
      <c r="W684" s="5" t="s">
        <v>48</v>
      </c>
      <c r="X684" s="5" t="s">
        <v>48</v>
      </c>
      <c r="Y684" s="5">
        <v>7</v>
      </c>
      <c r="Z684" s="5">
        <v>9999</v>
      </c>
      <c r="AA684" s="5">
        <v>0</v>
      </c>
      <c r="AB684" s="5" t="s">
        <v>48</v>
      </c>
      <c r="AC684" s="5" t="s">
        <v>48</v>
      </c>
      <c r="AD684" s="5">
        <v>7</v>
      </c>
      <c r="AE684" s="5">
        <v>9999</v>
      </c>
      <c r="AF684" s="5">
        <v>22</v>
      </c>
      <c r="AG684" s="5" t="s">
        <v>48</v>
      </c>
      <c r="AH684" s="5" t="s">
        <v>48</v>
      </c>
      <c r="AI684" s="5">
        <v>7</v>
      </c>
      <c r="AJ684" s="5">
        <v>800</v>
      </c>
      <c r="AK684" s="5">
        <v>-100</v>
      </c>
      <c r="AL684" s="5" t="s">
        <v>48</v>
      </c>
      <c r="AM684" s="5" t="s">
        <v>48</v>
      </c>
      <c r="AN684" s="5">
        <v>7</v>
      </c>
      <c r="AO684" s="5">
        <v>800</v>
      </c>
    </row>
    <row r="685" spans="1:41" x14ac:dyDescent="0.25">
      <c r="A685" s="5" t="s">
        <v>17</v>
      </c>
      <c r="B685" s="5" t="s">
        <v>18</v>
      </c>
      <c r="C685" s="5">
        <v>966.2</v>
      </c>
      <c r="D685" s="5">
        <v>39.392499999999998</v>
      </c>
      <c r="E685" s="5">
        <v>-101.0689</v>
      </c>
      <c r="F685" s="5">
        <v>20121113</v>
      </c>
      <c r="G685" s="5">
        <v>-9999</v>
      </c>
      <c r="H685" s="5" t="s">
        <v>48</v>
      </c>
      <c r="I685" s="5" t="s">
        <v>48</v>
      </c>
      <c r="J685" s="5" t="s">
        <v>48</v>
      </c>
      <c r="K685" s="5">
        <v>9999</v>
      </c>
      <c r="L685" s="5">
        <v>-9999</v>
      </c>
      <c r="M685" s="5" t="s">
        <v>48</v>
      </c>
      <c r="N685" s="5" t="s">
        <v>48</v>
      </c>
      <c r="O685" s="5" t="s">
        <v>48</v>
      </c>
      <c r="P685" s="5">
        <v>9999</v>
      </c>
      <c r="Q685" s="5">
        <v>0</v>
      </c>
      <c r="R685" s="5" t="s">
        <v>48</v>
      </c>
      <c r="S685" s="5" t="s">
        <v>48</v>
      </c>
      <c r="T685" s="5">
        <v>7</v>
      </c>
      <c r="U685" s="5">
        <v>800</v>
      </c>
      <c r="V685" s="5">
        <v>0</v>
      </c>
      <c r="W685" s="5" t="s">
        <v>48</v>
      </c>
      <c r="X685" s="5" t="s">
        <v>48</v>
      </c>
      <c r="Y685" s="5">
        <v>7</v>
      </c>
      <c r="Z685" s="5">
        <v>9999</v>
      </c>
      <c r="AA685" s="5">
        <v>0</v>
      </c>
      <c r="AB685" s="5" t="s">
        <v>48</v>
      </c>
      <c r="AC685" s="5" t="s">
        <v>48</v>
      </c>
      <c r="AD685" s="5">
        <v>7</v>
      </c>
      <c r="AE685" s="5">
        <v>9999</v>
      </c>
      <c r="AF685" s="5">
        <v>100</v>
      </c>
      <c r="AG685" s="5" t="s">
        <v>48</v>
      </c>
      <c r="AH685" s="5" t="s">
        <v>48</v>
      </c>
      <c r="AI685" s="5">
        <v>7</v>
      </c>
      <c r="AJ685" s="5">
        <v>800</v>
      </c>
      <c r="AK685" s="5">
        <v>-78</v>
      </c>
      <c r="AL685" s="5" t="s">
        <v>48</v>
      </c>
      <c r="AM685" s="5" t="s">
        <v>48</v>
      </c>
      <c r="AN685" s="5">
        <v>7</v>
      </c>
      <c r="AO685" s="5">
        <v>800</v>
      </c>
    </row>
    <row r="686" spans="1:41" x14ac:dyDescent="0.25">
      <c r="A686" s="5" t="s">
        <v>17</v>
      </c>
      <c r="B686" s="5" t="s">
        <v>18</v>
      </c>
      <c r="C686" s="5">
        <v>966.2</v>
      </c>
      <c r="D686" s="5">
        <v>39.392499999999998</v>
      </c>
      <c r="E686" s="5">
        <v>-101.0689</v>
      </c>
      <c r="F686" s="5">
        <v>20121114</v>
      </c>
      <c r="G686" s="5">
        <v>-9999</v>
      </c>
      <c r="H686" s="5" t="s">
        <v>48</v>
      </c>
      <c r="I686" s="5" t="s">
        <v>48</v>
      </c>
      <c r="J686" s="5" t="s">
        <v>48</v>
      </c>
      <c r="K686" s="5">
        <v>9999</v>
      </c>
      <c r="L686" s="5">
        <v>-9999</v>
      </c>
      <c r="M686" s="5" t="s">
        <v>48</v>
      </c>
      <c r="N686" s="5" t="s">
        <v>48</v>
      </c>
      <c r="O686" s="5" t="s">
        <v>48</v>
      </c>
      <c r="P686" s="5">
        <v>9999</v>
      </c>
      <c r="Q686" s="5">
        <v>0</v>
      </c>
      <c r="R686" s="5" t="s">
        <v>48</v>
      </c>
      <c r="S686" s="5" t="s">
        <v>48</v>
      </c>
      <c r="T686" s="5">
        <v>7</v>
      </c>
      <c r="U686" s="5">
        <v>800</v>
      </c>
      <c r="V686" s="5">
        <v>0</v>
      </c>
      <c r="W686" s="5" t="s">
        <v>48</v>
      </c>
      <c r="X686" s="5" t="s">
        <v>48</v>
      </c>
      <c r="Y686" s="5">
        <v>7</v>
      </c>
      <c r="Z686" s="5">
        <v>9999</v>
      </c>
      <c r="AA686" s="5">
        <v>0</v>
      </c>
      <c r="AB686" s="5" t="s">
        <v>48</v>
      </c>
      <c r="AC686" s="5" t="s">
        <v>48</v>
      </c>
      <c r="AD686" s="5">
        <v>7</v>
      </c>
      <c r="AE686" s="5">
        <v>9999</v>
      </c>
      <c r="AF686" s="5">
        <v>128</v>
      </c>
      <c r="AG686" s="5" t="s">
        <v>48</v>
      </c>
      <c r="AH686" s="5" t="s">
        <v>48</v>
      </c>
      <c r="AI686" s="5">
        <v>7</v>
      </c>
      <c r="AJ686" s="5">
        <v>800</v>
      </c>
      <c r="AK686" s="5">
        <v>-67</v>
      </c>
      <c r="AL686" s="5" t="s">
        <v>48</v>
      </c>
      <c r="AM686" s="5" t="s">
        <v>48</v>
      </c>
      <c r="AN686" s="5">
        <v>7</v>
      </c>
      <c r="AO686" s="5">
        <v>800</v>
      </c>
    </row>
    <row r="687" spans="1:41" x14ac:dyDescent="0.25">
      <c r="A687" s="5" t="s">
        <v>17</v>
      </c>
      <c r="B687" s="5" t="s">
        <v>18</v>
      </c>
      <c r="C687" s="5">
        <v>966.2</v>
      </c>
      <c r="D687" s="5">
        <v>39.392499999999998</v>
      </c>
      <c r="E687" s="5">
        <v>-101.0689</v>
      </c>
      <c r="F687" s="5">
        <v>20121115</v>
      </c>
      <c r="G687" s="5">
        <v>-9999</v>
      </c>
      <c r="H687" s="5" t="s">
        <v>48</v>
      </c>
      <c r="I687" s="5" t="s">
        <v>48</v>
      </c>
      <c r="J687" s="5" t="s">
        <v>48</v>
      </c>
      <c r="K687" s="5">
        <v>9999</v>
      </c>
      <c r="L687" s="5">
        <v>-9999</v>
      </c>
      <c r="M687" s="5" t="s">
        <v>48</v>
      </c>
      <c r="N687" s="5" t="s">
        <v>48</v>
      </c>
      <c r="O687" s="5" t="s">
        <v>48</v>
      </c>
      <c r="P687" s="5">
        <v>9999</v>
      </c>
      <c r="Q687" s="5">
        <v>0</v>
      </c>
      <c r="R687" s="5" t="s">
        <v>48</v>
      </c>
      <c r="S687" s="5" t="s">
        <v>48</v>
      </c>
      <c r="T687" s="5">
        <v>7</v>
      </c>
      <c r="U687" s="5">
        <v>800</v>
      </c>
      <c r="V687" s="5">
        <v>0</v>
      </c>
      <c r="W687" s="5" t="s">
        <v>48</v>
      </c>
      <c r="X687" s="5" t="s">
        <v>48</v>
      </c>
      <c r="Y687" s="5">
        <v>7</v>
      </c>
      <c r="Z687" s="5">
        <v>9999</v>
      </c>
      <c r="AA687" s="5">
        <v>0</v>
      </c>
      <c r="AB687" s="5" t="s">
        <v>48</v>
      </c>
      <c r="AC687" s="5" t="s">
        <v>48</v>
      </c>
      <c r="AD687" s="5">
        <v>7</v>
      </c>
      <c r="AE687" s="5">
        <v>9999</v>
      </c>
      <c r="AF687" s="5">
        <v>167</v>
      </c>
      <c r="AG687" s="5" t="s">
        <v>48</v>
      </c>
      <c r="AH687" s="5" t="s">
        <v>48</v>
      </c>
      <c r="AI687" s="5">
        <v>7</v>
      </c>
      <c r="AJ687" s="5">
        <v>800</v>
      </c>
      <c r="AK687" s="5">
        <v>-61</v>
      </c>
      <c r="AL687" s="5" t="s">
        <v>48</v>
      </c>
      <c r="AM687" s="5" t="s">
        <v>48</v>
      </c>
      <c r="AN687" s="5">
        <v>7</v>
      </c>
      <c r="AO687" s="5">
        <v>800</v>
      </c>
    </row>
    <row r="688" spans="1:41" x14ac:dyDescent="0.25">
      <c r="A688" s="5" t="s">
        <v>17</v>
      </c>
      <c r="B688" s="5" t="s">
        <v>18</v>
      </c>
      <c r="C688" s="5">
        <v>966.2</v>
      </c>
      <c r="D688" s="5">
        <v>39.392499999999998</v>
      </c>
      <c r="E688" s="5">
        <v>-101.0689</v>
      </c>
      <c r="F688" s="5">
        <v>20121116</v>
      </c>
      <c r="G688" s="5">
        <v>-9999</v>
      </c>
      <c r="H688" s="5" t="s">
        <v>48</v>
      </c>
      <c r="I688" s="5" t="s">
        <v>48</v>
      </c>
      <c r="J688" s="5" t="s">
        <v>48</v>
      </c>
      <c r="K688" s="5">
        <v>9999</v>
      </c>
      <c r="L688" s="5">
        <v>-9999</v>
      </c>
      <c r="M688" s="5" t="s">
        <v>48</v>
      </c>
      <c r="N688" s="5" t="s">
        <v>48</v>
      </c>
      <c r="O688" s="5" t="s">
        <v>48</v>
      </c>
      <c r="P688" s="5">
        <v>9999</v>
      </c>
      <c r="Q688" s="5">
        <v>0</v>
      </c>
      <c r="R688" s="5" t="s">
        <v>48</v>
      </c>
      <c r="S688" s="5" t="s">
        <v>48</v>
      </c>
      <c r="T688" s="5">
        <v>7</v>
      </c>
      <c r="U688" s="5">
        <v>800</v>
      </c>
      <c r="V688" s="5">
        <v>0</v>
      </c>
      <c r="W688" s="5" t="s">
        <v>48</v>
      </c>
      <c r="X688" s="5" t="s">
        <v>48</v>
      </c>
      <c r="Y688" s="5">
        <v>7</v>
      </c>
      <c r="Z688" s="5">
        <v>9999</v>
      </c>
      <c r="AA688" s="5">
        <v>0</v>
      </c>
      <c r="AB688" s="5" t="s">
        <v>48</v>
      </c>
      <c r="AC688" s="5" t="s">
        <v>48</v>
      </c>
      <c r="AD688" s="5">
        <v>7</v>
      </c>
      <c r="AE688" s="5">
        <v>9999</v>
      </c>
      <c r="AF688" s="5">
        <v>144</v>
      </c>
      <c r="AG688" s="5" t="s">
        <v>48</v>
      </c>
      <c r="AH688" s="5" t="s">
        <v>48</v>
      </c>
      <c r="AI688" s="5">
        <v>7</v>
      </c>
      <c r="AJ688" s="5">
        <v>800</v>
      </c>
      <c r="AK688" s="5">
        <v>-67</v>
      </c>
      <c r="AL688" s="5" t="s">
        <v>48</v>
      </c>
      <c r="AM688" s="5" t="s">
        <v>48</v>
      </c>
      <c r="AN688" s="5">
        <v>7</v>
      </c>
      <c r="AO688" s="5">
        <v>800</v>
      </c>
    </row>
    <row r="689" spans="1:41" x14ac:dyDescent="0.25">
      <c r="A689" s="5" t="s">
        <v>17</v>
      </c>
      <c r="B689" s="5" t="s">
        <v>18</v>
      </c>
      <c r="C689" s="5">
        <v>966.2</v>
      </c>
      <c r="D689" s="5">
        <v>39.392499999999998</v>
      </c>
      <c r="E689" s="5">
        <v>-101.0689</v>
      </c>
      <c r="F689" s="5">
        <v>20121117</v>
      </c>
      <c r="G689" s="5">
        <v>-9999</v>
      </c>
      <c r="H689" s="5" t="s">
        <v>48</v>
      </c>
      <c r="I689" s="5" t="s">
        <v>48</v>
      </c>
      <c r="J689" s="5" t="s">
        <v>48</v>
      </c>
      <c r="K689" s="5">
        <v>9999</v>
      </c>
      <c r="L689" s="5">
        <v>-9999</v>
      </c>
      <c r="M689" s="5" t="s">
        <v>48</v>
      </c>
      <c r="N689" s="5" t="s">
        <v>48</v>
      </c>
      <c r="O689" s="5" t="s">
        <v>48</v>
      </c>
      <c r="P689" s="5">
        <v>9999</v>
      </c>
      <c r="Q689" s="5">
        <v>0</v>
      </c>
      <c r="R689" s="5" t="s">
        <v>48</v>
      </c>
      <c r="S689" s="5" t="s">
        <v>48</v>
      </c>
      <c r="T689" s="5">
        <v>7</v>
      </c>
      <c r="U689" s="5">
        <v>800</v>
      </c>
      <c r="V689" s="5">
        <v>0</v>
      </c>
      <c r="W689" s="5" t="s">
        <v>48</v>
      </c>
      <c r="X689" s="5" t="s">
        <v>48</v>
      </c>
      <c r="Y689" s="5">
        <v>7</v>
      </c>
      <c r="Z689" s="5">
        <v>9999</v>
      </c>
      <c r="AA689" s="5">
        <v>0</v>
      </c>
      <c r="AB689" s="5" t="s">
        <v>48</v>
      </c>
      <c r="AC689" s="5" t="s">
        <v>48</v>
      </c>
      <c r="AD689" s="5">
        <v>7</v>
      </c>
      <c r="AE689" s="5">
        <v>9999</v>
      </c>
      <c r="AF689" s="5">
        <v>150</v>
      </c>
      <c r="AG689" s="5" t="s">
        <v>48</v>
      </c>
      <c r="AH689" s="5" t="s">
        <v>48</v>
      </c>
      <c r="AI689" s="5">
        <v>7</v>
      </c>
      <c r="AJ689" s="5">
        <v>800</v>
      </c>
      <c r="AK689" s="5">
        <v>-44</v>
      </c>
      <c r="AL689" s="5" t="s">
        <v>48</v>
      </c>
      <c r="AM689" s="5" t="s">
        <v>48</v>
      </c>
      <c r="AN689" s="5">
        <v>7</v>
      </c>
      <c r="AO689" s="5">
        <v>800</v>
      </c>
    </row>
    <row r="690" spans="1:41" x14ac:dyDescent="0.25">
      <c r="A690" s="5" t="s">
        <v>17</v>
      </c>
      <c r="B690" s="5" t="s">
        <v>18</v>
      </c>
      <c r="C690" s="5">
        <v>966.2</v>
      </c>
      <c r="D690" s="5">
        <v>39.392499999999998</v>
      </c>
      <c r="E690" s="5">
        <v>-101.0689</v>
      </c>
      <c r="F690" s="5">
        <v>20121118</v>
      </c>
      <c r="G690" s="5">
        <v>-9999</v>
      </c>
      <c r="H690" s="5" t="s">
        <v>48</v>
      </c>
      <c r="I690" s="5" t="s">
        <v>48</v>
      </c>
      <c r="J690" s="5" t="s">
        <v>48</v>
      </c>
      <c r="K690" s="5">
        <v>9999</v>
      </c>
      <c r="L690" s="5">
        <v>-9999</v>
      </c>
      <c r="M690" s="5" t="s">
        <v>48</v>
      </c>
      <c r="N690" s="5" t="s">
        <v>48</v>
      </c>
      <c r="O690" s="5" t="s">
        <v>48</v>
      </c>
      <c r="P690" s="5">
        <v>9999</v>
      </c>
      <c r="Q690" s="5">
        <v>0</v>
      </c>
      <c r="R690" s="5" t="s">
        <v>48</v>
      </c>
      <c r="S690" s="5" t="s">
        <v>48</v>
      </c>
      <c r="T690" s="5">
        <v>7</v>
      </c>
      <c r="U690" s="5">
        <v>800</v>
      </c>
      <c r="V690" s="5">
        <v>0</v>
      </c>
      <c r="W690" s="5" t="s">
        <v>48</v>
      </c>
      <c r="X690" s="5" t="s">
        <v>48</v>
      </c>
      <c r="Y690" s="5">
        <v>7</v>
      </c>
      <c r="Z690" s="5">
        <v>9999</v>
      </c>
      <c r="AA690" s="5">
        <v>0</v>
      </c>
      <c r="AB690" s="5" t="s">
        <v>48</v>
      </c>
      <c r="AC690" s="5" t="s">
        <v>48</v>
      </c>
      <c r="AD690" s="5">
        <v>7</v>
      </c>
      <c r="AE690" s="5">
        <v>9999</v>
      </c>
      <c r="AF690" s="5">
        <v>172</v>
      </c>
      <c r="AG690" s="5" t="s">
        <v>48</v>
      </c>
      <c r="AH690" s="5" t="s">
        <v>48</v>
      </c>
      <c r="AI690" s="5">
        <v>7</v>
      </c>
      <c r="AJ690" s="5">
        <v>800</v>
      </c>
      <c r="AK690" s="5">
        <v>-33</v>
      </c>
      <c r="AL690" s="5" t="s">
        <v>48</v>
      </c>
      <c r="AM690" s="5" t="s">
        <v>48</v>
      </c>
      <c r="AN690" s="5">
        <v>7</v>
      </c>
      <c r="AO690" s="5">
        <v>800</v>
      </c>
    </row>
    <row r="691" spans="1:41" x14ac:dyDescent="0.25">
      <c r="A691" s="5" t="s">
        <v>17</v>
      </c>
      <c r="B691" s="5" t="s">
        <v>18</v>
      </c>
      <c r="C691" s="5">
        <v>966.2</v>
      </c>
      <c r="D691" s="5">
        <v>39.392499999999998</v>
      </c>
      <c r="E691" s="5">
        <v>-101.0689</v>
      </c>
      <c r="F691" s="5">
        <v>20121119</v>
      </c>
      <c r="G691" s="5">
        <v>-9999</v>
      </c>
      <c r="H691" s="5" t="s">
        <v>48</v>
      </c>
      <c r="I691" s="5" t="s">
        <v>48</v>
      </c>
      <c r="J691" s="5" t="s">
        <v>48</v>
      </c>
      <c r="K691" s="5">
        <v>9999</v>
      </c>
      <c r="L691" s="5">
        <v>-9999</v>
      </c>
      <c r="M691" s="5" t="s">
        <v>48</v>
      </c>
      <c r="N691" s="5" t="s">
        <v>48</v>
      </c>
      <c r="O691" s="5" t="s">
        <v>48</v>
      </c>
      <c r="P691" s="5">
        <v>9999</v>
      </c>
      <c r="Q691" s="5">
        <v>0</v>
      </c>
      <c r="R691" s="5" t="s">
        <v>48</v>
      </c>
      <c r="S691" s="5" t="s">
        <v>48</v>
      </c>
      <c r="T691" s="5">
        <v>7</v>
      </c>
      <c r="U691" s="5">
        <v>800</v>
      </c>
      <c r="V691" s="5">
        <v>0</v>
      </c>
      <c r="W691" s="5" t="s">
        <v>48</v>
      </c>
      <c r="X691" s="5" t="s">
        <v>48</v>
      </c>
      <c r="Y691" s="5">
        <v>7</v>
      </c>
      <c r="Z691" s="5">
        <v>9999</v>
      </c>
      <c r="AA691" s="5">
        <v>0</v>
      </c>
      <c r="AB691" s="5" t="s">
        <v>48</v>
      </c>
      <c r="AC691" s="5" t="s">
        <v>48</v>
      </c>
      <c r="AD691" s="5">
        <v>7</v>
      </c>
      <c r="AE691" s="5">
        <v>9999</v>
      </c>
      <c r="AF691" s="5">
        <v>139</v>
      </c>
      <c r="AG691" s="5" t="s">
        <v>48</v>
      </c>
      <c r="AH691" s="5" t="s">
        <v>48</v>
      </c>
      <c r="AI691" s="5">
        <v>7</v>
      </c>
      <c r="AJ691" s="5">
        <v>800</v>
      </c>
      <c r="AK691" s="5">
        <v>-17</v>
      </c>
      <c r="AL691" s="5" t="s">
        <v>48</v>
      </c>
      <c r="AM691" s="5" t="s">
        <v>48</v>
      </c>
      <c r="AN691" s="5">
        <v>7</v>
      </c>
      <c r="AO691" s="5">
        <v>800</v>
      </c>
    </row>
    <row r="692" spans="1:41" x14ac:dyDescent="0.25">
      <c r="A692" s="5" t="s">
        <v>17</v>
      </c>
      <c r="B692" s="5" t="s">
        <v>18</v>
      </c>
      <c r="C692" s="5">
        <v>966.2</v>
      </c>
      <c r="D692" s="5">
        <v>39.392499999999998</v>
      </c>
      <c r="E692" s="5">
        <v>-101.0689</v>
      </c>
      <c r="F692" s="5">
        <v>20121120</v>
      </c>
      <c r="G692" s="5">
        <v>-9999</v>
      </c>
      <c r="H692" s="5" t="s">
        <v>48</v>
      </c>
      <c r="I692" s="5" t="s">
        <v>48</v>
      </c>
      <c r="J692" s="5" t="s">
        <v>48</v>
      </c>
      <c r="K692" s="5">
        <v>9999</v>
      </c>
      <c r="L692" s="5">
        <v>-9999</v>
      </c>
      <c r="M692" s="5" t="s">
        <v>48</v>
      </c>
      <c r="N692" s="5" t="s">
        <v>48</v>
      </c>
      <c r="O692" s="5" t="s">
        <v>48</v>
      </c>
      <c r="P692" s="5">
        <v>9999</v>
      </c>
      <c r="Q692" s="5">
        <v>0</v>
      </c>
      <c r="R692" s="5" t="s">
        <v>48</v>
      </c>
      <c r="S692" s="5" t="s">
        <v>48</v>
      </c>
      <c r="T692" s="5">
        <v>7</v>
      </c>
      <c r="U692" s="5">
        <v>800</v>
      </c>
      <c r="V692" s="5">
        <v>0</v>
      </c>
      <c r="W692" s="5" t="s">
        <v>48</v>
      </c>
      <c r="X692" s="5" t="s">
        <v>48</v>
      </c>
      <c r="Y692" s="5">
        <v>7</v>
      </c>
      <c r="Z692" s="5">
        <v>9999</v>
      </c>
      <c r="AA692" s="5">
        <v>0</v>
      </c>
      <c r="AB692" s="5" t="s">
        <v>48</v>
      </c>
      <c r="AC692" s="5" t="s">
        <v>48</v>
      </c>
      <c r="AD692" s="5">
        <v>7</v>
      </c>
      <c r="AE692" s="5">
        <v>9999</v>
      </c>
      <c r="AF692" s="5">
        <v>206</v>
      </c>
      <c r="AG692" s="5" t="s">
        <v>48</v>
      </c>
      <c r="AH692" s="5" t="s">
        <v>48</v>
      </c>
      <c r="AI692" s="5">
        <v>7</v>
      </c>
      <c r="AJ692" s="5">
        <v>800</v>
      </c>
      <c r="AK692" s="5">
        <v>-28</v>
      </c>
      <c r="AL692" s="5" t="s">
        <v>48</v>
      </c>
      <c r="AM692" s="5" t="s">
        <v>48</v>
      </c>
      <c r="AN692" s="5">
        <v>7</v>
      </c>
      <c r="AO692" s="5">
        <v>800</v>
      </c>
    </row>
    <row r="693" spans="1:41" x14ac:dyDescent="0.25">
      <c r="A693" s="5" t="s">
        <v>17</v>
      </c>
      <c r="B693" s="5" t="s">
        <v>18</v>
      </c>
      <c r="C693" s="5">
        <v>966.2</v>
      </c>
      <c r="D693" s="5">
        <v>39.392499999999998</v>
      </c>
      <c r="E693" s="5">
        <v>-101.0689</v>
      </c>
      <c r="F693" s="5">
        <v>20121121</v>
      </c>
      <c r="G693" s="5">
        <v>-9999</v>
      </c>
      <c r="H693" s="5" t="s">
        <v>48</v>
      </c>
      <c r="I693" s="5" t="s">
        <v>48</v>
      </c>
      <c r="J693" s="5" t="s">
        <v>48</v>
      </c>
      <c r="K693" s="5">
        <v>9999</v>
      </c>
      <c r="L693" s="5">
        <v>-9999</v>
      </c>
      <c r="M693" s="5" t="s">
        <v>48</v>
      </c>
      <c r="N693" s="5" t="s">
        <v>48</v>
      </c>
      <c r="O693" s="5" t="s">
        <v>48</v>
      </c>
      <c r="P693" s="5">
        <v>9999</v>
      </c>
      <c r="Q693" s="5">
        <v>0</v>
      </c>
      <c r="R693" s="5" t="s">
        <v>48</v>
      </c>
      <c r="S693" s="5" t="s">
        <v>48</v>
      </c>
      <c r="T693" s="5">
        <v>7</v>
      </c>
      <c r="U693" s="5">
        <v>800</v>
      </c>
      <c r="V693" s="5">
        <v>0</v>
      </c>
      <c r="W693" s="5" t="s">
        <v>48</v>
      </c>
      <c r="X693" s="5" t="s">
        <v>48</v>
      </c>
      <c r="Y693" s="5">
        <v>7</v>
      </c>
      <c r="Z693" s="5">
        <v>9999</v>
      </c>
      <c r="AA693" s="5">
        <v>0</v>
      </c>
      <c r="AB693" s="5" t="s">
        <v>48</v>
      </c>
      <c r="AC693" s="5" t="s">
        <v>48</v>
      </c>
      <c r="AD693" s="5">
        <v>7</v>
      </c>
      <c r="AE693" s="5">
        <v>9999</v>
      </c>
      <c r="AF693" s="5">
        <v>217</v>
      </c>
      <c r="AG693" s="5" t="s">
        <v>48</v>
      </c>
      <c r="AH693" s="5" t="s">
        <v>48</v>
      </c>
      <c r="AI693" s="5">
        <v>7</v>
      </c>
      <c r="AJ693" s="5">
        <v>800</v>
      </c>
      <c r="AK693" s="5">
        <v>-6</v>
      </c>
      <c r="AL693" s="5" t="s">
        <v>48</v>
      </c>
      <c r="AM693" s="5" t="s">
        <v>48</v>
      </c>
      <c r="AN693" s="5">
        <v>7</v>
      </c>
      <c r="AO693" s="5">
        <v>800</v>
      </c>
    </row>
    <row r="694" spans="1:41" x14ac:dyDescent="0.25">
      <c r="A694" s="5" t="s">
        <v>17</v>
      </c>
      <c r="B694" s="5" t="s">
        <v>18</v>
      </c>
      <c r="C694" s="5">
        <v>966.2</v>
      </c>
      <c r="D694" s="5">
        <v>39.392499999999998</v>
      </c>
      <c r="E694" s="5">
        <v>-101.0689</v>
      </c>
      <c r="F694" s="5">
        <v>20121122</v>
      </c>
      <c r="G694" s="5">
        <v>-9999</v>
      </c>
      <c r="H694" s="5" t="s">
        <v>48</v>
      </c>
      <c r="I694" s="5" t="s">
        <v>48</v>
      </c>
      <c r="J694" s="5" t="s">
        <v>48</v>
      </c>
      <c r="K694" s="5">
        <v>9999</v>
      </c>
      <c r="L694" s="5">
        <v>-9999</v>
      </c>
      <c r="M694" s="5" t="s">
        <v>48</v>
      </c>
      <c r="N694" s="5" t="s">
        <v>48</v>
      </c>
      <c r="O694" s="5" t="s">
        <v>48</v>
      </c>
      <c r="P694" s="5">
        <v>9999</v>
      </c>
      <c r="Q694" s="5">
        <v>0</v>
      </c>
      <c r="R694" s="5" t="s">
        <v>48</v>
      </c>
      <c r="S694" s="5" t="s">
        <v>48</v>
      </c>
      <c r="T694" s="5">
        <v>7</v>
      </c>
      <c r="U694" s="5">
        <v>800</v>
      </c>
      <c r="V694" s="5">
        <v>0</v>
      </c>
      <c r="W694" s="5" t="s">
        <v>48</v>
      </c>
      <c r="X694" s="5" t="s">
        <v>48</v>
      </c>
      <c r="Y694" s="5">
        <v>7</v>
      </c>
      <c r="Z694" s="5">
        <v>9999</v>
      </c>
      <c r="AA694" s="5">
        <v>0</v>
      </c>
      <c r="AB694" s="5" t="s">
        <v>48</v>
      </c>
      <c r="AC694" s="5" t="s">
        <v>48</v>
      </c>
      <c r="AD694" s="5">
        <v>7</v>
      </c>
      <c r="AE694" s="5">
        <v>9999</v>
      </c>
      <c r="AF694" s="5">
        <v>233</v>
      </c>
      <c r="AG694" s="5" t="s">
        <v>48</v>
      </c>
      <c r="AH694" s="5" t="s">
        <v>48</v>
      </c>
      <c r="AI694" s="5">
        <v>7</v>
      </c>
      <c r="AJ694" s="5">
        <v>800</v>
      </c>
      <c r="AK694" s="5">
        <v>0</v>
      </c>
      <c r="AL694" s="5" t="s">
        <v>48</v>
      </c>
      <c r="AM694" s="5" t="s">
        <v>48</v>
      </c>
      <c r="AN694" s="5">
        <v>7</v>
      </c>
      <c r="AO694" s="5">
        <v>800</v>
      </c>
    </row>
    <row r="695" spans="1:41" x14ac:dyDescent="0.25">
      <c r="A695" s="5" t="s">
        <v>17</v>
      </c>
      <c r="B695" s="5" t="s">
        <v>18</v>
      </c>
      <c r="C695" s="5">
        <v>966.2</v>
      </c>
      <c r="D695" s="5">
        <v>39.392499999999998</v>
      </c>
      <c r="E695" s="5">
        <v>-101.0689</v>
      </c>
      <c r="F695" s="5">
        <v>20121123</v>
      </c>
      <c r="G695" s="5">
        <v>-9999</v>
      </c>
      <c r="H695" s="5" t="s">
        <v>48</v>
      </c>
      <c r="I695" s="5" t="s">
        <v>48</v>
      </c>
      <c r="J695" s="5" t="s">
        <v>48</v>
      </c>
      <c r="K695" s="5">
        <v>9999</v>
      </c>
      <c r="L695" s="5">
        <v>-9999</v>
      </c>
      <c r="M695" s="5" t="s">
        <v>48</v>
      </c>
      <c r="N695" s="5" t="s">
        <v>48</v>
      </c>
      <c r="O695" s="5" t="s">
        <v>48</v>
      </c>
      <c r="P695" s="5">
        <v>9999</v>
      </c>
      <c r="Q695" s="5">
        <v>0</v>
      </c>
      <c r="R695" s="5" t="s">
        <v>48</v>
      </c>
      <c r="S695" s="5" t="s">
        <v>48</v>
      </c>
      <c r="T695" s="5">
        <v>7</v>
      </c>
      <c r="U695" s="5">
        <v>800</v>
      </c>
      <c r="V695" s="5">
        <v>0</v>
      </c>
      <c r="W695" s="5" t="s">
        <v>48</v>
      </c>
      <c r="X695" s="5" t="s">
        <v>48</v>
      </c>
      <c r="Y695" s="5">
        <v>7</v>
      </c>
      <c r="Z695" s="5">
        <v>9999</v>
      </c>
      <c r="AA695" s="5">
        <v>0</v>
      </c>
      <c r="AB695" s="5" t="s">
        <v>48</v>
      </c>
      <c r="AC695" s="5" t="s">
        <v>48</v>
      </c>
      <c r="AD695" s="5">
        <v>7</v>
      </c>
      <c r="AE695" s="5">
        <v>9999</v>
      </c>
      <c r="AF695" s="5">
        <v>161</v>
      </c>
      <c r="AG695" s="5" t="s">
        <v>48</v>
      </c>
      <c r="AH695" s="5" t="s">
        <v>48</v>
      </c>
      <c r="AI695" s="5">
        <v>7</v>
      </c>
      <c r="AJ695" s="5">
        <v>800</v>
      </c>
      <c r="AK695" s="5">
        <v>-56</v>
      </c>
      <c r="AL695" s="5" t="s">
        <v>48</v>
      </c>
      <c r="AM695" s="5" t="s">
        <v>48</v>
      </c>
      <c r="AN695" s="5">
        <v>7</v>
      </c>
      <c r="AO695" s="5">
        <v>800</v>
      </c>
    </row>
    <row r="696" spans="1:41" x14ac:dyDescent="0.25">
      <c r="A696" s="5" t="s">
        <v>17</v>
      </c>
      <c r="B696" s="5" t="s">
        <v>18</v>
      </c>
      <c r="C696" s="5">
        <v>966.2</v>
      </c>
      <c r="D696" s="5">
        <v>39.392499999999998</v>
      </c>
      <c r="E696" s="5">
        <v>-101.0689</v>
      </c>
      <c r="F696" s="5">
        <v>20121124</v>
      </c>
      <c r="G696" s="5">
        <v>-9999</v>
      </c>
      <c r="H696" s="5" t="s">
        <v>48</v>
      </c>
      <c r="I696" s="5" t="s">
        <v>48</v>
      </c>
      <c r="J696" s="5" t="s">
        <v>48</v>
      </c>
      <c r="K696" s="5">
        <v>9999</v>
      </c>
      <c r="L696" s="5">
        <v>-9999</v>
      </c>
      <c r="M696" s="5" t="s">
        <v>48</v>
      </c>
      <c r="N696" s="5" t="s">
        <v>48</v>
      </c>
      <c r="O696" s="5" t="s">
        <v>48</v>
      </c>
      <c r="P696" s="5">
        <v>9999</v>
      </c>
      <c r="Q696" s="5">
        <v>0</v>
      </c>
      <c r="R696" s="5" t="s">
        <v>48</v>
      </c>
      <c r="S696" s="5" t="s">
        <v>48</v>
      </c>
      <c r="T696" s="5">
        <v>7</v>
      </c>
      <c r="U696" s="5">
        <v>800</v>
      </c>
      <c r="V696" s="5">
        <v>0</v>
      </c>
      <c r="W696" s="5" t="s">
        <v>48</v>
      </c>
      <c r="X696" s="5" t="s">
        <v>48</v>
      </c>
      <c r="Y696" s="5">
        <v>7</v>
      </c>
      <c r="Z696" s="5">
        <v>9999</v>
      </c>
      <c r="AA696" s="5">
        <v>0</v>
      </c>
      <c r="AB696" s="5" t="s">
        <v>48</v>
      </c>
      <c r="AC696" s="5" t="s">
        <v>48</v>
      </c>
      <c r="AD696" s="5">
        <v>7</v>
      </c>
      <c r="AE696" s="5">
        <v>9999</v>
      </c>
      <c r="AF696" s="5">
        <v>100</v>
      </c>
      <c r="AG696" s="5" t="s">
        <v>48</v>
      </c>
      <c r="AH696" s="5" t="s">
        <v>48</v>
      </c>
      <c r="AI696" s="5">
        <v>7</v>
      </c>
      <c r="AJ696" s="5">
        <v>800</v>
      </c>
      <c r="AK696" s="5">
        <v>-56</v>
      </c>
      <c r="AL696" s="5" t="s">
        <v>48</v>
      </c>
      <c r="AM696" s="5" t="s">
        <v>48</v>
      </c>
      <c r="AN696" s="5">
        <v>7</v>
      </c>
      <c r="AO696" s="5">
        <v>800</v>
      </c>
    </row>
    <row r="697" spans="1:41" x14ac:dyDescent="0.25">
      <c r="A697" s="5" t="s">
        <v>17</v>
      </c>
      <c r="B697" s="5" t="s">
        <v>18</v>
      </c>
      <c r="C697" s="5">
        <v>966.2</v>
      </c>
      <c r="D697" s="5">
        <v>39.392499999999998</v>
      </c>
      <c r="E697" s="5">
        <v>-101.0689</v>
      </c>
      <c r="F697" s="5">
        <v>20121125</v>
      </c>
      <c r="G697" s="5">
        <v>-9999</v>
      </c>
      <c r="H697" s="5" t="s">
        <v>48</v>
      </c>
      <c r="I697" s="5" t="s">
        <v>48</v>
      </c>
      <c r="J697" s="5" t="s">
        <v>48</v>
      </c>
      <c r="K697" s="5">
        <v>9999</v>
      </c>
      <c r="L697" s="5">
        <v>-9999</v>
      </c>
      <c r="M697" s="5" t="s">
        <v>48</v>
      </c>
      <c r="N697" s="5" t="s">
        <v>48</v>
      </c>
      <c r="O697" s="5" t="s">
        <v>48</v>
      </c>
      <c r="P697" s="5">
        <v>9999</v>
      </c>
      <c r="Q697" s="5">
        <v>0</v>
      </c>
      <c r="R697" s="5" t="s">
        <v>48</v>
      </c>
      <c r="S697" s="5" t="s">
        <v>48</v>
      </c>
      <c r="T697" s="5">
        <v>7</v>
      </c>
      <c r="U697" s="5">
        <v>800</v>
      </c>
      <c r="V697" s="5">
        <v>0</v>
      </c>
      <c r="W697" s="5" t="s">
        <v>48</v>
      </c>
      <c r="X697" s="5" t="s">
        <v>48</v>
      </c>
      <c r="Y697" s="5">
        <v>7</v>
      </c>
      <c r="Z697" s="5">
        <v>9999</v>
      </c>
      <c r="AA697" s="5">
        <v>0</v>
      </c>
      <c r="AB697" s="5" t="s">
        <v>48</v>
      </c>
      <c r="AC697" s="5" t="s">
        <v>48</v>
      </c>
      <c r="AD697" s="5">
        <v>7</v>
      </c>
      <c r="AE697" s="5">
        <v>9999</v>
      </c>
      <c r="AF697" s="5">
        <v>250</v>
      </c>
      <c r="AG697" s="5" t="s">
        <v>48</v>
      </c>
      <c r="AH697" s="5" t="s">
        <v>48</v>
      </c>
      <c r="AI697" s="5">
        <v>7</v>
      </c>
      <c r="AJ697" s="5">
        <v>800</v>
      </c>
      <c r="AK697" s="5">
        <v>-78</v>
      </c>
      <c r="AL697" s="5" t="s">
        <v>48</v>
      </c>
      <c r="AM697" s="5" t="s">
        <v>48</v>
      </c>
      <c r="AN697" s="5">
        <v>7</v>
      </c>
      <c r="AO697" s="5">
        <v>800</v>
      </c>
    </row>
    <row r="698" spans="1:41" x14ac:dyDescent="0.25">
      <c r="A698" s="5" t="s">
        <v>17</v>
      </c>
      <c r="B698" s="5" t="s">
        <v>18</v>
      </c>
      <c r="C698" s="5">
        <v>966.2</v>
      </c>
      <c r="D698" s="5">
        <v>39.392499999999998</v>
      </c>
      <c r="E698" s="5">
        <v>-101.0689</v>
      </c>
      <c r="F698" s="5">
        <v>20121126</v>
      </c>
      <c r="G698" s="5">
        <v>-9999</v>
      </c>
      <c r="H698" s="5" t="s">
        <v>48</v>
      </c>
      <c r="I698" s="5" t="s">
        <v>48</v>
      </c>
      <c r="J698" s="5" t="s">
        <v>48</v>
      </c>
      <c r="K698" s="5">
        <v>9999</v>
      </c>
      <c r="L698" s="5">
        <v>-9999</v>
      </c>
      <c r="M698" s="5" t="s">
        <v>48</v>
      </c>
      <c r="N698" s="5" t="s">
        <v>48</v>
      </c>
      <c r="O698" s="5" t="s">
        <v>48</v>
      </c>
      <c r="P698" s="5">
        <v>9999</v>
      </c>
      <c r="Q698" s="5">
        <v>0</v>
      </c>
      <c r="R698" s="5" t="s">
        <v>48</v>
      </c>
      <c r="S698" s="5" t="s">
        <v>48</v>
      </c>
      <c r="T698" s="5">
        <v>7</v>
      </c>
      <c r="U698" s="5">
        <v>800</v>
      </c>
      <c r="V698" s="5">
        <v>0</v>
      </c>
      <c r="W698" s="5" t="s">
        <v>48</v>
      </c>
      <c r="X698" s="5" t="s">
        <v>48</v>
      </c>
      <c r="Y698" s="5">
        <v>7</v>
      </c>
      <c r="Z698" s="5">
        <v>9999</v>
      </c>
      <c r="AA698" s="5">
        <v>0</v>
      </c>
      <c r="AB698" s="5" t="s">
        <v>48</v>
      </c>
      <c r="AC698" s="5" t="s">
        <v>48</v>
      </c>
      <c r="AD698" s="5">
        <v>7</v>
      </c>
      <c r="AE698" s="5">
        <v>9999</v>
      </c>
      <c r="AF698" s="5">
        <v>128</v>
      </c>
      <c r="AG698" s="5" t="s">
        <v>48</v>
      </c>
      <c r="AH698" s="5" t="s">
        <v>48</v>
      </c>
      <c r="AI698" s="5">
        <v>7</v>
      </c>
      <c r="AJ698" s="5">
        <v>800</v>
      </c>
      <c r="AK698" s="5">
        <v>-39</v>
      </c>
      <c r="AL698" s="5" t="s">
        <v>48</v>
      </c>
      <c r="AM698" s="5" t="s">
        <v>48</v>
      </c>
      <c r="AN698" s="5">
        <v>7</v>
      </c>
      <c r="AO698" s="5">
        <v>800</v>
      </c>
    </row>
    <row r="699" spans="1:41" x14ac:dyDescent="0.25">
      <c r="A699" s="5" t="s">
        <v>17</v>
      </c>
      <c r="B699" s="5" t="s">
        <v>18</v>
      </c>
      <c r="C699" s="5">
        <v>966.2</v>
      </c>
      <c r="D699" s="5">
        <v>39.392499999999998</v>
      </c>
      <c r="E699" s="5">
        <v>-101.0689</v>
      </c>
      <c r="F699" s="5">
        <v>20121127</v>
      </c>
      <c r="G699" s="5">
        <v>-9999</v>
      </c>
      <c r="H699" s="5" t="s">
        <v>48</v>
      </c>
      <c r="I699" s="5" t="s">
        <v>48</v>
      </c>
      <c r="J699" s="5" t="s">
        <v>48</v>
      </c>
      <c r="K699" s="5">
        <v>9999</v>
      </c>
      <c r="L699" s="5">
        <v>-9999</v>
      </c>
      <c r="M699" s="5" t="s">
        <v>48</v>
      </c>
      <c r="N699" s="5" t="s">
        <v>48</v>
      </c>
      <c r="O699" s="5" t="s">
        <v>48</v>
      </c>
      <c r="P699" s="5">
        <v>9999</v>
      </c>
      <c r="Q699" s="5">
        <v>0</v>
      </c>
      <c r="R699" s="5" t="s">
        <v>48</v>
      </c>
      <c r="S699" s="5" t="s">
        <v>48</v>
      </c>
      <c r="T699" s="5">
        <v>7</v>
      </c>
      <c r="U699" s="5">
        <v>800</v>
      </c>
      <c r="V699" s="5">
        <v>0</v>
      </c>
      <c r="W699" s="5" t="s">
        <v>48</v>
      </c>
      <c r="X699" s="5" t="s">
        <v>48</v>
      </c>
      <c r="Y699" s="5">
        <v>7</v>
      </c>
      <c r="Z699" s="5">
        <v>9999</v>
      </c>
      <c r="AA699" s="5">
        <v>0</v>
      </c>
      <c r="AB699" s="5" t="s">
        <v>48</v>
      </c>
      <c r="AC699" s="5" t="s">
        <v>48</v>
      </c>
      <c r="AD699" s="5">
        <v>7</v>
      </c>
      <c r="AE699" s="5">
        <v>9999</v>
      </c>
      <c r="AF699" s="5">
        <v>39</v>
      </c>
      <c r="AG699" s="5" t="s">
        <v>48</v>
      </c>
      <c r="AH699" s="5" t="s">
        <v>48</v>
      </c>
      <c r="AI699" s="5">
        <v>7</v>
      </c>
      <c r="AJ699" s="5">
        <v>800</v>
      </c>
      <c r="AK699" s="5">
        <v>-100</v>
      </c>
      <c r="AL699" s="5" t="s">
        <v>48</v>
      </c>
      <c r="AM699" s="5" t="s">
        <v>48</v>
      </c>
      <c r="AN699" s="5">
        <v>7</v>
      </c>
      <c r="AO699" s="5">
        <v>800</v>
      </c>
    </row>
    <row r="700" spans="1:41" x14ac:dyDescent="0.25">
      <c r="A700" s="5" t="s">
        <v>17</v>
      </c>
      <c r="B700" s="5" t="s">
        <v>18</v>
      </c>
      <c r="C700" s="5">
        <v>966.2</v>
      </c>
      <c r="D700" s="5">
        <v>39.392499999999998</v>
      </c>
      <c r="E700" s="5">
        <v>-101.0689</v>
      </c>
      <c r="F700" s="5">
        <v>20121128</v>
      </c>
      <c r="G700" s="5">
        <v>-9999</v>
      </c>
      <c r="H700" s="5" t="s">
        <v>48</v>
      </c>
      <c r="I700" s="5" t="s">
        <v>48</v>
      </c>
      <c r="J700" s="5" t="s">
        <v>48</v>
      </c>
      <c r="K700" s="5">
        <v>9999</v>
      </c>
      <c r="L700" s="5">
        <v>-9999</v>
      </c>
      <c r="M700" s="5" t="s">
        <v>48</v>
      </c>
      <c r="N700" s="5" t="s">
        <v>48</v>
      </c>
      <c r="O700" s="5" t="s">
        <v>48</v>
      </c>
      <c r="P700" s="5">
        <v>9999</v>
      </c>
      <c r="Q700" s="5">
        <v>0</v>
      </c>
      <c r="R700" s="5" t="s">
        <v>48</v>
      </c>
      <c r="S700" s="5" t="s">
        <v>48</v>
      </c>
      <c r="T700" s="5">
        <v>7</v>
      </c>
      <c r="U700" s="5">
        <v>800</v>
      </c>
      <c r="V700" s="5">
        <v>0</v>
      </c>
      <c r="W700" s="5" t="s">
        <v>48</v>
      </c>
      <c r="X700" s="5" t="s">
        <v>48</v>
      </c>
      <c r="Y700" s="5">
        <v>7</v>
      </c>
      <c r="Z700" s="5">
        <v>9999</v>
      </c>
      <c r="AA700" s="5">
        <v>0</v>
      </c>
      <c r="AB700" s="5" t="s">
        <v>48</v>
      </c>
      <c r="AC700" s="5" t="s">
        <v>48</v>
      </c>
      <c r="AD700" s="5">
        <v>7</v>
      </c>
      <c r="AE700" s="5">
        <v>9999</v>
      </c>
      <c r="AF700" s="5">
        <v>150</v>
      </c>
      <c r="AG700" s="5" t="s">
        <v>48</v>
      </c>
      <c r="AH700" s="5" t="s">
        <v>48</v>
      </c>
      <c r="AI700" s="5">
        <v>7</v>
      </c>
      <c r="AJ700" s="5">
        <v>800</v>
      </c>
      <c r="AK700" s="5">
        <v>-111</v>
      </c>
      <c r="AL700" s="5" t="s">
        <v>48</v>
      </c>
      <c r="AM700" s="5" t="s">
        <v>48</v>
      </c>
      <c r="AN700" s="5">
        <v>7</v>
      </c>
      <c r="AO700" s="5">
        <v>800</v>
      </c>
    </row>
    <row r="701" spans="1:41" x14ac:dyDescent="0.25">
      <c r="A701" s="5" t="s">
        <v>17</v>
      </c>
      <c r="B701" s="5" t="s">
        <v>18</v>
      </c>
      <c r="C701" s="5">
        <v>966.2</v>
      </c>
      <c r="D701" s="5">
        <v>39.392499999999998</v>
      </c>
      <c r="E701" s="5">
        <v>-101.0689</v>
      </c>
      <c r="F701" s="5">
        <v>20121129</v>
      </c>
      <c r="G701" s="5">
        <v>-9999</v>
      </c>
      <c r="H701" s="5" t="s">
        <v>48</v>
      </c>
      <c r="I701" s="5" t="s">
        <v>48</v>
      </c>
      <c r="J701" s="5" t="s">
        <v>48</v>
      </c>
      <c r="K701" s="5">
        <v>9999</v>
      </c>
      <c r="L701" s="5">
        <v>-9999</v>
      </c>
      <c r="M701" s="5" t="s">
        <v>48</v>
      </c>
      <c r="N701" s="5" t="s">
        <v>48</v>
      </c>
      <c r="O701" s="5" t="s">
        <v>48</v>
      </c>
      <c r="P701" s="5">
        <v>9999</v>
      </c>
      <c r="Q701" s="5">
        <v>0</v>
      </c>
      <c r="R701" s="5" t="s">
        <v>48</v>
      </c>
      <c r="S701" s="5" t="s">
        <v>48</v>
      </c>
      <c r="T701" s="5">
        <v>7</v>
      </c>
      <c r="U701" s="5">
        <v>800</v>
      </c>
      <c r="V701" s="5">
        <v>0</v>
      </c>
      <c r="W701" s="5" t="s">
        <v>48</v>
      </c>
      <c r="X701" s="5" t="s">
        <v>48</v>
      </c>
      <c r="Y701" s="5">
        <v>7</v>
      </c>
      <c r="Z701" s="5">
        <v>9999</v>
      </c>
      <c r="AA701" s="5">
        <v>0</v>
      </c>
      <c r="AB701" s="5" t="s">
        <v>48</v>
      </c>
      <c r="AC701" s="5" t="s">
        <v>48</v>
      </c>
      <c r="AD701" s="5">
        <v>7</v>
      </c>
      <c r="AE701" s="5">
        <v>9999</v>
      </c>
      <c r="AF701" s="5">
        <v>144</v>
      </c>
      <c r="AG701" s="5" t="s">
        <v>48</v>
      </c>
      <c r="AH701" s="5" t="s">
        <v>48</v>
      </c>
      <c r="AI701" s="5">
        <v>7</v>
      </c>
      <c r="AJ701" s="5">
        <v>800</v>
      </c>
      <c r="AK701" s="5">
        <v>-100</v>
      </c>
      <c r="AL701" s="5" t="s">
        <v>48</v>
      </c>
      <c r="AM701" s="5" t="s">
        <v>48</v>
      </c>
      <c r="AN701" s="5">
        <v>7</v>
      </c>
      <c r="AO701" s="5">
        <v>800</v>
      </c>
    </row>
    <row r="702" spans="1:41" x14ac:dyDescent="0.25">
      <c r="A702" s="5" t="s">
        <v>17</v>
      </c>
      <c r="B702" s="5" t="s">
        <v>18</v>
      </c>
      <c r="C702" s="5">
        <v>966.2</v>
      </c>
      <c r="D702" s="5">
        <v>39.392499999999998</v>
      </c>
      <c r="E702" s="5">
        <v>-101.0689</v>
      </c>
      <c r="F702" s="5">
        <v>20121130</v>
      </c>
      <c r="G702" s="5">
        <v>-9999</v>
      </c>
      <c r="H702" s="5" t="s">
        <v>48</v>
      </c>
      <c r="I702" s="5" t="s">
        <v>48</v>
      </c>
      <c r="J702" s="5" t="s">
        <v>48</v>
      </c>
      <c r="K702" s="5">
        <v>9999</v>
      </c>
      <c r="L702" s="5">
        <v>-9999</v>
      </c>
      <c r="M702" s="5" t="s">
        <v>48</v>
      </c>
      <c r="N702" s="5" t="s">
        <v>48</v>
      </c>
      <c r="O702" s="5" t="s">
        <v>48</v>
      </c>
      <c r="P702" s="5">
        <v>9999</v>
      </c>
      <c r="Q702" s="5">
        <v>0</v>
      </c>
      <c r="R702" s="5" t="s">
        <v>48</v>
      </c>
      <c r="S702" s="5" t="s">
        <v>48</v>
      </c>
      <c r="T702" s="5">
        <v>7</v>
      </c>
      <c r="U702" s="5">
        <v>800</v>
      </c>
      <c r="V702" s="5">
        <v>0</v>
      </c>
      <c r="W702" s="5" t="s">
        <v>48</v>
      </c>
      <c r="X702" s="5" t="s">
        <v>48</v>
      </c>
      <c r="Y702" s="5">
        <v>7</v>
      </c>
      <c r="Z702" s="5">
        <v>9999</v>
      </c>
      <c r="AA702" s="5">
        <v>0</v>
      </c>
      <c r="AB702" s="5" t="s">
        <v>48</v>
      </c>
      <c r="AC702" s="5" t="s">
        <v>48</v>
      </c>
      <c r="AD702" s="5">
        <v>7</v>
      </c>
      <c r="AE702" s="5">
        <v>9999</v>
      </c>
      <c r="AF702" s="5">
        <v>222</v>
      </c>
      <c r="AG702" s="5" t="s">
        <v>48</v>
      </c>
      <c r="AH702" s="5" t="s">
        <v>48</v>
      </c>
      <c r="AI702" s="5">
        <v>7</v>
      </c>
      <c r="AJ702" s="5">
        <v>800</v>
      </c>
      <c r="AK702" s="5">
        <v>-44</v>
      </c>
      <c r="AL702" s="5" t="s">
        <v>48</v>
      </c>
      <c r="AM702" s="5" t="s">
        <v>48</v>
      </c>
      <c r="AN702" s="5">
        <v>7</v>
      </c>
      <c r="AO702" s="5">
        <v>800</v>
      </c>
    </row>
    <row r="703" spans="1:41" x14ac:dyDescent="0.25">
      <c r="A703" s="5" t="s">
        <v>17</v>
      </c>
      <c r="B703" s="5" t="s">
        <v>18</v>
      </c>
      <c r="C703" s="5">
        <v>966.2</v>
      </c>
      <c r="D703" s="5">
        <v>39.392499999999998</v>
      </c>
      <c r="E703" s="5">
        <v>-101.0689</v>
      </c>
      <c r="F703" s="5">
        <v>20121201</v>
      </c>
      <c r="G703" s="5">
        <v>-9999</v>
      </c>
      <c r="H703" s="5" t="s">
        <v>48</v>
      </c>
      <c r="I703" s="5" t="s">
        <v>48</v>
      </c>
      <c r="J703" s="5" t="s">
        <v>48</v>
      </c>
      <c r="K703" s="5">
        <v>9999</v>
      </c>
      <c r="L703" s="5">
        <v>-9999</v>
      </c>
      <c r="M703" s="5" t="s">
        <v>48</v>
      </c>
      <c r="N703" s="5" t="s">
        <v>48</v>
      </c>
      <c r="O703" s="5" t="s">
        <v>48</v>
      </c>
      <c r="P703" s="5">
        <v>9999</v>
      </c>
      <c r="Q703" s="5">
        <v>0</v>
      </c>
      <c r="R703" s="5" t="s">
        <v>48</v>
      </c>
      <c r="S703" s="5" t="s">
        <v>48</v>
      </c>
      <c r="T703" s="5">
        <v>7</v>
      </c>
      <c r="U703" s="5">
        <v>800</v>
      </c>
      <c r="V703" s="5">
        <v>0</v>
      </c>
      <c r="W703" s="5" t="s">
        <v>48</v>
      </c>
      <c r="X703" s="5" t="s">
        <v>48</v>
      </c>
      <c r="Y703" s="5">
        <v>7</v>
      </c>
      <c r="Z703" s="5">
        <v>9999</v>
      </c>
      <c r="AA703" s="5">
        <v>0</v>
      </c>
      <c r="AB703" s="5" t="s">
        <v>48</v>
      </c>
      <c r="AC703" s="5" t="s">
        <v>48</v>
      </c>
      <c r="AD703" s="5">
        <v>7</v>
      </c>
      <c r="AE703" s="5">
        <v>9999</v>
      </c>
      <c r="AF703" s="5">
        <v>178</v>
      </c>
      <c r="AG703" s="5" t="s">
        <v>48</v>
      </c>
      <c r="AH703" s="5" t="s">
        <v>48</v>
      </c>
      <c r="AI703" s="5">
        <v>7</v>
      </c>
      <c r="AJ703" s="5">
        <v>800</v>
      </c>
      <c r="AK703" s="5">
        <v>-44</v>
      </c>
      <c r="AL703" s="5" t="s">
        <v>48</v>
      </c>
      <c r="AM703" s="5" t="s">
        <v>48</v>
      </c>
      <c r="AN703" s="5">
        <v>7</v>
      </c>
      <c r="AO703" s="5">
        <v>800</v>
      </c>
    </row>
    <row r="704" spans="1:41" x14ac:dyDescent="0.25">
      <c r="A704" s="5" t="s">
        <v>17</v>
      </c>
      <c r="B704" s="5" t="s">
        <v>18</v>
      </c>
      <c r="C704" s="5">
        <v>966.2</v>
      </c>
      <c r="D704" s="5">
        <v>39.392499999999998</v>
      </c>
      <c r="E704" s="5">
        <v>-101.0689</v>
      </c>
      <c r="F704" s="5">
        <v>20121202</v>
      </c>
      <c r="G704" s="5">
        <v>-9999</v>
      </c>
      <c r="H704" s="5" t="s">
        <v>48</v>
      </c>
      <c r="I704" s="5" t="s">
        <v>48</v>
      </c>
      <c r="J704" s="5" t="s">
        <v>48</v>
      </c>
      <c r="K704" s="5">
        <v>9999</v>
      </c>
      <c r="L704" s="5">
        <v>-9999</v>
      </c>
      <c r="M704" s="5" t="s">
        <v>48</v>
      </c>
      <c r="N704" s="5" t="s">
        <v>48</v>
      </c>
      <c r="O704" s="5" t="s">
        <v>48</v>
      </c>
      <c r="P704" s="5">
        <v>9999</v>
      </c>
      <c r="Q704" s="5">
        <v>0</v>
      </c>
      <c r="R704" s="5" t="s">
        <v>48</v>
      </c>
      <c r="S704" s="5" t="s">
        <v>48</v>
      </c>
      <c r="T704" s="5">
        <v>7</v>
      </c>
      <c r="U704" s="5">
        <v>800</v>
      </c>
      <c r="V704" s="5">
        <v>0</v>
      </c>
      <c r="W704" s="5" t="s">
        <v>48</v>
      </c>
      <c r="X704" s="5" t="s">
        <v>48</v>
      </c>
      <c r="Y704" s="5">
        <v>7</v>
      </c>
      <c r="Z704" s="5">
        <v>9999</v>
      </c>
      <c r="AA704" s="5">
        <v>0</v>
      </c>
      <c r="AB704" s="5" t="s">
        <v>48</v>
      </c>
      <c r="AC704" s="5" t="s">
        <v>48</v>
      </c>
      <c r="AD704" s="5">
        <v>7</v>
      </c>
      <c r="AE704" s="5">
        <v>9999</v>
      </c>
      <c r="AF704" s="5">
        <v>217</v>
      </c>
      <c r="AG704" s="5" t="s">
        <v>48</v>
      </c>
      <c r="AH704" s="5" t="s">
        <v>48</v>
      </c>
      <c r="AI704" s="5">
        <v>7</v>
      </c>
      <c r="AJ704" s="5">
        <v>800</v>
      </c>
      <c r="AK704" s="5">
        <v>6</v>
      </c>
      <c r="AL704" s="5" t="s">
        <v>48</v>
      </c>
      <c r="AM704" s="5" t="s">
        <v>48</v>
      </c>
      <c r="AN704" s="5">
        <v>7</v>
      </c>
      <c r="AO704" s="5">
        <v>800</v>
      </c>
    </row>
    <row r="705" spans="1:41" x14ac:dyDescent="0.25">
      <c r="A705" s="5" t="s">
        <v>17</v>
      </c>
      <c r="B705" s="5" t="s">
        <v>18</v>
      </c>
      <c r="C705" s="5">
        <v>966.2</v>
      </c>
      <c r="D705" s="5">
        <v>39.392499999999998</v>
      </c>
      <c r="E705" s="5">
        <v>-101.0689</v>
      </c>
      <c r="F705" s="5">
        <v>20121203</v>
      </c>
      <c r="G705" s="5">
        <v>-9999</v>
      </c>
      <c r="H705" s="5" t="s">
        <v>48</v>
      </c>
      <c r="I705" s="5" t="s">
        <v>48</v>
      </c>
      <c r="J705" s="5" t="s">
        <v>48</v>
      </c>
      <c r="K705" s="5">
        <v>9999</v>
      </c>
      <c r="L705" s="5">
        <v>-9999</v>
      </c>
      <c r="M705" s="5" t="s">
        <v>48</v>
      </c>
      <c r="N705" s="5" t="s">
        <v>48</v>
      </c>
      <c r="O705" s="5" t="s">
        <v>48</v>
      </c>
      <c r="P705" s="5">
        <v>9999</v>
      </c>
      <c r="Q705" s="5">
        <v>0</v>
      </c>
      <c r="R705" s="5" t="s">
        <v>48</v>
      </c>
      <c r="S705" s="5" t="s">
        <v>48</v>
      </c>
      <c r="T705" s="5">
        <v>7</v>
      </c>
      <c r="U705" s="5">
        <v>800</v>
      </c>
      <c r="V705" s="5">
        <v>0</v>
      </c>
      <c r="W705" s="5" t="s">
        <v>48</v>
      </c>
      <c r="X705" s="5" t="s">
        <v>48</v>
      </c>
      <c r="Y705" s="5">
        <v>7</v>
      </c>
      <c r="Z705" s="5">
        <v>9999</v>
      </c>
      <c r="AA705" s="5">
        <v>0</v>
      </c>
      <c r="AB705" s="5" t="s">
        <v>48</v>
      </c>
      <c r="AC705" s="5" t="s">
        <v>48</v>
      </c>
      <c r="AD705" s="5">
        <v>7</v>
      </c>
      <c r="AE705" s="5">
        <v>9999</v>
      </c>
      <c r="AF705" s="5">
        <v>206</v>
      </c>
      <c r="AG705" s="5" t="s">
        <v>48</v>
      </c>
      <c r="AH705" s="5" t="s">
        <v>48</v>
      </c>
      <c r="AI705" s="5">
        <v>7</v>
      </c>
      <c r="AJ705" s="5">
        <v>800</v>
      </c>
      <c r="AK705" s="5">
        <v>-17</v>
      </c>
      <c r="AL705" s="5" t="s">
        <v>48</v>
      </c>
      <c r="AM705" s="5" t="s">
        <v>48</v>
      </c>
      <c r="AN705" s="5">
        <v>7</v>
      </c>
      <c r="AO705" s="5">
        <v>800</v>
      </c>
    </row>
    <row r="706" spans="1:41" x14ac:dyDescent="0.25">
      <c r="A706" s="5" t="s">
        <v>17</v>
      </c>
      <c r="B706" s="5" t="s">
        <v>18</v>
      </c>
      <c r="C706" s="5">
        <v>966.2</v>
      </c>
      <c r="D706" s="5">
        <v>39.392499999999998</v>
      </c>
      <c r="E706" s="5">
        <v>-101.0689</v>
      </c>
      <c r="F706" s="5">
        <v>20121204</v>
      </c>
      <c r="G706" s="5">
        <v>-9999</v>
      </c>
      <c r="H706" s="5" t="s">
        <v>48</v>
      </c>
      <c r="I706" s="5" t="s">
        <v>48</v>
      </c>
      <c r="J706" s="5" t="s">
        <v>48</v>
      </c>
      <c r="K706" s="5">
        <v>9999</v>
      </c>
      <c r="L706" s="5">
        <v>-9999</v>
      </c>
      <c r="M706" s="5" t="s">
        <v>48</v>
      </c>
      <c r="N706" s="5" t="s">
        <v>48</v>
      </c>
      <c r="O706" s="5" t="s">
        <v>48</v>
      </c>
      <c r="P706" s="5">
        <v>9999</v>
      </c>
      <c r="Q706" s="5">
        <v>0</v>
      </c>
      <c r="R706" s="5" t="s">
        <v>48</v>
      </c>
      <c r="S706" s="5" t="s">
        <v>48</v>
      </c>
      <c r="T706" s="5">
        <v>7</v>
      </c>
      <c r="U706" s="5">
        <v>800</v>
      </c>
      <c r="V706" s="5">
        <v>0</v>
      </c>
      <c r="W706" s="5" t="s">
        <v>48</v>
      </c>
      <c r="X706" s="5" t="s">
        <v>48</v>
      </c>
      <c r="Y706" s="5">
        <v>7</v>
      </c>
      <c r="Z706" s="5">
        <v>9999</v>
      </c>
      <c r="AA706" s="5">
        <v>0</v>
      </c>
      <c r="AB706" s="5" t="s">
        <v>48</v>
      </c>
      <c r="AC706" s="5" t="s">
        <v>48</v>
      </c>
      <c r="AD706" s="5">
        <v>7</v>
      </c>
      <c r="AE706" s="5">
        <v>9999</v>
      </c>
      <c r="AF706" s="5">
        <v>144</v>
      </c>
      <c r="AG706" s="5" t="s">
        <v>48</v>
      </c>
      <c r="AH706" s="5" t="s">
        <v>48</v>
      </c>
      <c r="AI706" s="5">
        <v>7</v>
      </c>
      <c r="AJ706" s="5">
        <v>800</v>
      </c>
      <c r="AK706" s="5">
        <v>-67</v>
      </c>
      <c r="AL706" s="5" t="s">
        <v>48</v>
      </c>
      <c r="AM706" s="5" t="s">
        <v>48</v>
      </c>
      <c r="AN706" s="5">
        <v>7</v>
      </c>
      <c r="AO706" s="5">
        <v>800</v>
      </c>
    </row>
    <row r="707" spans="1:41" x14ac:dyDescent="0.25">
      <c r="A707" s="5" t="s">
        <v>17</v>
      </c>
      <c r="B707" s="5" t="s">
        <v>18</v>
      </c>
      <c r="C707" s="5">
        <v>966.2</v>
      </c>
      <c r="D707" s="5">
        <v>39.392499999999998</v>
      </c>
      <c r="E707" s="5">
        <v>-101.0689</v>
      </c>
      <c r="F707" s="5">
        <v>20121205</v>
      </c>
      <c r="G707" s="5">
        <v>-9999</v>
      </c>
      <c r="H707" s="5" t="s">
        <v>48</v>
      </c>
      <c r="I707" s="5" t="s">
        <v>48</v>
      </c>
      <c r="J707" s="5" t="s">
        <v>48</v>
      </c>
      <c r="K707" s="5">
        <v>9999</v>
      </c>
      <c r="L707" s="5">
        <v>-9999</v>
      </c>
      <c r="M707" s="5" t="s">
        <v>48</v>
      </c>
      <c r="N707" s="5" t="s">
        <v>48</v>
      </c>
      <c r="O707" s="5" t="s">
        <v>48</v>
      </c>
      <c r="P707" s="5">
        <v>9999</v>
      </c>
      <c r="Q707" s="5">
        <v>0</v>
      </c>
      <c r="R707" s="5" t="s">
        <v>48</v>
      </c>
      <c r="S707" s="5" t="s">
        <v>48</v>
      </c>
      <c r="T707" s="5">
        <v>7</v>
      </c>
      <c r="U707" s="5">
        <v>800</v>
      </c>
      <c r="V707" s="5">
        <v>0</v>
      </c>
      <c r="W707" s="5" t="s">
        <v>48</v>
      </c>
      <c r="X707" s="5" t="s">
        <v>48</v>
      </c>
      <c r="Y707" s="5">
        <v>7</v>
      </c>
      <c r="Z707" s="5">
        <v>9999</v>
      </c>
      <c r="AA707" s="5">
        <v>0</v>
      </c>
      <c r="AB707" s="5" t="s">
        <v>48</v>
      </c>
      <c r="AC707" s="5" t="s">
        <v>48</v>
      </c>
      <c r="AD707" s="5">
        <v>7</v>
      </c>
      <c r="AE707" s="5">
        <v>9999</v>
      </c>
      <c r="AF707" s="5">
        <v>183</v>
      </c>
      <c r="AG707" s="5" t="s">
        <v>48</v>
      </c>
      <c r="AH707" s="5" t="s">
        <v>48</v>
      </c>
      <c r="AI707" s="5">
        <v>7</v>
      </c>
      <c r="AJ707" s="5">
        <v>800</v>
      </c>
      <c r="AK707" s="5">
        <v>-61</v>
      </c>
      <c r="AL707" s="5" t="s">
        <v>48</v>
      </c>
      <c r="AM707" s="5" t="s">
        <v>48</v>
      </c>
      <c r="AN707" s="5">
        <v>7</v>
      </c>
      <c r="AO707" s="5">
        <v>800</v>
      </c>
    </row>
    <row r="708" spans="1:41" x14ac:dyDescent="0.25">
      <c r="A708" s="5" t="s">
        <v>17</v>
      </c>
      <c r="B708" s="5" t="s">
        <v>18</v>
      </c>
      <c r="C708" s="5">
        <v>966.2</v>
      </c>
      <c r="D708" s="5">
        <v>39.392499999999998</v>
      </c>
      <c r="E708" s="5">
        <v>-101.0689</v>
      </c>
      <c r="F708" s="5">
        <v>20121206</v>
      </c>
      <c r="G708" s="5">
        <v>-9999</v>
      </c>
      <c r="H708" s="5" t="s">
        <v>48</v>
      </c>
      <c r="I708" s="5" t="s">
        <v>48</v>
      </c>
      <c r="J708" s="5" t="s">
        <v>48</v>
      </c>
      <c r="K708" s="5">
        <v>9999</v>
      </c>
      <c r="L708" s="5">
        <v>-9999</v>
      </c>
      <c r="M708" s="5" t="s">
        <v>48</v>
      </c>
      <c r="N708" s="5" t="s">
        <v>48</v>
      </c>
      <c r="O708" s="5" t="s">
        <v>48</v>
      </c>
      <c r="P708" s="5">
        <v>9999</v>
      </c>
      <c r="Q708" s="5">
        <v>0</v>
      </c>
      <c r="R708" s="5" t="s">
        <v>48</v>
      </c>
      <c r="S708" s="5" t="s">
        <v>48</v>
      </c>
      <c r="T708" s="5">
        <v>7</v>
      </c>
      <c r="U708" s="5">
        <v>800</v>
      </c>
      <c r="V708" s="5">
        <v>0</v>
      </c>
      <c r="W708" s="5" t="s">
        <v>48</v>
      </c>
      <c r="X708" s="5" t="s">
        <v>48</v>
      </c>
      <c r="Y708" s="5">
        <v>7</v>
      </c>
      <c r="Z708" s="5">
        <v>9999</v>
      </c>
      <c r="AA708" s="5">
        <v>0</v>
      </c>
      <c r="AB708" s="5" t="s">
        <v>48</v>
      </c>
      <c r="AC708" s="5" t="s">
        <v>48</v>
      </c>
      <c r="AD708" s="5">
        <v>7</v>
      </c>
      <c r="AE708" s="5">
        <v>9999</v>
      </c>
      <c r="AF708" s="5">
        <v>172</v>
      </c>
      <c r="AG708" s="5" t="s">
        <v>48</v>
      </c>
      <c r="AH708" s="5" t="s">
        <v>48</v>
      </c>
      <c r="AI708" s="5">
        <v>7</v>
      </c>
      <c r="AJ708" s="5">
        <v>800</v>
      </c>
      <c r="AK708" s="5">
        <v>0</v>
      </c>
      <c r="AL708" s="5" t="s">
        <v>48</v>
      </c>
      <c r="AM708" s="5" t="s">
        <v>48</v>
      </c>
      <c r="AN708" s="5">
        <v>7</v>
      </c>
      <c r="AO708" s="5">
        <v>800</v>
      </c>
    </row>
    <row r="709" spans="1:41" x14ac:dyDescent="0.25">
      <c r="A709" s="5" t="s">
        <v>17</v>
      </c>
      <c r="B709" s="5" t="s">
        <v>18</v>
      </c>
      <c r="C709" s="5">
        <v>966.2</v>
      </c>
      <c r="D709" s="5">
        <v>39.392499999999998</v>
      </c>
      <c r="E709" s="5">
        <v>-101.0689</v>
      </c>
      <c r="F709" s="5">
        <v>20121207</v>
      </c>
      <c r="G709" s="5">
        <v>-9999</v>
      </c>
      <c r="H709" s="5" t="s">
        <v>48</v>
      </c>
      <c r="I709" s="5" t="s">
        <v>48</v>
      </c>
      <c r="J709" s="5" t="s">
        <v>48</v>
      </c>
      <c r="K709" s="5">
        <v>9999</v>
      </c>
      <c r="L709" s="5">
        <v>-9999</v>
      </c>
      <c r="M709" s="5" t="s">
        <v>48</v>
      </c>
      <c r="N709" s="5" t="s">
        <v>48</v>
      </c>
      <c r="O709" s="5" t="s">
        <v>48</v>
      </c>
      <c r="P709" s="5">
        <v>9999</v>
      </c>
      <c r="Q709" s="5">
        <v>0</v>
      </c>
      <c r="R709" s="5" t="s">
        <v>48</v>
      </c>
      <c r="S709" s="5" t="s">
        <v>48</v>
      </c>
      <c r="T709" s="5">
        <v>7</v>
      </c>
      <c r="U709" s="5">
        <v>800</v>
      </c>
      <c r="V709" s="5">
        <v>0</v>
      </c>
      <c r="W709" s="5" t="s">
        <v>48</v>
      </c>
      <c r="X709" s="5" t="s">
        <v>48</v>
      </c>
      <c r="Y709" s="5">
        <v>7</v>
      </c>
      <c r="Z709" s="5">
        <v>9999</v>
      </c>
      <c r="AA709" s="5">
        <v>0</v>
      </c>
      <c r="AB709" s="5" t="s">
        <v>48</v>
      </c>
      <c r="AC709" s="5" t="s">
        <v>48</v>
      </c>
      <c r="AD709" s="5">
        <v>7</v>
      </c>
      <c r="AE709" s="5">
        <v>9999</v>
      </c>
      <c r="AF709" s="5">
        <v>89</v>
      </c>
      <c r="AG709" s="5" t="s">
        <v>48</v>
      </c>
      <c r="AH709" s="5" t="s">
        <v>48</v>
      </c>
      <c r="AI709" s="5">
        <v>7</v>
      </c>
      <c r="AJ709" s="5">
        <v>800</v>
      </c>
      <c r="AK709" s="5">
        <v>-72</v>
      </c>
      <c r="AL709" s="5" t="s">
        <v>48</v>
      </c>
      <c r="AM709" s="5" t="s">
        <v>48</v>
      </c>
      <c r="AN709" s="5">
        <v>7</v>
      </c>
      <c r="AO709" s="5">
        <v>800</v>
      </c>
    </row>
    <row r="710" spans="1:41" x14ac:dyDescent="0.25">
      <c r="A710" s="5" t="s">
        <v>17</v>
      </c>
      <c r="B710" s="5" t="s">
        <v>18</v>
      </c>
      <c r="C710" s="5">
        <v>966.2</v>
      </c>
      <c r="D710" s="5">
        <v>39.392499999999998</v>
      </c>
      <c r="E710" s="5">
        <v>-101.0689</v>
      </c>
      <c r="F710" s="5">
        <v>20121208</v>
      </c>
      <c r="G710" s="5">
        <v>-9999</v>
      </c>
      <c r="H710" s="5" t="s">
        <v>48</v>
      </c>
      <c r="I710" s="5" t="s">
        <v>48</v>
      </c>
      <c r="J710" s="5" t="s">
        <v>48</v>
      </c>
      <c r="K710" s="5">
        <v>9999</v>
      </c>
      <c r="L710" s="5">
        <v>-9999</v>
      </c>
      <c r="M710" s="5" t="s">
        <v>48</v>
      </c>
      <c r="N710" s="5" t="s">
        <v>48</v>
      </c>
      <c r="O710" s="5" t="s">
        <v>48</v>
      </c>
      <c r="P710" s="5">
        <v>9999</v>
      </c>
      <c r="Q710" s="5">
        <v>0</v>
      </c>
      <c r="R710" s="5" t="s">
        <v>48</v>
      </c>
      <c r="S710" s="5" t="s">
        <v>48</v>
      </c>
      <c r="T710" s="5">
        <v>7</v>
      </c>
      <c r="U710" s="5">
        <v>800</v>
      </c>
      <c r="V710" s="5">
        <v>0</v>
      </c>
      <c r="W710" s="5" t="s">
        <v>48</v>
      </c>
      <c r="X710" s="5" t="s">
        <v>48</v>
      </c>
      <c r="Y710" s="5">
        <v>7</v>
      </c>
      <c r="Z710" s="5">
        <v>9999</v>
      </c>
      <c r="AA710" s="5">
        <v>0</v>
      </c>
      <c r="AB710" s="5" t="s">
        <v>48</v>
      </c>
      <c r="AC710" s="5" t="s">
        <v>48</v>
      </c>
      <c r="AD710" s="5">
        <v>7</v>
      </c>
      <c r="AE710" s="5">
        <v>9999</v>
      </c>
      <c r="AF710" s="5">
        <v>117</v>
      </c>
      <c r="AG710" s="5" t="s">
        <v>48</v>
      </c>
      <c r="AH710" s="5" t="s">
        <v>48</v>
      </c>
      <c r="AI710" s="5">
        <v>7</v>
      </c>
      <c r="AJ710" s="5">
        <v>800</v>
      </c>
      <c r="AK710" s="5">
        <v>-106</v>
      </c>
      <c r="AL710" s="5" t="s">
        <v>48</v>
      </c>
      <c r="AM710" s="5" t="s">
        <v>48</v>
      </c>
      <c r="AN710" s="5">
        <v>7</v>
      </c>
      <c r="AO710" s="5">
        <v>800</v>
      </c>
    </row>
    <row r="711" spans="1:41" x14ac:dyDescent="0.25">
      <c r="A711" s="5" t="s">
        <v>17</v>
      </c>
      <c r="B711" s="5" t="s">
        <v>18</v>
      </c>
      <c r="C711" s="5">
        <v>966.2</v>
      </c>
      <c r="D711" s="5">
        <v>39.392499999999998</v>
      </c>
      <c r="E711" s="5">
        <v>-101.0689</v>
      </c>
      <c r="F711" s="5">
        <v>20121209</v>
      </c>
      <c r="G711" s="5">
        <v>-9999</v>
      </c>
      <c r="H711" s="5" t="s">
        <v>48</v>
      </c>
      <c r="I711" s="5" t="s">
        <v>48</v>
      </c>
      <c r="J711" s="5" t="s">
        <v>48</v>
      </c>
      <c r="K711" s="5">
        <v>9999</v>
      </c>
      <c r="L711" s="5">
        <v>-9999</v>
      </c>
      <c r="M711" s="5" t="s">
        <v>48</v>
      </c>
      <c r="N711" s="5" t="s">
        <v>48</v>
      </c>
      <c r="O711" s="5" t="s">
        <v>48</v>
      </c>
      <c r="P711" s="5">
        <v>9999</v>
      </c>
      <c r="Q711" s="5">
        <v>0</v>
      </c>
      <c r="R711" s="5" t="s">
        <v>48</v>
      </c>
      <c r="S711" s="5" t="s">
        <v>48</v>
      </c>
      <c r="T711" s="5">
        <v>7</v>
      </c>
      <c r="U711" s="5">
        <v>800</v>
      </c>
      <c r="V711" s="5">
        <v>0</v>
      </c>
      <c r="W711" s="5" t="s">
        <v>48</v>
      </c>
      <c r="X711" s="5" t="s">
        <v>48</v>
      </c>
      <c r="Y711" s="5">
        <v>7</v>
      </c>
      <c r="Z711" s="5">
        <v>9999</v>
      </c>
      <c r="AA711" s="5">
        <v>0</v>
      </c>
      <c r="AB711" s="5" t="s">
        <v>48</v>
      </c>
      <c r="AC711" s="5" t="s">
        <v>48</v>
      </c>
      <c r="AD711" s="5">
        <v>7</v>
      </c>
      <c r="AE711" s="5">
        <v>9999</v>
      </c>
      <c r="AF711" s="5">
        <v>94</v>
      </c>
      <c r="AG711" s="5" t="s">
        <v>48</v>
      </c>
      <c r="AH711" s="5" t="s">
        <v>48</v>
      </c>
      <c r="AI711" s="5">
        <v>7</v>
      </c>
      <c r="AJ711" s="5">
        <v>800</v>
      </c>
      <c r="AK711" s="5">
        <v>-89</v>
      </c>
      <c r="AL711" s="5" t="s">
        <v>48</v>
      </c>
      <c r="AM711" s="5" t="s">
        <v>48</v>
      </c>
      <c r="AN711" s="5">
        <v>7</v>
      </c>
      <c r="AO711" s="5">
        <v>800</v>
      </c>
    </row>
    <row r="712" spans="1:41" x14ac:dyDescent="0.25">
      <c r="A712" s="5" t="s">
        <v>17</v>
      </c>
      <c r="B712" s="5" t="s">
        <v>18</v>
      </c>
      <c r="C712" s="5">
        <v>966.2</v>
      </c>
      <c r="D712" s="5">
        <v>39.392499999999998</v>
      </c>
      <c r="E712" s="5">
        <v>-101.0689</v>
      </c>
      <c r="F712" s="5">
        <v>20121210</v>
      </c>
      <c r="G712" s="5">
        <v>-9999</v>
      </c>
      <c r="H712" s="5" t="s">
        <v>48</v>
      </c>
      <c r="I712" s="5" t="s">
        <v>48</v>
      </c>
      <c r="J712" s="5" t="s">
        <v>48</v>
      </c>
      <c r="K712" s="5">
        <v>9999</v>
      </c>
      <c r="L712" s="5">
        <v>-9999</v>
      </c>
      <c r="M712" s="5" t="s">
        <v>48</v>
      </c>
      <c r="N712" s="5" t="s">
        <v>48</v>
      </c>
      <c r="O712" s="5" t="s">
        <v>48</v>
      </c>
      <c r="P712" s="5">
        <v>9999</v>
      </c>
      <c r="Q712" s="5">
        <v>0</v>
      </c>
      <c r="R712" s="5" t="s">
        <v>48</v>
      </c>
      <c r="S712" s="5" t="s">
        <v>48</v>
      </c>
      <c r="T712" s="5">
        <v>7</v>
      </c>
      <c r="U712" s="5">
        <v>800</v>
      </c>
      <c r="V712" s="5">
        <v>0</v>
      </c>
      <c r="W712" s="5" t="s">
        <v>48</v>
      </c>
      <c r="X712" s="5" t="s">
        <v>48</v>
      </c>
      <c r="Y712" s="5">
        <v>7</v>
      </c>
      <c r="Z712" s="5">
        <v>9999</v>
      </c>
      <c r="AA712" s="5">
        <v>0</v>
      </c>
      <c r="AB712" s="5" t="s">
        <v>48</v>
      </c>
      <c r="AC712" s="5" t="s">
        <v>48</v>
      </c>
      <c r="AD712" s="5">
        <v>7</v>
      </c>
      <c r="AE712" s="5">
        <v>9999</v>
      </c>
      <c r="AF712" s="5">
        <v>-33</v>
      </c>
      <c r="AG712" s="5" t="s">
        <v>48</v>
      </c>
      <c r="AH712" s="5" t="s">
        <v>48</v>
      </c>
      <c r="AI712" s="5">
        <v>7</v>
      </c>
      <c r="AJ712" s="5">
        <v>800</v>
      </c>
      <c r="AK712" s="5">
        <v>-194</v>
      </c>
      <c r="AL712" s="5" t="s">
        <v>48</v>
      </c>
      <c r="AM712" s="5" t="s">
        <v>48</v>
      </c>
      <c r="AN712" s="5">
        <v>7</v>
      </c>
      <c r="AO712" s="5">
        <v>800</v>
      </c>
    </row>
    <row r="713" spans="1:41" x14ac:dyDescent="0.25">
      <c r="A713" s="5" t="s">
        <v>17</v>
      </c>
      <c r="B713" s="5" t="s">
        <v>18</v>
      </c>
      <c r="C713" s="5">
        <v>966.2</v>
      </c>
      <c r="D713" s="5">
        <v>39.392499999999998</v>
      </c>
      <c r="E713" s="5">
        <v>-101.0689</v>
      </c>
      <c r="F713" s="5">
        <v>20121211</v>
      </c>
      <c r="G713" s="5">
        <v>-9999</v>
      </c>
      <c r="H713" s="5" t="s">
        <v>48</v>
      </c>
      <c r="I713" s="5" t="s">
        <v>48</v>
      </c>
      <c r="J713" s="5" t="s">
        <v>48</v>
      </c>
      <c r="K713" s="5">
        <v>9999</v>
      </c>
      <c r="L713" s="5">
        <v>-9999</v>
      </c>
      <c r="M713" s="5" t="s">
        <v>48</v>
      </c>
      <c r="N713" s="5" t="s">
        <v>48</v>
      </c>
      <c r="O713" s="5" t="s">
        <v>48</v>
      </c>
      <c r="P713" s="5">
        <v>9999</v>
      </c>
      <c r="Q713" s="5">
        <v>0</v>
      </c>
      <c r="R713" s="5" t="s">
        <v>48</v>
      </c>
      <c r="S713" s="5" t="s">
        <v>48</v>
      </c>
      <c r="T713" s="5">
        <v>7</v>
      </c>
      <c r="U713" s="5">
        <v>800</v>
      </c>
      <c r="V713" s="5">
        <v>0</v>
      </c>
      <c r="W713" s="5" t="s">
        <v>48</v>
      </c>
      <c r="X713" s="5" t="s">
        <v>48</v>
      </c>
      <c r="Y713" s="5">
        <v>7</v>
      </c>
      <c r="Z713" s="5">
        <v>9999</v>
      </c>
      <c r="AA713" s="5">
        <v>0</v>
      </c>
      <c r="AB713" s="5" t="s">
        <v>48</v>
      </c>
      <c r="AC713" s="5" t="s">
        <v>48</v>
      </c>
      <c r="AD713" s="5">
        <v>7</v>
      </c>
      <c r="AE713" s="5">
        <v>9999</v>
      </c>
      <c r="AF713" s="5">
        <v>61</v>
      </c>
      <c r="AG713" s="5" t="s">
        <v>48</v>
      </c>
      <c r="AH713" s="5" t="s">
        <v>48</v>
      </c>
      <c r="AI713" s="5">
        <v>7</v>
      </c>
      <c r="AJ713" s="5">
        <v>800</v>
      </c>
      <c r="AK713" s="5">
        <v>-156</v>
      </c>
      <c r="AL713" s="5" t="s">
        <v>48</v>
      </c>
      <c r="AM713" s="5" t="s">
        <v>48</v>
      </c>
      <c r="AN713" s="5">
        <v>7</v>
      </c>
      <c r="AO713" s="5">
        <v>800</v>
      </c>
    </row>
    <row r="714" spans="1:41" x14ac:dyDescent="0.25">
      <c r="A714" s="5" t="s">
        <v>17</v>
      </c>
      <c r="B714" s="5" t="s">
        <v>18</v>
      </c>
      <c r="C714" s="5">
        <v>966.2</v>
      </c>
      <c r="D714" s="5">
        <v>39.392499999999998</v>
      </c>
      <c r="E714" s="5">
        <v>-101.0689</v>
      </c>
      <c r="F714" s="5">
        <v>20121212</v>
      </c>
      <c r="G714" s="5">
        <v>-9999</v>
      </c>
      <c r="H714" s="5" t="s">
        <v>48</v>
      </c>
      <c r="I714" s="5" t="s">
        <v>48</v>
      </c>
      <c r="J714" s="5" t="s">
        <v>48</v>
      </c>
      <c r="K714" s="5">
        <v>9999</v>
      </c>
      <c r="L714" s="5">
        <v>-9999</v>
      </c>
      <c r="M714" s="5" t="s">
        <v>48</v>
      </c>
      <c r="N714" s="5" t="s">
        <v>48</v>
      </c>
      <c r="O714" s="5" t="s">
        <v>48</v>
      </c>
      <c r="P714" s="5">
        <v>9999</v>
      </c>
      <c r="Q714" s="5">
        <v>0</v>
      </c>
      <c r="R714" s="5" t="s">
        <v>48</v>
      </c>
      <c r="S714" s="5" t="s">
        <v>48</v>
      </c>
      <c r="T714" s="5">
        <v>7</v>
      </c>
      <c r="U714" s="5">
        <v>800</v>
      </c>
      <c r="V714" s="5">
        <v>0</v>
      </c>
      <c r="W714" s="5" t="s">
        <v>48</v>
      </c>
      <c r="X714" s="5" t="s">
        <v>48</v>
      </c>
      <c r="Y714" s="5">
        <v>7</v>
      </c>
      <c r="Z714" s="5">
        <v>9999</v>
      </c>
      <c r="AA714" s="5">
        <v>0</v>
      </c>
      <c r="AB714" s="5" t="s">
        <v>48</v>
      </c>
      <c r="AC714" s="5" t="s">
        <v>48</v>
      </c>
      <c r="AD714" s="5">
        <v>7</v>
      </c>
      <c r="AE714" s="5">
        <v>9999</v>
      </c>
      <c r="AF714" s="5">
        <v>72</v>
      </c>
      <c r="AG714" s="5" t="s">
        <v>48</v>
      </c>
      <c r="AH714" s="5" t="s">
        <v>48</v>
      </c>
      <c r="AI714" s="5">
        <v>7</v>
      </c>
      <c r="AJ714" s="5">
        <v>800</v>
      </c>
      <c r="AK714" s="5">
        <v>-111</v>
      </c>
      <c r="AL714" s="5" t="s">
        <v>48</v>
      </c>
      <c r="AM714" s="5" t="s">
        <v>48</v>
      </c>
      <c r="AN714" s="5">
        <v>7</v>
      </c>
      <c r="AO714" s="5">
        <v>800</v>
      </c>
    </row>
    <row r="715" spans="1:41" x14ac:dyDescent="0.25">
      <c r="A715" s="5" t="s">
        <v>17</v>
      </c>
      <c r="B715" s="5" t="s">
        <v>18</v>
      </c>
      <c r="C715" s="5">
        <v>966.2</v>
      </c>
      <c r="D715" s="5">
        <v>39.392499999999998</v>
      </c>
      <c r="E715" s="5">
        <v>-101.0689</v>
      </c>
      <c r="F715" s="5">
        <v>20121213</v>
      </c>
      <c r="G715" s="5">
        <v>-9999</v>
      </c>
      <c r="H715" s="5" t="s">
        <v>48</v>
      </c>
      <c r="I715" s="5" t="s">
        <v>48</v>
      </c>
      <c r="J715" s="5" t="s">
        <v>48</v>
      </c>
      <c r="K715" s="5">
        <v>9999</v>
      </c>
      <c r="L715" s="5">
        <v>-9999</v>
      </c>
      <c r="M715" s="5" t="s">
        <v>48</v>
      </c>
      <c r="N715" s="5" t="s">
        <v>48</v>
      </c>
      <c r="O715" s="5" t="s">
        <v>48</v>
      </c>
      <c r="P715" s="5">
        <v>9999</v>
      </c>
      <c r="Q715" s="5">
        <v>0</v>
      </c>
      <c r="R715" s="5" t="s">
        <v>48</v>
      </c>
      <c r="S715" s="5" t="s">
        <v>48</v>
      </c>
      <c r="T715" s="5">
        <v>7</v>
      </c>
      <c r="U715" s="5">
        <v>800</v>
      </c>
      <c r="V715" s="5">
        <v>0</v>
      </c>
      <c r="W715" s="5" t="s">
        <v>48</v>
      </c>
      <c r="X715" s="5" t="s">
        <v>48</v>
      </c>
      <c r="Y715" s="5">
        <v>7</v>
      </c>
      <c r="Z715" s="5">
        <v>9999</v>
      </c>
      <c r="AA715" s="5">
        <v>0</v>
      </c>
      <c r="AB715" s="5" t="s">
        <v>48</v>
      </c>
      <c r="AC715" s="5" t="s">
        <v>48</v>
      </c>
      <c r="AD715" s="5">
        <v>7</v>
      </c>
      <c r="AE715" s="5">
        <v>9999</v>
      </c>
      <c r="AF715" s="5">
        <v>150</v>
      </c>
      <c r="AG715" s="5" t="s">
        <v>48</v>
      </c>
      <c r="AH715" s="5" t="s">
        <v>48</v>
      </c>
      <c r="AI715" s="5">
        <v>7</v>
      </c>
      <c r="AJ715" s="5">
        <v>800</v>
      </c>
      <c r="AK715" s="5">
        <v>-72</v>
      </c>
      <c r="AL715" s="5" t="s">
        <v>48</v>
      </c>
      <c r="AM715" s="5" t="s">
        <v>48</v>
      </c>
      <c r="AN715" s="5">
        <v>7</v>
      </c>
      <c r="AO715" s="5">
        <v>800</v>
      </c>
    </row>
    <row r="716" spans="1:41" x14ac:dyDescent="0.25">
      <c r="A716" s="5" t="s">
        <v>17</v>
      </c>
      <c r="B716" s="5" t="s">
        <v>18</v>
      </c>
      <c r="C716" s="5">
        <v>966.2</v>
      </c>
      <c r="D716" s="5">
        <v>39.392499999999998</v>
      </c>
      <c r="E716" s="5">
        <v>-101.0689</v>
      </c>
      <c r="F716" s="5">
        <v>20121214</v>
      </c>
      <c r="G716" s="5">
        <v>-9999</v>
      </c>
      <c r="H716" s="5" t="s">
        <v>48</v>
      </c>
      <c r="I716" s="5" t="s">
        <v>48</v>
      </c>
      <c r="J716" s="5" t="s">
        <v>48</v>
      </c>
      <c r="K716" s="5">
        <v>9999</v>
      </c>
      <c r="L716" s="5">
        <v>-9999</v>
      </c>
      <c r="M716" s="5" t="s">
        <v>48</v>
      </c>
      <c r="N716" s="5" t="s">
        <v>48</v>
      </c>
      <c r="O716" s="5" t="s">
        <v>48</v>
      </c>
      <c r="P716" s="5">
        <v>9999</v>
      </c>
      <c r="Q716" s="5">
        <v>0</v>
      </c>
      <c r="R716" s="5" t="s">
        <v>48</v>
      </c>
      <c r="S716" s="5" t="s">
        <v>48</v>
      </c>
      <c r="T716" s="5">
        <v>7</v>
      </c>
      <c r="U716" s="5">
        <v>800</v>
      </c>
      <c r="V716" s="5">
        <v>0</v>
      </c>
      <c r="W716" s="5" t="s">
        <v>48</v>
      </c>
      <c r="X716" s="5" t="s">
        <v>48</v>
      </c>
      <c r="Y716" s="5">
        <v>7</v>
      </c>
      <c r="Z716" s="5">
        <v>9999</v>
      </c>
      <c r="AA716" s="5">
        <v>0</v>
      </c>
      <c r="AB716" s="5" t="s">
        <v>48</v>
      </c>
      <c r="AC716" s="5" t="s">
        <v>48</v>
      </c>
      <c r="AD716" s="5">
        <v>7</v>
      </c>
      <c r="AE716" s="5">
        <v>9999</v>
      </c>
      <c r="AF716" s="5">
        <v>156</v>
      </c>
      <c r="AG716" s="5" t="s">
        <v>48</v>
      </c>
      <c r="AH716" s="5" t="s">
        <v>48</v>
      </c>
      <c r="AI716" s="5">
        <v>7</v>
      </c>
      <c r="AJ716" s="5">
        <v>800</v>
      </c>
      <c r="AK716" s="5">
        <v>-111</v>
      </c>
      <c r="AL716" s="5" t="s">
        <v>48</v>
      </c>
      <c r="AM716" s="5" t="s">
        <v>48</v>
      </c>
      <c r="AN716" s="5">
        <v>7</v>
      </c>
      <c r="AO716" s="5">
        <v>800</v>
      </c>
    </row>
    <row r="717" spans="1:41" x14ac:dyDescent="0.25">
      <c r="A717" s="5" t="s">
        <v>17</v>
      </c>
      <c r="B717" s="5" t="s">
        <v>18</v>
      </c>
      <c r="C717" s="5">
        <v>966.2</v>
      </c>
      <c r="D717" s="5">
        <v>39.392499999999998</v>
      </c>
      <c r="E717" s="5">
        <v>-101.0689</v>
      </c>
      <c r="F717" s="5">
        <v>20121215</v>
      </c>
      <c r="G717" s="5">
        <v>-9999</v>
      </c>
      <c r="H717" s="5" t="s">
        <v>48</v>
      </c>
      <c r="I717" s="5" t="s">
        <v>48</v>
      </c>
      <c r="J717" s="5" t="s">
        <v>48</v>
      </c>
      <c r="K717" s="5">
        <v>9999</v>
      </c>
      <c r="L717" s="5">
        <v>-9999</v>
      </c>
      <c r="M717" s="5" t="s">
        <v>48</v>
      </c>
      <c r="N717" s="5" t="s">
        <v>48</v>
      </c>
      <c r="O717" s="5" t="s">
        <v>48</v>
      </c>
      <c r="P717" s="5">
        <v>9999</v>
      </c>
      <c r="Q717" s="5">
        <v>104</v>
      </c>
      <c r="R717" s="5" t="s">
        <v>48</v>
      </c>
      <c r="S717" s="5" t="s">
        <v>48</v>
      </c>
      <c r="T717" s="5">
        <v>7</v>
      </c>
      <c r="U717" s="5">
        <v>800</v>
      </c>
      <c r="V717" s="5">
        <v>0</v>
      </c>
      <c r="W717" s="5" t="s">
        <v>48</v>
      </c>
      <c r="X717" s="5" t="s">
        <v>48</v>
      </c>
      <c r="Y717" s="5">
        <v>7</v>
      </c>
      <c r="Z717" s="5">
        <v>9999</v>
      </c>
      <c r="AA717" s="5">
        <v>0</v>
      </c>
      <c r="AB717" s="5" t="s">
        <v>48</v>
      </c>
      <c r="AC717" s="5" t="s">
        <v>48</v>
      </c>
      <c r="AD717" s="5">
        <v>7</v>
      </c>
      <c r="AE717" s="5">
        <v>9999</v>
      </c>
      <c r="AF717" s="5">
        <v>83</v>
      </c>
      <c r="AG717" s="5" t="s">
        <v>48</v>
      </c>
      <c r="AH717" s="5" t="s">
        <v>48</v>
      </c>
      <c r="AI717" s="5">
        <v>7</v>
      </c>
      <c r="AJ717" s="5">
        <v>800</v>
      </c>
      <c r="AK717" s="5">
        <v>-89</v>
      </c>
      <c r="AL717" s="5" t="s">
        <v>48</v>
      </c>
      <c r="AM717" s="5" t="s">
        <v>48</v>
      </c>
      <c r="AN717" s="5">
        <v>7</v>
      </c>
      <c r="AO717" s="5">
        <v>800</v>
      </c>
    </row>
    <row r="718" spans="1:41" x14ac:dyDescent="0.25">
      <c r="A718" s="5" t="s">
        <v>17</v>
      </c>
      <c r="B718" s="5" t="s">
        <v>18</v>
      </c>
      <c r="C718" s="5">
        <v>966.2</v>
      </c>
      <c r="D718" s="5">
        <v>39.392499999999998</v>
      </c>
      <c r="E718" s="5">
        <v>-101.0689</v>
      </c>
      <c r="F718" s="5">
        <v>20121216</v>
      </c>
      <c r="G718" s="5">
        <v>-9999</v>
      </c>
      <c r="H718" s="5" t="s">
        <v>48</v>
      </c>
      <c r="I718" s="5" t="s">
        <v>48</v>
      </c>
      <c r="J718" s="5" t="s">
        <v>48</v>
      </c>
      <c r="K718" s="5">
        <v>9999</v>
      </c>
      <c r="L718" s="5">
        <v>-9999</v>
      </c>
      <c r="M718" s="5" t="s">
        <v>48</v>
      </c>
      <c r="N718" s="5" t="s">
        <v>48</v>
      </c>
      <c r="O718" s="5" t="s">
        <v>48</v>
      </c>
      <c r="P718" s="5">
        <v>9999</v>
      </c>
      <c r="Q718" s="5">
        <v>0</v>
      </c>
      <c r="R718" s="5" t="s">
        <v>48</v>
      </c>
      <c r="S718" s="5" t="s">
        <v>48</v>
      </c>
      <c r="T718" s="5">
        <v>7</v>
      </c>
      <c r="U718" s="5">
        <v>800</v>
      </c>
      <c r="V718" s="5">
        <v>0</v>
      </c>
      <c r="W718" s="5" t="s">
        <v>48</v>
      </c>
      <c r="X718" s="5" t="s">
        <v>48</v>
      </c>
      <c r="Y718" s="5">
        <v>7</v>
      </c>
      <c r="Z718" s="5">
        <v>9999</v>
      </c>
      <c r="AA718" s="5">
        <v>0</v>
      </c>
      <c r="AB718" s="5" t="s">
        <v>48</v>
      </c>
      <c r="AC718" s="5" t="s">
        <v>48</v>
      </c>
      <c r="AD718" s="5">
        <v>7</v>
      </c>
      <c r="AE718" s="5">
        <v>9999</v>
      </c>
      <c r="AF718" s="5">
        <v>106</v>
      </c>
      <c r="AG718" s="5" t="s">
        <v>48</v>
      </c>
      <c r="AH718" s="5" t="s">
        <v>48</v>
      </c>
      <c r="AI718" s="5">
        <v>7</v>
      </c>
      <c r="AJ718" s="5">
        <v>800</v>
      </c>
      <c r="AK718" s="5">
        <v>-33</v>
      </c>
      <c r="AL718" s="5" t="s">
        <v>48</v>
      </c>
      <c r="AM718" s="5" t="s">
        <v>48</v>
      </c>
      <c r="AN718" s="5">
        <v>7</v>
      </c>
      <c r="AO718" s="5">
        <v>800</v>
      </c>
    </row>
    <row r="719" spans="1:41" x14ac:dyDescent="0.25">
      <c r="A719" s="5" t="s">
        <v>17</v>
      </c>
      <c r="B719" s="5" t="s">
        <v>18</v>
      </c>
      <c r="C719" s="5">
        <v>966.2</v>
      </c>
      <c r="D719" s="5">
        <v>39.392499999999998</v>
      </c>
      <c r="E719" s="5">
        <v>-101.0689</v>
      </c>
      <c r="F719" s="5">
        <v>20121217</v>
      </c>
      <c r="G719" s="5">
        <v>-9999</v>
      </c>
      <c r="H719" s="5" t="s">
        <v>48</v>
      </c>
      <c r="I719" s="5" t="s">
        <v>48</v>
      </c>
      <c r="J719" s="5" t="s">
        <v>48</v>
      </c>
      <c r="K719" s="5">
        <v>9999</v>
      </c>
      <c r="L719" s="5">
        <v>-9999</v>
      </c>
      <c r="M719" s="5" t="s">
        <v>48</v>
      </c>
      <c r="N719" s="5" t="s">
        <v>48</v>
      </c>
      <c r="O719" s="5" t="s">
        <v>48</v>
      </c>
      <c r="P719" s="5">
        <v>9999</v>
      </c>
      <c r="Q719" s="5">
        <v>0</v>
      </c>
      <c r="R719" s="5" t="s">
        <v>48</v>
      </c>
      <c r="S719" s="5" t="s">
        <v>48</v>
      </c>
      <c r="T719" s="5">
        <v>7</v>
      </c>
      <c r="U719" s="5">
        <v>800</v>
      </c>
      <c r="V719" s="5">
        <v>0</v>
      </c>
      <c r="W719" s="5" t="s">
        <v>48</v>
      </c>
      <c r="X719" s="5" t="s">
        <v>48</v>
      </c>
      <c r="Y719" s="5">
        <v>7</v>
      </c>
      <c r="Z719" s="5">
        <v>9999</v>
      </c>
      <c r="AA719" s="5">
        <v>0</v>
      </c>
      <c r="AB719" s="5" t="s">
        <v>48</v>
      </c>
      <c r="AC719" s="5" t="s">
        <v>48</v>
      </c>
      <c r="AD719" s="5">
        <v>7</v>
      </c>
      <c r="AE719" s="5">
        <v>9999</v>
      </c>
      <c r="AF719" s="5">
        <v>17</v>
      </c>
      <c r="AG719" s="5" t="s">
        <v>48</v>
      </c>
      <c r="AH719" s="5" t="s">
        <v>48</v>
      </c>
      <c r="AI719" s="5">
        <v>7</v>
      </c>
      <c r="AJ719" s="5">
        <v>800</v>
      </c>
      <c r="AK719" s="5">
        <v>-50</v>
      </c>
      <c r="AL719" s="5" t="s">
        <v>48</v>
      </c>
      <c r="AM719" s="5" t="s">
        <v>48</v>
      </c>
      <c r="AN719" s="5">
        <v>7</v>
      </c>
      <c r="AO719" s="5">
        <v>800</v>
      </c>
    </row>
    <row r="720" spans="1:41" x14ac:dyDescent="0.25">
      <c r="A720" s="5" t="s">
        <v>17</v>
      </c>
      <c r="B720" s="5" t="s">
        <v>18</v>
      </c>
      <c r="C720" s="5">
        <v>966.2</v>
      </c>
      <c r="D720" s="5">
        <v>39.392499999999998</v>
      </c>
      <c r="E720" s="5">
        <v>-101.0689</v>
      </c>
      <c r="F720" s="5">
        <v>20121218</v>
      </c>
      <c r="G720" s="5">
        <v>-9999</v>
      </c>
      <c r="H720" s="5" t="s">
        <v>48</v>
      </c>
      <c r="I720" s="5" t="s">
        <v>48</v>
      </c>
      <c r="J720" s="5" t="s">
        <v>48</v>
      </c>
      <c r="K720" s="5">
        <v>9999</v>
      </c>
      <c r="L720" s="5">
        <v>-9999</v>
      </c>
      <c r="M720" s="5" t="s">
        <v>48</v>
      </c>
      <c r="N720" s="5" t="s">
        <v>48</v>
      </c>
      <c r="O720" s="5" t="s">
        <v>48</v>
      </c>
      <c r="P720" s="5">
        <v>9999</v>
      </c>
      <c r="Q720" s="5">
        <v>0</v>
      </c>
      <c r="R720" s="5" t="s">
        <v>48</v>
      </c>
      <c r="S720" s="5" t="s">
        <v>48</v>
      </c>
      <c r="T720" s="5">
        <v>7</v>
      </c>
      <c r="U720" s="5">
        <v>800</v>
      </c>
      <c r="V720" s="5">
        <v>0</v>
      </c>
      <c r="W720" s="5" t="s">
        <v>48</v>
      </c>
      <c r="X720" s="5" t="s">
        <v>48</v>
      </c>
      <c r="Y720" s="5">
        <v>7</v>
      </c>
      <c r="Z720" s="5">
        <v>9999</v>
      </c>
      <c r="AA720" s="5">
        <v>0</v>
      </c>
      <c r="AB720" s="5" t="s">
        <v>48</v>
      </c>
      <c r="AC720" s="5" t="s">
        <v>48</v>
      </c>
      <c r="AD720" s="5">
        <v>7</v>
      </c>
      <c r="AE720" s="5">
        <v>9999</v>
      </c>
      <c r="AF720" s="5">
        <v>122</v>
      </c>
      <c r="AG720" s="5" t="s">
        <v>48</v>
      </c>
      <c r="AH720" s="5" t="s">
        <v>48</v>
      </c>
      <c r="AI720" s="5">
        <v>7</v>
      </c>
      <c r="AJ720" s="5">
        <v>800</v>
      </c>
      <c r="AK720" s="5">
        <v>-44</v>
      </c>
      <c r="AL720" s="5" t="s">
        <v>48</v>
      </c>
      <c r="AM720" s="5" t="s">
        <v>48</v>
      </c>
      <c r="AN720" s="5">
        <v>7</v>
      </c>
      <c r="AO720" s="5">
        <v>800</v>
      </c>
    </row>
    <row r="721" spans="1:41" x14ac:dyDescent="0.25">
      <c r="A721" s="5" t="s">
        <v>17</v>
      </c>
      <c r="B721" s="5" t="s">
        <v>18</v>
      </c>
      <c r="C721" s="5">
        <v>966.2</v>
      </c>
      <c r="D721" s="5">
        <v>39.392499999999998</v>
      </c>
      <c r="E721" s="5">
        <v>-101.0689</v>
      </c>
      <c r="F721" s="5">
        <v>20121219</v>
      </c>
      <c r="G721" s="5">
        <v>-9999</v>
      </c>
      <c r="H721" s="5" t="s">
        <v>48</v>
      </c>
      <c r="I721" s="5" t="s">
        <v>48</v>
      </c>
      <c r="J721" s="5" t="s">
        <v>48</v>
      </c>
      <c r="K721" s="5">
        <v>9999</v>
      </c>
      <c r="L721" s="5">
        <v>-9999</v>
      </c>
      <c r="M721" s="5" t="s">
        <v>48</v>
      </c>
      <c r="N721" s="5" t="s">
        <v>48</v>
      </c>
      <c r="O721" s="5" t="s">
        <v>48</v>
      </c>
      <c r="P721" s="5">
        <v>9999</v>
      </c>
      <c r="Q721" s="5">
        <v>0</v>
      </c>
      <c r="R721" s="5" t="s">
        <v>48</v>
      </c>
      <c r="S721" s="5" t="s">
        <v>48</v>
      </c>
      <c r="T721" s="5">
        <v>7</v>
      </c>
      <c r="U721" s="5">
        <v>800</v>
      </c>
      <c r="V721" s="5">
        <v>0</v>
      </c>
      <c r="W721" s="5" t="s">
        <v>48</v>
      </c>
      <c r="X721" s="5" t="s">
        <v>48</v>
      </c>
      <c r="Y721" s="5">
        <v>7</v>
      </c>
      <c r="Z721" s="5">
        <v>9999</v>
      </c>
      <c r="AA721" s="5">
        <v>0</v>
      </c>
      <c r="AB721" s="5" t="s">
        <v>48</v>
      </c>
      <c r="AC721" s="5" t="s">
        <v>48</v>
      </c>
      <c r="AD721" s="5">
        <v>7</v>
      </c>
      <c r="AE721" s="5">
        <v>9999</v>
      </c>
      <c r="AF721" s="5">
        <v>111</v>
      </c>
      <c r="AG721" s="5" t="s">
        <v>48</v>
      </c>
      <c r="AH721" s="5" t="s">
        <v>48</v>
      </c>
      <c r="AI721" s="5">
        <v>7</v>
      </c>
      <c r="AJ721" s="5">
        <v>800</v>
      </c>
      <c r="AK721" s="5">
        <v>-22</v>
      </c>
      <c r="AL721" s="5" t="s">
        <v>48</v>
      </c>
      <c r="AM721" s="5" t="s">
        <v>48</v>
      </c>
      <c r="AN721" s="5">
        <v>7</v>
      </c>
      <c r="AO721" s="5">
        <v>800</v>
      </c>
    </row>
    <row r="722" spans="1:41" x14ac:dyDescent="0.25">
      <c r="A722" s="5" t="s">
        <v>17</v>
      </c>
      <c r="B722" s="5" t="s">
        <v>18</v>
      </c>
      <c r="C722" s="5">
        <v>966.2</v>
      </c>
      <c r="D722" s="5">
        <v>39.392499999999998</v>
      </c>
      <c r="E722" s="5">
        <v>-101.0689</v>
      </c>
      <c r="F722" s="5">
        <v>20121220</v>
      </c>
      <c r="G722" s="5">
        <v>-9999</v>
      </c>
      <c r="H722" s="5" t="s">
        <v>48</v>
      </c>
      <c r="I722" s="5" t="s">
        <v>48</v>
      </c>
      <c r="J722" s="5" t="s">
        <v>48</v>
      </c>
      <c r="K722" s="5">
        <v>9999</v>
      </c>
      <c r="L722" s="5">
        <v>-9999</v>
      </c>
      <c r="M722" s="5" t="s">
        <v>48</v>
      </c>
      <c r="N722" s="5" t="s">
        <v>48</v>
      </c>
      <c r="O722" s="5" t="s">
        <v>48</v>
      </c>
      <c r="P722" s="5">
        <v>9999</v>
      </c>
      <c r="Q722" s="5">
        <v>18</v>
      </c>
      <c r="R722" s="5" t="s">
        <v>48</v>
      </c>
      <c r="S722" s="5" t="s">
        <v>48</v>
      </c>
      <c r="T722" s="5">
        <v>7</v>
      </c>
      <c r="U722" s="5">
        <v>800</v>
      </c>
      <c r="V722" s="5">
        <v>76</v>
      </c>
      <c r="W722" s="5" t="s">
        <v>48</v>
      </c>
      <c r="X722" s="5" t="s">
        <v>48</v>
      </c>
      <c r="Y722" s="5">
        <v>7</v>
      </c>
      <c r="Z722" s="5">
        <v>9999</v>
      </c>
      <c r="AA722" s="5">
        <v>76</v>
      </c>
      <c r="AB722" s="5" t="s">
        <v>48</v>
      </c>
      <c r="AC722" s="5" t="s">
        <v>48</v>
      </c>
      <c r="AD722" s="5">
        <v>7</v>
      </c>
      <c r="AE722" s="5">
        <v>9999</v>
      </c>
      <c r="AF722" s="5">
        <v>33</v>
      </c>
      <c r="AG722" s="5" t="s">
        <v>48</v>
      </c>
      <c r="AH722" s="5" t="s">
        <v>48</v>
      </c>
      <c r="AI722" s="5">
        <v>7</v>
      </c>
      <c r="AJ722" s="5">
        <v>800</v>
      </c>
      <c r="AK722" s="5">
        <v>-128</v>
      </c>
      <c r="AL722" s="5" t="s">
        <v>48</v>
      </c>
      <c r="AM722" s="5" t="s">
        <v>48</v>
      </c>
      <c r="AN722" s="5">
        <v>7</v>
      </c>
      <c r="AO722" s="5">
        <v>800</v>
      </c>
    </row>
    <row r="723" spans="1:41" x14ac:dyDescent="0.25">
      <c r="A723" s="5" t="s">
        <v>17</v>
      </c>
      <c r="B723" s="5" t="s">
        <v>18</v>
      </c>
      <c r="C723" s="5">
        <v>966.2</v>
      </c>
      <c r="D723" s="5">
        <v>39.392499999999998</v>
      </c>
      <c r="E723" s="5">
        <v>-101.0689</v>
      </c>
      <c r="F723" s="5">
        <v>20121221</v>
      </c>
      <c r="G723" s="5">
        <v>-9999</v>
      </c>
      <c r="H723" s="5" t="s">
        <v>48</v>
      </c>
      <c r="I723" s="5" t="s">
        <v>48</v>
      </c>
      <c r="J723" s="5" t="s">
        <v>48</v>
      </c>
      <c r="K723" s="5">
        <v>9999</v>
      </c>
      <c r="L723" s="5">
        <v>-9999</v>
      </c>
      <c r="M723" s="5" t="s">
        <v>48</v>
      </c>
      <c r="N723" s="5" t="s">
        <v>48</v>
      </c>
      <c r="O723" s="5" t="s">
        <v>48</v>
      </c>
      <c r="P723" s="5">
        <v>9999</v>
      </c>
      <c r="Q723" s="5">
        <v>0</v>
      </c>
      <c r="R723" s="5" t="s">
        <v>48</v>
      </c>
      <c r="S723" s="5" t="s">
        <v>48</v>
      </c>
      <c r="T723" s="5">
        <v>7</v>
      </c>
      <c r="U723" s="5">
        <v>800</v>
      </c>
      <c r="V723" s="5">
        <v>0</v>
      </c>
      <c r="W723" s="5" t="s">
        <v>48</v>
      </c>
      <c r="X723" s="5" t="s">
        <v>48</v>
      </c>
      <c r="Y723" s="5">
        <v>7</v>
      </c>
      <c r="Z723" s="5">
        <v>9999</v>
      </c>
      <c r="AA723" s="5">
        <v>76</v>
      </c>
      <c r="AB723" s="5" t="s">
        <v>48</v>
      </c>
      <c r="AC723" s="5" t="s">
        <v>48</v>
      </c>
      <c r="AD723" s="5">
        <v>7</v>
      </c>
      <c r="AE723" s="5">
        <v>9999</v>
      </c>
      <c r="AF723" s="5">
        <v>17</v>
      </c>
      <c r="AG723" s="5" t="s">
        <v>48</v>
      </c>
      <c r="AH723" s="5" t="s">
        <v>48</v>
      </c>
      <c r="AI723" s="5">
        <v>7</v>
      </c>
      <c r="AJ723" s="5">
        <v>800</v>
      </c>
      <c r="AK723" s="5">
        <v>-117</v>
      </c>
      <c r="AL723" s="5" t="s">
        <v>48</v>
      </c>
      <c r="AM723" s="5" t="s">
        <v>48</v>
      </c>
      <c r="AN723" s="5">
        <v>7</v>
      </c>
      <c r="AO723" s="5">
        <v>800</v>
      </c>
    </row>
    <row r="724" spans="1:41" x14ac:dyDescent="0.25">
      <c r="A724" s="5" t="s">
        <v>17</v>
      </c>
      <c r="B724" s="5" t="s">
        <v>18</v>
      </c>
      <c r="C724" s="5">
        <v>966.2</v>
      </c>
      <c r="D724" s="5">
        <v>39.392499999999998</v>
      </c>
      <c r="E724" s="5">
        <v>-101.0689</v>
      </c>
      <c r="F724" s="5">
        <v>20121222</v>
      </c>
      <c r="G724" s="5">
        <v>-9999</v>
      </c>
      <c r="H724" s="5" t="s">
        <v>48</v>
      </c>
      <c r="I724" s="5" t="s">
        <v>48</v>
      </c>
      <c r="J724" s="5" t="s">
        <v>48</v>
      </c>
      <c r="K724" s="5">
        <v>9999</v>
      </c>
      <c r="L724" s="5">
        <v>-9999</v>
      </c>
      <c r="M724" s="5" t="s">
        <v>48</v>
      </c>
      <c r="N724" s="5" t="s">
        <v>48</v>
      </c>
      <c r="O724" s="5" t="s">
        <v>48</v>
      </c>
      <c r="P724" s="5">
        <v>9999</v>
      </c>
      <c r="Q724" s="5">
        <v>0</v>
      </c>
      <c r="R724" s="5" t="s">
        <v>48</v>
      </c>
      <c r="S724" s="5" t="s">
        <v>48</v>
      </c>
      <c r="T724" s="5">
        <v>7</v>
      </c>
      <c r="U724" s="5">
        <v>800</v>
      </c>
      <c r="V724" s="5">
        <v>0</v>
      </c>
      <c r="W724" s="5" t="s">
        <v>48</v>
      </c>
      <c r="X724" s="5" t="s">
        <v>48</v>
      </c>
      <c r="Y724" s="5">
        <v>7</v>
      </c>
      <c r="Z724" s="5">
        <v>9999</v>
      </c>
      <c r="AA724" s="5">
        <v>25</v>
      </c>
      <c r="AB724" s="5" t="s">
        <v>48</v>
      </c>
      <c r="AC724" s="5" t="s">
        <v>48</v>
      </c>
      <c r="AD724" s="5">
        <v>7</v>
      </c>
      <c r="AE724" s="5">
        <v>9999</v>
      </c>
      <c r="AF724" s="5">
        <v>83</v>
      </c>
      <c r="AG724" s="5" t="s">
        <v>48</v>
      </c>
      <c r="AH724" s="5" t="s">
        <v>48</v>
      </c>
      <c r="AI724" s="5">
        <v>7</v>
      </c>
      <c r="AJ724" s="5">
        <v>800</v>
      </c>
      <c r="AK724" s="5">
        <v>-117</v>
      </c>
      <c r="AL724" s="5" t="s">
        <v>48</v>
      </c>
      <c r="AM724" s="5" t="s">
        <v>48</v>
      </c>
      <c r="AN724" s="5">
        <v>7</v>
      </c>
      <c r="AO724" s="5">
        <v>800</v>
      </c>
    </row>
    <row r="725" spans="1:41" x14ac:dyDescent="0.25">
      <c r="A725" s="5" t="s">
        <v>17</v>
      </c>
      <c r="B725" s="5" t="s">
        <v>18</v>
      </c>
      <c r="C725" s="5">
        <v>966.2</v>
      </c>
      <c r="D725" s="5">
        <v>39.392499999999998</v>
      </c>
      <c r="E725" s="5">
        <v>-101.0689</v>
      </c>
      <c r="F725" s="5">
        <v>20121223</v>
      </c>
      <c r="G725" s="5">
        <v>-9999</v>
      </c>
      <c r="H725" s="5" t="s">
        <v>48</v>
      </c>
      <c r="I725" s="5" t="s">
        <v>48</v>
      </c>
      <c r="J725" s="5" t="s">
        <v>48</v>
      </c>
      <c r="K725" s="5">
        <v>9999</v>
      </c>
      <c r="L725" s="5">
        <v>-9999</v>
      </c>
      <c r="M725" s="5" t="s">
        <v>48</v>
      </c>
      <c r="N725" s="5" t="s">
        <v>48</v>
      </c>
      <c r="O725" s="5" t="s">
        <v>48</v>
      </c>
      <c r="P725" s="5">
        <v>9999</v>
      </c>
      <c r="Q725" s="5">
        <v>0</v>
      </c>
      <c r="R725" s="5" t="s">
        <v>48</v>
      </c>
      <c r="S725" s="5" t="s">
        <v>48</v>
      </c>
      <c r="T725" s="5">
        <v>7</v>
      </c>
      <c r="U725" s="5">
        <v>800</v>
      </c>
      <c r="V725" s="5">
        <v>0</v>
      </c>
      <c r="W725" s="5" t="s">
        <v>48</v>
      </c>
      <c r="X725" s="5" t="s">
        <v>48</v>
      </c>
      <c r="Y725" s="5">
        <v>7</v>
      </c>
      <c r="Z725" s="5">
        <v>9999</v>
      </c>
      <c r="AA725" s="5">
        <v>25</v>
      </c>
      <c r="AB725" s="5" t="s">
        <v>48</v>
      </c>
      <c r="AC725" s="5" t="s">
        <v>48</v>
      </c>
      <c r="AD725" s="5">
        <v>7</v>
      </c>
      <c r="AE725" s="5">
        <v>9999</v>
      </c>
      <c r="AF725" s="5">
        <v>72</v>
      </c>
      <c r="AG725" s="5" t="s">
        <v>48</v>
      </c>
      <c r="AH725" s="5" t="s">
        <v>48</v>
      </c>
      <c r="AI725" s="5">
        <v>7</v>
      </c>
      <c r="AJ725" s="5">
        <v>800</v>
      </c>
      <c r="AK725" s="5">
        <v>-122</v>
      </c>
      <c r="AL725" s="5" t="s">
        <v>48</v>
      </c>
      <c r="AM725" s="5" t="s">
        <v>48</v>
      </c>
      <c r="AN725" s="5">
        <v>7</v>
      </c>
      <c r="AO725" s="5">
        <v>800</v>
      </c>
    </row>
    <row r="726" spans="1:41" x14ac:dyDescent="0.25">
      <c r="A726" s="5" t="s">
        <v>17</v>
      </c>
      <c r="B726" s="5" t="s">
        <v>18</v>
      </c>
      <c r="C726" s="5">
        <v>966.2</v>
      </c>
      <c r="D726" s="5">
        <v>39.392499999999998</v>
      </c>
      <c r="E726" s="5">
        <v>-101.0689</v>
      </c>
      <c r="F726" s="5">
        <v>20121224</v>
      </c>
      <c r="G726" s="5">
        <v>-9999</v>
      </c>
      <c r="H726" s="5" t="s">
        <v>48</v>
      </c>
      <c r="I726" s="5" t="s">
        <v>48</v>
      </c>
      <c r="J726" s="5" t="s">
        <v>48</v>
      </c>
      <c r="K726" s="5">
        <v>9999</v>
      </c>
      <c r="L726" s="5">
        <v>-9999</v>
      </c>
      <c r="M726" s="5" t="s">
        <v>48</v>
      </c>
      <c r="N726" s="5" t="s">
        <v>48</v>
      </c>
      <c r="O726" s="5" t="s">
        <v>48</v>
      </c>
      <c r="P726" s="5">
        <v>9999</v>
      </c>
      <c r="Q726" s="5">
        <v>0</v>
      </c>
      <c r="R726" s="5" t="s">
        <v>48</v>
      </c>
      <c r="S726" s="5" t="s">
        <v>48</v>
      </c>
      <c r="T726" s="5">
        <v>7</v>
      </c>
      <c r="U726" s="5">
        <v>800</v>
      </c>
      <c r="V726" s="5">
        <v>0</v>
      </c>
      <c r="W726" s="5" t="s">
        <v>48</v>
      </c>
      <c r="X726" s="5" t="s">
        <v>48</v>
      </c>
      <c r="Y726" s="5">
        <v>7</v>
      </c>
      <c r="Z726" s="5">
        <v>9999</v>
      </c>
      <c r="AA726" s="5">
        <v>25</v>
      </c>
      <c r="AB726" s="5" t="s">
        <v>48</v>
      </c>
      <c r="AC726" s="5" t="s">
        <v>48</v>
      </c>
      <c r="AD726" s="5">
        <v>7</v>
      </c>
      <c r="AE726" s="5">
        <v>9999</v>
      </c>
      <c r="AF726" s="5">
        <v>33</v>
      </c>
      <c r="AG726" s="5" t="s">
        <v>48</v>
      </c>
      <c r="AH726" s="5" t="s">
        <v>48</v>
      </c>
      <c r="AI726" s="5">
        <v>7</v>
      </c>
      <c r="AJ726" s="5">
        <v>800</v>
      </c>
      <c r="AK726" s="5">
        <v>-117</v>
      </c>
      <c r="AL726" s="5" t="s">
        <v>48</v>
      </c>
      <c r="AM726" s="5" t="s">
        <v>48</v>
      </c>
      <c r="AN726" s="5">
        <v>7</v>
      </c>
      <c r="AO726" s="5">
        <v>800</v>
      </c>
    </row>
    <row r="727" spans="1:41" x14ac:dyDescent="0.25">
      <c r="A727" s="5" t="s">
        <v>17</v>
      </c>
      <c r="B727" s="5" t="s">
        <v>18</v>
      </c>
      <c r="C727" s="5">
        <v>966.2</v>
      </c>
      <c r="D727" s="5">
        <v>39.392499999999998</v>
      </c>
      <c r="E727" s="5">
        <v>-101.0689</v>
      </c>
      <c r="F727" s="5">
        <v>20121225</v>
      </c>
      <c r="G727" s="5">
        <v>-9999</v>
      </c>
      <c r="H727" s="5" t="s">
        <v>48</v>
      </c>
      <c r="I727" s="5" t="s">
        <v>48</v>
      </c>
      <c r="J727" s="5" t="s">
        <v>48</v>
      </c>
      <c r="K727" s="5">
        <v>9999</v>
      </c>
      <c r="L727" s="5">
        <v>-9999</v>
      </c>
      <c r="M727" s="5" t="s">
        <v>48</v>
      </c>
      <c r="N727" s="5" t="s">
        <v>48</v>
      </c>
      <c r="O727" s="5" t="s">
        <v>48</v>
      </c>
      <c r="P727" s="5">
        <v>9999</v>
      </c>
      <c r="Q727" s="5">
        <v>8</v>
      </c>
      <c r="R727" s="5" t="s">
        <v>48</v>
      </c>
      <c r="S727" s="5" t="s">
        <v>48</v>
      </c>
      <c r="T727" s="5">
        <v>7</v>
      </c>
      <c r="U727" s="5">
        <v>800</v>
      </c>
      <c r="V727" s="5">
        <v>38</v>
      </c>
      <c r="W727" s="5" t="s">
        <v>48</v>
      </c>
      <c r="X727" s="5" t="s">
        <v>48</v>
      </c>
      <c r="Y727" s="5">
        <v>7</v>
      </c>
      <c r="Z727" s="5">
        <v>9999</v>
      </c>
      <c r="AA727" s="5">
        <v>51</v>
      </c>
      <c r="AB727" s="5" t="s">
        <v>48</v>
      </c>
      <c r="AC727" s="5" t="s">
        <v>48</v>
      </c>
      <c r="AD727" s="5">
        <v>7</v>
      </c>
      <c r="AE727" s="5">
        <v>9999</v>
      </c>
      <c r="AF727" s="5">
        <v>-44</v>
      </c>
      <c r="AG727" s="5" t="s">
        <v>48</v>
      </c>
      <c r="AH727" s="5" t="s">
        <v>48</v>
      </c>
      <c r="AI727" s="5">
        <v>7</v>
      </c>
      <c r="AJ727" s="5">
        <v>800</v>
      </c>
      <c r="AK727" s="5">
        <v>-128</v>
      </c>
      <c r="AL727" s="5" t="s">
        <v>48</v>
      </c>
      <c r="AM727" s="5" t="s">
        <v>48</v>
      </c>
      <c r="AN727" s="5">
        <v>7</v>
      </c>
      <c r="AO727" s="5">
        <v>800</v>
      </c>
    </row>
    <row r="728" spans="1:41" x14ac:dyDescent="0.25">
      <c r="A728" s="5" t="s">
        <v>17</v>
      </c>
      <c r="B728" s="5" t="s">
        <v>18</v>
      </c>
      <c r="C728" s="5">
        <v>966.2</v>
      </c>
      <c r="D728" s="5">
        <v>39.392499999999998</v>
      </c>
      <c r="E728" s="5">
        <v>-101.0689</v>
      </c>
      <c r="F728" s="5">
        <v>20121226</v>
      </c>
      <c r="G728" s="5">
        <v>-9999</v>
      </c>
      <c r="H728" s="5" t="s">
        <v>48</v>
      </c>
      <c r="I728" s="5" t="s">
        <v>48</v>
      </c>
      <c r="J728" s="5" t="s">
        <v>48</v>
      </c>
      <c r="K728" s="5">
        <v>9999</v>
      </c>
      <c r="L728" s="5">
        <v>-9999</v>
      </c>
      <c r="M728" s="5" t="s">
        <v>48</v>
      </c>
      <c r="N728" s="5" t="s">
        <v>48</v>
      </c>
      <c r="O728" s="5" t="s">
        <v>48</v>
      </c>
      <c r="P728" s="5">
        <v>9999</v>
      </c>
      <c r="Q728" s="5">
        <v>5</v>
      </c>
      <c r="R728" s="5" t="s">
        <v>48</v>
      </c>
      <c r="S728" s="5" t="s">
        <v>48</v>
      </c>
      <c r="T728" s="5">
        <v>7</v>
      </c>
      <c r="U728" s="5">
        <v>800</v>
      </c>
      <c r="V728" s="5">
        <v>38</v>
      </c>
      <c r="W728" s="5" t="s">
        <v>48</v>
      </c>
      <c r="X728" s="5" t="s">
        <v>48</v>
      </c>
      <c r="Y728" s="5">
        <v>7</v>
      </c>
      <c r="Z728" s="5">
        <v>9999</v>
      </c>
      <c r="AA728" s="5">
        <v>102</v>
      </c>
      <c r="AB728" s="5" t="s">
        <v>48</v>
      </c>
      <c r="AC728" s="5" t="s">
        <v>48</v>
      </c>
      <c r="AD728" s="5">
        <v>7</v>
      </c>
      <c r="AE728" s="5">
        <v>9999</v>
      </c>
      <c r="AF728" s="5">
        <v>-106</v>
      </c>
      <c r="AG728" s="5" t="s">
        <v>48</v>
      </c>
      <c r="AH728" s="5" t="s">
        <v>48</v>
      </c>
      <c r="AI728" s="5">
        <v>7</v>
      </c>
      <c r="AJ728" s="5">
        <v>800</v>
      </c>
      <c r="AK728" s="5">
        <v>-228</v>
      </c>
      <c r="AL728" s="5" t="s">
        <v>48</v>
      </c>
      <c r="AM728" s="5" t="s">
        <v>48</v>
      </c>
      <c r="AN728" s="5">
        <v>7</v>
      </c>
      <c r="AO728" s="5">
        <v>800</v>
      </c>
    </row>
    <row r="729" spans="1:41" x14ac:dyDescent="0.25">
      <c r="A729" s="5" t="s">
        <v>17</v>
      </c>
      <c r="B729" s="5" t="s">
        <v>18</v>
      </c>
      <c r="C729" s="5">
        <v>966.2</v>
      </c>
      <c r="D729" s="5">
        <v>39.392499999999998</v>
      </c>
      <c r="E729" s="5">
        <v>-101.0689</v>
      </c>
      <c r="F729" s="5">
        <v>20121227</v>
      </c>
      <c r="G729" s="5">
        <v>-9999</v>
      </c>
      <c r="H729" s="5" t="s">
        <v>48</v>
      </c>
      <c r="I729" s="5" t="s">
        <v>48</v>
      </c>
      <c r="J729" s="5" t="s">
        <v>48</v>
      </c>
      <c r="K729" s="5">
        <v>9999</v>
      </c>
      <c r="L729" s="5">
        <v>-9999</v>
      </c>
      <c r="M729" s="5" t="s">
        <v>48</v>
      </c>
      <c r="N729" s="5" t="s">
        <v>48</v>
      </c>
      <c r="O729" s="5" t="s">
        <v>48</v>
      </c>
      <c r="P729" s="5">
        <v>9999</v>
      </c>
      <c r="Q729" s="5">
        <v>0</v>
      </c>
      <c r="R729" s="5" t="s">
        <v>48</v>
      </c>
      <c r="S729" s="5" t="s">
        <v>48</v>
      </c>
      <c r="T729" s="5">
        <v>7</v>
      </c>
      <c r="U729" s="5">
        <v>800</v>
      </c>
      <c r="V729" s="5">
        <v>0</v>
      </c>
      <c r="W729" s="5" t="s">
        <v>48</v>
      </c>
      <c r="X729" s="5" t="s">
        <v>48</v>
      </c>
      <c r="Y729" s="5">
        <v>7</v>
      </c>
      <c r="Z729" s="5">
        <v>9999</v>
      </c>
      <c r="AA729" s="5">
        <v>102</v>
      </c>
      <c r="AB729" s="5" t="s">
        <v>48</v>
      </c>
      <c r="AC729" s="5" t="s">
        <v>48</v>
      </c>
      <c r="AD729" s="5">
        <v>7</v>
      </c>
      <c r="AE729" s="5">
        <v>9999</v>
      </c>
      <c r="AF729" s="5">
        <v>-78</v>
      </c>
      <c r="AG729" s="5" t="s">
        <v>48</v>
      </c>
      <c r="AH729" s="5" t="s">
        <v>48</v>
      </c>
      <c r="AI729" s="5">
        <v>7</v>
      </c>
      <c r="AJ729" s="5">
        <v>800</v>
      </c>
      <c r="AK729" s="5">
        <v>-200</v>
      </c>
      <c r="AL729" s="5" t="s">
        <v>48</v>
      </c>
      <c r="AM729" s="5" t="s">
        <v>48</v>
      </c>
      <c r="AN729" s="5">
        <v>7</v>
      </c>
      <c r="AO729" s="5">
        <v>800</v>
      </c>
    </row>
    <row r="730" spans="1:41" x14ac:dyDescent="0.25">
      <c r="A730" s="5" t="s">
        <v>17</v>
      </c>
      <c r="B730" s="5" t="s">
        <v>18</v>
      </c>
      <c r="C730" s="5">
        <v>966.2</v>
      </c>
      <c r="D730" s="5">
        <v>39.392499999999998</v>
      </c>
      <c r="E730" s="5">
        <v>-101.0689</v>
      </c>
      <c r="F730" s="5">
        <v>20121228</v>
      </c>
      <c r="G730" s="5">
        <v>-9999</v>
      </c>
      <c r="H730" s="5" t="s">
        <v>48</v>
      </c>
      <c r="I730" s="5" t="s">
        <v>48</v>
      </c>
      <c r="J730" s="5" t="s">
        <v>48</v>
      </c>
      <c r="K730" s="5">
        <v>9999</v>
      </c>
      <c r="L730" s="5">
        <v>-9999</v>
      </c>
      <c r="M730" s="5" t="s">
        <v>48</v>
      </c>
      <c r="N730" s="5" t="s">
        <v>48</v>
      </c>
      <c r="O730" s="5" t="s">
        <v>48</v>
      </c>
      <c r="P730" s="5">
        <v>9999</v>
      </c>
      <c r="Q730" s="5">
        <v>0</v>
      </c>
      <c r="R730" s="5" t="s">
        <v>48</v>
      </c>
      <c r="S730" s="5" t="s">
        <v>48</v>
      </c>
      <c r="T730" s="5">
        <v>7</v>
      </c>
      <c r="U730" s="5">
        <v>800</v>
      </c>
      <c r="V730" s="5">
        <v>0</v>
      </c>
      <c r="W730" s="5" t="s">
        <v>48</v>
      </c>
      <c r="X730" s="5" t="s">
        <v>48</v>
      </c>
      <c r="Y730" s="5">
        <v>7</v>
      </c>
      <c r="Z730" s="5">
        <v>9999</v>
      </c>
      <c r="AA730" s="5">
        <v>102</v>
      </c>
      <c r="AB730" s="5" t="s">
        <v>48</v>
      </c>
      <c r="AC730" s="5" t="s">
        <v>48</v>
      </c>
      <c r="AD730" s="5">
        <v>7</v>
      </c>
      <c r="AE730" s="5">
        <v>9999</v>
      </c>
      <c r="AF730" s="5">
        <v>-72</v>
      </c>
      <c r="AG730" s="5" t="s">
        <v>48</v>
      </c>
      <c r="AH730" s="5" t="s">
        <v>48</v>
      </c>
      <c r="AI730" s="5">
        <v>7</v>
      </c>
      <c r="AJ730" s="5">
        <v>800</v>
      </c>
      <c r="AK730" s="5">
        <v>-194</v>
      </c>
      <c r="AL730" s="5" t="s">
        <v>48</v>
      </c>
      <c r="AM730" s="5" t="s">
        <v>48</v>
      </c>
      <c r="AN730" s="5">
        <v>7</v>
      </c>
      <c r="AO730" s="5">
        <v>800</v>
      </c>
    </row>
    <row r="731" spans="1:41" x14ac:dyDescent="0.25">
      <c r="A731" s="5" t="s">
        <v>17</v>
      </c>
      <c r="B731" s="5" t="s">
        <v>18</v>
      </c>
      <c r="C731" s="5">
        <v>966.2</v>
      </c>
      <c r="D731" s="5">
        <v>39.392499999999998</v>
      </c>
      <c r="E731" s="5">
        <v>-101.0689</v>
      </c>
      <c r="F731" s="5">
        <v>20121229</v>
      </c>
      <c r="G731" s="5">
        <v>-9999</v>
      </c>
      <c r="H731" s="5" t="s">
        <v>48</v>
      </c>
      <c r="I731" s="5" t="s">
        <v>48</v>
      </c>
      <c r="J731" s="5" t="s">
        <v>48</v>
      </c>
      <c r="K731" s="5">
        <v>9999</v>
      </c>
      <c r="L731" s="5">
        <v>-9999</v>
      </c>
      <c r="M731" s="5" t="s">
        <v>48</v>
      </c>
      <c r="N731" s="5" t="s">
        <v>48</v>
      </c>
      <c r="O731" s="5" t="s">
        <v>48</v>
      </c>
      <c r="P731" s="5">
        <v>9999</v>
      </c>
      <c r="Q731" s="5">
        <v>0</v>
      </c>
      <c r="R731" s="5" t="s">
        <v>48</v>
      </c>
      <c r="S731" s="5" t="s">
        <v>48</v>
      </c>
      <c r="T731" s="5">
        <v>7</v>
      </c>
      <c r="U731" s="5">
        <v>800</v>
      </c>
      <c r="V731" s="5">
        <v>0</v>
      </c>
      <c r="W731" s="5" t="s">
        <v>48</v>
      </c>
      <c r="X731" s="5" t="s">
        <v>48</v>
      </c>
      <c r="Y731" s="5">
        <v>7</v>
      </c>
      <c r="Z731" s="5">
        <v>9999</v>
      </c>
      <c r="AA731" s="5">
        <v>102</v>
      </c>
      <c r="AB731" s="5" t="s">
        <v>48</v>
      </c>
      <c r="AC731" s="5" t="s">
        <v>48</v>
      </c>
      <c r="AD731" s="5">
        <v>7</v>
      </c>
      <c r="AE731" s="5">
        <v>9999</v>
      </c>
      <c r="AF731" s="5">
        <v>-44</v>
      </c>
      <c r="AG731" s="5" t="s">
        <v>48</v>
      </c>
      <c r="AH731" s="5" t="s">
        <v>48</v>
      </c>
      <c r="AI731" s="5">
        <v>7</v>
      </c>
      <c r="AJ731" s="5">
        <v>800</v>
      </c>
      <c r="AK731" s="5">
        <v>-178</v>
      </c>
      <c r="AL731" s="5" t="s">
        <v>48</v>
      </c>
      <c r="AM731" s="5" t="s">
        <v>48</v>
      </c>
      <c r="AN731" s="5">
        <v>7</v>
      </c>
      <c r="AO731" s="5">
        <v>800</v>
      </c>
    </row>
    <row r="732" spans="1:41" x14ac:dyDescent="0.25">
      <c r="A732" s="5" t="s">
        <v>17</v>
      </c>
      <c r="B732" s="5" t="s">
        <v>18</v>
      </c>
      <c r="C732" s="5">
        <v>966.2</v>
      </c>
      <c r="D732" s="5">
        <v>39.392499999999998</v>
      </c>
      <c r="E732" s="5">
        <v>-101.0689</v>
      </c>
      <c r="F732" s="5">
        <v>20121230</v>
      </c>
      <c r="G732" s="5">
        <v>-9999</v>
      </c>
      <c r="H732" s="5" t="s">
        <v>48</v>
      </c>
      <c r="I732" s="5" t="s">
        <v>48</v>
      </c>
      <c r="J732" s="5" t="s">
        <v>48</v>
      </c>
      <c r="K732" s="5">
        <v>9999</v>
      </c>
      <c r="L732" s="5">
        <v>-9999</v>
      </c>
      <c r="M732" s="5" t="s">
        <v>48</v>
      </c>
      <c r="N732" s="5" t="s">
        <v>48</v>
      </c>
      <c r="O732" s="5" t="s">
        <v>48</v>
      </c>
      <c r="P732" s="5">
        <v>9999</v>
      </c>
      <c r="Q732" s="5">
        <v>0</v>
      </c>
      <c r="R732" s="5" t="s">
        <v>48</v>
      </c>
      <c r="S732" s="5" t="s">
        <v>48</v>
      </c>
      <c r="T732" s="5">
        <v>7</v>
      </c>
      <c r="U732" s="5">
        <v>800</v>
      </c>
      <c r="V732" s="5">
        <v>0</v>
      </c>
      <c r="W732" s="5" t="s">
        <v>48</v>
      </c>
      <c r="X732" s="5" t="s">
        <v>48</v>
      </c>
      <c r="Y732" s="5">
        <v>7</v>
      </c>
      <c r="Z732" s="5">
        <v>9999</v>
      </c>
      <c r="AA732" s="5">
        <v>102</v>
      </c>
      <c r="AB732" s="5" t="s">
        <v>48</v>
      </c>
      <c r="AC732" s="5" t="s">
        <v>48</v>
      </c>
      <c r="AD732" s="5">
        <v>7</v>
      </c>
      <c r="AE732" s="5">
        <v>9999</v>
      </c>
      <c r="AF732" s="5">
        <v>33</v>
      </c>
      <c r="AG732" s="5" t="s">
        <v>48</v>
      </c>
      <c r="AH732" s="5" t="s">
        <v>48</v>
      </c>
      <c r="AI732" s="5">
        <v>7</v>
      </c>
      <c r="AJ732" s="5">
        <v>800</v>
      </c>
      <c r="AK732" s="5">
        <v>-89</v>
      </c>
      <c r="AL732" s="5" t="s">
        <v>48</v>
      </c>
      <c r="AM732" s="5" t="s">
        <v>48</v>
      </c>
      <c r="AN732" s="5">
        <v>7</v>
      </c>
      <c r="AO732" s="5">
        <v>800</v>
      </c>
    </row>
    <row r="733" spans="1:41" x14ac:dyDescent="0.25">
      <c r="A733" s="5" t="s">
        <v>17</v>
      </c>
      <c r="B733" s="5" t="s">
        <v>18</v>
      </c>
      <c r="C733" s="5">
        <v>966.2</v>
      </c>
      <c r="D733" s="5">
        <v>39.392499999999998</v>
      </c>
      <c r="E733" s="5">
        <v>-101.0689</v>
      </c>
      <c r="F733" s="5">
        <v>20121231</v>
      </c>
      <c r="G733" s="5">
        <v>-9999</v>
      </c>
      <c r="H733" s="5" t="s">
        <v>48</v>
      </c>
      <c r="I733" s="5" t="s">
        <v>48</v>
      </c>
      <c r="J733" s="5" t="s">
        <v>48</v>
      </c>
      <c r="K733" s="5">
        <v>9999</v>
      </c>
      <c r="L733" s="5">
        <v>-9999</v>
      </c>
      <c r="M733" s="5" t="s">
        <v>48</v>
      </c>
      <c r="N733" s="5" t="s">
        <v>48</v>
      </c>
      <c r="O733" s="5" t="s">
        <v>48</v>
      </c>
      <c r="P733" s="5">
        <v>9999</v>
      </c>
      <c r="Q733" s="5">
        <v>0</v>
      </c>
      <c r="R733" s="5" t="s">
        <v>48</v>
      </c>
      <c r="S733" s="5" t="s">
        <v>48</v>
      </c>
      <c r="T733" s="5">
        <v>7</v>
      </c>
      <c r="U733" s="5">
        <v>800</v>
      </c>
      <c r="V733" s="5">
        <v>0</v>
      </c>
      <c r="W733" s="5" t="s">
        <v>48</v>
      </c>
      <c r="X733" s="5" t="s">
        <v>48</v>
      </c>
      <c r="Y733" s="5">
        <v>7</v>
      </c>
      <c r="Z733" s="5">
        <v>9999</v>
      </c>
      <c r="AA733" s="5">
        <v>102</v>
      </c>
      <c r="AB733" s="5" t="s">
        <v>48</v>
      </c>
      <c r="AC733" s="5" t="s">
        <v>48</v>
      </c>
      <c r="AD733" s="5">
        <v>7</v>
      </c>
      <c r="AE733" s="5">
        <v>9999</v>
      </c>
      <c r="AF733" s="5">
        <v>11</v>
      </c>
      <c r="AG733" s="5" t="s">
        <v>48</v>
      </c>
      <c r="AH733" s="5" t="s">
        <v>48</v>
      </c>
      <c r="AI733" s="5">
        <v>7</v>
      </c>
      <c r="AJ733" s="5">
        <v>800</v>
      </c>
      <c r="AK733" s="5">
        <v>-78</v>
      </c>
      <c r="AL733" s="5" t="s">
        <v>48</v>
      </c>
      <c r="AM733" s="5" t="s">
        <v>48</v>
      </c>
      <c r="AN733" s="5">
        <v>7</v>
      </c>
      <c r="AO733" s="5">
        <v>800</v>
      </c>
    </row>
    <row r="734" spans="1:41" x14ac:dyDescent="0.25">
      <c r="A734" s="5" t="s">
        <v>53</v>
      </c>
      <c r="B734" s="5" t="s">
        <v>52</v>
      </c>
      <c r="C734" s="5">
        <v>719.3</v>
      </c>
      <c r="D734" s="5">
        <v>39.741</v>
      </c>
      <c r="E734" s="5">
        <v>-99.835999999999999</v>
      </c>
      <c r="F734" s="5">
        <v>20120201</v>
      </c>
      <c r="G734" s="5">
        <v>-9999</v>
      </c>
      <c r="H734" s="5" t="s">
        <v>48</v>
      </c>
      <c r="I734" s="5" t="s">
        <v>48</v>
      </c>
      <c r="J734" s="5" t="s">
        <v>48</v>
      </c>
      <c r="K734" s="5">
        <v>9999</v>
      </c>
      <c r="L734" s="5">
        <v>-9999</v>
      </c>
      <c r="M734" s="5" t="s">
        <v>48</v>
      </c>
      <c r="N734" s="5" t="s">
        <v>48</v>
      </c>
      <c r="O734" s="5" t="s">
        <v>48</v>
      </c>
      <c r="P734" s="5">
        <v>9999</v>
      </c>
      <c r="Q734" s="5">
        <v>0</v>
      </c>
      <c r="R734" s="5" t="s">
        <v>48</v>
      </c>
      <c r="S734" s="5" t="s">
        <v>48</v>
      </c>
      <c r="T734" s="5">
        <v>7</v>
      </c>
      <c r="U734" s="5">
        <v>700</v>
      </c>
      <c r="V734" s="5">
        <v>0</v>
      </c>
      <c r="W734" s="5" t="s">
        <v>48</v>
      </c>
      <c r="X734" s="5" t="s">
        <v>48</v>
      </c>
      <c r="Y734" s="5">
        <v>7</v>
      </c>
      <c r="Z734" s="5">
        <v>9999</v>
      </c>
      <c r="AA734" s="5">
        <v>0</v>
      </c>
      <c r="AB734" s="5" t="s">
        <v>48</v>
      </c>
      <c r="AC734" s="5" t="s">
        <v>48</v>
      </c>
      <c r="AD734" s="5">
        <v>7</v>
      </c>
      <c r="AE734" s="5">
        <v>9999</v>
      </c>
      <c r="AF734" s="5">
        <v>178</v>
      </c>
      <c r="AG734" s="5" t="s">
        <v>48</v>
      </c>
      <c r="AH734" s="5" t="s">
        <v>48</v>
      </c>
      <c r="AI734" s="5">
        <v>7</v>
      </c>
      <c r="AJ734" s="5">
        <v>700</v>
      </c>
      <c r="AK734" s="5">
        <v>-17</v>
      </c>
      <c r="AL734" s="5" t="s">
        <v>48</v>
      </c>
      <c r="AM734" s="5" t="s">
        <v>48</v>
      </c>
      <c r="AN734" s="5">
        <v>7</v>
      </c>
      <c r="AO734" s="5">
        <v>700</v>
      </c>
    </row>
    <row r="735" spans="1:41" x14ac:dyDescent="0.25">
      <c r="A735" s="5" t="s">
        <v>53</v>
      </c>
      <c r="B735" s="5" t="s">
        <v>52</v>
      </c>
      <c r="C735" s="5">
        <v>719.3</v>
      </c>
      <c r="D735" s="5">
        <v>39.741</v>
      </c>
      <c r="E735" s="5">
        <v>-99.835999999999999</v>
      </c>
      <c r="F735" s="5">
        <v>20120202</v>
      </c>
      <c r="G735" s="5">
        <v>-9999</v>
      </c>
      <c r="H735" s="5" t="s">
        <v>48</v>
      </c>
      <c r="I735" s="5" t="s">
        <v>48</v>
      </c>
      <c r="J735" s="5" t="s">
        <v>48</v>
      </c>
      <c r="K735" s="5">
        <v>9999</v>
      </c>
      <c r="L735" s="5">
        <v>-9999</v>
      </c>
      <c r="M735" s="5" t="s">
        <v>48</v>
      </c>
      <c r="N735" s="5" t="s">
        <v>48</v>
      </c>
      <c r="O735" s="5" t="s">
        <v>48</v>
      </c>
      <c r="P735" s="5">
        <v>9999</v>
      </c>
      <c r="Q735" s="5">
        <v>0</v>
      </c>
      <c r="R735" s="5" t="s">
        <v>48</v>
      </c>
      <c r="S735" s="5" t="s">
        <v>48</v>
      </c>
      <c r="T735" s="5">
        <v>7</v>
      </c>
      <c r="U735" s="5">
        <v>700</v>
      </c>
      <c r="V735" s="5">
        <v>0</v>
      </c>
      <c r="W735" s="5" t="s">
        <v>48</v>
      </c>
      <c r="X735" s="5" t="s">
        <v>48</v>
      </c>
      <c r="Y735" s="5">
        <v>7</v>
      </c>
      <c r="Z735" s="5">
        <v>9999</v>
      </c>
      <c r="AA735" s="5">
        <v>0</v>
      </c>
      <c r="AB735" s="5" t="s">
        <v>48</v>
      </c>
      <c r="AC735" s="5" t="s">
        <v>48</v>
      </c>
      <c r="AD735" s="5">
        <v>7</v>
      </c>
      <c r="AE735" s="5">
        <v>9999</v>
      </c>
      <c r="AF735" s="5">
        <v>161</v>
      </c>
      <c r="AG735" s="5" t="s">
        <v>48</v>
      </c>
      <c r="AH735" s="5" t="s">
        <v>48</v>
      </c>
      <c r="AI735" s="5">
        <v>7</v>
      </c>
      <c r="AJ735" s="5">
        <v>700</v>
      </c>
      <c r="AK735" s="5">
        <v>-28</v>
      </c>
      <c r="AL735" s="5" t="s">
        <v>48</v>
      </c>
      <c r="AM735" s="5" t="s">
        <v>48</v>
      </c>
      <c r="AN735" s="5">
        <v>7</v>
      </c>
      <c r="AO735" s="5">
        <v>700</v>
      </c>
    </row>
    <row r="736" spans="1:41" x14ac:dyDescent="0.25">
      <c r="A736" s="5" t="s">
        <v>53</v>
      </c>
      <c r="B736" s="5" t="s">
        <v>52</v>
      </c>
      <c r="C736" s="5">
        <v>719.3</v>
      </c>
      <c r="D736" s="5">
        <v>39.741</v>
      </c>
      <c r="E736" s="5">
        <v>-99.835999999999999</v>
      </c>
      <c r="F736" s="5">
        <v>20120203</v>
      </c>
      <c r="G736" s="5">
        <v>-9999</v>
      </c>
      <c r="H736" s="5" t="s">
        <v>48</v>
      </c>
      <c r="I736" s="5" t="s">
        <v>48</v>
      </c>
      <c r="J736" s="5" t="s">
        <v>48</v>
      </c>
      <c r="K736" s="5">
        <v>9999</v>
      </c>
      <c r="L736" s="5">
        <v>-9999</v>
      </c>
      <c r="M736" s="5" t="s">
        <v>48</v>
      </c>
      <c r="N736" s="5" t="s">
        <v>48</v>
      </c>
      <c r="O736" s="5" t="s">
        <v>48</v>
      </c>
      <c r="P736" s="5">
        <v>9999</v>
      </c>
      <c r="Q736" s="5">
        <v>15</v>
      </c>
      <c r="R736" s="5" t="s">
        <v>48</v>
      </c>
      <c r="S736" s="5" t="s">
        <v>48</v>
      </c>
      <c r="T736" s="5">
        <v>7</v>
      </c>
      <c r="U736" s="5">
        <v>700</v>
      </c>
      <c r="V736" s="5">
        <v>0</v>
      </c>
      <c r="W736" s="5" t="s">
        <v>48</v>
      </c>
      <c r="X736" s="5" t="s">
        <v>48</v>
      </c>
      <c r="Y736" s="5">
        <v>7</v>
      </c>
      <c r="Z736" s="5">
        <v>9999</v>
      </c>
      <c r="AA736" s="5">
        <v>0</v>
      </c>
      <c r="AB736" s="5" t="s">
        <v>48</v>
      </c>
      <c r="AC736" s="5" t="s">
        <v>48</v>
      </c>
      <c r="AD736" s="5">
        <v>7</v>
      </c>
      <c r="AE736" s="5">
        <v>9999</v>
      </c>
      <c r="AF736" s="5">
        <v>139</v>
      </c>
      <c r="AG736" s="5" t="s">
        <v>48</v>
      </c>
      <c r="AH736" s="5" t="s">
        <v>48</v>
      </c>
      <c r="AI736" s="5">
        <v>7</v>
      </c>
      <c r="AJ736" s="5">
        <v>700</v>
      </c>
      <c r="AK736" s="5">
        <v>11</v>
      </c>
      <c r="AL736" s="5" t="s">
        <v>48</v>
      </c>
      <c r="AM736" s="5" t="s">
        <v>48</v>
      </c>
      <c r="AN736" s="5">
        <v>7</v>
      </c>
      <c r="AO736" s="5">
        <v>700</v>
      </c>
    </row>
    <row r="737" spans="1:41" x14ac:dyDescent="0.25">
      <c r="A737" s="5" t="s">
        <v>53</v>
      </c>
      <c r="B737" s="5" t="s">
        <v>52</v>
      </c>
      <c r="C737" s="5">
        <v>719.3</v>
      </c>
      <c r="D737" s="5">
        <v>39.741</v>
      </c>
      <c r="E737" s="5">
        <v>-99.835999999999999</v>
      </c>
      <c r="F737" s="5">
        <v>20120204</v>
      </c>
      <c r="G737" s="5">
        <v>-9999</v>
      </c>
      <c r="H737" s="5" t="s">
        <v>48</v>
      </c>
      <c r="I737" s="5" t="s">
        <v>48</v>
      </c>
      <c r="J737" s="5" t="s">
        <v>48</v>
      </c>
      <c r="K737" s="5">
        <v>9999</v>
      </c>
      <c r="L737" s="5">
        <v>-9999</v>
      </c>
      <c r="M737" s="5" t="s">
        <v>48</v>
      </c>
      <c r="N737" s="5" t="s">
        <v>48</v>
      </c>
      <c r="O737" s="5" t="s">
        <v>48</v>
      </c>
      <c r="P737" s="5">
        <v>9999</v>
      </c>
      <c r="Q737" s="5">
        <v>462</v>
      </c>
      <c r="R737" s="5" t="s">
        <v>48</v>
      </c>
      <c r="S737" s="5" t="s">
        <v>48</v>
      </c>
      <c r="T737" s="5">
        <v>7</v>
      </c>
      <c r="U737" s="5">
        <v>700</v>
      </c>
      <c r="V737" s="5">
        <v>254</v>
      </c>
      <c r="W737" s="5" t="s">
        <v>48</v>
      </c>
      <c r="X737" s="5" t="s">
        <v>48</v>
      </c>
      <c r="Y737" s="5">
        <v>7</v>
      </c>
      <c r="Z737" s="5">
        <v>9999</v>
      </c>
      <c r="AA737" s="5">
        <v>254</v>
      </c>
      <c r="AB737" s="5" t="s">
        <v>48</v>
      </c>
      <c r="AC737" s="5" t="s">
        <v>48</v>
      </c>
      <c r="AD737" s="5">
        <v>7</v>
      </c>
      <c r="AE737" s="5">
        <v>9999</v>
      </c>
      <c r="AF737" s="5">
        <v>139</v>
      </c>
      <c r="AG737" s="5" t="s">
        <v>48</v>
      </c>
      <c r="AH737" s="5" t="s">
        <v>48</v>
      </c>
      <c r="AI737" s="5">
        <v>7</v>
      </c>
      <c r="AJ737" s="5">
        <v>700</v>
      </c>
      <c r="AK737" s="5">
        <v>-22</v>
      </c>
      <c r="AL737" s="5" t="s">
        <v>48</v>
      </c>
      <c r="AM737" s="5" t="s">
        <v>48</v>
      </c>
      <c r="AN737" s="5">
        <v>7</v>
      </c>
      <c r="AO737" s="5">
        <v>700</v>
      </c>
    </row>
    <row r="738" spans="1:41" x14ac:dyDescent="0.25">
      <c r="A738" s="5" t="s">
        <v>53</v>
      </c>
      <c r="B738" s="5" t="s">
        <v>52</v>
      </c>
      <c r="C738" s="5">
        <v>719.3</v>
      </c>
      <c r="D738" s="5">
        <v>39.741</v>
      </c>
      <c r="E738" s="5">
        <v>-99.835999999999999</v>
      </c>
      <c r="F738" s="5">
        <v>20120205</v>
      </c>
      <c r="G738" s="5">
        <v>-9999</v>
      </c>
      <c r="H738" s="5" t="s">
        <v>48</v>
      </c>
      <c r="I738" s="5" t="s">
        <v>48</v>
      </c>
      <c r="J738" s="5" t="s">
        <v>48</v>
      </c>
      <c r="K738" s="5">
        <v>9999</v>
      </c>
      <c r="L738" s="5">
        <v>-9999</v>
      </c>
      <c r="M738" s="5" t="s">
        <v>48</v>
      </c>
      <c r="N738" s="5" t="s">
        <v>48</v>
      </c>
      <c r="O738" s="5" t="s">
        <v>48</v>
      </c>
      <c r="P738" s="5">
        <v>9999</v>
      </c>
      <c r="Q738" s="5">
        <v>0</v>
      </c>
      <c r="R738" s="5" t="s">
        <v>48</v>
      </c>
      <c r="S738" s="5" t="s">
        <v>48</v>
      </c>
      <c r="T738" s="5">
        <v>7</v>
      </c>
      <c r="U738" s="5">
        <v>700</v>
      </c>
      <c r="V738" s="5">
        <v>0</v>
      </c>
      <c r="W738" s="5" t="s">
        <v>48</v>
      </c>
      <c r="X738" s="5" t="s">
        <v>48</v>
      </c>
      <c r="Y738" s="5">
        <v>7</v>
      </c>
      <c r="Z738" s="5">
        <v>9999</v>
      </c>
      <c r="AA738" s="5">
        <v>229</v>
      </c>
      <c r="AB738" s="5" t="s">
        <v>48</v>
      </c>
      <c r="AC738" s="5" t="s">
        <v>48</v>
      </c>
      <c r="AD738" s="5">
        <v>7</v>
      </c>
      <c r="AE738" s="5">
        <v>9999</v>
      </c>
      <c r="AF738" s="5">
        <v>6</v>
      </c>
      <c r="AG738" s="5" t="s">
        <v>48</v>
      </c>
      <c r="AH738" s="5" t="s">
        <v>48</v>
      </c>
      <c r="AI738" s="5">
        <v>7</v>
      </c>
      <c r="AJ738" s="5">
        <v>700</v>
      </c>
      <c r="AK738" s="5">
        <v>-106</v>
      </c>
      <c r="AL738" s="5" t="s">
        <v>48</v>
      </c>
      <c r="AM738" s="5" t="s">
        <v>48</v>
      </c>
      <c r="AN738" s="5">
        <v>7</v>
      </c>
      <c r="AO738" s="5">
        <v>700</v>
      </c>
    </row>
    <row r="739" spans="1:41" x14ac:dyDescent="0.25">
      <c r="A739" s="5" t="s">
        <v>53</v>
      </c>
      <c r="B739" s="5" t="s">
        <v>52</v>
      </c>
      <c r="C739" s="5">
        <v>719.3</v>
      </c>
      <c r="D739" s="5">
        <v>39.741</v>
      </c>
      <c r="E739" s="5">
        <v>-99.835999999999999</v>
      </c>
      <c r="F739" s="5">
        <v>20120206</v>
      </c>
      <c r="G739" s="5">
        <v>-9999</v>
      </c>
      <c r="H739" s="5" t="s">
        <v>48</v>
      </c>
      <c r="I739" s="5" t="s">
        <v>48</v>
      </c>
      <c r="J739" s="5" t="s">
        <v>48</v>
      </c>
      <c r="K739" s="5">
        <v>9999</v>
      </c>
      <c r="L739" s="5">
        <v>-9999</v>
      </c>
      <c r="M739" s="5" t="s">
        <v>48</v>
      </c>
      <c r="N739" s="5" t="s">
        <v>48</v>
      </c>
      <c r="O739" s="5" t="s">
        <v>48</v>
      </c>
      <c r="P739" s="5">
        <v>9999</v>
      </c>
      <c r="Q739" s="5">
        <v>0</v>
      </c>
      <c r="R739" s="5" t="s">
        <v>48</v>
      </c>
      <c r="S739" s="5" t="s">
        <v>48</v>
      </c>
      <c r="T739" s="5">
        <v>7</v>
      </c>
      <c r="U739" s="5">
        <v>700</v>
      </c>
      <c r="V739" s="5">
        <v>0</v>
      </c>
      <c r="W739" s="5" t="s">
        <v>48</v>
      </c>
      <c r="X739" s="5" t="s">
        <v>48</v>
      </c>
      <c r="Y739" s="5">
        <v>7</v>
      </c>
      <c r="Z739" s="5">
        <v>9999</v>
      </c>
      <c r="AA739" s="5">
        <v>203</v>
      </c>
      <c r="AB739" s="5" t="s">
        <v>48</v>
      </c>
      <c r="AC739" s="5" t="s">
        <v>48</v>
      </c>
      <c r="AD739" s="5">
        <v>7</v>
      </c>
      <c r="AE739" s="5">
        <v>9999</v>
      </c>
      <c r="AF739" s="5">
        <v>0</v>
      </c>
      <c r="AG739" s="5" t="s">
        <v>48</v>
      </c>
      <c r="AH739" s="5" t="s">
        <v>48</v>
      </c>
      <c r="AI739" s="5">
        <v>7</v>
      </c>
      <c r="AJ739" s="5">
        <v>700</v>
      </c>
      <c r="AK739" s="5">
        <v>-106</v>
      </c>
      <c r="AL739" s="5" t="s">
        <v>48</v>
      </c>
      <c r="AM739" s="5" t="s">
        <v>48</v>
      </c>
      <c r="AN739" s="5">
        <v>7</v>
      </c>
      <c r="AO739" s="5">
        <v>700</v>
      </c>
    </row>
    <row r="740" spans="1:41" x14ac:dyDescent="0.25">
      <c r="A740" s="5" t="s">
        <v>53</v>
      </c>
      <c r="B740" s="5" t="s">
        <v>52</v>
      </c>
      <c r="C740" s="5">
        <v>719.3</v>
      </c>
      <c r="D740" s="5">
        <v>39.741</v>
      </c>
      <c r="E740" s="5">
        <v>-99.835999999999999</v>
      </c>
      <c r="F740" s="5">
        <v>20120207</v>
      </c>
      <c r="G740" s="5">
        <v>-9999</v>
      </c>
      <c r="H740" s="5" t="s">
        <v>48</v>
      </c>
      <c r="I740" s="5" t="s">
        <v>48</v>
      </c>
      <c r="J740" s="5" t="s">
        <v>48</v>
      </c>
      <c r="K740" s="5">
        <v>9999</v>
      </c>
      <c r="L740" s="5">
        <v>-9999</v>
      </c>
      <c r="M740" s="5" t="s">
        <v>48</v>
      </c>
      <c r="N740" s="5" t="s">
        <v>48</v>
      </c>
      <c r="O740" s="5" t="s">
        <v>48</v>
      </c>
      <c r="P740" s="5">
        <v>9999</v>
      </c>
      <c r="Q740" s="5">
        <v>38</v>
      </c>
      <c r="R740" s="5" t="s">
        <v>48</v>
      </c>
      <c r="S740" s="5" t="s">
        <v>48</v>
      </c>
      <c r="T740" s="5">
        <v>7</v>
      </c>
      <c r="U740" s="5">
        <v>700</v>
      </c>
      <c r="V740" s="5">
        <v>51</v>
      </c>
      <c r="W740" s="5" t="s">
        <v>48</v>
      </c>
      <c r="X740" s="5" t="s">
        <v>48</v>
      </c>
      <c r="Y740" s="5">
        <v>7</v>
      </c>
      <c r="Z740" s="5">
        <v>9999</v>
      </c>
      <c r="AA740" s="5">
        <v>203</v>
      </c>
      <c r="AB740" s="5" t="s">
        <v>48</v>
      </c>
      <c r="AC740" s="5" t="s">
        <v>48</v>
      </c>
      <c r="AD740" s="5">
        <v>7</v>
      </c>
      <c r="AE740" s="5">
        <v>9999</v>
      </c>
      <c r="AF740" s="5">
        <v>17</v>
      </c>
      <c r="AG740" s="5" t="s">
        <v>48</v>
      </c>
      <c r="AH740" s="5" t="s">
        <v>48</v>
      </c>
      <c r="AI740" s="5">
        <v>7</v>
      </c>
      <c r="AJ740" s="5">
        <v>700</v>
      </c>
      <c r="AK740" s="5">
        <v>-106</v>
      </c>
      <c r="AL740" s="5" t="s">
        <v>48</v>
      </c>
      <c r="AM740" s="5" t="s">
        <v>48</v>
      </c>
      <c r="AN740" s="5">
        <v>7</v>
      </c>
      <c r="AO740" s="5">
        <v>700</v>
      </c>
    </row>
    <row r="741" spans="1:41" x14ac:dyDescent="0.25">
      <c r="A741" s="5" t="s">
        <v>53</v>
      </c>
      <c r="B741" s="5" t="s">
        <v>52</v>
      </c>
      <c r="C741" s="5">
        <v>719.3</v>
      </c>
      <c r="D741" s="5">
        <v>39.741</v>
      </c>
      <c r="E741" s="5">
        <v>-99.835999999999999</v>
      </c>
      <c r="F741" s="5">
        <v>20120208</v>
      </c>
      <c r="G741" s="5">
        <v>-9999</v>
      </c>
      <c r="H741" s="5" t="s">
        <v>48</v>
      </c>
      <c r="I741" s="5" t="s">
        <v>48</v>
      </c>
      <c r="J741" s="5" t="s">
        <v>48</v>
      </c>
      <c r="K741" s="5">
        <v>9999</v>
      </c>
      <c r="L741" s="5">
        <v>-9999</v>
      </c>
      <c r="M741" s="5" t="s">
        <v>48</v>
      </c>
      <c r="N741" s="5" t="s">
        <v>48</v>
      </c>
      <c r="O741" s="5" t="s">
        <v>48</v>
      </c>
      <c r="P741" s="5">
        <v>9999</v>
      </c>
      <c r="Q741" s="5">
        <v>0</v>
      </c>
      <c r="R741" s="5" t="s">
        <v>48</v>
      </c>
      <c r="S741" s="5" t="s">
        <v>48</v>
      </c>
      <c r="T741" s="5">
        <v>7</v>
      </c>
      <c r="U741" s="5">
        <v>700</v>
      </c>
      <c r="V741" s="5">
        <v>0</v>
      </c>
      <c r="W741" s="5" t="s">
        <v>48</v>
      </c>
      <c r="X741" s="5" t="s">
        <v>48</v>
      </c>
      <c r="Y741" s="5">
        <v>7</v>
      </c>
      <c r="Z741" s="5">
        <v>9999</v>
      </c>
      <c r="AA741" s="5">
        <v>152</v>
      </c>
      <c r="AB741" s="5" t="s">
        <v>48</v>
      </c>
      <c r="AC741" s="5" t="s">
        <v>48</v>
      </c>
      <c r="AD741" s="5">
        <v>7</v>
      </c>
      <c r="AE741" s="5">
        <v>9999</v>
      </c>
      <c r="AF741" s="5">
        <v>-33</v>
      </c>
      <c r="AG741" s="5" t="s">
        <v>48</v>
      </c>
      <c r="AH741" s="5" t="s">
        <v>48</v>
      </c>
      <c r="AI741" s="5">
        <v>7</v>
      </c>
      <c r="AJ741" s="5">
        <v>700</v>
      </c>
      <c r="AK741" s="5">
        <v>-78</v>
      </c>
      <c r="AL741" s="5" t="s">
        <v>48</v>
      </c>
      <c r="AM741" s="5" t="s">
        <v>48</v>
      </c>
      <c r="AN741" s="5">
        <v>7</v>
      </c>
      <c r="AO741" s="5">
        <v>700</v>
      </c>
    </row>
    <row r="742" spans="1:41" x14ac:dyDescent="0.25">
      <c r="A742" s="5" t="s">
        <v>53</v>
      </c>
      <c r="B742" s="5" t="s">
        <v>52</v>
      </c>
      <c r="C742" s="5">
        <v>719.3</v>
      </c>
      <c r="D742" s="5">
        <v>39.741</v>
      </c>
      <c r="E742" s="5">
        <v>-99.835999999999999</v>
      </c>
      <c r="F742" s="5">
        <v>20120209</v>
      </c>
      <c r="G742" s="5">
        <v>-9999</v>
      </c>
      <c r="H742" s="5" t="s">
        <v>48</v>
      </c>
      <c r="I742" s="5" t="s">
        <v>48</v>
      </c>
      <c r="J742" s="5" t="s">
        <v>48</v>
      </c>
      <c r="K742" s="5">
        <v>9999</v>
      </c>
      <c r="L742" s="5">
        <v>-9999</v>
      </c>
      <c r="M742" s="5" t="s">
        <v>48</v>
      </c>
      <c r="N742" s="5" t="s">
        <v>48</v>
      </c>
      <c r="O742" s="5" t="s">
        <v>48</v>
      </c>
      <c r="P742" s="5">
        <v>9999</v>
      </c>
      <c r="Q742" s="5">
        <v>0</v>
      </c>
      <c r="R742" s="5" t="s">
        <v>48</v>
      </c>
      <c r="S742" s="5" t="s">
        <v>48</v>
      </c>
      <c r="T742" s="5">
        <v>7</v>
      </c>
      <c r="U742" s="5">
        <v>700</v>
      </c>
      <c r="V742" s="5">
        <v>0</v>
      </c>
      <c r="W742" s="5" t="s">
        <v>48</v>
      </c>
      <c r="X742" s="5" t="s">
        <v>48</v>
      </c>
      <c r="Y742" s="5">
        <v>7</v>
      </c>
      <c r="Z742" s="5">
        <v>9999</v>
      </c>
      <c r="AA742" s="5">
        <v>152</v>
      </c>
      <c r="AB742" s="5" t="s">
        <v>48</v>
      </c>
      <c r="AC742" s="5" t="s">
        <v>48</v>
      </c>
      <c r="AD742" s="5">
        <v>7</v>
      </c>
      <c r="AE742" s="5">
        <v>9999</v>
      </c>
      <c r="AF742" s="5">
        <v>-33</v>
      </c>
      <c r="AG742" s="5" t="s">
        <v>48</v>
      </c>
      <c r="AH742" s="5" t="s">
        <v>48</v>
      </c>
      <c r="AI742" s="5">
        <v>7</v>
      </c>
      <c r="AJ742" s="5">
        <v>700</v>
      </c>
      <c r="AK742" s="5">
        <v>-78</v>
      </c>
      <c r="AL742" s="5" t="s">
        <v>48</v>
      </c>
      <c r="AM742" s="5" t="s">
        <v>48</v>
      </c>
      <c r="AN742" s="5">
        <v>7</v>
      </c>
      <c r="AO742" s="5">
        <v>700</v>
      </c>
    </row>
    <row r="743" spans="1:41" x14ac:dyDescent="0.25">
      <c r="A743" s="5" t="s">
        <v>53</v>
      </c>
      <c r="B743" s="5" t="s">
        <v>52</v>
      </c>
      <c r="C743" s="5">
        <v>719.3</v>
      </c>
      <c r="D743" s="5">
        <v>39.741</v>
      </c>
      <c r="E743" s="5">
        <v>-99.835999999999999</v>
      </c>
      <c r="F743" s="5">
        <v>20120210</v>
      </c>
      <c r="G743" s="5">
        <v>-9999</v>
      </c>
      <c r="H743" s="5" t="s">
        <v>48</v>
      </c>
      <c r="I743" s="5" t="s">
        <v>48</v>
      </c>
      <c r="J743" s="5" t="s">
        <v>48</v>
      </c>
      <c r="K743" s="5">
        <v>9999</v>
      </c>
      <c r="L743" s="5">
        <v>-9999</v>
      </c>
      <c r="M743" s="5" t="s">
        <v>48</v>
      </c>
      <c r="N743" s="5" t="s">
        <v>48</v>
      </c>
      <c r="O743" s="5" t="s">
        <v>48</v>
      </c>
      <c r="P743" s="5">
        <v>9999</v>
      </c>
      <c r="Q743" s="5">
        <v>0</v>
      </c>
      <c r="R743" s="5" t="s">
        <v>48</v>
      </c>
      <c r="S743" s="5" t="s">
        <v>48</v>
      </c>
      <c r="T743" s="5">
        <v>7</v>
      </c>
      <c r="U743" s="5">
        <v>700</v>
      </c>
      <c r="V743" s="5">
        <v>0</v>
      </c>
      <c r="W743" s="5" t="s">
        <v>48</v>
      </c>
      <c r="X743" s="5" t="s">
        <v>48</v>
      </c>
      <c r="Y743" s="5">
        <v>7</v>
      </c>
      <c r="Z743" s="5">
        <v>9999</v>
      </c>
      <c r="AA743" s="5">
        <v>102</v>
      </c>
      <c r="AB743" s="5" t="s">
        <v>48</v>
      </c>
      <c r="AC743" s="5" t="s">
        <v>48</v>
      </c>
      <c r="AD743" s="5">
        <v>7</v>
      </c>
      <c r="AE743" s="5">
        <v>9999</v>
      </c>
      <c r="AF743" s="5">
        <v>44</v>
      </c>
      <c r="AG743" s="5" t="s">
        <v>48</v>
      </c>
      <c r="AH743" s="5" t="s">
        <v>48</v>
      </c>
      <c r="AI743" s="5">
        <v>7</v>
      </c>
      <c r="AJ743" s="5">
        <v>700</v>
      </c>
      <c r="AK743" s="5">
        <v>-83</v>
      </c>
      <c r="AL743" s="5" t="s">
        <v>48</v>
      </c>
      <c r="AM743" s="5" t="s">
        <v>48</v>
      </c>
      <c r="AN743" s="5">
        <v>7</v>
      </c>
      <c r="AO743" s="5">
        <v>700</v>
      </c>
    </row>
    <row r="744" spans="1:41" x14ac:dyDescent="0.25">
      <c r="A744" s="5" t="s">
        <v>53</v>
      </c>
      <c r="B744" s="5" t="s">
        <v>52</v>
      </c>
      <c r="C744" s="5">
        <v>719.3</v>
      </c>
      <c r="D744" s="5">
        <v>39.741</v>
      </c>
      <c r="E744" s="5">
        <v>-99.835999999999999</v>
      </c>
      <c r="F744" s="5">
        <v>20120211</v>
      </c>
      <c r="G744" s="5">
        <v>-9999</v>
      </c>
      <c r="H744" s="5" t="s">
        <v>48</v>
      </c>
      <c r="I744" s="5" t="s">
        <v>48</v>
      </c>
      <c r="J744" s="5" t="s">
        <v>48</v>
      </c>
      <c r="K744" s="5">
        <v>9999</v>
      </c>
      <c r="L744" s="5">
        <v>-9999</v>
      </c>
      <c r="M744" s="5" t="s">
        <v>48</v>
      </c>
      <c r="N744" s="5" t="s">
        <v>48</v>
      </c>
      <c r="O744" s="5" t="s">
        <v>48</v>
      </c>
      <c r="P744" s="5">
        <v>9999</v>
      </c>
      <c r="Q744" s="5">
        <v>0</v>
      </c>
      <c r="R744" s="5" t="s">
        <v>48</v>
      </c>
      <c r="S744" s="5" t="s">
        <v>48</v>
      </c>
      <c r="T744" s="5">
        <v>7</v>
      </c>
      <c r="U744" s="5">
        <v>700</v>
      </c>
      <c r="V744" s="5">
        <v>0</v>
      </c>
      <c r="W744" s="5" t="s">
        <v>48</v>
      </c>
      <c r="X744" s="5" t="s">
        <v>48</v>
      </c>
      <c r="Y744" s="5">
        <v>7</v>
      </c>
      <c r="Z744" s="5">
        <v>9999</v>
      </c>
      <c r="AA744" s="5">
        <v>76</v>
      </c>
      <c r="AB744" s="5" t="s">
        <v>48</v>
      </c>
      <c r="AC744" s="5" t="s">
        <v>48</v>
      </c>
      <c r="AD744" s="5">
        <v>7</v>
      </c>
      <c r="AE744" s="5">
        <v>9999</v>
      </c>
      <c r="AF744" s="5">
        <v>-28</v>
      </c>
      <c r="AG744" s="5" t="s">
        <v>48</v>
      </c>
      <c r="AH744" s="5" t="s">
        <v>48</v>
      </c>
      <c r="AI744" s="5">
        <v>7</v>
      </c>
      <c r="AJ744" s="5">
        <v>700</v>
      </c>
      <c r="AK744" s="5">
        <v>-161</v>
      </c>
      <c r="AL744" s="5" t="s">
        <v>48</v>
      </c>
      <c r="AM744" s="5" t="s">
        <v>48</v>
      </c>
      <c r="AN744" s="5">
        <v>7</v>
      </c>
      <c r="AO744" s="5">
        <v>700</v>
      </c>
    </row>
    <row r="745" spans="1:41" x14ac:dyDescent="0.25">
      <c r="A745" s="5" t="s">
        <v>53</v>
      </c>
      <c r="B745" s="5" t="s">
        <v>52</v>
      </c>
      <c r="C745" s="5">
        <v>719.3</v>
      </c>
      <c r="D745" s="5">
        <v>39.741</v>
      </c>
      <c r="E745" s="5">
        <v>-99.835999999999999</v>
      </c>
      <c r="F745" s="5">
        <v>20120212</v>
      </c>
      <c r="G745" s="5">
        <v>-9999</v>
      </c>
      <c r="H745" s="5" t="s">
        <v>48</v>
      </c>
      <c r="I745" s="5" t="s">
        <v>48</v>
      </c>
      <c r="J745" s="5" t="s">
        <v>48</v>
      </c>
      <c r="K745" s="5">
        <v>9999</v>
      </c>
      <c r="L745" s="5">
        <v>-9999</v>
      </c>
      <c r="M745" s="5" t="s">
        <v>48</v>
      </c>
      <c r="N745" s="5" t="s">
        <v>48</v>
      </c>
      <c r="O745" s="5" t="s">
        <v>48</v>
      </c>
      <c r="P745" s="5">
        <v>9999</v>
      </c>
      <c r="Q745" s="5">
        <v>0</v>
      </c>
      <c r="R745" s="5" t="s">
        <v>48</v>
      </c>
      <c r="S745" s="5" t="s">
        <v>48</v>
      </c>
      <c r="T745" s="5">
        <v>7</v>
      </c>
      <c r="U745" s="5">
        <v>700</v>
      </c>
      <c r="V745" s="5">
        <v>0</v>
      </c>
      <c r="W745" s="5" t="s">
        <v>48</v>
      </c>
      <c r="X745" s="5" t="s">
        <v>48</v>
      </c>
      <c r="Y745" s="5">
        <v>7</v>
      </c>
      <c r="Z745" s="5">
        <v>9999</v>
      </c>
      <c r="AA745" s="5">
        <v>76</v>
      </c>
      <c r="AB745" s="5" t="s">
        <v>48</v>
      </c>
      <c r="AC745" s="5" t="s">
        <v>48</v>
      </c>
      <c r="AD745" s="5">
        <v>7</v>
      </c>
      <c r="AE745" s="5">
        <v>9999</v>
      </c>
      <c r="AF745" s="5">
        <v>-44</v>
      </c>
      <c r="AG745" s="5" t="s">
        <v>48</v>
      </c>
      <c r="AH745" s="5" t="s">
        <v>48</v>
      </c>
      <c r="AI745" s="5">
        <v>7</v>
      </c>
      <c r="AJ745" s="5">
        <v>700</v>
      </c>
      <c r="AK745" s="5">
        <v>-167</v>
      </c>
      <c r="AL745" s="5" t="s">
        <v>48</v>
      </c>
      <c r="AM745" s="5" t="s">
        <v>48</v>
      </c>
      <c r="AN745" s="5">
        <v>7</v>
      </c>
      <c r="AO745" s="5">
        <v>700</v>
      </c>
    </row>
    <row r="746" spans="1:41" x14ac:dyDescent="0.25">
      <c r="A746" s="5" t="s">
        <v>53</v>
      </c>
      <c r="B746" s="5" t="s">
        <v>52</v>
      </c>
      <c r="C746" s="5">
        <v>719.3</v>
      </c>
      <c r="D746" s="5">
        <v>39.741</v>
      </c>
      <c r="E746" s="5">
        <v>-99.835999999999999</v>
      </c>
      <c r="F746" s="5">
        <v>20120213</v>
      </c>
      <c r="G746" s="5">
        <v>-9999</v>
      </c>
      <c r="H746" s="5" t="s">
        <v>48</v>
      </c>
      <c r="I746" s="5" t="s">
        <v>48</v>
      </c>
      <c r="J746" s="5" t="s">
        <v>48</v>
      </c>
      <c r="K746" s="5">
        <v>9999</v>
      </c>
      <c r="L746" s="5">
        <v>-9999</v>
      </c>
      <c r="M746" s="5" t="s">
        <v>48</v>
      </c>
      <c r="N746" s="5" t="s">
        <v>48</v>
      </c>
      <c r="O746" s="5" t="s">
        <v>48</v>
      </c>
      <c r="P746" s="5">
        <v>9999</v>
      </c>
      <c r="Q746" s="5">
        <v>0</v>
      </c>
      <c r="R746" s="5" t="s">
        <v>48</v>
      </c>
      <c r="S746" s="5" t="s">
        <v>48</v>
      </c>
      <c r="T746" s="5">
        <v>7</v>
      </c>
      <c r="U746" s="5">
        <v>700</v>
      </c>
      <c r="V746" s="5">
        <v>0</v>
      </c>
      <c r="W746" s="5" t="s">
        <v>48</v>
      </c>
      <c r="X746" s="5" t="s">
        <v>48</v>
      </c>
      <c r="Y746" s="5">
        <v>7</v>
      </c>
      <c r="Z746" s="5">
        <v>9999</v>
      </c>
      <c r="AA746" s="5">
        <v>76</v>
      </c>
      <c r="AB746" s="5" t="s">
        <v>48</v>
      </c>
      <c r="AC746" s="5" t="s">
        <v>48</v>
      </c>
      <c r="AD746" s="5">
        <v>7</v>
      </c>
      <c r="AE746" s="5">
        <v>9999</v>
      </c>
      <c r="AF746" s="5">
        <v>-33</v>
      </c>
      <c r="AG746" s="5" t="s">
        <v>48</v>
      </c>
      <c r="AH746" s="5" t="s">
        <v>48</v>
      </c>
      <c r="AI746" s="5">
        <v>7</v>
      </c>
      <c r="AJ746" s="5">
        <v>700</v>
      </c>
      <c r="AK746" s="5">
        <v>-167</v>
      </c>
      <c r="AL746" s="5" t="s">
        <v>48</v>
      </c>
      <c r="AM746" s="5" t="s">
        <v>48</v>
      </c>
      <c r="AN746" s="5">
        <v>7</v>
      </c>
      <c r="AO746" s="5">
        <v>700</v>
      </c>
    </row>
    <row r="747" spans="1:41" x14ac:dyDescent="0.25">
      <c r="A747" s="5" t="s">
        <v>53</v>
      </c>
      <c r="B747" s="5" t="s">
        <v>52</v>
      </c>
      <c r="C747" s="5">
        <v>719.3</v>
      </c>
      <c r="D747" s="5">
        <v>39.741</v>
      </c>
      <c r="E747" s="5">
        <v>-99.835999999999999</v>
      </c>
      <c r="F747" s="5">
        <v>20120214</v>
      </c>
      <c r="G747" s="5">
        <v>-9999</v>
      </c>
      <c r="H747" s="5" t="s">
        <v>48</v>
      </c>
      <c r="I747" s="5" t="s">
        <v>48</v>
      </c>
      <c r="J747" s="5" t="s">
        <v>48</v>
      </c>
      <c r="K747" s="5">
        <v>9999</v>
      </c>
      <c r="L747" s="5">
        <v>-9999</v>
      </c>
      <c r="M747" s="5" t="s">
        <v>48</v>
      </c>
      <c r="N747" s="5" t="s">
        <v>48</v>
      </c>
      <c r="O747" s="5" t="s">
        <v>48</v>
      </c>
      <c r="P747" s="5">
        <v>9999</v>
      </c>
      <c r="Q747" s="5">
        <v>0</v>
      </c>
      <c r="R747" s="5" t="s">
        <v>48</v>
      </c>
      <c r="S747" s="5" t="s">
        <v>48</v>
      </c>
      <c r="T747" s="5">
        <v>7</v>
      </c>
      <c r="U747" s="5">
        <v>700</v>
      </c>
      <c r="V747" s="5">
        <v>0</v>
      </c>
      <c r="W747" s="5" t="s">
        <v>48</v>
      </c>
      <c r="X747" s="5" t="s">
        <v>48</v>
      </c>
      <c r="Y747" s="5">
        <v>7</v>
      </c>
      <c r="Z747" s="5">
        <v>9999</v>
      </c>
      <c r="AA747" s="5">
        <v>51</v>
      </c>
      <c r="AB747" s="5" t="s">
        <v>48</v>
      </c>
      <c r="AC747" s="5" t="s">
        <v>48</v>
      </c>
      <c r="AD747" s="5">
        <v>7</v>
      </c>
      <c r="AE747" s="5">
        <v>9999</v>
      </c>
      <c r="AF747" s="5">
        <v>50</v>
      </c>
      <c r="AG747" s="5" t="s">
        <v>48</v>
      </c>
      <c r="AH747" s="5" t="s">
        <v>48</v>
      </c>
      <c r="AI747" s="5">
        <v>7</v>
      </c>
      <c r="AJ747" s="5">
        <v>700</v>
      </c>
      <c r="AK747" s="5">
        <v>-67</v>
      </c>
      <c r="AL747" s="5" t="s">
        <v>48</v>
      </c>
      <c r="AM747" s="5" t="s">
        <v>48</v>
      </c>
      <c r="AN747" s="5">
        <v>7</v>
      </c>
      <c r="AO747" s="5">
        <v>700</v>
      </c>
    </row>
    <row r="748" spans="1:41" x14ac:dyDescent="0.25">
      <c r="A748" s="5" t="s">
        <v>53</v>
      </c>
      <c r="B748" s="5" t="s">
        <v>52</v>
      </c>
      <c r="C748" s="5">
        <v>719.3</v>
      </c>
      <c r="D748" s="5">
        <v>39.741</v>
      </c>
      <c r="E748" s="5">
        <v>-99.835999999999999</v>
      </c>
      <c r="F748" s="5">
        <v>20120215</v>
      </c>
      <c r="G748" s="5">
        <v>-9999</v>
      </c>
      <c r="H748" s="5" t="s">
        <v>48</v>
      </c>
      <c r="I748" s="5" t="s">
        <v>48</v>
      </c>
      <c r="J748" s="5" t="s">
        <v>48</v>
      </c>
      <c r="K748" s="5">
        <v>9999</v>
      </c>
      <c r="L748" s="5">
        <v>-9999</v>
      </c>
      <c r="M748" s="5" t="s">
        <v>48</v>
      </c>
      <c r="N748" s="5" t="s">
        <v>48</v>
      </c>
      <c r="O748" s="5" t="s">
        <v>48</v>
      </c>
      <c r="P748" s="5">
        <v>9999</v>
      </c>
      <c r="Q748" s="5">
        <v>0</v>
      </c>
      <c r="R748" s="5" t="s">
        <v>48</v>
      </c>
      <c r="S748" s="5" t="s">
        <v>48</v>
      </c>
      <c r="T748" s="5">
        <v>7</v>
      </c>
      <c r="U748" s="5">
        <v>700</v>
      </c>
      <c r="V748" s="5">
        <v>0</v>
      </c>
      <c r="W748" s="5" t="s">
        <v>48</v>
      </c>
      <c r="X748" s="5" t="s">
        <v>48</v>
      </c>
      <c r="Y748" s="5">
        <v>7</v>
      </c>
      <c r="Z748" s="5">
        <v>9999</v>
      </c>
      <c r="AA748" s="5">
        <v>51</v>
      </c>
      <c r="AB748" s="5" t="s">
        <v>48</v>
      </c>
      <c r="AC748" s="5" t="s">
        <v>48</v>
      </c>
      <c r="AD748" s="5">
        <v>7</v>
      </c>
      <c r="AE748" s="5">
        <v>9999</v>
      </c>
      <c r="AF748" s="5">
        <v>72</v>
      </c>
      <c r="AG748" s="5" t="s">
        <v>48</v>
      </c>
      <c r="AH748" s="5" t="s">
        <v>48</v>
      </c>
      <c r="AI748" s="5">
        <v>7</v>
      </c>
      <c r="AJ748" s="5">
        <v>700</v>
      </c>
      <c r="AK748" s="5">
        <v>-39</v>
      </c>
      <c r="AL748" s="5" t="s">
        <v>48</v>
      </c>
      <c r="AM748" s="5" t="s">
        <v>48</v>
      </c>
      <c r="AN748" s="5">
        <v>7</v>
      </c>
      <c r="AO748" s="5">
        <v>700</v>
      </c>
    </row>
    <row r="749" spans="1:41" x14ac:dyDescent="0.25">
      <c r="A749" s="5" t="s">
        <v>53</v>
      </c>
      <c r="B749" s="5" t="s">
        <v>52</v>
      </c>
      <c r="C749" s="5">
        <v>719.3</v>
      </c>
      <c r="D749" s="5">
        <v>39.741</v>
      </c>
      <c r="E749" s="5">
        <v>-99.835999999999999</v>
      </c>
      <c r="F749" s="5">
        <v>20120216</v>
      </c>
      <c r="G749" s="5">
        <v>-9999</v>
      </c>
      <c r="H749" s="5" t="s">
        <v>48</v>
      </c>
      <c r="I749" s="5" t="s">
        <v>48</v>
      </c>
      <c r="J749" s="5" t="s">
        <v>48</v>
      </c>
      <c r="K749" s="5">
        <v>9999</v>
      </c>
      <c r="L749" s="5">
        <v>-9999</v>
      </c>
      <c r="M749" s="5" t="s">
        <v>48</v>
      </c>
      <c r="N749" s="5" t="s">
        <v>48</v>
      </c>
      <c r="O749" s="5" t="s">
        <v>48</v>
      </c>
      <c r="P749" s="5">
        <v>9999</v>
      </c>
      <c r="Q749" s="5">
        <v>0</v>
      </c>
      <c r="R749" s="5" t="s">
        <v>48</v>
      </c>
      <c r="S749" s="5" t="s">
        <v>48</v>
      </c>
      <c r="T749" s="5">
        <v>7</v>
      </c>
      <c r="U749" s="5">
        <v>700</v>
      </c>
      <c r="V749" s="5">
        <v>0</v>
      </c>
      <c r="W749" s="5" t="s">
        <v>48</v>
      </c>
      <c r="X749" s="5" t="s">
        <v>48</v>
      </c>
      <c r="Y749" s="5">
        <v>7</v>
      </c>
      <c r="Z749" s="5">
        <v>9999</v>
      </c>
      <c r="AA749" s="5">
        <v>25</v>
      </c>
      <c r="AB749" s="5" t="s">
        <v>48</v>
      </c>
      <c r="AC749" s="5" t="s">
        <v>48</v>
      </c>
      <c r="AD749" s="5">
        <v>7</v>
      </c>
      <c r="AE749" s="5">
        <v>9999</v>
      </c>
      <c r="AF749" s="5">
        <v>72</v>
      </c>
      <c r="AG749" s="5" t="s">
        <v>48</v>
      </c>
      <c r="AH749" s="5" t="s">
        <v>48</v>
      </c>
      <c r="AI749" s="5">
        <v>7</v>
      </c>
      <c r="AJ749" s="5">
        <v>700</v>
      </c>
      <c r="AK749" s="5">
        <v>-50</v>
      </c>
      <c r="AL749" s="5" t="s">
        <v>48</v>
      </c>
      <c r="AM749" s="5" t="s">
        <v>48</v>
      </c>
      <c r="AN749" s="5">
        <v>7</v>
      </c>
      <c r="AO749" s="5">
        <v>700</v>
      </c>
    </row>
    <row r="750" spans="1:41" x14ac:dyDescent="0.25">
      <c r="A750" s="5" t="s">
        <v>53</v>
      </c>
      <c r="B750" s="5" t="s">
        <v>52</v>
      </c>
      <c r="C750" s="5">
        <v>719.3</v>
      </c>
      <c r="D750" s="5">
        <v>39.741</v>
      </c>
      <c r="E750" s="5">
        <v>-99.835999999999999</v>
      </c>
      <c r="F750" s="5">
        <v>20120217</v>
      </c>
      <c r="G750" s="5">
        <v>-9999</v>
      </c>
      <c r="H750" s="5" t="s">
        <v>48</v>
      </c>
      <c r="I750" s="5" t="s">
        <v>48</v>
      </c>
      <c r="J750" s="5" t="s">
        <v>48</v>
      </c>
      <c r="K750" s="5">
        <v>9999</v>
      </c>
      <c r="L750" s="5">
        <v>-9999</v>
      </c>
      <c r="M750" s="5" t="s">
        <v>48</v>
      </c>
      <c r="N750" s="5" t="s">
        <v>48</v>
      </c>
      <c r="O750" s="5" t="s">
        <v>48</v>
      </c>
      <c r="P750" s="5">
        <v>9999</v>
      </c>
      <c r="Q750" s="5">
        <v>0</v>
      </c>
      <c r="R750" s="5" t="s">
        <v>48</v>
      </c>
      <c r="S750" s="5" t="s">
        <v>48</v>
      </c>
      <c r="T750" s="5">
        <v>7</v>
      </c>
      <c r="U750" s="5">
        <v>700</v>
      </c>
      <c r="V750" s="5">
        <v>0</v>
      </c>
      <c r="W750" s="5" t="s">
        <v>48</v>
      </c>
      <c r="X750" s="5" t="s">
        <v>48</v>
      </c>
      <c r="Y750" s="5">
        <v>7</v>
      </c>
      <c r="Z750" s="5">
        <v>9999</v>
      </c>
      <c r="AA750" s="5">
        <v>25</v>
      </c>
      <c r="AB750" s="5" t="s">
        <v>48</v>
      </c>
      <c r="AC750" s="5" t="s">
        <v>48</v>
      </c>
      <c r="AD750" s="5">
        <v>7</v>
      </c>
      <c r="AE750" s="5">
        <v>9999</v>
      </c>
      <c r="AF750" s="5">
        <v>72</v>
      </c>
      <c r="AG750" s="5" t="s">
        <v>48</v>
      </c>
      <c r="AH750" s="5" t="s">
        <v>48</v>
      </c>
      <c r="AI750" s="5">
        <v>7</v>
      </c>
      <c r="AJ750" s="5">
        <v>700</v>
      </c>
      <c r="AK750" s="5">
        <v>-56</v>
      </c>
      <c r="AL750" s="5" t="s">
        <v>48</v>
      </c>
      <c r="AM750" s="5" t="s">
        <v>48</v>
      </c>
      <c r="AN750" s="5">
        <v>7</v>
      </c>
      <c r="AO750" s="5">
        <v>700</v>
      </c>
    </row>
    <row r="751" spans="1:41" x14ac:dyDescent="0.25">
      <c r="A751" s="5" t="s">
        <v>53</v>
      </c>
      <c r="B751" s="5" t="s">
        <v>52</v>
      </c>
      <c r="C751" s="5">
        <v>719.3</v>
      </c>
      <c r="D751" s="5">
        <v>39.741</v>
      </c>
      <c r="E751" s="5">
        <v>-99.835999999999999</v>
      </c>
      <c r="F751" s="5">
        <v>20120218</v>
      </c>
      <c r="G751" s="5">
        <v>-9999</v>
      </c>
      <c r="H751" s="5" t="s">
        <v>48</v>
      </c>
      <c r="I751" s="5" t="s">
        <v>48</v>
      </c>
      <c r="J751" s="5" t="s">
        <v>48</v>
      </c>
      <c r="K751" s="5">
        <v>9999</v>
      </c>
      <c r="L751" s="5">
        <v>-9999</v>
      </c>
      <c r="M751" s="5" t="s">
        <v>48</v>
      </c>
      <c r="N751" s="5" t="s">
        <v>48</v>
      </c>
      <c r="O751" s="5" t="s">
        <v>48</v>
      </c>
      <c r="P751" s="5">
        <v>9999</v>
      </c>
      <c r="Q751" s="5">
        <v>0</v>
      </c>
      <c r="R751" s="5" t="s">
        <v>48</v>
      </c>
      <c r="S751" s="5" t="s">
        <v>48</v>
      </c>
      <c r="T751" s="5">
        <v>7</v>
      </c>
      <c r="U751" s="5">
        <v>700</v>
      </c>
      <c r="V751" s="5">
        <v>0</v>
      </c>
      <c r="W751" s="5" t="s">
        <v>48</v>
      </c>
      <c r="X751" s="5" t="s">
        <v>48</v>
      </c>
      <c r="Y751" s="5">
        <v>7</v>
      </c>
      <c r="Z751" s="5">
        <v>9999</v>
      </c>
      <c r="AA751" s="5">
        <v>0</v>
      </c>
      <c r="AB751" s="5" t="s">
        <v>48</v>
      </c>
      <c r="AC751" s="5" t="s">
        <v>48</v>
      </c>
      <c r="AD751" s="5">
        <v>7</v>
      </c>
      <c r="AE751" s="5">
        <v>9999</v>
      </c>
      <c r="AF751" s="5">
        <v>117</v>
      </c>
      <c r="AG751" s="5" t="s">
        <v>48</v>
      </c>
      <c r="AH751" s="5" t="s">
        <v>48</v>
      </c>
      <c r="AI751" s="5">
        <v>7</v>
      </c>
      <c r="AJ751" s="5">
        <v>700</v>
      </c>
      <c r="AK751" s="5">
        <v>-67</v>
      </c>
      <c r="AL751" s="5" t="s">
        <v>48</v>
      </c>
      <c r="AM751" s="5" t="s">
        <v>48</v>
      </c>
      <c r="AN751" s="5">
        <v>7</v>
      </c>
      <c r="AO751" s="5">
        <v>700</v>
      </c>
    </row>
    <row r="752" spans="1:41" x14ac:dyDescent="0.25">
      <c r="A752" s="5" t="s">
        <v>53</v>
      </c>
      <c r="B752" s="5" t="s">
        <v>52</v>
      </c>
      <c r="C752" s="5">
        <v>719.3</v>
      </c>
      <c r="D752" s="5">
        <v>39.741</v>
      </c>
      <c r="E752" s="5">
        <v>-99.835999999999999</v>
      </c>
      <c r="F752" s="5">
        <v>20120219</v>
      </c>
      <c r="G752" s="5">
        <v>-9999</v>
      </c>
      <c r="H752" s="5" t="s">
        <v>48</v>
      </c>
      <c r="I752" s="5" t="s">
        <v>48</v>
      </c>
      <c r="J752" s="5" t="s">
        <v>48</v>
      </c>
      <c r="K752" s="5">
        <v>9999</v>
      </c>
      <c r="L752" s="5">
        <v>-9999</v>
      </c>
      <c r="M752" s="5" t="s">
        <v>48</v>
      </c>
      <c r="N752" s="5" t="s">
        <v>48</v>
      </c>
      <c r="O752" s="5" t="s">
        <v>48</v>
      </c>
      <c r="P752" s="5">
        <v>9999</v>
      </c>
      <c r="Q752" s="5">
        <v>0</v>
      </c>
      <c r="R752" s="5" t="s">
        <v>48</v>
      </c>
      <c r="S752" s="5" t="s">
        <v>48</v>
      </c>
      <c r="T752" s="5">
        <v>7</v>
      </c>
      <c r="U752" s="5">
        <v>700</v>
      </c>
      <c r="V752" s="5">
        <v>0</v>
      </c>
      <c r="W752" s="5" t="s">
        <v>48</v>
      </c>
      <c r="X752" s="5" t="s">
        <v>48</v>
      </c>
      <c r="Y752" s="5">
        <v>7</v>
      </c>
      <c r="Z752" s="5">
        <v>9999</v>
      </c>
      <c r="AA752" s="5">
        <v>0</v>
      </c>
      <c r="AB752" s="5" t="s">
        <v>48</v>
      </c>
      <c r="AC752" s="5" t="s">
        <v>48</v>
      </c>
      <c r="AD752" s="5">
        <v>7</v>
      </c>
      <c r="AE752" s="5">
        <v>9999</v>
      </c>
      <c r="AF752" s="5">
        <v>44</v>
      </c>
      <c r="AG752" s="5" t="s">
        <v>48</v>
      </c>
      <c r="AH752" s="5" t="s">
        <v>48</v>
      </c>
      <c r="AI752" s="5">
        <v>7</v>
      </c>
      <c r="AJ752" s="5">
        <v>700</v>
      </c>
      <c r="AK752" s="5">
        <v>-67</v>
      </c>
      <c r="AL752" s="5" t="s">
        <v>48</v>
      </c>
      <c r="AM752" s="5" t="s">
        <v>48</v>
      </c>
      <c r="AN752" s="5">
        <v>7</v>
      </c>
      <c r="AO752" s="5">
        <v>700</v>
      </c>
    </row>
    <row r="753" spans="1:41" x14ac:dyDescent="0.25">
      <c r="A753" s="5" t="s">
        <v>53</v>
      </c>
      <c r="B753" s="5" t="s">
        <v>52</v>
      </c>
      <c r="C753" s="5">
        <v>719.3</v>
      </c>
      <c r="D753" s="5">
        <v>39.741</v>
      </c>
      <c r="E753" s="5">
        <v>-99.835999999999999</v>
      </c>
      <c r="F753" s="5">
        <v>20120220</v>
      </c>
      <c r="G753" s="5">
        <v>-9999</v>
      </c>
      <c r="H753" s="5" t="s">
        <v>48</v>
      </c>
      <c r="I753" s="5" t="s">
        <v>48</v>
      </c>
      <c r="J753" s="5" t="s">
        <v>48</v>
      </c>
      <c r="K753" s="5">
        <v>9999</v>
      </c>
      <c r="L753" s="5">
        <v>-9999</v>
      </c>
      <c r="M753" s="5" t="s">
        <v>48</v>
      </c>
      <c r="N753" s="5" t="s">
        <v>48</v>
      </c>
      <c r="O753" s="5" t="s">
        <v>48</v>
      </c>
      <c r="P753" s="5">
        <v>9999</v>
      </c>
      <c r="Q753" s="5">
        <v>0</v>
      </c>
      <c r="R753" s="5" t="s">
        <v>48</v>
      </c>
      <c r="S753" s="5" t="s">
        <v>48</v>
      </c>
      <c r="T753" s="5">
        <v>7</v>
      </c>
      <c r="U753" s="5">
        <v>700</v>
      </c>
      <c r="V753" s="5">
        <v>0</v>
      </c>
      <c r="W753" s="5" t="s">
        <v>48</v>
      </c>
      <c r="X753" s="5" t="s">
        <v>48</v>
      </c>
      <c r="Y753" s="5">
        <v>7</v>
      </c>
      <c r="Z753" s="5">
        <v>9999</v>
      </c>
      <c r="AA753" s="5">
        <v>0</v>
      </c>
      <c r="AB753" s="5" t="s">
        <v>48</v>
      </c>
      <c r="AC753" s="5" t="s">
        <v>48</v>
      </c>
      <c r="AD753" s="5">
        <v>7</v>
      </c>
      <c r="AE753" s="5">
        <v>9999</v>
      </c>
      <c r="AF753" s="5">
        <v>50</v>
      </c>
      <c r="AG753" s="5" t="s">
        <v>48</v>
      </c>
      <c r="AH753" s="5" t="s">
        <v>48</v>
      </c>
      <c r="AI753" s="5">
        <v>7</v>
      </c>
      <c r="AJ753" s="5">
        <v>700</v>
      </c>
      <c r="AK753" s="5">
        <v>-22</v>
      </c>
      <c r="AL753" s="5" t="s">
        <v>48</v>
      </c>
      <c r="AM753" s="5" t="s">
        <v>48</v>
      </c>
      <c r="AN753" s="5">
        <v>7</v>
      </c>
      <c r="AO753" s="5">
        <v>700</v>
      </c>
    </row>
    <row r="754" spans="1:41" x14ac:dyDescent="0.25">
      <c r="A754" s="5" t="s">
        <v>53</v>
      </c>
      <c r="B754" s="5" t="s">
        <v>52</v>
      </c>
      <c r="C754" s="5">
        <v>719.3</v>
      </c>
      <c r="D754" s="5">
        <v>39.741</v>
      </c>
      <c r="E754" s="5">
        <v>-99.835999999999999</v>
      </c>
      <c r="F754" s="5">
        <v>20120221</v>
      </c>
      <c r="G754" s="5">
        <v>-9999</v>
      </c>
      <c r="H754" s="5" t="s">
        <v>48</v>
      </c>
      <c r="I754" s="5" t="s">
        <v>48</v>
      </c>
      <c r="J754" s="5" t="s">
        <v>48</v>
      </c>
      <c r="K754" s="5">
        <v>9999</v>
      </c>
      <c r="L754" s="5">
        <v>-9999</v>
      </c>
      <c r="M754" s="5" t="s">
        <v>48</v>
      </c>
      <c r="N754" s="5" t="s">
        <v>48</v>
      </c>
      <c r="O754" s="5" t="s">
        <v>48</v>
      </c>
      <c r="P754" s="5">
        <v>9999</v>
      </c>
      <c r="Q754" s="5">
        <v>0</v>
      </c>
      <c r="R754" s="5" t="s">
        <v>48</v>
      </c>
      <c r="S754" s="5" t="s">
        <v>48</v>
      </c>
      <c r="T754" s="5">
        <v>7</v>
      </c>
      <c r="U754" s="5">
        <v>700</v>
      </c>
      <c r="V754" s="5">
        <v>0</v>
      </c>
      <c r="W754" s="5" t="s">
        <v>48</v>
      </c>
      <c r="X754" s="5" t="s">
        <v>48</v>
      </c>
      <c r="Y754" s="5">
        <v>7</v>
      </c>
      <c r="Z754" s="5">
        <v>9999</v>
      </c>
      <c r="AA754" s="5">
        <v>0</v>
      </c>
      <c r="AB754" s="5" t="s">
        <v>48</v>
      </c>
      <c r="AC754" s="5" t="s">
        <v>48</v>
      </c>
      <c r="AD754" s="5">
        <v>7</v>
      </c>
      <c r="AE754" s="5">
        <v>9999</v>
      </c>
      <c r="AF754" s="5">
        <v>72</v>
      </c>
      <c r="AG754" s="5" t="s">
        <v>48</v>
      </c>
      <c r="AH754" s="5" t="s">
        <v>48</v>
      </c>
      <c r="AI754" s="5">
        <v>7</v>
      </c>
      <c r="AJ754" s="5">
        <v>700</v>
      </c>
      <c r="AK754" s="5">
        <v>-39</v>
      </c>
      <c r="AL754" s="5" t="s">
        <v>48</v>
      </c>
      <c r="AM754" s="5" t="s">
        <v>48</v>
      </c>
      <c r="AN754" s="5">
        <v>7</v>
      </c>
      <c r="AO754" s="5">
        <v>700</v>
      </c>
    </row>
    <row r="755" spans="1:41" x14ac:dyDescent="0.25">
      <c r="A755" s="5" t="s">
        <v>53</v>
      </c>
      <c r="B755" s="5" t="s">
        <v>52</v>
      </c>
      <c r="C755" s="5">
        <v>719.3</v>
      </c>
      <c r="D755" s="5">
        <v>39.741</v>
      </c>
      <c r="E755" s="5">
        <v>-99.835999999999999</v>
      </c>
      <c r="F755" s="5">
        <v>20120222</v>
      </c>
      <c r="G755" s="5">
        <v>-9999</v>
      </c>
      <c r="H755" s="5" t="s">
        <v>48</v>
      </c>
      <c r="I755" s="5" t="s">
        <v>48</v>
      </c>
      <c r="J755" s="5" t="s">
        <v>48</v>
      </c>
      <c r="K755" s="5">
        <v>9999</v>
      </c>
      <c r="L755" s="5">
        <v>-9999</v>
      </c>
      <c r="M755" s="5" t="s">
        <v>48</v>
      </c>
      <c r="N755" s="5" t="s">
        <v>48</v>
      </c>
      <c r="O755" s="5" t="s">
        <v>48</v>
      </c>
      <c r="P755" s="5">
        <v>9999</v>
      </c>
      <c r="Q755" s="5">
        <v>0</v>
      </c>
      <c r="R755" s="5" t="s">
        <v>48</v>
      </c>
      <c r="S755" s="5" t="s">
        <v>48</v>
      </c>
      <c r="T755" s="5">
        <v>7</v>
      </c>
      <c r="U755" s="5">
        <v>700</v>
      </c>
      <c r="V755" s="5">
        <v>0</v>
      </c>
      <c r="W755" s="5" t="s">
        <v>48</v>
      </c>
      <c r="X755" s="5" t="s">
        <v>48</v>
      </c>
      <c r="Y755" s="5">
        <v>7</v>
      </c>
      <c r="Z755" s="5">
        <v>9999</v>
      </c>
      <c r="AA755" s="5">
        <v>0</v>
      </c>
      <c r="AB755" s="5" t="s">
        <v>48</v>
      </c>
      <c r="AC755" s="5" t="s">
        <v>48</v>
      </c>
      <c r="AD755" s="5">
        <v>7</v>
      </c>
      <c r="AE755" s="5">
        <v>9999</v>
      </c>
      <c r="AF755" s="5">
        <v>133</v>
      </c>
      <c r="AG755" s="5" t="s">
        <v>48</v>
      </c>
      <c r="AH755" s="5" t="s">
        <v>48</v>
      </c>
      <c r="AI755" s="5">
        <v>7</v>
      </c>
      <c r="AJ755" s="5">
        <v>700</v>
      </c>
      <c r="AK755" s="5">
        <v>-6</v>
      </c>
      <c r="AL755" s="5" t="s">
        <v>48</v>
      </c>
      <c r="AM755" s="5" t="s">
        <v>48</v>
      </c>
      <c r="AN755" s="5">
        <v>7</v>
      </c>
      <c r="AO755" s="5">
        <v>700</v>
      </c>
    </row>
    <row r="756" spans="1:41" x14ac:dyDescent="0.25">
      <c r="A756" s="5" t="s">
        <v>53</v>
      </c>
      <c r="B756" s="5" t="s">
        <v>52</v>
      </c>
      <c r="C756" s="5">
        <v>719.3</v>
      </c>
      <c r="D756" s="5">
        <v>39.741</v>
      </c>
      <c r="E756" s="5">
        <v>-99.835999999999999</v>
      </c>
      <c r="F756" s="5">
        <v>20120223</v>
      </c>
      <c r="G756" s="5">
        <v>-9999</v>
      </c>
      <c r="H756" s="5" t="s">
        <v>48</v>
      </c>
      <c r="I756" s="5" t="s">
        <v>48</v>
      </c>
      <c r="J756" s="5" t="s">
        <v>48</v>
      </c>
      <c r="K756" s="5">
        <v>9999</v>
      </c>
      <c r="L756" s="5">
        <v>-9999</v>
      </c>
      <c r="M756" s="5" t="s">
        <v>48</v>
      </c>
      <c r="N756" s="5" t="s">
        <v>48</v>
      </c>
      <c r="O756" s="5" t="s">
        <v>48</v>
      </c>
      <c r="P756" s="5">
        <v>9999</v>
      </c>
      <c r="Q756" s="5">
        <v>0</v>
      </c>
      <c r="R756" s="5" t="s">
        <v>48</v>
      </c>
      <c r="S756" s="5" t="s">
        <v>48</v>
      </c>
      <c r="T756" s="5">
        <v>7</v>
      </c>
      <c r="U756" s="5">
        <v>700</v>
      </c>
      <c r="V756" s="5">
        <v>0</v>
      </c>
      <c r="W756" s="5" t="s">
        <v>48</v>
      </c>
      <c r="X756" s="5" t="s">
        <v>48</v>
      </c>
      <c r="Y756" s="5">
        <v>7</v>
      </c>
      <c r="Z756" s="5">
        <v>9999</v>
      </c>
      <c r="AA756" s="5">
        <v>0</v>
      </c>
      <c r="AB756" s="5" t="s">
        <v>48</v>
      </c>
      <c r="AC756" s="5" t="s">
        <v>48</v>
      </c>
      <c r="AD756" s="5">
        <v>7</v>
      </c>
      <c r="AE756" s="5">
        <v>9999</v>
      </c>
      <c r="AF756" s="5">
        <v>172</v>
      </c>
      <c r="AG756" s="5" t="s">
        <v>48</v>
      </c>
      <c r="AH756" s="5" t="s">
        <v>48</v>
      </c>
      <c r="AI756" s="5">
        <v>7</v>
      </c>
      <c r="AJ756" s="5">
        <v>700</v>
      </c>
      <c r="AK756" s="5">
        <v>11</v>
      </c>
      <c r="AL756" s="5" t="s">
        <v>48</v>
      </c>
      <c r="AM756" s="5" t="s">
        <v>48</v>
      </c>
      <c r="AN756" s="5">
        <v>7</v>
      </c>
      <c r="AO756" s="5">
        <v>700</v>
      </c>
    </row>
    <row r="757" spans="1:41" x14ac:dyDescent="0.25">
      <c r="A757" s="5" t="s">
        <v>53</v>
      </c>
      <c r="B757" s="5" t="s">
        <v>52</v>
      </c>
      <c r="C757" s="5">
        <v>719.3</v>
      </c>
      <c r="D757" s="5">
        <v>39.741</v>
      </c>
      <c r="E757" s="5">
        <v>-99.835999999999999</v>
      </c>
      <c r="F757" s="5">
        <v>20120224</v>
      </c>
      <c r="G757" s="5">
        <v>-9999</v>
      </c>
      <c r="H757" s="5" t="s">
        <v>48</v>
      </c>
      <c r="I757" s="5" t="s">
        <v>48</v>
      </c>
      <c r="J757" s="5" t="s">
        <v>48</v>
      </c>
      <c r="K757" s="5">
        <v>9999</v>
      </c>
      <c r="L757" s="5">
        <v>-9999</v>
      </c>
      <c r="M757" s="5" t="s">
        <v>48</v>
      </c>
      <c r="N757" s="5" t="s">
        <v>48</v>
      </c>
      <c r="O757" s="5" t="s">
        <v>48</v>
      </c>
      <c r="P757" s="5">
        <v>9999</v>
      </c>
      <c r="Q757" s="5">
        <v>0</v>
      </c>
      <c r="R757" s="5" t="s">
        <v>48</v>
      </c>
      <c r="S757" s="5" t="s">
        <v>48</v>
      </c>
      <c r="T757" s="5">
        <v>7</v>
      </c>
      <c r="U757" s="5">
        <v>700</v>
      </c>
      <c r="V757" s="5">
        <v>0</v>
      </c>
      <c r="W757" s="5" t="s">
        <v>48</v>
      </c>
      <c r="X757" s="5" t="s">
        <v>48</v>
      </c>
      <c r="Y757" s="5">
        <v>7</v>
      </c>
      <c r="Z757" s="5">
        <v>9999</v>
      </c>
      <c r="AA757" s="5">
        <v>0</v>
      </c>
      <c r="AB757" s="5" t="s">
        <v>48</v>
      </c>
      <c r="AC757" s="5" t="s">
        <v>48</v>
      </c>
      <c r="AD757" s="5">
        <v>7</v>
      </c>
      <c r="AE757" s="5">
        <v>9999</v>
      </c>
      <c r="AF757" s="5">
        <v>106</v>
      </c>
      <c r="AG757" s="5" t="s">
        <v>48</v>
      </c>
      <c r="AH757" s="5" t="s">
        <v>48</v>
      </c>
      <c r="AI757" s="5">
        <v>7</v>
      </c>
      <c r="AJ757" s="5">
        <v>700</v>
      </c>
      <c r="AK757" s="5">
        <v>-50</v>
      </c>
      <c r="AL757" s="5" t="s">
        <v>48</v>
      </c>
      <c r="AM757" s="5" t="s">
        <v>48</v>
      </c>
      <c r="AN757" s="5">
        <v>7</v>
      </c>
      <c r="AO757" s="5">
        <v>700</v>
      </c>
    </row>
    <row r="758" spans="1:41" x14ac:dyDescent="0.25">
      <c r="A758" s="5" t="s">
        <v>53</v>
      </c>
      <c r="B758" s="5" t="s">
        <v>52</v>
      </c>
      <c r="C758" s="5">
        <v>719.3</v>
      </c>
      <c r="D758" s="5">
        <v>39.741</v>
      </c>
      <c r="E758" s="5">
        <v>-99.835999999999999</v>
      </c>
      <c r="F758" s="5">
        <v>20120225</v>
      </c>
      <c r="G758" s="5">
        <v>-9999</v>
      </c>
      <c r="H758" s="5" t="s">
        <v>48</v>
      </c>
      <c r="I758" s="5" t="s">
        <v>48</v>
      </c>
      <c r="J758" s="5" t="s">
        <v>48</v>
      </c>
      <c r="K758" s="5">
        <v>9999</v>
      </c>
      <c r="L758" s="5">
        <v>-9999</v>
      </c>
      <c r="M758" s="5" t="s">
        <v>48</v>
      </c>
      <c r="N758" s="5" t="s">
        <v>48</v>
      </c>
      <c r="O758" s="5" t="s">
        <v>48</v>
      </c>
      <c r="P758" s="5">
        <v>9999</v>
      </c>
      <c r="Q758" s="5">
        <v>0</v>
      </c>
      <c r="R758" s="5" t="s">
        <v>48</v>
      </c>
      <c r="S758" s="5" t="s">
        <v>48</v>
      </c>
      <c r="T758" s="5">
        <v>7</v>
      </c>
      <c r="U758" s="5">
        <v>700</v>
      </c>
      <c r="V758" s="5">
        <v>0</v>
      </c>
      <c r="W758" s="5" t="s">
        <v>48</v>
      </c>
      <c r="X758" s="5" t="s">
        <v>48</v>
      </c>
      <c r="Y758" s="5">
        <v>7</v>
      </c>
      <c r="Z758" s="5">
        <v>9999</v>
      </c>
      <c r="AA758" s="5">
        <v>0</v>
      </c>
      <c r="AB758" s="5" t="s">
        <v>48</v>
      </c>
      <c r="AC758" s="5" t="s">
        <v>48</v>
      </c>
      <c r="AD758" s="5">
        <v>7</v>
      </c>
      <c r="AE758" s="5">
        <v>9999</v>
      </c>
      <c r="AF758" s="5">
        <v>100</v>
      </c>
      <c r="AG758" s="5" t="s">
        <v>48</v>
      </c>
      <c r="AH758" s="5" t="s">
        <v>48</v>
      </c>
      <c r="AI758" s="5">
        <v>7</v>
      </c>
      <c r="AJ758" s="5">
        <v>700</v>
      </c>
      <c r="AK758" s="5">
        <v>-78</v>
      </c>
      <c r="AL758" s="5" t="s">
        <v>48</v>
      </c>
      <c r="AM758" s="5" t="s">
        <v>48</v>
      </c>
      <c r="AN758" s="5">
        <v>7</v>
      </c>
      <c r="AO758" s="5">
        <v>700</v>
      </c>
    </row>
    <row r="759" spans="1:41" x14ac:dyDescent="0.25">
      <c r="A759" s="5" t="s">
        <v>53</v>
      </c>
      <c r="B759" s="5" t="s">
        <v>52</v>
      </c>
      <c r="C759" s="5">
        <v>719.3</v>
      </c>
      <c r="D759" s="5">
        <v>39.741</v>
      </c>
      <c r="E759" s="5">
        <v>-99.835999999999999</v>
      </c>
      <c r="F759" s="5">
        <v>20120226</v>
      </c>
      <c r="G759" s="5">
        <v>-9999</v>
      </c>
      <c r="H759" s="5" t="s">
        <v>48</v>
      </c>
      <c r="I759" s="5" t="s">
        <v>48</v>
      </c>
      <c r="J759" s="5" t="s">
        <v>48</v>
      </c>
      <c r="K759" s="5">
        <v>9999</v>
      </c>
      <c r="L759" s="5">
        <v>-9999</v>
      </c>
      <c r="M759" s="5" t="s">
        <v>48</v>
      </c>
      <c r="N759" s="5" t="s">
        <v>48</v>
      </c>
      <c r="O759" s="5" t="s">
        <v>48</v>
      </c>
      <c r="P759" s="5">
        <v>9999</v>
      </c>
      <c r="Q759" s="5">
        <v>0</v>
      </c>
      <c r="R759" s="5" t="s">
        <v>48</v>
      </c>
      <c r="S759" s="5" t="s">
        <v>48</v>
      </c>
      <c r="T759" s="5">
        <v>7</v>
      </c>
      <c r="U759" s="5">
        <v>700</v>
      </c>
      <c r="V759" s="5">
        <v>0</v>
      </c>
      <c r="W759" s="5" t="s">
        <v>48</v>
      </c>
      <c r="X759" s="5" t="s">
        <v>48</v>
      </c>
      <c r="Y759" s="5">
        <v>7</v>
      </c>
      <c r="Z759" s="5">
        <v>9999</v>
      </c>
      <c r="AA759" s="5">
        <v>0</v>
      </c>
      <c r="AB759" s="5" t="s">
        <v>48</v>
      </c>
      <c r="AC759" s="5" t="s">
        <v>48</v>
      </c>
      <c r="AD759" s="5">
        <v>7</v>
      </c>
      <c r="AE759" s="5">
        <v>9999</v>
      </c>
      <c r="AF759" s="5">
        <v>161</v>
      </c>
      <c r="AG759" s="5" t="s">
        <v>48</v>
      </c>
      <c r="AH759" s="5" t="s">
        <v>48</v>
      </c>
      <c r="AI759" s="5">
        <v>7</v>
      </c>
      <c r="AJ759" s="5">
        <v>700</v>
      </c>
      <c r="AK759" s="5">
        <v>-44</v>
      </c>
      <c r="AL759" s="5" t="s">
        <v>48</v>
      </c>
      <c r="AM759" s="5" t="s">
        <v>48</v>
      </c>
      <c r="AN759" s="5">
        <v>7</v>
      </c>
      <c r="AO759" s="5">
        <v>700</v>
      </c>
    </row>
    <row r="760" spans="1:41" x14ac:dyDescent="0.25">
      <c r="A760" s="5" t="s">
        <v>53</v>
      </c>
      <c r="B760" s="5" t="s">
        <v>52</v>
      </c>
      <c r="C760" s="5">
        <v>719.3</v>
      </c>
      <c r="D760" s="5">
        <v>39.741</v>
      </c>
      <c r="E760" s="5">
        <v>-99.835999999999999</v>
      </c>
      <c r="F760" s="5">
        <v>20120227</v>
      </c>
      <c r="G760" s="5">
        <v>-9999</v>
      </c>
      <c r="H760" s="5" t="s">
        <v>48</v>
      </c>
      <c r="I760" s="5" t="s">
        <v>48</v>
      </c>
      <c r="J760" s="5" t="s">
        <v>48</v>
      </c>
      <c r="K760" s="5">
        <v>9999</v>
      </c>
      <c r="L760" s="5">
        <v>-9999</v>
      </c>
      <c r="M760" s="5" t="s">
        <v>48</v>
      </c>
      <c r="N760" s="5" t="s">
        <v>48</v>
      </c>
      <c r="O760" s="5" t="s">
        <v>48</v>
      </c>
      <c r="P760" s="5">
        <v>9999</v>
      </c>
      <c r="Q760" s="5">
        <v>0</v>
      </c>
      <c r="R760" s="5" t="s">
        <v>48</v>
      </c>
      <c r="S760" s="5" t="s">
        <v>48</v>
      </c>
      <c r="T760" s="5">
        <v>7</v>
      </c>
      <c r="U760" s="5">
        <v>700</v>
      </c>
      <c r="V760" s="5">
        <v>0</v>
      </c>
      <c r="W760" s="5" t="s">
        <v>48</v>
      </c>
      <c r="X760" s="5" t="s">
        <v>48</v>
      </c>
      <c r="Y760" s="5">
        <v>7</v>
      </c>
      <c r="Z760" s="5">
        <v>9999</v>
      </c>
      <c r="AA760" s="5">
        <v>0</v>
      </c>
      <c r="AB760" s="5" t="s">
        <v>48</v>
      </c>
      <c r="AC760" s="5" t="s">
        <v>48</v>
      </c>
      <c r="AD760" s="5">
        <v>7</v>
      </c>
      <c r="AE760" s="5">
        <v>9999</v>
      </c>
      <c r="AF760" s="5">
        <v>128</v>
      </c>
      <c r="AG760" s="5" t="s">
        <v>48</v>
      </c>
      <c r="AH760" s="5" t="s">
        <v>48</v>
      </c>
      <c r="AI760" s="5">
        <v>7</v>
      </c>
      <c r="AJ760" s="5">
        <v>700</v>
      </c>
      <c r="AK760" s="5">
        <v>-94</v>
      </c>
      <c r="AL760" s="5" t="s">
        <v>48</v>
      </c>
      <c r="AM760" s="5" t="s">
        <v>48</v>
      </c>
      <c r="AN760" s="5">
        <v>7</v>
      </c>
      <c r="AO760" s="5">
        <v>700</v>
      </c>
    </row>
    <row r="761" spans="1:41" x14ac:dyDescent="0.25">
      <c r="A761" s="5" t="s">
        <v>53</v>
      </c>
      <c r="B761" s="5" t="s">
        <v>52</v>
      </c>
      <c r="C761" s="5">
        <v>719.3</v>
      </c>
      <c r="D761" s="5">
        <v>39.741</v>
      </c>
      <c r="E761" s="5">
        <v>-99.835999999999999</v>
      </c>
      <c r="F761" s="5">
        <v>20120228</v>
      </c>
      <c r="G761" s="5">
        <v>-9999</v>
      </c>
      <c r="H761" s="5" t="s">
        <v>48</v>
      </c>
      <c r="I761" s="5" t="s">
        <v>48</v>
      </c>
      <c r="J761" s="5" t="s">
        <v>48</v>
      </c>
      <c r="K761" s="5">
        <v>9999</v>
      </c>
      <c r="L761" s="5">
        <v>-9999</v>
      </c>
      <c r="M761" s="5" t="s">
        <v>48</v>
      </c>
      <c r="N761" s="5" t="s">
        <v>48</v>
      </c>
      <c r="O761" s="5" t="s">
        <v>48</v>
      </c>
      <c r="P761" s="5">
        <v>9999</v>
      </c>
      <c r="Q761" s="5">
        <v>0</v>
      </c>
      <c r="R761" s="5" t="s">
        <v>48</v>
      </c>
      <c r="S761" s="5" t="s">
        <v>48</v>
      </c>
      <c r="T761" s="5">
        <v>7</v>
      </c>
      <c r="U761" s="5">
        <v>700</v>
      </c>
      <c r="V761" s="5">
        <v>0</v>
      </c>
      <c r="W761" s="5" t="s">
        <v>48</v>
      </c>
      <c r="X761" s="5" t="s">
        <v>48</v>
      </c>
      <c r="Y761" s="5">
        <v>7</v>
      </c>
      <c r="Z761" s="5">
        <v>9999</v>
      </c>
      <c r="AA761" s="5">
        <v>0</v>
      </c>
      <c r="AB761" s="5" t="s">
        <v>48</v>
      </c>
      <c r="AC761" s="5" t="s">
        <v>48</v>
      </c>
      <c r="AD761" s="5">
        <v>7</v>
      </c>
      <c r="AE761" s="5">
        <v>9999</v>
      </c>
      <c r="AF761" s="5">
        <v>67</v>
      </c>
      <c r="AG761" s="5" t="s">
        <v>48</v>
      </c>
      <c r="AH761" s="5" t="s">
        <v>48</v>
      </c>
      <c r="AI761" s="5">
        <v>7</v>
      </c>
      <c r="AJ761" s="5">
        <v>700</v>
      </c>
      <c r="AK761" s="5">
        <v>-89</v>
      </c>
      <c r="AL761" s="5" t="s">
        <v>48</v>
      </c>
      <c r="AM761" s="5" t="s">
        <v>48</v>
      </c>
      <c r="AN761" s="5">
        <v>7</v>
      </c>
      <c r="AO761" s="5">
        <v>700</v>
      </c>
    </row>
    <row r="762" spans="1:41" x14ac:dyDescent="0.25">
      <c r="A762" s="5" t="s">
        <v>53</v>
      </c>
      <c r="B762" s="5" t="s">
        <v>52</v>
      </c>
      <c r="C762" s="5">
        <v>719.3</v>
      </c>
      <c r="D762" s="5">
        <v>39.741</v>
      </c>
      <c r="E762" s="5">
        <v>-99.835999999999999</v>
      </c>
      <c r="F762" s="5">
        <v>20120229</v>
      </c>
      <c r="G762" s="5">
        <v>-9999</v>
      </c>
      <c r="H762" s="5" t="s">
        <v>48</v>
      </c>
      <c r="I762" s="5" t="s">
        <v>48</v>
      </c>
      <c r="J762" s="5" t="s">
        <v>48</v>
      </c>
      <c r="K762" s="5">
        <v>9999</v>
      </c>
      <c r="L762" s="5">
        <v>-9999</v>
      </c>
      <c r="M762" s="5" t="s">
        <v>48</v>
      </c>
      <c r="N762" s="5" t="s">
        <v>48</v>
      </c>
      <c r="O762" s="5" t="s">
        <v>48</v>
      </c>
      <c r="P762" s="5">
        <v>9999</v>
      </c>
      <c r="Q762" s="5">
        <v>0</v>
      </c>
      <c r="R762" s="5" t="s">
        <v>49</v>
      </c>
      <c r="S762" s="5" t="s">
        <v>48</v>
      </c>
      <c r="T762" s="5">
        <v>7</v>
      </c>
      <c r="U762" s="5">
        <v>700</v>
      </c>
      <c r="V762" s="5">
        <v>0</v>
      </c>
      <c r="W762" s="5" t="s">
        <v>48</v>
      </c>
      <c r="X762" s="5" t="s">
        <v>48</v>
      </c>
      <c r="Y762" s="5">
        <v>7</v>
      </c>
      <c r="Z762" s="5">
        <v>9999</v>
      </c>
      <c r="AA762" s="5">
        <v>0</v>
      </c>
      <c r="AB762" s="5" t="s">
        <v>48</v>
      </c>
      <c r="AC762" s="5" t="s">
        <v>48</v>
      </c>
      <c r="AD762" s="5">
        <v>7</v>
      </c>
      <c r="AE762" s="5">
        <v>9999</v>
      </c>
      <c r="AF762" s="5">
        <v>206</v>
      </c>
      <c r="AG762" s="5" t="s">
        <v>48</v>
      </c>
      <c r="AH762" s="5" t="s">
        <v>48</v>
      </c>
      <c r="AI762" s="5">
        <v>7</v>
      </c>
      <c r="AJ762" s="5">
        <v>700</v>
      </c>
      <c r="AK762" s="5">
        <v>-6</v>
      </c>
      <c r="AL762" s="5" t="s">
        <v>48</v>
      </c>
      <c r="AM762" s="5" t="s">
        <v>48</v>
      </c>
      <c r="AN762" s="5">
        <v>7</v>
      </c>
      <c r="AO762" s="5">
        <v>700</v>
      </c>
    </row>
    <row r="763" spans="1:41" x14ac:dyDescent="0.25">
      <c r="A763" s="5" t="s">
        <v>53</v>
      </c>
      <c r="B763" s="5" t="s">
        <v>52</v>
      </c>
      <c r="C763" s="5">
        <v>719.3</v>
      </c>
      <c r="D763" s="5">
        <v>39.741</v>
      </c>
      <c r="E763" s="5">
        <v>-99.835999999999999</v>
      </c>
      <c r="F763" s="5">
        <v>20120301</v>
      </c>
      <c r="G763" s="5">
        <v>-9999</v>
      </c>
      <c r="H763" s="5" t="s">
        <v>48</v>
      </c>
      <c r="I763" s="5" t="s">
        <v>48</v>
      </c>
      <c r="J763" s="5" t="s">
        <v>48</v>
      </c>
      <c r="K763" s="5">
        <v>9999</v>
      </c>
      <c r="L763" s="5">
        <v>-9999</v>
      </c>
      <c r="M763" s="5" t="s">
        <v>48</v>
      </c>
      <c r="N763" s="5" t="s">
        <v>48</v>
      </c>
      <c r="O763" s="5" t="s">
        <v>48</v>
      </c>
      <c r="P763" s="5">
        <v>9999</v>
      </c>
      <c r="Q763" s="5">
        <v>0</v>
      </c>
      <c r="R763" s="5" t="s">
        <v>48</v>
      </c>
      <c r="S763" s="5" t="s">
        <v>48</v>
      </c>
      <c r="T763" s="5">
        <v>7</v>
      </c>
      <c r="U763" s="5">
        <v>700</v>
      </c>
      <c r="V763" s="5">
        <v>0</v>
      </c>
      <c r="W763" s="5" t="s">
        <v>48</v>
      </c>
      <c r="X763" s="5" t="s">
        <v>48</v>
      </c>
      <c r="Y763" s="5">
        <v>7</v>
      </c>
      <c r="Z763" s="5">
        <v>9999</v>
      </c>
      <c r="AA763" s="5">
        <v>0</v>
      </c>
      <c r="AB763" s="5" t="s">
        <v>48</v>
      </c>
      <c r="AC763" s="5" t="s">
        <v>48</v>
      </c>
      <c r="AD763" s="5">
        <v>7</v>
      </c>
      <c r="AE763" s="5">
        <v>9999</v>
      </c>
      <c r="AF763" s="5">
        <v>144</v>
      </c>
      <c r="AG763" s="5" t="s">
        <v>48</v>
      </c>
      <c r="AH763" s="5" t="s">
        <v>48</v>
      </c>
      <c r="AI763" s="5">
        <v>7</v>
      </c>
      <c r="AJ763" s="5">
        <v>700</v>
      </c>
      <c r="AK763" s="5">
        <v>-44</v>
      </c>
      <c r="AL763" s="5" t="s">
        <v>48</v>
      </c>
      <c r="AM763" s="5" t="s">
        <v>48</v>
      </c>
      <c r="AN763" s="5">
        <v>7</v>
      </c>
      <c r="AO763" s="5">
        <v>700</v>
      </c>
    </row>
    <row r="764" spans="1:41" x14ac:dyDescent="0.25">
      <c r="A764" s="5" t="s">
        <v>53</v>
      </c>
      <c r="B764" s="5" t="s">
        <v>52</v>
      </c>
      <c r="C764" s="5">
        <v>719.3</v>
      </c>
      <c r="D764" s="5">
        <v>39.741</v>
      </c>
      <c r="E764" s="5">
        <v>-99.835999999999999</v>
      </c>
      <c r="F764" s="5">
        <v>20120302</v>
      </c>
      <c r="G764" s="5">
        <v>-9999</v>
      </c>
      <c r="H764" s="5" t="s">
        <v>48</v>
      </c>
      <c r="I764" s="5" t="s">
        <v>48</v>
      </c>
      <c r="J764" s="5" t="s">
        <v>48</v>
      </c>
      <c r="K764" s="5">
        <v>9999</v>
      </c>
      <c r="L764" s="5">
        <v>-9999</v>
      </c>
      <c r="M764" s="5" t="s">
        <v>48</v>
      </c>
      <c r="N764" s="5" t="s">
        <v>48</v>
      </c>
      <c r="O764" s="5" t="s">
        <v>48</v>
      </c>
      <c r="P764" s="5">
        <v>9999</v>
      </c>
      <c r="Q764" s="5">
        <v>0</v>
      </c>
      <c r="R764" s="5" t="s">
        <v>48</v>
      </c>
      <c r="S764" s="5" t="s">
        <v>48</v>
      </c>
      <c r="T764" s="5">
        <v>7</v>
      </c>
      <c r="U764" s="5">
        <v>700</v>
      </c>
      <c r="V764" s="5">
        <v>0</v>
      </c>
      <c r="W764" s="5" t="s">
        <v>48</v>
      </c>
      <c r="X764" s="5" t="s">
        <v>48</v>
      </c>
      <c r="Y764" s="5">
        <v>7</v>
      </c>
      <c r="Z764" s="5">
        <v>9999</v>
      </c>
      <c r="AA764" s="5">
        <v>0</v>
      </c>
      <c r="AB764" s="5" t="s">
        <v>48</v>
      </c>
      <c r="AC764" s="5" t="s">
        <v>48</v>
      </c>
      <c r="AD764" s="5">
        <v>7</v>
      </c>
      <c r="AE764" s="5">
        <v>9999</v>
      </c>
      <c r="AF764" s="5">
        <v>133</v>
      </c>
      <c r="AG764" s="5" t="s">
        <v>48</v>
      </c>
      <c r="AH764" s="5" t="s">
        <v>48</v>
      </c>
      <c r="AI764" s="5">
        <v>7</v>
      </c>
      <c r="AJ764" s="5">
        <v>700</v>
      </c>
      <c r="AK764" s="5">
        <v>-72</v>
      </c>
      <c r="AL764" s="5" t="s">
        <v>48</v>
      </c>
      <c r="AM764" s="5" t="s">
        <v>48</v>
      </c>
      <c r="AN764" s="5">
        <v>7</v>
      </c>
      <c r="AO764" s="5">
        <v>700</v>
      </c>
    </row>
    <row r="765" spans="1:41" x14ac:dyDescent="0.25">
      <c r="A765" s="5" t="s">
        <v>53</v>
      </c>
      <c r="B765" s="5" t="s">
        <v>52</v>
      </c>
      <c r="C765" s="5">
        <v>719.3</v>
      </c>
      <c r="D765" s="5">
        <v>39.741</v>
      </c>
      <c r="E765" s="5">
        <v>-99.835999999999999</v>
      </c>
      <c r="F765" s="5">
        <v>20120303</v>
      </c>
      <c r="G765" s="5">
        <v>-9999</v>
      </c>
      <c r="H765" s="5" t="s">
        <v>48</v>
      </c>
      <c r="I765" s="5" t="s">
        <v>48</v>
      </c>
      <c r="J765" s="5" t="s">
        <v>48</v>
      </c>
      <c r="K765" s="5">
        <v>9999</v>
      </c>
      <c r="L765" s="5">
        <v>-9999</v>
      </c>
      <c r="M765" s="5" t="s">
        <v>48</v>
      </c>
      <c r="N765" s="5" t="s">
        <v>48</v>
      </c>
      <c r="O765" s="5" t="s">
        <v>48</v>
      </c>
      <c r="P765" s="5">
        <v>9999</v>
      </c>
      <c r="Q765" s="5">
        <v>0</v>
      </c>
      <c r="R765" s="5" t="s">
        <v>48</v>
      </c>
      <c r="S765" s="5" t="s">
        <v>48</v>
      </c>
      <c r="T765" s="5">
        <v>7</v>
      </c>
      <c r="U765" s="5">
        <v>700</v>
      </c>
      <c r="V765" s="5">
        <v>0</v>
      </c>
      <c r="W765" s="5" t="s">
        <v>48</v>
      </c>
      <c r="X765" s="5" t="s">
        <v>48</v>
      </c>
      <c r="Y765" s="5">
        <v>7</v>
      </c>
      <c r="Z765" s="5">
        <v>9999</v>
      </c>
      <c r="AA765" s="5">
        <v>0</v>
      </c>
      <c r="AB765" s="5" t="s">
        <v>48</v>
      </c>
      <c r="AC765" s="5" t="s">
        <v>48</v>
      </c>
      <c r="AD765" s="5">
        <v>7</v>
      </c>
      <c r="AE765" s="5">
        <v>9999</v>
      </c>
      <c r="AF765" s="5">
        <v>161</v>
      </c>
      <c r="AG765" s="5" t="s">
        <v>48</v>
      </c>
      <c r="AH765" s="5" t="s">
        <v>48</v>
      </c>
      <c r="AI765" s="5">
        <v>7</v>
      </c>
      <c r="AJ765" s="5">
        <v>700</v>
      </c>
      <c r="AK765" s="5">
        <v>-72</v>
      </c>
      <c r="AL765" s="5" t="s">
        <v>48</v>
      </c>
      <c r="AM765" s="5" t="s">
        <v>48</v>
      </c>
      <c r="AN765" s="5">
        <v>7</v>
      </c>
      <c r="AO765" s="5">
        <v>700</v>
      </c>
    </row>
    <row r="766" spans="1:41" x14ac:dyDescent="0.25">
      <c r="A766" s="5" t="s">
        <v>53</v>
      </c>
      <c r="B766" s="5" t="s">
        <v>52</v>
      </c>
      <c r="C766" s="5">
        <v>719.3</v>
      </c>
      <c r="D766" s="5">
        <v>39.741</v>
      </c>
      <c r="E766" s="5">
        <v>-99.835999999999999</v>
      </c>
      <c r="F766" s="5">
        <v>20120304</v>
      </c>
      <c r="G766" s="5">
        <v>-9999</v>
      </c>
      <c r="H766" s="5" t="s">
        <v>48</v>
      </c>
      <c r="I766" s="5" t="s">
        <v>48</v>
      </c>
      <c r="J766" s="5" t="s">
        <v>48</v>
      </c>
      <c r="K766" s="5">
        <v>9999</v>
      </c>
      <c r="L766" s="5">
        <v>-9999</v>
      </c>
      <c r="M766" s="5" t="s">
        <v>48</v>
      </c>
      <c r="N766" s="5" t="s">
        <v>48</v>
      </c>
      <c r="O766" s="5" t="s">
        <v>48</v>
      </c>
      <c r="P766" s="5">
        <v>9999</v>
      </c>
      <c r="Q766" s="5">
        <v>0</v>
      </c>
      <c r="R766" s="5" t="s">
        <v>48</v>
      </c>
      <c r="S766" s="5" t="s">
        <v>48</v>
      </c>
      <c r="T766" s="5">
        <v>7</v>
      </c>
      <c r="U766" s="5">
        <v>700</v>
      </c>
      <c r="V766" s="5">
        <v>0</v>
      </c>
      <c r="W766" s="5" t="s">
        <v>48</v>
      </c>
      <c r="X766" s="5" t="s">
        <v>48</v>
      </c>
      <c r="Y766" s="5">
        <v>7</v>
      </c>
      <c r="Z766" s="5">
        <v>9999</v>
      </c>
      <c r="AA766" s="5">
        <v>0</v>
      </c>
      <c r="AB766" s="5" t="s">
        <v>48</v>
      </c>
      <c r="AC766" s="5" t="s">
        <v>48</v>
      </c>
      <c r="AD766" s="5">
        <v>7</v>
      </c>
      <c r="AE766" s="5">
        <v>9999</v>
      </c>
      <c r="AF766" s="5">
        <v>117</v>
      </c>
      <c r="AG766" s="5" t="s">
        <v>48</v>
      </c>
      <c r="AH766" s="5" t="s">
        <v>48</v>
      </c>
      <c r="AI766" s="5">
        <v>7</v>
      </c>
      <c r="AJ766" s="5">
        <v>700</v>
      </c>
      <c r="AK766" s="5">
        <v>-17</v>
      </c>
      <c r="AL766" s="5" t="s">
        <v>48</v>
      </c>
      <c r="AM766" s="5" t="s">
        <v>48</v>
      </c>
      <c r="AN766" s="5">
        <v>7</v>
      </c>
      <c r="AO766" s="5">
        <v>700</v>
      </c>
    </row>
    <row r="767" spans="1:41" x14ac:dyDescent="0.25">
      <c r="A767" s="5" t="s">
        <v>53</v>
      </c>
      <c r="B767" s="5" t="s">
        <v>52</v>
      </c>
      <c r="C767" s="5">
        <v>719.3</v>
      </c>
      <c r="D767" s="5">
        <v>39.741</v>
      </c>
      <c r="E767" s="5">
        <v>-99.835999999999999</v>
      </c>
      <c r="F767" s="5">
        <v>20120305</v>
      </c>
      <c r="G767" s="5">
        <v>-9999</v>
      </c>
      <c r="H767" s="5" t="s">
        <v>48</v>
      </c>
      <c r="I767" s="5" t="s">
        <v>48</v>
      </c>
      <c r="J767" s="5" t="s">
        <v>48</v>
      </c>
      <c r="K767" s="5">
        <v>9999</v>
      </c>
      <c r="L767" s="5">
        <v>-9999</v>
      </c>
      <c r="M767" s="5" t="s">
        <v>48</v>
      </c>
      <c r="N767" s="5" t="s">
        <v>48</v>
      </c>
      <c r="O767" s="5" t="s">
        <v>48</v>
      </c>
      <c r="P767" s="5">
        <v>9999</v>
      </c>
      <c r="Q767" s="5">
        <v>0</v>
      </c>
      <c r="R767" s="5" t="s">
        <v>48</v>
      </c>
      <c r="S767" s="5" t="s">
        <v>48</v>
      </c>
      <c r="T767" s="5">
        <v>7</v>
      </c>
      <c r="U767" s="5">
        <v>700</v>
      </c>
      <c r="V767" s="5">
        <v>0</v>
      </c>
      <c r="W767" s="5" t="s">
        <v>48</v>
      </c>
      <c r="X767" s="5" t="s">
        <v>48</v>
      </c>
      <c r="Y767" s="5">
        <v>7</v>
      </c>
      <c r="Z767" s="5">
        <v>9999</v>
      </c>
      <c r="AA767" s="5">
        <v>0</v>
      </c>
      <c r="AB767" s="5" t="s">
        <v>48</v>
      </c>
      <c r="AC767" s="5" t="s">
        <v>48</v>
      </c>
      <c r="AD767" s="5">
        <v>7</v>
      </c>
      <c r="AE767" s="5">
        <v>9999</v>
      </c>
      <c r="AF767" s="5">
        <v>206</v>
      </c>
      <c r="AG767" s="5" t="s">
        <v>48</v>
      </c>
      <c r="AH767" s="5" t="s">
        <v>48</v>
      </c>
      <c r="AI767" s="5">
        <v>7</v>
      </c>
      <c r="AJ767" s="5">
        <v>700</v>
      </c>
      <c r="AK767" s="5">
        <v>-44</v>
      </c>
      <c r="AL767" s="5" t="s">
        <v>48</v>
      </c>
      <c r="AM767" s="5" t="s">
        <v>48</v>
      </c>
      <c r="AN767" s="5">
        <v>7</v>
      </c>
      <c r="AO767" s="5">
        <v>700</v>
      </c>
    </row>
    <row r="768" spans="1:41" x14ac:dyDescent="0.25">
      <c r="A768" s="5" t="s">
        <v>53</v>
      </c>
      <c r="B768" s="5" t="s">
        <v>52</v>
      </c>
      <c r="C768" s="5">
        <v>719.3</v>
      </c>
      <c r="D768" s="5">
        <v>39.741</v>
      </c>
      <c r="E768" s="5">
        <v>-99.835999999999999</v>
      </c>
      <c r="F768" s="5">
        <v>20120306</v>
      </c>
      <c r="G768" s="5">
        <v>-9999</v>
      </c>
      <c r="H768" s="5" t="s">
        <v>48</v>
      </c>
      <c r="I768" s="5" t="s">
        <v>48</v>
      </c>
      <c r="J768" s="5" t="s">
        <v>48</v>
      </c>
      <c r="K768" s="5">
        <v>9999</v>
      </c>
      <c r="L768" s="5">
        <v>-9999</v>
      </c>
      <c r="M768" s="5" t="s">
        <v>48</v>
      </c>
      <c r="N768" s="5" t="s">
        <v>48</v>
      </c>
      <c r="O768" s="5" t="s">
        <v>48</v>
      </c>
      <c r="P768" s="5">
        <v>9999</v>
      </c>
      <c r="Q768" s="5">
        <v>0</v>
      </c>
      <c r="R768" s="5" t="s">
        <v>48</v>
      </c>
      <c r="S768" s="5" t="s">
        <v>48</v>
      </c>
      <c r="T768" s="5">
        <v>7</v>
      </c>
      <c r="U768" s="5">
        <v>700</v>
      </c>
      <c r="V768" s="5">
        <v>0</v>
      </c>
      <c r="W768" s="5" t="s">
        <v>48</v>
      </c>
      <c r="X768" s="5" t="s">
        <v>48</v>
      </c>
      <c r="Y768" s="5">
        <v>7</v>
      </c>
      <c r="Z768" s="5">
        <v>9999</v>
      </c>
      <c r="AA768" s="5">
        <v>0</v>
      </c>
      <c r="AB768" s="5" t="s">
        <v>48</v>
      </c>
      <c r="AC768" s="5" t="s">
        <v>48</v>
      </c>
      <c r="AD768" s="5">
        <v>7</v>
      </c>
      <c r="AE768" s="5">
        <v>9999</v>
      </c>
      <c r="AF768" s="5">
        <v>239</v>
      </c>
      <c r="AG768" s="5" t="s">
        <v>48</v>
      </c>
      <c r="AH768" s="5" t="s">
        <v>48</v>
      </c>
      <c r="AI768" s="5">
        <v>7</v>
      </c>
      <c r="AJ768" s="5">
        <v>700</v>
      </c>
      <c r="AK768" s="5">
        <v>-33</v>
      </c>
      <c r="AL768" s="5" t="s">
        <v>48</v>
      </c>
      <c r="AM768" s="5" t="s">
        <v>48</v>
      </c>
      <c r="AN768" s="5">
        <v>7</v>
      </c>
      <c r="AO768" s="5">
        <v>700</v>
      </c>
    </row>
    <row r="769" spans="1:41" x14ac:dyDescent="0.25">
      <c r="A769" s="5" t="s">
        <v>53</v>
      </c>
      <c r="B769" s="5" t="s">
        <v>52</v>
      </c>
      <c r="C769" s="5">
        <v>719.3</v>
      </c>
      <c r="D769" s="5">
        <v>39.741</v>
      </c>
      <c r="E769" s="5">
        <v>-99.835999999999999</v>
      </c>
      <c r="F769" s="5">
        <v>20120307</v>
      </c>
      <c r="G769" s="5">
        <v>-9999</v>
      </c>
      <c r="H769" s="5" t="s">
        <v>48</v>
      </c>
      <c r="I769" s="5" t="s">
        <v>48</v>
      </c>
      <c r="J769" s="5" t="s">
        <v>48</v>
      </c>
      <c r="K769" s="5">
        <v>9999</v>
      </c>
      <c r="L769" s="5">
        <v>-9999</v>
      </c>
      <c r="M769" s="5" t="s">
        <v>48</v>
      </c>
      <c r="N769" s="5" t="s">
        <v>48</v>
      </c>
      <c r="O769" s="5" t="s">
        <v>48</v>
      </c>
      <c r="P769" s="5">
        <v>9999</v>
      </c>
      <c r="Q769" s="5">
        <v>0</v>
      </c>
      <c r="R769" s="5" t="s">
        <v>48</v>
      </c>
      <c r="S769" s="5" t="s">
        <v>48</v>
      </c>
      <c r="T769" s="5">
        <v>7</v>
      </c>
      <c r="U769" s="5">
        <v>700</v>
      </c>
      <c r="V769" s="5">
        <v>0</v>
      </c>
      <c r="W769" s="5" t="s">
        <v>48</v>
      </c>
      <c r="X769" s="5" t="s">
        <v>48</v>
      </c>
      <c r="Y769" s="5">
        <v>7</v>
      </c>
      <c r="Z769" s="5">
        <v>9999</v>
      </c>
      <c r="AA769" s="5">
        <v>0</v>
      </c>
      <c r="AB769" s="5" t="s">
        <v>48</v>
      </c>
      <c r="AC769" s="5" t="s">
        <v>48</v>
      </c>
      <c r="AD769" s="5">
        <v>7</v>
      </c>
      <c r="AE769" s="5">
        <v>9999</v>
      </c>
      <c r="AF769" s="5">
        <v>256</v>
      </c>
      <c r="AG769" s="5" t="s">
        <v>48</v>
      </c>
      <c r="AH769" s="5" t="s">
        <v>48</v>
      </c>
      <c r="AI769" s="5">
        <v>7</v>
      </c>
      <c r="AJ769" s="5">
        <v>700</v>
      </c>
      <c r="AK769" s="5">
        <v>-33</v>
      </c>
      <c r="AL769" s="5" t="s">
        <v>48</v>
      </c>
      <c r="AM769" s="5" t="s">
        <v>48</v>
      </c>
      <c r="AN769" s="5">
        <v>7</v>
      </c>
      <c r="AO769" s="5">
        <v>700</v>
      </c>
    </row>
    <row r="770" spans="1:41" x14ac:dyDescent="0.25">
      <c r="A770" s="5" t="s">
        <v>53</v>
      </c>
      <c r="B770" s="5" t="s">
        <v>52</v>
      </c>
      <c r="C770" s="5">
        <v>719.3</v>
      </c>
      <c r="D770" s="5">
        <v>39.741</v>
      </c>
      <c r="E770" s="5">
        <v>-99.835999999999999</v>
      </c>
      <c r="F770" s="5">
        <v>20120308</v>
      </c>
      <c r="G770" s="5">
        <v>-9999</v>
      </c>
      <c r="H770" s="5" t="s">
        <v>48</v>
      </c>
      <c r="I770" s="5" t="s">
        <v>48</v>
      </c>
      <c r="J770" s="5" t="s">
        <v>48</v>
      </c>
      <c r="K770" s="5">
        <v>9999</v>
      </c>
      <c r="L770" s="5">
        <v>-9999</v>
      </c>
      <c r="M770" s="5" t="s">
        <v>48</v>
      </c>
      <c r="N770" s="5" t="s">
        <v>48</v>
      </c>
      <c r="O770" s="5" t="s">
        <v>48</v>
      </c>
      <c r="P770" s="5">
        <v>9999</v>
      </c>
      <c r="Q770" s="5">
        <v>0</v>
      </c>
      <c r="R770" s="5" t="s">
        <v>48</v>
      </c>
      <c r="S770" s="5" t="s">
        <v>48</v>
      </c>
      <c r="T770" s="5">
        <v>7</v>
      </c>
      <c r="U770" s="5">
        <v>700</v>
      </c>
      <c r="V770" s="5">
        <v>0</v>
      </c>
      <c r="W770" s="5" t="s">
        <v>48</v>
      </c>
      <c r="X770" s="5" t="s">
        <v>48</v>
      </c>
      <c r="Y770" s="5">
        <v>7</v>
      </c>
      <c r="Z770" s="5">
        <v>9999</v>
      </c>
      <c r="AA770" s="5">
        <v>0</v>
      </c>
      <c r="AB770" s="5" t="s">
        <v>48</v>
      </c>
      <c r="AC770" s="5" t="s">
        <v>48</v>
      </c>
      <c r="AD770" s="5">
        <v>7</v>
      </c>
      <c r="AE770" s="5">
        <v>9999</v>
      </c>
      <c r="AF770" s="5">
        <v>100</v>
      </c>
      <c r="AG770" s="5" t="s">
        <v>48</v>
      </c>
      <c r="AH770" s="5" t="s">
        <v>48</v>
      </c>
      <c r="AI770" s="5">
        <v>7</v>
      </c>
      <c r="AJ770" s="5">
        <v>700</v>
      </c>
      <c r="AK770" s="5">
        <v>-61</v>
      </c>
      <c r="AL770" s="5" t="s">
        <v>48</v>
      </c>
      <c r="AM770" s="5" t="s">
        <v>48</v>
      </c>
      <c r="AN770" s="5">
        <v>7</v>
      </c>
      <c r="AO770" s="5">
        <v>700</v>
      </c>
    </row>
    <row r="771" spans="1:41" x14ac:dyDescent="0.25">
      <c r="A771" s="5" t="s">
        <v>53</v>
      </c>
      <c r="B771" s="5" t="s">
        <v>52</v>
      </c>
      <c r="C771" s="5">
        <v>719.3</v>
      </c>
      <c r="D771" s="5">
        <v>39.741</v>
      </c>
      <c r="E771" s="5">
        <v>-99.835999999999999</v>
      </c>
      <c r="F771" s="5">
        <v>20120309</v>
      </c>
      <c r="G771" s="5">
        <v>-9999</v>
      </c>
      <c r="H771" s="5" t="s">
        <v>48</v>
      </c>
      <c r="I771" s="5" t="s">
        <v>48</v>
      </c>
      <c r="J771" s="5" t="s">
        <v>48</v>
      </c>
      <c r="K771" s="5">
        <v>9999</v>
      </c>
      <c r="L771" s="5">
        <v>-9999</v>
      </c>
      <c r="M771" s="5" t="s">
        <v>48</v>
      </c>
      <c r="N771" s="5" t="s">
        <v>48</v>
      </c>
      <c r="O771" s="5" t="s">
        <v>48</v>
      </c>
      <c r="P771" s="5">
        <v>9999</v>
      </c>
      <c r="Q771" s="5">
        <v>0</v>
      </c>
      <c r="R771" s="5" t="s">
        <v>48</v>
      </c>
      <c r="S771" s="5" t="s">
        <v>48</v>
      </c>
      <c r="T771" s="5">
        <v>7</v>
      </c>
      <c r="U771" s="5">
        <v>700</v>
      </c>
      <c r="V771" s="5">
        <v>0</v>
      </c>
      <c r="W771" s="5" t="s">
        <v>48</v>
      </c>
      <c r="X771" s="5" t="s">
        <v>48</v>
      </c>
      <c r="Y771" s="5">
        <v>7</v>
      </c>
      <c r="Z771" s="5">
        <v>9999</v>
      </c>
      <c r="AA771" s="5">
        <v>0</v>
      </c>
      <c r="AB771" s="5" t="s">
        <v>48</v>
      </c>
      <c r="AC771" s="5" t="s">
        <v>48</v>
      </c>
      <c r="AD771" s="5">
        <v>7</v>
      </c>
      <c r="AE771" s="5">
        <v>9999</v>
      </c>
      <c r="AF771" s="5">
        <v>150</v>
      </c>
      <c r="AG771" s="5" t="s">
        <v>48</v>
      </c>
      <c r="AH771" s="5" t="s">
        <v>48</v>
      </c>
      <c r="AI771" s="5">
        <v>7</v>
      </c>
      <c r="AJ771" s="5">
        <v>700</v>
      </c>
      <c r="AK771" s="5">
        <v>-61</v>
      </c>
      <c r="AL771" s="5" t="s">
        <v>48</v>
      </c>
      <c r="AM771" s="5" t="s">
        <v>48</v>
      </c>
      <c r="AN771" s="5">
        <v>7</v>
      </c>
      <c r="AO771" s="5">
        <v>700</v>
      </c>
    </row>
    <row r="772" spans="1:41" x14ac:dyDescent="0.25">
      <c r="A772" s="5" t="s">
        <v>53</v>
      </c>
      <c r="B772" s="5" t="s">
        <v>52</v>
      </c>
      <c r="C772" s="5">
        <v>719.3</v>
      </c>
      <c r="D772" s="5">
        <v>39.741</v>
      </c>
      <c r="E772" s="5">
        <v>-99.835999999999999</v>
      </c>
      <c r="F772" s="5">
        <v>20120310</v>
      </c>
      <c r="G772" s="5">
        <v>-9999</v>
      </c>
      <c r="H772" s="5" t="s">
        <v>48</v>
      </c>
      <c r="I772" s="5" t="s">
        <v>48</v>
      </c>
      <c r="J772" s="5" t="s">
        <v>48</v>
      </c>
      <c r="K772" s="5">
        <v>9999</v>
      </c>
      <c r="L772" s="5">
        <v>-9999</v>
      </c>
      <c r="M772" s="5" t="s">
        <v>48</v>
      </c>
      <c r="N772" s="5" t="s">
        <v>48</v>
      </c>
      <c r="O772" s="5" t="s">
        <v>48</v>
      </c>
      <c r="P772" s="5">
        <v>9999</v>
      </c>
      <c r="Q772" s="5">
        <v>0</v>
      </c>
      <c r="R772" s="5" t="s">
        <v>48</v>
      </c>
      <c r="S772" s="5" t="s">
        <v>48</v>
      </c>
      <c r="T772" s="5">
        <v>7</v>
      </c>
      <c r="U772" s="5">
        <v>700</v>
      </c>
      <c r="V772" s="5">
        <v>0</v>
      </c>
      <c r="W772" s="5" t="s">
        <v>48</v>
      </c>
      <c r="X772" s="5" t="s">
        <v>48</v>
      </c>
      <c r="Y772" s="5">
        <v>7</v>
      </c>
      <c r="Z772" s="5">
        <v>9999</v>
      </c>
      <c r="AA772" s="5">
        <v>0</v>
      </c>
      <c r="AB772" s="5" t="s">
        <v>48</v>
      </c>
      <c r="AC772" s="5" t="s">
        <v>48</v>
      </c>
      <c r="AD772" s="5">
        <v>7</v>
      </c>
      <c r="AE772" s="5">
        <v>9999</v>
      </c>
      <c r="AF772" s="5">
        <v>178</v>
      </c>
      <c r="AG772" s="5" t="s">
        <v>48</v>
      </c>
      <c r="AH772" s="5" t="s">
        <v>48</v>
      </c>
      <c r="AI772" s="5">
        <v>7</v>
      </c>
      <c r="AJ772" s="5">
        <v>700</v>
      </c>
      <c r="AK772" s="5">
        <v>-17</v>
      </c>
      <c r="AL772" s="5" t="s">
        <v>48</v>
      </c>
      <c r="AM772" s="5" t="s">
        <v>48</v>
      </c>
      <c r="AN772" s="5">
        <v>7</v>
      </c>
      <c r="AO772" s="5">
        <v>700</v>
      </c>
    </row>
    <row r="773" spans="1:41" x14ac:dyDescent="0.25">
      <c r="A773" s="5" t="s">
        <v>53</v>
      </c>
      <c r="B773" s="5" t="s">
        <v>52</v>
      </c>
      <c r="C773" s="5">
        <v>719.3</v>
      </c>
      <c r="D773" s="5">
        <v>39.741</v>
      </c>
      <c r="E773" s="5">
        <v>-99.835999999999999</v>
      </c>
      <c r="F773" s="5">
        <v>20120311</v>
      </c>
      <c r="G773" s="5">
        <v>-9999</v>
      </c>
      <c r="H773" s="5" t="s">
        <v>48</v>
      </c>
      <c r="I773" s="5" t="s">
        <v>48</v>
      </c>
      <c r="J773" s="5" t="s">
        <v>48</v>
      </c>
      <c r="K773" s="5">
        <v>9999</v>
      </c>
      <c r="L773" s="5">
        <v>-9999</v>
      </c>
      <c r="M773" s="5" t="s">
        <v>48</v>
      </c>
      <c r="N773" s="5" t="s">
        <v>48</v>
      </c>
      <c r="O773" s="5" t="s">
        <v>48</v>
      </c>
      <c r="P773" s="5">
        <v>9999</v>
      </c>
      <c r="Q773" s="5">
        <v>0</v>
      </c>
      <c r="R773" s="5" t="s">
        <v>48</v>
      </c>
      <c r="S773" s="5" t="s">
        <v>48</v>
      </c>
      <c r="T773" s="5">
        <v>7</v>
      </c>
      <c r="U773" s="5">
        <v>700</v>
      </c>
      <c r="V773" s="5">
        <v>0</v>
      </c>
      <c r="W773" s="5" t="s">
        <v>48</v>
      </c>
      <c r="X773" s="5" t="s">
        <v>48</v>
      </c>
      <c r="Y773" s="5">
        <v>7</v>
      </c>
      <c r="Z773" s="5">
        <v>9999</v>
      </c>
      <c r="AA773" s="5">
        <v>0</v>
      </c>
      <c r="AB773" s="5" t="s">
        <v>48</v>
      </c>
      <c r="AC773" s="5" t="s">
        <v>48</v>
      </c>
      <c r="AD773" s="5">
        <v>7</v>
      </c>
      <c r="AE773" s="5">
        <v>9999</v>
      </c>
      <c r="AF773" s="5">
        <v>189</v>
      </c>
      <c r="AG773" s="5" t="s">
        <v>48</v>
      </c>
      <c r="AH773" s="5" t="s">
        <v>48</v>
      </c>
      <c r="AI773" s="5">
        <v>7</v>
      </c>
      <c r="AJ773" s="5">
        <v>700</v>
      </c>
      <c r="AK773" s="5">
        <v>28</v>
      </c>
      <c r="AL773" s="5" t="s">
        <v>48</v>
      </c>
      <c r="AM773" s="5" t="s">
        <v>48</v>
      </c>
      <c r="AN773" s="5">
        <v>7</v>
      </c>
      <c r="AO773" s="5">
        <v>700</v>
      </c>
    </row>
    <row r="774" spans="1:41" x14ac:dyDescent="0.25">
      <c r="A774" s="5" t="s">
        <v>53</v>
      </c>
      <c r="B774" s="5" t="s">
        <v>52</v>
      </c>
      <c r="C774" s="5">
        <v>719.3</v>
      </c>
      <c r="D774" s="5">
        <v>39.741</v>
      </c>
      <c r="E774" s="5">
        <v>-99.835999999999999</v>
      </c>
      <c r="F774" s="5">
        <v>20120312</v>
      </c>
      <c r="G774" s="5">
        <v>-9999</v>
      </c>
      <c r="H774" s="5" t="s">
        <v>48</v>
      </c>
      <c r="I774" s="5" t="s">
        <v>48</v>
      </c>
      <c r="J774" s="5" t="s">
        <v>48</v>
      </c>
      <c r="K774" s="5">
        <v>9999</v>
      </c>
      <c r="L774" s="5">
        <v>-9999</v>
      </c>
      <c r="M774" s="5" t="s">
        <v>48</v>
      </c>
      <c r="N774" s="5" t="s">
        <v>48</v>
      </c>
      <c r="O774" s="5" t="s">
        <v>48</v>
      </c>
      <c r="P774" s="5">
        <v>9999</v>
      </c>
      <c r="Q774" s="5">
        <v>0</v>
      </c>
      <c r="R774" s="5" t="s">
        <v>48</v>
      </c>
      <c r="S774" s="5" t="s">
        <v>48</v>
      </c>
      <c r="T774" s="5">
        <v>7</v>
      </c>
      <c r="U774" s="5">
        <v>700</v>
      </c>
      <c r="V774" s="5">
        <v>0</v>
      </c>
      <c r="W774" s="5" t="s">
        <v>48</v>
      </c>
      <c r="X774" s="5" t="s">
        <v>48</v>
      </c>
      <c r="Y774" s="5">
        <v>7</v>
      </c>
      <c r="Z774" s="5">
        <v>9999</v>
      </c>
      <c r="AA774" s="5">
        <v>0</v>
      </c>
      <c r="AB774" s="5" t="s">
        <v>48</v>
      </c>
      <c r="AC774" s="5" t="s">
        <v>48</v>
      </c>
      <c r="AD774" s="5">
        <v>7</v>
      </c>
      <c r="AE774" s="5">
        <v>9999</v>
      </c>
      <c r="AF774" s="5">
        <v>78</v>
      </c>
      <c r="AG774" s="5" t="s">
        <v>48</v>
      </c>
      <c r="AH774" s="5" t="s">
        <v>48</v>
      </c>
      <c r="AI774" s="5">
        <v>7</v>
      </c>
      <c r="AJ774" s="5">
        <v>700</v>
      </c>
      <c r="AK774" s="5">
        <v>11</v>
      </c>
      <c r="AL774" s="5" t="s">
        <v>48</v>
      </c>
      <c r="AM774" s="5" t="s">
        <v>48</v>
      </c>
      <c r="AN774" s="5">
        <v>7</v>
      </c>
      <c r="AO774" s="5">
        <v>700</v>
      </c>
    </row>
    <row r="775" spans="1:41" x14ac:dyDescent="0.25">
      <c r="A775" s="5" t="s">
        <v>53</v>
      </c>
      <c r="B775" s="5" t="s">
        <v>52</v>
      </c>
      <c r="C775" s="5">
        <v>719.3</v>
      </c>
      <c r="D775" s="5">
        <v>39.741</v>
      </c>
      <c r="E775" s="5">
        <v>-99.835999999999999</v>
      </c>
      <c r="F775" s="5">
        <v>20120313</v>
      </c>
      <c r="G775" s="5">
        <v>-9999</v>
      </c>
      <c r="H775" s="5" t="s">
        <v>48</v>
      </c>
      <c r="I775" s="5" t="s">
        <v>48</v>
      </c>
      <c r="J775" s="5" t="s">
        <v>48</v>
      </c>
      <c r="K775" s="5">
        <v>9999</v>
      </c>
      <c r="L775" s="5">
        <v>-9999</v>
      </c>
      <c r="M775" s="5" t="s">
        <v>48</v>
      </c>
      <c r="N775" s="5" t="s">
        <v>48</v>
      </c>
      <c r="O775" s="5" t="s">
        <v>48</v>
      </c>
      <c r="P775" s="5">
        <v>9999</v>
      </c>
      <c r="Q775" s="5">
        <v>0</v>
      </c>
      <c r="R775" s="5" t="s">
        <v>48</v>
      </c>
      <c r="S775" s="5" t="s">
        <v>48</v>
      </c>
      <c r="T775" s="5">
        <v>7</v>
      </c>
      <c r="U775" s="5">
        <v>700</v>
      </c>
      <c r="V775" s="5">
        <v>0</v>
      </c>
      <c r="W775" s="5" t="s">
        <v>48</v>
      </c>
      <c r="X775" s="5" t="s">
        <v>48</v>
      </c>
      <c r="Y775" s="5">
        <v>7</v>
      </c>
      <c r="Z775" s="5">
        <v>9999</v>
      </c>
      <c r="AA775" s="5">
        <v>0</v>
      </c>
      <c r="AB775" s="5" t="s">
        <v>48</v>
      </c>
      <c r="AC775" s="5" t="s">
        <v>48</v>
      </c>
      <c r="AD775" s="5">
        <v>7</v>
      </c>
      <c r="AE775" s="5">
        <v>9999</v>
      </c>
      <c r="AF775" s="5">
        <v>283</v>
      </c>
      <c r="AG775" s="5" t="s">
        <v>48</v>
      </c>
      <c r="AH775" s="5" t="s">
        <v>48</v>
      </c>
      <c r="AI775" s="5">
        <v>7</v>
      </c>
      <c r="AJ775" s="5">
        <v>700</v>
      </c>
      <c r="AK775" s="5">
        <v>33</v>
      </c>
      <c r="AL775" s="5" t="s">
        <v>48</v>
      </c>
      <c r="AM775" s="5" t="s">
        <v>48</v>
      </c>
      <c r="AN775" s="5">
        <v>7</v>
      </c>
      <c r="AO775" s="5">
        <v>700</v>
      </c>
    </row>
    <row r="776" spans="1:41" x14ac:dyDescent="0.25">
      <c r="A776" s="5" t="s">
        <v>53</v>
      </c>
      <c r="B776" s="5" t="s">
        <v>52</v>
      </c>
      <c r="C776" s="5">
        <v>719.3</v>
      </c>
      <c r="D776" s="5">
        <v>39.741</v>
      </c>
      <c r="E776" s="5">
        <v>-99.835999999999999</v>
      </c>
      <c r="F776" s="5">
        <v>20120314</v>
      </c>
      <c r="G776" s="5">
        <v>-9999</v>
      </c>
      <c r="H776" s="5" t="s">
        <v>48</v>
      </c>
      <c r="I776" s="5" t="s">
        <v>48</v>
      </c>
      <c r="J776" s="5" t="s">
        <v>48</v>
      </c>
      <c r="K776" s="5">
        <v>9999</v>
      </c>
      <c r="L776" s="5">
        <v>-9999</v>
      </c>
      <c r="M776" s="5" t="s">
        <v>48</v>
      </c>
      <c r="N776" s="5" t="s">
        <v>48</v>
      </c>
      <c r="O776" s="5" t="s">
        <v>48</v>
      </c>
      <c r="P776" s="5">
        <v>9999</v>
      </c>
      <c r="Q776" s="5">
        <v>0</v>
      </c>
      <c r="R776" s="5" t="s">
        <v>48</v>
      </c>
      <c r="S776" s="5" t="s">
        <v>48</v>
      </c>
      <c r="T776" s="5">
        <v>7</v>
      </c>
      <c r="U776" s="5">
        <v>700</v>
      </c>
      <c r="V776" s="5">
        <v>0</v>
      </c>
      <c r="W776" s="5" t="s">
        <v>48</v>
      </c>
      <c r="X776" s="5" t="s">
        <v>48</v>
      </c>
      <c r="Y776" s="5">
        <v>7</v>
      </c>
      <c r="Z776" s="5">
        <v>9999</v>
      </c>
      <c r="AA776" s="5">
        <v>0</v>
      </c>
      <c r="AB776" s="5" t="s">
        <v>48</v>
      </c>
      <c r="AC776" s="5" t="s">
        <v>48</v>
      </c>
      <c r="AD776" s="5">
        <v>7</v>
      </c>
      <c r="AE776" s="5">
        <v>9999</v>
      </c>
      <c r="AF776" s="5">
        <v>278</v>
      </c>
      <c r="AG776" s="5" t="s">
        <v>48</v>
      </c>
      <c r="AH776" s="5" t="s">
        <v>48</v>
      </c>
      <c r="AI776" s="5">
        <v>7</v>
      </c>
      <c r="AJ776" s="5">
        <v>700</v>
      </c>
      <c r="AK776" s="5">
        <v>39</v>
      </c>
      <c r="AL776" s="5" t="s">
        <v>48</v>
      </c>
      <c r="AM776" s="5" t="s">
        <v>48</v>
      </c>
      <c r="AN776" s="5">
        <v>7</v>
      </c>
      <c r="AO776" s="5">
        <v>700</v>
      </c>
    </row>
    <row r="777" spans="1:41" x14ac:dyDescent="0.25">
      <c r="A777" s="5" t="s">
        <v>53</v>
      </c>
      <c r="B777" s="5" t="s">
        <v>52</v>
      </c>
      <c r="C777" s="5">
        <v>719.3</v>
      </c>
      <c r="D777" s="5">
        <v>39.741</v>
      </c>
      <c r="E777" s="5">
        <v>-99.835999999999999</v>
      </c>
      <c r="F777" s="5">
        <v>20120315</v>
      </c>
      <c r="G777" s="5">
        <v>-9999</v>
      </c>
      <c r="H777" s="5" t="s">
        <v>48</v>
      </c>
      <c r="I777" s="5" t="s">
        <v>48</v>
      </c>
      <c r="J777" s="5" t="s">
        <v>48</v>
      </c>
      <c r="K777" s="5">
        <v>9999</v>
      </c>
      <c r="L777" s="5">
        <v>-9999</v>
      </c>
      <c r="M777" s="5" t="s">
        <v>48</v>
      </c>
      <c r="N777" s="5" t="s">
        <v>48</v>
      </c>
      <c r="O777" s="5" t="s">
        <v>48</v>
      </c>
      <c r="P777" s="5">
        <v>9999</v>
      </c>
      <c r="Q777" s="5">
        <v>0</v>
      </c>
      <c r="R777" s="5" t="s">
        <v>48</v>
      </c>
      <c r="S777" s="5" t="s">
        <v>48</v>
      </c>
      <c r="T777" s="5">
        <v>7</v>
      </c>
      <c r="U777" s="5">
        <v>700</v>
      </c>
      <c r="V777" s="5">
        <v>0</v>
      </c>
      <c r="W777" s="5" t="s">
        <v>48</v>
      </c>
      <c r="X777" s="5" t="s">
        <v>48</v>
      </c>
      <c r="Y777" s="5">
        <v>7</v>
      </c>
      <c r="Z777" s="5">
        <v>9999</v>
      </c>
      <c r="AA777" s="5">
        <v>0</v>
      </c>
      <c r="AB777" s="5" t="s">
        <v>48</v>
      </c>
      <c r="AC777" s="5" t="s">
        <v>48</v>
      </c>
      <c r="AD777" s="5">
        <v>7</v>
      </c>
      <c r="AE777" s="5">
        <v>9999</v>
      </c>
      <c r="AF777" s="5">
        <v>300</v>
      </c>
      <c r="AG777" s="5" t="s">
        <v>48</v>
      </c>
      <c r="AH777" s="5" t="s">
        <v>48</v>
      </c>
      <c r="AI777" s="5">
        <v>7</v>
      </c>
      <c r="AJ777" s="5">
        <v>700</v>
      </c>
      <c r="AK777" s="5">
        <v>39</v>
      </c>
      <c r="AL777" s="5" t="s">
        <v>48</v>
      </c>
      <c r="AM777" s="5" t="s">
        <v>48</v>
      </c>
      <c r="AN777" s="5">
        <v>7</v>
      </c>
      <c r="AO777" s="5">
        <v>700</v>
      </c>
    </row>
    <row r="778" spans="1:41" x14ac:dyDescent="0.25">
      <c r="A778" s="5" t="s">
        <v>53</v>
      </c>
      <c r="B778" s="5" t="s">
        <v>52</v>
      </c>
      <c r="C778" s="5">
        <v>719.3</v>
      </c>
      <c r="D778" s="5">
        <v>39.741</v>
      </c>
      <c r="E778" s="5">
        <v>-99.835999999999999</v>
      </c>
      <c r="F778" s="5">
        <v>20120316</v>
      </c>
      <c r="G778" s="5">
        <v>-9999</v>
      </c>
      <c r="H778" s="5" t="s">
        <v>48</v>
      </c>
      <c r="I778" s="5" t="s">
        <v>48</v>
      </c>
      <c r="J778" s="5" t="s">
        <v>48</v>
      </c>
      <c r="K778" s="5">
        <v>9999</v>
      </c>
      <c r="L778" s="5">
        <v>-9999</v>
      </c>
      <c r="M778" s="5" t="s">
        <v>48</v>
      </c>
      <c r="N778" s="5" t="s">
        <v>48</v>
      </c>
      <c r="O778" s="5" t="s">
        <v>48</v>
      </c>
      <c r="P778" s="5">
        <v>9999</v>
      </c>
      <c r="Q778" s="5">
        <v>0</v>
      </c>
      <c r="R778" s="5" t="s">
        <v>48</v>
      </c>
      <c r="S778" s="5" t="s">
        <v>48</v>
      </c>
      <c r="T778" s="5">
        <v>7</v>
      </c>
      <c r="U778" s="5">
        <v>700</v>
      </c>
      <c r="V778" s="5">
        <v>0</v>
      </c>
      <c r="W778" s="5" t="s">
        <v>48</v>
      </c>
      <c r="X778" s="5" t="s">
        <v>48</v>
      </c>
      <c r="Y778" s="5">
        <v>7</v>
      </c>
      <c r="Z778" s="5">
        <v>9999</v>
      </c>
      <c r="AA778" s="5">
        <v>0</v>
      </c>
      <c r="AB778" s="5" t="s">
        <v>48</v>
      </c>
      <c r="AC778" s="5" t="s">
        <v>48</v>
      </c>
      <c r="AD778" s="5">
        <v>7</v>
      </c>
      <c r="AE778" s="5">
        <v>9999</v>
      </c>
      <c r="AF778" s="5">
        <v>272</v>
      </c>
      <c r="AG778" s="5" t="s">
        <v>48</v>
      </c>
      <c r="AH778" s="5" t="s">
        <v>48</v>
      </c>
      <c r="AI778" s="5">
        <v>7</v>
      </c>
      <c r="AJ778" s="5">
        <v>700</v>
      </c>
      <c r="AK778" s="5">
        <v>83</v>
      </c>
      <c r="AL778" s="5" t="s">
        <v>48</v>
      </c>
      <c r="AM778" s="5" t="s">
        <v>48</v>
      </c>
      <c r="AN778" s="5">
        <v>7</v>
      </c>
      <c r="AO778" s="5">
        <v>700</v>
      </c>
    </row>
    <row r="779" spans="1:41" x14ac:dyDescent="0.25">
      <c r="A779" s="5" t="s">
        <v>53</v>
      </c>
      <c r="B779" s="5" t="s">
        <v>52</v>
      </c>
      <c r="C779" s="5">
        <v>719.3</v>
      </c>
      <c r="D779" s="5">
        <v>39.741</v>
      </c>
      <c r="E779" s="5">
        <v>-99.835999999999999</v>
      </c>
      <c r="F779" s="5">
        <v>20120317</v>
      </c>
      <c r="G779" s="5">
        <v>-9999</v>
      </c>
      <c r="H779" s="5" t="s">
        <v>48</v>
      </c>
      <c r="I779" s="5" t="s">
        <v>48</v>
      </c>
      <c r="J779" s="5" t="s">
        <v>48</v>
      </c>
      <c r="K779" s="5">
        <v>9999</v>
      </c>
      <c r="L779" s="5">
        <v>-9999</v>
      </c>
      <c r="M779" s="5" t="s">
        <v>48</v>
      </c>
      <c r="N779" s="5" t="s">
        <v>48</v>
      </c>
      <c r="O779" s="5" t="s">
        <v>48</v>
      </c>
      <c r="P779" s="5">
        <v>9999</v>
      </c>
      <c r="Q779" s="5">
        <v>0</v>
      </c>
      <c r="R779" s="5" t="s">
        <v>48</v>
      </c>
      <c r="S779" s="5" t="s">
        <v>48</v>
      </c>
      <c r="T779" s="5">
        <v>7</v>
      </c>
      <c r="U779" s="5">
        <v>700</v>
      </c>
      <c r="V779" s="5">
        <v>0</v>
      </c>
      <c r="W779" s="5" t="s">
        <v>48</v>
      </c>
      <c r="X779" s="5" t="s">
        <v>48</v>
      </c>
      <c r="Y779" s="5">
        <v>7</v>
      </c>
      <c r="Z779" s="5">
        <v>9999</v>
      </c>
      <c r="AA779" s="5">
        <v>0</v>
      </c>
      <c r="AB779" s="5" t="s">
        <v>48</v>
      </c>
      <c r="AC779" s="5" t="s">
        <v>48</v>
      </c>
      <c r="AD779" s="5">
        <v>7</v>
      </c>
      <c r="AE779" s="5">
        <v>9999</v>
      </c>
      <c r="AF779" s="5">
        <v>289</v>
      </c>
      <c r="AG779" s="5" t="s">
        <v>48</v>
      </c>
      <c r="AH779" s="5" t="s">
        <v>48</v>
      </c>
      <c r="AI779" s="5">
        <v>7</v>
      </c>
      <c r="AJ779" s="5">
        <v>700</v>
      </c>
      <c r="AK779" s="5">
        <v>83</v>
      </c>
      <c r="AL779" s="5" t="s">
        <v>48</v>
      </c>
      <c r="AM779" s="5" t="s">
        <v>48</v>
      </c>
      <c r="AN779" s="5">
        <v>7</v>
      </c>
      <c r="AO779" s="5">
        <v>700</v>
      </c>
    </row>
    <row r="780" spans="1:41" x14ac:dyDescent="0.25">
      <c r="A780" s="5" t="s">
        <v>53</v>
      </c>
      <c r="B780" s="5" t="s">
        <v>52</v>
      </c>
      <c r="C780" s="5">
        <v>719.3</v>
      </c>
      <c r="D780" s="5">
        <v>39.741</v>
      </c>
      <c r="E780" s="5">
        <v>-99.835999999999999</v>
      </c>
      <c r="F780" s="5">
        <v>20120318</v>
      </c>
      <c r="G780" s="5">
        <v>-9999</v>
      </c>
      <c r="H780" s="5" t="s">
        <v>48</v>
      </c>
      <c r="I780" s="5" t="s">
        <v>48</v>
      </c>
      <c r="J780" s="5" t="s">
        <v>48</v>
      </c>
      <c r="K780" s="5">
        <v>9999</v>
      </c>
      <c r="L780" s="5">
        <v>-9999</v>
      </c>
      <c r="M780" s="5" t="s">
        <v>48</v>
      </c>
      <c r="N780" s="5" t="s">
        <v>48</v>
      </c>
      <c r="O780" s="5" t="s">
        <v>48</v>
      </c>
      <c r="P780" s="5">
        <v>9999</v>
      </c>
      <c r="Q780" s="5">
        <v>0</v>
      </c>
      <c r="R780" s="5" t="s">
        <v>48</v>
      </c>
      <c r="S780" s="5" t="s">
        <v>48</v>
      </c>
      <c r="T780" s="5">
        <v>7</v>
      </c>
      <c r="U780" s="5">
        <v>700</v>
      </c>
      <c r="V780" s="5">
        <v>0</v>
      </c>
      <c r="W780" s="5" t="s">
        <v>48</v>
      </c>
      <c r="X780" s="5" t="s">
        <v>48</v>
      </c>
      <c r="Y780" s="5">
        <v>7</v>
      </c>
      <c r="Z780" s="5">
        <v>9999</v>
      </c>
      <c r="AA780" s="5">
        <v>0</v>
      </c>
      <c r="AB780" s="5" t="s">
        <v>48</v>
      </c>
      <c r="AC780" s="5" t="s">
        <v>48</v>
      </c>
      <c r="AD780" s="5">
        <v>7</v>
      </c>
      <c r="AE780" s="5">
        <v>9999</v>
      </c>
      <c r="AF780" s="5">
        <v>300</v>
      </c>
      <c r="AG780" s="5" t="s">
        <v>48</v>
      </c>
      <c r="AH780" s="5" t="s">
        <v>48</v>
      </c>
      <c r="AI780" s="5">
        <v>7</v>
      </c>
      <c r="AJ780" s="5">
        <v>700</v>
      </c>
      <c r="AK780" s="5">
        <v>78</v>
      </c>
      <c r="AL780" s="5" t="s">
        <v>48</v>
      </c>
      <c r="AM780" s="5" t="s">
        <v>48</v>
      </c>
      <c r="AN780" s="5">
        <v>7</v>
      </c>
      <c r="AO780" s="5">
        <v>700</v>
      </c>
    </row>
    <row r="781" spans="1:41" x14ac:dyDescent="0.25">
      <c r="A781" s="5" t="s">
        <v>53</v>
      </c>
      <c r="B781" s="5" t="s">
        <v>52</v>
      </c>
      <c r="C781" s="5">
        <v>719.3</v>
      </c>
      <c r="D781" s="5">
        <v>39.741</v>
      </c>
      <c r="E781" s="5">
        <v>-99.835999999999999</v>
      </c>
      <c r="F781" s="5">
        <v>20120319</v>
      </c>
      <c r="G781" s="5">
        <v>-9999</v>
      </c>
      <c r="H781" s="5" t="s">
        <v>48</v>
      </c>
      <c r="I781" s="5" t="s">
        <v>48</v>
      </c>
      <c r="J781" s="5" t="s">
        <v>48</v>
      </c>
      <c r="K781" s="5">
        <v>9999</v>
      </c>
      <c r="L781" s="5">
        <v>-9999</v>
      </c>
      <c r="M781" s="5" t="s">
        <v>48</v>
      </c>
      <c r="N781" s="5" t="s">
        <v>48</v>
      </c>
      <c r="O781" s="5" t="s">
        <v>48</v>
      </c>
      <c r="P781" s="5">
        <v>9999</v>
      </c>
      <c r="Q781" s="5">
        <v>3</v>
      </c>
      <c r="R781" s="5" t="s">
        <v>48</v>
      </c>
      <c r="S781" s="5" t="s">
        <v>48</v>
      </c>
      <c r="T781" s="5">
        <v>7</v>
      </c>
      <c r="U781" s="5">
        <v>700</v>
      </c>
      <c r="V781" s="5">
        <v>0</v>
      </c>
      <c r="W781" s="5" t="s">
        <v>48</v>
      </c>
      <c r="X781" s="5" t="s">
        <v>48</v>
      </c>
      <c r="Y781" s="5">
        <v>7</v>
      </c>
      <c r="Z781" s="5">
        <v>9999</v>
      </c>
      <c r="AA781" s="5">
        <v>0</v>
      </c>
      <c r="AB781" s="5" t="s">
        <v>48</v>
      </c>
      <c r="AC781" s="5" t="s">
        <v>48</v>
      </c>
      <c r="AD781" s="5">
        <v>7</v>
      </c>
      <c r="AE781" s="5">
        <v>9999</v>
      </c>
      <c r="AF781" s="5">
        <v>256</v>
      </c>
      <c r="AG781" s="5" t="s">
        <v>48</v>
      </c>
      <c r="AH781" s="5" t="s">
        <v>48</v>
      </c>
      <c r="AI781" s="5">
        <v>7</v>
      </c>
      <c r="AJ781" s="5">
        <v>700</v>
      </c>
      <c r="AK781" s="5">
        <v>111</v>
      </c>
      <c r="AL781" s="5" t="s">
        <v>48</v>
      </c>
      <c r="AM781" s="5" t="s">
        <v>48</v>
      </c>
      <c r="AN781" s="5">
        <v>7</v>
      </c>
      <c r="AO781" s="5">
        <v>700</v>
      </c>
    </row>
    <row r="782" spans="1:41" x14ac:dyDescent="0.25">
      <c r="A782" s="5" t="s">
        <v>53</v>
      </c>
      <c r="B782" s="5" t="s">
        <v>52</v>
      </c>
      <c r="C782" s="5">
        <v>719.3</v>
      </c>
      <c r="D782" s="5">
        <v>39.741</v>
      </c>
      <c r="E782" s="5">
        <v>-99.835999999999999</v>
      </c>
      <c r="F782" s="5">
        <v>20120320</v>
      </c>
      <c r="G782" s="5">
        <v>-9999</v>
      </c>
      <c r="H782" s="5" t="s">
        <v>48</v>
      </c>
      <c r="I782" s="5" t="s">
        <v>48</v>
      </c>
      <c r="J782" s="5" t="s">
        <v>48</v>
      </c>
      <c r="K782" s="5">
        <v>9999</v>
      </c>
      <c r="L782" s="5">
        <v>-9999</v>
      </c>
      <c r="M782" s="5" t="s">
        <v>48</v>
      </c>
      <c r="N782" s="5" t="s">
        <v>48</v>
      </c>
      <c r="O782" s="5" t="s">
        <v>48</v>
      </c>
      <c r="P782" s="5">
        <v>9999</v>
      </c>
      <c r="Q782" s="5">
        <v>0</v>
      </c>
      <c r="R782" s="5" t="s">
        <v>48</v>
      </c>
      <c r="S782" s="5" t="s">
        <v>48</v>
      </c>
      <c r="T782" s="5">
        <v>7</v>
      </c>
      <c r="U782" s="5">
        <v>700</v>
      </c>
      <c r="V782" s="5">
        <v>0</v>
      </c>
      <c r="W782" s="5" t="s">
        <v>48</v>
      </c>
      <c r="X782" s="5" t="s">
        <v>48</v>
      </c>
      <c r="Y782" s="5">
        <v>7</v>
      </c>
      <c r="Z782" s="5">
        <v>9999</v>
      </c>
      <c r="AA782" s="5">
        <v>0</v>
      </c>
      <c r="AB782" s="5" t="s">
        <v>48</v>
      </c>
      <c r="AC782" s="5" t="s">
        <v>48</v>
      </c>
      <c r="AD782" s="5">
        <v>7</v>
      </c>
      <c r="AE782" s="5">
        <v>9999</v>
      </c>
      <c r="AF782" s="5">
        <v>172</v>
      </c>
      <c r="AG782" s="5" t="s">
        <v>48</v>
      </c>
      <c r="AH782" s="5" t="s">
        <v>48</v>
      </c>
      <c r="AI782" s="5">
        <v>7</v>
      </c>
      <c r="AJ782" s="5">
        <v>700</v>
      </c>
      <c r="AK782" s="5">
        <v>6</v>
      </c>
      <c r="AL782" s="5" t="s">
        <v>48</v>
      </c>
      <c r="AM782" s="5" t="s">
        <v>48</v>
      </c>
      <c r="AN782" s="5">
        <v>7</v>
      </c>
      <c r="AO782" s="5">
        <v>700</v>
      </c>
    </row>
    <row r="783" spans="1:41" x14ac:dyDescent="0.25">
      <c r="A783" s="5" t="s">
        <v>53</v>
      </c>
      <c r="B783" s="5" t="s">
        <v>52</v>
      </c>
      <c r="C783" s="5">
        <v>719.3</v>
      </c>
      <c r="D783" s="5">
        <v>39.741</v>
      </c>
      <c r="E783" s="5">
        <v>-99.835999999999999</v>
      </c>
      <c r="F783" s="5">
        <v>20120321</v>
      </c>
      <c r="G783" s="5">
        <v>-9999</v>
      </c>
      <c r="H783" s="5" t="s">
        <v>48</v>
      </c>
      <c r="I783" s="5" t="s">
        <v>48</v>
      </c>
      <c r="J783" s="5" t="s">
        <v>48</v>
      </c>
      <c r="K783" s="5">
        <v>9999</v>
      </c>
      <c r="L783" s="5">
        <v>-9999</v>
      </c>
      <c r="M783" s="5" t="s">
        <v>48</v>
      </c>
      <c r="N783" s="5" t="s">
        <v>48</v>
      </c>
      <c r="O783" s="5" t="s">
        <v>48</v>
      </c>
      <c r="P783" s="5">
        <v>9999</v>
      </c>
      <c r="Q783" s="5">
        <v>38</v>
      </c>
      <c r="R783" s="5" t="s">
        <v>48</v>
      </c>
      <c r="S783" s="5" t="s">
        <v>48</v>
      </c>
      <c r="T783" s="5">
        <v>7</v>
      </c>
      <c r="U783" s="5">
        <v>700</v>
      </c>
      <c r="V783" s="5">
        <v>0</v>
      </c>
      <c r="W783" s="5" t="s">
        <v>48</v>
      </c>
      <c r="X783" s="5" t="s">
        <v>48</v>
      </c>
      <c r="Y783" s="5">
        <v>7</v>
      </c>
      <c r="Z783" s="5">
        <v>9999</v>
      </c>
      <c r="AA783" s="5">
        <v>0</v>
      </c>
      <c r="AB783" s="5" t="s">
        <v>48</v>
      </c>
      <c r="AC783" s="5" t="s">
        <v>48</v>
      </c>
      <c r="AD783" s="5">
        <v>7</v>
      </c>
      <c r="AE783" s="5">
        <v>9999</v>
      </c>
      <c r="AF783" s="5">
        <v>150</v>
      </c>
      <c r="AG783" s="5" t="s">
        <v>48</v>
      </c>
      <c r="AH783" s="5" t="s">
        <v>48</v>
      </c>
      <c r="AI783" s="5">
        <v>7</v>
      </c>
      <c r="AJ783" s="5">
        <v>700</v>
      </c>
      <c r="AK783" s="5">
        <v>11</v>
      </c>
      <c r="AL783" s="5" t="s">
        <v>48</v>
      </c>
      <c r="AM783" s="5" t="s">
        <v>48</v>
      </c>
      <c r="AN783" s="5">
        <v>7</v>
      </c>
      <c r="AO783" s="5">
        <v>700</v>
      </c>
    </row>
    <row r="784" spans="1:41" x14ac:dyDescent="0.25">
      <c r="A784" s="5" t="s">
        <v>53</v>
      </c>
      <c r="B784" s="5" t="s">
        <v>52</v>
      </c>
      <c r="C784" s="5">
        <v>719.3</v>
      </c>
      <c r="D784" s="5">
        <v>39.741</v>
      </c>
      <c r="E784" s="5">
        <v>-99.835999999999999</v>
      </c>
      <c r="F784" s="5">
        <v>20120322</v>
      </c>
      <c r="G784" s="5">
        <v>-9999</v>
      </c>
      <c r="H784" s="5" t="s">
        <v>48</v>
      </c>
      <c r="I784" s="5" t="s">
        <v>48</v>
      </c>
      <c r="J784" s="5" t="s">
        <v>48</v>
      </c>
      <c r="K784" s="5">
        <v>9999</v>
      </c>
      <c r="L784" s="5">
        <v>-9999</v>
      </c>
      <c r="M784" s="5" t="s">
        <v>48</v>
      </c>
      <c r="N784" s="5" t="s">
        <v>48</v>
      </c>
      <c r="O784" s="5" t="s">
        <v>48</v>
      </c>
      <c r="P784" s="5">
        <v>9999</v>
      </c>
      <c r="Q784" s="5">
        <v>216</v>
      </c>
      <c r="R784" s="5" t="s">
        <v>48</v>
      </c>
      <c r="S784" s="5" t="s">
        <v>48</v>
      </c>
      <c r="T784" s="5">
        <v>7</v>
      </c>
      <c r="U784" s="5">
        <v>700</v>
      </c>
      <c r="V784" s="5">
        <v>0</v>
      </c>
      <c r="W784" s="5" t="s">
        <v>48</v>
      </c>
      <c r="X784" s="5" t="s">
        <v>48</v>
      </c>
      <c r="Y784" s="5">
        <v>7</v>
      </c>
      <c r="Z784" s="5">
        <v>9999</v>
      </c>
      <c r="AA784" s="5">
        <v>0</v>
      </c>
      <c r="AB784" s="5" t="s">
        <v>48</v>
      </c>
      <c r="AC784" s="5" t="s">
        <v>48</v>
      </c>
      <c r="AD784" s="5">
        <v>7</v>
      </c>
      <c r="AE784" s="5">
        <v>9999</v>
      </c>
      <c r="AF784" s="5">
        <v>139</v>
      </c>
      <c r="AG784" s="5" t="s">
        <v>48</v>
      </c>
      <c r="AH784" s="5" t="s">
        <v>48</v>
      </c>
      <c r="AI784" s="5">
        <v>7</v>
      </c>
      <c r="AJ784" s="5">
        <v>700</v>
      </c>
      <c r="AK784" s="5">
        <v>50</v>
      </c>
      <c r="AL784" s="5" t="s">
        <v>48</v>
      </c>
      <c r="AM784" s="5" t="s">
        <v>48</v>
      </c>
      <c r="AN784" s="5">
        <v>7</v>
      </c>
      <c r="AO784" s="5">
        <v>700</v>
      </c>
    </row>
    <row r="785" spans="1:41" x14ac:dyDescent="0.25">
      <c r="A785" s="5" t="s">
        <v>53</v>
      </c>
      <c r="B785" s="5" t="s">
        <v>52</v>
      </c>
      <c r="C785" s="5">
        <v>719.3</v>
      </c>
      <c r="D785" s="5">
        <v>39.741</v>
      </c>
      <c r="E785" s="5">
        <v>-99.835999999999999</v>
      </c>
      <c r="F785" s="5">
        <v>20120323</v>
      </c>
      <c r="G785" s="5">
        <v>-9999</v>
      </c>
      <c r="H785" s="5" t="s">
        <v>48</v>
      </c>
      <c r="I785" s="5" t="s">
        <v>48</v>
      </c>
      <c r="J785" s="5" t="s">
        <v>48</v>
      </c>
      <c r="K785" s="5">
        <v>9999</v>
      </c>
      <c r="L785" s="5">
        <v>-9999</v>
      </c>
      <c r="M785" s="5" t="s">
        <v>48</v>
      </c>
      <c r="N785" s="5" t="s">
        <v>48</v>
      </c>
      <c r="O785" s="5" t="s">
        <v>48</v>
      </c>
      <c r="P785" s="5">
        <v>9999</v>
      </c>
      <c r="Q785" s="5">
        <v>0</v>
      </c>
      <c r="R785" s="5" t="s">
        <v>48</v>
      </c>
      <c r="S785" s="5" t="s">
        <v>48</v>
      </c>
      <c r="T785" s="5">
        <v>7</v>
      </c>
      <c r="U785" s="5">
        <v>700</v>
      </c>
      <c r="V785" s="5">
        <v>0</v>
      </c>
      <c r="W785" s="5" t="s">
        <v>48</v>
      </c>
      <c r="X785" s="5" t="s">
        <v>48</v>
      </c>
      <c r="Y785" s="5">
        <v>7</v>
      </c>
      <c r="Z785" s="5">
        <v>9999</v>
      </c>
      <c r="AA785" s="5">
        <v>0</v>
      </c>
      <c r="AB785" s="5" t="s">
        <v>48</v>
      </c>
      <c r="AC785" s="5" t="s">
        <v>48</v>
      </c>
      <c r="AD785" s="5">
        <v>7</v>
      </c>
      <c r="AE785" s="5">
        <v>9999</v>
      </c>
      <c r="AF785" s="5">
        <v>139</v>
      </c>
      <c r="AG785" s="5" t="s">
        <v>48</v>
      </c>
      <c r="AH785" s="5" t="s">
        <v>48</v>
      </c>
      <c r="AI785" s="5">
        <v>7</v>
      </c>
      <c r="AJ785" s="5">
        <v>700</v>
      </c>
      <c r="AK785" s="5">
        <v>22</v>
      </c>
      <c r="AL785" s="5" t="s">
        <v>48</v>
      </c>
      <c r="AM785" s="5" t="s">
        <v>48</v>
      </c>
      <c r="AN785" s="5">
        <v>7</v>
      </c>
      <c r="AO785" s="5">
        <v>700</v>
      </c>
    </row>
    <row r="786" spans="1:41" x14ac:dyDescent="0.25">
      <c r="A786" s="5" t="s">
        <v>53</v>
      </c>
      <c r="B786" s="5" t="s">
        <v>52</v>
      </c>
      <c r="C786" s="5">
        <v>719.3</v>
      </c>
      <c r="D786" s="5">
        <v>39.741</v>
      </c>
      <c r="E786" s="5">
        <v>-99.835999999999999</v>
      </c>
      <c r="F786" s="5">
        <v>20120324</v>
      </c>
      <c r="G786" s="5">
        <v>-9999</v>
      </c>
      <c r="H786" s="5" t="s">
        <v>48</v>
      </c>
      <c r="I786" s="5" t="s">
        <v>48</v>
      </c>
      <c r="J786" s="5" t="s">
        <v>48</v>
      </c>
      <c r="K786" s="5">
        <v>9999</v>
      </c>
      <c r="L786" s="5">
        <v>-9999</v>
      </c>
      <c r="M786" s="5" t="s">
        <v>48</v>
      </c>
      <c r="N786" s="5" t="s">
        <v>48</v>
      </c>
      <c r="O786" s="5" t="s">
        <v>48</v>
      </c>
      <c r="P786" s="5">
        <v>9999</v>
      </c>
      <c r="Q786" s="5">
        <v>0</v>
      </c>
      <c r="R786" s="5" t="s">
        <v>48</v>
      </c>
      <c r="S786" s="5" t="s">
        <v>48</v>
      </c>
      <c r="T786" s="5">
        <v>7</v>
      </c>
      <c r="U786" s="5">
        <v>700</v>
      </c>
      <c r="V786" s="5">
        <v>0</v>
      </c>
      <c r="W786" s="5" t="s">
        <v>48</v>
      </c>
      <c r="X786" s="5" t="s">
        <v>48</v>
      </c>
      <c r="Y786" s="5">
        <v>7</v>
      </c>
      <c r="Z786" s="5">
        <v>9999</v>
      </c>
      <c r="AA786" s="5">
        <v>0</v>
      </c>
      <c r="AB786" s="5" t="s">
        <v>48</v>
      </c>
      <c r="AC786" s="5" t="s">
        <v>48</v>
      </c>
      <c r="AD786" s="5">
        <v>7</v>
      </c>
      <c r="AE786" s="5">
        <v>9999</v>
      </c>
      <c r="AF786" s="5">
        <v>194</v>
      </c>
      <c r="AG786" s="5" t="s">
        <v>48</v>
      </c>
      <c r="AH786" s="5" t="s">
        <v>48</v>
      </c>
      <c r="AI786" s="5">
        <v>7</v>
      </c>
      <c r="AJ786" s="5">
        <v>700</v>
      </c>
      <c r="AK786" s="5">
        <v>22</v>
      </c>
      <c r="AL786" s="5" t="s">
        <v>48</v>
      </c>
      <c r="AM786" s="5" t="s">
        <v>48</v>
      </c>
      <c r="AN786" s="5">
        <v>7</v>
      </c>
      <c r="AO786" s="5">
        <v>700</v>
      </c>
    </row>
    <row r="787" spans="1:41" x14ac:dyDescent="0.25">
      <c r="A787" s="5" t="s">
        <v>53</v>
      </c>
      <c r="B787" s="5" t="s">
        <v>52</v>
      </c>
      <c r="C787" s="5">
        <v>719.3</v>
      </c>
      <c r="D787" s="5">
        <v>39.741</v>
      </c>
      <c r="E787" s="5">
        <v>-99.835999999999999</v>
      </c>
      <c r="F787" s="5">
        <v>20120325</v>
      </c>
      <c r="G787" s="5">
        <v>-9999</v>
      </c>
      <c r="H787" s="5" t="s">
        <v>48</v>
      </c>
      <c r="I787" s="5" t="s">
        <v>48</v>
      </c>
      <c r="J787" s="5" t="s">
        <v>48</v>
      </c>
      <c r="K787" s="5">
        <v>9999</v>
      </c>
      <c r="L787" s="5">
        <v>-9999</v>
      </c>
      <c r="M787" s="5" t="s">
        <v>48</v>
      </c>
      <c r="N787" s="5" t="s">
        <v>48</v>
      </c>
      <c r="O787" s="5" t="s">
        <v>48</v>
      </c>
      <c r="P787" s="5">
        <v>9999</v>
      </c>
      <c r="Q787" s="5">
        <v>0</v>
      </c>
      <c r="R787" s="5" t="s">
        <v>48</v>
      </c>
      <c r="S787" s="5" t="s">
        <v>48</v>
      </c>
      <c r="T787" s="5">
        <v>7</v>
      </c>
      <c r="U787" s="5">
        <v>700</v>
      </c>
      <c r="V787" s="5">
        <v>0</v>
      </c>
      <c r="W787" s="5" t="s">
        <v>48</v>
      </c>
      <c r="X787" s="5" t="s">
        <v>48</v>
      </c>
      <c r="Y787" s="5">
        <v>7</v>
      </c>
      <c r="Z787" s="5">
        <v>9999</v>
      </c>
      <c r="AA787" s="5">
        <v>0</v>
      </c>
      <c r="AB787" s="5" t="s">
        <v>48</v>
      </c>
      <c r="AC787" s="5" t="s">
        <v>48</v>
      </c>
      <c r="AD787" s="5">
        <v>7</v>
      </c>
      <c r="AE787" s="5">
        <v>9999</v>
      </c>
      <c r="AF787" s="5">
        <v>256</v>
      </c>
      <c r="AG787" s="5" t="s">
        <v>48</v>
      </c>
      <c r="AH787" s="5" t="s">
        <v>48</v>
      </c>
      <c r="AI787" s="5">
        <v>7</v>
      </c>
      <c r="AJ787" s="5">
        <v>700</v>
      </c>
      <c r="AK787" s="5">
        <v>67</v>
      </c>
      <c r="AL787" s="5" t="s">
        <v>48</v>
      </c>
      <c r="AM787" s="5" t="s">
        <v>48</v>
      </c>
      <c r="AN787" s="5">
        <v>7</v>
      </c>
      <c r="AO787" s="5">
        <v>700</v>
      </c>
    </row>
    <row r="788" spans="1:41" x14ac:dyDescent="0.25">
      <c r="A788" s="5" t="s">
        <v>53</v>
      </c>
      <c r="B788" s="5" t="s">
        <v>52</v>
      </c>
      <c r="C788" s="5">
        <v>719.3</v>
      </c>
      <c r="D788" s="5">
        <v>39.741</v>
      </c>
      <c r="E788" s="5">
        <v>-99.835999999999999</v>
      </c>
      <c r="F788" s="5">
        <v>20120326</v>
      </c>
      <c r="G788" s="5">
        <v>-9999</v>
      </c>
      <c r="H788" s="5" t="s">
        <v>48</v>
      </c>
      <c r="I788" s="5" t="s">
        <v>48</v>
      </c>
      <c r="J788" s="5" t="s">
        <v>48</v>
      </c>
      <c r="K788" s="5">
        <v>9999</v>
      </c>
      <c r="L788" s="5">
        <v>-9999</v>
      </c>
      <c r="M788" s="5" t="s">
        <v>48</v>
      </c>
      <c r="N788" s="5" t="s">
        <v>48</v>
      </c>
      <c r="O788" s="5" t="s">
        <v>48</v>
      </c>
      <c r="P788" s="5">
        <v>9999</v>
      </c>
      <c r="Q788" s="5">
        <v>0</v>
      </c>
      <c r="R788" s="5" t="s">
        <v>48</v>
      </c>
      <c r="S788" s="5" t="s">
        <v>48</v>
      </c>
      <c r="T788" s="5">
        <v>7</v>
      </c>
      <c r="U788" s="5">
        <v>700</v>
      </c>
      <c r="V788" s="5">
        <v>0</v>
      </c>
      <c r="W788" s="5" t="s">
        <v>48</v>
      </c>
      <c r="X788" s="5" t="s">
        <v>48</v>
      </c>
      <c r="Y788" s="5">
        <v>7</v>
      </c>
      <c r="Z788" s="5">
        <v>9999</v>
      </c>
      <c r="AA788" s="5">
        <v>0</v>
      </c>
      <c r="AB788" s="5" t="s">
        <v>48</v>
      </c>
      <c r="AC788" s="5" t="s">
        <v>48</v>
      </c>
      <c r="AD788" s="5">
        <v>7</v>
      </c>
      <c r="AE788" s="5">
        <v>9999</v>
      </c>
      <c r="AF788" s="5">
        <v>256</v>
      </c>
      <c r="AG788" s="5" t="s">
        <v>48</v>
      </c>
      <c r="AH788" s="5" t="s">
        <v>48</v>
      </c>
      <c r="AI788" s="5">
        <v>7</v>
      </c>
      <c r="AJ788" s="5">
        <v>700</v>
      </c>
      <c r="AK788" s="5">
        <v>89</v>
      </c>
      <c r="AL788" s="5" t="s">
        <v>48</v>
      </c>
      <c r="AM788" s="5" t="s">
        <v>48</v>
      </c>
      <c r="AN788" s="5">
        <v>7</v>
      </c>
      <c r="AO788" s="5">
        <v>700</v>
      </c>
    </row>
    <row r="789" spans="1:41" x14ac:dyDescent="0.25">
      <c r="A789" s="5" t="s">
        <v>53</v>
      </c>
      <c r="B789" s="5" t="s">
        <v>52</v>
      </c>
      <c r="C789" s="5">
        <v>719.3</v>
      </c>
      <c r="D789" s="5">
        <v>39.741</v>
      </c>
      <c r="E789" s="5">
        <v>-99.835999999999999</v>
      </c>
      <c r="F789" s="5">
        <v>20120327</v>
      </c>
      <c r="G789" s="5">
        <v>-9999</v>
      </c>
      <c r="H789" s="5" t="s">
        <v>48</v>
      </c>
      <c r="I789" s="5" t="s">
        <v>48</v>
      </c>
      <c r="J789" s="5" t="s">
        <v>48</v>
      </c>
      <c r="K789" s="5">
        <v>9999</v>
      </c>
      <c r="L789" s="5">
        <v>-9999</v>
      </c>
      <c r="M789" s="5" t="s">
        <v>48</v>
      </c>
      <c r="N789" s="5" t="s">
        <v>48</v>
      </c>
      <c r="O789" s="5" t="s">
        <v>48</v>
      </c>
      <c r="P789" s="5">
        <v>9999</v>
      </c>
      <c r="Q789" s="5">
        <v>0</v>
      </c>
      <c r="R789" s="5" t="s">
        <v>48</v>
      </c>
      <c r="S789" s="5" t="s">
        <v>48</v>
      </c>
      <c r="T789" s="5">
        <v>7</v>
      </c>
      <c r="U789" s="5">
        <v>700</v>
      </c>
      <c r="V789" s="5">
        <v>0</v>
      </c>
      <c r="W789" s="5" t="s">
        <v>48</v>
      </c>
      <c r="X789" s="5" t="s">
        <v>48</v>
      </c>
      <c r="Y789" s="5">
        <v>7</v>
      </c>
      <c r="Z789" s="5">
        <v>9999</v>
      </c>
      <c r="AA789" s="5">
        <v>0</v>
      </c>
      <c r="AB789" s="5" t="s">
        <v>48</v>
      </c>
      <c r="AC789" s="5" t="s">
        <v>48</v>
      </c>
      <c r="AD789" s="5">
        <v>7</v>
      </c>
      <c r="AE789" s="5">
        <v>9999</v>
      </c>
      <c r="AF789" s="5">
        <v>256</v>
      </c>
      <c r="AG789" s="5" t="s">
        <v>48</v>
      </c>
      <c r="AH789" s="5" t="s">
        <v>48</v>
      </c>
      <c r="AI789" s="5">
        <v>7</v>
      </c>
      <c r="AJ789" s="5">
        <v>700</v>
      </c>
      <c r="AK789" s="5">
        <v>83</v>
      </c>
      <c r="AL789" s="5" t="s">
        <v>48</v>
      </c>
      <c r="AM789" s="5" t="s">
        <v>48</v>
      </c>
      <c r="AN789" s="5">
        <v>7</v>
      </c>
      <c r="AO789" s="5">
        <v>700</v>
      </c>
    </row>
    <row r="790" spans="1:41" x14ac:dyDescent="0.25">
      <c r="A790" s="5" t="s">
        <v>53</v>
      </c>
      <c r="B790" s="5" t="s">
        <v>52</v>
      </c>
      <c r="C790" s="5">
        <v>719.3</v>
      </c>
      <c r="D790" s="5">
        <v>39.741</v>
      </c>
      <c r="E790" s="5">
        <v>-99.835999999999999</v>
      </c>
      <c r="F790" s="5">
        <v>20120328</v>
      </c>
      <c r="G790" s="5">
        <v>-9999</v>
      </c>
      <c r="H790" s="5" t="s">
        <v>48</v>
      </c>
      <c r="I790" s="5" t="s">
        <v>48</v>
      </c>
      <c r="J790" s="5" t="s">
        <v>48</v>
      </c>
      <c r="K790" s="5">
        <v>9999</v>
      </c>
      <c r="L790" s="5">
        <v>-9999</v>
      </c>
      <c r="M790" s="5" t="s">
        <v>48</v>
      </c>
      <c r="N790" s="5" t="s">
        <v>48</v>
      </c>
      <c r="O790" s="5" t="s">
        <v>48</v>
      </c>
      <c r="P790" s="5">
        <v>9999</v>
      </c>
      <c r="Q790" s="5">
        <v>0</v>
      </c>
      <c r="R790" s="5" t="s">
        <v>48</v>
      </c>
      <c r="S790" s="5" t="s">
        <v>48</v>
      </c>
      <c r="T790" s="5">
        <v>7</v>
      </c>
      <c r="U790" s="5">
        <v>700</v>
      </c>
      <c r="V790" s="5">
        <v>0</v>
      </c>
      <c r="W790" s="5" t="s">
        <v>48</v>
      </c>
      <c r="X790" s="5" t="s">
        <v>48</v>
      </c>
      <c r="Y790" s="5">
        <v>7</v>
      </c>
      <c r="Z790" s="5">
        <v>9999</v>
      </c>
      <c r="AA790" s="5">
        <v>0</v>
      </c>
      <c r="AB790" s="5" t="s">
        <v>48</v>
      </c>
      <c r="AC790" s="5" t="s">
        <v>48</v>
      </c>
      <c r="AD790" s="5">
        <v>7</v>
      </c>
      <c r="AE790" s="5">
        <v>9999</v>
      </c>
      <c r="AF790" s="5">
        <v>278</v>
      </c>
      <c r="AG790" s="5" t="s">
        <v>48</v>
      </c>
      <c r="AH790" s="5" t="s">
        <v>48</v>
      </c>
      <c r="AI790" s="5">
        <v>7</v>
      </c>
      <c r="AJ790" s="5">
        <v>700</v>
      </c>
      <c r="AK790" s="5">
        <v>72</v>
      </c>
      <c r="AL790" s="5" t="s">
        <v>48</v>
      </c>
      <c r="AM790" s="5" t="s">
        <v>48</v>
      </c>
      <c r="AN790" s="5">
        <v>7</v>
      </c>
      <c r="AO790" s="5">
        <v>700</v>
      </c>
    </row>
    <row r="791" spans="1:41" x14ac:dyDescent="0.25">
      <c r="A791" s="5" t="s">
        <v>53</v>
      </c>
      <c r="B791" s="5" t="s">
        <v>52</v>
      </c>
      <c r="C791" s="5">
        <v>719.3</v>
      </c>
      <c r="D791" s="5">
        <v>39.741</v>
      </c>
      <c r="E791" s="5">
        <v>-99.835999999999999</v>
      </c>
      <c r="F791" s="5">
        <v>20120329</v>
      </c>
      <c r="G791" s="5">
        <v>-9999</v>
      </c>
      <c r="H791" s="5" t="s">
        <v>48</v>
      </c>
      <c r="I791" s="5" t="s">
        <v>48</v>
      </c>
      <c r="J791" s="5" t="s">
        <v>48</v>
      </c>
      <c r="K791" s="5">
        <v>9999</v>
      </c>
      <c r="L791" s="5">
        <v>-9999</v>
      </c>
      <c r="M791" s="5" t="s">
        <v>48</v>
      </c>
      <c r="N791" s="5" t="s">
        <v>48</v>
      </c>
      <c r="O791" s="5" t="s">
        <v>48</v>
      </c>
      <c r="P791" s="5">
        <v>9999</v>
      </c>
      <c r="Q791" s="5">
        <v>0</v>
      </c>
      <c r="R791" s="5" t="s">
        <v>48</v>
      </c>
      <c r="S791" s="5" t="s">
        <v>48</v>
      </c>
      <c r="T791" s="5">
        <v>7</v>
      </c>
      <c r="U791" s="5">
        <v>700</v>
      </c>
      <c r="V791" s="5">
        <v>0</v>
      </c>
      <c r="W791" s="5" t="s">
        <v>48</v>
      </c>
      <c r="X791" s="5" t="s">
        <v>48</v>
      </c>
      <c r="Y791" s="5">
        <v>7</v>
      </c>
      <c r="Z791" s="5">
        <v>9999</v>
      </c>
      <c r="AA791" s="5">
        <v>0</v>
      </c>
      <c r="AB791" s="5" t="s">
        <v>48</v>
      </c>
      <c r="AC791" s="5" t="s">
        <v>48</v>
      </c>
      <c r="AD791" s="5">
        <v>7</v>
      </c>
      <c r="AE791" s="5">
        <v>9999</v>
      </c>
      <c r="AF791" s="5">
        <v>278</v>
      </c>
      <c r="AG791" s="5" t="s">
        <v>48</v>
      </c>
      <c r="AH791" s="5" t="s">
        <v>48</v>
      </c>
      <c r="AI791" s="5">
        <v>7</v>
      </c>
      <c r="AJ791" s="5">
        <v>700</v>
      </c>
      <c r="AK791" s="5">
        <v>72</v>
      </c>
      <c r="AL791" s="5" t="s">
        <v>48</v>
      </c>
      <c r="AM791" s="5" t="s">
        <v>48</v>
      </c>
      <c r="AN791" s="5">
        <v>7</v>
      </c>
      <c r="AO791" s="5">
        <v>700</v>
      </c>
    </row>
    <row r="792" spans="1:41" x14ac:dyDescent="0.25">
      <c r="A792" s="5" t="s">
        <v>53</v>
      </c>
      <c r="B792" s="5" t="s">
        <v>52</v>
      </c>
      <c r="C792" s="5">
        <v>719.3</v>
      </c>
      <c r="D792" s="5">
        <v>39.741</v>
      </c>
      <c r="E792" s="5">
        <v>-99.835999999999999</v>
      </c>
      <c r="F792" s="5">
        <v>20120330</v>
      </c>
      <c r="G792" s="5">
        <v>-9999</v>
      </c>
      <c r="H792" s="5" t="s">
        <v>48</v>
      </c>
      <c r="I792" s="5" t="s">
        <v>48</v>
      </c>
      <c r="J792" s="5" t="s">
        <v>48</v>
      </c>
      <c r="K792" s="5">
        <v>9999</v>
      </c>
      <c r="L792" s="5">
        <v>-9999</v>
      </c>
      <c r="M792" s="5" t="s">
        <v>48</v>
      </c>
      <c r="N792" s="5" t="s">
        <v>48</v>
      </c>
      <c r="O792" s="5" t="s">
        <v>48</v>
      </c>
      <c r="P792" s="5">
        <v>9999</v>
      </c>
      <c r="Q792" s="5">
        <v>0</v>
      </c>
      <c r="R792" s="5" t="s">
        <v>48</v>
      </c>
      <c r="S792" s="5" t="s">
        <v>48</v>
      </c>
      <c r="T792" s="5">
        <v>7</v>
      </c>
      <c r="U792" s="5">
        <v>700</v>
      </c>
      <c r="V792" s="5">
        <v>0</v>
      </c>
      <c r="W792" s="5" t="s">
        <v>48</v>
      </c>
      <c r="X792" s="5" t="s">
        <v>48</v>
      </c>
      <c r="Y792" s="5">
        <v>7</v>
      </c>
      <c r="Z792" s="5">
        <v>9999</v>
      </c>
      <c r="AA792" s="5">
        <v>0</v>
      </c>
      <c r="AB792" s="5" t="s">
        <v>48</v>
      </c>
      <c r="AC792" s="5" t="s">
        <v>48</v>
      </c>
      <c r="AD792" s="5">
        <v>7</v>
      </c>
      <c r="AE792" s="5">
        <v>9999</v>
      </c>
      <c r="AF792" s="5">
        <v>233</v>
      </c>
      <c r="AG792" s="5" t="s">
        <v>48</v>
      </c>
      <c r="AH792" s="5" t="s">
        <v>48</v>
      </c>
      <c r="AI792" s="5">
        <v>7</v>
      </c>
      <c r="AJ792" s="5">
        <v>700</v>
      </c>
      <c r="AK792" s="5">
        <v>61</v>
      </c>
      <c r="AL792" s="5" t="s">
        <v>48</v>
      </c>
      <c r="AM792" s="5" t="s">
        <v>48</v>
      </c>
      <c r="AN792" s="5">
        <v>7</v>
      </c>
      <c r="AO792" s="5">
        <v>700</v>
      </c>
    </row>
    <row r="793" spans="1:41" x14ac:dyDescent="0.25">
      <c r="A793" s="5" t="s">
        <v>53</v>
      </c>
      <c r="B793" s="5" t="s">
        <v>52</v>
      </c>
      <c r="C793" s="5">
        <v>719.3</v>
      </c>
      <c r="D793" s="5">
        <v>39.741</v>
      </c>
      <c r="E793" s="5">
        <v>-99.835999999999999</v>
      </c>
      <c r="F793" s="5">
        <v>20120331</v>
      </c>
      <c r="G793" s="5">
        <v>-9999</v>
      </c>
      <c r="H793" s="5" t="s">
        <v>48</v>
      </c>
      <c r="I793" s="5" t="s">
        <v>48</v>
      </c>
      <c r="J793" s="5" t="s">
        <v>48</v>
      </c>
      <c r="K793" s="5">
        <v>9999</v>
      </c>
      <c r="L793" s="5">
        <v>-9999</v>
      </c>
      <c r="M793" s="5" t="s">
        <v>48</v>
      </c>
      <c r="N793" s="5" t="s">
        <v>48</v>
      </c>
      <c r="O793" s="5" t="s">
        <v>48</v>
      </c>
      <c r="P793" s="5">
        <v>9999</v>
      </c>
      <c r="Q793" s="5">
        <v>0</v>
      </c>
      <c r="R793" s="5" t="s">
        <v>48</v>
      </c>
      <c r="S793" s="5" t="s">
        <v>48</v>
      </c>
      <c r="T793" s="5">
        <v>7</v>
      </c>
      <c r="U793" s="5">
        <v>700</v>
      </c>
      <c r="V793" s="5">
        <v>0</v>
      </c>
      <c r="W793" s="5" t="s">
        <v>48</v>
      </c>
      <c r="X793" s="5" t="s">
        <v>48</v>
      </c>
      <c r="Y793" s="5">
        <v>7</v>
      </c>
      <c r="Z793" s="5">
        <v>9999</v>
      </c>
      <c r="AA793" s="5">
        <v>0</v>
      </c>
      <c r="AB793" s="5" t="s">
        <v>48</v>
      </c>
      <c r="AC793" s="5" t="s">
        <v>48</v>
      </c>
      <c r="AD793" s="5">
        <v>7</v>
      </c>
      <c r="AE793" s="5">
        <v>9999</v>
      </c>
      <c r="AF793" s="5">
        <v>272</v>
      </c>
      <c r="AG793" s="5" t="s">
        <v>48</v>
      </c>
      <c r="AH793" s="5" t="s">
        <v>48</v>
      </c>
      <c r="AI793" s="5">
        <v>7</v>
      </c>
      <c r="AJ793" s="5">
        <v>700</v>
      </c>
      <c r="AK793" s="5">
        <v>61</v>
      </c>
      <c r="AL793" s="5" t="s">
        <v>48</v>
      </c>
      <c r="AM793" s="5" t="s">
        <v>48</v>
      </c>
      <c r="AN793" s="5">
        <v>7</v>
      </c>
      <c r="AO793" s="5">
        <v>700</v>
      </c>
    </row>
    <row r="794" spans="1:41" x14ac:dyDescent="0.25">
      <c r="A794" s="5" t="s">
        <v>53</v>
      </c>
      <c r="B794" s="5" t="s">
        <v>52</v>
      </c>
      <c r="C794" s="5">
        <v>719.3</v>
      </c>
      <c r="D794" s="5">
        <v>39.741</v>
      </c>
      <c r="E794" s="5">
        <v>-99.835999999999999</v>
      </c>
      <c r="F794" s="5">
        <v>20120401</v>
      </c>
      <c r="G794" s="5">
        <v>-9999</v>
      </c>
      <c r="H794" s="5" t="s">
        <v>48</v>
      </c>
      <c r="I794" s="5" t="s">
        <v>48</v>
      </c>
      <c r="J794" s="5" t="s">
        <v>48</v>
      </c>
      <c r="K794" s="5">
        <v>9999</v>
      </c>
      <c r="L794" s="5">
        <v>-9999</v>
      </c>
      <c r="M794" s="5" t="s">
        <v>48</v>
      </c>
      <c r="N794" s="5" t="s">
        <v>48</v>
      </c>
      <c r="O794" s="5" t="s">
        <v>48</v>
      </c>
      <c r="P794" s="5">
        <v>9999</v>
      </c>
      <c r="Q794" s="5">
        <v>0</v>
      </c>
      <c r="R794" s="5" t="s">
        <v>48</v>
      </c>
      <c r="S794" s="5" t="s">
        <v>48</v>
      </c>
      <c r="T794" s="5">
        <v>7</v>
      </c>
      <c r="U794" s="5">
        <v>700</v>
      </c>
      <c r="V794" s="5">
        <v>0</v>
      </c>
      <c r="W794" s="5" t="s">
        <v>48</v>
      </c>
      <c r="X794" s="5" t="s">
        <v>48</v>
      </c>
      <c r="Y794" s="5">
        <v>7</v>
      </c>
      <c r="Z794" s="5">
        <v>9999</v>
      </c>
      <c r="AA794" s="5">
        <v>0</v>
      </c>
      <c r="AB794" s="5" t="s">
        <v>48</v>
      </c>
      <c r="AC794" s="5" t="s">
        <v>48</v>
      </c>
      <c r="AD794" s="5">
        <v>7</v>
      </c>
      <c r="AE794" s="5">
        <v>9999</v>
      </c>
      <c r="AF794" s="5">
        <v>294</v>
      </c>
      <c r="AG794" s="5" t="s">
        <v>48</v>
      </c>
      <c r="AH794" s="5" t="s">
        <v>48</v>
      </c>
      <c r="AI794" s="5">
        <v>7</v>
      </c>
      <c r="AJ794" s="5">
        <v>700</v>
      </c>
      <c r="AK794" s="5">
        <v>61</v>
      </c>
      <c r="AL794" s="5" t="s">
        <v>48</v>
      </c>
      <c r="AM794" s="5" t="s">
        <v>48</v>
      </c>
      <c r="AN794" s="5">
        <v>7</v>
      </c>
      <c r="AO794" s="5">
        <v>700</v>
      </c>
    </row>
    <row r="795" spans="1:41" x14ac:dyDescent="0.25">
      <c r="A795" s="5" t="s">
        <v>53</v>
      </c>
      <c r="B795" s="5" t="s">
        <v>52</v>
      </c>
      <c r="C795" s="5">
        <v>719.3</v>
      </c>
      <c r="D795" s="5">
        <v>39.741</v>
      </c>
      <c r="E795" s="5">
        <v>-99.835999999999999</v>
      </c>
      <c r="F795" s="5">
        <v>20120402</v>
      </c>
      <c r="G795" s="5">
        <v>-9999</v>
      </c>
      <c r="H795" s="5" t="s">
        <v>48</v>
      </c>
      <c r="I795" s="5" t="s">
        <v>48</v>
      </c>
      <c r="J795" s="5" t="s">
        <v>48</v>
      </c>
      <c r="K795" s="5">
        <v>9999</v>
      </c>
      <c r="L795" s="5">
        <v>-9999</v>
      </c>
      <c r="M795" s="5" t="s">
        <v>48</v>
      </c>
      <c r="N795" s="5" t="s">
        <v>48</v>
      </c>
      <c r="O795" s="5" t="s">
        <v>48</v>
      </c>
      <c r="P795" s="5">
        <v>9999</v>
      </c>
      <c r="Q795" s="5">
        <v>0</v>
      </c>
      <c r="R795" s="5" t="s">
        <v>48</v>
      </c>
      <c r="S795" s="5" t="s">
        <v>48</v>
      </c>
      <c r="T795" s="5">
        <v>7</v>
      </c>
      <c r="U795" s="5">
        <v>700</v>
      </c>
      <c r="V795" s="5">
        <v>0</v>
      </c>
      <c r="W795" s="5" t="s">
        <v>48</v>
      </c>
      <c r="X795" s="5" t="s">
        <v>48</v>
      </c>
      <c r="Y795" s="5">
        <v>7</v>
      </c>
      <c r="Z795" s="5">
        <v>9999</v>
      </c>
      <c r="AA795" s="5">
        <v>0</v>
      </c>
      <c r="AB795" s="5" t="s">
        <v>48</v>
      </c>
      <c r="AC795" s="5" t="s">
        <v>48</v>
      </c>
      <c r="AD795" s="5">
        <v>7</v>
      </c>
      <c r="AE795" s="5">
        <v>9999</v>
      </c>
      <c r="AF795" s="5">
        <v>333</v>
      </c>
      <c r="AG795" s="5" t="s">
        <v>48</v>
      </c>
      <c r="AH795" s="5" t="s">
        <v>48</v>
      </c>
      <c r="AI795" s="5">
        <v>7</v>
      </c>
      <c r="AJ795" s="5">
        <v>700</v>
      </c>
      <c r="AK795" s="5">
        <v>83</v>
      </c>
      <c r="AL795" s="5" t="s">
        <v>48</v>
      </c>
      <c r="AM795" s="5" t="s">
        <v>48</v>
      </c>
      <c r="AN795" s="5">
        <v>7</v>
      </c>
      <c r="AO795" s="5">
        <v>700</v>
      </c>
    </row>
    <row r="796" spans="1:41" x14ac:dyDescent="0.25">
      <c r="A796" s="5" t="s">
        <v>53</v>
      </c>
      <c r="B796" s="5" t="s">
        <v>52</v>
      </c>
      <c r="C796" s="5">
        <v>719.3</v>
      </c>
      <c r="D796" s="5">
        <v>39.741</v>
      </c>
      <c r="E796" s="5">
        <v>-99.835999999999999</v>
      </c>
      <c r="F796" s="5">
        <v>20120403</v>
      </c>
      <c r="G796" s="5">
        <v>-9999</v>
      </c>
      <c r="H796" s="5" t="s">
        <v>48</v>
      </c>
      <c r="I796" s="5" t="s">
        <v>48</v>
      </c>
      <c r="J796" s="5" t="s">
        <v>48</v>
      </c>
      <c r="K796" s="5">
        <v>9999</v>
      </c>
      <c r="L796" s="5">
        <v>-9999</v>
      </c>
      <c r="M796" s="5" t="s">
        <v>48</v>
      </c>
      <c r="N796" s="5" t="s">
        <v>48</v>
      </c>
      <c r="O796" s="5" t="s">
        <v>48</v>
      </c>
      <c r="P796" s="5">
        <v>9999</v>
      </c>
      <c r="Q796" s="5">
        <v>117</v>
      </c>
      <c r="R796" s="5" t="s">
        <v>48</v>
      </c>
      <c r="S796" s="5" t="s">
        <v>48</v>
      </c>
      <c r="T796" s="5">
        <v>7</v>
      </c>
      <c r="U796" s="5">
        <v>700</v>
      </c>
      <c r="V796" s="5">
        <v>0</v>
      </c>
      <c r="W796" s="5" t="s">
        <v>48</v>
      </c>
      <c r="X796" s="5" t="s">
        <v>48</v>
      </c>
      <c r="Y796" s="5">
        <v>7</v>
      </c>
      <c r="Z796" s="5">
        <v>9999</v>
      </c>
      <c r="AA796" s="5">
        <v>0</v>
      </c>
      <c r="AB796" s="5" t="s">
        <v>48</v>
      </c>
      <c r="AC796" s="5" t="s">
        <v>48</v>
      </c>
      <c r="AD796" s="5">
        <v>7</v>
      </c>
      <c r="AE796" s="5">
        <v>9999</v>
      </c>
      <c r="AF796" s="5">
        <v>211</v>
      </c>
      <c r="AG796" s="5" t="s">
        <v>48</v>
      </c>
      <c r="AH796" s="5" t="s">
        <v>48</v>
      </c>
      <c r="AI796" s="5">
        <v>7</v>
      </c>
      <c r="AJ796" s="5">
        <v>700</v>
      </c>
      <c r="AK796" s="5">
        <v>61</v>
      </c>
      <c r="AL796" s="5" t="s">
        <v>48</v>
      </c>
      <c r="AM796" s="5" t="s">
        <v>48</v>
      </c>
      <c r="AN796" s="5">
        <v>7</v>
      </c>
      <c r="AO796" s="5">
        <v>700</v>
      </c>
    </row>
    <row r="797" spans="1:41" x14ac:dyDescent="0.25">
      <c r="A797" s="5" t="s">
        <v>53</v>
      </c>
      <c r="B797" s="5" t="s">
        <v>52</v>
      </c>
      <c r="C797" s="5">
        <v>719.3</v>
      </c>
      <c r="D797" s="5">
        <v>39.741</v>
      </c>
      <c r="E797" s="5">
        <v>-99.835999999999999</v>
      </c>
      <c r="F797" s="5">
        <v>20120404</v>
      </c>
      <c r="G797" s="5">
        <v>-9999</v>
      </c>
      <c r="H797" s="5" t="s">
        <v>48</v>
      </c>
      <c r="I797" s="5" t="s">
        <v>48</v>
      </c>
      <c r="J797" s="5" t="s">
        <v>48</v>
      </c>
      <c r="K797" s="5">
        <v>9999</v>
      </c>
      <c r="L797" s="5">
        <v>-9999</v>
      </c>
      <c r="M797" s="5" t="s">
        <v>48</v>
      </c>
      <c r="N797" s="5" t="s">
        <v>48</v>
      </c>
      <c r="O797" s="5" t="s">
        <v>48</v>
      </c>
      <c r="P797" s="5">
        <v>9999</v>
      </c>
      <c r="Q797" s="5">
        <v>284</v>
      </c>
      <c r="R797" s="5" t="s">
        <v>48</v>
      </c>
      <c r="S797" s="5" t="s">
        <v>48</v>
      </c>
      <c r="T797" s="5">
        <v>7</v>
      </c>
      <c r="U797" s="5">
        <v>700</v>
      </c>
      <c r="V797" s="5">
        <v>0</v>
      </c>
      <c r="W797" s="5" t="s">
        <v>48</v>
      </c>
      <c r="X797" s="5" t="s">
        <v>48</v>
      </c>
      <c r="Y797" s="5">
        <v>7</v>
      </c>
      <c r="Z797" s="5">
        <v>9999</v>
      </c>
      <c r="AA797" s="5">
        <v>0</v>
      </c>
      <c r="AB797" s="5" t="s">
        <v>48</v>
      </c>
      <c r="AC797" s="5" t="s">
        <v>48</v>
      </c>
      <c r="AD797" s="5">
        <v>7</v>
      </c>
      <c r="AE797" s="5">
        <v>9999</v>
      </c>
      <c r="AF797" s="5">
        <v>94</v>
      </c>
      <c r="AG797" s="5" t="s">
        <v>48</v>
      </c>
      <c r="AH797" s="5" t="s">
        <v>48</v>
      </c>
      <c r="AI797" s="5">
        <v>7</v>
      </c>
      <c r="AJ797" s="5">
        <v>700</v>
      </c>
      <c r="AK797" s="5">
        <v>56</v>
      </c>
      <c r="AL797" s="5" t="s">
        <v>48</v>
      </c>
      <c r="AM797" s="5" t="s">
        <v>48</v>
      </c>
      <c r="AN797" s="5">
        <v>7</v>
      </c>
      <c r="AO797" s="5">
        <v>700</v>
      </c>
    </row>
    <row r="798" spans="1:41" x14ac:dyDescent="0.25">
      <c r="A798" s="5" t="s">
        <v>53</v>
      </c>
      <c r="B798" s="5" t="s">
        <v>52</v>
      </c>
      <c r="C798" s="5">
        <v>719.3</v>
      </c>
      <c r="D798" s="5">
        <v>39.741</v>
      </c>
      <c r="E798" s="5">
        <v>-99.835999999999999</v>
      </c>
      <c r="F798" s="5">
        <v>20120405</v>
      </c>
      <c r="G798" s="5">
        <v>-9999</v>
      </c>
      <c r="H798" s="5" t="s">
        <v>48</v>
      </c>
      <c r="I798" s="5" t="s">
        <v>48</v>
      </c>
      <c r="J798" s="5" t="s">
        <v>48</v>
      </c>
      <c r="K798" s="5">
        <v>9999</v>
      </c>
      <c r="L798" s="5">
        <v>-9999</v>
      </c>
      <c r="M798" s="5" t="s">
        <v>48</v>
      </c>
      <c r="N798" s="5" t="s">
        <v>48</v>
      </c>
      <c r="O798" s="5" t="s">
        <v>48</v>
      </c>
      <c r="P798" s="5">
        <v>9999</v>
      </c>
      <c r="Q798" s="5">
        <v>8</v>
      </c>
      <c r="R798" s="5" t="s">
        <v>48</v>
      </c>
      <c r="S798" s="5" t="s">
        <v>48</v>
      </c>
      <c r="T798" s="5">
        <v>7</v>
      </c>
      <c r="U798" s="5">
        <v>700</v>
      </c>
      <c r="V798" s="5">
        <v>0</v>
      </c>
      <c r="W798" s="5" t="s">
        <v>48</v>
      </c>
      <c r="X798" s="5" t="s">
        <v>48</v>
      </c>
      <c r="Y798" s="5">
        <v>7</v>
      </c>
      <c r="Z798" s="5">
        <v>9999</v>
      </c>
      <c r="AA798" s="5">
        <v>0</v>
      </c>
      <c r="AB798" s="5" t="s">
        <v>48</v>
      </c>
      <c r="AC798" s="5" t="s">
        <v>48</v>
      </c>
      <c r="AD798" s="5">
        <v>7</v>
      </c>
      <c r="AE798" s="5">
        <v>9999</v>
      </c>
      <c r="AF798" s="5">
        <v>89</v>
      </c>
      <c r="AG798" s="5" t="s">
        <v>48</v>
      </c>
      <c r="AH798" s="5" t="s">
        <v>48</v>
      </c>
      <c r="AI798" s="5">
        <v>7</v>
      </c>
      <c r="AJ798" s="5">
        <v>700</v>
      </c>
      <c r="AK798" s="5">
        <v>67</v>
      </c>
      <c r="AL798" s="5" t="s">
        <v>48</v>
      </c>
      <c r="AM798" s="5" t="s">
        <v>48</v>
      </c>
      <c r="AN798" s="5">
        <v>7</v>
      </c>
      <c r="AO798" s="5">
        <v>700</v>
      </c>
    </row>
    <row r="799" spans="1:41" x14ac:dyDescent="0.25">
      <c r="A799" s="5" t="s">
        <v>53</v>
      </c>
      <c r="B799" s="5" t="s">
        <v>52</v>
      </c>
      <c r="C799" s="5">
        <v>719.3</v>
      </c>
      <c r="D799" s="5">
        <v>39.741</v>
      </c>
      <c r="E799" s="5">
        <v>-99.835999999999999</v>
      </c>
      <c r="F799" s="5">
        <v>20120406</v>
      </c>
      <c r="G799" s="5">
        <v>-9999</v>
      </c>
      <c r="H799" s="5" t="s">
        <v>48</v>
      </c>
      <c r="I799" s="5" t="s">
        <v>48</v>
      </c>
      <c r="J799" s="5" t="s">
        <v>48</v>
      </c>
      <c r="K799" s="5">
        <v>9999</v>
      </c>
      <c r="L799" s="5">
        <v>-9999</v>
      </c>
      <c r="M799" s="5" t="s">
        <v>48</v>
      </c>
      <c r="N799" s="5" t="s">
        <v>48</v>
      </c>
      <c r="O799" s="5" t="s">
        <v>48</v>
      </c>
      <c r="P799" s="5">
        <v>9999</v>
      </c>
      <c r="Q799" s="5">
        <v>0</v>
      </c>
      <c r="R799" s="5" t="s">
        <v>48</v>
      </c>
      <c r="S799" s="5" t="s">
        <v>48</v>
      </c>
      <c r="T799" s="5">
        <v>7</v>
      </c>
      <c r="U799" s="5">
        <v>700</v>
      </c>
      <c r="V799" s="5">
        <v>0</v>
      </c>
      <c r="W799" s="5" t="s">
        <v>48</v>
      </c>
      <c r="X799" s="5" t="s">
        <v>48</v>
      </c>
      <c r="Y799" s="5">
        <v>7</v>
      </c>
      <c r="Z799" s="5">
        <v>9999</v>
      </c>
      <c r="AA799" s="5">
        <v>0</v>
      </c>
      <c r="AB799" s="5" t="s">
        <v>48</v>
      </c>
      <c r="AC799" s="5" t="s">
        <v>48</v>
      </c>
      <c r="AD799" s="5">
        <v>7</v>
      </c>
      <c r="AE799" s="5">
        <v>9999</v>
      </c>
      <c r="AF799" s="5">
        <v>178</v>
      </c>
      <c r="AG799" s="5" t="s">
        <v>48</v>
      </c>
      <c r="AH799" s="5" t="s">
        <v>48</v>
      </c>
      <c r="AI799" s="5">
        <v>7</v>
      </c>
      <c r="AJ799" s="5">
        <v>700</v>
      </c>
      <c r="AK799" s="5">
        <v>78</v>
      </c>
      <c r="AL799" s="5" t="s">
        <v>48</v>
      </c>
      <c r="AM799" s="5" t="s">
        <v>48</v>
      </c>
      <c r="AN799" s="5">
        <v>7</v>
      </c>
      <c r="AO799" s="5">
        <v>700</v>
      </c>
    </row>
    <row r="800" spans="1:41" x14ac:dyDescent="0.25">
      <c r="A800" s="5" t="s">
        <v>53</v>
      </c>
      <c r="B800" s="5" t="s">
        <v>52</v>
      </c>
      <c r="C800" s="5">
        <v>719.3</v>
      </c>
      <c r="D800" s="5">
        <v>39.741</v>
      </c>
      <c r="E800" s="5">
        <v>-99.835999999999999</v>
      </c>
      <c r="F800" s="5">
        <v>20120407</v>
      </c>
      <c r="G800" s="5">
        <v>-9999</v>
      </c>
      <c r="H800" s="5" t="s">
        <v>48</v>
      </c>
      <c r="I800" s="5" t="s">
        <v>48</v>
      </c>
      <c r="J800" s="5" t="s">
        <v>48</v>
      </c>
      <c r="K800" s="5">
        <v>9999</v>
      </c>
      <c r="L800" s="5">
        <v>-9999</v>
      </c>
      <c r="M800" s="5" t="s">
        <v>48</v>
      </c>
      <c r="N800" s="5" t="s">
        <v>48</v>
      </c>
      <c r="O800" s="5" t="s">
        <v>48</v>
      </c>
      <c r="P800" s="5">
        <v>9999</v>
      </c>
      <c r="Q800" s="5">
        <v>0</v>
      </c>
      <c r="R800" s="5" t="s">
        <v>48</v>
      </c>
      <c r="S800" s="5" t="s">
        <v>48</v>
      </c>
      <c r="T800" s="5">
        <v>7</v>
      </c>
      <c r="U800" s="5">
        <v>700</v>
      </c>
      <c r="V800" s="5">
        <v>0</v>
      </c>
      <c r="W800" s="5" t="s">
        <v>48</v>
      </c>
      <c r="X800" s="5" t="s">
        <v>48</v>
      </c>
      <c r="Y800" s="5">
        <v>7</v>
      </c>
      <c r="Z800" s="5">
        <v>9999</v>
      </c>
      <c r="AA800" s="5">
        <v>0</v>
      </c>
      <c r="AB800" s="5" t="s">
        <v>48</v>
      </c>
      <c r="AC800" s="5" t="s">
        <v>48</v>
      </c>
      <c r="AD800" s="5">
        <v>7</v>
      </c>
      <c r="AE800" s="5">
        <v>9999</v>
      </c>
      <c r="AF800" s="5">
        <v>139</v>
      </c>
      <c r="AG800" s="5" t="s">
        <v>48</v>
      </c>
      <c r="AH800" s="5" t="s">
        <v>48</v>
      </c>
      <c r="AI800" s="5">
        <v>7</v>
      </c>
      <c r="AJ800" s="5">
        <v>700</v>
      </c>
      <c r="AK800" s="5">
        <v>44</v>
      </c>
      <c r="AL800" s="5" t="s">
        <v>48</v>
      </c>
      <c r="AM800" s="5" t="s">
        <v>48</v>
      </c>
      <c r="AN800" s="5">
        <v>7</v>
      </c>
      <c r="AO800" s="5">
        <v>700</v>
      </c>
    </row>
    <row r="801" spans="1:41" x14ac:dyDescent="0.25">
      <c r="A801" s="5" t="s">
        <v>53</v>
      </c>
      <c r="B801" s="5" t="s">
        <v>52</v>
      </c>
      <c r="C801" s="5">
        <v>719.3</v>
      </c>
      <c r="D801" s="5">
        <v>39.741</v>
      </c>
      <c r="E801" s="5">
        <v>-99.835999999999999</v>
      </c>
      <c r="F801" s="5">
        <v>20120408</v>
      </c>
      <c r="G801" s="5">
        <v>-9999</v>
      </c>
      <c r="H801" s="5" t="s">
        <v>48</v>
      </c>
      <c r="I801" s="5" t="s">
        <v>48</v>
      </c>
      <c r="J801" s="5" t="s">
        <v>48</v>
      </c>
      <c r="K801" s="5">
        <v>9999</v>
      </c>
      <c r="L801" s="5">
        <v>-9999</v>
      </c>
      <c r="M801" s="5" t="s">
        <v>48</v>
      </c>
      <c r="N801" s="5" t="s">
        <v>48</v>
      </c>
      <c r="O801" s="5" t="s">
        <v>48</v>
      </c>
      <c r="P801" s="5">
        <v>9999</v>
      </c>
      <c r="Q801" s="5">
        <v>0</v>
      </c>
      <c r="R801" s="5" t="s">
        <v>48</v>
      </c>
      <c r="S801" s="5" t="s">
        <v>48</v>
      </c>
      <c r="T801" s="5">
        <v>7</v>
      </c>
      <c r="U801" s="5">
        <v>700</v>
      </c>
      <c r="V801" s="5">
        <v>0</v>
      </c>
      <c r="W801" s="5" t="s">
        <v>48</v>
      </c>
      <c r="X801" s="5" t="s">
        <v>48</v>
      </c>
      <c r="Y801" s="5">
        <v>7</v>
      </c>
      <c r="Z801" s="5">
        <v>9999</v>
      </c>
      <c r="AA801" s="5">
        <v>0</v>
      </c>
      <c r="AB801" s="5" t="s">
        <v>48</v>
      </c>
      <c r="AC801" s="5" t="s">
        <v>48</v>
      </c>
      <c r="AD801" s="5">
        <v>7</v>
      </c>
      <c r="AE801" s="5">
        <v>9999</v>
      </c>
      <c r="AF801" s="5">
        <v>206</v>
      </c>
      <c r="AG801" s="5" t="s">
        <v>48</v>
      </c>
      <c r="AH801" s="5" t="s">
        <v>48</v>
      </c>
      <c r="AI801" s="5">
        <v>7</v>
      </c>
      <c r="AJ801" s="5">
        <v>700</v>
      </c>
      <c r="AK801" s="5">
        <v>6</v>
      </c>
      <c r="AL801" s="5" t="s">
        <v>48</v>
      </c>
      <c r="AM801" s="5" t="s">
        <v>48</v>
      </c>
      <c r="AN801" s="5">
        <v>7</v>
      </c>
      <c r="AO801" s="5">
        <v>700</v>
      </c>
    </row>
    <row r="802" spans="1:41" x14ac:dyDescent="0.25">
      <c r="A802" s="5" t="s">
        <v>53</v>
      </c>
      <c r="B802" s="5" t="s">
        <v>52</v>
      </c>
      <c r="C802" s="5">
        <v>719.3</v>
      </c>
      <c r="D802" s="5">
        <v>39.741</v>
      </c>
      <c r="E802" s="5">
        <v>-99.835999999999999</v>
      </c>
      <c r="F802" s="5">
        <v>20120409</v>
      </c>
      <c r="G802" s="5">
        <v>-9999</v>
      </c>
      <c r="H802" s="5" t="s">
        <v>48</v>
      </c>
      <c r="I802" s="5" t="s">
        <v>48</v>
      </c>
      <c r="J802" s="5" t="s">
        <v>48</v>
      </c>
      <c r="K802" s="5">
        <v>9999</v>
      </c>
      <c r="L802" s="5">
        <v>-9999</v>
      </c>
      <c r="M802" s="5" t="s">
        <v>48</v>
      </c>
      <c r="N802" s="5" t="s">
        <v>48</v>
      </c>
      <c r="O802" s="5" t="s">
        <v>48</v>
      </c>
      <c r="P802" s="5">
        <v>9999</v>
      </c>
      <c r="Q802" s="5">
        <v>0</v>
      </c>
      <c r="R802" s="5" t="s">
        <v>48</v>
      </c>
      <c r="S802" s="5" t="s">
        <v>48</v>
      </c>
      <c r="T802" s="5">
        <v>7</v>
      </c>
      <c r="U802" s="5">
        <v>700</v>
      </c>
      <c r="V802" s="5">
        <v>0</v>
      </c>
      <c r="W802" s="5" t="s">
        <v>48</v>
      </c>
      <c r="X802" s="5" t="s">
        <v>48</v>
      </c>
      <c r="Y802" s="5">
        <v>7</v>
      </c>
      <c r="Z802" s="5">
        <v>9999</v>
      </c>
      <c r="AA802" s="5">
        <v>0</v>
      </c>
      <c r="AB802" s="5" t="s">
        <v>48</v>
      </c>
      <c r="AC802" s="5" t="s">
        <v>48</v>
      </c>
      <c r="AD802" s="5">
        <v>7</v>
      </c>
      <c r="AE802" s="5">
        <v>9999</v>
      </c>
      <c r="AF802" s="5">
        <v>217</v>
      </c>
      <c r="AG802" s="5" t="s">
        <v>48</v>
      </c>
      <c r="AH802" s="5" t="s">
        <v>48</v>
      </c>
      <c r="AI802" s="5">
        <v>7</v>
      </c>
      <c r="AJ802" s="5">
        <v>700</v>
      </c>
      <c r="AK802" s="5">
        <v>11</v>
      </c>
      <c r="AL802" s="5" t="s">
        <v>48</v>
      </c>
      <c r="AM802" s="5" t="s">
        <v>48</v>
      </c>
      <c r="AN802" s="5">
        <v>7</v>
      </c>
      <c r="AO802" s="5">
        <v>700</v>
      </c>
    </row>
    <row r="803" spans="1:41" x14ac:dyDescent="0.25">
      <c r="A803" s="5" t="s">
        <v>53</v>
      </c>
      <c r="B803" s="5" t="s">
        <v>52</v>
      </c>
      <c r="C803" s="5">
        <v>719.3</v>
      </c>
      <c r="D803" s="5">
        <v>39.741</v>
      </c>
      <c r="E803" s="5">
        <v>-99.835999999999999</v>
      </c>
      <c r="F803" s="5">
        <v>20120410</v>
      </c>
      <c r="G803" s="5">
        <v>-9999</v>
      </c>
      <c r="H803" s="5" t="s">
        <v>48</v>
      </c>
      <c r="I803" s="5" t="s">
        <v>48</v>
      </c>
      <c r="J803" s="5" t="s">
        <v>48</v>
      </c>
      <c r="K803" s="5">
        <v>9999</v>
      </c>
      <c r="L803" s="5">
        <v>-9999</v>
      </c>
      <c r="M803" s="5" t="s">
        <v>48</v>
      </c>
      <c r="N803" s="5" t="s">
        <v>48</v>
      </c>
      <c r="O803" s="5" t="s">
        <v>48</v>
      </c>
      <c r="P803" s="5">
        <v>9999</v>
      </c>
      <c r="Q803" s="5">
        <v>0</v>
      </c>
      <c r="R803" s="5" t="s">
        <v>48</v>
      </c>
      <c r="S803" s="5" t="s">
        <v>48</v>
      </c>
      <c r="T803" s="5">
        <v>7</v>
      </c>
      <c r="U803" s="5">
        <v>700</v>
      </c>
      <c r="V803" s="5">
        <v>0</v>
      </c>
      <c r="W803" s="5" t="s">
        <v>48</v>
      </c>
      <c r="X803" s="5" t="s">
        <v>48</v>
      </c>
      <c r="Y803" s="5">
        <v>7</v>
      </c>
      <c r="Z803" s="5">
        <v>9999</v>
      </c>
      <c r="AA803" s="5">
        <v>0</v>
      </c>
      <c r="AB803" s="5" t="s">
        <v>48</v>
      </c>
      <c r="AC803" s="5" t="s">
        <v>48</v>
      </c>
      <c r="AD803" s="5">
        <v>7</v>
      </c>
      <c r="AE803" s="5">
        <v>9999</v>
      </c>
      <c r="AF803" s="5">
        <v>200</v>
      </c>
      <c r="AG803" s="5" t="s">
        <v>48</v>
      </c>
      <c r="AH803" s="5" t="s">
        <v>48</v>
      </c>
      <c r="AI803" s="5">
        <v>7</v>
      </c>
      <c r="AJ803" s="5">
        <v>700</v>
      </c>
      <c r="AK803" s="5">
        <v>17</v>
      </c>
      <c r="AL803" s="5" t="s">
        <v>48</v>
      </c>
      <c r="AM803" s="5" t="s">
        <v>48</v>
      </c>
      <c r="AN803" s="5">
        <v>7</v>
      </c>
      <c r="AO803" s="5">
        <v>700</v>
      </c>
    </row>
    <row r="804" spans="1:41" x14ac:dyDescent="0.25">
      <c r="A804" s="5" t="s">
        <v>53</v>
      </c>
      <c r="B804" s="5" t="s">
        <v>52</v>
      </c>
      <c r="C804" s="5">
        <v>719.3</v>
      </c>
      <c r="D804" s="5">
        <v>39.741</v>
      </c>
      <c r="E804" s="5">
        <v>-99.835999999999999</v>
      </c>
      <c r="F804" s="5">
        <v>20120411</v>
      </c>
      <c r="G804" s="5">
        <v>-9999</v>
      </c>
      <c r="H804" s="5" t="s">
        <v>48</v>
      </c>
      <c r="I804" s="5" t="s">
        <v>48</v>
      </c>
      <c r="J804" s="5" t="s">
        <v>48</v>
      </c>
      <c r="K804" s="5">
        <v>9999</v>
      </c>
      <c r="L804" s="5">
        <v>-9999</v>
      </c>
      <c r="M804" s="5" t="s">
        <v>48</v>
      </c>
      <c r="N804" s="5" t="s">
        <v>48</v>
      </c>
      <c r="O804" s="5" t="s">
        <v>48</v>
      </c>
      <c r="P804" s="5">
        <v>9999</v>
      </c>
      <c r="Q804" s="5">
        <v>0</v>
      </c>
      <c r="R804" s="5" t="s">
        <v>48</v>
      </c>
      <c r="S804" s="5" t="s">
        <v>48</v>
      </c>
      <c r="T804" s="5">
        <v>7</v>
      </c>
      <c r="U804" s="5">
        <v>700</v>
      </c>
      <c r="V804" s="5">
        <v>0</v>
      </c>
      <c r="W804" s="5" t="s">
        <v>48</v>
      </c>
      <c r="X804" s="5" t="s">
        <v>48</v>
      </c>
      <c r="Y804" s="5">
        <v>7</v>
      </c>
      <c r="Z804" s="5">
        <v>9999</v>
      </c>
      <c r="AA804" s="5">
        <v>0</v>
      </c>
      <c r="AB804" s="5" t="s">
        <v>48</v>
      </c>
      <c r="AC804" s="5" t="s">
        <v>48</v>
      </c>
      <c r="AD804" s="5">
        <v>7</v>
      </c>
      <c r="AE804" s="5">
        <v>9999</v>
      </c>
      <c r="AF804" s="5">
        <v>172</v>
      </c>
      <c r="AG804" s="5" t="s">
        <v>48</v>
      </c>
      <c r="AH804" s="5" t="s">
        <v>48</v>
      </c>
      <c r="AI804" s="5">
        <v>7</v>
      </c>
      <c r="AJ804" s="5">
        <v>700</v>
      </c>
      <c r="AK804" s="5">
        <v>22</v>
      </c>
      <c r="AL804" s="5" t="s">
        <v>48</v>
      </c>
      <c r="AM804" s="5" t="s">
        <v>48</v>
      </c>
      <c r="AN804" s="5">
        <v>7</v>
      </c>
      <c r="AO804" s="5">
        <v>700</v>
      </c>
    </row>
    <row r="805" spans="1:41" x14ac:dyDescent="0.25">
      <c r="A805" s="5" t="s">
        <v>53</v>
      </c>
      <c r="B805" s="5" t="s">
        <v>52</v>
      </c>
      <c r="C805" s="5">
        <v>719.3</v>
      </c>
      <c r="D805" s="5">
        <v>39.741</v>
      </c>
      <c r="E805" s="5">
        <v>-99.835999999999999</v>
      </c>
      <c r="F805" s="5">
        <v>20120412</v>
      </c>
      <c r="G805" s="5">
        <v>-9999</v>
      </c>
      <c r="H805" s="5" t="s">
        <v>48</v>
      </c>
      <c r="I805" s="5" t="s">
        <v>48</v>
      </c>
      <c r="J805" s="5" t="s">
        <v>48</v>
      </c>
      <c r="K805" s="5">
        <v>9999</v>
      </c>
      <c r="L805" s="5">
        <v>-9999</v>
      </c>
      <c r="M805" s="5" t="s">
        <v>48</v>
      </c>
      <c r="N805" s="5" t="s">
        <v>48</v>
      </c>
      <c r="O805" s="5" t="s">
        <v>48</v>
      </c>
      <c r="P805" s="5">
        <v>9999</v>
      </c>
      <c r="Q805" s="5">
        <v>28</v>
      </c>
      <c r="R805" s="5" t="s">
        <v>48</v>
      </c>
      <c r="S805" s="5" t="s">
        <v>48</v>
      </c>
      <c r="T805" s="5">
        <v>7</v>
      </c>
      <c r="U805" s="5">
        <v>700</v>
      </c>
      <c r="V805" s="5">
        <v>0</v>
      </c>
      <c r="W805" s="5" t="s">
        <v>48</v>
      </c>
      <c r="X805" s="5" t="s">
        <v>48</v>
      </c>
      <c r="Y805" s="5">
        <v>7</v>
      </c>
      <c r="Z805" s="5">
        <v>9999</v>
      </c>
      <c r="AA805" s="5">
        <v>0</v>
      </c>
      <c r="AB805" s="5" t="s">
        <v>48</v>
      </c>
      <c r="AC805" s="5" t="s">
        <v>48</v>
      </c>
      <c r="AD805" s="5">
        <v>7</v>
      </c>
      <c r="AE805" s="5">
        <v>9999</v>
      </c>
      <c r="AF805" s="5">
        <v>172</v>
      </c>
      <c r="AG805" s="5" t="s">
        <v>48</v>
      </c>
      <c r="AH805" s="5" t="s">
        <v>48</v>
      </c>
      <c r="AI805" s="5">
        <v>7</v>
      </c>
      <c r="AJ805" s="5">
        <v>700</v>
      </c>
      <c r="AK805" s="5">
        <v>22</v>
      </c>
      <c r="AL805" s="5" t="s">
        <v>48</v>
      </c>
      <c r="AM805" s="5" t="s">
        <v>48</v>
      </c>
      <c r="AN805" s="5">
        <v>7</v>
      </c>
      <c r="AO805" s="5">
        <v>700</v>
      </c>
    </row>
    <row r="806" spans="1:41" x14ac:dyDescent="0.25">
      <c r="A806" s="5" t="s">
        <v>53</v>
      </c>
      <c r="B806" s="5" t="s">
        <v>52</v>
      </c>
      <c r="C806" s="5">
        <v>719.3</v>
      </c>
      <c r="D806" s="5">
        <v>39.741</v>
      </c>
      <c r="E806" s="5">
        <v>-99.835999999999999</v>
      </c>
      <c r="F806" s="5">
        <v>20120413</v>
      </c>
      <c r="G806" s="5">
        <v>-9999</v>
      </c>
      <c r="H806" s="5" t="s">
        <v>48</v>
      </c>
      <c r="I806" s="5" t="s">
        <v>48</v>
      </c>
      <c r="J806" s="5" t="s">
        <v>48</v>
      </c>
      <c r="K806" s="5">
        <v>9999</v>
      </c>
      <c r="L806" s="5">
        <v>-9999</v>
      </c>
      <c r="M806" s="5" t="s">
        <v>48</v>
      </c>
      <c r="N806" s="5" t="s">
        <v>48</v>
      </c>
      <c r="O806" s="5" t="s">
        <v>48</v>
      </c>
      <c r="P806" s="5">
        <v>9999</v>
      </c>
      <c r="Q806" s="5">
        <v>8</v>
      </c>
      <c r="R806" s="5" t="s">
        <v>48</v>
      </c>
      <c r="S806" s="5" t="s">
        <v>48</v>
      </c>
      <c r="T806" s="5">
        <v>7</v>
      </c>
      <c r="U806" s="5">
        <v>700</v>
      </c>
      <c r="V806" s="5">
        <v>0</v>
      </c>
      <c r="W806" s="5" t="s">
        <v>48</v>
      </c>
      <c r="X806" s="5" t="s">
        <v>48</v>
      </c>
      <c r="Y806" s="5">
        <v>7</v>
      </c>
      <c r="Z806" s="5">
        <v>9999</v>
      </c>
      <c r="AA806" s="5">
        <v>0</v>
      </c>
      <c r="AB806" s="5" t="s">
        <v>48</v>
      </c>
      <c r="AC806" s="5" t="s">
        <v>48</v>
      </c>
      <c r="AD806" s="5">
        <v>7</v>
      </c>
      <c r="AE806" s="5">
        <v>9999</v>
      </c>
      <c r="AF806" s="5">
        <v>172</v>
      </c>
      <c r="AG806" s="5" t="s">
        <v>48</v>
      </c>
      <c r="AH806" s="5" t="s">
        <v>48</v>
      </c>
      <c r="AI806" s="5">
        <v>7</v>
      </c>
      <c r="AJ806" s="5">
        <v>700</v>
      </c>
      <c r="AK806" s="5">
        <v>67</v>
      </c>
      <c r="AL806" s="5" t="s">
        <v>48</v>
      </c>
      <c r="AM806" s="5" t="s">
        <v>48</v>
      </c>
      <c r="AN806" s="5">
        <v>7</v>
      </c>
      <c r="AO806" s="5">
        <v>700</v>
      </c>
    </row>
    <row r="807" spans="1:41" x14ac:dyDescent="0.25">
      <c r="A807" s="5" t="s">
        <v>53</v>
      </c>
      <c r="B807" s="5" t="s">
        <v>52</v>
      </c>
      <c r="C807" s="5">
        <v>719.3</v>
      </c>
      <c r="D807" s="5">
        <v>39.741</v>
      </c>
      <c r="E807" s="5">
        <v>-99.835999999999999</v>
      </c>
      <c r="F807" s="5">
        <v>20120414</v>
      </c>
      <c r="G807" s="5">
        <v>-9999</v>
      </c>
      <c r="H807" s="5" t="s">
        <v>48</v>
      </c>
      <c r="I807" s="5" t="s">
        <v>48</v>
      </c>
      <c r="J807" s="5" t="s">
        <v>48</v>
      </c>
      <c r="K807" s="5">
        <v>9999</v>
      </c>
      <c r="L807" s="5">
        <v>-9999</v>
      </c>
      <c r="M807" s="5" t="s">
        <v>48</v>
      </c>
      <c r="N807" s="5" t="s">
        <v>48</v>
      </c>
      <c r="O807" s="5" t="s">
        <v>48</v>
      </c>
      <c r="P807" s="5">
        <v>9999</v>
      </c>
      <c r="Q807" s="5">
        <v>0</v>
      </c>
      <c r="R807" s="5" t="s">
        <v>48</v>
      </c>
      <c r="S807" s="5" t="s">
        <v>48</v>
      </c>
      <c r="T807" s="5">
        <v>7</v>
      </c>
      <c r="U807" s="5">
        <v>700</v>
      </c>
      <c r="V807" s="5">
        <v>0</v>
      </c>
      <c r="W807" s="5" t="s">
        <v>48</v>
      </c>
      <c r="X807" s="5" t="s">
        <v>48</v>
      </c>
      <c r="Y807" s="5">
        <v>7</v>
      </c>
      <c r="Z807" s="5">
        <v>9999</v>
      </c>
      <c r="AA807" s="5">
        <v>0</v>
      </c>
      <c r="AB807" s="5" t="s">
        <v>48</v>
      </c>
      <c r="AC807" s="5" t="s">
        <v>48</v>
      </c>
      <c r="AD807" s="5">
        <v>7</v>
      </c>
      <c r="AE807" s="5">
        <v>9999</v>
      </c>
      <c r="AF807" s="5">
        <v>222</v>
      </c>
      <c r="AG807" s="5" t="s">
        <v>48</v>
      </c>
      <c r="AH807" s="5" t="s">
        <v>48</v>
      </c>
      <c r="AI807" s="5">
        <v>7</v>
      </c>
      <c r="AJ807" s="5">
        <v>700</v>
      </c>
      <c r="AK807" s="5">
        <v>67</v>
      </c>
      <c r="AL807" s="5" t="s">
        <v>48</v>
      </c>
      <c r="AM807" s="5" t="s">
        <v>48</v>
      </c>
      <c r="AN807" s="5">
        <v>7</v>
      </c>
      <c r="AO807" s="5">
        <v>700</v>
      </c>
    </row>
    <row r="808" spans="1:41" x14ac:dyDescent="0.25">
      <c r="A808" s="5" t="s">
        <v>53</v>
      </c>
      <c r="B808" s="5" t="s">
        <v>52</v>
      </c>
      <c r="C808" s="5">
        <v>719.3</v>
      </c>
      <c r="D808" s="5">
        <v>39.741</v>
      </c>
      <c r="E808" s="5">
        <v>-99.835999999999999</v>
      </c>
      <c r="F808" s="5">
        <v>20120415</v>
      </c>
      <c r="G808" s="5">
        <v>-9999</v>
      </c>
      <c r="H808" s="5" t="s">
        <v>48</v>
      </c>
      <c r="I808" s="5" t="s">
        <v>48</v>
      </c>
      <c r="J808" s="5" t="s">
        <v>48</v>
      </c>
      <c r="K808" s="5">
        <v>9999</v>
      </c>
      <c r="L808" s="5">
        <v>-9999</v>
      </c>
      <c r="M808" s="5" t="s">
        <v>48</v>
      </c>
      <c r="N808" s="5" t="s">
        <v>48</v>
      </c>
      <c r="O808" s="5" t="s">
        <v>48</v>
      </c>
      <c r="P808" s="5">
        <v>9999</v>
      </c>
      <c r="Q808" s="5">
        <v>43</v>
      </c>
      <c r="R808" s="5" t="s">
        <v>48</v>
      </c>
      <c r="S808" s="5" t="s">
        <v>48</v>
      </c>
      <c r="T808" s="5">
        <v>7</v>
      </c>
      <c r="U808" s="5">
        <v>700</v>
      </c>
      <c r="V808" s="5">
        <v>0</v>
      </c>
      <c r="W808" s="5" t="s">
        <v>48</v>
      </c>
      <c r="X808" s="5" t="s">
        <v>48</v>
      </c>
      <c r="Y808" s="5">
        <v>7</v>
      </c>
      <c r="Z808" s="5">
        <v>9999</v>
      </c>
      <c r="AA808" s="5">
        <v>0</v>
      </c>
      <c r="AB808" s="5" t="s">
        <v>48</v>
      </c>
      <c r="AC808" s="5" t="s">
        <v>48</v>
      </c>
      <c r="AD808" s="5">
        <v>7</v>
      </c>
      <c r="AE808" s="5">
        <v>9999</v>
      </c>
      <c r="AF808" s="5">
        <v>239</v>
      </c>
      <c r="AG808" s="5" t="s">
        <v>48</v>
      </c>
      <c r="AH808" s="5" t="s">
        <v>48</v>
      </c>
      <c r="AI808" s="5">
        <v>7</v>
      </c>
      <c r="AJ808" s="5">
        <v>700</v>
      </c>
      <c r="AK808" s="5">
        <v>56</v>
      </c>
      <c r="AL808" s="5" t="s">
        <v>48</v>
      </c>
      <c r="AM808" s="5" t="s">
        <v>48</v>
      </c>
      <c r="AN808" s="5">
        <v>7</v>
      </c>
      <c r="AO808" s="5">
        <v>700</v>
      </c>
    </row>
    <row r="809" spans="1:41" x14ac:dyDescent="0.25">
      <c r="A809" s="5" t="s">
        <v>53</v>
      </c>
      <c r="B809" s="5" t="s">
        <v>52</v>
      </c>
      <c r="C809" s="5">
        <v>719.3</v>
      </c>
      <c r="D809" s="5">
        <v>39.741</v>
      </c>
      <c r="E809" s="5">
        <v>-99.835999999999999</v>
      </c>
      <c r="F809" s="5">
        <v>20120416</v>
      </c>
      <c r="G809" s="5">
        <v>-9999</v>
      </c>
      <c r="H809" s="5" t="s">
        <v>48</v>
      </c>
      <c r="I809" s="5" t="s">
        <v>48</v>
      </c>
      <c r="J809" s="5" t="s">
        <v>48</v>
      </c>
      <c r="K809" s="5">
        <v>9999</v>
      </c>
      <c r="L809" s="5">
        <v>-9999</v>
      </c>
      <c r="M809" s="5" t="s">
        <v>48</v>
      </c>
      <c r="N809" s="5" t="s">
        <v>48</v>
      </c>
      <c r="O809" s="5" t="s">
        <v>48</v>
      </c>
      <c r="P809" s="5">
        <v>9999</v>
      </c>
      <c r="Q809" s="5">
        <v>0</v>
      </c>
      <c r="R809" s="5" t="s">
        <v>48</v>
      </c>
      <c r="S809" s="5" t="s">
        <v>48</v>
      </c>
      <c r="T809" s="5">
        <v>7</v>
      </c>
      <c r="U809" s="5">
        <v>700</v>
      </c>
      <c r="V809" s="5">
        <v>0</v>
      </c>
      <c r="W809" s="5" t="s">
        <v>48</v>
      </c>
      <c r="X809" s="5" t="s">
        <v>48</v>
      </c>
      <c r="Y809" s="5">
        <v>7</v>
      </c>
      <c r="Z809" s="5">
        <v>9999</v>
      </c>
      <c r="AA809" s="5">
        <v>0</v>
      </c>
      <c r="AB809" s="5" t="s">
        <v>48</v>
      </c>
      <c r="AC809" s="5" t="s">
        <v>48</v>
      </c>
      <c r="AD809" s="5">
        <v>7</v>
      </c>
      <c r="AE809" s="5">
        <v>9999</v>
      </c>
      <c r="AF809" s="5">
        <v>156</v>
      </c>
      <c r="AG809" s="5" t="s">
        <v>48</v>
      </c>
      <c r="AH809" s="5" t="s">
        <v>48</v>
      </c>
      <c r="AI809" s="5">
        <v>7</v>
      </c>
      <c r="AJ809" s="5">
        <v>700</v>
      </c>
      <c r="AK809" s="5">
        <v>56</v>
      </c>
      <c r="AL809" s="5" t="s">
        <v>48</v>
      </c>
      <c r="AM809" s="5" t="s">
        <v>48</v>
      </c>
      <c r="AN809" s="5">
        <v>7</v>
      </c>
      <c r="AO809" s="5">
        <v>700</v>
      </c>
    </row>
    <row r="810" spans="1:41" x14ac:dyDescent="0.25">
      <c r="A810" s="5" t="s">
        <v>53</v>
      </c>
      <c r="B810" s="5" t="s">
        <v>52</v>
      </c>
      <c r="C810" s="5">
        <v>719.3</v>
      </c>
      <c r="D810" s="5">
        <v>39.741</v>
      </c>
      <c r="E810" s="5">
        <v>-99.835999999999999</v>
      </c>
      <c r="F810" s="5">
        <v>20120417</v>
      </c>
      <c r="G810" s="5">
        <v>-9999</v>
      </c>
      <c r="H810" s="5" t="s">
        <v>48</v>
      </c>
      <c r="I810" s="5" t="s">
        <v>48</v>
      </c>
      <c r="J810" s="5" t="s">
        <v>48</v>
      </c>
      <c r="K810" s="5">
        <v>9999</v>
      </c>
      <c r="L810" s="5">
        <v>-9999</v>
      </c>
      <c r="M810" s="5" t="s">
        <v>48</v>
      </c>
      <c r="N810" s="5" t="s">
        <v>48</v>
      </c>
      <c r="O810" s="5" t="s">
        <v>48</v>
      </c>
      <c r="P810" s="5">
        <v>9999</v>
      </c>
      <c r="Q810" s="5">
        <v>0</v>
      </c>
      <c r="R810" s="5" t="s">
        <v>48</v>
      </c>
      <c r="S810" s="5" t="s">
        <v>48</v>
      </c>
      <c r="T810" s="5">
        <v>7</v>
      </c>
      <c r="U810" s="5">
        <v>700</v>
      </c>
      <c r="V810" s="5">
        <v>0</v>
      </c>
      <c r="W810" s="5" t="s">
        <v>48</v>
      </c>
      <c r="X810" s="5" t="s">
        <v>48</v>
      </c>
      <c r="Y810" s="5">
        <v>7</v>
      </c>
      <c r="Z810" s="5">
        <v>9999</v>
      </c>
      <c r="AA810" s="5">
        <v>0</v>
      </c>
      <c r="AB810" s="5" t="s">
        <v>48</v>
      </c>
      <c r="AC810" s="5" t="s">
        <v>48</v>
      </c>
      <c r="AD810" s="5">
        <v>7</v>
      </c>
      <c r="AE810" s="5">
        <v>9999</v>
      </c>
      <c r="AF810" s="5">
        <v>156</v>
      </c>
      <c r="AG810" s="5" t="s">
        <v>48</v>
      </c>
      <c r="AH810" s="5" t="s">
        <v>48</v>
      </c>
      <c r="AI810" s="5">
        <v>7</v>
      </c>
      <c r="AJ810" s="5">
        <v>700</v>
      </c>
      <c r="AK810" s="5">
        <v>17</v>
      </c>
      <c r="AL810" s="5" t="s">
        <v>48</v>
      </c>
      <c r="AM810" s="5" t="s">
        <v>48</v>
      </c>
      <c r="AN810" s="5">
        <v>7</v>
      </c>
      <c r="AO810" s="5">
        <v>700</v>
      </c>
    </row>
    <row r="811" spans="1:41" x14ac:dyDescent="0.25">
      <c r="A811" s="5" t="s">
        <v>53</v>
      </c>
      <c r="B811" s="5" t="s">
        <v>52</v>
      </c>
      <c r="C811" s="5">
        <v>719.3</v>
      </c>
      <c r="D811" s="5">
        <v>39.741</v>
      </c>
      <c r="E811" s="5">
        <v>-99.835999999999999</v>
      </c>
      <c r="F811" s="5">
        <v>20120418</v>
      </c>
      <c r="G811" s="5">
        <v>-9999</v>
      </c>
      <c r="H811" s="5" t="s">
        <v>48</v>
      </c>
      <c r="I811" s="5" t="s">
        <v>48</v>
      </c>
      <c r="J811" s="5" t="s">
        <v>48</v>
      </c>
      <c r="K811" s="5">
        <v>9999</v>
      </c>
      <c r="L811" s="5">
        <v>-9999</v>
      </c>
      <c r="M811" s="5" t="s">
        <v>48</v>
      </c>
      <c r="N811" s="5" t="s">
        <v>48</v>
      </c>
      <c r="O811" s="5" t="s">
        <v>48</v>
      </c>
      <c r="P811" s="5">
        <v>9999</v>
      </c>
      <c r="Q811" s="5">
        <v>0</v>
      </c>
      <c r="R811" s="5" t="s">
        <v>48</v>
      </c>
      <c r="S811" s="5" t="s">
        <v>48</v>
      </c>
      <c r="T811" s="5">
        <v>7</v>
      </c>
      <c r="U811" s="5">
        <v>700</v>
      </c>
      <c r="V811" s="5">
        <v>0</v>
      </c>
      <c r="W811" s="5" t="s">
        <v>48</v>
      </c>
      <c r="X811" s="5" t="s">
        <v>48</v>
      </c>
      <c r="Y811" s="5">
        <v>7</v>
      </c>
      <c r="Z811" s="5">
        <v>9999</v>
      </c>
      <c r="AA811" s="5">
        <v>0</v>
      </c>
      <c r="AB811" s="5" t="s">
        <v>48</v>
      </c>
      <c r="AC811" s="5" t="s">
        <v>48</v>
      </c>
      <c r="AD811" s="5">
        <v>7</v>
      </c>
      <c r="AE811" s="5">
        <v>9999</v>
      </c>
      <c r="AF811" s="5">
        <v>239</v>
      </c>
      <c r="AG811" s="5" t="s">
        <v>48</v>
      </c>
      <c r="AH811" s="5" t="s">
        <v>48</v>
      </c>
      <c r="AI811" s="5">
        <v>7</v>
      </c>
      <c r="AJ811" s="5">
        <v>700</v>
      </c>
      <c r="AK811" s="5">
        <v>61</v>
      </c>
      <c r="AL811" s="5" t="s">
        <v>48</v>
      </c>
      <c r="AM811" s="5" t="s">
        <v>48</v>
      </c>
      <c r="AN811" s="5">
        <v>7</v>
      </c>
      <c r="AO811" s="5">
        <v>700</v>
      </c>
    </row>
    <row r="812" spans="1:41" x14ac:dyDescent="0.25">
      <c r="A812" s="5" t="s">
        <v>53</v>
      </c>
      <c r="B812" s="5" t="s">
        <v>52</v>
      </c>
      <c r="C812" s="5">
        <v>719.3</v>
      </c>
      <c r="D812" s="5">
        <v>39.741</v>
      </c>
      <c r="E812" s="5">
        <v>-99.835999999999999</v>
      </c>
      <c r="F812" s="5">
        <v>20120419</v>
      </c>
      <c r="G812" s="5">
        <v>-9999</v>
      </c>
      <c r="H812" s="5" t="s">
        <v>48</v>
      </c>
      <c r="I812" s="5" t="s">
        <v>48</v>
      </c>
      <c r="J812" s="5" t="s">
        <v>48</v>
      </c>
      <c r="K812" s="5">
        <v>9999</v>
      </c>
      <c r="L812" s="5">
        <v>-9999</v>
      </c>
      <c r="M812" s="5" t="s">
        <v>48</v>
      </c>
      <c r="N812" s="5" t="s">
        <v>48</v>
      </c>
      <c r="O812" s="5" t="s">
        <v>48</v>
      </c>
      <c r="P812" s="5">
        <v>9999</v>
      </c>
      <c r="Q812" s="5">
        <v>0</v>
      </c>
      <c r="R812" s="5" t="s">
        <v>48</v>
      </c>
      <c r="S812" s="5" t="s">
        <v>48</v>
      </c>
      <c r="T812" s="5">
        <v>7</v>
      </c>
      <c r="U812" s="5">
        <v>700</v>
      </c>
      <c r="V812" s="5">
        <v>0</v>
      </c>
      <c r="W812" s="5" t="s">
        <v>48</v>
      </c>
      <c r="X812" s="5" t="s">
        <v>48</v>
      </c>
      <c r="Y812" s="5">
        <v>7</v>
      </c>
      <c r="Z812" s="5">
        <v>9999</v>
      </c>
      <c r="AA812" s="5">
        <v>0</v>
      </c>
      <c r="AB812" s="5" t="s">
        <v>48</v>
      </c>
      <c r="AC812" s="5" t="s">
        <v>48</v>
      </c>
      <c r="AD812" s="5">
        <v>7</v>
      </c>
      <c r="AE812" s="5">
        <v>9999</v>
      </c>
      <c r="AF812" s="5">
        <v>156</v>
      </c>
      <c r="AG812" s="5" t="s">
        <v>48</v>
      </c>
      <c r="AH812" s="5" t="s">
        <v>48</v>
      </c>
      <c r="AI812" s="5">
        <v>7</v>
      </c>
      <c r="AJ812" s="5">
        <v>700</v>
      </c>
      <c r="AK812" s="5">
        <v>72</v>
      </c>
      <c r="AL812" s="5" t="s">
        <v>48</v>
      </c>
      <c r="AM812" s="5" t="s">
        <v>48</v>
      </c>
      <c r="AN812" s="5">
        <v>7</v>
      </c>
      <c r="AO812" s="5">
        <v>700</v>
      </c>
    </row>
    <row r="813" spans="1:41" x14ac:dyDescent="0.25">
      <c r="A813" s="5" t="s">
        <v>53</v>
      </c>
      <c r="B813" s="5" t="s">
        <v>52</v>
      </c>
      <c r="C813" s="5">
        <v>719.3</v>
      </c>
      <c r="D813" s="5">
        <v>39.741</v>
      </c>
      <c r="E813" s="5">
        <v>-99.835999999999999</v>
      </c>
      <c r="F813" s="5">
        <v>20120420</v>
      </c>
      <c r="G813" s="5">
        <v>-9999</v>
      </c>
      <c r="H813" s="5" t="s">
        <v>48</v>
      </c>
      <c r="I813" s="5" t="s">
        <v>48</v>
      </c>
      <c r="J813" s="5" t="s">
        <v>48</v>
      </c>
      <c r="K813" s="5">
        <v>9999</v>
      </c>
      <c r="L813" s="5">
        <v>-9999</v>
      </c>
      <c r="M813" s="5" t="s">
        <v>48</v>
      </c>
      <c r="N813" s="5" t="s">
        <v>48</v>
      </c>
      <c r="O813" s="5" t="s">
        <v>48</v>
      </c>
      <c r="P813" s="5">
        <v>9999</v>
      </c>
      <c r="Q813" s="5">
        <v>0</v>
      </c>
      <c r="R813" s="5" t="s">
        <v>48</v>
      </c>
      <c r="S813" s="5" t="s">
        <v>48</v>
      </c>
      <c r="T813" s="5">
        <v>7</v>
      </c>
      <c r="U813" s="5">
        <v>700</v>
      </c>
      <c r="V813" s="5">
        <v>0</v>
      </c>
      <c r="W813" s="5" t="s">
        <v>48</v>
      </c>
      <c r="X813" s="5" t="s">
        <v>48</v>
      </c>
      <c r="Y813" s="5">
        <v>7</v>
      </c>
      <c r="Z813" s="5">
        <v>9999</v>
      </c>
      <c r="AA813" s="5">
        <v>0</v>
      </c>
      <c r="AB813" s="5" t="s">
        <v>48</v>
      </c>
      <c r="AC813" s="5" t="s">
        <v>48</v>
      </c>
      <c r="AD813" s="5">
        <v>7</v>
      </c>
      <c r="AE813" s="5">
        <v>9999</v>
      </c>
      <c r="AF813" s="5">
        <v>217</v>
      </c>
      <c r="AG813" s="5" t="s">
        <v>48</v>
      </c>
      <c r="AH813" s="5" t="s">
        <v>48</v>
      </c>
      <c r="AI813" s="5">
        <v>7</v>
      </c>
      <c r="AJ813" s="5">
        <v>700</v>
      </c>
      <c r="AK813" s="5">
        <v>50</v>
      </c>
      <c r="AL813" s="5" t="s">
        <v>48</v>
      </c>
      <c r="AM813" s="5" t="s">
        <v>48</v>
      </c>
      <c r="AN813" s="5">
        <v>7</v>
      </c>
      <c r="AO813" s="5">
        <v>700</v>
      </c>
    </row>
    <row r="814" spans="1:41" x14ac:dyDescent="0.25">
      <c r="A814" s="5" t="s">
        <v>53</v>
      </c>
      <c r="B814" s="5" t="s">
        <v>52</v>
      </c>
      <c r="C814" s="5">
        <v>719.3</v>
      </c>
      <c r="D814" s="5">
        <v>39.741</v>
      </c>
      <c r="E814" s="5">
        <v>-99.835999999999999</v>
      </c>
      <c r="F814" s="5">
        <v>20120421</v>
      </c>
      <c r="G814" s="5">
        <v>-9999</v>
      </c>
      <c r="H814" s="5" t="s">
        <v>48</v>
      </c>
      <c r="I814" s="5" t="s">
        <v>48</v>
      </c>
      <c r="J814" s="5" t="s">
        <v>48</v>
      </c>
      <c r="K814" s="5">
        <v>9999</v>
      </c>
      <c r="L814" s="5">
        <v>-9999</v>
      </c>
      <c r="M814" s="5" t="s">
        <v>48</v>
      </c>
      <c r="N814" s="5" t="s">
        <v>48</v>
      </c>
      <c r="O814" s="5" t="s">
        <v>48</v>
      </c>
      <c r="P814" s="5">
        <v>9999</v>
      </c>
      <c r="Q814" s="5">
        <v>0</v>
      </c>
      <c r="R814" s="5" t="s">
        <v>48</v>
      </c>
      <c r="S814" s="5" t="s">
        <v>48</v>
      </c>
      <c r="T814" s="5">
        <v>7</v>
      </c>
      <c r="U814" s="5">
        <v>700</v>
      </c>
      <c r="V814" s="5">
        <v>0</v>
      </c>
      <c r="W814" s="5" t="s">
        <v>48</v>
      </c>
      <c r="X814" s="5" t="s">
        <v>48</v>
      </c>
      <c r="Y814" s="5">
        <v>7</v>
      </c>
      <c r="Z814" s="5">
        <v>9999</v>
      </c>
      <c r="AA814" s="5">
        <v>0</v>
      </c>
      <c r="AB814" s="5" t="s">
        <v>48</v>
      </c>
      <c r="AC814" s="5" t="s">
        <v>48</v>
      </c>
      <c r="AD814" s="5">
        <v>7</v>
      </c>
      <c r="AE814" s="5">
        <v>9999</v>
      </c>
      <c r="AF814" s="5">
        <v>211</v>
      </c>
      <c r="AG814" s="5" t="s">
        <v>48</v>
      </c>
      <c r="AH814" s="5" t="s">
        <v>48</v>
      </c>
      <c r="AI814" s="5">
        <v>7</v>
      </c>
      <c r="AJ814" s="5">
        <v>700</v>
      </c>
      <c r="AK814" s="5">
        <v>44</v>
      </c>
      <c r="AL814" s="5" t="s">
        <v>48</v>
      </c>
      <c r="AM814" s="5" t="s">
        <v>48</v>
      </c>
      <c r="AN814" s="5">
        <v>7</v>
      </c>
      <c r="AO814" s="5">
        <v>700</v>
      </c>
    </row>
    <row r="815" spans="1:41" x14ac:dyDescent="0.25">
      <c r="A815" s="5" t="s">
        <v>53</v>
      </c>
      <c r="B815" s="5" t="s">
        <v>52</v>
      </c>
      <c r="C815" s="5">
        <v>719.3</v>
      </c>
      <c r="D815" s="5">
        <v>39.741</v>
      </c>
      <c r="E815" s="5">
        <v>-99.835999999999999</v>
      </c>
      <c r="F815" s="5">
        <v>20120422</v>
      </c>
      <c r="G815" s="5">
        <v>-9999</v>
      </c>
      <c r="H815" s="5" t="s">
        <v>48</v>
      </c>
      <c r="I815" s="5" t="s">
        <v>48</v>
      </c>
      <c r="J815" s="5" t="s">
        <v>48</v>
      </c>
      <c r="K815" s="5">
        <v>9999</v>
      </c>
      <c r="L815" s="5">
        <v>-9999</v>
      </c>
      <c r="M815" s="5" t="s">
        <v>48</v>
      </c>
      <c r="N815" s="5" t="s">
        <v>48</v>
      </c>
      <c r="O815" s="5" t="s">
        <v>48</v>
      </c>
      <c r="P815" s="5">
        <v>9999</v>
      </c>
      <c r="Q815" s="5">
        <v>0</v>
      </c>
      <c r="R815" s="5" t="s">
        <v>48</v>
      </c>
      <c r="S815" s="5" t="s">
        <v>48</v>
      </c>
      <c r="T815" s="5">
        <v>7</v>
      </c>
      <c r="U815" s="5">
        <v>700</v>
      </c>
      <c r="V815" s="5">
        <v>0</v>
      </c>
      <c r="W815" s="5" t="s">
        <v>48</v>
      </c>
      <c r="X815" s="5" t="s">
        <v>48</v>
      </c>
      <c r="Y815" s="5">
        <v>7</v>
      </c>
      <c r="Z815" s="5">
        <v>9999</v>
      </c>
      <c r="AA815" s="5">
        <v>0</v>
      </c>
      <c r="AB815" s="5" t="s">
        <v>48</v>
      </c>
      <c r="AC815" s="5" t="s">
        <v>48</v>
      </c>
      <c r="AD815" s="5">
        <v>7</v>
      </c>
      <c r="AE815" s="5">
        <v>9999</v>
      </c>
      <c r="AF815" s="5">
        <v>267</v>
      </c>
      <c r="AG815" s="5" t="s">
        <v>48</v>
      </c>
      <c r="AH815" s="5" t="s">
        <v>48</v>
      </c>
      <c r="AI815" s="5">
        <v>7</v>
      </c>
      <c r="AJ815" s="5">
        <v>700</v>
      </c>
      <c r="AK815" s="5">
        <v>33</v>
      </c>
      <c r="AL815" s="5" t="s">
        <v>48</v>
      </c>
      <c r="AM815" s="5" t="s">
        <v>48</v>
      </c>
      <c r="AN815" s="5">
        <v>7</v>
      </c>
      <c r="AO815" s="5">
        <v>700</v>
      </c>
    </row>
    <row r="816" spans="1:41" x14ac:dyDescent="0.25">
      <c r="A816" s="5" t="s">
        <v>53</v>
      </c>
      <c r="B816" s="5" t="s">
        <v>52</v>
      </c>
      <c r="C816" s="5">
        <v>719.3</v>
      </c>
      <c r="D816" s="5">
        <v>39.741</v>
      </c>
      <c r="E816" s="5">
        <v>-99.835999999999999</v>
      </c>
      <c r="F816" s="5">
        <v>20120423</v>
      </c>
      <c r="G816" s="5">
        <v>-9999</v>
      </c>
      <c r="H816" s="5" t="s">
        <v>48</v>
      </c>
      <c r="I816" s="5" t="s">
        <v>48</v>
      </c>
      <c r="J816" s="5" t="s">
        <v>48</v>
      </c>
      <c r="K816" s="5">
        <v>9999</v>
      </c>
      <c r="L816" s="5">
        <v>-9999</v>
      </c>
      <c r="M816" s="5" t="s">
        <v>48</v>
      </c>
      <c r="N816" s="5" t="s">
        <v>48</v>
      </c>
      <c r="O816" s="5" t="s">
        <v>48</v>
      </c>
      <c r="P816" s="5">
        <v>9999</v>
      </c>
      <c r="Q816" s="5">
        <v>0</v>
      </c>
      <c r="R816" s="5" t="s">
        <v>48</v>
      </c>
      <c r="S816" s="5" t="s">
        <v>48</v>
      </c>
      <c r="T816" s="5">
        <v>7</v>
      </c>
      <c r="U816" s="5">
        <v>700</v>
      </c>
      <c r="V816" s="5">
        <v>0</v>
      </c>
      <c r="W816" s="5" t="s">
        <v>48</v>
      </c>
      <c r="X816" s="5" t="s">
        <v>48</v>
      </c>
      <c r="Y816" s="5">
        <v>7</v>
      </c>
      <c r="Z816" s="5">
        <v>9999</v>
      </c>
      <c r="AA816" s="5">
        <v>0</v>
      </c>
      <c r="AB816" s="5" t="s">
        <v>48</v>
      </c>
      <c r="AC816" s="5" t="s">
        <v>48</v>
      </c>
      <c r="AD816" s="5">
        <v>7</v>
      </c>
      <c r="AE816" s="5">
        <v>9999</v>
      </c>
      <c r="AF816" s="5">
        <v>217</v>
      </c>
      <c r="AG816" s="5" t="s">
        <v>48</v>
      </c>
      <c r="AH816" s="5" t="s">
        <v>48</v>
      </c>
      <c r="AI816" s="5">
        <v>7</v>
      </c>
      <c r="AJ816" s="5">
        <v>700</v>
      </c>
      <c r="AK816" s="5">
        <v>33</v>
      </c>
      <c r="AL816" s="5" t="s">
        <v>48</v>
      </c>
      <c r="AM816" s="5" t="s">
        <v>48</v>
      </c>
      <c r="AN816" s="5">
        <v>7</v>
      </c>
      <c r="AO816" s="5">
        <v>700</v>
      </c>
    </row>
    <row r="817" spans="1:41" x14ac:dyDescent="0.25">
      <c r="A817" s="5" t="s">
        <v>53</v>
      </c>
      <c r="B817" s="5" t="s">
        <v>52</v>
      </c>
      <c r="C817" s="5">
        <v>719.3</v>
      </c>
      <c r="D817" s="5">
        <v>39.741</v>
      </c>
      <c r="E817" s="5">
        <v>-99.835999999999999</v>
      </c>
      <c r="F817" s="5">
        <v>20120424</v>
      </c>
      <c r="G817" s="5">
        <v>-9999</v>
      </c>
      <c r="H817" s="5" t="s">
        <v>48</v>
      </c>
      <c r="I817" s="5" t="s">
        <v>48</v>
      </c>
      <c r="J817" s="5" t="s">
        <v>48</v>
      </c>
      <c r="K817" s="5">
        <v>9999</v>
      </c>
      <c r="L817" s="5">
        <v>-9999</v>
      </c>
      <c r="M817" s="5" t="s">
        <v>48</v>
      </c>
      <c r="N817" s="5" t="s">
        <v>48</v>
      </c>
      <c r="O817" s="5" t="s">
        <v>48</v>
      </c>
      <c r="P817" s="5">
        <v>9999</v>
      </c>
      <c r="Q817" s="5">
        <v>0</v>
      </c>
      <c r="R817" s="5" t="s">
        <v>48</v>
      </c>
      <c r="S817" s="5" t="s">
        <v>48</v>
      </c>
      <c r="T817" s="5">
        <v>7</v>
      </c>
      <c r="U817" s="5">
        <v>700</v>
      </c>
      <c r="V817" s="5">
        <v>0</v>
      </c>
      <c r="W817" s="5" t="s">
        <v>48</v>
      </c>
      <c r="X817" s="5" t="s">
        <v>48</v>
      </c>
      <c r="Y817" s="5">
        <v>7</v>
      </c>
      <c r="Z817" s="5">
        <v>9999</v>
      </c>
      <c r="AA817" s="5">
        <v>0</v>
      </c>
      <c r="AB817" s="5" t="s">
        <v>48</v>
      </c>
      <c r="AC817" s="5" t="s">
        <v>48</v>
      </c>
      <c r="AD817" s="5">
        <v>7</v>
      </c>
      <c r="AE817" s="5">
        <v>9999</v>
      </c>
      <c r="AF817" s="5">
        <v>250</v>
      </c>
      <c r="AG817" s="5" t="s">
        <v>48</v>
      </c>
      <c r="AH817" s="5" t="s">
        <v>48</v>
      </c>
      <c r="AI817" s="5">
        <v>7</v>
      </c>
      <c r="AJ817" s="5">
        <v>700</v>
      </c>
      <c r="AK817" s="5">
        <v>33</v>
      </c>
      <c r="AL817" s="5" t="s">
        <v>48</v>
      </c>
      <c r="AM817" s="5" t="s">
        <v>48</v>
      </c>
      <c r="AN817" s="5">
        <v>7</v>
      </c>
      <c r="AO817" s="5">
        <v>700</v>
      </c>
    </row>
    <row r="818" spans="1:41" x14ac:dyDescent="0.25">
      <c r="A818" s="5" t="s">
        <v>53</v>
      </c>
      <c r="B818" s="5" t="s">
        <v>52</v>
      </c>
      <c r="C818" s="5">
        <v>719.3</v>
      </c>
      <c r="D818" s="5">
        <v>39.741</v>
      </c>
      <c r="E818" s="5">
        <v>-99.835999999999999</v>
      </c>
      <c r="F818" s="5">
        <v>20120425</v>
      </c>
      <c r="G818" s="5">
        <v>-9999</v>
      </c>
      <c r="H818" s="5" t="s">
        <v>48</v>
      </c>
      <c r="I818" s="5" t="s">
        <v>48</v>
      </c>
      <c r="J818" s="5" t="s">
        <v>48</v>
      </c>
      <c r="K818" s="5">
        <v>9999</v>
      </c>
      <c r="L818" s="5">
        <v>-9999</v>
      </c>
      <c r="M818" s="5" t="s">
        <v>48</v>
      </c>
      <c r="N818" s="5" t="s">
        <v>48</v>
      </c>
      <c r="O818" s="5" t="s">
        <v>48</v>
      </c>
      <c r="P818" s="5">
        <v>9999</v>
      </c>
      <c r="Q818" s="5">
        <v>0</v>
      </c>
      <c r="R818" s="5" t="s">
        <v>48</v>
      </c>
      <c r="S818" s="5" t="s">
        <v>48</v>
      </c>
      <c r="T818" s="5">
        <v>7</v>
      </c>
      <c r="U818" s="5">
        <v>700</v>
      </c>
      <c r="V818" s="5">
        <v>0</v>
      </c>
      <c r="W818" s="5" t="s">
        <v>48</v>
      </c>
      <c r="X818" s="5" t="s">
        <v>48</v>
      </c>
      <c r="Y818" s="5">
        <v>7</v>
      </c>
      <c r="Z818" s="5">
        <v>9999</v>
      </c>
      <c r="AA818" s="5">
        <v>0</v>
      </c>
      <c r="AB818" s="5" t="s">
        <v>48</v>
      </c>
      <c r="AC818" s="5" t="s">
        <v>48</v>
      </c>
      <c r="AD818" s="5">
        <v>7</v>
      </c>
      <c r="AE818" s="5">
        <v>9999</v>
      </c>
      <c r="AF818" s="5">
        <v>378</v>
      </c>
      <c r="AG818" s="5" t="s">
        <v>48</v>
      </c>
      <c r="AH818" s="5" t="s">
        <v>48</v>
      </c>
      <c r="AI818" s="5">
        <v>7</v>
      </c>
      <c r="AJ818" s="5">
        <v>700</v>
      </c>
      <c r="AK818" s="5">
        <v>111</v>
      </c>
      <c r="AL818" s="5" t="s">
        <v>48</v>
      </c>
      <c r="AM818" s="5" t="s">
        <v>48</v>
      </c>
      <c r="AN818" s="5">
        <v>7</v>
      </c>
      <c r="AO818" s="5">
        <v>700</v>
      </c>
    </row>
    <row r="819" spans="1:41" x14ac:dyDescent="0.25">
      <c r="A819" s="5" t="s">
        <v>53</v>
      </c>
      <c r="B819" s="5" t="s">
        <v>52</v>
      </c>
      <c r="C819" s="5">
        <v>719.3</v>
      </c>
      <c r="D819" s="5">
        <v>39.741</v>
      </c>
      <c r="E819" s="5">
        <v>-99.835999999999999</v>
      </c>
      <c r="F819" s="5">
        <v>20120426</v>
      </c>
      <c r="G819" s="5">
        <v>-9999</v>
      </c>
      <c r="H819" s="5" t="s">
        <v>48</v>
      </c>
      <c r="I819" s="5" t="s">
        <v>48</v>
      </c>
      <c r="J819" s="5" t="s">
        <v>48</v>
      </c>
      <c r="K819" s="5">
        <v>9999</v>
      </c>
      <c r="L819" s="5">
        <v>-9999</v>
      </c>
      <c r="M819" s="5" t="s">
        <v>48</v>
      </c>
      <c r="N819" s="5" t="s">
        <v>48</v>
      </c>
      <c r="O819" s="5" t="s">
        <v>48</v>
      </c>
      <c r="P819" s="5">
        <v>9999</v>
      </c>
      <c r="Q819" s="5">
        <v>0</v>
      </c>
      <c r="R819" s="5" t="s">
        <v>48</v>
      </c>
      <c r="S819" s="5" t="s">
        <v>48</v>
      </c>
      <c r="T819" s="5">
        <v>7</v>
      </c>
      <c r="U819" s="5">
        <v>700</v>
      </c>
      <c r="V819" s="5">
        <v>0</v>
      </c>
      <c r="W819" s="5" t="s">
        <v>48</v>
      </c>
      <c r="X819" s="5" t="s">
        <v>48</v>
      </c>
      <c r="Y819" s="5">
        <v>7</v>
      </c>
      <c r="Z819" s="5">
        <v>9999</v>
      </c>
      <c r="AA819" s="5">
        <v>0</v>
      </c>
      <c r="AB819" s="5" t="s">
        <v>48</v>
      </c>
      <c r="AC819" s="5" t="s">
        <v>48</v>
      </c>
      <c r="AD819" s="5">
        <v>7</v>
      </c>
      <c r="AE819" s="5">
        <v>9999</v>
      </c>
      <c r="AF819" s="5">
        <v>333</v>
      </c>
      <c r="AG819" s="5" t="s">
        <v>48</v>
      </c>
      <c r="AH819" s="5" t="s">
        <v>48</v>
      </c>
      <c r="AI819" s="5">
        <v>7</v>
      </c>
      <c r="AJ819" s="5">
        <v>700</v>
      </c>
      <c r="AK819" s="5">
        <v>106</v>
      </c>
      <c r="AL819" s="5" t="s">
        <v>48</v>
      </c>
      <c r="AM819" s="5" t="s">
        <v>48</v>
      </c>
      <c r="AN819" s="5">
        <v>7</v>
      </c>
      <c r="AO819" s="5">
        <v>700</v>
      </c>
    </row>
    <row r="820" spans="1:41" x14ac:dyDescent="0.25">
      <c r="A820" s="5" t="s">
        <v>53</v>
      </c>
      <c r="B820" s="5" t="s">
        <v>52</v>
      </c>
      <c r="C820" s="5">
        <v>719.3</v>
      </c>
      <c r="D820" s="5">
        <v>39.741</v>
      </c>
      <c r="E820" s="5">
        <v>-99.835999999999999</v>
      </c>
      <c r="F820" s="5">
        <v>20120427</v>
      </c>
      <c r="G820" s="5">
        <v>-9999</v>
      </c>
      <c r="H820" s="5" t="s">
        <v>48</v>
      </c>
      <c r="I820" s="5" t="s">
        <v>48</v>
      </c>
      <c r="J820" s="5" t="s">
        <v>48</v>
      </c>
      <c r="K820" s="5">
        <v>9999</v>
      </c>
      <c r="L820" s="5">
        <v>-9999</v>
      </c>
      <c r="M820" s="5" t="s">
        <v>48</v>
      </c>
      <c r="N820" s="5" t="s">
        <v>48</v>
      </c>
      <c r="O820" s="5" t="s">
        <v>48</v>
      </c>
      <c r="P820" s="5">
        <v>9999</v>
      </c>
      <c r="Q820" s="5">
        <v>76</v>
      </c>
      <c r="R820" s="5" t="s">
        <v>48</v>
      </c>
      <c r="S820" s="5" t="s">
        <v>48</v>
      </c>
      <c r="T820" s="5">
        <v>7</v>
      </c>
      <c r="U820" s="5">
        <v>700</v>
      </c>
      <c r="V820" s="5">
        <v>0</v>
      </c>
      <c r="W820" s="5" t="s">
        <v>48</v>
      </c>
      <c r="X820" s="5" t="s">
        <v>48</v>
      </c>
      <c r="Y820" s="5">
        <v>7</v>
      </c>
      <c r="Z820" s="5">
        <v>9999</v>
      </c>
      <c r="AA820" s="5">
        <v>0</v>
      </c>
      <c r="AB820" s="5" t="s">
        <v>48</v>
      </c>
      <c r="AC820" s="5" t="s">
        <v>48</v>
      </c>
      <c r="AD820" s="5">
        <v>7</v>
      </c>
      <c r="AE820" s="5">
        <v>9999</v>
      </c>
      <c r="AF820" s="5">
        <v>217</v>
      </c>
      <c r="AG820" s="5" t="s">
        <v>48</v>
      </c>
      <c r="AH820" s="5" t="s">
        <v>48</v>
      </c>
      <c r="AI820" s="5">
        <v>7</v>
      </c>
      <c r="AJ820" s="5">
        <v>700</v>
      </c>
      <c r="AK820" s="5">
        <v>117</v>
      </c>
      <c r="AL820" s="5" t="s">
        <v>48</v>
      </c>
      <c r="AM820" s="5" t="s">
        <v>48</v>
      </c>
      <c r="AN820" s="5">
        <v>7</v>
      </c>
      <c r="AO820" s="5">
        <v>700</v>
      </c>
    </row>
    <row r="821" spans="1:41" x14ac:dyDescent="0.25">
      <c r="A821" s="5" t="s">
        <v>53</v>
      </c>
      <c r="B821" s="5" t="s">
        <v>52</v>
      </c>
      <c r="C821" s="5">
        <v>719.3</v>
      </c>
      <c r="D821" s="5">
        <v>39.741</v>
      </c>
      <c r="E821" s="5">
        <v>-99.835999999999999</v>
      </c>
      <c r="F821" s="5">
        <v>20120428</v>
      </c>
      <c r="G821" s="5">
        <v>-9999</v>
      </c>
      <c r="H821" s="5" t="s">
        <v>48</v>
      </c>
      <c r="I821" s="5" t="s">
        <v>48</v>
      </c>
      <c r="J821" s="5" t="s">
        <v>48</v>
      </c>
      <c r="K821" s="5">
        <v>9999</v>
      </c>
      <c r="L821" s="5">
        <v>-9999</v>
      </c>
      <c r="M821" s="5" t="s">
        <v>48</v>
      </c>
      <c r="N821" s="5" t="s">
        <v>48</v>
      </c>
      <c r="O821" s="5" t="s">
        <v>48</v>
      </c>
      <c r="P821" s="5">
        <v>9999</v>
      </c>
      <c r="Q821" s="5">
        <v>170</v>
      </c>
      <c r="R821" s="5" t="s">
        <v>48</v>
      </c>
      <c r="S821" s="5" t="s">
        <v>48</v>
      </c>
      <c r="T821" s="5">
        <v>7</v>
      </c>
      <c r="U821" s="5">
        <v>700</v>
      </c>
      <c r="V821" s="5">
        <v>0</v>
      </c>
      <c r="W821" s="5" t="s">
        <v>48</v>
      </c>
      <c r="X821" s="5" t="s">
        <v>48</v>
      </c>
      <c r="Y821" s="5">
        <v>7</v>
      </c>
      <c r="Z821" s="5">
        <v>9999</v>
      </c>
      <c r="AA821" s="5">
        <v>0</v>
      </c>
      <c r="AB821" s="5" t="s">
        <v>48</v>
      </c>
      <c r="AC821" s="5" t="s">
        <v>48</v>
      </c>
      <c r="AD821" s="5">
        <v>7</v>
      </c>
      <c r="AE821" s="5">
        <v>9999</v>
      </c>
      <c r="AF821" s="5">
        <v>206</v>
      </c>
      <c r="AG821" s="5" t="s">
        <v>48</v>
      </c>
      <c r="AH821" s="5" t="s">
        <v>48</v>
      </c>
      <c r="AI821" s="5">
        <v>7</v>
      </c>
      <c r="AJ821" s="5">
        <v>700</v>
      </c>
      <c r="AK821" s="5">
        <v>67</v>
      </c>
      <c r="AL821" s="5" t="s">
        <v>48</v>
      </c>
      <c r="AM821" s="5" t="s">
        <v>48</v>
      </c>
      <c r="AN821" s="5">
        <v>7</v>
      </c>
      <c r="AO821" s="5">
        <v>700</v>
      </c>
    </row>
    <row r="822" spans="1:41" x14ac:dyDescent="0.25">
      <c r="A822" s="5" t="s">
        <v>53</v>
      </c>
      <c r="B822" s="5" t="s">
        <v>52</v>
      </c>
      <c r="C822" s="5">
        <v>719.3</v>
      </c>
      <c r="D822" s="5">
        <v>39.741</v>
      </c>
      <c r="E822" s="5">
        <v>-99.835999999999999</v>
      </c>
      <c r="F822" s="5">
        <v>20120429</v>
      </c>
      <c r="G822" s="5">
        <v>-9999</v>
      </c>
      <c r="H822" s="5" t="s">
        <v>48</v>
      </c>
      <c r="I822" s="5" t="s">
        <v>48</v>
      </c>
      <c r="J822" s="5" t="s">
        <v>48</v>
      </c>
      <c r="K822" s="5">
        <v>9999</v>
      </c>
      <c r="L822" s="5">
        <v>-9999</v>
      </c>
      <c r="M822" s="5" t="s">
        <v>48</v>
      </c>
      <c r="N822" s="5" t="s">
        <v>48</v>
      </c>
      <c r="O822" s="5" t="s">
        <v>48</v>
      </c>
      <c r="P822" s="5">
        <v>9999</v>
      </c>
      <c r="Q822" s="5">
        <v>0</v>
      </c>
      <c r="R822" s="5" t="s">
        <v>48</v>
      </c>
      <c r="S822" s="5" t="s">
        <v>48</v>
      </c>
      <c r="T822" s="5">
        <v>7</v>
      </c>
      <c r="U822" s="5">
        <v>700</v>
      </c>
      <c r="V822" s="5">
        <v>0</v>
      </c>
      <c r="W822" s="5" t="s">
        <v>48</v>
      </c>
      <c r="X822" s="5" t="s">
        <v>48</v>
      </c>
      <c r="Y822" s="5">
        <v>7</v>
      </c>
      <c r="Z822" s="5">
        <v>9999</v>
      </c>
      <c r="AA822" s="5">
        <v>0</v>
      </c>
      <c r="AB822" s="5" t="s">
        <v>48</v>
      </c>
      <c r="AC822" s="5" t="s">
        <v>48</v>
      </c>
      <c r="AD822" s="5">
        <v>7</v>
      </c>
      <c r="AE822" s="5">
        <v>9999</v>
      </c>
      <c r="AF822" s="5">
        <v>206</v>
      </c>
      <c r="AG822" s="5" t="s">
        <v>48</v>
      </c>
      <c r="AH822" s="5" t="s">
        <v>48</v>
      </c>
      <c r="AI822" s="5">
        <v>7</v>
      </c>
      <c r="AJ822" s="5">
        <v>700</v>
      </c>
      <c r="AK822" s="5">
        <v>67</v>
      </c>
      <c r="AL822" s="5" t="s">
        <v>48</v>
      </c>
      <c r="AM822" s="5" t="s">
        <v>48</v>
      </c>
      <c r="AN822" s="5">
        <v>7</v>
      </c>
      <c r="AO822" s="5">
        <v>700</v>
      </c>
    </row>
    <row r="823" spans="1:41" x14ac:dyDescent="0.25">
      <c r="A823" s="5" t="s">
        <v>53</v>
      </c>
      <c r="B823" s="5" t="s">
        <v>52</v>
      </c>
      <c r="C823" s="5">
        <v>719.3</v>
      </c>
      <c r="D823" s="5">
        <v>39.741</v>
      </c>
      <c r="E823" s="5">
        <v>-99.835999999999999</v>
      </c>
      <c r="F823" s="5">
        <v>20120430</v>
      </c>
      <c r="G823" s="5">
        <v>-9999</v>
      </c>
      <c r="H823" s="5" t="s">
        <v>48</v>
      </c>
      <c r="I823" s="5" t="s">
        <v>48</v>
      </c>
      <c r="J823" s="5" t="s">
        <v>48</v>
      </c>
      <c r="K823" s="5">
        <v>9999</v>
      </c>
      <c r="L823" s="5">
        <v>-9999</v>
      </c>
      <c r="M823" s="5" t="s">
        <v>48</v>
      </c>
      <c r="N823" s="5" t="s">
        <v>48</v>
      </c>
      <c r="O823" s="5" t="s">
        <v>48</v>
      </c>
      <c r="P823" s="5">
        <v>9999</v>
      </c>
      <c r="Q823" s="5">
        <v>0</v>
      </c>
      <c r="R823" s="5" t="s">
        <v>48</v>
      </c>
      <c r="S823" s="5" t="s">
        <v>48</v>
      </c>
      <c r="T823" s="5">
        <v>7</v>
      </c>
      <c r="U823" s="5">
        <v>700</v>
      </c>
      <c r="V823" s="5">
        <v>0</v>
      </c>
      <c r="W823" s="5" t="s">
        <v>48</v>
      </c>
      <c r="X823" s="5" t="s">
        <v>48</v>
      </c>
      <c r="Y823" s="5">
        <v>7</v>
      </c>
      <c r="Z823" s="5">
        <v>9999</v>
      </c>
      <c r="AA823" s="5">
        <v>0</v>
      </c>
      <c r="AB823" s="5" t="s">
        <v>48</v>
      </c>
      <c r="AC823" s="5" t="s">
        <v>48</v>
      </c>
      <c r="AD823" s="5">
        <v>7</v>
      </c>
      <c r="AE823" s="5">
        <v>9999</v>
      </c>
      <c r="AF823" s="5">
        <v>200</v>
      </c>
      <c r="AG823" s="5" t="s">
        <v>48</v>
      </c>
      <c r="AH823" s="5" t="s">
        <v>48</v>
      </c>
      <c r="AI823" s="5">
        <v>7</v>
      </c>
      <c r="AJ823" s="5">
        <v>700</v>
      </c>
      <c r="AK823" s="5">
        <v>83</v>
      </c>
      <c r="AL823" s="5" t="s">
        <v>48</v>
      </c>
      <c r="AM823" s="5" t="s">
        <v>48</v>
      </c>
      <c r="AN823" s="5">
        <v>7</v>
      </c>
      <c r="AO823" s="5">
        <v>700</v>
      </c>
    </row>
    <row r="824" spans="1:41" x14ac:dyDescent="0.25">
      <c r="A824" s="5" t="s">
        <v>53</v>
      </c>
      <c r="B824" s="5" t="s">
        <v>52</v>
      </c>
      <c r="C824" s="5">
        <v>719.3</v>
      </c>
      <c r="D824" s="5">
        <v>39.741</v>
      </c>
      <c r="E824" s="5">
        <v>-99.835999999999999</v>
      </c>
      <c r="F824" s="5">
        <v>20120501</v>
      </c>
      <c r="G824" s="5">
        <v>-9999</v>
      </c>
      <c r="H824" s="5" t="s">
        <v>48</v>
      </c>
      <c r="I824" s="5" t="s">
        <v>48</v>
      </c>
      <c r="J824" s="5" t="s">
        <v>48</v>
      </c>
      <c r="K824" s="5">
        <v>9999</v>
      </c>
      <c r="L824" s="5">
        <v>-9999</v>
      </c>
      <c r="M824" s="5" t="s">
        <v>48</v>
      </c>
      <c r="N824" s="5" t="s">
        <v>48</v>
      </c>
      <c r="O824" s="5" t="s">
        <v>48</v>
      </c>
      <c r="P824" s="5">
        <v>9999</v>
      </c>
      <c r="Q824" s="5">
        <v>0</v>
      </c>
      <c r="R824" s="5" t="s">
        <v>49</v>
      </c>
      <c r="S824" s="5" t="s">
        <v>48</v>
      </c>
      <c r="T824" s="5">
        <v>7</v>
      </c>
      <c r="U824" s="5">
        <v>700</v>
      </c>
      <c r="V824" s="5">
        <v>0</v>
      </c>
      <c r="W824" s="5" t="s">
        <v>48</v>
      </c>
      <c r="X824" s="5" t="s">
        <v>48</v>
      </c>
      <c r="Y824" s="5">
        <v>7</v>
      </c>
      <c r="Z824" s="5">
        <v>9999</v>
      </c>
      <c r="AA824" s="5">
        <v>0</v>
      </c>
      <c r="AB824" s="5" t="s">
        <v>48</v>
      </c>
      <c r="AC824" s="5" t="s">
        <v>48</v>
      </c>
      <c r="AD824" s="5">
        <v>7</v>
      </c>
      <c r="AE824" s="5">
        <v>9999</v>
      </c>
      <c r="AF824" s="5">
        <v>211</v>
      </c>
      <c r="AG824" s="5" t="s">
        <v>48</v>
      </c>
      <c r="AH824" s="5" t="s">
        <v>48</v>
      </c>
      <c r="AI824" s="5">
        <v>7</v>
      </c>
      <c r="AJ824" s="5">
        <v>700</v>
      </c>
      <c r="AK824" s="5">
        <v>50</v>
      </c>
      <c r="AL824" s="5" t="s">
        <v>48</v>
      </c>
      <c r="AM824" s="5" t="s">
        <v>48</v>
      </c>
      <c r="AN824" s="5">
        <v>7</v>
      </c>
      <c r="AO824" s="5">
        <v>700</v>
      </c>
    </row>
    <row r="825" spans="1:41" x14ac:dyDescent="0.25">
      <c r="A825" s="5" t="s">
        <v>53</v>
      </c>
      <c r="B825" s="5" t="s">
        <v>52</v>
      </c>
      <c r="C825" s="5">
        <v>719.3</v>
      </c>
      <c r="D825" s="5">
        <v>39.741</v>
      </c>
      <c r="E825" s="5">
        <v>-99.835999999999999</v>
      </c>
      <c r="F825" s="5">
        <v>20120502</v>
      </c>
      <c r="G825" s="5">
        <v>-9999</v>
      </c>
      <c r="H825" s="5" t="s">
        <v>48</v>
      </c>
      <c r="I825" s="5" t="s">
        <v>48</v>
      </c>
      <c r="J825" s="5" t="s">
        <v>48</v>
      </c>
      <c r="K825" s="5">
        <v>9999</v>
      </c>
      <c r="L825" s="5">
        <v>-9999</v>
      </c>
      <c r="M825" s="5" t="s">
        <v>48</v>
      </c>
      <c r="N825" s="5" t="s">
        <v>48</v>
      </c>
      <c r="O825" s="5" t="s">
        <v>48</v>
      </c>
      <c r="P825" s="5">
        <v>9999</v>
      </c>
      <c r="Q825" s="5">
        <v>0</v>
      </c>
      <c r="R825" s="5" t="s">
        <v>48</v>
      </c>
      <c r="S825" s="5" t="s">
        <v>48</v>
      </c>
      <c r="T825" s="5">
        <v>7</v>
      </c>
      <c r="U825" s="5">
        <v>700</v>
      </c>
      <c r="V825" s="5">
        <v>0</v>
      </c>
      <c r="W825" s="5" t="s">
        <v>48</v>
      </c>
      <c r="X825" s="5" t="s">
        <v>48</v>
      </c>
      <c r="Y825" s="5">
        <v>7</v>
      </c>
      <c r="Z825" s="5">
        <v>9999</v>
      </c>
      <c r="AA825" s="5">
        <v>0</v>
      </c>
      <c r="AB825" s="5" t="s">
        <v>48</v>
      </c>
      <c r="AC825" s="5" t="s">
        <v>48</v>
      </c>
      <c r="AD825" s="5">
        <v>7</v>
      </c>
      <c r="AE825" s="5">
        <v>9999</v>
      </c>
      <c r="AF825" s="5">
        <v>278</v>
      </c>
      <c r="AG825" s="5" t="s">
        <v>48</v>
      </c>
      <c r="AH825" s="5" t="s">
        <v>48</v>
      </c>
      <c r="AI825" s="5">
        <v>7</v>
      </c>
      <c r="AJ825" s="5">
        <v>700</v>
      </c>
      <c r="AK825" s="5">
        <v>117</v>
      </c>
      <c r="AL825" s="5" t="s">
        <v>48</v>
      </c>
      <c r="AM825" s="5" t="s">
        <v>48</v>
      </c>
      <c r="AN825" s="5">
        <v>7</v>
      </c>
      <c r="AO825" s="5">
        <v>700</v>
      </c>
    </row>
    <row r="826" spans="1:41" x14ac:dyDescent="0.25">
      <c r="A826" s="5" t="s">
        <v>53</v>
      </c>
      <c r="B826" s="5" t="s">
        <v>52</v>
      </c>
      <c r="C826" s="5">
        <v>719.3</v>
      </c>
      <c r="D826" s="5">
        <v>39.741</v>
      </c>
      <c r="E826" s="5">
        <v>-99.835999999999999</v>
      </c>
      <c r="F826" s="5">
        <v>20120503</v>
      </c>
      <c r="G826" s="5">
        <v>-9999</v>
      </c>
      <c r="H826" s="5" t="s">
        <v>48</v>
      </c>
      <c r="I826" s="5" t="s">
        <v>48</v>
      </c>
      <c r="J826" s="5" t="s">
        <v>48</v>
      </c>
      <c r="K826" s="5">
        <v>9999</v>
      </c>
      <c r="L826" s="5">
        <v>-9999</v>
      </c>
      <c r="M826" s="5" t="s">
        <v>48</v>
      </c>
      <c r="N826" s="5" t="s">
        <v>48</v>
      </c>
      <c r="O826" s="5" t="s">
        <v>48</v>
      </c>
      <c r="P826" s="5">
        <v>9999</v>
      </c>
      <c r="Q826" s="5">
        <v>0</v>
      </c>
      <c r="R826" s="5" t="s">
        <v>48</v>
      </c>
      <c r="S826" s="5" t="s">
        <v>48</v>
      </c>
      <c r="T826" s="5">
        <v>7</v>
      </c>
      <c r="U826" s="5">
        <v>700</v>
      </c>
      <c r="V826" s="5">
        <v>0</v>
      </c>
      <c r="W826" s="5" t="s">
        <v>48</v>
      </c>
      <c r="X826" s="5" t="s">
        <v>48</v>
      </c>
      <c r="Y826" s="5">
        <v>7</v>
      </c>
      <c r="Z826" s="5">
        <v>9999</v>
      </c>
      <c r="AA826" s="5">
        <v>0</v>
      </c>
      <c r="AB826" s="5" t="s">
        <v>48</v>
      </c>
      <c r="AC826" s="5" t="s">
        <v>48</v>
      </c>
      <c r="AD826" s="5">
        <v>7</v>
      </c>
      <c r="AE826" s="5">
        <v>9999</v>
      </c>
      <c r="AF826" s="5">
        <v>300</v>
      </c>
      <c r="AG826" s="5" t="s">
        <v>48</v>
      </c>
      <c r="AH826" s="5" t="s">
        <v>48</v>
      </c>
      <c r="AI826" s="5">
        <v>7</v>
      </c>
      <c r="AJ826" s="5">
        <v>700</v>
      </c>
      <c r="AK826" s="5">
        <v>128</v>
      </c>
      <c r="AL826" s="5" t="s">
        <v>48</v>
      </c>
      <c r="AM826" s="5" t="s">
        <v>48</v>
      </c>
      <c r="AN826" s="5">
        <v>7</v>
      </c>
      <c r="AO826" s="5">
        <v>700</v>
      </c>
    </row>
    <row r="827" spans="1:41" x14ac:dyDescent="0.25">
      <c r="A827" s="5" t="s">
        <v>53</v>
      </c>
      <c r="B827" s="5" t="s">
        <v>52</v>
      </c>
      <c r="C827" s="5">
        <v>719.3</v>
      </c>
      <c r="D827" s="5">
        <v>39.741</v>
      </c>
      <c r="E827" s="5">
        <v>-99.835999999999999</v>
      </c>
      <c r="F827" s="5">
        <v>20120504</v>
      </c>
      <c r="G827" s="5">
        <v>-9999</v>
      </c>
      <c r="H827" s="5" t="s">
        <v>48</v>
      </c>
      <c r="I827" s="5" t="s">
        <v>48</v>
      </c>
      <c r="J827" s="5" t="s">
        <v>48</v>
      </c>
      <c r="K827" s="5">
        <v>9999</v>
      </c>
      <c r="L827" s="5">
        <v>-9999</v>
      </c>
      <c r="M827" s="5" t="s">
        <v>48</v>
      </c>
      <c r="N827" s="5" t="s">
        <v>48</v>
      </c>
      <c r="O827" s="5" t="s">
        <v>48</v>
      </c>
      <c r="P827" s="5">
        <v>9999</v>
      </c>
      <c r="Q827" s="5">
        <v>0</v>
      </c>
      <c r="R827" s="5" t="s">
        <v>48</v>
      </c>
      <c r="S827" s="5" t="s">
        <v>48</v>
      </c>
      <c r="T827" s="5">
        <v>7</v>
      </c>
      <c r="U827" s="5">
        <v>700</v>
      </c>
      <c r="V827" s="5">
        <v>0</v>
      </c>
      <c r="W827" s="5" t="s">
        <v>48</v>
      </c>
      <c r="X827" s="5" t="s">
        <v>48</v>
      </c>
      <c r="Y827" s="5">
        <v>7</v>
      </c>
      <c r="Z827" s="5">
        <v>9999</v>
      </c>
      <c r="AA827" s="5">
        <v>0</v>
      </c>
      <c r="AB827" s="5" t="s">
        <v>48</v>
      </c>
      <c r="AC827" s="5" t="s">
        <v>48</v>
      </c>
      <c r="AD827" s="5">
        <v>7</v>
      </c>
      <c r="AE827" s="5">
        <v>9999</v>
      </c>
      <c r="AF827" s="5">
        <v>306</v>
      </c>
      <c r="AG827" s="5" t="s">
        <v>48</v>
      </c>
      <c r="AH827" s="5" t="s">
        <v>48</v>
      </c>
      <c r="AI827" s="5">
        <v>7</v>
      </c>
      <c r="AJ827" s="5">
        <v>700</v>
      </c>
      <c r="AK827" s="5">
        <v>144</v>
      </c>
      <c r="AL827" s="5" t="s">
        <v>48</v>
      </c>
      <c r="AM827" s="5" t="s">
        <v>48</v>
      </c>
      <c r="AN827" s="5">
        <v>7</v>
      </c>
      <c r="AO827" s="5">
        <v>700</v>
      </c>
    </row>
    <row r="828" spans="1:41" x14ac:dyDescent="0.25">
      <c r="A828" s="5" t="s">
        <v>53</v>
      </c>
      <c r="B828" s="5" t="s">
        <v>52</v>
      </c>
      <c r="C828" s="5">
        <v>719.3</v>
      </c>
      <c r="D828" s="5">
        <v>39.741</v>
      </c>
      <c r="E828" s="5">
        <v>-99.835999999999999</v>
      </c>
      <c r="F828" s="5">
        <v>20120505</v>
      </c>
      <c r="G828" s="5">
        <v>-9999</v>
      </c>
      <c r="H828" s="5" t="s">
        <v>48</v>
      </c>
      <c r="I828" s="5" t="s">
        <v>48</v>
      </c>
      <c r="J828" s="5" t="s">
        <v>48</v>
      </c>
      <c r="K828" s="5">
        <v>9999</v>
      </c>
      <c r="L828" s="5">
        <v>-9999</v>
      </c>
      <c r="M828" s="5" t="s">
        <v>48</v>
      </c>
      <c r="N828" s="5" t="s">
        <v>48</v>
      </c>
      <c r="O828" s="5" t="s">
        <v>48</v>
      </c>
      <c r="P828" s="5">
        <v>9999</v>
      </c>
      <c r="Q828" s="5">
        <v>0</v>
      </c>
      <c r="R828" s="5" t="s">
        <v>48</v>
      </c>
      <c r="S828" s="5" t="s">
        <v>48</v>
      </c>
      <c r="T828" s="5">
        <v>7</v>
      </c>
      <c r="U828" s="5">
        <v>700</v>
      </c>
      <c r="V828" s="5">
        <v>0</v>
      </c>
      <c r="W828" s="5" t="s">
        <v>48</v>
      </c>
      <c r="X828" s="5" t="s">
        <v>48</v>
      </c>
      <c r="Y828" s="5">
        <v>7</v>
      </c>
      <c r="Z828" s="5">
        <v>9999</v>
      </c>
      <c r="AA828" s="5">
        <v>0</v>
      </c>
      <c r="AB828" s="5" t="s">
        <v>48</v>
      </c>
      <c r="AC828" s="5" t="s">
        <v>48</v>
      </c>
      <c r="AD828" s="5">
        <v>7</v>
      </c>
      <c r="AE828" s="5">
        <v>9999</v>
      </c>
      <c r="AF828" s="5">
        <v>317</v>
      </c>
      <c r="AG828" s="5" t="s">
        <v>48</v>
      </c>
      <c r="AH828" s="5" t="s">
        <v>48</v>
      </c>
      <c r="AI828" s="5">
        <v>7</v>
      </c>
      <c r="AJ828" s="5">
        <v>700</v>
      </c>
      <c r="AK828" s="5">
        <v>133</v>
      </c>
      <c r="AL828" s="5" t="s">
        <v>48</v>
      </c>
      <c r="AM828" s="5" t="s">
        <v>48</v>
      </c>
      <c r="AN828" s="5">
        <v>7</v>
      </c>
      <c r="AO828" s="5">
        <v>700</v>
      </c>
    </row>
    <row r="829" spans="1:41" x14ac:dyDescent="0.25">
      <c r="A829" s="5" t="s">
        <v>53</v>
      </c>
      <c r="B829" s="5" t="s">
        <v>52</v>
      </c>
      <c r="C829" s="5">
        <v>719.3</v>
      </c>
      <c r="D829" s="5">
        <v>39.741</v>
      </c>
      <c r="E829" s="5">
        <v>-99.835999999999999</v>
      </c>
      <c r="F829" s="5">
        <v>20120506</v>
      </c>
      <c r="G829" s="5">
        <v>-9999</v>
      </c>
      <c r="H829" s="5" t="s">
        <v>48</v>
      </c>
      <c r="I829" s="5" t="s">
        <v>48</v>
      </c>
      <c r="J829" s="5" t="s">
        <v>48</v>
      </c>
      <c r="K829" s="5">
        <v>9999</v>
      </c>
      <c r="L829" s="5">
        <v>-9999</v>
      </c>
      <c r="M829" s="5" t="s">
        <v>48</v>
      </c>
      <c r="N829" s="5" t="s">
        <v>48</v>
      </c>
      <c r="O829" s="5" t="s">
        <v>48</v>
      </c>
      <c r="P829" s="5">
        <v>9999</v>
      </c>
      <c r="Q829" s="5">
        <v>0</v>
      </c>
      <c r="R829" s="5" t="s">
        <v>48</v>
      </c>
      <c r="S829" s="5" t="s">
        <v>48</v>
      </c>
      <c r="T829" s="5">
        <v>7</v>
      </c>
      <c r="U829" s="5">
        <v>700</v>
      </c>
      <c r="V829" s="5">
        <v>0</v>
      </c>
      <c r="W829" s="5" t="s">
        <v>48</v>
      </c>
      <c r="X829" s="5" t="s">
        <v>48</v>
      </c>
      <c r="Y829" s="5">
        <v>7</v>
      </c>
      <c r="Z829" s="5">
        <v>9999</v>
      </c>
      <c r="AA829" s="5">
        <v>0</v>
      </c>
      <c r="AB829" s="5" t="s">
        <v>48</v>
      </c>
      <c r="AC829" s="5" t="s">
        <v>48</v>
      </c>
      <c r="AD829" s="5">
        <v>7</v>
      </c>
      <c r="AE829" s="5">
        <v>9999</v>
      </c>
      <c r="AF829" s="5">
        <v>350</v>
      </c>
      <c r="AG829" s="5" t="s">
        <v>48</v>
      </c>
      <c r="AH829" s="5" t="s">
        <v>48</v>
      </c>
      <c r="AI829" s="5">
        <v>7</v>
      </c>
      <c r="AJ829" s="5">
        <v>700</v>
      </c>
      <c r="AK829" s="5">
        <v>133</v>
      </c>
      <c r="AL829" s="5" t="s">
        <v>48</v>
      </c>
      <c r="AM829" s="5" t="s">
        <v>48</v>
      </c>
      <c r="AN829" s="5">
        <v>7</v>
      </c>
      <c r="AO829" s="5">
        <v>700</v>
      </c>
    </row>
    <row r="830" spans="1:41" x14ac:dyDescent="0.25">
      <c r="A830" s="5" t="s">
        <v>53</v>
      </c>
      <c r="B830" s="5" t="s">
        <v>52</v>
      </c>
      <c r="C830" s="5">
        <v>719.3</v>
      </c>
      <c r="D830" s="5">
        <v>39.741</v>
      </c>
      <c r="E830" s="5">
        <v>-99.835999999999999</v>
      </c>
      <c r="F830" s="5">
        <v>20120507</v>
      </c>
      <c r="G830" s="5">
        <v>-9999</v>
      </c>
      <c r="H830" s="5" t="s">
        <v>48</v>
      </c>
      <c r="I830" s="5" t="s">
        <v>48</v>
      </c>
      <c r="J830" s="5" t="s">
        <v>48</v>
      </c>
      <c r="K830" s="5">
        <v>9999</v>
      </c>
      <c r="L830" s="5">
        <v>-9999</v>
      </c>
      <c r="M830" s="5" t="s">
        <v>48</v>
      </c>
      <c r="N830" s="5" t="s">
        <v>48</v>
      </c>
      <c r="O830" s="5" t="s">
        <v>48</v>
      </c>
      <c r="P830" s="5">
        <v>9999</v>
      </c>
      <c r="Q830" s="5">
        <v>15</v>
      </c>
      <c r="R830" s="5" t="s">
        <v>48</v>
      </c>
      <c r="S830" s="5" t="s">
        <v>48</v>
      </c>
      <c r="T830" s="5">
        <v>7</v>
      </c>
      <c r="U830" s="5">
        <v>700</v>
      </c>
      <c r="V830" s="5">
        <v>0</v>
      </c>
      <c r="W830" s="5" t="s">
        <v>48</v>
      </c>
      <c r="X830" s="5" t="s">
        <v>48</v>
      </c>
      <c r="Y830" s="5">
        <v>7</v>
      </c>
      <c r="Z830" s="5">
        <v>9999</v>
      </c>
      <c r="AA830" s="5">
        <v>0</v>
      </c>
      <c r="AB830" s="5" t="s">
        <v>48</v>
      </c>
      <c r="AC830" s="5" t="s">
        <v>48</v>
      </c>
      <c r="AD830" s="5">
        <v>7</v>
      </c>
      <c r="AE830" s="5">
        <v>9999</v>
      </c>
      <c r="AF830" s="5">
        <v>217</v>
      </c>
      <c r="AG830" s="5" t="s">
        <v>48</v>
      </c>
      <c r="AH830" s="5" t="s">
        <v>48</v>
      </c>
      <c r="AI830" s="5">
        <v>7</v>
      </c>
      <c r="AJ830" s="5">
        <v>700</v>
      </c>
      <c r="AK830" s="5">
        <v>89</v>
      </c>
      <c r="AL830" s="5" t="s">
        <v>48</v>
      </c>
      <c r="AM830" s="5" t="s">
        <v>48</v>
      </c>
      <c r="AN830" s="5">
        <v>7</v>
      </c>
      <c r="AO830" s="5">
        <v>700</v>
      </c>
    </row>
    <row r="831" spans="1:41" x14ac:dyDescent="0.25">
      <c r="A831" s="5" t="s">
        <v>53</v>
      </c>
      <c r="B831" s="5" t="s">
        <v>52</v>
      </c>
      <c r="C831" s="5">
        <v>719.3</v>
      </c>
      <c r="D831" s="5">
        <v>39.741</v>
      </c>
      <c r="E831" s="5">
        <v>-99.835999999999999</v>
      </c>
      <c r="F831" s="5">
        <v>20120508</v>
      </c>
      <c r="G831" s="5">
        <v>-9999</v>
      </c>
      <c r="H831" s="5" t="s">
        <v>48</v>
      </c>
      <c r="I831" s="5" t="s">
        <v>48</v>
      </c>
      <c r="J831" s="5" t="s">
        <v>48</v>
      </c>
      <c r="K831" s="5">
        <v>9999</v>
      </c>
      <c r="L831" s="5">
        <v>-9999</v>
      </c>
      <c r="M831" s="5" t="s">
        <v>48</v>
      </c>
      <c r="N831" s="5" t="s">
        <v>48</v>
      </c>
      <c r="O831" s="5" t="s">
        <v>48</v>
      </c>
      <c r="P831" s="5">
        <v>9999</v>
      </c>
      <c r="Q831" s="5">
        <v>0</v>
      </c>
      <c r="R831" s="5" t="s">
        <v>49</v>
      </c>
      <c r="S831" s="5" t="s">
        <v>48</v>
      </c>
      <c r="T831" s="5">
        <v>7</v>
      </c>
      <c r="U831" s="5">
        <v>700</v>
      </c>
      <c r="V831" s="5">
        <v>0</v>
      </c>
      <c r="W831" s="5" t="s">
        <v>48</v>
      </c>
      <c r="X831" s="5" t="s">
        <v>48</v>
      </c>
      <c r="Y831" s="5">
        <v>7</v>
      </c>
      <c r="Z831" s="5">
        <v>9999</v>
      </c>
      <c r="AA831" s="5">
        <v>0</v>
      </c>
      <c r="AB831" s="5" t="s">
        <v>48</v>
      </c>
      <c r="AC831" s="5" t="s">
        <v>48</v>
      </c>
      <c r="AD831" s="5">
        <v>7</v>
      </c>
      <c r="AE831" s="5">
        <v>9999</v>
      </c>
      <c r="AF831" s="5">
        <v>189</v>
      </c>
      <c r="AG831" s="5" t="s">
        <v>48</v>
      </c>
      <c r="AH831" s="5" t="s">
        <v>48</v>
      </c>
      <c r="AI831" s="5">
        <v>7</v>
      </c>
      <c r="AJ831" s="5">
        <v>700</v>
      </c>
      <c r="AK831" s="5">
        <v>72</v>
      </c>
      <c r="AL831" s="5" t="s">
        <v>48</v>
      </c>
      <c r="AM831" s="5" t="s">
        <v>48</v>
      </c>
      <c r="AN831" s="5">
        <v>7</v>
      </c>
      <c r="AO831" s="5">
        <v>700</v>
      </c>
    </row>
    <row r="832" spans="1:41" x14ac:dyDescent="0.25">
      <c r="A832" s="5" t="s">
        <v>53</v>
      </c>
      <c r="B832" s="5" t="s">
        <v>52</v>
      </c>
      <c r="C832" s="5">
        <v>719.3</v>
      </c>
      <c r="D832" s="5">
        <v>39.741</v>
      </c>
      <c r="E832" s="5">
        <v>-99.835999999999999</v>
      </c>
      <c r="F832" s="5">
        <v>20120509</v>
      </c>
      <c r="G832" s="5">
        <v>-9999</v>
      </c>
      <c r="H832" s="5" t="s">
        <v>48</v>
      </c>
      <c r="I832" s="5" t="s">
        <v>48</v>
      </c>
      <c r="J832" s="5" t="s">
        <v>48</v>
      </c>
      <c r="K832" s="5">
        <v>9999</v>
      </c>
      <c r="L832" s="5">
        <v>-9999</v>
      </c>
      <c r="M832" s="5" t="s">
        <v>48</v>
      </c>
      <c r="N832" s="5" t="s">
        <v>48</v>
      </c>
      <c r="O832" s="5" t="s">
        <v>48</v>
      </c>
      <c r="P832" s="5">
        <v>9999</v>
      </c>
      <c r="Q832" s="5">
        <v>0</v>
      </c>
      <c r="R832" s="5" t="s">
        <v>48</v>
      </c>
      <c r="S832" s="5" t="s">
        <v>48</v>
      </c>
      <c r="T832" s="5">
        <v>7</v>
      </c>
      <c r="U832" s="5">
        <v>700</v>
      </c>
      <c r="V832" s="5">
        <v>0</v>
      </c>
      <c r="W832" s="5" t="s">
        <v>48</v>
      </c>
      <c r="X832" s="5" t="s">
        <v>48</v>
      </c>
      <c r="Y832" s="5">
        <v>7</v>
      </c>
      <c r="Z832" s="5">
        <v>9999</v>
      </c>
      <c r="AA832" s="5">
        <v>0</v>
      </c>
      <c r="AB832" s="5" t="s">
        <v>48</v>
      </c>
      <c r="AC832" s="5" t="s">
        <v>48</v>
      </c>
      <c r="AD832" s="5">
        <v>7</v>
      </c>
      <c r="AE832" s="5">
        <v>9999</v>
      </c>
      <c r="AF832" s="5">
        <v>256</v>
      </c>
      <c r="AG832" s="5" t="s">
        <v>48</v>
      </c>
      <c r="AH832" s="5" t="s">
        <v>48</v>
      </c>
      <c r="AI832" s="5">
        <v>7</v>
      </c>
      <c r="AJ832" s="5">
        <v>700</v>
      </c>
      <c r="AK832" s="5">
        <v>44</v>
      </c>
      <c r="AL832" s="5" t="s">
        <v>48</v>
      </c>
      <c r="AM832" s="5" t="s">
        <v>48</v>
      </c>
      <c r="AN832" s="5">
        <v>7</v>
      </c>
      <c r="AO832" s="5">
        <v>700</v>
      </c>
    </row>
    <row r="833" spans="1:41" x14ac:dyDescent="0.25">
      <c r="A833" s="5" t="s">
        <v>53</v>
      </c>
      <c r="B833" s="5" t="s">
        <v>52</v>
      </c>
      <c r="C833" s="5">
        <v>719.3</v>
      </c>
      <c r="D833" s="5">
        <v>39.741</v>
      </c>
      <c r="E833" s="5">
        <v>-99.835999999999999</v>
      </c>
      <c r="F833" s="5">
        <v>20120510</v>
      </c>
      <c r="G833" s="5">
        <v>-9999</v>
      </c>
      <c r="H833" s="5" t="s">
        <v>48</v>
      </c>
      <c r="I833" s="5" t="s">
        <v>48</v>
      </c>
      <c r="J833" s="5" t="s">
        <v>48</v>
      </c>
      <c r="K833" s="5">
        <v>9999</v>
      </c>
      <c r="L833" s="5">
        <v>-9999</v>
      </c>
      <c r="M833" s="5" t="s">
        <v>48</v>
      </c>
      <c r="N833" s="5" t="s">
        <v>48</v>
      </c>
      <c r="O833" s="5" t="s">
        <v>48</v>
      </c>
      <c r="P833" s="5">
        <v>9999</v>
      </c>
      <c r="Q833" s="5">
        <v>0</v>
      </c>
      <c r="R833" s="5" t="s">
        <v>48</v>
      </c>
      <c r="S833" s="5" t="s">
        <v>48</v>
      </c>
      <c r="T833" s="5">
        <v>7</v>
      </c>
      <c r="U833" s="5">
        <v>700</v>
      </c>
      <c r="V833" s="5">
        <v>0</v>
      </c>
      <c r="W833" s="5" t="s">
        <v>48</v>
      </c>
      <c r="X833" s="5" t="s">
        <v>48</v>
      </c>
      <c r="Y833" s="5">
        <v>7</v>
      </c>
      <c r="Z833" s="5">
        <v>9999</v>
      </c>
      <c r="AA833" s="5">
        <v>0</v>
      </c>
      <c r="AB833" s="5" t="s">
        <v>48</v>
      </c>
      <c r="AC833" s="5" t="s">
        <v>48</v>
      </c>
      <c r="AD833" s="5">
        <v>7</v>
      </c>
      <c r="AE833" s="5">
        <v>9999</v>
      </c>
      <c r="AF833" s="5">
        <v>256</v>
      </c>
      <c r="AG833" s="5" t="s">
        <v>48</v>
      </c>
      <c r="AH833" s="5" t="s">
        <v>48</v>
      </c>
      <c r="AI833" s="5">
        <v>7</v>
      </c>
      <c r="AJ833" s="5">
        <v>700</v>
      </c>
      <c r="AK833" s="5">
        <v>44</v>
      </c>
      <c r="AL833" s="5" t="s">
        <v>48</v>
      </c>
      <c r="AM833" s="5" t="s">
        <v>48</v>
      </c>
      <c r="AN833" s="5">
        <v>7</v>
      </c>
      <c r="AO833" s="5">
        <v>700</v>
      </c>
    </row>
    <row r="834" spans="1:41" x14ac:dyDescent="0.25">
      <c r="A834" s="5" t="s">
        <v>53</v>
      </c>
      <c r="B834" s="5" t="s">
        <v>52</v>
      </c>
      <c r="C834" s="5">
        <v>719.3</v>
      </c>
      <c r="D834" s="5">
        <v>39.741</v>
      </c>
      <c r="E834" s="5">
        <v>-99.835999999999999</v>
      </c>
      <c r="F834" s="5">
        <v>20120511</v>
      </c>
      <c r="G834" s="5">
        <v>-9999</v>
      </c>
      <c r="H834" s="5" t="s">
        <v>48</v>
      </c>
      <c r="I834" s="5" t="s">
        <v>48</v>
      </c>
      <c r="J834" s="5" t="s">
        <v>48</v>
      </c>
      <c r="K834" s="5">
        <v>9999</v>
      </c>
      <c r="L834" s="5">
        <v>-9999</v>
      </c>
      <c r="M834" s="5" t="s">
        <v>48</v>
      </c>
      <c r="N834" s="5" t="s">
        <v>48</v>
      </c>
      <c r="O834" s="5" t="s">
        <v>48</v>
      </c>
      <c r="P834" s="5">
        <v>9999</v>
      </c>
      <c r="Q834" s="5">
        <v>0</v>
      </c>
      <c r="R834" s="5" t="s">
        <v>48</v>
      </c>
      <c r="S834" s="5" t="s">
        <v>48</v>
      </c>
      <c r="T834" s="5">
        <v>7</v>
      </c>
      <c r="U834" s="5">
        <v>700</v>
      </c>
      <c r="V834" s="5">
        <v>0</v>
      </c>
      <c r="W834" s="5" t="s">
        <v>48</v>
      </c>
      <c r="X834" s="5" t="s">
        <v>48</v>
      </c>
      <c r="Y834" s="5">
        <v>7</v>
      </c>
      <c r="Z834" s="5">
        <v>9999</v>
      </c>
      <c r="AA834" s="5">
        <v>0</v>
      </c>
      <c r="AB834" s="5" t="s">
        <v>48</v>
      </c>
      <c r="AC834" s="5" t="s">
        <v>48</v>
      </c>
      <c r="AD834" s="5">
        <v>7</v>
      </c>
      <c r="AE834" s="5">
        <v>9999</v>
      </c>
      <c r="AF834" s="5">
        <v>317</v>
      </c>
      <c r="AG834" s="5" t="s">
        <v>48</v>
      </c>
      <c r="AH834" s="5" t="s">
        <v>48</v>
      </c>
      <c r="AI834" s="5">
        <v>7</v>
      </c>
      <c r="AJ834" s="5">
        <v>700</v>
      </c>
      <c r="AK834" s="5">
        <v>106</v>
      </c>
      <c r="AL834" s="5" t="s">
        <v>48</v>
      </c>
      <c r="AM834" s="5" t="s">
        <v>48</v>
      </c>
      <c r="AN834" s="5">
        <v>7</v>
      </c>
      <c r="AO834" s="5">
        <v>700</v>
      </c>
    </row>
    <row r="835" spans="1:41" x14ac:dyDescent="0.25">
      <c r="A835" s="5" t="s">
        <v>53</v>
      </c>
      <c r="B835" s="5" t="s">
        <v>52</v>
      </c>
      <c r="C835" s="5">
        <v>719.3</v>
      </c>
      <c r="D835" s="5">
        <v>39.741</v>
      </c>
      <c r="E835" s="5">
        <v>-99.835999999999999</v>
      </c>
      <c r="F835" s="5">
        <v>20120512</v>
      </c>
      <c r="G835" s="5">
        <v>-9999</v>
      </c>
      <c r="H835" s="5" t="s">
        <v>48</v>
      </c>
      <c r="I835" s="5" t="s">
        <v>48</v>
      </c>
      <c r="J835" s="5" t="s">
        <v>48</v>
      </c>
      <c r="K835" s="5">
        <v>9999</v>
      </c>
      <c r="L835" s="5">
        <v>-9999</v>
      </c>
      <c r="M835" s="5" t="s">
        <v>48</v>
      </c>
      <c r="N835" s="5" t="s">
        <v>48</v>
      </c>
      <c r="O835" s="5" t="s">
        <v>48</v>
      </c>
      <c r="P835" s="5">
        <v>9999</v>
      </c>
      <c r="Q835" s="5">
        <v>0</v>
      </c>
      <c r="R835" s="5" t="s">
        <v>48</v>
      </c>
      <c r="S835" s="5" t="s">
        <v>48</v>
      </c>
      <c r="T835" s="5">
        <v>7</v>
      </c>
      <c r="U835" s="5">
        <v>700</v>
      </c>
      <c r="V835" s="5">
        <v>0</v>
      </c>
      <c r="W835" s="5" t="s">
        <v>48</v>
      </c>
      <c r="X835" s="5" t="s">
        <v>48</v>
      </c>
      <c r="Y835" s="5">
        <v>7</v>
      </c>
      <c r="Z835" s="5">
        <v>9999</v>
      </c>
      <c r="AA835" s="5">
        <v>0</v>
      </c>
      <c r="AB835" s="5" t="s">
        <v>48</v>
      </c>
      <c r="AC835" s="5" t="s">
        <v>48</v>
      </c>
      <c r="AD835" s="5">
        <v>7</v>
      </c>
      <c r="AE835" s="5">
        <v>9999</v>
      </c>
      <c r="AF835" s="5">
        <v>228</v>
      </c>
      <c r="AG835" s="5" t="s">
        <v>48</v>
      </c>
      <c r="AH835" s="5" t="s">
        <v>48</v>
      </c>
      <c r="AI835" s="5">
        <v>7</v>
      </c>
      <c r="AJ835" s="5">
        <v>700</v>
      </c>
      <c r="AK835" s="5">
        <v>44</v>
      </c>
      <c r="AL835" s="5" t="s">
        <v>48</v>
      </c>
      <c r="AM835" s="5" t="s">
        <v>48</v>
      </c>
      <c r="AN835" s="5">
        <v>7</v>
      </c>
      <c r="AO835" s="5">
        <v>700</v>
      </c>
    </row>
    <row r="836" spans="1:41" x14ac:dyDescent="0.25">
      <c r="A836" s="5" t="s">
        <v>53</v>
      </c>
      <c r="B836" s="5" t="s">
        <v>52</v>
      </c>
      <c r="C836" s="5">
        <v>719.3</v>
      </c>
      <c r="D836" s="5">
        <v>39.741</v>
      </c>
      <c r="E836" s="5">
        <v>-99.835999999999999</v>
      </c>
      <c r="F836" s="5">
        <v>20120513</v>
      </c>
      <c r="G836" s="5">
        <v>-9999</v>
      </c>
      <c r="H836" s="5" t="s">
        <v>48</v>
      </c>
      <c r="I836" s="5" t="s">
        <v>48</v>
      </c>
      <c r="J836" s="5" t="s">
        <v>48</v>
      </c>
      <c r="K836" s="5">
        <v>9999</v>
      </c>
      <c r="L836" s="5">
        <v>-9999</v>
      </c>
      <c r="M836" s="5" t="s">
        <v>48</v>
      </c>
      <c r="N836" s="5" t="s">
        <v>48</v>
      </c>
      <c r="O836" s="5" t="s">
        <v>48</v>
      </c>
      <c r="P836" s="5">
        <v>9999</v>
      </c>
      <c r="Q836" s="5">
        <v>0</v>
      </c>
      <c r="R836" s="5" t="s">
        <v>48</v>
      </c>
      <c r="S836" s="5" t="s">
        <v>48</v>
      </c>
      <c r="T836" s="5">
        <v>7</v>
      </c>
      <c r="U836" s="5">
        <v>700</v>
      </c>
      <c r="V836" s="5">
        <v>0</v>
      </c>
      <c r="W836" s="5" t="s">
        <v>48</v>
      </c>
      <c r="X836" s="5" t="s">
        <v>48</v>
      </c>
      <c r="Y836" s="5">
        <v>7</v>
      </c>
      <c r="Z836" s="5">
        <v>9999</v>
      </c>
      <c r="AA836" s="5">
        <v>0</v>
      </c>
      <c r="AB836" s="5" t="s">
        <v>48</v>
      </c>
      <c r="AC836" s="5" t="s">
        <v>48</v>
      </c>
      <c r="AD836" s="5">
        <v>7</v>
      </c>
      <c r="AE836" s="5">
        <v>9999</v>
      </c>
      <c r="AF836" s="5">
        <v>211</v>
      </c>
      <c r="AG836" s="5" t="s">
        <v>48</v>
      </c>
      <c r="AH836" s="5" t="s">
        <v>48</v>
      </c>
      <c r="AI836" s="5">
        <v>7</v>
      </c>
      <c r="AJ836" s="5">
        <v>700</v>
      </c>
      <c r="AK836" s="5">
        <v>78</v>
      </c>
      <c r="AL836" s="5" t="s">
        <v>48</v>
      </c>
      <c r="AM836" s="5" t="s">
        <v>48</v>
      </c>
      <c r="AN836" s="5">
        <v>7</v>
      </c>
      <c r="AO836" s="5">
        <v>700</v>
      </c>
    </row>
    <row r="837" spans="1:41" x14ac:dyDescent="0.25">
      <c r="A837" s="5" t="s">
        <v>53</v>
      </c>
      <c r="B837" s="5" t="s">
        <v>52</v>
      </c>
      <c r="C837" s="5">
        <v>719.3</v>
      </c>
      <c r="D837" s="5">
        <v>39.741</v>
      </c>
      <c r="E837" s="5">
        <v>-99.835999999999999</v>
      </c>
      <c r="F837" s="5">
        <v>20120514</v>
      </c>
      <c r="G837" s="5">
        <v>-9999</v>
      </c>
      <c r="H837" s="5" t="s">
        <v>48</v>
      </c>
      <c r="I837" s="5" t="s">
        <v>48</v>
      </c>
      <c r="J837" s="5" t="s">
        <v>48</v>
      </c>
      <c r="K837" s="5">
        <v>9999</v>
      </c>
      <c r="L837" s="5">
        <v>-9999</v>
      </c>
      <c r="M837" s="5" t="s">
        <v>48</v>
      </c>
      <c r="N837" s="5" t="s">
        <v>48</v>
      </c>
      <c r="O837" s="5" t="s">
        <v>48</v>
      </c>
      <c r="P837" s="5">
        <v>9999</v>
      </c>
      <c r="Q837" s="5">
        <v>0</v>
      </c>
      <c r="R837" s="5" t="s">
        <v>48</v>
      </c>
      <c r="S837" s="5" t="s">
        <v>48</v>
      </c>
      <c r="T837" s="5">
        <v>7</v>
      </c>
      <c r="U837" s="5">
        <v>700</v>
      </c>
      <c r="V837" s="5">
        <v>0</v>
      </c>
      <c r="W837" s="5" t="s">
        <v>48</v>
      </c>
      <c r="X837" s="5" t="s">
        <v>48</v>
      </c>
      <c r="Y837" s="5">
        <v>7</v>
      </c>
      <c r="Z837" s="5">
        <v>9999</v>
      </c>
      <c r="AA837" s="5">
        <v>0</v>
      </c>
      <c r="AB837" s="5" t="s">
        <v>48</v>
      </c>
      <c r="AC837" s="5" t="s">
        <v>48</v>
      </c>
      <c r="AD837" s="5">
        <v>7</v>
      </c>
      <c r="AE837" s="5">
        <v>9999</v>
      </c>
      <c r="AF837" s="5">
        <v>239</v>
      </c>
      <c r="AG837" s="5" t="s">
        <v>48</v>
      </c>
      <c r="AH837" s="5" t="s">
        <v>48</v>
      </c>
      <c r="AI837" s="5">
        <v>7</v>
      </c>
      <c r="AJ837" s="5">
        <v>700</v>
      </c>
      <c r="AK837" s="5">
        <v>94</v>
      </c>
      <c r="AL837" s="5" t="s">
        <v>48</v>
      </c>
      <c r="AM837" s="5" t="s">
        <v>48</v>
      </c>
      <c r="AN837" s="5">
        <v>7</v>
      </c>
      <c r="AO837" s="5">
        <v>700</v>
      </c>
    </row>
    <row r="838" spans="1:41" x14ac:dyDescent="0.25">
      <c r="A838" s="5" t="s">
        <v>53</v>
      </c>
      <c r="B838" s="5" t="s">
        <v>52</v>
      </c>
      <c r="C838" s="5">
        <v>719.3</v>
      </c>
      <c r="D838" s="5">
        <v>39.741</v>
      </c>
      <c r="E838" s="5">
        <v>-99.835999999999999</v>
      </c>
      <c r="F838" s="5">
        <v>20120515</v>
      </c>
      <c r="G838" s="5">
        <v>-9999</v>
      </c>
      <c r="H838" s="5" t="s">
        <v>48</v>
      </c>
      <c r="I838" s="5" t="s">
        <v>48</v>
      </c>
      <c r="J838" s="5" t="s">
        <v>48</v>
      </c>
      <c r="K838" s="5">
        <v>9999</v>
      </c>
      <c r="L838" s="5">
        <v>-9999</v>
      </c>
      <c r="M838" s="5" t="s">
        <v>48</v>
      </c>
      <c r="N838" s="5" t="s">
        <v>48</v>
      </c>
      <c r="O838" s="5" t="s">
        <v>48</v>
      </c>
      <c r="P838" s="5">
        <v>9999</v>
      </c>
      <c r="Q838" s="5">
        <v>0</v>
      </c>
      <c r="R838" s="5" t="s">
        <v>48</v>
      </c>
      <c r="S838" s="5" t="s">
        <v>48</v>
      </c>
      <c r="T838" s="5">
        <v>7</v>
      </c>
      <c r="U838" s="5">
        <v>700</v>
      </c>
      <c r="V838" s="5">
        <v>0</v>
      </c>
      <c r="W838" s="5" t="s">
        <v>48</v>
      </c>
      <c r="X838" s="5" t="s">
        <v>48</v>
      </c>
      <c r="Y838" s="5">
        <v>7</v>
      </c>
      <c r="Z838" s="5">
        <v>9999</v>
      </c>
      <c r="AA838" s="5">
        <v>0</v>
      </c>
      <c r="AB838" s="5" t="s">
        <v>48</v>
      </c>
      <c r="AC838" s="5" t="s">
        <v>48</v>
      </c>
      <c r="AD838" s="5">
        <v>7</v>
      </c>
      <c r="AE838" s="5">
        <v>9999</v>
      </c>
      <c r="AF838" s="5">
        <v>294</v>
      </c>
      <c r="AG838" s="5" t="s">
        <v>48</v>
      </c>
      <c r="AH838" s="5" t="s">
        <v>48</v>
      </c>
      <c r="AI838" s="5">
        <v>7</v>
      </c>
      <c r="AJ838" s="5">
        <v>700</v>
      </c>
      <c r="AK838" s="5">
        <v>94</v>
      </c>
      <c r="AL838" s="5" t="s">
        <v>48</v>
      </c>
      <c r="AM838" s="5" t="s">
        <v>48</v>
      </c>
      <c r="AN838" s="5">
        <v>7</v>
      </c>
      <c r="AO838" s="5">
        <v>700</v>
      </c>
    </row>
    <row r="839" spans="1:41" x14ac:dyDescent="0.25">
      <c r="A839" s="5" t="s">
        <v>53</v>
      </c>
      <c r="B839" s="5" t="s">
        <v>52</v>
      </c>
      <c r="C839" s="5">
        <v>719.3</v>
      </c>
      <c r="D839" s="5">
        <v>39.741</v>
      </c>
      <c r="E839" s="5">
        <v>-99.835999999999999</v>
      </c>
      <c r="F839" s="5">
        <v>20120516</v>
      </c>
      <c r="G839" s="5">
        <v>-9999</v>
      </c>
      <c r="H839" s="5" t="s">
        <v>48</v>
      </c>
      <c r="I839" s="5" t="s">
        <v>48</v>
      </c>
      <c r="J839" s="5" t="s">
        <v>48</v>
      </c>
      <c r="K839" s="5">
        <v>9999</v>
      </c>
      <c r="L839" s="5">
        <v>-9999</v>
      </c>
      <c r="M839" s="5" t="s">
        <v>48</v>
      </c>
      <c r="N839" s="5" t="s">
        <v>48</v>
      </c>
      <c r="O839" s="5" t="s">
        <v>48</v>
      </c>
      <c r="P839" s="5">
        <v>9999</v>
      </c>
      <c r="Q839" s="5">
        <v>0</v>
      </c>
      <c r="R839" s="5" t="s">
        <v>48</v>
      </c>
      <c r="S839" s="5" t="s">
        <v>48</v>
      </c>
      <c r="T839" s="5">
        <v>7</v>
      </c>
      <c r="U839" s="5">
        <v>700</v>
      </c>
      <c r="V839" s="5">
        <v>0</v>
      </c>
      <c r="W839" s="5" t="s">
        <v>48</v>
      </c>
      <c r="X839" s="5" t="s">
        <v>48</v>
      </c>
      <c r="Y839" s="5">
        <v>7</v>
      </c>
      <c r="Z839" s="5">
        <v>9999</v>
      </c>
      <c r="AA839" s="5">
        <v>0</v>
      </c>
      <c r="AB839" s="5" t="s">
        <v>48</v>
      </c>
      <c r="AC839" s="5" t="s">
        <v>48</v>
      </c>
      <c r="AD839" s="5">
        <v>7</v>
      </c>
      <c r="AE839" s="5">
        <v>9999</v>
      </c>
      <c r="AF839" s="5">
        <v>339</v>
      </c>
      <c r="AG839" s="5" t="s">
        <v>48</v>
      </c>
      <c r="AH839" s="5" t="s">
        <v>48</v>
      </c>
      <c r="AI839" s="5">
        <v>7</v>
      </c>
      <c r="AJ839" s="5">
        <v>700</v>
      </c>
      <c r="AK839" s="5">
        <v>89</v>
      </c>
      <c r="AL839" s="5" t="s">
        <v>48</v>
      </c>
      <c r="AM839" s="5" t="s">
        <v>48</v>
      </c>
      <c r="AN839" s="5">
        <v>7</v>
      </c>
      <c r="AO839" s="5">
        <v>700</v>
      </c>
    </row>
    <row r="840" spans="1:41" x14ac:dyDescent="0.25">
      <c r="A840" s="5" t="s">
        <v>53</v>
      </c>
      <c r="B840" s="5" t="s">
        <v>52</v>
      </c>
      <c r="C840" s="5">
        <v>719.3</v>
      </c>
      <c r="D840" s="5">
        <v>39.741</v>
      </c>
      <c r="E840" s="5">
        <v>-99.835999999999999</v>
      </c>
      <c r="F840" s="5">
        <v>20120517</v>
      </c>
      <c r="G840" s="5">
        <v>-9999</v>
      </c>
      <c r="H840" s="5" t="s">
        <v>48</v>
      </c>
      <c r="I840" s="5" t="s">
        <v>48</v>
      </c>
      <c r="J840" s="5" t="s">
        <v>48</v>
      </c>
      <c r="K840" s="5">
        <v>9999</v>
      </c>
      <c r="L840" s="5">
        <v>-9999</v>
      </c>
      <c r="M840" s="5" t="s">
        <v>48</v>
      </c>
      <c r="N840" s="5" t="s">
        <v>48</v>
      </c>
      <c r="O840" s="5" t="s">
        <v>48</v>
      </c>
      <c r="P840" s="5">
        <v>9999</v>
      </c>
      <c r="Q840" s="5">
        <v>0</v>
      </c>
      <c r="R840" s="5" t="s">
        <v>48</v>
      </c>
      <c r="S840" s="5" t="s">
        <v>48</v>
      </c>
      <c r="T840" s="5">
        <v>7</v>
      </c>
      <c r="U840" s="5">
        <v>700</v>
      </c>
      <c r="V840" s="5">
        <v>0</v>
      </c>
      <c r="W840" s="5" t="s">
        <v>48</v>
      </c>
      <c r="X840" s="5" t="s">
        <v>48</v>
      </c>
      <c r="Y840" s="5">
        <v>7</v>
      </c>
      <c r="Z840" s="5">
        <v>9999</v>
      </c>
      <c r="AA840" s="5">
        <v>0</v>
      </c>
      <c r="AB840" s="5" t="s">
        <v>48</v>
      </c>
      <c r="AC840" s="5" t="s">
        <v>48</v>
      </c>
      <c r="AD840" s="5">
        <v>7</v>
      </c>
      <c r="AE840" s="5">
        <v>9999</v>
      </c>
      <c r="AF840" s="5">
        <v>306</v>
      </c>
      <c r="AG840" s="5" t="s">
        <v>48</v>
      </c>
      <c r="AH840" s="5" t="s">
        <v>48</v>
      </c>
      <c r="AI840" s="5">
        <v>7</v>
      </c>
      <c r="AJ840" s="5">
        <v>700</v>
      </c>
      <c r="AK840" s="5">
        <v>106</v>
      </c>
      <c r="AL840" s="5" t="s">
        <v>48</v>
      </c>
      <c r="AM840" s="5" t="s">
        <v>48</v>
      </c>
      <c r="AN840" s="5">
        <v>7</v>
      </c>
      <c r="AO840" s="5">
        <v>700</v>
      </c>
    </row>
    <row r="841" spans="1:41" x14ac:dyDescent="0.25">
      <c r="A841" s="5" t="s">
        <v>53</v>
      </c>
      <c r="B841" s="5" t="s">
        <v>52</v>
      </c>
      <c r="C841" s="5">
        <v>719.3</v>
      </c>
      <c r="D841" s="5">
        <v>39.741</v>
      </c>
      <c r="E841" s="5">
        <v>-99.835999999999999</v>
      </c>
      <c r="F841" s="5">
        <v>20120518</v>
      </c>
      <c r="G841" s="5">
        <v>-9999</v>
      </c>
      <c r="H841" s="5" t="s">
        <v>48</v>
      </c>
      <c r="I841" s="5" t="s">
        <v>48</v>
      </c>
      <c r="J841" s="5" t="s">
        <v>48</v>
      </c>
      <c r="K841" s="5">
        <v>9999</v>
      </c>
      <c r="L841" s="5">
        <v>-9999</v>
      </c>
      <c r="M841" s="5" t="s">
        <v>48</v>
      </c>
      <c r="N841" s="5" t="s">
        <v>48</v>
      </c>
      <c r="O841" s="5" t="s">
        <v>48</v>
      </c>
      <c r="P841" s="5">
        <v>9999</v>
      </c>
      <c r="Q841" s="5">
        <v>0</v>
      </c>
      <c r="R841" s="5" t="s">
        <v>48</v>
      </c>
      <c r="S841" s="5" t="s">
        <v>48</v>
      </c>
      <c r="T841" s="5">
        <v>7</v>
      </c>
      <c r="U841" s="5">
        <v>700</v>
      </c>
      <c r="V841" s="5">
        <v>0</v>
      </c>
      <c r="W841" s="5" t="s">
        <v>48</v>
      </c>
      <c r="X841" s="5" t="s">
        <v>48</v>
      </c>
      <c r="Y841" s="5">
        <v>7</v>
      </c>
      <c r="Z841" s="5">
        <v>9999</v>
      </c>
      <c r="AA841" s="5">
        <v>0</v>
      </c>
      <c r="AB841" s="5" t="s">
        <v>48</v>
      </c>
      <c r="AC841" s="5" t="s">
        <v>48</v>
      </c>
      <c r="AD841" s="5">
        <v>7</v>
      </c>
      <c r="AE841" s="5">
        <v>9999</v>
      </c>
      <c r="AF841" s="5">
        <v>333</v>
      </c>
      <c r="AG841" s="5" t="s">
        <v>48</v>
      </c>
      <c r="AH841" s="5" t="s">
        <v>48</v>
      </c>
      <c r="AI841" s="5">
        <v>7</v>
      </c>
      <c r="AJ841" s="5">
        <v>700</v>
      </c>
      <c r="AK841" s="5">
        <v>167</v>
      </c>
      <c r="AL841" s="5" t="s">
        <v>48</v>
      </c>
      <c r="AM841" s="5" t="s">
        <v>48</v>
      </c>
      <c r="AN841" s="5">
        <v>7</v>
      </c>
      <c r="AO841" s="5">
        <v>700</v>
      </c>
    </row>
    <row r="842" spans="1:41" x14ac:dyDescent="0.25">
      <c r="A842" s="5" t="s">
        <v>53</v>
      </c>
      <c r="B842" s="5" t="s">
        <v>52</v>
      </c>
      <c r="C842" s="5">
        <v>719.3</v>
      </c>
      <c r="D842" s="5">
        <v>39.741</v>
      </c>
      <c r="E842" s="5">
        <v>-99.835999999999999</v>
      </c>
      <c r="F842" s="5">
        <v>20120519</v>
      </c>
      <c r="G842" s="5">
        <v>-9999</v>
      </c>
      <c r="H842" s="5" t="s">
        <v>48</v>
      </c>
      <c r="I842" s="5" t="s">
        <v>48</v>
      </c>
      <c r="J842" s="5" t="s">
        <v>48</v>
      </c>
      <c r="K842" s="5">
        <v>9999</v>
      </c>
      <c r="L842" s="5">
        <v>-9999</v>
      </c>
      <c r="M842" s="5" t="s">
        <v>48</v>
      </c>
      <c r="N842" s="5" t="s">
        <v>48</v>
      </c>
      <c r="O842" s="5" t="s">
        <v>48</v>
      </c>
      <c r="P842" s="5">
        <v>9999</v>
      </c>
      <c r="Q842" s="5">
        <v>0</v>
      </c>
      <c r="R842" s="5" t="s">
        <v>48</v>
      </c>
      <c r="S842" s="5" t="s">
        <v>48</v>
      </c>
      <c r="T842" s="5">
        <v>7</v>
      </c>
      <c r="U842" s="5">
        <v>700</v>
      </c>
      <c r="V842" s="5">
        <v>0</v>
      </c>
      <c r="W842" s="5" t="s">
        <v>48</v>
      </c>
      <c r="X842" s="5" t="s">
        <v>48</v>
      </c>
      <c r="Y842" s="5">
        <v>7</v>
      </c>
      <c r="Z842" s="5">
        <v>9999</v>
      </c>
      <c r="AA842" s="5">
        <v>0</v>
      </c>
      <c r="AB842" s="5" t="s">
        <v>48</v>
      </c>
      <c r="AC842" s="5" t="s">
        <v>48</v>
      </c>
      <c r="AD842" s="5">
        <v>7</v>
      </c>
      <c r="AE842" s="5">
        <v>9999</v>
      </c>
      <c r="AF842" s="5">
        <v>328</v>
      </c>
      <c r="AG842" s="5" t="s">
        <v>48</v>
      </c>
      <c r="AH842" s="5" t="s">
        <v>48</v>
      </c>
      <c r="AI842" s="5">
        <v>7</v>
      </c>
      <c r="AJ842" s="5">
        <v>700</v>
      </c>
      <c r="AK842" s="5">
        <v>150</v>
      </c>
      <c r="AL842" s="5" t="s">
        <v>48</v>
      </c>
      <c r="AM842" s="5" t="s">
        <v>48</v>
      </c>
      <c r="AN842" s="5">
        <v>7</v>
      </c>
      <c r="AO842" s="5">
        <v>700</v>
      </c>
    </row>
    <row r="843" spans="1:41" x14ac:dyDescent="0.25">
      <c r="A843" s="5" t="s">
        <v>53</v>
      </c>
      <c r="B843" s="5" t="s">
        <v>52</v>
      </c>
      <c r="C843" s="5">
        <v>719.3</v>
      </c>
      <c r="D843" s="5">
        <v>39.741</v>
      </c>
      <c r="E843" s="5">
        <v>-99.835999999999999</v>
      </c>
      <c r="F843" s="5">
        <v>20120520</v>
      </c>
      <c r="G843" s="5">
        <v>-9999</v>
      </c>
      <c r="H843" s="5" t="s">
        <v>48</v>
      </c>
      <c r="I843" s="5" t="s">
        <v>48</v>
      </c>
      <c r="J843" s="5" t="s">
        <v>48</v>
      </c>
      <c r="K843" s="5">
        <v>9999</v>
      </c>
      <c r="L843" s="5">
        <v>-9999</v>
      </c>
      <c r="M843" s="5" t="s">
        <v>48</v>
      </c>
      <c r="N843" s="5" t="s">
        <v>48</v>
      </c>
      <c r="O843" s="5" t="s">
        <v>48</v>
      </c>
      <c r="P843" s="5">
        <v>9999</v>
      </c>
      <c r="Q843" s="5">
        <v>0</v>
      </c>
      <c r="R843" s="5" t="s">
        <v>48</v>
      </c>
      <c r="S843" s="5" t="s">
        <v>48</v>
      </c>
      <c r="T843" s="5">
        <v>7</v>
      </c>
      <c r="U843" s="5">
        <v>700</v>
      </c>
      <c r="V843" s="5">
        <v>0</v>
      </c>
      <c r="W843" s="5" t="s">
        <v>48</v>
      </c>
      <c r="X843" s="5" t="s">
        <v>48</v>
      </c>
      <c r="Y843" s="5">
        <v>7</v>
      </c>
      <c r="Z843" s="5">
        <v>9999</v>
      </c>
      <c r="AA843" s="5">
        <v>0</v>
      </c>
      <c r="AB843" s="5" t="s">
        <v>48</v>
      </c>
      <c r="AC843" s="5" t="s">
        <v>48</v>
      </c>
      <c r="AD843" s="5">
        <v>7</v>
      </c>
      <c r="AE843" s="5">
        <v>9999</v>
      </c>
      <c r="AF843" s="5">
        <v>272</v>
      </c>
      <c r="AG843" s="5" t="s">
        <v>48</v>
      </c>
      <c r="AH843" s="5" t="s">
        <v>48</v>
      </c>
      <c r="AI843" s="5">
        <v>7</v>
      </c>
      <c r="AJ843" s="5">
        <v>700</v>
      </c>
      <c r="AK843" s="5">
        <v>72</v>
      </c>
      <c r="AL843" s="5" t="s">
        <v>48</v>
      </c>
      <c r="AM843" s="5" t="s">
        <v>48</v>
      </c>
      <c r="AN843" s="5">
        <v>7</v>
      </c>
      <c r="AO843" s="5">
        <v>700</v>
      </c>
    </row>
    <row r="844" spans="1:41" x14ac:dyDescent="0.25">
      <c r="A844" s="5" t="s">
        <v>53</v>
      </c>
      <c r="B844" s="5" t="s">
        <v>52</v>
      </c>
      <c r="C844" s="5">
        <v>719.3</v>
      </c>
      <c r="D844" s="5">
        <v>39.741</v>
      </c>
      <c r="E844" s="5">
        <v>-99.835999999999999</v>
      </c>
      <c r="F844" s="5">
        <v>20120521</v>
      </c>
      <c r="G844" s="5">
        <v>-9999</v>
      </c>
      <c r="H844" s="5" t="s">
        <v>48</v>
      </c>
      <c r="I844" s="5" t="s">
        <v>48</v>
      </c>
      <c r="J844" s="5" t="s">
        <v>48</v>
      </c>
      <c r="K844" s="5">
        <v>9999</v>
      </c>
      <c r="L844" s="5">
        <v>-9999</v>
      </c>
      <c r="M844" s="5" t="s">
        <v>48</v>
      </c>
      <c r="N844" s="5" t="s">
        <v>48</v>
      </c>
      <c r="O844" s="5" t="s">
        <v>48</v>
      </c>
      <c r="P844" s="5">
        <v>9999</v>
      </c>
      <c r="Q844" s="5">
        <v>0</v>
      </c>
      <c r="R844" s="5" t="s">
        <v>48</v>
      </c>
      <c r="S844" s="5" t="s">
        <v>48</v>
      </c>
      <c r="T844" s="5">
        <v>7</v>
      </c>
      <c r="U844" s="5">
        <v>700</v>
      </c>
      <c r="V844" s="5">
        <v>0</v>
      </c>
      <c r="W844" s="5" t="s">
        <v>48</v>
      </c>
      <c r="X844" s="5" t="s">
        <v>48</v>
      </c>
      <c r="Y844" s="5">
        <v>7</v>
      </c>
      <c r="Z844" s="5">
        <v>9999</v>
      </c>
      <c r="AA844" s="5">
        <v>0</v>
      </c>
      <c r="AB844" s="5" t="s">
        <v>48</v>
      </c>
      <c r="AC844" s="5" t="s">
        <v>48</v>
      </c>
      <c r="AD844" s="5">
        <v>7</v>
      </c>
      <c r="AE844" s="5">
        <v>9999</v>
      </c>
      <c r="AF844" s="5">
        <v>278</v>
      </c>
      <c r="AG844" s="5" t="s">
        <v>48</v>
      </c>
      <c r="AH844" s="5" t="s">
        <v>48</v>
      </c>
      <c r="AI844" s="5">
        <v>7</v>
      </c>
      <c r="AJ844" s="5">
        <v>700</v>
      </c>
      <c r="AK844" s="5">
        <v>72</v>
      </c>
      <c r="AL844" s="5" t="s">
        <v>48</v>
      </c>
      <c r="AM844" s="5" t="s">
        <v>48</v>
      </c>
      <c r="AN844" s="5">
        <v>7</v>
      </c>
      <c r="AO844" s="5">
        <v>700</v>
      </c>
    </row>
    <row r="845" spans="1:41" x14ac:dyDescent="0.25">
      <c r="A845" s="5" t="s">
        <v>53</v>
      </c>
      <c r="B845" s="5" t="s">
        <v>52</v>
      </c>
      <c r="C845" s="5">
        <v>719.3</v>
      </c>
      <c r="D845" s="5">
        <v>39.741</v>
      </c>
      <c r="E845" s="5">
        <v>-99.835999999999999</v>
      </c>
      <c r="F845" s="5">
        <v>20120522</v>
      </c>
      <c r="G845" s="5">
        <v>-9999</v>
      </c>
      <c r="H845" s="5" t="s">
        <v>48</v>
      </c>
      <c r="I845" s="5" t="s">
        <v>48</v>
      </c>
      <c r="J845" s="5" t="s">
        <v>48</v>
      </c>
      <c r="K845" s="5">
        <v>9999</v>
      </c>
      <c r="L845" s="5">
        <v>-9999</v>
      </c>
      <c r="M845" s="5" t="s">
        <v>48</v>
      </c>
      <c r="N845" s="5" t="s">
        <v>48</v>
      </c>
      <c r="O845" s="5" t="s">
        <v>48</v>
      </c>
      <c r="P845" s="5">
        <v>9999</v>
      </c>
      <c r="Q845" s="5">
        <v>0</v>
      </c>
      <c r="R845" s="5" t="s">
        <v>48</v>
      </c>
      <c r="S845" s="5" t="s">
        <v>48</v>
      </c>
      <c r="T845" s="5">
        <v>7</v>
      </c>
      <c r="U845" s="5">
        <v>700</v>
      </c>
      <c r="V845" s="5">
        <v>0</v>
      </c>
      <c r="W845" s="5" t="s">
        <v>48</v>
      </c>
      <c r="X845" s="5" t="s">
        <v>48</v>
      </c>
      <c r="Y845" s="5">
        <v>7</v>
      </c>
      <c r="Z845" s="5">
        <v>9999</v>
      </c>
      <c r="AA845" s="5">
        <v>0</v>
      </c>
      <c r="AB845" s="5" t="s">
        <v>48</v>
      </c>
      <c r="AC845" s="5" t="s">
        <v>48</v>
      </c>
      <c r="AD845" s="5">
        <v>7</v>
      </c>
      <c r="AE845" s="5">
        <v>9999</v>
      </c>
      <c r="AF845" s="5">
        <v>283</v>
      </c>
      <c r="AG845" s="5" t="s">
        <v>48</v>
      </c>
      <c r="AH845" s="5" t="s">
        <v>48</v>
      </c>
      <c r="AI845" s="5">
        <v>7</v>
      </c>
      <c r="AJ845" s="5">
        <v>700</v>
      </c>
      <c r="AK845" s="5">
        <v>78</v>
      </c>
      <c r="AL845" s="5" t="s">
        <v>48</v>
      </c>
      <c r="AM845" s="5" t="s">
        <v>48</v>
      </c>
      <c r="AN845" s="5">
        <v>7</v>
      </c>
      <c r="AO845" s="5">
        <v>700</v>
      </c>
    </row>
    <row r="846" spans="1:41" x14ac:dyDescent="0.25">
      <c r="A846" s="5" t="s">
        <v>53</v>
      </c>
      <c r="B846" s="5" t="s">
        <v>52</v>
      </c>
      <c r="C846" s="5">
        <v>719.3</v>
      </c>
      <c r="D846" s="5">
        <v>39.741</v>
      </c>
      <c r="E846" s="5">
        <v>-99.835999999999999</v>
      </c>
      <c r="F846" s="5">
        <v>20120523</v>
      </c>
      <c r="G846" s="5">
        <v>-9999</v>
      </c>
      <c r="H846" s="5" t="s">
        <v>48</v>
      </c>
      <c r="I846" s="5" t="s">
        <v>48</v>
      </c>
      <c r="J846" s="5" t="s">
        <v>48</v>
      </c>
      <c r="K846" s="5">
        <v>9999</v>
      </c>
      <c r="L846" s="5">
        <v>-9999</v>
      </c>
      <c r="M846" s="5" t="s">
        <v>48</v>
      </c>
      <c r="N846" s="5" t="s">
        <v>48</v>
      </c>
      <c r="O846" s="5" t="s">
        <v>48</v>
      </c>
      <c r="P846" s="5">
        <v>9999</v>
      </c>
      <c r="Q846" s="5">
        <v>0</v>
      </c>
      <c r="R846" s="5" t="s">
        <v>48</v>
      </c>
      <c r="S846" s="5" t="s">
        <v>48</v>
      </c>
      <c r="T846" s="5">
        <v>7</v>
      </c>
      <c r="U846" s="5">
        <v>700</v>
      </c>
      <c r="V846" s="5">
        <v>0</v>
      </c>
      <c r="W846" s="5" t="s">
        <v>48</v>
      </c>
      <c r="X846" s="5" t="s">
        <v>48</v>
      </c>
      <c r="Y846" s="5">
        <v>7</v>
      </c>
      <c r="Z846" s="5">
        <v>9999</v>
      </c>
      <c r="AA846" s="5">
        <v>0</v>
      </c>
      <c r="AB846" s="5" t="s">
        <v>48</v>
      </c>
      <c r="AC846" s="5" t="s">
        <v>48</v>
      </c>
      <c r="AD846" s="5">
        <v>7</v>
      </c>
      <c r="AE846" s="5">
        <v>9999</v>
      </c>
      <c r="AF846" s="5">
        <v>333</v>
      </c>
      <c r="AG846" s="5" t="s">
        <v>48</v>
      </c>
      <c r="AH846" s="5" t="s">
        <v>48</v>
      </c>
      <c r="AI846" s="5">
        <v>7</v>
      </c>
      <c r="AJ846" s="5">
        <v>700</v>
      </c>
      <c r="AK846" s="5">
        <v>161</v>
      </c>
      <c r="AL846" s="5" t="s">
        <v>48</v>
      </c>
      <c r="AM846" s="5" t="s">
        <v>48</v>
      </c>
      <c r="AN846" s="5">
        <v>7</v>
      </c>
      <c r="AO846" s="5">
        <v>700</v>
      </c>
    </row>
    <row r="847" spans="1:41" x14ac:dyDescent="0.25">
      <c r="A847" s="5" t="s">
        <v>53</v>
      </c>
      <c r="B847" s="5" t="s">
        <v>52</v>
      </c>
      <c r="C847" s="5">
        <v>719.3</v>
      </c>
      <c r="D847" s="5">
        <v>39.741</v>
      </c>
      <c r="E847" s="5">
        <v>-99.835999999999999</v>
      </c>
      <c r="F847" s="5">
        <v>20120524</v>
      </c>
      <c r="G847" s="5">
        <v>-9999</v>
      </c>
      <c r="H847" s="5" t="s">
        <v>48</v>
      </c>
      <c r="I847" s="5" t="s">
        <v>48</v>
      </c>
      <c r="J847" s="5" t="s">
        <v>48</v>
      </c>
      <c r="K847" s="5">
        <v>9999</v>
      </c>
      <c r="L847" s="5">
        <v>-9999</v>
      </c>
      <c r="M847" s="5" t="s">
        <v>48</v>
      </c>
      <c r="N847" s="5" t="s">
        <v>48</v>
      </c>
      <c r="O847" s="5" t="s">
        <v>48</v>
      </c>
      <c r="P847" s="5">
        <v>9999</v>
      </c>
      <c r="Q847" s="5">
        <v>114</v>
      </c>
      <c r="R847" s="5" t="s">
        <v>48</v>
      </c>
      <c r="S847" s="5" t="s">
        <v>48</v>
      </c>
      <c r="T847" s="5">
        <v>7</v>
      </c>
      <c r="U847" s="5">
        <v>700</v>
      </c>
      <c r="V847" s="5">
        <v>0</v>
      </c>
      <c r="W847" s="5" t="s">
        <v>48</v>
      </c>
      <c r="X847" s="5" t="s">
        <v>48</v>
      </c>
      <c r="Y847" s="5">
        <v>7</v>
      </c>
      <c r="Z847" s="5">
        <v>9999</v>
      </c>
      <c r="AA847" s="5">
        <v>0</v>
      </c>
      <c r="AB847" s="5" t="s">
        <v>48</v>
      </c>
      <c r="AC847" s="5" t="s">
        <v>48</v>
      </c>
      <c r="AD847" s="5">
        <v>7</v>
      </c>
      <c r="AE847" s="5">
        <v>9999</v>
      </c>
      <c r="AF847" s="5">
        <v>339</v>
      </c>
      <c r="AG847" s="5" t="s">
        <v>48</v>
      </c>
      <c r="AH847" s="5" t="s">
        <v>48</v>
      </c>
      <c r="AI847" s="5">
        <v>7</v>
      </c>
      <c r="AJ847" s="5">
        <v>700</v>
      </c>
      <c r="AK847" s="5">
        <v>111</v>
      </c>
      <c r="AL847" s="5" t="s">
        <v>48</v>
      </c>
      <c r="AM847" s="5" t="s">
        <v>48</v>
      </c>
      <c r="AN847" s="5">
        <v>7</v>
      </c>
      <c r="AO847" s="5">
        <v>700</v>
      </c>
    </row>
    <row r="848" spans="1:41" x14ac:dyDescent="0.25">
      <c r="A848" s="5" t="s">
        <v>53</v>
      </c>
      <c r="B848" s="5" t="s">
        <v>52</v>
      </c>
      <c r="C848" s="5">
        <v>719.3</v>
      </c>
      <c r="D848" s="5">
        <v>39.741</v>
      </c>
      <c r="E848" s="5">
        <v>-99.835999999999999</v>
      </c>
      <c r="F848" s="5">
        <v>20120525</v>
      </c>
      <c r="G848" s="5">
        <v>-9999</v>
      </c>
      <c r="H848" s="5" t="s">
        <v>48</v>
      </c>
      <c r="I848" s="5" t="s">
        <v>48</v>
      </c>
      <c r="J848" s="5" t="s">
        <v>48</v>
      </c>
      <c r="K848" s="5">
        <v>9999</v>
      </c>
      <c r="L848" s="5">
        <v>-9999</v>
      </c>
      <c r="M848" s="5" t="s">
        <v>48</v>
      </c>
      <c r="N848" s="5" t="s">
        <v>48</v>
      </c>
      <c r="O848" s="5" t="s">
        <v>48</v>
      </c>
      <c r="P848" s="5">
        <v>9999</v>
      </c>
      <c r="Q848" s="5">
        <v>0</v>
      </c>
      <c r="R848" s="5" t="s">
        <v>48</v>
      </c>
      <c r="S848" s="5" t="s">
        <v>48</v>
      </c>
      <c r="T848" s="5">
        <v>7</v>
      </c>
      <c r="U848" s="5">
        <v>700</v>
      </c>
      <c r="V848" s="5">
        <v>0</v>
      </c>
      <c r="W848" s="5" t="s">
        <v>48</v>
      </c>
      <c r="X848" s="5" t="s">
        <v>48</v>
      </c>
      <c r="Y848" s="5">
        <v>7</v>
      </c>
      <c r="Z848" s="5">
        <v>9999</v>
      </c>
      <c r="AA848" s="5">
        <v>0</v>
      </c>
      <c r="AB848" s="5" t="s">
        <v>48</v>
      </c>
      <c r="AC848" s="5" t="s">
        <v>48</v>
      </c>
      <c r="AD848" s="5">
        <v>7</v>
      </c>
      <c r="AE848" s="5">
        <v>9999</v>
      </c>
      <c r="AF848" s="5">
        <v>339</v>
      </c>
      <c r="AG848" s="5" t="s">
        <v>48</v>
      </c>
      <c r="AH848" s="5" t="s">
        <v>48</v>
      </c>
      <c r="AI848" s="5">
        <v>7</v>
      </c>
      <c r="AJ848" s="5">
        <v>700</v>
      </c>
      <c r="AK848" s="5">
        <v>106</v>
      </c>
      <c r="AL848" s="5" t="s">
        <v>48</v>
      </c>
      <c r="AM848" s="5" t="s">
        <v>48</v>
      </c>
      <c r="AN848" s="5">
        <v>7</v>
      </c>
      <c r="AO848" s="5">
        <v>700</v>
      </c>
    </row>
    <row r="849" spans="1:41" x14ac:dyDescent="0.25">
      <c r="A849" s="5" t="s">
        <v>53</v>
      </c>
      <c r="B849" s="5" t="s">
        <v>52</v>
      </c>
      <c r="C849" s="5">
        <v>719.3</v>
      </c>
      <c r="D849" s="5">
        <v>39.741</v>
      </c>
      <c r="E849" s="5">
        <v>-99.835999999999999</v>
      </c>
      <c r="F849" s="5">
        <v>20120526</v>
      </c>
      <c r="G849" s="5">
        <v>-9999</v>
      </c>
      <c r="H849" s="5" t="s">
        <v>48</v>
      </c>
      <c r="I849" s="5" t="s">
        <v>48</v>
      </c>
      <c r="J849" s="5" t="s">
        <v>48</v>
      </c>
      <c r="K849" s="5">
        <v>9999</v>
      </c>
      <c r="L849" s="5">
        <v>-9999</v>
      </c>
      <c r="M849" s="5" t="s">
        <v>48</v>
      </c>
      <c r="N849" s="5" t="s">
        <v>48</v>
      </c>
      <c r="O849" s="5" t="s">
        <v>48</v>
      </c>
      <c r="P849" s="5">
        <v>9999</v>
      </c>
      <c r="Q849" s="5">
        <v>8</v>
      </c>
      <c r="R849" s="5" t="s">
        <v>48</v>
      </c>
      <c r="S849" s="5" t="s">
        <v>48</v>
      </c>
      <c r="T849" s="5">
        <v>7</v>
      </c>
      <c r="U849" s="5">
        <v>700</v>
      </c>
      <c r="V849" s="5">
        <v>0</v>
      </c>
      <c r="W849" s="5" t="s">
        <v>48</v>
      </c>
      <c r="X849" s="5" t="s">
        <v>48</v>
      </c>
      <c r="Y849" s="5">
        <v>7</v>
      </c>
      <c r="Z849" s="5">
        <v>9999</v>
      </c>
      <c r="AA849" s="5">
        <v>0</v>
      </c>
      <c r="AB849" s="5" t="s">
        <v>48</v>
      </c>
      <c r="AC849" s="5" t="s">
        <v>48</v>
      </c>
      <c r="AD849" s="5">
        <v>7</v>
      </c>
      <c r="AE849" s="5">
        <v>9999</v>
      </c>
      <c r="AF849" s="5">
        <v>233</v>
      </c>
      <c r="AG849" s="5" t="s">
        <v>48</v>
      </c>
      <c r="AH849" s="5" t="s">
        <v>48</v>
      </c>
      <c r="AI849" s="5">
        <v>7</v>
      </c>
      <c r="AJ849" s="5">
        <v>700</v>
      </c>
      <c r="AK849" s="5">
        <v>111</v>
      </c>
      <c r="AL849" s="5" t="s">
        <v>48</v>
      </c>
      <c r="AM849" s="5" t="s">
        <v>48</v>
      </c>
      <c r="AN849" s="5">
        <v>7</v>
      </c>
      <c r="AO849" s="5">
        <v>700</v>
      </c>
    </row>
    <row r="850" spans="1:41" x14ac:dyDescent="0.25">
      <c r="A850" s="5" t="s">
        <v>53</v>
      </c>
      <c r="B850" s="5" t="s">
        <v>52</v>
      </c>
      <c r="C850" s="5">
        <v>719.3</v>
      </c>
      <c r="D850" s="5">
        <v>39.741</v>
      </c>
      <c r="E850" s="5">
        <v>-99.835999999999999</v>
      </c>
      <c r="F850" s="5">
        <v>20120527</v>
      </c>
      <c r="G850" s="5">
        <v>-9999</v>
      </c>
      <c r="H850" s="5" t="s">
        <v>48</v>
      </c>
      <c r="I850" s="5" t="s">
        <v>48</v>
      </c>
      <c r="J850" s="5" t="s">
        <v>48</v>
      </c>
      <c r="K850" s="5">
        <v>9999</v>
      </c>
      <c r="L850" s="5">
        <v>-9999</v>
      </c>
      <c r="M850" s="5" t="s">
        <v>48</v>
      </c>
      <c r="N850" s="5" t="s">
        <v>48</v>
      </c>
      <c r="O850" s="5" t="s">
        <v>48</v>
      </c>
      <c r="P850" s="5">
        <v>9999</v>
      </c>
      <c r="Q850" s="5">
        <v>0</v>
      </c>
      <c r="R850" s="5" t="s">
        <v>48</v>
      </c>
      <c r="S850" s="5" t="s">
        <v>48</v>
      </c>
      <c r="T850" s="5">
        <v>7</v>
      </c>
      <c r="U850" s="5">
        <v>700</v>
      </c>
      <c r="V850" s="5">
        <v>0</v>
      </c>
      <c r="W850" s="5" t="s">
        <v>48</v>
      </c>
      <c r="X850" s="5" t="s">
        <v>48</v>
      </c>
      <c r="Y850" s="5">
        <v>7</v>
      </c>
      <c r="Z850" s="5">
        <v>9999</v>
      </c>
      <c r="AA850" s="5">
        <v>0</v>
      </c>
      <c r="AB850" s="5" t="s">
        <v>48</v>
      </c>
      <c r="AC850" s="5" t="s">
        <v>48</v>
      </c>
      <c r="AD850" s="5">
        <v>7</v>
      </c>
      <c r="AE850" s="5">
        <v>9999</v>
      </c>
      <c r="AF850" s="5">
        <v>383</v>
      </c>
      <c r="AG850" s="5" t="s">
        <v>48</v>
      </c>
      <c r="AH850" s="5" t="s">
        <v>48</v>
      </c>
      <c r="AI850" s="5">
        <v>7</v>
      </c>
      <c r="AJ850" s="5">
        <v>700</v>
      </c>
      <c r="AK850" s="5">
        <v>111</v>
      </c>
      <c r="AL850" s="5" t="s">
        <v>48</v>
      </c>
      <c r="AM850" s="5" t="s">
        <v>48</v>
      </c>
      <c r="AN850" s="5">
        <v>7</v>
      </c>
      <c r="AO850" s="5">
        <v>700</v>
      </c>
    </row>
    <row r="851" spans="1:41" x14ac:dyDescent="0.25">
      <c r="A851" s="5" t="s">
        <v>53</v>
      </c>
      <c r="B851" s="5" t="s">
        <v>52</v>
      </c>
      <c r="C851" s="5">
        <v>719.3</v>
      </c>
      <c r="D851" s="5">
        <v>39.741</v>
      </c>
      <c r="E851" s="5">
        <v>-99.835999999999999</v>
      </c>
      <c r="F851" s="5">
        <v>20120528</v>
      </c>
      <c r="G851" s="5">
        <v>-9999</v>
      </c>
      <c r="H851" s="5" t="s">
        <v>48</v>
      </c>
      <c r="I851" s="5" t="s">
        <v>48</v>
      </c>
      <c r="J851" s="5" t="s">
        <v>48</v>
      </c>
      <c r="K851" s="5">
        <v>9999</v>
      </c>
      <c r="L851" s="5">
        <v>-9999</v>
      </c>
      <c r="M851" s="5" t="s">
        <v>48</v>
      </c>
      <c r="N851" s="5" t="s">
        <v>48</v>
      </c>
      <c r="O851" s="5" t="s">
        <v>48</v>
      </c>
      <c r="P851" s="5">
        <v>9999</v>
      </c>
      <c r="Q851" s="5">
        <v>0</v>
      </c>
      <c r="R851" s="5" t="s">
        <v>48</v>
      </c>
      <c r="S851" s="5" t="s">
        <v>48</v>
      </c>
      <c r="T851" s="5">
        <v>7</v>
      </c>
      <c r="U851" s="5">
        <v>700</v>
      </c>
      <c r="V851" s="5">
        <v>0</v>
      </c>
      <c r="W851" s="5" t="s">
        <v>48</v>
      </c>
      <c r="X851" s="5" t="s">
        <v>48</v>
      </c>
      <c r="Y851" s="5">
        <v>7</v>
      </c>
      <c r="Z851" s="5">
        <v>9999</v>
      </c>
      <c r="AA851" s="5">
        <v>0</v>
      </c>
      <c r="AB851" s="5" t="s">
        <v>48</v>
      </c>
      <c r="AC851" s="5" t="s">
        <v>48</v>
      </c>
      <c r="AD851" s="5">
        <v>7</v>
      </c>
      <c r="AE851" s="5">
        <v>9999</v>
      </c>
      <c r="AF851" s="5">
        <v>339</v>
      </c>
      <c r="AG851" s="5" t="s">
        <v>48</v>
      </c>
      <c r="AH851" s="5" t="s">
        <v>48</v>
      </c>
      <c r="AI851" s="5">
        <v>7</v>
      </c>
      <c r="AJ851" s="5">
        <v>700</v>
      </c>
      <c r="AK851" s="5">
        <v>111</v>
      </c>
      <c r="AL851" s="5" t="s">
        <v>48</v>
      </c>
      <c r="AM851" s="5" t="s">
        <v>48</v>
      </c>
      <c r="AN851" s="5">
        <v>7</v>
      </c>
      <c r="AO851" s="5">
        <v>700</v>
      </c>
    </row>
    <row r="852" spans="1:41" x14ac:dyDescent="0.25">
      <c r="A852" s="5" t="s">
        <v>53</v>
      </c>
      <c r="B852" s="5" t="s">
        <v>52</v>
      </c>
      <c r="C852" s="5">
        <v>719.3</v>
      </c>
      <c r="D852" s="5">
        <v>39.741</v>
      </c>
      <c r="E852" s="5">
        <v>-99.835999999999999</v>
      </c>
      <c r="F852" s="5">
        <v>20120529</v>
      </c>
      <c r="G852" s="5">
        <v>-9999</v>
      </c>
      <c r="H852" s="5" t="s">
        <v>48</v>
      </c>
      <c r="I852" s="5" t="s">
        <v>48</v>
      </c>
      <c r="J852" s="5" t="s">
        <v>48</v>
      </c>
      <c r="K852" s="5">
        <v>9999</v>
      </c>
      <c r="L852" s="5">
        <v>-9999</v>
      </c>
      <c r="M852" s="5" t="s">
        <v>48</v>
      </c>
      <c r="N852" s="5" t="s">
        <v>48</v>
      </c>
      <c r="O852" s="5" t="s">
        <v>48</v>
      </c>
      <c r="P852" s="5">
        <v>9999</v>
      </c>
      <c r="Q852" s="5">
        <v>0</v>
      </c>
      <c r="R852" s="5" t="s">
        <v>48</v>
      </c>
      <c r="S852" s="5" t="s">
        <v>48</v>
      </c>
      <c r="T852" s="5">
        <v>7</v>
      </c>
      <c r="U852" s="5">
        <v>700</v>
      </c>
      <c r="V852" s="5">
        <v>0</v>
      </c>
      <c r="W852" s="5" t="s">
        <v>48</v>
      </c>
      <c r="X852" s="5" t="s">
        <v>48</v>
      </c>
      <c r="Y852" s="5">
        <v>7</v>
      </c>
      <c r="Z852" s="5">
        <v>9999</v>
      </c>
      <c r="AA852" s="5">
        <v>0</v>
      </c>
      <c r="AB852" s="5" t="s">
        <v>48</v>
      </c>
      <c r="AC852" s="5" t="s">
        <v>48</v>
      </c>
      <c r="AD852" s="5">
        <v>7</v>
      </c>
      <c r="AE852" s="5">
        <v>9999</v>
      </c>
      <c r="AF852" s="5">
        <v>294</v>
      </c>
      <c r="AG852" s="5" t="s">
        <v>48</v>
      </c>
      <c r="AH852" s="5" t="s">
        <v>48</v>
      </c>
      <c r="AI852" s="5">
        <v>7</v>
      </c>
      <c r="AJ852" s="5">
        <v>700</v>
      </c>
      <c r="AK852" s="5">
        <v>100</v>
      </c>
      <c r="AL852" s="5" t="s">
        <v>48</v>
      </c>
      <c r="AM852" s="5" t="s">
        <v>48</v>
      </c>
      <c r="AN852" s="5">
        <v>7</v>
      </c>
      <c r="AO852" s="5">
        <v>700</v>
      </c>
    </row>
    <row r="853" spans="1:41" x14ac:dyDescent="0.25">
      <c r="A853" s="5" t="s">
        <v>53</v>
      </c>
      <c r="B853" s="5" t="s">
        <v>52</v>
      </c>
      <c r="C853" s="5">
        <v>719.3</v>
      </c>
      <c r="D853" s="5">
        <v>39.741</v>
      </c>
      <c r="E853" s="5">
        <v>-99.835999999999999</v>
      </c>
      <c r="F853" s="5">
        <v>20120530</v>
      </c>
      <c r="G853" s="5">
        <v>-9999</v>
      </c>
      <c r="H853" s="5" t="s">
        <v>48</v>
      </c>
      <c r="I853" s="5" t="s">
        <v>48</v>
      </c>
      <c r="J853" s="5" t="s">
        <v>48</v>
      </c>
      <c r="K853" s="5">
        <v>9999</v>
      </c>
      <c r="L853" s="5">
        <v>-9999</v>
      </c>
      <c r="M853" s="5" t="s">
        <v>48</v>
      </c>
      <c r="N853" s="5" t="s">
        <v>48</v>
      </c>
      <c r="O853" s="5" t="s">
        <v>48</v>
      </c>
      <c r="P853" s="5">
        <v>9999</v>
      </c>
      <c r="Q853" s="5">
        <v>0</v>
      </c>
      <c r="R853" s="5" t="s">
        <v>48</v>
      </c>
      <c r="S853" s="5" t="s">
        <v>48</v>
      </c>
      <c r="T853" s="5">
        <v>7</v>
      </c>
      <c r="U853" s="5">
        <v>700</v>
      </c>
      <c r="V853" s="5">
        <v>0</v>
      </c>
      <c r="W853" s="5" t="s">
        <v>48</v>
      </c>
      <c r="X853" s="5" t="s">
        <v>48</v>
      </c>
      <c r="Y853" s="5">
        <v>7</v>
      </c>
      <c r="Z853" s="5">
        <v>9999</v>
      </c>
      <c r="AA853" s="5">
        <v>0</v>
      </c>
      <c r="AB853" s="5" t="s">
        <v>48</v>
      </c>
      <c r="AC853" s="5" t="s">
        <v>48</v>
      </c>
      <c r="AD853" s="5">
        <v>7</v>
      </c>
      <c r="AE853" s="5">
        <v>9999</v>
      </c>
      <c r="AF853" s="5">
        <v>278</v>
      </c>
      <c r="AG853" s="5" t="s">
        <v>48</v>
      </c>
      <c r="AH853" s="5" t="s">
        <v>48</v>
      </c>
      <c r="AI853" s="5">
        <v>7</v>
      </c>
      <c r="AJ853" s="5">
        <v>700</v>
      </c>
      <c r="AK853" s="5">
        <v>94</v>
      </c>
      <c r="AL853" s="5" t="s">
        <v>48</v>
      </c>
      <c r="AM853" s="5" t="s">
        <v>48</v>
      </c>
      <c r="AN853" s="5">
        <v>7</v>
      </c>
      <c r="AO853" s="5">
        <v>700</v>
      </c>
    </row>
    <row r="854" spans="1:41" x14ac:dyDescent="0.25">
      <c r="A854" s="5" t="s">
        <v>53</v>
      </c>
      <c r="B854" s="5" t="s">
        <v>52</v>
      </c>
      <c r="C854" s="5">
        <v>719.3</v>
      </c>
      <c r="D854" s="5">
        <v>39.741</v>
      </c>
      <c r="E854" s="5">
        <v>-99.835999999999999</v>
      </c>
      <c r="F854" s="5">
        <v>20120531</v>
      </c>
      <c r="G854" s="5">
        <v>-9999</v>
      </c>
      <c r="H854" s="5" t="s">
        <v>48</v>
      </c>
      <c r="I854" s="5" t="s">
        <v>48</v>
      </c>
      <c r="J854" s="5" t="s">
        <v>48</v>
      </c>
      <c r="K854" s="5">
        <v>9999</v>
      </c>
      <c r="L854" s="5">
        <v>-9999</v>
      </c>
      <c r="M854" s="5" t="s">
        <v>48</v>
      </c>
      <c r="N854" s="5" t="s">
        <v>48</v>
      </c>
      <c r="O854" s="5" t="s">
        <v>48</v>
      </c>
      <c r="P854" s="5">
        <v>9999</v>
      </c>
      <c r="Q854" s="5">
        <v>0</v>
      </c>
      <c r="R854" s="5" t="s">
        <v>48</v>
      </c>
      <c r="S854" s="5" t="s">
        <v>48</v>
      </c>
      <c r="T854" s="5">
        <v>7</v>
      </c>
      <c r="U854" s="5">
        <v>700</v>
      </c>
      <c r="V854" s="5">
        <v>0</v>
      </c>
      <c r="W854" s="5" t="s">
        <v>48</v>
      </c>
      <c r="X854" s="5" t="s">
        <v>48</v>
      </c>
      <c r="Y854" s="5">
        <v>7</v>
      </c>
      <c r="Z854" s="5">
        <v>9999</v>
      </c>
      <c r="AA854" s="5">
        <v>0</v>
      </c>
      <c r="AB854" s="5" t="s">
        <v>48</v>
      </c>
      <c r="AC854" s="5" t="s">
        <v>48</v>
      </c>
      <c r="AD854" s="5">
        <v>7</v>
      </c>
      <c r="AE854" s="5">
        <v>9999</v>
      </c>
      <c r="AF854" s="5">
        <v>283</v>
      </c>
      <c r="AG854" s="5" t="s">
        <v>48</v>
      </c>
      <c r="AH854" s="5" t="s">
        <v>48</v>
      </c>
      <c r="AI854" s="5">
        <v>7</v>
      </c>
      <c r="AJ854" s="5">
        <v>700</v>
      </c>
      <c r="AK854" s="5">
        <v>67</v>
      </c>
      <c r="AL854" s="5" t="s">
        <v>48</v>
      </c>
      <c r="AM854" s="5" t="s">
        <v>48</v>
      </c>
      <c r="AN854" s="5">
        <v>7</v>
      </c>
      <c r="AO854" s="5">
        <v>700</v>
      </c>
    </row>
    <row r="855" spans="1:41" x14ac:dyDescent="0.25">
      <c r="A855" s="5" t="s">
        <v>53</v>
      </c>
      <c r="B855" s="5" t="s">
        <v>52</v>
      </c>
      <c r="C855" s="5">
        <v>719.3</v>
      </c>
      <c r="D855" s="5">
        <v>39.741</v>
      </c>
      <c r="E855" s="5">
        <v>-99.835999999999999</v>
      </c>
      <c r="F855" s="5">
        <v>20120601</v>
      </c>
      <c r="G855" s="5">
        <v>-9999</v>
      </c>
      <c r="H855" s="5" t="s">
        <v>48</v>
      </c>
      <c r="I855" s="5" t="s">
        <v>48</v>
      </c>
      <c r="J855" s="5" t="s">
        <v>48</v>
      </c>
      <c r="K855" s="5">
        <v>9999</v>
      </c>
      <c r="L855" s="5">
        <v>-9999</v>
      </c>
      <c r="M855" s="5" t="s">
        <v>48</v>
      </c>
      <c r="N855" s="5" t="s">
        <v>48</v>
      </c>
      <c r="O855" s="5" t="s">
        <v>48</v>
      </c>
      <c r="P855" s="5">
        <v>9999</v>
      </c>
      <c r="Q855" s="5">
        <v>8</v>
      </c>
      <c r="R855" s="5" t="s">
        <v>48</v>
      </c>
      <c r="S855" s="5" t="s">
        <v>48</v>
      </c>
      <c r="T855" s="5">
        <v>7</v>
      </c>
      <c r="U855" s="5">
        <v>700</v>
      </c>
      <c r="V855" s="5">
        <v>0</v>
      </c>
      <c r="W855" s="5" t="s">
        <v>48</v>
      </c>
      <c r="X855" s="5" t="s">
        <v>48</v>
      </c>
      <c r="Y855" s="5">
        <v>7</v>
      </c>
      <c r="Z855" s="5">
        <v>9999</v>
      </c>
      <c r="AA855" s="5">
        <v>0</v>
      </c>
      <c r="AB855" s="5" t="s">
        <v>48</v>
      </c>
      <c r="AC855" s="5" t="s">
        <v>48</v>
      </c>
      <c r="AD855" s="5">
        <v>7</v>
      </c>
      <c r="AE855" s="5">
        <v>9999</v>
      </c>
      <c r="AF855" s="5">
        <v>233</v>
      </c>
      <c r="AG855" s="5" t="s">
        <v>48</v>
      </c>
      <c r="AH855" s="5" t="s">
        <v>48</v>
      </c>
      <c r="AI855" s="5">
        <v>7</v>
      </c>
      <c r="AJ855" s="5">
        <v>700</v>
      </c>
      <c r="AK855" s="5">
        <v>61</v>
      </c>
      <c r="AL855" s="5" t="s">
        <v>48</v>
      </c>
      <c r="AM855" s="5" t="s">
        <v>48</v>
      </c>
      <c r="AN855" s="5">
        <v>7</v>
      </c>
      <c r="AO855" s="5">
        <v>700</v>
      </c>
    </row>
    <row r="856" spans="1:41" x14ac:dyDescent="0.25">
      <c r="A856" s="5" t="s">
        <v>53</v>
      </c>
      <c r="B856" s="5" t="s">
        <v>52</v>
      </c>
      <c r="C856" s="5">
        <v>719.3</v>
      </c>
      <c r="D856" s="5">
        <v>39.741</v>
      </c>
      <c r="E856" s="5">
        <v>-99.835999999999999</v>
      </c>
      <c r="F856" s="5">
        <v>20120602</v>
      </c>
      <c r="G856" s="5">
        <v>-9999</v>
      </c>
      <c r="H856" s="5" t="s">
        <v>48</v>
      </c>
      <c r="I856" s="5" t="s">
        <v>48</v>
      </c>
      <c r="J856" s="5" t="s">
        <v>48</v>
      </c>
      <c r="K856" s="5">
        <v>9999</v>
      </c>
      <c r="L856" s="5">
        <v>-9999</v>
      </c>
      <c r="M856" s="5" t="s">
        <v>48</v>
      </c>
      <c r="N856" s="5" t="s">
        <v>48</v>
      </c>
      <c r="O856" s="5" t="s">
        <v>48</v>
      </c>
      <c r="P856" s="5">
        <v>9999</v>
      </c>
      <c r="Q856" s="5">
        <v>0</v>
      </c>
      <c r="R856" s="5" t="s">
        <v>48</v>
      </c>
      <c r="S856" s="5" t="s">
        <v>48</v>
      </c>
      <c r="T856" s="5">
        <v>7</v>
      </c>
      <c r="U856" s="5">
        <v>700</v>
      </c>
      <c r="V856" s="5">
        <v>0</v>
      </c>
      <c r="W856" s="5" t="s">
        <v>48</v>
      </c>
      <c r="X856" s="5" t="s">
        <v>48</v>
      </c>
      <c r="Y856" s="5">
        <v>7</v>
      </c>
      <c r="Z856" s="5">
        <v>9999</v>
      </c>
      <c r="AA856" s="5">
        <v>0</v>
      </c>
      <c r="AB856" s="5" t="s">
        <v>48</v>
      </c>
      <c r="AC856" s="5" t="s">
        <v>48</v>
      </c>
      <c r="AD856" s="5">
        <v>7</v>
      </c>
      <c r="AE856" s="5">
        <v>9999</v>
      </c>
      <c r="AF856" s="5">
        <v>289</v>
      </c>
      <c r="AG856" s="5" t="s">
        <v>48</v>
      </c>
      <c r="AH856" s="5" t="s">
        <v>48</v>
      </c>
      <c r="AI856" s="5">
        <v>7</v>
      </c>
      <c r="AJ856" s="5">
        <v>700</v>
      </c>
      <c r="AK856" s="5">
        <v>61</v>
      </c>
      <c r="AL856" s="5" t="s">
        <v>48</v>
      </c>
      <c r="AM856" s="5" t="s">
        <v>48</v>
      </c>
      <c r="AN856" s="5">
        <v>7</v>
      </c>
      <c r="AO856" s="5">
        <v>700</v>
      </c>
    </row>
    <row r="857" spans="1:41" x14ac:dyDescent="0.25">
      <c r="A857" s="5" t="s">
        <v>53</v>
      </c>
      <c r="B857" s="5" t="s">
        <v>52</v>
      </c>
      <c r="C857" s="5">
        <v>719.3</v>
      </c>
      <c r="D857" s="5">
        <v>39.741</v>
      </c>
      <c r="E857" s="5">
        <v>-99.835999999999999</v>
      </c>
      <c r="F857" s="5">
        <v>20120603</v>
      </c>
      <c r="G857" s="5">
        <v>-9999</v>
      </c>
      <c r="H857" s="5" t="s">
        <v>48</v>
      </c>
      <c r="I857" s="5" t="s">
        <v>48</v>
      </c>
      <c r="J857" s="5" t="s">
        <v>48</v>
      </c>
      <c r="K857" s="5">
        <v>9999</v>
      </c>
      <c r="L857" s="5">
        <v>-9999</v>
      </c>
      <c r="M857" s="5" t="s">
        <v>48</v>
      </c>
      <c r="N857" s="5" t="s">
        <v>48</v>
      </c>
      <c r="O857" s="5" t="s">
        <v>48</v>
      </c>
      <c r="P857" s="5">
        <v>9999</v>
      </c>
      <c r="Q857" s="5">
        <v>0</v>
      </c>
      <c r="R857" s="5" t="s">
        <v>48</v>
      </c>
      <c r="S857" s="5" t="s">
        <v>48</v>
      </c>
      <c r="T857" s="5">
        <v>7</v>
      </c>
      <c r="U857" s="5">
        <v>700</v>
      </c>
      <c r="V857" s="5">
        <v>0</v>
      </c>
      <c r="W857" s="5" t="s">
        <v>48</v>
      </c>
      <c r="X857" s="5" t="s">
        <v>48</v>
      </c>
      <c r="Y857" s="5">
        <v>7</v>
      </c>
      <c r="Z857" s="5">
        <v>9999</v>
      </c>
      <c r="AA857" s="5">
        <v>0</v>
      </c>
      <c r="AB857" s="5" t="s">
        <v>48</v>
      </c>
      <c r="AC857" s="5" t="s">
        <v>48</v>
      </c>
      <c r="AD857" s="5">
        <v>7</v>
      </c>
      <c r="AE857" s="5">
        <v>9999</v>
      </c>
      <c r="AF857" s="5">
        <v>317</v>
      </c>
      <c r="AG857" s="5" t="s">
        <v>48</v>
      </c>
      <c r="AH857" s="5" t="s">
        <v>48</v>
      </c>
      <c r="AI857" s="5">
        <v>7</v>
      </c>
      <c r="AJ857" s="5">
        <v>700</v>
      </c>
      <c r="AK857" s="5">
        <v>67</v>
      </c>
      <c r="AL857" s="5" t="s">
        <v>48</v>
      </c>
      <c r="AM857" s="5" t="s">
        <v>48</v>
      </c>
      <c r="AN857" s="5">
        <v>7</v>
      </c>
      <c r="AO857" s="5">
        <v>700</v>
      </c>
    </row>
    <row r="858" spans="1:41" x14ac:dyDescent="0.25">
      <c r="A858" s="5" t="s">
        <v>53</v>
      </c>
      <c r="B858" s="5" t="s">
        <v>52</v>
      </c>
      <c r="C858" s="5">
        <v>719.3</v>
      </c>
      <c r="D858" s="5">
        <v>39.741</v>
      </c>
      <c r="E858" s="5">
        <v>-99.835999999999999</v>
      </c>
      <c r="F858" s="5">
        <v>20120604</v>
      </c>
      <c r="G858" s="5">
        <v>-9999</v>
      </c>
      <c r="H858" s="5" t="s">
        <v>48</v>
      </c>
      <c r="I858" s="5" t="s">
        <v>48</v>
      </c>
      <c r="J858" s="5" t="s">
        <v>48</v>
      </c>
      <c r="K858" s="5">
        <v>9999</v>
      </c>
      <c r="L858" s="5">
        <v>-9999</v>
      </c>
      <c r="M858" s="5" t="s">
        <v>48</v>
      </c>
      <c r="N858" s="5" t="s">
        <v>48</v>
      </c>
      <c r="O858" s="5" t="s">
        <v>48</v>
      </c>
      <c r="P858" s="5">
        <v>9999</v>
      </c>
      <c r="Q858" s="5">
        <v>0</v>
      </c>
      <c r="R858" s="5" t="s">
        <v>48</v>
      </c>
      <c r="S858" s="5" t="s">
        <v>48</v>
      </c>
      <c r="T858" s="5">
        <v>7</v>
      </c>
      <c r="U858" s="5">
        <v>700</v>
      </c>
      <c r="V858" s="5">
        <v>0</v>
      </c>
      <c r="W858" s="5" t="s">
        <v>48</v>
      </c>
      <c r="X858" s="5" t="s">
        <v>48</v>
      </c>
      <c r="Y858" s="5">
        <v>7</v>
      </c>
      <c r="Z858" s="5">
        <v>9999</v>
      </c>
      <c r="AA858" s="5">
        <v>0</v>
      </c>
      <c r="AB858" s="5" t="s">
        <v>48</v>
      </c>
      <c r="AC858" s="5" t="s">
        <v>48</v>
      </c>
      <c r="AD858" s="5">
        <v>7</v>
      </c>
      <c r="AE858" s="5">
        <v>9999</v>
      </c>
      <c r="AF858" s="5">
        <v>361</v>
      </c>
      <c r="AG858" s="5" t="s">
        <v>48</v>
      </c>
      <c r="AH858" s="5" t="s">
        <v>48</v>
      </c>
      <c r="AI858" s="5">
        <v>7</v>
      </c>
      <c r="AJ858" s="5">
        <v>700</v>
      </c>
      <c r="AK858" s="5">
        <v>167</v>
      </c>
      <c r="AL858" s="5" t="s">
        <v>48</v>
      </c>
      <c r="AM858" s="5" t="s">
        <v>48</v>
      </c>
      <c r="AN858" s="5">
        <v>7</v>
      </c>
      <c r="AO858" s="5">
        <v>700</v>
      </c>
    </row>
    <row r="859" spans="1:41" x14ac:dyDescent="0.25">
      <c r="A859" s="5" t="s">
        <v>53</v>
      </c>
      <c r="B859" s="5" t="s">
        <v>52</v>
      </c>
      <c r="C859" s="5">
        <v>719.3</v>
      </c>
      <c r="D859" s="5">
        <v>39.741</v>
      </c>
      <c r="E859" s="5">
        <v>-99.835999999999999</v>
      </c>
      <c r="F859" s="5">
        <v>20120605</v>
      </c>
      <c r="G859" s="5">
        <v>-9999</v>
      </c>
      <c r="H859" s="5" t="s">
        <v>48</v>
      </c>
      <c r="I859" s="5" t="s">
        <v>48</v>
      </c>
      <c r="J859" s="5" t="s">
        <v>48</v>
      </c>
      <c r="K859" s="5">
        <v>9999</v>
      </c>
      <c r="L859" s="5">
        <v>-9999</v>
      </c>
      <c r="M859" s="5" t="s">
        <v>48</v>
      </c>
      <c r="N859" s="5" t="s">
        <v>48</v>
      </c>
      <c r="O859" s="5" t="s">
        <v>48</v>
      </c>
      <c r="P859" s="5">
        <v>9999</v>
      </c>
      <c r="Q859" s="5">
        <v>0</v>
      </c>
      <c r="R859" s="5" t="s">
        <v>48</v>
      </c>
      <c r="S859" s="5" t="s">
        <v>48</v>
      </c>
      <c r="T859" s="5">
        <v>7</v>
      </c>
      <c r="U859" s="5">
        <v>700</v>
      </c>
      <c r="V859" s="5">
        <v>0</v>
      </c>
      <c r="W859" s="5" t="s">
        <v>48</v>
      </c>
      <c r="X859" s="5" t="s">
        <v>48</v>
      </c>
      <c r="Y859" s="5">
        <v>7</v>
      </c>
      <c r="Z859" s="5">
        <v>9999</v>
      </c>
      <c r="AA859" s="5">
        <v>0</v>
      </c>
      <c r="AB859" s="5" t="s">
        <v>48</v>
      </c>
      <c r="AC859" s="5" t="s">
        <v>48</v>
      </c>
      <c r="AD859" s="5">
        <v>7</v>
      </c>
      <c r="AE859" s="5">
        <v>9999</v>
      </c>
      <c r="AF859" s="5">
        <v>339</v>
      </c>
      <c r="AG859" s="5" t="s">
        <v>48</v>
      </c>
      <c r="AH859" s="5" t="s">
        <v>48</v>
      </c>
      <c r="AI859" s="5">
        <v>7</v>
      </c>
      <c r="AJ859" s="5">
        <v>700</v>
      </c>
      <c r="AK859" s="5">
        <v>172</v>
      </c>
      <c r="AL859" s="5" t="s">
        <v>48</v>
      </c>
      <c r="AM859" s="5" t="s">
        <v>48</v>
      </c>
      <c r="AN859" s="5">
        <v>7</v>
      </c>
      <c r="AO859" s="5">
        <v>700</v>
      </c>
    </row>
    <row r="860" spans="1:41" x14ac:dyDescent="0.25">
      <c r="A860" s="5" t="s">
        <v>53</v>
      </c>
      <c r="B860" s="5" t="s">
        <v>52</v>
      </c>
      <c r="C860" s="5">
        <v>719.3</v>
      </c>
      <c r="D860" s="5">
        <v>39.741</v>
      </c>
      <c r="E860" s="5">
        <v>-99.835999999999999</v>
      </c>
      <c r="F860" s="5">
        <v>20120606</v>
      </c>
      <c r="G860" s="5">
        <v>-9999</v>
      </c>
      <c r="H860" s="5" t="s">
        <v>48</v>
      </c>
      <c r="I860" s="5" t="s">
        <v>48</v>
      </c>
      <c r="J860" s="5" t="s">
        <v>48</v>
      </c>
      <c r="K860" s="5">
        <v>9999</v>
      </c>
      <c r="L860" s="5">
        <v>-9999</v>
      </c>
      <c r="M860" s="5" t="s">
        <v>48</v>
      </c>
      <c r="N860" s="5" t="s">
        <v>48</v>
      </c>
      <c r="O860" s="5" t="s">
        <v>48</v>
      </c>
      <c r="P860" s="5">
        <v>9999</v>
      </c>
      <c r="Q860" s="5">
        <v>0</v>
      </c>
      <c r="R860" s="5" t="s">
        <v>48</v>
      </c>
      <c r="S860" s="5" t="s">
        <v>48</v>
      </c>
      <c r="T860" s="5">
        <v>7</v>
      </c>
      <c r="U860" s="5">
        <v>700</v>
      </c>
      <c r="V860" s="5">
        <v>0</v>
      </c>
      <c r="W860" s="5" t="s">
        <v>48</v>
      </c>
      <c r="X860" s="5" t="s">
        <v>48</v>
      </c>
      <c r="Y860" s="5">
        <v>7</v>
      </c>
      <c r="Z860" s="5">
        <v>9999</v>
      </c>
      <c r="AA860" s="5">
        <v>0</v>
      </c>
      <c r="AB860" s="5" t="s">
        <v>48</v>
      </c>
      <c r="AC860" s="5" t="s">
        <v>48</v>
      </c>
      <c r="AD860" s="5">
        <v>7</v>
      </c>
      <c r="AE860" s="5">
        <v>9999</v>
      </c>
      <c r="AF860" s="5">
        <v>328</v>
      </c>
      <c r="AG860" s="5" t="s">
        <v>48</v>
      </c>
      <c r="AH860" s="5" t="s">
        <v>48</v>
      </c>
      <c r="AI860" s="5">
        <v>7</v>
      </c>
      <c r="AJ860" s="5">
        <v>700</v>
      </c>
      <c r="AK860" s="5">
        <v>144</v>
      </c>
      <c r="AL860" s="5" t="s">
        <v>48</v>
      </c>
      <c r="AM860" s="5" t="s">
        <v>48</v>
      </c>
      <c r="AN860" s="5">
        <v>7</v>
      </c>
      <c r="AO860" s="5">
        <v>700</v>
      </c>
    </row>
    <row r="861" spans="1:41" x14ac:dyDescent="0.25">
      <c r="A861" s="5" t="s">
        <v>53</v>
      </c>
      <c r="B861" s="5" t="s">
        <v>52</v>
      </c>
      <c r="C861" s="5">
        <v>719.3</v>
      </c>
      <c r="D861" s="5">
        <v>39.741</v>
      </c>
      <c r="E861" s="5">
        <v>-99.835999999999999</v>
      </c>
      <c r="F861" s="5">
        <v>20120607</v>
      </c>
      <c r="G861" s="5">
        <v>-9999</v>
      </c>
      <c r="H861" s="5" t="s">
        <v>48</v>
      </c>
      <c r="I861" s="5" t="s">
        <v>48</v>
      </c>
      <c r="J861" s="5" t="s">
        <v>48</v>
      </c>
      <c r="K861" s="5">
        <v>9999</v>
      </c>
      <c r="L861" s="5">
        <v>-9999</v>
      </c>
      <c r="M861" s="5" t="s">
        <v>48</v>
      </c>
      <c r="N861" s="5" t="s">
        <v>48</v>
      </c>
      <c r="O861" s="5" t="s">
        <v>48</v>
      </c>
      <c r="P861" s="5">
        <v>9999</v>
      </c>
      <c r="Q861" s="5">
        <v>0</v>
      </c>
      <c r="R861" s="5" t="s">
        <v>48</v>
      </c>
      <c r="S861" s="5" t="s">
        <v>48</v>
      </c>
      <c r="T861" s="5">
        <v>7</v>
      </c>
      <c r="U861" s="5">
        <v>700</v>
      </c>
      <c r="V861" s="5">
        <v>0</v>
      </c>
      <c r="W861" s="5" t="s">
        <v>48</v>
      </c>
      <c r="X861" s="5" t="s">
        <v>48</v>
      </c>
      <c r="Y861" s="5">
        <v>7</v>
      </c>
      <c r="Z861" s="5">
        <v>9999</v>
      </c>
      <c r="AA861" s="5">
        <v>0</v>
      </c>
      <c r="AB861" s="5" t="s">
        <v>48</v>
      </c>
      <c r="AC861" s="5" t="s">
        <v>48</v>
      </c>
      <c r="AD861" s="5">
        <v>7</v>
      </c>
      <c r="AE861" s="5">
        <v>9999</v>
      </c>
      <c r="AF861" s="5">
        <v>306</v>
      </c>
      <c r="AG861" s="5" t="s">
        <v>48</v>
      </c>
      <c r="AH861" s="5" t="s">
        <v>48</v>
      </c>
      <c r="AI861" s="5">
        <v>7</v>
      </c>
      <c r="AJ861" s="5">
        <v>700</v>
      </c>
      <c r="AK861" s="5">
        <v>139</v>
      </c>
      <c r="AL861" s="5" t="s">
        <v>48</v>
      </c>
      <c r="AM861" s="5" t="s">
        <v>48</v>
      </c>
      <c r="AN861" s="5">
        <v>7</v>
      </c>
      <c r="AO861" s="5">
        <v>700</v>
      </c>
    </row>
    <row r="862" spans="1:41" x14ac:dyDescent="0.25">
      <c r="A862" s="5" t="s">
        <v>53</v>
      </c>
      <c r="B862" s="5" t="s">
        <v>52</v>
      </c>
      <c r="C862" s="5">
        <v>719.3</v>
      </c>
      <c r="D862" s="5">
        <v>39.741</v>
      </c>
      <c r="E862" s="5">
        <v>-99.835999999999999</v>
      </c>
      <c r="F862" s="5">
        <v>20120608</v>
      </c>
      <c r="G862" s="5">
        <v>-9999</v>
      </c>
      <c r="H862" s="5" t="s">
        <v>48</v>
      </c>
      <c r="I862" s="5" t="s">
        <v>48</v>
      </c>
      <c r="J862" s="5" t="s">
        <v>48</v>
      </c>
      <c r="K862" s="5">
        <v>9999</v>
      </c>
      <c r="L862" s="5">
        <v>-9999</v>
      </c>
      <c r="M862" s="5" t="s">
        <v>48</v>
      </c>
      <c r="N862" s="5" t="s">
        <v>48</v>
      </c>
      <c r="O862" s="5" t="s">
        <v>48</v>
      </c>
      <c r="P862" s="5">
        <v>9999</v>
      </c>
      <c r="Q862" s="5">
        <v>0</v>
      </c>
      <c r="R862" s="5" t="s">
        <v>48</v>
      </c>
      <c r="S862" s="5" t="s">
        <v>48</v>
      </c>
      <c r="T862" s="5">
        <v>7</v>
      </c>
      <c r="U862" s="5">
        <v>700</v>
      </c>
      <c r="V862" s="5">
        <v>0</v>
      </c>
      <c r="W862" s="5" t="s">
        <v>48</v>
      </c>
      <c r="X862" s="5" t="s">
        <v>48</v>
      </c>
      <c r="Y862" s="5">
        <v>7</v>
      </c>
      <c r="Z862" s="5">
        <v>9999</v>
      </c>
      <c r="AA862" s="5">
        <v>0</v>
      </c>
      <c r="AB862" s="5" t="s">
        <v>48</v>
      </c>
      <c r="AC862" s="5" t="s">
        <v>48</v>
      </c>
      <c r="AD862" s="5">
        <v>7</v>
      </c>
      <c r="AE862" s="5">
        <v>9999</v>
      </c>
      <c r="AF862" s="5">
        <v>311</v>
      </c>
      <c r="AG862" s="5" t="s">
        <v>48</v>
      </c>
      <c r="AH862" s="5" t="s">
        <v>48</v>
      </c>
      <c r="AI862" s="5">
        <v>7</v>
      </c>
      <c r="AJ862" s="5">
        <v>700</v>
      </c>
      <c r="AK862" s="5">
        <v>144</v>
      </c>
      <c r="AL862" s="5" t="s">
        <v>48</v>
      </c>
      <c r="AM862" s="5" t="s">
        <v>48</v>
      </c>
      <c r="AN862" s="5">
        <v>7</v>
      </c>
      <c r="AO862" s="5">
        <v>700</v>
      </c>
    </row>
    <row r="863" spans="1:41" x14ac:dyDescent="0.25">
      <c r="A863" s="5" t="s">
        <v>53</v>
      </c>
      <c r="B863" s="5" t="s">
        <v>52</v>
      </c>
      <c r="C863" s="5">
        <v>719.3</v>
      </c>
      <c r="D863" s="5">
        <v>39.741</v>
      </c>
      <c r="E863" s="5">
        <v>-99.835999999999999</v>
      </c>
      <c r="F863" s="5">
        <v>20120609</v>
      </c>
      <c r="G863" s="5">
        <v>-9999</v>
      </c>
      <c r="H863" s="5" t="s">
        <v>48</v>
      </c>
      <c r="I863" s="5" t="s">
        <v>48</v>
      </c>
      <c r="J863" s="5" t="s">
        <v>48</v>
      </c>
      <c r="K863" s="5">
        <v>9999</v>
      </c>
      <c r="L863" s="5">
        <v>-9999</v>
      </c>
      <c r="M863" s="5" t="s">
        <v>48</v>
      </c>
      <c r="N863" s="5" t="s">
        <v>48</v>
      </c>
      <c r="O863" s="5" t="s">
        <v>48</v>
      </c>
      <c r="P863" s="5">
        <v>9999</v>
      </c>
      <c r="Q863" s="5">
        <v>0</v>
      </c>
      <c r="R863" s="5" t="s">
        <v>48</v>
      </c>
      <c r="S863" s="5" t="s">
        <v>48</v>
      </c>
      <c r="T863" s="5">
        <v>7</v>
      </c>
      <c r="U863" s="5">
        <v>700</v>
      </c>
      <c r="V863" s="5">
        <v>0</v>
      </c>
      <c r="W863" s="5" t="s">
        <v>48</v>
      </c>
      <c r="X863" s="5" t="s">
        <v>48</v>
      </c>
      <c r="Y863" s="5">
        <v>7</v>
      </c>
      <c r="Z863" s="5">
        <v>9999</v>
      </c>
      <c r="AA863" s="5">
        <v>0</v>
      </c>
      <c r="AB863" s="5" t="s">
        <v>48</v>
      </c>
      <c r="AC863" s="5" t="s">
        <v>48</v>
      </c>
      <c r="AD863" s="5">
        <v>7</v>
      </c>
      <c r="AE863" s="5">
        <v>9999</v>
      </c>
      <c r="AF863" s="5">
        <v>311</v>
      </c>
      <c r="AG863" s="5" t="s">
        <v>48</v>
      </c>
      <c r="AH863" s="5" t="s">
        <v>48</v>
      </c>
      <c r="AI863" s="5">
        <v>7</v>
      </c>
      <c r="AJ863" s="5">
        <v>700</v>
      </c>
      <c r="AK863" s="5">
        <v>133</v>
      </c>
      <c r="AL863" s="5" t="s">
        <v>48</v>
      </c>
      <c r="AM863" s="5" t="s">
        <v>48</v>
      </c>
      <c r="AN863" s="5">
        <v>7</v>
      </c>
      <c r="AO863" s="5">
        <v>700</v>
      </c>
    </row>
    <row r="864" spans="1:41" x14ac:dyDescent="0.25">
      <c r="A864" s="5" t="s">
        <v>53</v>
      </c>
      <c r="B864" s="5" t="s">
        <v>52</v>
      </c>
      <c r="C864" s="5">
        <v>719.3</v>
      </c>
      <c r="D864" s="5">
        <v>39.741</v>
      </c>
      <c r="E864" s="5">
        <v>-99.835999999999999</v>
      </c>
      <c r="F864" s="5">
        <v>20120610</v>
      </c>
      <c r="G864" s="5">
        <v>-9999</v>
      </c>
      <c r="H864" s="5" t="s">
        <v>48</v>
      </c>
      <c r="I864" s="5" t="s">
        <v>48</v>
      </c>
      <c r="J864" s="5" t="s">
        <v>48</v>
      </c>
      <c r="K864" s="5">
        <v>9999</v>
      </c>
      <c r="L864" s="5">
        <v>-9999</v>
      </c>
      <c r="M864" s="5" t="s">
        <v>48</v>
      </c>
      <c r="N864" s="5" t="s">
        <v>48</v>
      </c>
      <c r="O864" s="5" t="s">
        <v>48</v>
      </c>
      <c r="P864" s="5">
        <v>9999</v>
      </c>
      <c r="Q864" s="5">
        <v>0</v>
      </c>
      <c r="R864" s="5" t="s">
        <v>48</v>
      </c>
      <c r="S864" s="5" t="s">
        <v>48</v>
      </c>
      <c r="T864" s="5">
        <v>7</v>
      </c>
      <c r="U864" s="5">
        <v>700</v>
      </c>
      <c r="V864" s="5">
        <v>0</v>
      </c>
      <c r="W864" s="5" t="s">
        <v>48</v>
      </c>
      <c r="X864" s="5" t="s">
        <v>48</v>
      </c>
      <c r="Y864" s="5">
        <v>7</v>
      </c>
      <c r="Z864" s="5">
        <v>9999</v>
      </c>
      <c r="AA864" s="5">
        <v>0</v>
      </c>
      <c r="AB864" s="5" t="s">
        <v>48</v>
      </c>
      <c r="AC864" s="5" t="s">
        <v>48</v>
      </c>
      <c r="AD864" s="5">
        <v>7</v>
      </c>
      <c r="AE864" s="5">
        <v>9999</v>
      </c>
      <c r="AF864" s="5">
        <v>350</v>
      </c>
      <c r="AG864" s="5" t="s">
        <v>48</v>
      </c>
      <c r="AH864" s="5" t="s">
        <v>48</v>
      </c>
      <c r="AI864" s="5">
        <v>7</v>
      </c>
      <c r="AJ864" s="5">
        <v>700</v>
      </c>
      <c r="AK864" s="5">
        <v>178</v>
      </c>
      <c r="AL864" s="5" t="s">
        <v>48</v>
      </c>
      <c r="AM864" s="5" t="s">
        <v>48</v>
      </c>
      <c r="AN864" s="5">
        <v>7</v>
      </c>
      <c r="AO864" s="5">
        <v>700</v>
      </c>
    </row>
    <row r="865" spans="1:41" x14ac:dyDescent="0.25">
      <c r="A865" s="5" t="s">
        <v>53</v>
      </c>
      <c r="B865" s="5" t="s">
        <v>52</v>
      </c>
      <c r="C865" s="5">
        <v>719.3</v>
      </c>
      <c r="D865" s="5">
        <v>39.741</v>
      </c>
      <c r="E865" s="5">
        <v>-99.835999999999999</v>
      </c>
      <c r="F865" s="5">
        <v>20120611</v>
      </c>
      <c r="G865" s="5">
        <v>-9999</v>
      </c>
      <c r="H865" s="5" t="s">
        <v>48</v>
      </c>
      <c r="I865" s="5" t="s">
        <v>48</v>
      </c>
      <c r="J865" s="5" t="s">
        <v>48</v>
      </c>
      <c r="K865" s="5">
        <v>9999</v>
      </c>
      <c r="L865" s="5">
        <v>-9999</v>
      </c>
      <c r="M865" s="5" t="s">
        <v>48</v>
      </c>
      <c r="N865" s="5" t="s">
        <v>48</v>
      </c>
      <c r="O865" s="5" t="s">
        <v>48</v>
      </c>
      <c r="P865" s="5">
        <v>9999</v>
      </c>
      <c r="Q865" s="5">
        <v>0</v>
      </c>
      <c r="R865" s="5" t="s">
        <v>48</v>
      </c>
      <c r="S865" s="5" t="s">
        <v>48</v>
      </c>
      <c r="T865" s="5">
        <v>7</v>
      </c>
      <c r="U865" s="5">
        <v>700</v>
      </c>
      <c r="V865" s="5">
        <v>0</v>
      </c>
      <c r="W865" s="5" t="s">
        <v>48</v>
      </c>
      <c r="X865" s="5" t="s">
        <v>48</v>
      </c>
      <c r="Y865" s="5">
        <v>7</v>
      </c>
      <c r="Z865" s="5">
        <v>9999</v>
      </c>
      <c r="AA865" s="5">
        <v>0</v>
      </c>
      <c r="AB865" s="5" t="s">
        <v>48</v>
      </c>
      <c r="AC865" s="5" t="s">
        <v>48</v>
      </c>
      <c r="AD865" s="5">
        <v>7</v>
      </c>
      <c r="AE865" s="5">
        <v>9999</v>
      </c>
      <c r="AF865" s="5">
        <v>356</v>
      </c>
      <c r="AG865" s="5" t="s">
        <v>48</v>
      </c>
      <c r="AH865" s="5" t="s">
        <v>48</v>
      </c>
      <c r="AI865" s="5">
        <v>7</v>
      </c>
      <c r="AJ865" s="5">
        <v>700</v>
      </c>
      <c r="AK865" s="5">
        <v>139</v>
      </c>
      <c r="AL865" s="5" t="s">
        <v>48</v>
      </c>
      <c r="AM865" s="5" t="s">
        <v>48</v>
      </c>
      <c r="AN865" s="5">
        <v>7</v>
      </c>
      <c r="AO865" s="5">
        <v>700</v>
      </c>
    </row>
    <row r="866" spans="1:41" x14ac:dyDescent="0.25">
      <c r="A866" s="5" t="s">
        <v>53</v>
      </c>
      <c r="B866" s="5" t="s">
        <v>52</v>
      </c>
      <c r="C866" s="5">
        <v>719.3</v>
      </c>
      <c r="D866" s="5">
        <v>39.741</v>
      </c>
      <c r="E866" s="5">
        <v>-99.835999999999999</v>
      </c>
      <c r="F866" s="5">
        <v>20120612</v>
      </c>
      <c r="G866" s="5">
        <v>-9999</v>
      </c>
      <c r="H866" s="5" t="s">
        <v>48</v>
      </c>
      <c r="I866" s="5" t="s">
        <v>48</v>
      </c>
      <c r="J866" s="5" t="s">
        <v>48</v>
      </c>
      <c r="K866" s="5">
        <v>9999</v>
      </c>
      <c r="L866" s="5">
        <v>-9999</v>
      </c>
      <c r="M866" s="5" t="s">
        <v>48</v>
      </c>
      <c r="N866" s="5" t="s">
        <v>48</v>
      </c>
      <c r="O866" s="5" t="s">
        <v>48</v>
      </c>
      <c r="P866" s="5">
        <v>9999</v>
      </c>
      <c r="Q866" s="5">
        <v>0</v>
      </c>
      <c r="R866" s="5" t="s">
        <v>48</v>
      </c>
      <c r="S866" s="5" t="s">
        <v>48</v>
      </c>
      <c r="T866" s="5">
        <v>7</v>
      </c>
      <c r="U866" s="5">
        <v>700</v>
      </c>
      <c r="V866" s="5">
        <v>0</v>
      </c>
      <c r="W866" s="5" t="s">
        <v>48</v>
      </c>
      <c r="X866" s="5" t="s">
        <v>48</v>
      </c>
      <c r="Y866" s="5">
        <v>7</v>
      </c>
      <c r="Z866" s="5">
        <v>9999</v>
      </c>
      <c r="AA866" s="5">
        <v>0</v>
      </c>
      <c r="AB866" s="5" t="s">
        <v>48</v>
      </c>
      <c r="AC866" s="5" t="s">
        <v>48</v>
      </c>
      <c r="AD866" s="5">
        <v>7</v>
      </c>
      <c r="AE866" s="5">
        <v>9999</v>
      </c>
      <c r="AF866" s="5">
        <v>322</v>
      </c>
      <c r="AG866" s="5" t="s">
        <v>48</v>
      </c>
      <c r="AH866" s="5" t="s">
        <v>48</v>
      </c>
      <c r="AI866" s="5">
        <v>7</v>
      </c>
      <c r="AJ866" s="5">
        <v>700</v>
      </c>
      <c r="AK866" s="5">
        <v>139</v>
      </c>
      <c r="AL866" s="5" t="s">
        <v>48</v>
      </c>
      <c r="AM866" s="5" t="s">
        <v>48</v>
      </c>
      <c r="AN866" s="5">
        <v>7</v>
      </c>
      <c r="AO866" s="5">
        <v>700</v>
      </c>
    </row>
    <row r="867" spans="1:41" x14ac:dyDescent="0.25">
      <c r="A867" s="5" t="s">
        <v>53</v>
      </c>
      <c r="B867" s="5" t="s">
        <v>52</v>
      </c>
      <c r="C867" s="5">
        <v>719.3</v>
      </c>
      <c r="D867" s="5">
        <v>39.741</v>
      </c>
      <c r="E867" s="5">
        <v>-99.835999999999999</v>
      </c>
      <c r="F867" s="5">
        <v>20120613</v>
      </c>
      <c r="G867" s="5">
        <v>-9999</v>
      </c>
      <c r="H867" s="5" t="s">
        <v>48</v>
      </c>
      <c r="I867" s="5" t="s">
        <v>48</v>
      </c>
      <c r="J867" s="5" t="s">
        <v>48</v>
      </c>
      <c r="K867" s="5">
        <v>9999</v>
      </c>
      <c r="L867" s="5">
        <v>-9999</v>
      </c>
      <c r="M867" s="5" t="s">
        <v>48</v>
      </c>
      <c r="N867" s="5" t="s">
        <v>48</v>
      </c>
      <c r="O867" s="5" t="s">
        <v>48</v>
      </c>
      <c r="P867" s="5">
        <v>9999</v>
      </c>
      <c r="Q867" s="5">
        <v>0</v>
      </c>
      <c r="R867" s="5" t="s">
        <v>48</v>
      </c>
      <c r="S867" s="5" t="s">
        <v>48</v>
      </c>
      <c r="T867" s="5">
        <v>7</v>
      </c>
      <c r="U867" s="5">
        <v>700</v>
      </c>
      <c r="V867" s="5">
        <v>0</v>
      </c>
      <c r="W867" s="5" t="s">
        <v>48</v>
      </c>
      <c r="X867" s="5" t="s">
        <v>48</v>
      </c>
      <c r="Y867" s="5">
        <v>7</v>
      </c>
      <c r="Z867" s="5">
        <v>9999</v>
      </c>
      <c r="AA867" s="5">
        <v>0</v>
      </c>
      <c r="AB867" s="5" t="s">
        <v>48</v>
      </c>
      <c r="AC867" s="5" t="s">
        <v>48</v>
      </c>
      <c r="AD867" s="5">
        <v>7</v>
      </c>
      <c r="AE867" s="5">
        <v>9999</v>
      </c>
      <c r="AF867" s="5">
        <v>322</v>
      </c>
      <c r="AG867" s="5" t="s">
        <v>48</v>
      </c>
      <c r="AH867" s="5" t="s">
        <v>48</v>
      </c>
      <c r="AI867" s="5">
        <v>7</v>
      </c>
      <c r="AJ867" s="5">
        <v>700</v>
      </c>
      <c r="AK867" s="5">
        <v>139</v>
      </c>
      <c r="AL867" s="5" t="s">
        <v>48</v>
      </c>
      <c r="AM867" s="5" t="s">
        <v>48</v>
      </c>
      <c r="AN867" s="5">
        <v>7</v>
      </c>
      <c r="AO867" s="5">
        <v>700</v>
      </c>
    </row>
    <row r="868" spans="1:41" x14ac:dyDescent="0.25">
      <c r="A868" s="5" t="s">
        <v>53</v>
      </c>
      <c r="B868" s="5" t="s">
        <v>52</v>
      </c>
      <c r="C868" s="5">
        <v>719.3</v>
      </c>
      <c r="D868" s="5">
        <v>39.741</v>
      </c>
      <c r="E868" s="5">
        <v>-99.835999999999999</v>
      </c>
      <c r="F868" s="5">
        <v>20120614</v>
      </c>
      <c r="G868" s="5">
        <v>-9999</v>
      </c>
      <c r="H868" s="5" t="s">
        <v>48</v>
      </c>
      <c r="I868" s="5" t="s">
        <v>48</v>
      </c>
      <c r="J868" s="5" t="s">
        <v>48</v>
      </c>
      <c r="K868" s="5">
        <v>9999</v>
      </c>
      <c r="L868" s="5">
        <v>-9999</v>
      </c>
      <c r="M868" s="5" t="s">
        <v>48</v>
      </c>
      <c r="N868" s="5" t="s">
        <v>48</v>
      </c>
      <c r="O868" s="5" t="s">
        <v>48</v>
      </c>
      <c r="P868" s="5">
        <v>9999</v>
      </c>
      <c r="Q868" s="5">
        <v>0</v>
      </c>
      <c r="R868" s="5" t="s">
        <v>48</v>
      </c>
      <c r="S868" s="5" t="s">
        <v>48</v>
      </c>
      <c r="T868" s="5">
        <v>7</v>
      </c>
      <c r="U868" s="5">
        <v>700</v>
      </c>
      <c r="V868" s="5">
        <v>0</v>
      </c>
      <c r="W868" s="5" t="s">
        <v>48</v>
      </c>
      <c r="X868" s="5" t="s">
        <v>48</v>
      </c>
      <c r="Y868" s="5">
        <v>7</v>
      </c>
      <c r="Z868" s="5">
        <v>9999</v>
      </c>
      <c r="AA868" s="5">
        <v>0</v>
      </c>
      <c r="AB868" s="5" t="s">
        <v>48</v>
      </c>
      <c r="AC868" s="5" t="s">
        <v>48</v>
      </c>
      <c r="AD868" s="5">
        <v>7</v>
      </c>
      <c r="AE868" s="5">
        <v>9999</v>
      </c>
      <c r="AF868" s="5">
        <v>350</v>
      </c>
      <c r="AG868" s="5" t="s">
        <v>48</v>
      </c>
      <c r="AH868" s="5" t="s">
        <v>48</v>
      </c>
      <c r="AI868" s="5">
        <v>7</v>
      </c>
      <c r="AJ868" s="5">
        <v>700</v>
      </c>
      <c r="AK868" s="5">
        <v>139</v>
      </c>
      <c r="AL868" s="5" t="s">
        <v>48</v>
      </c>
      <c r="AM868" s="5" t="s">
        <v>48</v>
      </c>
      <c r="AN868" s="5">
        <v>7</v>
      </c>
      <c r="AO868" s="5">
        <v>700</v>
      </c>
    </row>
    <row r="869" spans="1:41" x14ac:dyDescent="0.25">
      <c r="A869" s="5" t="s">
        <v>53</v>
      </c>
      <c r="B869" s="5" t="s">
        <v>52</v>
      </c>
      <c r="C869" s="5">
        <v>719.3</v>
      </c>
      <c r="D869" s="5">
        <v>39.741</v>
      </c>
      <c r="E869" s="5">
        <v>-99.835999999999999</v>
      </c>
      <c r="F869" s="5">
        <v>20120615</v>
      </c>
      <c r="G869" s="5">
        <v>-9999</v>
      </c>
      <c r="H869" s="5" t="s">
        <v>48</v>
      </c>
      <c r="I869" s="5" t="s">
        <v>48</v>
      </c>
      <c r="J869" s="5" t="s">
        <v>48</v>
      </c>
      <c r="K869" s="5">
        <v>9999</v>
      </c>
      <c r="L869" s="5">
        <v>-9999</v>
      </c>
      <c r="M869" s="5" t="s">
        <v>48</v>
      </c>
      <c r="N869" s="5" t="s">
        <v>48</v>
      </c>
      <c r="O869" s="5" t="s">
        <v>48</v>
      </c>
      <c r="P869" s="5">
        <v>9999</v>
      </c>
      <c r="Q869" s="5">
        <v>272</v>
      </c>
      <c r="R869" s="5" t="s">
        <v>48</v>
      </c>
      <c r="S869" s="5" t="s">
        <v>48</v>
      </c>
      <c r="T869" s="5">
        <v>7</v>
      </c>
      <c r="U869" s="5">
        <v>700</v>
      </c>
      <c r="V869" s="5">
        <v>0</v>
      </c>
      <c r="W869" s="5" t="s">
        <v>48</v>
      </c>
      <c r="X869" s="5" t="s">
        <v>48</v>
      </c>
      <c r="Y869" s="5">
        <v>7</v>
      </c>
      <c r="Z869" s="5">
        <v>9999</v>
      </c>
      <c r="AA869" s="5">
        <v>0</v>
      </c>
      <c r="AB869" s="5" t="s">
        <v>48</v>
      </c>
      <c r="AC869" s="5" t="s">
        <v>48</v>
      </c>
      <c r="AD869" s="5">
        <v>7</v>
      </c>
      <c r="AE869" s="5">
        <v>9999</v>
      </c>
      <c r="AF869" s="5">
        <v>350</v>
      </c>
      <c r="AG869" s="5" t="s">
        <v>48</v>
      </c>
      <c r="AH869" s="5" t="s">
        <v>48</v>
      </c>
      <c r="AI869" s="5">
        <v>7</v>
      </c>
      <c r="AJ869" s="5">
        <v>700</v>
      </c>
      <c r="AK869" s="5">
        <v>150</v>
      </c>
      <c r="AL869" s="5" t="s">
        <v>48</v>
      </c>
      <c r="AM869" s="5" t="s">
        <v>48</v>
      </c>
      <c r="AN869" s="5">
        <v>7</v>
      </c>
      <c r="AO869" s="5">
        <v>700</v>
      </c>
    </row>
    <row r="870" spans="1:41" x14ac:dyDescent="0.25">
      <c r="A870" s="5" t="s">
        <v>53</v>
      </c>
      <c r="B870" s="5" t="s">
        <v>52</v>
      </c>
      <c r="C870" s="5">
        <v>719.3</v>
      </c>
      <c r="D870" s="5">
        <v>39.741</v>
      </c>
      <c r="E870" s="5">
        <v>-99.835999999999999</v>
      </c>
      <c r="F870" s="5">
        <v>20120616</v>
      </c>
      <c r="G870" s="5">
        <v>-9999</v>
      </c>
      <c r="H870" s="5" t="s">
        <v>48</v>
      </c>
      <c r="I870" s="5" t="s">
        <v>48</v>
      </c>
      <c r="J870" s="5" t="s">
        <v>48</v>
      </c>
      <c r="K870" s="5">
        <v>9999</v>
      </c>
      <c r="L870" s="5">
        <v>-9999</v>
      </c>
      <c r="M870" s="5" t="s">
        <v>48</v>
      </c>
      <c r="N870" s="5" t="s">
        <v>48</v>
      </c>
      <c r="O870" s="5" t="s">
        <v>48</v>
      </c>
      <c r="P870" s="5">
        <v>9999</v>
      </c>
      <c r="Q870" s="5">
        <v>23</v>
      </c>
      <c r="R870" s="5" t="s">
        <v>48</v>
      </c>
      <c r="S870" s="5" t="s">
        <v>48</v>
      </c>
      <c r="T870" s="5">
        <v>7</v>
      </c>
      <c r="U870" s="5">
        <v>700</v>
      </c>
      <c r="V870" s="5">
        <v>0</v>
      </c>
      <c r="W870" s="5" t="s">
        <v>48</v>
      </c>
      <c r="X870" s="5" t="s">
        <v>48</v>
      </c>
      <c r="Y870" s="5">
        <v>7</v>
      </c>
      <c r="Z870" s="5">
        <v>9999</v>
      </c>
      <c r="AA870" s="5">
        <v>0</v>
      </c>
      <c r="AB870" s="5" t="s">
        <v>48</v>
      </c>
      <c r="AC870" s="5" t="s">
        <v>48</v>
      </c>
      <c r="AD870" s="5">
        <v>7</v>
      </c>
      <c r="AE870" s="5">
        <v>9999</v>
      </c>
      <c r="AF870" s="5">
        <v>311</v>
      </c>
      <c r="AG870" s="5" t="s">
        <v>48</v>
      </c>
      <c r="AH870" s="5" t="s">
        <v>48</v>
      </c>
      <c r="AI870" s="5">
        <v>7</v>
      </c>
      <c r="AJ870" s="5">
        <v>700</v>
      </c>
      <c r="AK870" s="5">
        <v>167</v>
      </c>
      <c r="AL870" s="5" t="s">
        <v>48</v>
      </c>
      <c r="AM870" s="5" t="s">
        <v>48</v>
      </c>
      <c r="AN870" s="5">
        <v>7</v>
      </c>
      <c r="AO870" s="5">
        <v>700</v>
      </c>
    </row>
    <row r="871" spans="1:41" x14ac:dyDescent="0.25">
      <c r="A871" s="5" t="s">
        <v>53</v>
      </c>
      <c r="B871" s="5" t="s">
        <v>52</v>
      </c>
      <c r="C871" s="5">
        <v>719.3</v>
      </c>
      <c r="D871" s="5">
        <v>39.741</v>
      </c>
      <c r="E871" s="5">
        <v>-99.835999999999999</v>
      </c>
      <c r="F871" s="5">
        <v>20120617</v>
      </c>
      <c r="G871" s="5">
        <v>-9999</v>
      </c>
      <c r="H871" s="5" t="s">
        <v>48</v>
      </c>
      <c r="I871" s="5" t="s">
        <v>48</v>
      </c>
      <c r="J871" s="5" t="s">
        <v>48</v>
      </c>
      <c r="K871" s="5">
        <v>9999</v>
      </c>
      <c r="L871" s="5">
        <v>-9999</v>
      </c>
      <c r="M871" s="5" t="s">
        <v>48</v>
      </c>
      <c r="N871" s="5" t="s">
        <v>48</v>
      </c>
      <c r="O871" s="5" t="s">
        <v>48</v>
      </c>
      <c r="P871" s="5">
        <v>9999</v>
      </c>
      <c r="Q871" s="5">
        <v>0</v>
      </c>
      <c r="R871" s="5" t="s">
        <v>48</v>
      </c>
      <c r="S871" s="5" t="s">
        <v>48</v>
      </c>
      <c r="T871" s="5">
        <v>7</v>
      </c>
      <c r="U871" s="5">
        <v>700</v>
      </c>
      <c r="V871" s="5">
        <v>0</v>
      </c>
      <c r="W871" s="5" t="s">
        <v>48</v>
      </c>
      <c r="X871" s="5" t="s">
        <v>48</v>
      </c>
      <c r="Y871" s="5">
        <v>7</v>
      </c>
      <c r="Z871" s="5">
        <v>9999</v>
      </c>
      <c r="AA871" s="5">
        <v>0</v>
      </c>
      <c r="AB871" s="5" t="s">
        <v>48</v>
      </c>
      <c r="AC871" s="5" t="s">
        <v>48</v>
      </c>
      <c r="AD871" s="5">
        <v>7</v>
      </c>
      <c r="AE871" s="5">
        <v>9999</v>
      </c>
      <c r="AF871" s="5">
        <v>333</v>
      </c>
      <c r="AG871" s="5" t="s">
        <v>48</v>
      </c>
      <c r="AH871" s="5" t="s">
        <v>48</v>
      </c>
      <c r="AI871" s="5">
        <v>7</v>
      </c>
      <c r="AJ871" s="5">
        <v>700</v>
      </c>
      <c r="AK871" s="5">
        <v>172</v>
      </c>
      <c r="AL871" s="5" t="s">
        <v>48</v>
      </c>
      <c r="AM871" s="5" t="s">
        <v>48</v>
      </c>
      <c r="AN871" s="5">
        <v>7</v>
      </c>
      <c r="AO871" s="5">
        <v>700</v>
      </c>
    </row>
    <row r="872" spans="1:41" x14ac:dyDescent="0.25">
      <c r="A872" s="5" t="s">
        <v>53</v>
      </c>
      <c r="B872" s="5" t="s">
        <v>52</v>
      </c>
      <c r="C872" s="5">
        <v>719.3</v>
      </c>
      <c r="D872" s="5">
        <v>39.741</v>
      </c>
      <c r="E872" s="5">
        <v>-99.835999999999999</v>
      </c>
      <c r="F872" s="5">
        <v>20120618</v>
      </c>
      <c r="G872" s="5">
        <v>-9999</v>
      </c>
      <c r="H872" s="5" t="s">
        <v>48</v>
      </c>
      <c r="I872" s="5" t="s">
        <v>48</v>
      </c>
      <c r="J872" s="5" t="s">
        <v>48</v>
      </c>
      <c r="K872" s="5">
        <v>9999</v>
      </c>
      <c r="L872" s="5">
        <v>-9999</v>
      </c>
      <c r="M872" s="5" t="s">
        <v>48</v>
      </c>
      <c r="N872" s="5" t="s">
        <v>48</v>
      </c>
      <c r="O872" s="5" t="s">
        <v>48</v>
      </c>
      <c r="P872" s="5">
        <v>9999</v>
      </c>
      <c r="Q872" s="5">
        <v>0</v>
      </c>
      <c r="R872" s="5" t="s">
        <v>48</v>
      </c>
      <c r="S872" s="5" t="s">
        <v>48</v>
      </c>
      <c r="T872" s="5">
        <v>7</v>
      </c>
      <c r="U872" s="5">
        <v>700</v>
      </c>
      <c r="V872" s="5">
        <v>0</v>
      </c>
      <c r="W872" s="5" t="s">
        <v>48</v>
      </c>
      <c r="X872" s="5" t="s">
        <v>48</v>
      </c>
      <c r="Y872" s="5">
        <v>7</v>
      </c>
      <c r="Z872" s="5">
        <v>9999</v>
      </c>
      <c r="AA872" s="5">
        <v>0</v>
      </c>
      <c r="AB872" s="5" t="s">
        <v>48</v>
      </c>
      <c r="AC872" s="5" t="s">
        <v>48</v>
      </c>
      <c r="AD872" s="5">
        <v>7</v>
      </c>
      <c r="AE872" s="5">
        <v>9999</v>
      </c>
      <c r="AF872" s="5">
        <v>350</v>
      </c>
      <c r="AG872" s="5" t="s">
        <v>48</v>
      </c>
      <c r="AH872" s="5" t="s">
        <v>48</v>
      </c>
      <c r="AI872" s="5">
        <v>7</v>
      </c>
      <c r="AJ872" s="5">
        <v>700</v>
      </c>
      <c r="AK872" s="5">
        <v>194</v>
      </c>
      <c r="AL872" s="5" t="s">
        <v>48</v>
      </c>
      <c r="AM872" s="5" t="s">
        <v>48</v>
      </c>
      <c r="AN872" s="5">
        <v>7</v>
      </c>
      <c r="AO872" s="5">
        <v>700</v>
      </c>
    </row>
    <row r="873" spans="1:41" x14ac:dyDescent="0.25">
      <c r="A873" s="5" t="s">
        <v>53</v>
      </c>
      <c r="B873" s="5" t="s">
        <v>52</v>
      </c>
      <c r="C873" s="5">
        <v>719.3</v>
      </c>
      <c r="D873" s="5">
        <v>39.741</v>
      </c>
      <c r="E873" s="5">
        <v>-99.835999999999999</v>
      </c>
      <c r="F873" s="5">
        <v>20120619</v>
      </c>
      <c r="G873" s="5">
        <v>-9999</v>
      </c>
      <c r="H873" s="5" t="s">
        <v>48</v>
      </c>
      <c r="I873" s="5" t="s">
        <v>48</v>
      </c>
      <c r="J873" s="5" t="s">
        <v>48</v>
      </c>
      <c r="K873" s="5">
        <v>9999</v>
      </c>
      <c r="L873" s="5">
        <v>-9999</v>
      </c>
      <c r="M873" s="5" t="s">
        <v>48</v>
      </c>
      <c r="N873" s="5" t="s">
        <v>48</v>
      </c>
      <c r="O873" s="5" t="s">
        <v>48</v>
      </c>
      <c r="P873" s="5">
        <v>9999</v>
      </c>
      <c r="Q873" s="5">
        <v>0</v>
      </c>
      <c r="R873" s="5" t="s">
        <v>48</v>
      </c>
      <c r="S873" s="5" t="s">
        <v>48</v>
      </c>
      <c r="T873" s="5">
        <v>7</v>
      </c>
      <c r="U873" s="5">
        <v>700</v>
      </c>
      <c r="V873" s="5">
        <v>0</v>
      </c>
      <c r="W873" s="5" t="s">
        <v>48</v>
      </c>
      <c r="X873" s="5" t="s">
        <v>48</v>
      </c>
      <c r="Y873" s="5">
        <v>7</v>
      </c>
      <c r="Z873" s="5">
        <v>9999</v>
      </c>
      <c r="AA873" s="5">
        <v>0</v>
      </c>
      <c r="AB873" s="5" t="s">
        <v>48</v>
      </c>
      <c r="AC873" s="5" t="s">
        <v>48</v>
      </c>
      <c r="AD873" s="5">
        <v>7</v>
      </c>
      <c r="AE873" s="5">
        <v>9999</v>
      </c>
      <c r="AF873" s="5">
        <v>383</v>
      </c>
      <c r="AG873" s="5" t="s">
        <v>48</v>
      </c>
      <c r="AH873" s="5" t="s">
        <v>48</v>
      </c>
      <c r="AI873" s="5">
        <v>7</v>
      </c>
      <c r="AJ873" s="5">
        <v>700</v>
      </c>
      <c r="AK873" s="5">
        <v>217</v>
      </c>
      <c r="AL873" s="5" t="s">
        <v>48</v>
      </c>
      <c r="AM873" s="5" t="s">
        <v>48</v>
      </c>
      <c r="AN873" s="5">
        <v>7</v>
      </c>
      <c r="AO873" s="5">
        <v>700</v>
      </c>
    </row>
    <row r="874" spans="1:41" x14ac:dyDescent="0.25">
      <c r="A874" s="5" t="s">
        <v>53</v>
      </c>
      <c r="B874" s="5" t="s">
        <v>52</v>
      </c>
      <c r="C874" s="5">
        <v>719.3</v>
      </c>
      <c r="D874" s="5">
        <v>39.741</v>
      </c>
      <c r="E874" s="5">
        <v>-99.835999999999999</v>
      </c>
      <c r="F874" s="5">
        <v>20120620</v>
      </c>
      <c r="G874" s="5">
        <v>-9999</v>
      </c>
      <c r="H874" s="5" t="s">
        <v>48</v>
      </c>
      <c r="I874" s="5" t="s">
        <v>48</v>
      </c>
      <c r="J874" s="5" t="s">
        <v>48</v>
      </c>
      <c r="K874" s="5">
        <v>9999</v>
      </c>
      <c r="L874" s="5">
        <v>-9999</v>
      </c>
      <c r="M874" s="5" t="s">
        <v>48</v>
      </c>
      <c r="N874" s="5" t="s">
        <v>48</v>
      </c>
      <c r="O874" s="5" t="s">
        <v>48</v>
      </c>
      <c r="P874" s="5">
        <v>9999</v>
      </c>
      <c r="Q874" s="5">
        <v>0</v>
      </c>
      <c r="R874" s="5" t="s">
        <v>48</v>
      </c>
      <c r="S874" s="5" t="s">
        <v>48</v>
      </c>
      <c r="T874" s="5">
        <v>7</v>
      </c>
      <c r="U874" s="5">
        <v>700</v>
      </c>
      <c r="V874" s="5">
        <v>0</v>
      </c>
      <c r="W874" s="5" t="s">
        <v>48</v>
      </c>
      <c r="X874" s="5" t="s">
        <v>48</v>
      </c>
      <c r="Y874" s="5">
        <v>7</v>
      </c>
      <c r="Z874" s="5">
        <v>9999</v>
      </c>
      <c r="AA874" s="5">
        <v>0</v>
      </c>
      <c r="AB874" s="5" t="s">
        <v>48</v>
      </c>
      <c r="AC874" s="5" t="s">
        <v>48</v>
      </c>
      <c r="AD874" s="5">
        <v>7</v>
      </c>
      <c r="AE874" s="5">
        <v>9999</v>
      </c>
      <c r="AF874" s="5">
        <v>361</v>
      </c>
      <c r="AG874" s="5" t="s">
        <v>48</v>
      </c>
      <c r="AH874" s="5" t="s">
        <v>48</v>
      </c>
      <c r="AI874" s="5">
        <v>7</v>
      </c>
      <c r="AJ874" s="5">
        <v>700</v>
      </c>
      <c r="AK874" s="5">
        <v>222</v>
      </c>
      <c r="AL874" s="5" t="s">
        <v>48</v>
      </c>
      <c r="AM874" s="5" t="s">
        <v>48</v>
      </c>
      <c r="AN874" s="5">
        <v>7</v>
      </c>
      <c r="AO874" s="5">
        <v>700</v>
      </c>
    </row>
    <row r="875" spans="1:41" x14ac:dyDescent="0.25">
      <c r="A875" s="5" t="s">
        <v>53</v>
      </c>
      <c r="B875" s="5" t="s">
        <v>52</v>
      </c>
      <c r="C875" s="5">
        <v>719.3</v>
      </c>
      <c r="D875" s="5">
        <v>39.741</v>
      </c>
      <c r="E875" s="5">
        <v>-99.835999999999999</v>
      </c>
      <c r="F875" s="5">
        <v>20120621</v>
      </c>
      <c r="G875" s="5">
        <v>-9999</v>
      </c>
      <c r="H875" s="5" t="s">
        <v>48</v>
      </c>
      <c r="I875" s="5" t="s">
        <v>48</v>
      </c>
      <c r="J875" s="5" t="s">
        <v>48</v>
      </c>
      <c r="K875" s="5">
        <v>9999</v>
      </c>
      <c r="L875" s="5">
        <v>-9999</v>
      </c>
      <c r="M875" s="5" t="s">
        <v>48</v>
      </c>
      <c r="N875" s="5" t="s">
        <v>48</v>
      </c>
      <c r="O875" s="5" t="s">
        <v>48</v>
      </c>
      <c r="P875" s="5">
        <v>9999</v>
      </c>
      <c r="Q875" s="5">
        <v>0</v>
      </c>
      <c r="R875" s="5" t="s">
        <v>48</v>
      </c>
      <c r="S875" s="5" t="s">
        <v>48</v>
      </c>
      <c r="T875" s="5">
        <v>7</v>
      </c>
      <c r="U875" s="5">
        <v>700</v>
      </c>
      <c r="V875" s="5">
        <v>0</v>
      </c>
      <c r="W875" s="5" t="s">
        <v>48</v>
      </c>
      <c r="X875" s="5" t="s">
        <v>48</v>
      </c>
      <c r="Y875" s="5">
        <v>7</v>
      </c>
      <c r="Z875" s="5">
        <v>9999</v>
      </c>
      <c r="AA875" s="5">
        <v>0</v>
      </c>
      <c r="AB875" s="5" t="s">
        <v>48</v>
      </c>
      <c r="AC875" s="5" t="s">
        <v>48</v>
      </c>
      <c r="AD875" s="5">
        <v>7</v>
      </c>
      <c r="AE875" s="5">
        <v>9999</v>
      </c>
      <c r="AF875" s="5">
        <v>278</v>
      </c>
      <c r="AG875" s="5" t="s">
        <v>48</v>
      </c>
      <c r="AH875" s="5" t="s">
        <v>48</v>
      </c>
      <c r="AI875" s="5">
        <v>7</v>
      </c>
      <c r="AJ875" s="5">
        <v>700</v>
      </c>
      <c r="AK875" s="5">
        <v>133</v>
      </c>
      <c r="AL875" s="5" t="s">
        <v>48</v>
      </c>
      <c r="AM875" s="5" t="s">
        <v>48</v>
      </c>
      <c r="AN875" s="5">
        <v>7</v>
      </c>
      <c r="AO875" s="5">
        <v>700</v>
      </c>
    </row>
    <row r="876" spans="1:41" x14ac:dyDescent="0.25">
      <c r="A876" s="5" t="s">
        <v>53</v>
      </c>
      <c r="B876" s="5" t="s">
        <v>52</v>
      </c>
      <c r="C876" s="5">
        <v>719.3</v>
      </c>
      <c r="D876" s="5">
        <v>39.741</v>
      </c>
      <c r="E876" s="5">
        <v>-99.835999999999999</v>
      </c>
      <c r="F876" s="5">
        <v>20120622</v>
      </c>
      <c r="G876" s="5">
        <v>-9999</v>
      </c>
      <c r="H876" s="5" t="s">
        <v>48</v>
      </c>
      <c r="I876" s="5" t="s">
        <v>48</v>
      </c>
      <c r="J876" s="5" t="s">
        <v>48</v>
      </c>
      <c r="K876" s="5">
        <v>9999</v>
      </c>
      <c r="L876" s="5">
        <v>-9999</v>
      </c>
      <c r="M876" s="5" t="s">
        <v>48</v>
      </c>
      <c r="N876" s="5" t="s">
        <v>48</v>
      </c>
      <c r="O876" s="5" t="s">
        <v>48</v>
      </c>
      <c r="P876" s="5">
        <v>9999</v>
      </c>
      <c r="Q876" s="5">
        <v>0</v>
      </c>
      <c r="R876" s="5" t="s">
        <v>48</v>
      </c>
      <c r="S876" s="5" t="s">
        <v>48</v>
      </c>
      <c r="T876" s="5">
        <v>7</v>
      </c>
      <c r="U876" s="5">
        <v>700</v>
      </c>
      <c r="V876" s="5">
        <v>0</v>
      </c>
      <c r="W876" s="5" t="s">
        <v>48</v>
      </c>
      <c r="X876" s="5" t="s">
        <v>48</v>
      </c>
      <c r="Y876" s="5">
        <v>7</v>
      </c>
      <c r="Z876" s="5">
        <v>9999</v>
      </c>
      <c r="AA876" s="5">
        <v>0</v>
      </c>
      <c r="AB876" s="5" t="s">
        <v>48</v>
      </c>
      <c r="AC876" s="5" t="s">
        <v>48</v>
      </c>
      <c r="AD876" s="5">
        <v>7</v>
      </c>
      <c r="AE876" s="5">
        <v>9999</v>
      </c>
      <c r="AF876" s="5">
        <v>317</v>
      </c>
      <c r="AG876" s="5" t="s">
        <v>48</v>
      </c>
      <c r="AH876" s="5" t="s">
        <v>48</v>
      </c>
      <c r="AI876" s="5">
        <v>7</v>
      </c>
      <c r="AJ876" s="5">
        <v>700</v>
      </c>
      <c r="AK876" s="5">
        <v>133</v>
      </c>
      <c r="AL876" s="5" t="s">
        <v>48</v>
      </c>
      <c r="AM876" s="5" t="s">
        <v>48</v>
      </c>
      <c r="AN876" s="5">
        <v>7</v>
      </c>
      <c r="AO876" s="5">
        <v>700</v>
      </c>
    </row>
    <row r="877" spans="1:41" x14ac:dyDescent="0.25">
      <c r="A877" s="5" t="s">
        <v>53</v>
      </c>
      <c r="B877" s="5" t="s">
        <v>52</v>
      </c>
      <c r="C877" s="5">
        <v>719.3</v>
      </c>
      <c r="D877" s="5">
        <v>39.741</v>
      </c>
      <c r="E877" s="5">
        <v>-99.835999999999999</v>
      </c>
      <c r="F877" s="5">
        <v>20120623</v>
      </c>
      <c r="G877" s="5">
        <v>-9999</v>
      </c>
      <c r="H877" s="5" t="s">
        <v>48</v>
      </c>
      <c r="I877" s="5" t="s">
        <v>48</v>
      </c>
      <c r="J877" s="5" t="s">
        <v>48</v>
      </c>
      <c r="K877" s="5">
        <v>9999</v>
      </c>
      <c r="L877" s="5">
        <v>-9999</v>
      </c>
      <c r="M877" s="5" t="s">
        <v>48</v>
      </c>
      <c r="N877" s="5" t="s">
        <v>48</v>
      </c>
      <c r="O877" s="5" t="s">
        <v>48</v>
      </c>
      <c r="P877" s="5">
        <v>9999</v>
      </c>
      <c r="Q877" s="5">
        <v>0</v>
      </c>
      <c r="R877" s="5" t="s">
        <v>48</v>
      </c>
      <c r="S877" s="5" t="s">
        <v>48</v>
      </c>
      <c r="T877" s="5">
        <v>7</v>
      </c>
      <c r="U877" s="5">
        <v>700</v>
      </c>
      <c r="V877" s="5">
        <v>0</v>
      </c>
      <c r="W877" s="5" t="s">
        <v>48</v>
      </c>
      <c r="X877" s="5" t="s">
        <v>48</v>
      </c>
      <c r="Y877" s="5">
        <v>7</v>
      </c>
      <c r="Z877" s="5">
        <v>9999</v>
      </c>
      <c r="AA877" s="5">
        <v>0</v>
      </c>
      <c r="AB877" s="5" t="s">
        <v>48</v>
      </c>
      <c r="AC877" s="5" t="s">
        <v>48</v>
      </c>
      <c r="AD877" s="5">
        <v>7</v>
      </c>
      <c r="AE877" s="5">
        <v>9999</v>
      </c>
      <c r="AF877" s="5">
        <v>322</v>
      </c>
      <c r="AG877" s="5" t="s">
        <v>48</v>
      </c>
      <c r="AH877" s="5" t="s">
        <v>48</v>
      </c>
      <c r="AI877" s="5">
        <v>7</v>
      </c>
      <c r="AJ877" s="5">
        <v>700</v>
      </c>
      <c r="AK877" s="5">
        <v>183</v>
      </c>
      <c r="AL877" s="5" t="s">
        <v>48</v>
      </c>
      <c r="AM877" s="5" t="s">
        <v>48</v>
      </c>
      <c r="AN877" s="5">
        <v>7</v>
      </c>
      <c r="AO877" s="5">
        <v>700</v>
      </c>
    </row>
    <row r="878" spans="1:41" x14ac:dyDescent="0.25">
      <c r="A878" s="5" t="s">
        <v>53</v>
      </c>
      <c r="B878" s="5" t="s">
        <v>52</v>
      </c>
      <c r="C878" s="5">
        <v>719.3</v>
      </c>
      <c r="D878" s="5">
        <v>39.741</v>
      </c>
      <c r="E878" s="5">
        <v>-99.835999999999999</v>
      </c>
      <c r="F878" s="5">
        <v>20120624</v>
      </c>
      <c r="G878" s="5">
        <v>-9999</v>
      </c>
      <c r="H878" s="5" t="s">
        <v>48</v>
      </c>
      <c r="I878" s="5" t="s">
        <v>48</v>
      </c>
      <c r="J878" s="5" t="s">
        <v>48</v>
      </c>
      <c r="K878" s="5">
        <v>9999</v>
      </c>
      <c r="L878" s="5">
        <v>-9999</v>
      </c>
      <c r="M878" s="5" t="s">
        <v>48</v>
      </c>
      <c r="N878" s="5" t="s">
        <v>48</v>
      </c>
      <c r="O878" s="5" t="s">
        <v>48</v>
      </c>
      <c r="P878" s="5">
        <v>9999</v>
      </c>
      <c r="Q878" s="5">
        <v>0</v>
      </c>
      <c r="R878" s="5" t="s">
        <v>48</v>
      </c>
      <c r="S878" s="5" t="s">
        <v>48</v>
      </c>
      <c r="T878" s="5">
        <v>7</v>
      </c>
      <c r="U878" s="5">
        <v>700</v>
      </c>
      <c r="V878" s="5">
        <v>0</v>
      </c>
      <c r="W878" s="5" t="s">
        <v>48</v>
      </c>
      <c r="X878" s="5" t="s">
        <v>48</v>
      </c>
      <c r="Y878" s="5">
        <v>7</v>
      </c>
      <c r="Z878" s="5">
        <v>9999</v>
      </c>
      <c r="AA878" s="5">
        <v>0</v>
      </c>
      <c r="AB878" s="5" t="s">
        <v>48</v>
      </c>
      <c r="AC878" s="5" t="s">
        <v>48</v>
      </c>
      <c r="AD878" s="5">
        <v>7</v>
      </c>
      <c r="AE878" s="5">
        <v>9999</v>
      </c>
      <c r="AF878" s="5">
        <v>433</v>
      </c>
      <c r="AG878" s="5" t="s">
        <v>48</v>
      </c>
      <c r="AH878" s="5" t="s">
        <v>48</v>
      </c>
      <c r="AI878" s="5">
        <v>7</v>
      </c>
      <c r="AJ878" s="5">
        <v>700</v>
      </c>
      <c r="AK878" s="5">
        <v>206</v>
      </c>
      <c r="AL878" s="5" t="s">
        <v>48</v>
      </c>
      <c r="AM878" s="5" t="s">
        <v>48</v>
      </c>
      <c r="AN878" s="5">
        <v>7</v>
      </c>
      <c r="AO878" s="5">
        <v>700</v>
      </c>
    </row>
    <row r="879" spans="1:41" x14ac:dyDescent="0.25">
      <c r="A879" s="5" t="s">
        <v>53</v>
      </c>
      <c r="B879" s="5" t="s">
        <v>52</v>
      </c>
      <c r="C879" s="5">
        <v>719.3</v>
      </c>
      <c r="D879" s="5">
        <v>39.741</v>
      </c>
      <c r="E879" s="5">
        <v>-99.835999999999999</v>
      </c>
      <c r="F879" s="5">
        <v>20120625</v>
      </c>
      <c r="G879" s="5">
        <v>-9999</v>
      </c>
      <c r="H879" s="5" t="s">
        <v>48</v>
      </c>
      <c r="I879" s="5" t="s">
        <v>48</v>
      </c>
      <c r="J879" s="5" t="s">
        <v>48</v>
      </c>
      <c r="K879" s="5">
        <v>9999</v>
      </c>
      <c r="L879" s="5">
        <v>-9999</v>
      </c>
      <c r="M879" s="5" t="s">
        <v>48</v>
      </c>
      <c r="N879" s="5" t="s">
        <v>48</v>
      </c>
      <c r="O879" s="5" t="s">
        <v>48</v>
      </c>
      <c r="P879" s="5">
        <v>9999</v>
      </c>
      <c r="Q879" s="5">
        <v>0</v>
      </c>
      <c r="R879" s="5" t="s">
        <v>48</v>
      </c>
      <c r="S879" s="5" t="s">
        <v>48</v>
      </c>
      <c r="T879" s="5">
        <v>7</v>
      </c>
      <c r="U879" s="5">
        <v>700</v>
      </c>
      <c r="V879" s="5">
        <v>0</v>
      </c>
      <c r="W879" s="5" t="s">
        <v>48</v>
      </c>
      <c r="X879" s="5" t="s">
        <v>48</v>
      </c>
      <c r="Y879" s="5">
        <v>7</v>
      </c>
      <c r="Z879" s="5">
        <v>9999</v>
      </c>
      <c r="AA879" s="5">
        <v>0</v>
      </c>
      <c r="AB879" s="5" t="s">
        <v>48</v>
      </c>
      <c r="AC879" s="5" t="s">
        <v>48</v>
      </c>
      <c r="AD879" s="5">
        <v>7</v>
      </c>
      <c r="AE879" s="5">
        <v>9999</v>
      </c>
      <c r="AF879" s="5">
        <v>439</v>
      </c>
      <c r="AG879" s="5" t="s">
        <v>48</v>
      </c>
      <c r="AH879" s="5" t="s">
        <v>48</v>
      </c>
      <c r="AI879" s="5">
        <v>7</v>
      </c>
      <c r="AJ879" s="5">
        <v>700</v>
      </c>
      <c r="AK879" s="5">
        <v>178</v>
      </c>
      <c r="AL879" s="5" t="s">
        <v>48</v>
      </c>
      <c r="AM879" s="5" t="s">
        <v>48</v>
      </c>
      <c r="AN879" s="5">
        <v>7</v>
      </c>
      <c r="AO879" s="5">
        <v>700</v>
      </c>
    </row>
    <row r="880" spans="1:41" x14ac:dyDescent="0.25">
      <c r="A880" s="5" t="s">
        <v>53</v>
      </c>
      <c r="B880" s="5" t="s">
        <v>52</v>
      </c>
      <c r="C880" s="5">
        <v>719.3</v>
      </c>
      <c r="D880" s="5">
        <v>39.741</v>
      </c>
      <c r="E880" s="5">
        <v>-99.835999999999999</v>
      </c>
      <c r="F880" s="5">
        <v>20120626</v>
      </c>
      <c r="G880" s="5">
        <v>-9999</v>
      </c>
      <c r="H880" s="5" t="s">
        <v>48</v>
      </c>
      <c r="I880" s="5" t="s">
        <v>48</v>
      </c>
      <c r="J880" s="5" t="s">
        <v>48</v>
      </c>
      <c r="K880" s="5">
        <v>9999</v>
      </c>
      <c r="L880" s="5">
        <v>-9999</v>
      </c>
      <c r="M880" s="5" t="s">
        <v>48</v>
      </c>
      <c r="N880" s="5" t="s">
        <v>48</v>
      </c>
      <c r="O880" s="5" t="s">
        <v>48</v>
      </c>
      <c r="P880" s="5">
        <v>9999</v>
      </c>
      <c r="Q880" s="5">
        <v>0</v>
      </c>
      <c r="R880" s="5" t="s">
        <v>48</v>
      </c>
      <c r="S880" s="5" t="s">
        <v>48</v>
      </c>
      <c r="T880" s="5">
        <v>7</v>
      </c>
      <c r="U880" s="5">
        <v>700</v>
      </c>
      <c r="V880" s="5">
        <v>0</v>
      </c>
      <c r="W880" s="5" t="s">
        <v>48</v>
      </c>
      <c r="X880" s="5" t="s">
        <v>48</v>
      </c>
      <c r="Y880" s="5">
        <v>7</v>
      </c>
      <c r="Z880" s="5">
        <v>9999</v>
      </c>
      <c r="AA880" s="5">
        <v>0</v>
      </c>
      <c r="AB880" s="5" t="s">
        <v>48</v>
      </c>
      <c r="AC880" s="5" t="s">
        <v>48</v>
      </c>
      <c r="AD880" s="5">
        <v>7</v>
      </c>
      <c r="AE880" s="5">
        <v>9999</v>
      </c>
      <c r="AF880" s="5">
        <v>400</v>
      </c>
      <c r="AG880" s="5" t="s">
        <v>48</v>
      </c>
      <c r="AH880" s="5" t="s">
        <v>48</v>
      </c>
      <c r="AI880" s="5">
        <v>7</v>
      </c>
      <c r="AJ880" s="5">
        <v>700</v>
      </c>
      <c r="AK880" s="5">
        <v>189</v>
      </c>
      <c r="AL880" s="5" t="s">
        <v>48</v>
      </c>
      <c r="AM880" s="5" t="s">
        <v>48</v>
      </c>
      <c r="AN880" s="5">
        <v>7</v>
      </c>
      <c r="AO880" s="5">
        <v>700</v>
      </c>
    </row>
    <row r="881" spans="1:41" x14ac:dyDescent="0.25">
      <c r="A881" s="5" t="s">
        <v>53</v>
      </c>
      <c r="B881" s="5" t="s">
        <v>52</v>
      </c>
      <c r="C881" s="5">
        <v>719.3</v>
      </c>
      <c r="D881" s="5">
        <v>39.741</v>
      </c>
      <c r="E881" s="5">
        <v>-99.835999999999999</v>
      </c>
      <c r="F881" s="5">
        <v>20120627</v>
      </c>
      <c r="G881" s="5">
        <v>-9999</v>
      </c>
      <c r="H881" s="5" t="s">
        <v>48</v>
      </c>
      <c r="I881" s="5" t="s">
        <v>48</v>
      </c>
      <c r="J881" s="5" t="s">
        <v>48</v>
      </c>
      <c r="K881" s="5">
        <v>9999</v>
      </c>
      <c r="L881" s="5">
        <v>-9999</v>
      </c>
      <c r="M881" s="5" t="s">
        <v>48</v>
      </c>
      <c r="N881" s="5" t="s">
        <v>48</v>
      </c>
      <c r="O881" s="5" t="s">
        <v>48</v>
      </c>
      <c r="P881" s="5">
        <v>9999</v>
      </c>
      <c r="Q881" s="5">
        <v>0</v>
      </c>
      <c r="R881" s="5" t="s">
        <v>48</v>
      </c>
      <c r="S881" s="5" t="s">
        <v>48</v>
      </c>
      <c r="T881" s="5">
        <v>7</v>
      </c>
      <c r="U881" s="5">
        <v>700</v>
      </c>
      <c r="V881" s="5">
        <v>0</v>
      </c>
      <c r="W881" s="5" t="s">
        <v>48</v>
      </c>
      <c r="X881" s="5" t="s">
        <v>48</v>
      </c>
      <c r="Y881" s="5">
        <v>7</v>
      </c>
      <c r="Z881" s="5">
        <v>9999</v>
      </c>
      <c r="AA881" s="5">
        <v>0</v>
      </c>
      <c r="AB881" s="5" t="s">
        <v>48</v>
      </c>
      <c r="AC881" s="5" t="s">
        <v>48</v>
      </c>
      <c r="AD881" s="5">
        <v>7</v>
      </c>
      <c r="AE881" s="5">
        <v>9999</v>
      </c>
      <c r="AF881" s="5">
        <v>439</v>
      </c>
      <c r="AG881" s="5" t="s">
        <v>48</v>
      </c>
      <c r="AH881" s="5" t="s">
        <v>48</v>
      </c>
      <c r="AI881" s="5">
        <v>7</v>
      </c>
      <c r="AJ881" s="5">
        <v>700</v>
      </c>
      <c r="AK881" s="5">
        <v>206</v>
      </c>
      <c r="AL881" s="5" t="s">
        <v>48</v>
      </c>
      <c r="AM881" s="5" t="s">
        <v>48</v>
      </c>
      <c r="AN881" s="5">
        <v>7</v>
      </c>
      <c r="AO881" s="5">
        <v>700</v>
      </c>
    </row>
    <row r="882" spans="1:41" x14ac:dyDescent="0.25">
      <c r="A882" s="5" t="s">
        <v>53</v>
      </c>
      <c r="B882" s="5" t="s">
        <v>52</v>
      </c>
      <c r="C882" s="5">
        <v>719.3</v>
      </c>
      <c r="D882" s="5">
        <v>39.741</v>
      </c>
      <c r="E882" s="5">
        <v>-99.835999999999999</v>
      </c>
      <c r="F882" s="5">
        <v>20120628</v>
      </c>
      <c r="G882" s="5">
        <v>-9999</v>
      </c>
      <c r="H882" s="5" t="s">
        <v>48</v>
      </c>
      <c r="I882" s="5" t="s">
        <v>48</v>
      </c>
      <c r="J882" s="5" t="s">
        <v>48</v>
      </c>
      <c r="K882" s="5">
        <v>9999</v>
      </c>
      <c r="L882" s="5">
        <v>-9999</v>
      </c>
      <c r="M882" s="5" t="s">
        <v>48</v>
      </c>
      <c r="N882" s="5" t="s">
        <v>48</v>
      </c>
      <c r="O882" s="5" t="s">
        <v>48</v>
      </c>
      <c r="P882" s="5">
        <v>9999</v>
      </c>
      <c r="Q882" s="5">
        <v>0</v>
      </c>
      <c r="R882" s="5" t="s">
        <v>48</v>
      </c>
      <c r="S882" s="5" t="s">
        <v>48</v>
      </c>
      <c r="T882" s="5">
        <v>7</v>
      </c>
      <c r="U882" s="5">
        <v>700</v>
      </c>
      <c r="V882" s="5">
        <v>0</v>
      </c>
      <c r="W882" s="5" t="s">
        <v>48</v>
      </c>
      <c r="X882" s="5" t="s">
        <v>48</v>
      </c>
      <c r="Y882" s="5">
        <v>7</v>
      </c>
      <c r="Z882" s="5">
        <v>9999</v>
      </c>
      <c r="AA882" s="5">
        <v>0</v>
      </c>
      <c r="AB882" s="5" t="s">
        <v>48</v>
      </c>
      <c r="AC882" s="5" t="s">
        <v>48</v>
      </c>
      <c r="AD882" s="5">
        <v>7</v>
      </c>
      <c r="AE882" s="5">
        <v>9999</v>
      </c>
      <c r="AF882" s="5">
        <v>450</v>
      </c>
      <c r="AG882" s="5" t="s">
        <v>48</v>
      </c>
      <c r="AH882" s="5" t="s">
        <v>48</v>
      </c>
      <c r="AI882" s="5">
        <v>7</v>
      </c>
      <c r="AJ882" s="5">
        <v>700</v>
      </c>
      <c r="AK882" s="5">
        <v>217</v>
      </c>
      <c r="AL882" s="5" t="s">
        <v>48</v>
      </c>
      <c r="AM882" s="5" t="s">
        <v>48</v>
      </c>
      <c r="AN882" s="5">
        <v>7</v>
      </c>
      <c r="AO882" s="5">
        <v>700</v>
      </c>
    </row>
    <row r="883" spans="1:41" x14ac:dyDescent="0.25">
      <c r="A883" s="5" t="s">
        <v>53</v>
      </c>
      <c r="B883" s="5" t="s">
        <v>52</v>
      </c>
      <c r="C883" s="5">
        <v>719.3</v>
      </c>
      <c r="D883" s="5">
        <v>39.741</v>
      </c>
      <c r="E883" s="5">
        <v>-99.835999999999999</v>
      </c>
      <c r="F883" s="5">
        <v>20120629</v>
      </c>
      <c r="G883" s="5">
        <v>-9999</v>
      </c>
      <c r="H883" s="5" t="s">
        <v>48</v>
      </c>
      <c r="I883" s="5" t="s">
        <v>48</v>
      </c>
      <c r="J883" s="5" t="s">
        <v>48</v>
      </c>
      <c r="K883" s="5">
        <v>9999</v>
      </c>
      <c r="L883" s="5">
        <v>-9999</v>
      </c>
      <c r="M883" s="5" t="s">
        <v>48</v>
      </c>
      <c r="N883" s="5" t="s">
        <v>48</v>
      </c>
      <c r="O883" s="5" t="s">
        <v>48</v>
      </c>
      <c r="P883" s="5">
        <v>9999</v>
      </c>
      <c r="Q883" s="5">
        <v>66</v>
      </c>
      <c r="R883" s="5" t="s">
        <v>48</v>
      </c>
      <c r="S883" s="5" t="s">
        <v>48</v>
      </c>
      <c r="T883" s="5">
        <v>7</v>
      </c>
      <c r="U883" s="5">
        <v>700</v>
      </c>
      <c r="V883" s="5">
        <v>0</v>
      </c>
      <c r="W883" s="5" t="s">
        <v>48</v>
      </c>
      <c r="X883" s="5" t="s">
        <v>48</v>
      </c>
      <c r="Y883" s="5">
        <v>7</v>
      </c>
      <c r="Z883" s="5">
        <v>9999</v>
      </c>
      <c r="AA883" s="5">
        <v>0</v>
      </c>
      <c r="AB883" s="5" t="s">
        <v>48</v>
      </c>
      <c r="AC883" s="5" t="s">
        <v>48</v>
      </c>
      <c r="AD883" s="5">
        <v>7</v>
      </c>
      <c r="AE883" s="5">
        <v>9999</v>
      </c>
      <c r="AF883" s="5">
        <v>450</v>
      </c>
      <c r="AG883" s="5" t="s">
        <v>48</v>
      </c>
      <c r="AH883" s="5" t="s">
        <v>48</v>
      </c>
      <c r="AI883" s="5">
        <v>7</v>
      </c>
      <c r="AJ883" s="5">
        <v>700</v>
      </c>
      <c r="AK883" s="5">
        <v>211</v>
      </c>
      <c r="AL883" s="5" t="s">
        <v>48</v>
      </c>
      <c r="AM883" s="5" t="s">
        <v>48</v>
      </c>
      <c r="AN883" s="5">
        <v>7</v>
      </c>
      <c r="AO883" s="5">
        <v>700</v>
      </c>
    </row>
    <row r="884" spans="1:41" x14ac:dyDescent="0.25">
      <c r="A884" s="5" t="s">
        <v>53</v>
      </c>
      <c r="B884" s="5" t="s">
        <v>52</v>
      </c>
      <c r="C884" s="5">
        <v>719.3</v>
      </c>
      <c r="D884" s="5">
        <v>39.741</v>
      </c>
      <c r="E884" s="5">
        <v>-99.835999999999999</v>
      </c>
      <c r="F884" s="5">
        <v>20120630</v>
      </c>
      <c r="G884" s="5">
        <v>-9999</v>
      </c>
      <c r="H884" s="5" t="s">
        <v>48</v>
      </c>
      <c r="I884" s="5" t="s">
        <v>48</v>
      </c>
      <c r="J884" s="5" t="s">
        <v>48</v>
      </c>
      <c r="K884" s="5">
        <v>9999</v>
      </c>
      <c r="L884" s="5">
        <v>-9999</v>
      </c>
      <c r="M884" s="5" t="s">
        <v>48</v>
      </c>
      <c r="N884" s="5" t="s">
        <v>48</v>
      </c>
      <c r="O884" s="5" t="s">
        <v>48</v>
      </c>
      <c r="P884" s="5">
        <v>9999</v>
      </c>
      <c r="Q884" s="5">
        <v>0</v>
      </c>
      <c r="R884" s="5" t="s">
        <v>48</v>
      </c>
      <c r="S884" s="5" t="s">
        <v>48</v>
      </c>
      <c r="T884" s="5">
        <v>7</v>
      </c>
      <c r="U884" s="5">
        <v>700</v>
      </c>
      <c r="V884" s="5">
        <v>0</v>
      </c>
      <c r="W884" s="5" t="s">
        <v>48</v>
      </c>
      <c r="X884" s="5" t="s">
        <v>48</v>
      </c>
      <c r="Y884" s="5">
        <v>7</v>
      </c>
      <c r="Z884" s="5">
        <v>9999</v>
      </c>
      <c r="AA884" s="5">
        <v>0</v>
      </c>
      <c r="AB884" s="5" t="s">
        <v>48</v>
      </c>
      <c r="AC884" s="5" t="s">
        <v>48</v>
      </c>
      <c r="AD884" s="5">
        <v>7</v>
      </c>
      <c r="AE884" s="5">
        <v>9999</v>
      </c>
      <c r="AF884" s="5">
        <v>383</v>
      </c>
      <c r="AG884" s="5" t="s">
        <v>48</v>
      </c>
      <c r="AH884" s="5" t="s">
        <v>48</v>
      </c>
      <c r="AI884" s="5">
        <v>7</v>
      </c>
      <c r="AJ884" s="5">
        <v>700</v>
      </c>
      <c r="AK884" s="5">
        <v>217</v>
      </c>
      <c r="AL884" s="5" t="s">
        <v>48</v>
      </c>
      <c r="AM884" s="5" t="s">
        <v>48</v>
      </c>
      <c r="AN884" s="5">
        <v>7</v>
      </c>
      <c r="AO884" s="5">
        <v>700</v>
      </c>
    </row>
    <row r="885" spans="1:41" x14ac:dyDescent="0.25">
      <c r="A885" s="5" t="s">
        <v>53</v>
      </c>
      <c r="B885" s="5" t="s">
        <v>52</v>
      </c>
      <c r="C885" s="5">
        <v>719.3</v>
      </c>
      <c r="D885" s="5">
        <v>39.741</v>
      </c>
      <c r="E885" s="5">
        <v>-99.835999999999999</v>
      </c>
      <c r="F885" s="5">
        <v>20120701</v>
      </c>
      <c r="G885" s="5">
        <v>-9999</v>
      </c>
      <c r="H885" s="5" t="s">
        <v>48</v>
      </c>
      <c r="I885" s="5" t="s">
        <v>48</v>
      </c>
      <c r="J885" s="5" t="s">
        <v>48</v>
      </c>
      <c r="K885" s="5">
        <v>9999</v>
      </c>
      <c r="L885" s="5">
        <v>-9999</v>
      </c>
      <c r="M885" s="5" t="s">
        <v>48</v>
      </c>
      <c r="N885" s="5" t="s">
        <v>48</v>
      </c>
      <c r="O885" s="5" t="s">
        <v>48</v>
      </c>
      <c r="P885" s="5">
        <v>9999</v>
      </c>
      <c r="Q885" s="5">
        <v>0</v>
      </c>
      <c r="R885" s="5" t="s">
        <v>48</v>
      </c>
      <c r="S885" s="5" t="s">
        <v>48</v>
      </c>
      <c r="T885" s="5">
        <v>7</v>
      </c>
      <c r="U885" s="5">
        <v>700</v>
      </c>
      <c r="V885" s="5">
        <v>0</v>
      </c>
      <c r="W885" s="5" t="s">
        <v>48</v>
      </c>
      <c r="X885" s="5" t="s">
        <v>48</v>
      </c>
      <c r="Y885" s="5">
        <v>7</v>
      </c>
      <c r="Z885" s="5">
        <v>9999</v>
      </c>
      <c r="AA885" s="5">
        <v>0</v>
      </c>
      <c r="AB885" s="5" t="s">
        <v>48</v>
      </c>
      <c r="AC885" s="5" t="s">
        <v>48</v>
      </c>
      <c r="AD885" s="5">
        <v>7</v>
      </c>
      <c r="AE885" s="5">
        <v>9999</v>
      </c>
      <c r="AF885" s="5">
        <v>372</v>
      </c>
      <c r="AG885" s="5" t="s">
        <v>48</v>
      </c>
      <c r="AH885" s="5" t="s">
        <v>48</v>
      </c>
      <c r="AI885" s="5">
        <v>7</v>
      </c>
      <c r="AJ885" s="5">
        <v>700</v>
      </c>
      <c r="AK885" s="5">
        <v>183</v>
      </c>
      <c r="AL885" s="5" t="s">
        <v>48</v>
      </c>
      <c r="AM885" s="5" t="s">
        <v>48</v>
      </c>
      <c r="AN885" s="5">
        <v>7</v>
      </c>
      <c r="AO885" s="5">
        <v>700</v>
      </c>
    </row>
    <row r="886" spans="1:41" x14ac:dyDescent="0.25">
      <c r="A886" s="5" t="s">
        <v>53</v>
      </c>
      <c r="B886" s="5" t="s">
        <v>52</v>
      </c>
      <c r="C886" s="5">
        <v>719.3</v>
      </c>
      <c r="D886" s="5">
        <v>39.741</v>
      </c>
      <c r="E886" s="5">
        <v>-99.835999999999999</v>
      </c>
      <c r="F886" s="5">
        <v>20120702</v>
      </c>
      <c r="G886" s="5">
        <v>-9999</v>
      </c>
      <c r="H886" s="5" t="s">
        <v>48</v>
      </c>
      <c r="I886" s="5" t="s">
        <v>48</v>
      </c>
      <c r="J886" s="5" t="s">
        <v>48</v>
      </c>
      <c r="K886" s="5">
        <v>9999</v>
      </c>
      <c r="L886" s="5">
        <v>-9999</v>
      </c>
      <c r="M886" s="5" t="s">
        <v>48</v>
      </c>
      <c r="N886" s="5" t="s">
        <v>48</v>
      </c>
      <c r="O886" s="5" t="s">
        <v>48</v>
      </c>
      <c r="P886" s="5">
        <v>9999</v>
      </c>
      <c r="Q886" s="5">
        <v>0</v>
      </c>
      <c r="R886" s="5" t="s">
        <v>48</v>
      </c>
      <c r="S886" s="5" t="s">
        <v>48</v>
      </c>
      <c r="T886" s="5">
        <v>7</v>
      </c>
      <c r="U886" s="5">
        <v>700</v>
      </c>
      <c r="V886" s="5">
        <v>0</v>
      </c>
      <c r="W886" s="5" t="s">
        <v>48</v>
      </c>
      <c r="X886" s="5" t="s">
        <v>48</v>
      </c>
      <c r="Y886" s="5">
        <v>7</v>
      </c>
      <c r="Z886" s="5">
        <v>9999</v>
      </c>
      <c r="AA886" s="5">
        <v>0</v>
      </c>
      <c r="AB886" s="5" t="s">
        <v>48</v>
      </c>
      <c r="AC886" s="5" t="s">
        <v>48</v>
      </c>
      <c r="AD886" s="5">
        <v>7</v>
      </c>
      <c r="AE886" s="5">
        <v>9999</v>
      </c>
      <c r="AF886" s="5">
        <v>361</v>
      </c>
      <c r="AG886" s="5" t="s">
        <v>48</v>
      </c>
      <c r="AH886" s="5" t="s">
        <v>48</v>
      </c>
      <c r="AI886" s="5">
        <v>7</v>
      </c>
      <c r="AJ886" s="5">
        <v>700</v>
      </c>
      <c r="AK886" s="5">
        <v>183</v>
      </c>
      <c r="AL886" s="5" t="s">
        <v>48</v>
      </c>
      <c r="AM886" s="5" t="s">
        <v>48</v>
      </c>
      <c r="AN886" s="5">
        <v>7</v>
      </c>
      <c r="AO886" s="5">
        <v>700</v>
      </c>
    </row>
    <row r="887" spans="1:41" x14ac:dyDescent="0.25">
      <c r="A887" s="5" t="s">
        <v>53</v>
      </c>
      <c r="B887" s="5" t="s">
        <v>52</v>
      </c>
      <c r="C887" s="5">
        <v>719.3</v>
      </c>
      <c r="D887" s="5">
        <v>39.741</v>
      </c>
      <c r="E887" s="5">
        <v>-99.835999999999999</v>
      </c>
      <c r="F887" s="5">
        <v>20120703</v>
      </c>
      <c r="G887" s="5">
        <v>-9999</v>
      </c>
      <c r="H887" s="5" t="s">
        <v>48</v>
      </c>
      <c r="I887" s="5" t="s">
        <v>48</v>
      </c>
      <c r="J887" s="5" t="s">
        <v>48</v>
      </c>
      <c r="K887" s="5">
        <v>9999</v>
      </c>
      <c r="L887" s="5">
        <v>-9999</v>
      </c>
      <c r="M887" s="5" t="s">
        <v>48</v>
      </c>
      <c r="N887" s="5" t="s">
        <v>48</v>
      </c>
      <c r="O887" s="5" t="s">
        <v>48</v>
      </c>
      <c r="P887" s="5">
        <v>9999</v>
      </c>
      <c r="Q887" s="5">
        <v>0</v>
      </c>
      <c r="R887" s="5" t="s">
        <v>48</v>
      </c>
      <c r="S887" s="5" t="s">
        <v>48</v>
      </c>
      <c r="T887" s="5">
        <v>7</v>
      </c>
      <c r="U887" s="5">
        <v>700</v>
      </c>
      <c r="V887" s="5">
        <v>0</v>
      </c>
      <c r="W887" s="5" t="s">
        <v>48</v>
      </c>
      <c r="X887" s="5" t="s">
        <v>48</v>
      </c>
      <c r="Y887" s="5">
        <v>7</v>
      </c>
      <c r="Z887" s="5">
        <v>9999</v>
      </c>
      <c r="AA887" s="5">
        <v>0</v>
      </c>
      <c r="AB887" s="5" t="s">
        <v>48</v>
      </c>
      <c r="AC887" s="5" t="s">
        <v>48</v>
      </c>
      <c r="AD887" s="5">
        <v>7</v>
      </c>
      <c r="AE887" s="5">
        <v>9999</v>
      </c>
      <c r="AF887" s="5">
        <v>378</v>
      </c>
      <c r="AG887" s="5" t="s">
        <v>48</v>
      </c>
      <c r="AH887" s="5" t="s">
        <v>48</v>
      </c>
      <c r="AI887" s="5">
        <v>7</v>
      </c>
      <c r="AJ887" s="5">
        <v>700</v>
      </c>
      <c r="AK887" s="5">
        <v>200</v>
      </c>
      <c r="AL887" s="5" t="s">
        <v>48</v>
      </c>
      <c r="AM887" s="5" t="s">
        <v>48</v>
      </c>
      <c r="AN887" s="5">
        <v>7</v>
      </c>
      <c r="AO887" s="5">
        <v>700</v>
      </c>
    </row>
    <row r="888" spans="1:41" x14ac:dyDescent="0.25">
      <c r="A888" s="5" t="s">
        <v>53</v>
      </c>
      <c r="B888" s="5" t="s">
        <v>52</v>
      </c>
      <c r="C888" s="5">
        <v>719.3</v>
      </c>
      <c r="D888" s="5">
        <v>39.741</v>
      </c>
      <c r="E888" s="5">
        <v>-99.835999999999999</v>
      </c>
      <c r="F888" s="5">
        <v>20120704</v>
      </c>
      <c r="G888" s="5">
        <v>-9999</v>
      </c>
      <c r="H888" s="5" t="s">
        <v>48</v>
      </c>
      <c r="I888" s="5" t="s">
        <v>48</v>
      </c>
      <c r="J888" s="5" t="s">
        <v>48</v>
      </c>
      <c r="K888" s="5">
        <v>9999</v>
      </c>
      <c r="L888" s="5">
        <v>-9999</v>
      </c>
      <c r="M888" s="5" t="s">
        <v>48</v>
      </c>
      <c r="N888" s="5" t="s">
        <v>48</v>
      </c>
      <c r="O888" s="5" t="s">
        <v>48</v>
      </c>
      <c r="P888" s="5">
        <v>9999</v>
      </c>
      <c r="Q888" s="5">
        <v>0</v>
      </c>
      <c r="R888" s="5" t="s">
        <v>48</v>
      </c>
      <c r="S888" s="5" t="s">
        <v>48</v>
      </c>
      <c r="T888" s="5">
        <v>7</v>
      </c>
      <c r="U888" s="5">
        <v>700</v>
      </c>
      <c r="V888" s="5">
        <v>0</v>
      </c>
      <c r="W888" s="5" t="s">
        <v>48</v>
      </c>
      <c r="X888" s="5" t="s">
        <v>48</v>
      </c>
      <c r="Y888" s="5">
        <v>7</v>
      </c>
      <c r="Z888" s="5">
        <v>9999</v>
      </c>
      <c r="AA888" s="5">
        <v>0</v>
      </c>
      <c r="AB888" s="5" t="s">
        <v>48</v>
      </c>
      <c r="AC888" s="5" t="s">
        <v>48</v>
      </c>
      <c r="AD888" s="5">
        <v>7</v>
      </c>
      <c r="AE888" s="5">
        <v>9999</v>
      </c>
      <c r="AF888" s="5">
        <v>383</v>
      </c>
      <c r="AG888" s="5" t="s">
        <v>48</v>
      </c>
      <c r="AH888" s="5" t="s">
        <v>48</v>
      </c>
      <c r="AI888" s="5">
        <v>7</v>
      </c>
      <c r="AJ888" s="5">
        <v>700</v>
      </c>
      <c r="AK888" s="5">
        <v>250</v>
      </c>
      <c r="AL888" s="5" t="s">
        <v>48</v>
      </c>
      <c r="AM888" s="5" t="s">
        <v>48</v>
      </c>
      <c r="AN888" s="5">
        <v>7</v>
      </c>
      <c r="AO888" s="5">
        <v>700</v>
      </c>
    </row>
    <row r="889" spans="1:41" x14ac:dyDescent="0.25">
      <c r="A889" s="5" t="s">
        <v>53</v>
      </c>
      <c r="B889" s="5" t="s">
        <v>52</v>
      </c>
      <c r="C889" s="5">
        <v>719.3</v>
      </c>
      <c r="D889" s="5">
        <v>39.741</v>
      </c>
      <c r="E889" s="5">
        <v>-99.835999999999999</v>
      </c>
      <c r="F889" s="5">
        <v>20120705</v>
      </c>
      <c r="G889" s="5">
        <v>-9999</v>
      </c>
      <c r="H889" s="5" t="s">
        <v>48</v>
      </c>
      <c r="I889" s="5" t="s">
        <v>48</v>
      </c>
      <c r="J889" s="5" t="s">
        <v>48</v>
      </c>
      <c r="K889" s="5">
        <v>9999</v>
      </c>
      <c r="L889" s="5">
        <v>-9999</v>
      </c>
      <c r="M889" s="5" t="s">
        <v>48</v>
      </c>
      <c r="N889" s="5" t="s">
        <v>48</v>
      </c>
      <c r="O889" s="5" t="s">
        <v>48</v>
      </c>
      <c r="P889" s="5">
        <v>9999</v>
      </c>
      <c r="Q889" s="5">
        <v>0</v>
      </c>
      <c r="R889" s="5" t="s">
        <v>48</v>
      </c>
      <c r="S889" s="5" t="s">
        <v>48</v>
      </c>
      <c r="T889" s="5">
        <v>7</v>
      </c>
      <c r="U889" s="5">
        <v>700</v>
      </c>
      <c r="V889" s="5">
        <v>0</v>
      </c>
      <c r="W889" s="5" t="s">
        <v>48</v>
      </c>
      <c r="X889" s="5" t="s">
        <v>48</v>
      </c>
      <c r="Y889" s="5">
        <v>7</v>
      </c>
      <c r="Z889" s="5">
        <v>9999</v>
      </c>
      <c r="AA889" s="5">
        <v>0</v>
      </c>
      <c r="AB889" s="5" t="s">
        <v>48</v>
      </c>
      <c r="AC889" s="5" t="s">
        <v>48</v>
      </c>
      <c r="AD889" s="5">
        <v>7</v>
      </c>
      <c r="AE889" s="5">
        <v>9999</v>
      </c>
      <c r="AF889" s="5">
        <v>400</v>
      </c>
      <c r="AG889" s="5" t="s">
        <v>48</v>
      </c>
      <c r="AH889" s="5" t="s">
        <v>48</v>
      </c>
      <c r="AI889" s="5">
        <v>7</v>
      </c>
      <c r="AJ889" s="5">
        <v>700</v>
      </c>
      <c r="AK889" s="5">
        <v>233</v>
      </c>
      <c r="AL889" s="5" t="s">
        <v>48</v>
      </c>
      <c r="AM889" s="5" t="s">
        <v>48</v>
      </c>
      <c r="AN889" s="5">
        <v>7</v>
      </c>
      <c r="AO889" s="5">
        <v>700</v>
      </c>
    </row>
    <row r="890" spans="1:41" x14ac:dyDescent="0.25">
      <c r="A890" s="5" t="s">
        <v>53</v>
      </c>
      <c r="B890" s="5" t="s">
        <v>52</v>
      </c>
      <c r="C890" s="5">
        <v>719.3</v>
      </c>
      <c r="D890" s="5">
        <v>39.741</v>
      </c>
      <c r="E890" s="5">
        <v>-99.835999999999999</v>
      </c>
      <c r="F890" s="5">
        <v>20120706</v>
      </c>
      <c r="G890" s="5">
        <v>-9999</v>
      </c>
      <c r="H890" s="5" t="s">
        <v>48</v>
      </c>
      <c r="I890" s="5" t="s">
        <v>48</v>
      </c>
      <c r="J890" s="5" t="s">
        <v>48</v>
      </c>
      <c r="K890" s="5">
        <v>9999</v>
      </c>
      <c r="L890" s="5">
        <v>-9999</v>
      </c>
      <c r="M890" s="5" t="s">
        <v>48</v>
      </c>
      <c r="N890" s="5" t="s">
        <v>48</v>
      </c>
      <c r="O890" s="5" t="s">
        <v>48</v>
      </c>
      <c r="P890" s="5">
        <v>9999</v>
      </c>
      <c r="Q890" s="5">
        <v>0</v>
      </c>
      <c r="R890" s="5" t="s">
        <v>48</v>
      </c>
      <c r="S890" s="5" t="s">
        <v>48</v>
      </c>
      <c r="T890" s="5">
        <v>7</v>
      </c>
      <c r="U890" s="5">
        <v>700</v>
      </c>
      <c r="V890" s="5">
        <v>0</v>
      </c>
      <c r="W890" s="5" t="s">
        <v>48</v>
      </c>
      <c r="X890" s="5" t="s">
        <v>48</v>
      </c>
      <c r="Y890" s="5">
        <v>7</v>
      </c>
      <c r="Z890" s="5">
        <v>9999</v>
      </c>
      <c r="AA890" s="5">
        <v>0</v>
      </c>
      <c r="AB890" s="5" t="s">
        <v>48</v>
      </c>
      <c r="AC890" s="5" t="s">
        <v>48</v>
      </c>
      <c r="AD890" s="5">
        <v>7</v>
      </c>
      <c r="AE890" s="5">
        <v>9999</v>
      </c>
      <c r="AF890" s="5">
        <v>389</v>
      </c>
      <c r="AG890" s="5" t="s">
        <v>48</v>
      </c>
      <c r="AH890" s="5" t="s">
        <v>48</v>
      </c>
      <c r="AI890" s="5">
        <v>7</v>
      </c>
      <c r="AJ890" s="5">
        <v>700</v>
      </c>
      <c r="AK890" s="5">
        <v>222</v>
      </c>
      <c r="AL890" s="5" t="s">
        <v>48</v>
      </c>
      <c r="AM890" s="5" t="s">
        <v>48</v>
      </c>
      <c r="AN890" s="5">
        <v>7</v>
      </c>
      <c r="AO890" s="5">
        <v>700</v>
      </c>
    </row>
    <row r="891" spans="1:41" x14ac:dyDescent="0.25">
      <c r="A891" s="5" t="s">
        <v>53</v>
      </c>
      <c r="B891" s="5" t="s">
        <v>52</v>
      </c>
      <c r="C891" s="5">
        <v>719.3</v>
      </c>
      <c r="D891" s="5">
        <v>39.741</v>
      </c>
      <c r="E891" s="5">
        <v>-99.835999999999999</v>
      </c>
      <c r="F891" s="5">
        <v>20120707</v>
      </c>
      <c r="G891" s="5">
        <v>-9999</v>
      </c>
      <c r="H891" s="5" t="s">
        <v>48</v>
      </c>
      <c r="I891" s="5" t="s">
        <v>48</v>
      </c>
      <c r="J891" s="5" t="s">
        <v>48</v>
      </c>
      <c r="K891" s="5">
        <v>9999</v>
      </c>
      <c r="L891" s="5">
        <v>-9999</v>
      </c>
      <c r="M891" s="5" t="s">
        <v>48</v>
      </c>
      <c r="N891" s="5" t="s">
        <v>48</v>
      </c>
      <c r="O891" s="5" t="s">
        <v>48</v>
      </c>
      <c r="P891" s="5">
        <v>9999</v>
      </c>
      <c r="Q891" s="5">
        <v>0</v>
      </c>
      <c r="R891" s="5" t="s">
        <v>48</v>
      </c>
      <c r="S891" s="5" t="s">
        <v>48</v>
      </c>
      <c r="T891" s="5">
        <v>7</v>
      </c>
      <c r="U891" s="5">
        <v>700</v>
      </c>
      <c r="V891" s="5">
        <v>0</v>
      </c>
      <c r="W891" s="5" t="s">
        <v>48</v>
      </c>
      <c r="X891" s="5" t="s">
        <v>48</v>
      </c>
      <c r="Y891" s="5">
        <v>7</v>
      </c>
      <c r="Z891" s="5">
        <v>9999</v>
      </c>
      <c r="AA891" s="5">
        <v>0</v>
      </c>
      <c r="AB891" s="5" t="s">
        <v>48</v>
      </c>
      <c r="AC891" s="5" t="s">
        <v>48</v>
      </c>
      <c r="AD891" s="5">
        <v>7</v>
      </c>
      <c r="AE891" s="5">
        <v>9999</v>
      </c>
      <c r="AF891" s="5">
        <v>394</v>
      </c>
      <c r="AG891" s="5" t="s">
        <v>48</v>
      </c>
      <c r="AH891" s="5" t="s">
        <v>48</v>
      </c>
      <c r="AI891" s="5">
        <v>7</v>
      </c>
      <c r="AJ891" s="5">
        <v>700</v>
      </c>
      <c r="AK891" s="5">
        <v>206</v>
      </c>
      <c r="AL891" s="5" t="s">
        <v>48</v>
      </c>
      <c r="AM891" s="5" t="s">
        <v>48</v>
      </c>
      <c r="AN891" s="5">
        <v>7</v>
      </c>
      <c r="AO891" s="5">
        <v>700</v>
      </c>
    </row>
    <row r="892" spans="1:41" x14ac:dyDescent="0.25">
      <c r="A892" s="5" t="s">
        <v>53</v>
      </c>
      <c r="B892" s="5" t="s">
        <v>52</v>
      </c>
      <c r="C892" s="5">
        <v>719.3</v>
      </c>
      <c r="D892" s="5">
        <v>39.741</v>
      </c>
      <c r="E892" s="5">
        <v>-99.835999999999999</v>
      </c>
      <c r="F892" s="5">
        <v>20120708</v>
      </c>
      <c r="G892" s="5">
        <v>-9999</v>
      </c>
      <c r="H892" s="5" t="s">
        <v>48</v>
      </c>
      <c r="I892" s="5" t="s">
        <v>48</v>
      </c>
      <c r="J892" s="5" t="s">
        <v>48</v>
      </c>
      <c r="K892" s="5">
        <v>9999</v>
      </c>
      <c r="L892" s="5">
        <v>-9999</v>
      </c>
      <c r="M892" s="5" t="s">
        <v>48</v>
      </c>
      <c r="N892" s="5" t="s">
        <v>48</v>
      </c>
      <c r="O892" s="5" t="s">
        <v>48</v>
      </c>
      <c r="P892" s="5">
        <v>9999</v>
      </c>
      <c r="Q892" s="5">
        <v>254</v>
      </c>
      <c r="R892" s="5" t="s">
        <v>48</v>
      </c>
      <c r="S892" s="5" t="s">
        <v>48</v>
      </c>
      <c r="T892" s="5">
        <v>7</v>
      </c>
      <c r="U892" s="5">
        <v>700</v>
      </c>
      <c r="V892" s="5">
        <v>0</v>
      </c>
      <c r="W892" s="5" t="s">
        <v>48</v>
      </c>
      <c r="X892" s="5" t="s">
        <v>48</v>
      </c>
      <c r="Y892" s="5">
        <v>7</v>
      </c>
      <c r="Z892" s="5">
        <v>9999</v>
      </c>
      <c r="AA892" s="5">
        <v>0</v>
      </c>
      <c r="AB892" s="5" t="s">
        <v>48</v>
      </c>
      <c r="AC892" s="5" t="s">
        <v>48</v>
      </c>
      <c r="AD892" s="5">
        <v>7</v>
      </c>
      <c r="AE892" s="5">
        <v>9999</v>
      </c>
      <c r="AF892" s="5">
        <v>344</v>
      </c>
      <c r="AG892" s="5" t="s">
        <v>48</v>
      </c>
      <c r="AH892" s="5" t="s">
        <v>48</v>
      </c>
      <c r="AI892" s="5">
        <v>7</v>
      </c>
      <c r="AJ892" s="5">
        <v>700</v>
      </c>
      <c r="AK892" s="5">
        <v>178</v>
      </c>
      <c r="AL892" s="5" t="s">
        <v>48</v>
      </c>
      <c r="AM892" s="5" t="s">
        <v>48</v>
      </c>
      <c r="AN892" s="5">
        <v>7</v>
      </c>
      <c r="AO892" s="5">
        <v>700</v>
      </c>
    </row>
    <row r="893" spans="1:41" x14ac:dyDescent="0.25">
      <c r="A893" s="5" t="s">
        <v>53</v>
      </c>
      <c r="B893" s="5" t="s">
        <v>52</v>
      </c>
      <c r="C893" s="5">
        <v>719.3</v>
      </c>
      <c r="D893" s="5">
        <v>39.741</v>
      </c>
      <c r="E893" s="5">
        <v>-99.835999999999999</v>
      </c>
      <c r="F893" s="5">
        <v>20120709</v>
      </c>
      <c r="G893" s="5">
        <v>-9999</v>
      </c>
      <c r="H893" s="5" t="s">
        <v>48</v>
      </c>
      <c r="I893" s="5" t="s">
        <v>48</v>
      </c>
      <c r="J893" s="5" t="s">
        <v>48</v>
      </c>
      <c r="K893" s="5">
        <v>9999</v>
      </c>
      <c r="L893" s="5">
        <v>-9999</v>
      </c>
      <c r="M893" s="5" t="s">
        <v>48</v>
      </c>
      <c r="N893" s="5" t="s">
        <v>48</v>
      </c>
      <c r="O893" s="5" t="s">
        <v>48</v>
      </c>
      <c r="P893" s="5">
        <v>9999</v>
      </c>
      <c r="Q893" s="5">
        <v>373</v>
      </c>
      <c r="R893" s="5" t="s">
        <v>48</v>
      </c>
      <c r="S893" s="5" t="s">
        <v>48</v>
      </c>
      <c r="T893" s="5">
        <v>7</v>
      </c>
      <c r="U893" s="5">
        <v>700</v>
      </c>
      <c r="V893" s="5">
        <v>0</v>
      </c>
      <c r="W893" s="5" t="s">
        <v>48</v>
      </c>
      <c r="X893" s="5" t="s">
        <v>48</v>
      </c>
      <c r="Y893" s="5">
        <v>7</v>
      </c>
      <c r="Z893" s="5">
        <v>9999</v>
      </c>
      <c r="AA893" s="5">
        <v>0</v>
      </c>
      <c r="AB893" s="5" t="s">
        <v>48</v>
      </c>
      <c r="AC893" s="5" t="s">
        <v>48</v>
      </c>
      <c r="AD893" s="5">
        <v>7</v>
      </c>
      <c r="AE893" s="5">
        <v>9999</v>
      </c>
      <c r="AF893" s="5">
        <v>278</v>
      </c>
      <c r="AG893" s="5" t="s">
        <v>48</v>
      </c>
      <c r="AH893" s="5" t="s">
        <v>48</v>
      </c>
      <c r="AI893" s="5">
        <v>7</v>
      </c>
      <c r="AJ893" s="5">
        <v>700</v>
      </c>
      <c r="AK893" s="5">
        <v>178</v>
      </c>
      <c r="AL893" s="5" t="s">
        <v>48</v>
      </c>
      <c r="AM893" s="5" t="s">
        <v>48</v>
      </c>
      <c r="AN893" s="5">
        <v>7</v>
      </c>
      <c r="AO893" s="5">
        <v>700</v>
      </c>
    </row>
    <row r="894" spans="1:41" x14ac:dyDescent="0.25">
      <c r="A894" s="5" t="s">
        <v>53</v>
      </c>
      <c r="B894" s="5" t="s">
        <v>52</v>
      </c>
      <c r="C894" s="5">
        <v>719.3</v>
      </c>
      <c r="D894" s="5">
        <v>39.741</v>
      </c>
      <c r="E894" s="5">
        <v>-99.835999999999999</v>
      </c>
      <c r="F894" s="5">
        <v>20120710</v>
      </c>
      <c r="G894" s="5">
        <v>-9999</v>
      </c>
      <c r="H894" s="5" t="s">
        <v>48</v>
      </c>
      <c r="I894" s="5" t="s">
        <v>48</v>
      </c>
      <c r="J894" s="5" t="s">
        <v>48</v>
      </c>
      <c r="K894" s="5">
        <v>9999</v>
      </c>
      <c r="L894" s="5">
        <v>-9999</v>
      </c>
      <c r="M894" s="5" t="s">
        <v>48</v>
      </c>
      <c r="N894" s="5" t="s">
        <v>48</v>
      </c>
      <c r="O894" s="5" t="s">
        <v>48</v>
      </c>
      <c r="P894" s="5">
        <v>9999</v>
      </c>
      <c r="Q894" s="5">
        <v>5</v>
      </c>
      <c r="R894" s="5" t="s">
        <v>48</v>
      </c>
      <c r="S894" s="5" t="s">
        <v>48</v>
      </c>
      <c r="T894" s="5">
        <v>7</v>
      </c>
      <c r="U894" s="5">
        <v>700</v>
      </c>
      <c r="V894" s="5">
        <v>0</v>
      </c>
      <c r="W894" s="5" t="s">
        <v>48</v>
      </c>
      <c r="X894" s="5" t="s">
        <v>48</v>
      </c>
      <c r="Y894" s="5">
        <v>7</v>
      </c>
      <c r="Z894" s="5">
        <v>9999</v>
      </c>
      <c r="AA894" s="5">
        <v>0</v>
      </c>
      <c r="AB894" s="5" t="s">
        <v>48</v>
      </c>
      <c r="AC894" s="5" t="s">
        <v>48</v>
      </c>
      <c r="AD894" s="5">
        <v>7</v>
      </c>
      <c r="AE894" s="5">
        <v>9999</v>
      </c>
      <c r="AF894" s="5">
        <v>239</v>
      </c>
      <c r="AG894" s="5" t="s">
        <v>48</v>
      </c>
      <c r="AH894" s="5" t="s">
        <v>48</v>
      </c>
      <c r="AI894" s="5">
        <v>7</v>
      </c>
      <c r="AJ894" s="5">
        <v>700</v>
      </c>
      <c r="AK894" s="5">
        <v>150</v>
      </c>
      <c r="AL894" s="5" t="s">
        <v>48</v>
      </c>
      <c r="AM894" s="5" t="s">
        <v>48</v>
      </c>
      <c r="AN894" s="5">
        <v>7</v>
      </c>
      <c r="AO894" s="5">
        <v>700</v>
      </c>
    </row>
    <row r="895" spans="1:41" x14ac:dyDescent="0.25">
      <c r="A895" s="5" t="s">
        <v>53</v>
      </c>
      <c r="B895" s="5" t="s">
        <v>52</v>
      </c>
      <c r="C895" s="5">
        <v>719.3</v>
      </c>
      <c r="D895" s="5">
        <v>39.741</v>
      </c>
      <c r="E895" s="5">
        <v>-99.835999999999999</v>
      </c>
      <c r="F895" s="5">
        <v>20120711</v>
      </c>
      <c r="G895" s="5">
        <v>-9999</v>
      </c>
      <c r="H895" s="5" t="s">
        <v>48</v>
      </c>
      <c r="I895" s="5" t="s">
        <v>48</v>
      </c>
      <c r="J895" s="5" t="s">
        <v>48</v>
      </c>
      <c r="K895" s="5">
        <v>9999</v>
      </c>
      <c r="L895" s="5">
        <v>-9999</v>
      </c>
      <c r="M895" s="5" t="s">
        <v>48</v>
      </c>
      <c r="N895" s="5" t="s">
        <v>48</v>
      </c>
      <c r="O895" s="5" t="s">
        <v>48</v>
      </c>
      <c r="P895" s="5">
        <v>9999</v>
      </c>
      <c r="Q895" s="5">
        <v>0</v>
      </c>
      <c r="R895" s="5" t="s">
        <v>48</v>
      </c>
      <c r="S895" s="5" t="s">
        <v>48</v>
      </c>
      <c r="T895" s="5">
        <v>7</v>
      </c>
      <c r="U895" s="5">
        <v>700</v>
      </c>
      <c r="V895" s="5">
        <v>0</v>
      </c>
      <c r="W895" s="5" t="s">
        <v>48</v>
      </c>
      <c r="X895" s="5" t="s">
        <v>48</v>
      </c>
      <c r="Y895" s="5">
        <v>7</v>
      </c>
      <c r="Z895" s="5">
        <v>9999</v>
      </c>
      <c r="AA895" s="5">
        <v>0</v>
      </c>
      <c r="AB895" s="5" t="s">
        <v>48</v>
      </c>
      <c r="AC895" s="5" t="s">
        <v>48</v>
      </c>
      <c r="AD895" s="5">
        <v>7</v>
      </c>
      <c r="AE895" s="5">
        <v>9999</v>
      </c>
      <c r="AF895" s="5">
        <v>322</v>
      </c>
      <c r="AG895" s="5" t="s">
        <v>48</v>
      </c>
      <c r="AH895" s="5" t="s">
        <v>48</v>
      </c>
      <c r="AI895" s="5">
        <v>7</v>
      </c>
      <c r="AJ895" s="5">
        <v>700</v>
      </c>
      <c r="AK895" s="5">
        <v>150</v>
      </c>
      <c r="AL895" s="5" t="s">
        <v>48</v>
      </c>
      <c r="AM895" s="5" t="s">
        <v>48</v>
      </c>
      <c r="AN895" s="5">
        <v>7</v>
      </c>
      <c r="AO895" s="5">
        <v>700</v>
      </c>
    </row>
    <row r="896" spans="1:41" x14ac:dyDescent="0.25">
      <c r="A896" s="5" t="s">
        <v>53</v>
      </c>
      <c r="B896" s="5" t="s">
        <v>52</v>
      </c>
      <c r="C896" s="5">
        <v>719.3</v>
      </c>
      <c r="D896" s="5">
        <v>39.741</v>
      </c>
      <c r="E896" s="5">
        <v>-99.835999999999999</v>
      </c>
      <c r="F896" s="5">
        <v>20120712</v>
      </c>
      <c r="G896" s="5">
        <v>-9999</v>
      </c>
      <c r="H896" s="5" t="s">
        <v>48</v>
      </c>
      <c r="I896" s="5" t="s">
        <v>48</v>
      </c>
      <c r="J896" s="5" t="s">
        <v>48</v>
      </c>
      <c r="K896" s="5">
        <v>9999</v>
      </c>
      <c r="L896" s="5">
        <v>-9999</v>
      </c>
      <c r="M896" s="5" t="s">
        <v>48</v>
      </c>
      <c r="N896" s="5" t="s">
        <v>48</v>
      </c>
      <c r="O896" s="5" t="s">
        <v>48</v>
      </c>
      <c r="P896" s="5">
        <v>9999</v>
      </c>
      <c r="Q896" s="5">
        <v>0</v>
      </c>
      <c r="R896" s="5" t="s">
        <v>48</v>
      </c>
      <c r="S896" s="5" t="s">
        <v>48</v>
      </c>
      <c r="T896" s="5">
        <v>7</v>
      </c>
      <c r="U896" s="5">
        <v>700</v>
      </c>
      <c r="V896" s="5">
        <v>0</v>
      </c>
      <c r="W896" s="5" t="s">
        <v>48</v>
      </c>
      <c r="X896" s="5" t="s">
        <v>48</v>
      </c>
      <c r="Y896" s="5">
        <v>7</v>
      </c>
      <c r="Z896" s="5">
        <v>9999</v>
      </c>
      <c r="AA896" s="5">
        <v>0</v>
      </c>
      <c r="AB896" s="5" t="s">
        <v>48</v>
      </c>
      <c r="AC896" s="5" t="s">
        <v>48</v>
      </c>
      <c r="AD896" s="5">
        <v>7</v>
      </c>
      <c r="AE896" s="5">
        <v>9999</v>
      </c>
      <c r="AF896" s="5">
        <v>322</v>
      </c>
      <c r="AG896" s="5" t="s">
        <v>48</v>
      </c>
      <c r="AH896" s="5" t="s">
        <v>48</v>
      </c>
      <c r="AI896" s="5">
        <v>7</v>
      </c>
      <c r="AJ896" s="5">
        <v>700</v>
      </c>
      <c r="AK896" s="5">
        <v>167</v>
      </c>
      <c r="AL896" s="5" t="s">
        <v>48</v>
      </c>
      <c r="AM896" s="5" t="s">
        <v>48</v>
      </c>
      <c r="AN896" s="5">
        <v>7</v>
      </c>
      <c r="AO896" s="5">
        <v>700</v>
      </c>
    </row>
    <row r="897" spans="1:41" x14ac:dyDescent="0.25">
      <c r="A897" s="5" t="s">
        <v>53</v>
      </c>
      <c r="B897" s="5" t="s">
        <v>52</v>
      </c>
      <c r="C897" s="5">
        <v>719.3</v>
      </c>
      <c r="D897" s="5">
        <v>39.741</v>
      </c>
      <c r="E897" s="5">
        <v>-99.835999999999999</v>
      </c>
      <c r="F897" s="5">
        <v>20120713</v>
      </c>
      <c r="G897" s="5">
        <v>-9999</v>
      </c>
      <c r="H897" s="5" t="s">
        <v>48</v>
      </c>
      <c r="I897" s="5" t="s">
        <v>48</v>
      </c>
      <c r="J897" s="5" t="s">
        <v>48</v>
      </c>
      <c r="K897" s="5">
        <v>9999</v>
      </c>
      <c r="L897" s="5">
        <v>-9999</v>
      </c>
      <c r="M897" s="5" t="s">
        <v>48</v>
      </c>
      <c r="N897" s="5" t="s">
        <v>48</v>
      </c>
      <c r="O897" s="5" t="s">
        <v>48</v>
      </c>
      <c r="P897" s="5">
        <v>9999</v>
      </c>
      <c r="Q897" s="5">
        <v>0</v>
      </c>
      <c r="R897" s="5" t="s">
        <v>48</v>
      </c>
      <c r="S897" s="5" t="s">
        <v>48</v>
      </c>
      <c r="T897" s="5">
        <v>7</v>
      </c>
      <c r="U897" s="5">
        <v>700</v>
      </c>
      <c r="V897" s="5">
        <v>0</v>
      </c>
      <c r="W897" s="5" t="s">
        <v>48</v>
      </c>
      <c r="X897" s="5" t="s">
        <v>48</v>
      </c>
      <c r="Y897" s="5">
        <v>7</v>
      </c>
      <c r="Z897" s="5">
        <v>9999</v>
      </c>
      <c r="AA897" s="5">
        <v>0</v>
      </c>
      <c r="AB897" s="5" t="s">
        <v>48</v>
      </c>
      <c r="AC897" s="5" t="s">
        <v>48</v>
      </c>
      <c r="AD897" s="5">
        <v>7</v>
      </c>
      <c r="AE897" s="5">
        <v>9999</v>
      </c>
      <c r="AF897" s="5">
        <v>350</v>
      </c>
      <c r="AG897" s="5" t="s">
        <v>48</v>
      </c>
      <c r="AH897" s="5" t="s">
        <v>48</v>
      </c>
      <c r="AI897" s="5">
        <v>7</v>
      </c>
      <c r="AJ897" s="5">
        <v>700</v>
      </c>
      <c r="AK897" s="5">
        <v>167</v>
      </c>
      <c r="AL897" s="5" t="s">
        <v>48</v>
      </c>
      <c r="AM897" s="5" t="s">
        <v>48</v>
      </c>
      <c r="AN897" s="5">
        <v>7</v>
      </c>
      <c r="AO897" s="5">
        <v>700</v>
      </c>
    </row>
    <row r="898" spans="1:41" x14ac:dyDescent="0.25">
      <c r="A898" s="5" t="s">
        <v>53</v>
      </c>
      <c r="B898" s="5" t="s">
        <v>52</v>
      </c>
      <c r="C898" s="5">
        <v>719.3</v>
      </c>
      <c r="D898" s="5">
        <v>39.741</v>
      </c>
      <c r="E898" s="5">
        <v>-99.835999999999999</v>
      </c>
      <c r="F898" s="5">
        <v>20120714</v>
      </c>
      <c r="G898" s="5">
        <v>-9999</v>
      </c>
      <c r="H898" s="5" t="s">
        <v>48</v>
      </c>
      <c r="I898" s="5" t="s">
        <v>48</v>
      </c>
      <c r="J898" s="5" t="s">
        <v>48</v>
      </c>
      <c r="K898" s="5">
        <v>9999</v>
      </c>
      <c r="L898" s="5">
        <v>-9999</v>
      </c>
      <c r="M898" s="5" t="s">
        <v>48</v>
      </c>
      <c r="N898" s="5" t="s">
        <v>48</v>
      </c>
      <c r="O898" s="5" t="s">
        <v>48</v>
      </c>
      <c r="P898" s="5">
        <v>9999</v>
      </c>
      <c r="Q898" s="5">
        <v>0</v>
      </c>
      <c r="R898" s="5" t="s">
        <v>48</v>
      </c>
      <c r="S898" s="5" t="s">
        <v>48</v>
      </c>
      <c r="T898" s="5">
        <v>7</v>
      </c>
      <c r="U898" s="5">
        <v>700</v>
      </c>
      <c r="V898" s="5">
        <v>0</v>
      </c>
      <c r="W898" s="5" t="s">
        <v>48</v>
      </c>
      <c r="X898" s="5" t="s">
        <v>48</v>
      </c>
      <c r="Y898" s="5">
        <v>7</v>
      </c>
      <c r="Z898" s="5">
        <v>9999</v>
      </c>
      <c r="AA898" s="5">
        <v>0</v>
      </c>
      <c r="AB898" s="5" t="s">
        <v>48</v>
      </c>
      <c r="AC898" s="5" t="s">
        <v>48</v>
      </c>
      <c r="AD898" s="5">
        <v>7</v>
      </c>
      <c r="AE898" s="5">
        <v>9999</v>
      </c>
      <c r="AF898" s="5">
        <v>361</v>
      </c>
      <c r="AG898" s="5" t="s">
        <v>48</v>
      </c>
      <c r="AH898" s="5" t="s">
        <v>48</v>
      </c>
      <c r="AI898" s="5">
        <v>7</v>
      </c>
      <c r="AJ898" s="5">
        <v>700</v>
      </c>
      <c r="AK898" s="5">
        <v>200</v>
      </c>
      <c r="AL898" s="5" t="s">
        <v>48</v>
      </c>
      <c r="AM898" s="5" t="s">
        <v>48</v>
      </c>
      <c r="AN898" s="5">
        <v>7</v>
      </c>
      <c r="AO898" s="5">
        <v>700</v>
      </c>
    </row>
    <row r="899" spans="1:41" x14ac:dyDescent="0.25">
      <c r="A899" s="5" t="s">
        <v>53</v>
      </c>
      <c r="B899" s="5" t="s">
        <v>52</v>
      </c>
      <c r="C899" s="5">
        <v>719.3</v>
      </c>
      <c r="D899" s="5">
        <v>39.741</v>
      </c>
      <c r="E899" s="5">
        <v>-99.835999999999999</v>
      </c>
      <c r="F899" s="5">
        <v>20120715</v>
      </c>
      <c r="G899" s="5">
        <v>-9999</v>
      </c>
      <c r="H899" s="5" t="s">
        <v>48</v>
      </c>
      <c r="I899" s="5" t="s">
        <v>48</v>
      </c>
      <c r="J899" s="5" t="s">
        <v>48</v>
      </c>
      <c r="K899" s="5">
        <v>9999</v>
      </c>
      <c r="L899" s="5">
        <v>-9999</v>
      </c>
      <c r="M899" s="5" t="s">
        <v>48</v>
      </c>
      <c r="N899" s="5" t="s">
        <v>48</v>
      </c>
      <c r="O899" s="5" t="s">
        <v>48</v>
      </c>
      <c r="P899" s="5">
        <v>9999</v>
      </c>
      <c r="Q899" s="5">
        <v>0</v>
      </c>
      <c r="R899" s="5" t="s">
        <v>48</v>
      </c>
      <c r="S899" s="5" t="s">
        <v>48</v>
      </c>
      <c r="T899" s="5">
        <v>7</v>
      </c>
      <c r="U899" s="5">
        <v>700</v>
      </c>
      <c r="V899" s="5">
        <v>0</v>
      </c>
      <c r="W899" s="5" t="s">
        <v>48</v>
      </c>
      <c r="X899" s="5" t="s">
        <v>48</v>
      </c>
      <c r="Y899" s="5">
        <v>7</v>
      </c>
      <c r="Z899" s="5">
        <v>9999</v>
      </c>
      <c r="AA899" s="5">
        <v>0</v>
      </c>
      <c r="AB899" s="5" t="s">
        <v>48</v>
      </c>
      <c r="AC899" s="5" t="s">
        <v>48</v>
      </c>
      <c r="AD899" s="5">
        <v>7</v>
      </c>
      <c r="AE899" s="5">
        <v>9999</v>
      </c>
      <c r="AF899" s="5">
        <v>367</v>
      </c>
      <c r="AG899" s="5" t="s">
        <v>48</v>
      </c>
      <c r="AH899" s="5" t="s">
        <v>48</v>
      </c>
      <c r="AI899" s="5">
        <v>7</v>
      </c>
      <c r="AJ899" s="5">
        <v>700</v>
      </c>
      <c r="AK899" s="5">
        <v>206</v>
      </c>
      <c r="AL899" s="5" t="s">
        <v>48</v>
      </c>
      <c r="AM899" s="5" t="s">
        <v>48</v>
      </c>
      <c r="AN899" s="5">
        <v>7</v>
      </c>
      <c r="AO899" s="5">
        <v>700</v>
      </c>
    </row>
    <row r="900" spans="1:41" x14ac:dyDescent="0.25">
      <c r="A900" s="5" t="s">
        <v>53</v>
      </c>
      <c r="B900" s="5" t="s">
        <v>52</v>
      </c>
      <c r="C900" s="5">
        <v>719.3</v>
      </c>
      <c r="D900" s="5">
        <v>39.741</v>
      </c>
      <c r="E900" s="5">
        <v>-99.835999999999999</v>
      </c>
      <c r="F900" s="5">
        <v>20120716</v>
      </c>
      <c r="G900" s="5">
        <v>-9999</v>
      </c>
      <c r="H900" s="5" t="s">
        <v>48</v>
      </c>
      <c r="I900" s="5" t="s">
        <v>48</v>
      </c>
      <c r="J900" s="5" t="s">
        <v>48</v>
      </c>
      <c r="K900" s="5">
        <v>9999</v>
      </c>
      <c r="L900" s="5">
        <v>-9999</v>
      </c>
      <c r="M900" s="5" t="s">
        <v>48</v>
      </c>
      <c r="N900" s="5" t="s">
        <v>48</v>
      </c>
      <c r="O900" s="5" t="s">
        <v>48</v>
      </c>
      <c r="P900" s="5">
        <v>9999</v>
      </c>
      <c r="Q900" s="5">
        <v>0</v>
      </c>
      <c r="R900" s="5" t="s">
        <v>48</v>
      </c>
      <c r="S900" s="5" t="s">
        <v>48</v>
      </c>
      <c r="T900" s="5">
        <v>7</v>
      </c>
      <c r="U900" s="5">
        <v>700</v>
      </c>
      <c r="V900" s="5">
        <v>0</v>
      </c>
      <c r="W900" s="5" t="s">
        <v>48</v>
      </c>
      <c r="X900" s="5" t="s">
        <v>48</v>
      </c>
      <c r="Y900" s="5">
        <v>7</v>
      </c>
      <c r="Z900" s="5">
        <v>9999</v>
      </c>
      <c r="AA900" s="5">
        <v>0</v>
      </c>
      <c r="AB900" s="5" t="s">
        <v>48</v>
      </c>
      <c r="AC900" s="5" t="s">
        <v>48</v>
      </c>
      <c r="AD900" s="5">
        <v>7</v>
      </c>
      <c r="AE900" s="5">
        <v>9999</v>
      </c>
      <c r="AF900" s="5">
        <v>383</v>
      </c>
      <c r="AG900" s="5" t="s">
        <v>48</v>
      </c>
      <c r="AH900" s="5" t="s">
        <v>48</v>
      </c>
      <c r="AI900" s="5">
        <v>7</v>
      </c>
      <c r="AJ900" s="5">
        <v>700</v>
      </c>
      <c r="AK900" s="5">
        <v>206</v>
      </c>
      <c r="AL900" s="5" t="s">
        <v>48</v>
      </c>
      <c r="AM900" s="5" t="s">
        <v>48</v>
      </c>
      <c r="AN900" s="5">
        <v>7</v>
      </c>
      <c r="AO900" s="5">
        <v>700</v>
      </c>
    </row>
    <row r="901" spans="1:41" x14ac:dyDescent="0.25">
      <c r="A901" s="5" t="s">
        <v>53</v>
      </c>
      <c r="B901" s="5" t="s">
        <v>52</v>
      </c>
      <c r="C901" s="5">
        <v>719.3</v>
      </c>
      <c r="D901" s="5">
        <v>39.741</v>
      </c>
      <c r="E901" s="5">
        <v>-99.835999999999999</v>
      </c>
      <c r="F901" s="5">
        <v>20120717</v>
      </c>
      <c r="G901" s="5">
        <v>-9999</v>
      </c>
      <c r="H901" s="5" t="s">
        <v>48</v>
      </c>
      <c r="I901" s="5" t="s">
        <v>48</v>
      </c>
      <c r="J901" s="5" t="s">
        <v>48</v>
      </c>
      <c r="K901" s="5">
        <v>9999</v>
      </c>
      <c r="L901" s="5">
        <v>-9999</v>
      </c>
      <c r="M901" s="5" t="s">
        <v>48</v>
      </c>
      <c r="N901" s="5" t="s">
        <v>48</v>
      </c>
      <c r="O901" s="5" t="s">
        <v>48</v>
      </c>
      <c r="P901" s="5">
        <v>9999</v>
      </c>
      <c r="Q901" s="5">
        <v>0</v>
      </c>
      <c r="R901" s="5" t="s">
        <v>48</v>
      </c>
      <c r="S901" s="5" t="s">
        <v>48</v>
      </c>
      <c r="T901" s="5">
        <v>7</v>
      </c>
      <c r="U901" s="5">
        <v>700</v>
      </c>
      <c r="V901" s="5">
        <v>0</v>
      </c>
      <c r="W901" s="5" t="s">
        <v>48</v>
      </c>
      <c r="X901" s="5" t="s">
        <v>48</v>
      </c>
      <c r="Y901" s="5">
        <v>7</v>
      </c>
      <c r="Z901" s="5">
        <v>9999</v>
      </c>
      <c r="AA901" s="5">
        <v>0</v>
      </c>
      <c r="AB901" s="5" t="s">
        <v>48</v>
      </c>
      <c r="AC901" s="5" t="s">
        <v>48</v>
      </c>
      <c r="AD901" s="5">
        <v>7</v>
      </c>
      <c r="AE901" s="5">
        <v>9999</v>
      </c>
      <c r="AF901" s="5">
        <v>361</v>
      </c>
      <c r="AG901" s="5" t="s">
        <v>48</v>
      </c>
      <c r="AH901" s="5" t="s">
        <v>48</v>
      </c>
      <c r="AI901" s="5">
        <v>7</v>
      </c>
      <c r="AJ901" s="5">
        <v>700</v>
      </c>
      <c r="AK901" s="5">
        <v>200</v>
      </c>
      <c r="AL901" s="5" t="s">
        <v>48</v>
      </c>
      <c r="AM901" s="5" t="s">
        <v>48</v>
      </c>
      <c r="AN901" s="5">
        <v>7</v>
      </c>
      <c r="AO901" s="5">
        <v>700</v>
      </c>
    </row>
    <row r="902" spans="1:41" x14ac:dyDescent="0.25">
      <c r="A902" s="5" t="s">
        <v>53</v>
      </c>
      <c r="B902" s="5" t="s">
        <v>52</v>
      </c>
      <c r="C902" s="5">
        <v>719.3</v>
      </c>
      <c r="D902" s="5">
        <v>39.741</v>
      </c>
      <c r="E902" s="5">
        <v>-99.835999999999999</v>
      </c>
      <c r="F902" s="5">
        <v>20120718</v>
      </c>
      <c r="G902" s="5">
        <v>-9999</v>
      </c>
      <c r="H902" s="5" t="s">
        <v>48</v>
      </c>
      <c r="I902" s="5" t="s">
        <v>48</v>
      </c>
      <c r="J902" s="5" t="s">
        <v>48</v>
      </c>
      <c r="K902" s="5">
        <v>9999</v>
      </c>
      <c r="L902" s="5">
        <v>-9999</v>
      </c>
      <c r="M902" s="5" t="s">
        <v>48</v>
      </c>
      <c r="N902" s="5" t="s">
        <v>48</v>
      </c>
      <c r="O902" s="5" t="s">
        <v>48</v>
      </c>
      <c r="P902" s="5">
        <v>9999</v>
      </c>
      <c r="Q902" s="5">
        <v>0</v>
      </c>
      <c r="R902" s="5" t="s">
        <v>48</v>
      </c>
      <c r="S902" s="5" t="s">
        <v>48</v>
      </c>
      <c r="T902" s="5">
        <v>7</v>
      </c>
      <c r="U902" s="5">
        <v>700</v>
      </c>
      <c r="V902" s="5">
        <v>0</v>
      </c>
      <c r="W902" s="5" t="s">
        <v>48</v>
      </c>
      <c r="X902" s="5" t="s">
        <v>48</v>
      </c>
      <c r="Y902" s="5">
        <v>7</v>
      </c>
      <c r="Z902" s="5">
        <v>9999</v>
      </c>
      <c r="AA902" s="5">
        <v>0</v>
      </c>
      <c r="AB902" s="5" t="s">
        <v>48</v>
      </c>
      <c r="AC902" s="5" t="s">
        <v>48</v>
      </c>
      <c r="AD902" s="5">
        <v>7</v>
      </c>
      <c r="AE902" s="5">
        <v>9999</v>
      </c>
      <c r="AF902" s="5">
        <v>383</v>
      </c>
      <c r="AG902" s="5" t="s">
        <v>48</v>
      </c>
      <c r="AH902" s="5" t="s">
        <v>48</v>
      </c>
      <c r="AI902" s="5">
        <v>7</v>
      </c>
      <c r="AJ902" s="5">
        <v>700</v>
      </c>
      <c r="AK902" s="5">
        <v>194</v>
      </c>
      <c r="AL902" s="5" t="s">
        <v>48</v>
      </c>
      <c r="AM902" s="5" t="s">
        <v>48</v>
      </c>
      <c r="AN902" s="5">
        <v>7</v>
      </c>
      <c r="AO902" s="5">
        <v>700</v>
      </c>
    </row>
    <row r="903" spans="1:41" x14ac:dyDescent="0.25">
      <c r="A903" s="5" t="s">
        <v>53</v>
      </c>
      <c r="B903" s="5" t="s">
        <v>52</v>
      </c>
      <c r="C903" s="5">
        <v>719.3</v>
      </c>
      <c r="D903" s="5">
        <v>39.741</v>
      </c>
      <c r="E903" s="5">
        <v>-99.835999999999999</v>
      </c>
      <c r="F903" s="5">
        <v>20120719</v>
      </c>
      <c r="G903" s="5">
        <v>-9999</v>
      </c>
      <c r="H903" s="5" t="s">
        <v>48</v>
      </c>
      <c r="I903" s="5" t="s">
        <v>48</v>
      </c>
      <c r="J903" s="5" t="s">
        <v>48</v>
      </c>
      <c r="K903" s="5">
        <v>9999</v>
      </c>
      <c r="L903" s="5">
        <v>-9999</v>
      </c>
      <c r="M903" s="5" t="s">
        <v>48</v>
      </c>
      <c r="N903" s="5" t="s">
        <v>48</v>
      </c>
      <c r="O903" s="5" t="s">
        <v>48</v>
      </c>
      <c r="P903" s="5">
        <v>9999</v>
      </c>
      <c r="Q903" s="5">
        <v>0</v>
      </c>
      <c r="R903" s="5" t="s">
        <v>48</v>
      </c>
      <c r="S903" s="5" t="s">
        <v>48</v>
      </c>
      <c r="T903" s="5">
        <v>7</v>
      </c>
      <c r="U903" s="5">
        <v>700</v>
      </c>
      <c r="V903" s="5">
        <v>0</v>
      </c>
      <c r="W903" s="5" t="s">
        <v>48</v>
      </c>
      <c r="X903" s="5" t="s">
        <v>48</v>
      </c>
      <c r="Y903" s="5">
        <v>7</v>
      </c>
      <c r="Z903" s="5">
        <v>9999</v>
      </c>
      <c r="AA903" s="5">
        <v>0</v>
      </c>
      <c r="AB903" s="5" t="s">
        <v>48</v>
      </c>
      <c r="AC903" s="5" t="s">
        <v>48</v>
      </c>
      <c r="AD903" s="5">
        <v>7</v>
      </c>
      <c r="AE903" s="5">
        <v>9999</v>
      </c>
      <c r="AF903" s="5">
        <v>372</v>
      </c>
      <c r="AG903" s="5" t="s">
        <v>48</v>
      </c>
      <c r="AH903" s="5" t="s">
        <v>48</v>
      </c>
      <c r="AI903" s="5">
        <v>7</v>
      </c>
      <c r="AJ903" s="5">
        <v>700</v>
      </c>
      <c r="AK903" s="5">
        <v>194</v>
      </c>
      <c r="AL903" s="5" t="s">
        <v>48</v>
      </c>
      <c r="AM903" s="5" t="s">
        <v>48</v>
      </c>
      <c r="AN903" s="5">
        <v>7</v>
      </c>
      <c r="AO903" s="5">
        <v>700</v>
      </c>
    </row>
    <row r="904" spans="1:41" x14ac:dyDescent="0.25">
      <c r="A904" s="5" t="s">
        <v>53</v>
      </c>
      <c r="B904" s="5" t="s">
        <v>52</v>
      </c>
      <c r="C904" s="5">
        <v>719.3</v>
      </c>
      <c r="D904" s="5">
        <v>39.741</v>
      </c>
      <c r="E904" s="5">
        <v>-99.835999999999999</v>
      </c>
      <c r="F904" s="5">
        <v>20120720</v>
      </c>
      <c r="G904" s="5">
        <v>-9999</v>
      </c>
      <c r="H904" s="5" t="s">
        <v>48</v>
      </c>
      <c r="I904" s="5" t="s">
        <v>48</v>
      </c>
      <c r="J904" s="5" t="s">
        <v>48</v>
      </c>
      <c r="K904" s="5">
        <v>9999</v>
      </c>
      <c r="L904" s="5">
        <v>-9999</v>
      </c>
      <c r="M904" s="5" t="s">
        <v>48</v>
      </c>
      <c r="N904" s="5" t="s">
        <v>48</v>
      </c>
      <c r="O904" s="5" t="s">
        <v>48</v>
      </c>
      <c r="P904" s="5">
        <v>9999</v>
      </c>
      <c r="Q904" s="5">
        <v>0</v>
      </c>
      <c r="R904" s="5" t="s">
        <v>48</v>
      </c>
      <c r="S904" s="5" t="s">
        <v>48</v>
      </c>
      <c r="T904" s="5">
        <v>7</v>
      </c>
      <c r="U904" s="5">
        <v>700</v>
      </c>
      <c r="V904" s="5">
        <v>0</v>
      </c>
      <c r="W904" s="5" t="s">
        <v>48</v>
      </c>
      <c r="X904" s="5" t="s">
        <v>48</v>
      </c>
      <c r="Y904" s="5">
        <v>7</v>
      </c>
      <c r="Z904" s="5">
        <v>9999</v>
      </c>
      <c r="AA904" s="5">
        <v>0</v>
      </c>
      <c r="AB904" s="5" t="s">
        <v>48</v>
      </c>
      <c r="AC904" s="5" t="s">
        <v>48</v>
      </c>
      <c r="AD904" s="5">
        <v>7</v>
      </c>
      <c r="AE904" s="5">
        <v>9999</v>
      </c>
      <c r="AF904" s="5">
        <v>389</v>
      </c>
      <c r="AG904" s="5" t="s">
        <v>48</v>
      </c>
      <c r="AH904" s="5" t="s">
        <v>48</v>
      </c>
      <c r="AI904" s="5">
        <v>7</v>
      </c>
      <c r="AJ904" s="5">
        <v>700</v>
      </c>
      <c r="AK904" s="5">
        <v>206</v>
      </c>
      <c r="AL904" s="5" t="s">
        <v>48</v>
      </c>
      <c r="AM904" s="5" t="s">
        <v>48</v>
      </c>
      <c r="AN904" s="5">
        <v>7</v>
      </c>
      <c r="AO904" s="5">
        <v>700</v>
      </c>
    </row>
    <row r="905" spans="1:41" x14ac:dyDescent="0.25">
      <c r="A905" s="5" t="s">
        <v>53</v>
      </c>
      <c r="B905" s="5" t="s">
        <v>52</v>
      </c>
      <c r="C905" s="5">
        <v>719.3</v>
      </c>
      <c r="D905" s="5">
        <v>39.741</v>
      </c>
      <c r="E905" s="5">
        <v>-99.835999999999999</v>
      </c>
      <c r="F905" s="5">
        <v>20120721</v>
      </c>
      <c r="G905" s="5">
        <v>-9999</v>
      </c>
      <c r="H905" s="5" t="s">
        <v>48</v>
      </c>
      <c r="I905" s="5" t="s">
        <v>48</v>
      </c>
      <c r="J905" s="5" t="s">
        <v>48</v>
      </c>
      <c r="K905" s="5">
        <v>9999</v>
      </c>
      <c r="L905" s="5">
        <v>-9999</v>
      </c>
      <c r="M905" s="5" t="s">
        <v>48</v>
      </c>
      <c r="N905" s="5" t="s">
        <v>48</v>
      </c>
      <c r="O905" s="5" t="s">
        <v>48</v>
      </c>
      <c r="P905" s="5">
        <v>9999</v>
      </c>
      <c r="Q905" s="5">
        <v>0</v>
      </c>
      <c r="R905" s="5" t="s">
        <v>48</v>
      </c>
      <c r="S905" s="5" t="s">
        <v>48</v>
      </c>
      <c r="T905" s="5">
        <v>7</v>
      </c>
      <c r="U905" s="5">
        <v>700</v>
      </c>
      <c r="V905" s="5">
        <v>0</v>
      </c>
      <c r="W905" s="5" t="s">
        <v>48</v>
      </c>
      <c r="X905" s="5" t="s">
        <v>48</v>
      </c>
      <c r="Y905" s="5">
        <v>7</v>
      </c>
      <c r="Z905" s="5">
        <v>9999</v>
      </c>
      <c r="AA905" s="5">
        <v>0</v>
      </c>
      <c r="AB905" s="5" t="s">
        <v>48</v>
      </c>
      <c r="AC905" s="5" t="s">
        <v>48</v>
      </c>
      <c r="AD905" s="5">
        <v>7</v>
      </c>
      <c r="AE905" s="5">
        <v>9999</v>
      </c>
      <c r="AF905" s="5">
        <v>383</v>
      </c>
      <c r="AG905" s="5" t="s">
        <v>48</v>
      </c>
      <c r="AH905" s="5" t="s">
        <v>48</v>
      </c>
      <c r="AI905" s="5">
        <v>7</v>
      </c>
      <c r="AJ905" s="5">
        <v>700</v>
      </c>
      <c r="AK905" s="5">
        <v>211</v>
      </c>
      <c r="AL905" s="5" t="s">
        <v>48</v>
      </c>
      <c r="AM905" s="5" t="s">
        <v>48</v>
      </c>
      <c r="AN905" s="5">
        <v>7</v>
      </c>
      <c r="AO905" s="5">
        <v>700</v>
      </c>
    </row>
    <row r="906" spans="1:41" x14ac:dyDescent="0.25">
      <c r="A906" s="5" t="s">
        <v>53</v>
      </c>
      <c r="B906" s="5" t="s">
        <v>52</v>
      </c>
      <c r="C906" s="5">
        <v>719.3</v>
      </c>
      <c r="D906" s="5">
        <v>39.741</v>
      </c>
      <c r="E906" s="5">
        <v>-99.835999999999999</v>
      </c>
      <c r="F906" s="5">
        <v>20120722</v>
      </c>
      <c r="G906" s="5">
        <v>-9999</v>
      </c>
      <c r="H906" s="5" t="s">
        <v>48</v>
      </c>
      <c r="I906" s="5" t="s">
        <v>48</v>
      </c>
      <c r="J906" s="5" t="s">
        <v>48</v>
      </c>
      <c r="K906" s="5">
        <v>9999</v>
      </c>
      <c r="L906" s="5">
        <v>-9999</v>
      </c>
      <c r="M906" s="5" t="s">
        <v>48</v>
      </c>
      <c r="N906" s="5" t="s">
        <v>48</v>
      </c>
      <c r="O906" s="5" t="s">
        <v>48</v>
      </c>
      <c r="P906" s="5">
        <v>9999</v>
      </c>
      <c r="Q906" s="5">
        <v>0</v>
      </c>
      <c r="R906" s="5" t="s">
        <v>48</v>
      </c>
      <c r="S906" s="5" t="s">
        <v>48</v>
      </c>
      <c r="T906" s="5">
        <v>7</v>
      </c>
      <c r="U906" s="5">
        <v>700</v>
      </c>
      <c r="V906" s="5">
        <v>0</v>
      </c>
      <c r="W906" s="5" t="s">
        <v>48</v>
      </c>
      <c r="X906" s="5" t="s">
        <v>48</v>
      </c>
      <c r="Y906" s="5">
        <v>7</v>
      </c>
      <c r="Z906" s="5">
        <v>9999</v>
      </c>
      <c r="AA906" s="5">
        <v>0</v>
      </c>
      <c r="AB906" s="5" t="s">
        <v>48</v>
      </c>
      <c r="AC906" s="5" t="s">
        <v>48</v>
      </c>
      <c r="AD906" s="5">
        <v>7</v>
      </c>
      <c r="AE906" s="5">
        <v>9999</v>
      </c>
      <c r="AF906" s="5">
        <v>394</v>
      </c>
      <c r="AG906" s="5" t="s">
        <v>48</v>
      </c>
      <c r="AH906" s="5" t="s">
        <v>48</v>
      </c>
      <c r="AI906" s="5">
        <v>7</v>
      </c>
      <c r="AJ906" s="5">
        <v>700</v>
      </c>
      <c r="AK906" s="5">
        <v>211</v>
      </c>
      <c r="AL906" s="5" t="s">
        <v>48</v>
      </c>
      <c r="AM906" s="5" t="s">
        <v>48</v>
      </c>
      <c r="AN906" s="5">
        <v>7</v>
      </c>
      <c r="AO906" s="5">
        <v>700</v>
      </c>
    </row>
    <row r="907" spans="1:41" x14ac:dyDescent="0.25">
      <c r="A907" s="5" t="s">
        <v>53</v>
      </c>
      <c r="B907" s="5" t="s">
        <v>52</v>
      </c>
      <c r="C907" s="5">
        <v>719.3</v>
      </c>
      <c r="D907" s="5">
        <v>39.741</v>
      </c>
      <c r="E907" s="5">
        <v>-99.835999999999999</v>
      </c>
      <c r="F907" s="5">
        <v>20120723</v>
      </c>
      <c r="G907" s="5">
        <v>-9999</v>
      </c>
      <c r="H907" s="5" t="s">
        <v>48</v>
      </c>
      <c r="I907" s="5" t="s">
        <v>48</v>
      </c>
      <c r="J907" s="5" t="s">
        <v>48</v>
      </c>
      <c r="K907" s="5">
        <v>9999</v>
      </c>
      <c r="L907" s="5">
        <v>-9999</v>
      </c>
      <c r="M907" s="5" t="s">
        <v>48</v>
      </c>
      <c r="N907" s="5" t="s">
        <v>48</v>
      </c>
      <c r="O907" s="5" t="s">
        <v>48</v>
      </c>
      <c r="P907" s="5">
        <v>9999</v>
      </c>
      <c r="Q907" s="5">
        <v>0</v>
      </c>
      <c r="R907" s="5" t="s">
        <v>48</v>
      </c>
      <c r="S907" s="5" t="s">
        <v>48</v>
      </c>
      <c r="T907" s="5">
        <v>7</v>
      </c>
      <c r="U907" s="5">
        <v>700</v>
      </c>
      <c r="V907" s="5">
        <v>0</v>
      </c>
      <c r="W907" s="5" t="s">
        <v>48</v>
      </c>
      <c r="X907" s="5" t="s">
        <v>48</v>
      </c>
      <c r="Y907" s="5">
        <v>7</v>
      </c>
      <c r="Z907" s="5">
        <v>9999</v>
      </c>
      <c r="AA907" s="5">
        <v>0</v>
      </c>
      <c r="AB907" s="5" t="s">
        <v>48</v>
      </c>
      <c r="AC907" s="5" t="s">
        <v>48</v>
      </c>
      <c r="AD907" s="5">
        <v>7</v>
      </c>
      <c r="AE907" s="5">
        <v>9999</v>
      </c>
      <c r="AF907" s="5">
        <v>400</v>
      </c>
      <c r="AG907" s="5" t="s">
        <v>48</v>
      </c>
      <c r="AH907" s="5" t="s">
        <v>48</v>
      </c>
      <c r="AI907" s="5">
        <v>7</v>
      </c>
      <c r="AJ907" s="5">
        <v>700</v>
      </c>
      <c r="AK907" s="5">
        <v>217</v>
      </c>
      <c r="AL907" s="5" t="s">
        <v>48</v>
      </c>
      <c r="AM907" s="5" t="s">
        <v>48</v>
      </c>
      <c r="AN907" s="5">
        <v>7</v>
      </c>
      <c r="AO907" s="5">
        <v>700</v>
      </c>
    </row>
    <row r="908" spans="1:41" x14ac:dyDescent="0.25">
      <c r="A908" s="5" t="s">
        <v>53</v>
      </c>
      <c r="B908" s="5" t="s">
        <v>52</v>
      </c>
      <c r="C908" s="5">
        <v>719.3</v>
      </c>
      <c r="D908" s="5">
        <v>39.741</v>
      </c>
      <c r="E908" s="5">
        <v>-99.835999999999999</v>
      </c>
      <c r="F908" s="5">
        <v>20120724</v>
      </c>
      <c r="G908" s="5">
        <v>-9999</v>
      </c>
      <c r="H908" s="5" t="s">
        <v>48</v>
      </c>
      <c r="I908" s="5" t="s">
        <v>48</v>
      </c>
      <c r="J908" s="5" t="s">
        <v>48</v>
      </c>
      <c r="K908" s="5">
        <v>9999</v>
      </c>
      <c r="L908" s="5">
        <v>-9999</v>
      </c>
      <c r="M908" s="5" t="s">
        <v>48</v>
      </c>
      <c r="N908" s="5" t="s">
        <v>48</v>
      </c>
      <c r="O908" s="5" t="s">
        <v>48</v>
      </c>
      <c r="P908" s="5">
        <v>9999</v>
      </c>
      <c r="Q908" s="5">
        <v>0</v>
      </c>
      <c r="R908" s="5" t="s">
        <v>48</v>
      </c>
      <c r="S908" s="5" t="s">
        <v>48</v>
      </c>
      <c r="T908" s="5">
        <v>7</v>
      </c>
      <c r="U908" s="5">
        <v>700</v>
      </c>
      <c r="V908" s="5">
        <v>0</v>
      </c>
      <c r="W908" s="5" t="s">
        <v>48</v>
      </c>
      <c r="X908" s="5" t="s">
        <v>48</v>
      </c>
      <c r="Y908" s="5">
        <v>7</v>
      </c>
      <c r="Z908" s="5">
        <v>9999</v>
      </c>
      <c r="AA908" s="5">
        <v>0</v>
      </c>
      <c r="AB908" s="5" t="s">
        <v>48</v>
      </c>
      <c r="AC908" s="5" t="s">
        <v>48</v>
      </c>
      <c r="AD908" s="5">
        <v>7</v>
      </c>
      <c r="AE908" s="5">
        <v>9999</v>
      </c>
      <c r="AF908" s="5">
        <v>383</v>
      </c>
      <c r="AG908" s="5" t="s">
        <v>48</v>
      </c>
      <c r="AH908" s="5" t="s">
        <v>48</v>
      </c>
      <c r="AI908" s="5">
        <v>7</v>
      </c>
      <c r="AJ908" s="5">
        <v>700</v>
      </c>
      <c r="AK908" s="5">
        <v>228</v>
      </c>
      <c r="AL908" s="5" t="s">
        <v>48</v>
      </c>
      <c r="AM908" s="5" t="s">
        <v>48</v>
      </c>
      <c r="AN908" s="5">
        <v>7</v>
      </c>
      <c r="AO908" s="5">
        <v>700</v>
      </c>
    </row>
    <row r="909" spans="1:41" x14ac:dyDescent="0.25">
      <c r="A909" s="5" t="s">
        <v>53</v>
      </c>
      <c r="B909" s="5" t="s">
        <v>52</v>
      </c>
      <c r="C909" s="5">
        <v>719.3</v>
      </c>
      <c r="D909" s="5">
        <v>39.741</v>
      </c>
      <c r="E909" s="5">
        <v>-99.835999999999999</v>
      </c>
      <c r="F909" s="5">
        <v>20120725</v>
      </c>
      <c r="G909" s="5">
        <v>-9999</v>
      </c>
      <c r="H909" s="5" t="s">
        <v>48</v>
      </c>
      <c r="I909" s="5" t="s">
        <v>48</v>
      </c>
      <c r="J909" s="5" t="s">
        <v>48</v>
      </c>
      <c r="K909" s="5">
        <v>9999</v>
      </c>
      <c r="L909" s="5">
        <v>-9999</v>
      </c>
      <c r="M909" s="5" t="s">
        <v>48</v>
      </c>
      <c r="N909" s="5" t="s">
        <v>48</v>
      </c>
      <c r="O909" s="5" t="s">
        <v>48</v>
      </c>
      <c r="P909" s="5">
        <v>9999</v>
      </c>
      <c r="Q909" s="5">
        <v>0</v>
      </c>
      <c r="R909" s="5" t="s">
        <v>48</v>
      </c>
      <c r="S909" s="5" t="s">
        <v>48</v>
      </c>
      <c r="T909" s="5">
        <v>7</v>
      </c>
      <c r="U909" s="5">
        <v>700</v>
      </c>
      <c r="V909" s="5">
        <v>0</v>
      </c>
      <c r="W909" s="5" t="s">
        <v>48</v>
      </c>
      <c r="X909" s="5" t="s">
        <v>48</v>
      </c>
      <c r="Y909" s="5">
        <v>7</v>
      </c>
      <c r="Z909" s="5">
        <v>9999</v>
      </c>
      <c r="AA909" s="5">
        <v>0</v>
      </c>
      <c r="AB909" s="5" t="s">
        <v>48</v>
      </c>
      <c r="AC909" s="5" t="s">
        <v>48</v>
      </c>
      <c r="AD909" s="5">
        <v>7</v>
      </c>
      <c r="AE909" s="5">
        <v>9999</v>
      </c>
      <c r="AF909" s="5">
        <v>406</v>
      </c>
      <c r="AG909" s="5" t="s">
        <v>48</v>
      </c>
      <c r="AH909" s="5" t="s">
        <v>48</v>
      </c>
      <c r="AI909" s="5">
        <v>7</v>
      </c>
      <c r="AJ909" s="5">
        <v>700</v>
      </c>
      <c r="AK909" s="5">
        <v>239</v>
      </c>
      <c r="AL909" s="5" t="s">
        <v>48</v>
      </c>
      <c r="AM909" s="5" t="s">
        <v>48</v>
      </c>
      <c r="AN909" s="5">
        <v>7</v>
      </c>
      <c r="AO909" s="5">
        <v>700</v>
      </c>
    </row>
    <row r="910" spans="1:41" x14ac:dyDescent="0.25">
      <c r="A910" s="5" t="s">
        <v>53</v>
      </c>
      <c r="B910" s="5" t="s">
        <v>52</v>
      </c>
      <c r="C910" s="5">
        <v>719.3</v>
      </c>
      <c r="D910" s="5">
        <v>39.741</v>
      </c>
      <c r="E910" s="5">
        <v>-99.835999999999999</v>
      </c>
      <c r="F910" s="5">
        <v>20120726</v>
      </c>
      <c r="G910" s="5">
        <v>-9999</v>
      </c>
      <c r="H910" s="5" t="s">
        <v>48</v>
      </c>
      <c r="I910" s="5" t="s">
        <v>48</v>
      </c>
      <c r="J910" s="5" t="s">
        <v>48</v>
      </c>
      <c r="K910" s="5">
        <v>9999</v>
      </c>
      <c r="L910" s="5">
        <v>-9999</v>
      </c>
      <c r="M910" s="5" t="s">
        <v>48</v>
      </c>
      <c r="N910" s="5" t="s">
        <v>48</v>
      </c>
      <c r="O910" s="5" t="s">
        <v>48</v>
      </c>
      <c r="P910" s="5">
        <v>9999</v>
      </c>
      <c r="Q910" s="5">
        <v>0</v>
      </c>
      <c r="R910" s="5" t="s">
        <v>48</v>
      </c>
      <c r="S910" s="5" t="s">
        <v>48</v>
      </c>
      <c r="T910" s="5">
        <v>7</v>
      </c>
      <c r="U910" s="5">
        <v>700</v>
      </c>
      <c r="V910" s="5">
        <v>0</v>
      </c>
      <c r="W910" s="5" t="s">
        <v>48</v>
      </c>
      <c r="X910" s="5" t="s">
        <v>48</v>
      </c>
      <c r="Y910" s="5">
        <v>7</v>
      </c>
      <c r="Z910" s="5">
        <v>9999</v>
      </c>
      <c r="AA910" s="5">
        <v>0</v>
      </c>
      <c r="AB910" s="5" t="s">
        <v>48</v>
      </c>
      <c r="AC910" s="5" t="s">
        <v>48</v>
      </c>
      <c r="AD910" s="5">
        <v>7</v>
      </c>
      <c r="AE910" s="5">
        <v>9999</v>
      </c>
      <c r="AF910" s="5">
        <v>394</v>
      </c>
      <c r="AG910" s="5" t="s">
        <v>48</v>
      </c>
      <c r="AH910" s="5" t="s">
        <v>48</v>
      </c>
      <c r="AI910" s="5">
        <v>7</v>
      </c>
      <c r="AJ910" s="5">
        <v>700</v>
      </c>
      <c r="AK910" s="5">
        <v>178</v>
      </c>
      <c r="AL910" s="5" t="s">
        <v>48</v>
      </c>
      <c r="AM910" s="5" t="s">
        <v>48</v>
      </c>
      <c r="AN910" s="5">
        <v>7</v>
      </c>
      <c r="AO910" s="5">
        <v>700</v>
      </c>
    </row>
    <row r="911" spans="1:41" x14ac:dyDescent="0.25">
      <c r="A911" s="5" t="s">
        <v>53</v>
      </c>
      <c r="B911" s="5" t="s">
        <v>52</v>
      </c>
      <c r="C911" s="5">
        <v>719.3</v>
      </c>
      <c r="D911" s="5">
        <v>39.741</v>
      </c>
      <c r="E911" s="5">
        <v>-99.835999999999999</v>
      </c>
      <c r="F911" s="5">
        <v>20120727</v>
      </c>
      <c r="G911" s="5">
        <v>-9999</v>
      </c>
      <c r="H911" s="5" t="s">
        <v>48</v>
      </c>
      <c r="I911" s="5" t="s">
        <v>48</v>
      </c>
      <c r="J911" s="5" t="s">
        <v>48</v>
      </c>
      <c r="K911" s="5">
        <v>9999</v>
      </c>
      <c r="L911" s="5">
        <v>-9999</v>
      </c>
      <c r="M911" s="5" t="s">
        <v>48</v>
      </c>
      <c r="N911" s="5" t="s">
        <v>48</v>
      </c>
      <c r="O911" s="5" t="s">
        <v>48</v>
      </c>
      <c r="P911" s="5">
        <v>9999</v>
      </c>
      <c r="Q911" s="5">
        <v>0</v>
      </c>
      <c r="R911" s="5" t="s">
        <v>48</v>
      </c>
      <c r="S911" s="5" t="s">
        <v>48</v>
      </c>
      <c r="T911" s="5">
        <v>7</v>
      </c>
      <c r="U911" s="5">
        <v>700</v>
      </c>
      <c r="V911" s="5">
        <v>0</v>
      </c>
      <c r="W911" s="5" t="s">
        <v>48</v>
      </c>
      <c r="X911" s="5" t="s">
        <v>48</v>
      </c>
      <c r="Y911" s="5">
        <v>7</v>
      </c>
      <c r="Z911" s="5">
        <v>9999</v>
      </c>
      <c r="AA911" s="5">
        <v>0</v>
      </c>
      <c r="AB911" s="5" t="s">
        <v>48</v>
      </c>
      <c r="AC911" s="5" t="s">
        <v>48</v>
      </c>
      <c r="AD911" s="5">
        <v>7</v>
      </c>
      <c r="AE911" s="5">
        <v>9999</v>
      </c>
      <c r="AF911" s="5">
        <v>367</v>
      </c>
      <c r="AG911" s="5" t="s">
        <v>48</v>
      </c>
      <c r="AH911" s="5" t="s">
        <v>48</v>
      </c>
      <c r="AI911" s="5">
        <v>7</v>
      </c>
      <c r="AJ911" s="5">
        <v>700</v>
      </c>
      <c r="AK911" s="5">
        <v>178</v>
      </c>
      <c r="AL911" s="5" t="s">
        <v>48</v>
      </c>
      <c r="AM911" s="5" t="s">
        <v>48</v>
      </c>
      <c r="AN911" s="5">
        <v>7</v>
      </c>
      <c r="AO911" s="5">
        <v>700</v>
      </c>
    </row>
    <row r="912" spans="1:41" x14ac:dyDescent="0.25">
      <c r="A912" s="5" t="s">
        <v>53</v>
      </c>
      <c r="B912" s="5" t="s">
        <v>52</v>
      </c>
      <c r="C912" s="5">
        <v>719.3</v>
      </c>
      <c r="D912" s="5">
        <v>39.741</v>
      </c>
      <c r="E912" s="5">
        <v>-99.835999999999999</v>
      </c>
      <c r="F912" s="5">
        <v>20120728</v>
      </c>
      <c r="G912" s="5">
        <v>-9999</v>
      </c>
      <c r="H912" s="5" t="s">
        <v>48</v>
      </c>
      <c r="I912" s="5" t="s">
        <v>48</v>
      </c>
      <c r="J912" s="5" t="s">
        <v>48</v>
      </c>
      <c r="K912" s="5">
        <v>9999</v>
      </c>
      <c r="L912" s="5">
        <v>-9999</v>
      </c>
      <c r="M912" s="5" t="s">
        <v>48</v>
      </c>
      <c r="N912" s="5" t="s">
        <v>48</v>
      </c>
      <c r="O912" s="5" t="s">
        <v>48</v>
      </c>
      <c r="P912" s="5">
        <v>9999</v>
      </c>
      <c r="Q912" s="5">
        <v>0</v>
      </c>
      <c r="R912" s="5" t="s">
        <v>48</v>
      </c>
      <c r="S912" s="5" t="s">
        <v>48</v>
      </c>
      <c r="T912" s="5">
        <v>7</v>
      </c>
      <c r="U912" s="5">
        <v>700</v>
      </c>
      <c r="V912" s="5">
        <v>0</v>
      </c>
      <c r="W912" s="5" t="s">
        <v>48</v>
      </c>
      <c r="X912" s="5" t="s">
        <v>48</v>
      </c>
      <c r="Y912" s="5">
        <v>7</v>
      </c>
      <c r="Z912" s="5">
        <v>9999</v>
      </c>
      <c r="AA912" s="5">
        <v>0</v>
      </c>
      <c r="AB912" s="5" t="s">
        <v>48</v>
      </c>
      <c r="AC912" s="5" t="s">
        <v>48</v>
      </c>
      <c r="AD912" s="5">
        <v>7</v>
      </c>
      <c r="AE912" s="5">
        <v>9999</v>
      </c>
      <c r="AF912" s="5">
        <v>361</v>
      </c>
      <c r="AG912" s="5" t="s">
        <v>48</v>
      </c>
      <c r="AH912" s="5" t="s">
        <v>48</v>
      </c>
      <c r="AI912" s="5">
        <v>7</v>
      </c>
      <c r="AJ912" s="5">
        <v>700</v>
      </c>
      <c r="AK912" s="5">
        <v>189</v>
      </c>
      <c r="AL912" s="5" t="s">
        <v>48</v>
      </c>
      <c r="AM912" s="5" t="s">
        <v>48</v>
      </c>
      <c r="AN912" s="5">
        <v>7</v>
      </c>
      <c r="AO912" s="5">
        <v>700</v>
      </c>
    </row>
    <row r="913" spans="1:41" x14ac:dyDescent="0.25">
      <c r="A913" s="5" t="s">
        <v>53</v>
      </c>
      <c r="B913" s="5" t="s">
        <v>52</v>
      </c>
      <c r="C913" s="5">
        <v>719.3</v>
      </c>
      <c r="D913" s="5">
        <v>39.741</v>
      </c>
      <c r="E913" s="5">
        <v>-99.835999999999999</v>
      </c>
      <c r="F913" s="5">
        <v>20120729</v>
      </c>
      <c r="G913" s="5">
        <v>-9999</v>
      </c>
      <c r="H913" s="5" t="s">
        <v>48</v>
      </c>
      <c r="I913" s="5" t="s">
        <v>48</v>
      </c>
      <c r="J913" s="5" t="s">
        <v>48</v>
      </c>
      <c r="K913" s="5">
        <v>9999</v>
      </c>
      <c r="L913" s="5">
        <v>-9999</v>
      </c>
      <c r="M913" s="5" t="s">
        <v>48</v>
      </c>
      <c r="N913" s="5" t="s">
        <v>48</v>
      </c>
      <c r="O913" s="5" t="s">
        <v>48</v>
      </c>
      <c r="P913" s="5">
        <v>9999</v>
      </c>
      <c r="Q913" s="5">
        <v>300</v>
      </c>
      <c r="R913" s="5" t="s">
        <v>48</v>
      </c>
      <c r="S913" s="5" t="s">
        <v>48</v>
      </c>
      <c r="T913" s="5">
        <v>7</v>
      </c>
      <c r="U913" s="5">
        <v>700</v>
      </c>
      <c r="V913" s="5">
        <v>0</v>
      </c>
      <c r="W913" s="5" t="s">
        <v>48</v>
      </c>
      <c r="X913" s="5" t="s">
        <v>48</v>
      </c>
      <c r="Y913" s="5">
        <v>7</v>
      </c>
      <c r="Z913" s="5">
        <v>9999</v>
      </c>
      <c r="AA913" s="5">
        <v>0</v>
      </c>
      <c r="AB913" s="5" t="s">
        <v>48</v>
      </c>
      <c r="AC913" s="5" t="s">
        <v>48</v>
      </c>
      <c r="AD913" s="5">
        <v>7</v>
      </c>
      <c r="AE913" s="5">
        <v>9999</v>
      </c>
      <c r="AF913" s="5">
        <v>394</v>
      </c>
      <c r="AG913" s="5" t="s">
        <v>48</v>
      </c>
      <c r="AH913" s="5" t="s">
        <v>48</v>
      </c>
      <c r="AI913" s="5">
        <v>7</v>
      </c>
      <c r="AJ913" s="5">
        <v>700</v>
      </c>
      <c r="AK913" s="5">
        <v>194</v>
      </c>
      <c r="AL913" s="5" t="s">
        <v>48</v>
      </c>
      <c r="AM913" s="5" t="s">
        <v>48</v>
      </c>
      <c r="AN913" s="5">
        <v>7</v>
      </c>
      <c r="AO913" s="5">
        <v>700</v>
      </c>
    </row>
    <row r="914" spans="1:41" x14ac:dyDescent="0.25">
      <c r="A914" s="5" t="s">
        <v>53</v>
      </c>
      <c r="B914" s="5" t="s">
        <v>52</v>
      </c>
      <c r="C914" s="5">
        <v>719.3</v>
      </c>
      <c r="D914" s="5">
        <v>39.741</v>
      </c>
      <c r="E914" s="5">
        <v>-99.835999999999999</v>
      </c>
      <c r="F914" s="5">
        <v>20120730</v>
      </c>
      <c r="G914" s="5">
        <v>-9999</v>
      </c>
      <c r="H914" s="5" t="s">
        <v>48</v>
      </c>
      <c r="I914" s="5" t="s">
        <v>48</v>
      </c>
      <c r="J914" s="5" t="s">
        <v>48</v>
      </c>
      <c r="K914" s="5">
        <v>9999</v>
      </c>
      <c r="L914" s="5">
        <v>-9999</v>
      </c>
      <c r="M914" s="5" t="s">
        <v>48</v>
      </c>
      <c r="N914" s="5" t="s">
        <v>48</v>
      </c>
      <c r="O914" s="5" t="s">
        <v>48</v>
      </c>
      <c r="P914" s="5">
        <v>9999</v>
      </c>
      <c r="Q914" s="5">
        <v>5</v>
      </c>
      <c r="R914" s="5" t="s">
        <v>48</v>
      </c>
      <c r="S914" s="5" t="s">
        <v>48</v>
      </c>
      <c r="T914" s="5">
        <v>7</v>
      </c>
      <c r="U914" s="5">
        <v>700</v>
      </c>
      <c r="V914" s="5">
        <v>0</v>
      </c>
      <c r="W914" s="5" t="s">
        <v>48</v>
      </c>
      <c r="X914" s="5" t="s">
        <v>48</v>
      </c>
      <c r="Y914" s="5">
        <v>7</v>
      </c>
      <c r="Z914" s="5">
        <v>9999</v>
      </c>
      <c r="AA914" s="5">
        <v>0</v>
      </c>
      <c r="AB914" s="5" t="s">
        <v>48</v>
      </c>
      <c r="AC914" s="5" t="s">
        <v>48</v>
      </c>
      <c r="AD914" s="5">
        <v>7</v>
      </c>
      <c r="AE914" s="5">
        <v>9999</v>
      </c>
      <c r="AF914" s="5">
        <v>356</v>
      </c>
      <c r="AG914" s="5" t="s">
        <v>48</v>
      </c>
      <c r="AH914" s="5" t="s">
        <v>48</v>
      </c>
      <c r="AI914" s="5">
        <v>7</v>
      </c>
      <c r="AJ914" s="5">
        <v>700</v>
      </c>
      <c r="AK914" s="5">
        <v>194</v>
      </c>
      <c r="AL914" s="5" t="s">
        <v>48</v>
      </c>
      <c r="AM914" s="5" t="s">
        <v>48</v>
      </c>
      <c r="AN914" s="5">
        <v>7</v>
      </c>
      <c r="AO914" s="5">
        <v>700</v>
      </c>
    </row>
    <row r="915" spans="1:41" x14ac:dyDescent="0.25">
      <c r="A915" s="5" t="s">
        <v>53</v>
      </c>
      <c r="B915" s="5" t="s">
        <v>52</v>
      </c>
      <c r="C915" s="5">
        <v>719.3</v>
      </c>
      <c r="D915" s="5">
        <v>39.741</v>
      </c>
      <c r="E915" s="5">
        <v>-99.835999999999999</v>
      </c>
      <c r="F915" s="5">
        <v>20120731</v>
      </c>
      <c r="G915" s="5">
        <v>-9999</v>
      </c>
      <c r="H915" s="5" t="s">
        <v>48</v>
      </c>
      <c r="I915" s="5" t="s">
        <v>48</v>
      </c>
      <c r="J915" s="5" t="s">
        <v>48</v>
      </c>
      <c r="K915" s="5">
        <v>9999</v>
      </c>
      <c r="L915" s="5">
        <v>-9999</v>
      </c>
      <c r="M915" s="5" t="s">
        <v>48</v>
      </c>
      <c r="N915" s="5" t="s">
        <v>48</v>
      </c>
      <c r="O915" s="5" t="s">
        <v>48</v>
      </c>
      <c r="P915" s="5">
        <v>9999</v>
      </c>
      <c r="Q915" s="5">
        <v>0</v>
      </c>
      <c r="R915" s="5" t="s">
        <v>48</v>
      </c>
      <c r="S915" s="5" t="s">
        <v>48</v>
      </c>
      <c r="T915" s="5">
        <v>7</v>
      </c>
      <c r="U915" s="5">
        <v>700</v>
      </c>
      <c r="V915" s="5">
        <v>0</v>
      </c>
      <c r="W915" s="5" t="s">
        <v>48</v>
      </c>
      <c r="X915" s="5" t="s">
        <v>48</v>
      </c>
      <c r="Y915" s="5">
        <v>7</v>
      </c>
      <c r="Z915" s="5">
        <v>9999</v>
      </c>
      <c r="AA915" s="5">
        <v>0</v>
      </c>
      <c r="AB915" s="5" t="s">
        <v>48</v>
      </c>
      <c r="AC915" s="5" t="s">
        <v>48</v>
      </c>
      <c r="AD915" s="5">
        <v>7</v>
      </c>
      <c r="AE915" s="5">
        <v>9999</v>
      </c>
      <c r="AF915" s="5">
        <v>328</v>
      </c>
      <c r="AG915" s="5" t="s">
        <v>48</v>
      </c>
      <c r="AH915" s="5" t="s">
        <v>48</v>
      </c>
      <c r="AI915" s="5">
        <v>7</v>
      </c>
      <c r="AJ915" s="5">
        <v>700</v>
      </c>
      <c r="AK915" s="5">
        <v>194</v>
      </c>
      <c r="AL915" s="5" t="s">
        <v>48</v>
      </c>
      <c r="AM915" s="5" t="s">
        <v>48</v>
      </c>
      <c r="AN915" s="5">
        <v>7</v>
      </c>
      <c r="AO915" s="5">
        <v>700</v>
      </c>
    </row>
    <row r="916" spans="1:41" x14ac:dyDescent="0.25">
      <c r="A916" s="5" t="s">
        <v>53</v>
      </c>
      <c r="B916" s="5" t="s">
        <v>52</v>
      </c>
      <c r="C916" s="5">
        <v>719.3</v>
      </c>
      <c r="D916" s="5">
        <v>39.741</v>
      </c>
      <c r="E916" s="5">
        <v>-99.835999999999999</v>
      </c>
      <c r="F916" s="5">
        <v>20120801</v>
      </c>
      <c r="G916" s="5">
        <v>-9999</v>
      </c>
      <c r="H916" s="5" t="s">
        <v>48</v>
      </c>
      <c r="I916" s="5" t="s">
        <v>48</v>
      </c>
      <c r="J916" s="5" t="s">
        <v>48</v>
      </c>
      <c r="K916" s="5">
        <v>9999</v>
      </c>
      <c r="L916" s="5">
        <v>-9999</v>
      </c>
      <c r="M916" s="5" t="s">
        <v>48</v>
      </c>
      <c r="N916" s="5" t="s">
        <v>48</v>
      </c>
      <c r="O916" s="5" t="s">
        <v>48</v>
      </c>
      <c r="P916" s="5">
        <v>9999</v>
      </c>
      <c r="Q916" s="5">
        <v>25</v>
      </c>
      <c r="R916" s="5" t="s">
        <v>48</v>
      </c>
      <c r="S916" s="5" t="s">
        <v>48</v>
      </c>
      <c r="T916" s="5">
        <v>7</v>
      </c>
      <c r="U916" s="5">
        <v>700</v>
      </c>
      <c r="V916" s="5">
        <v>0</v>
      </c>
      <c r="W916" s="5" t="s">
        <v>48</v>
      </c>
      <c r="X916" s="5" t="s">
        <v>48</v>
      </c>
      <c r="Y916" s="5">
        <v>7</v>
      </c>
      <c r="Z916" s="5">
        <v>9999</v>
      </c>
      <c r="AA916" s="5">
        <v>0</v>
      </c>
      <c r="AB916" s="5" t="s">
        <v>48</v>
      </c>
      <c r="AC916" s="5" t="s">
        <v>48</v>
      </c>
      <c r="AD916" s="5">
        <v>7</v>
      </c>
      <c r="AE916" s="5">
        <v>9999</v>
      </c>
      <c r="AF916" s="5">
        <v>356</v>
      </c>
      <c r="AG916" s="5" t="s">
        <v>48</v>
      </c>
      <c r="AH916" s="5" t="s">
        <v>48</v>
      </c>
      <c r="AI916" s="5">
        <v>7</v>
      </c>
      <c r="AJ916" s="5">
        <v>700</v>
      </c>
      <c r="AK916" s="5">
        <v>200</v>
      </c>
      <c r="AL916" s="5" t="s">
        <v>48</v>
      </c>
      <c r="AM916" s="5" t="s">
        <v>48</v>
      </c>
      <c r="AN916" s="5">
        <v>7</v>
      </c>
      <c r="AO916" s="5">
        <v>700</v>
      </c>
    </row>
    <row r="917" spans="1:41" x14ac:dyDescent="0.25">
      <c r="A917" s="5" t="s">
        <v>53</v>
      </c>
      <c r="B917" s="5" t="s">
        <v>52</v>
      </c>
      <c r="C917" s="5">
        <v>719.3</v>
      </c>
      <c r="D917" s="5">
        <v>39.741</v>
      </c>
      <c r="E917" s="5">
        <v>-99.835999999999999</v>
      </c>
      <c r="F917" s="5">
        <v>20120802</v>
      </c>
      <c r="G917" s="5">
        <v>-9999</v>
      </c>
      <c r="H917" s="5" t="s">
        <v>48</v>
      </c>
      <c r="I917" s="5" t="s">
        <v>48</v>
      </c>
      <c r="J917" s="5" t="s">
        <v>48</v>
      </c>
      <c r="K917" s="5">
        <v>9999</v>
      </c>
      <c r="L917" s="5">
        <v>-9999</v>
      </c>
      <c r="M917" s="5" t="s">
        <v>48</v>
      </c>
      <c r="N917" s="5" t="s">
        <v>48</v>
      </c>
      <c r="O917" s="5" t="s">
        <v>48</v>
      </c>
      <c r="P917" s="5">
        <v>9999</v>
      </c>
      <c r="Q917" s="5">
        <v>76</v>
      </c>
      <c r="R917" s="5" t="s">
        <v>48</v>
      </c>
      <c r="S917" s="5" t="s">
        <v>48</v>
      </c>
      <c r="T917" s="5">
        <v>7</v>
      </c>
      <c r="U917" s="5">
        <v>700</v>
      </c>
      <c r="V917" s="5">
        <v>0</v>
      </c>
      <c r="W917" s="5" t="s">
        <v>48</v>
      </c>
      <c r="X917" s="5" t="s">
        <v>48</v>
      </c>
      <c r="Y917" s="5">
        <v>7</v>
      </c>
      <c r="Z917" s="5">
        <v>9999</v>
      </c>
      <c r="AA917" s="5">
        <v>0</v>
      </c>
      <c r="AB917" s="5" t="s">
        <v>48</v>
      </c>
      <c r="AC917" s="5" t="s">
        <v>48</v>
      </c>
      <c r="AD917" s="5">
        <v>7</v>
      </c>
      <c r="AE917" s="5">
        <v>9999</v>
      </c>
      <c r="AF917" s="5">
        <v>356</v>
      </c>
      <c r="AG917" s="5" t="s">
        <v>48</v>
      </c>
      <c r="AH917" s="5" t="s">
        <v>48</v>
      </c>
      <c r="AI917" s="5">
        <v>7</v>
      </c>
      <c r="AJ917" s="5">
        <v>700</v>
      </c>
      <c r="AK917" s="5">
        <v>200</v>
      </c>
      <c r="AL917" s="5" t="s">
        <v>48</v>
      </c>
      <c r="AM917" s="5" t="s">
        <v>48</v>
      </c>
      <c r="AN917" s="5">
        <v>7</v>
      </c>
      <c r="AO917" s="5">
        <v>700</v>
      </c>
    </row>
    <row r="918" spans="1:41" x14ac:dyDescent="0.25">
      <c r="A918" s="5" t="s">
        <v>53</v>
      </c>
      <c r="B918" s="5" t="s">
        <v>52</v>
      </c>
      <c r="C918" s="5">
        <v>719.3</v>
      </c>
      <c r="D918" s="5">
        <v>39.741</v>
      </c>
      <c r="E918" s="5">
        <v>-99.835999999999999</v>
      </c>
      <c r="F918" s="5">
        <v>20120803</v>
      </c>
      <c r="G918" s="5">
        <v>-9999</v>
      </c>
      <c r="H918" s="5" t="s">
        <v>48</v>
      </c>
      <c r="I918" s="5" t="s">
        <v>48</v>
      </c>
      <c r="J918" s="5" t="s">
        <v>48</v>
      </c>
      <c r="K918" s="5">
        <v>9999</v>
      </c>
      <c r="L918" s="5">
        <v>-9999</v>
      </c>
      <c r="M918" s="5" t="s">
        <v>48</v>
      </c>
      <c r="N918" s="5" t="s">
        <v>48</v>
      </c>
      <c r="O918" s="5" t="s">
        <v>48</v>
      </c>
      <c r="P918" s="5">
        <v>9999</v>
      </c>
      <c r="Q918" s="5">
        <v>0</v>
      </c>
      <c r="R918" s="5" t="s">
        <v>48</v>
      </c>
      <c r="S918" s="5" t="s">
        <v>48</v>
      </c>
      <c r="T918" s="5">
        <v>7</v>
      </c>
      <c r="U918" s="5">
        <v>700</v>
      </c>
      <c r="V918" s="5">
        <v>0</v>
      </c>
      <c r="W918" s="5" t="s">
        <v>48</v>
      </c>
      <c r="X918" s="5" t="s">
        <v>48</v>
      </c>
      <c r="Y918" s="5">
        <v>7</v>
      </c>
      <c r="Z918" s="5">
        <v>9999</v>
      </c>
      <c r="AA918" s="5">
        <v>0</v>
      </c>
      <c r="AB918" s="5" t="s">
        <v>48</v>
      </c>
      <c r="AC918" s="5" t="s">
        <v>48</v>
      </c>
      <c r="AD918" s="5">
        <v>7</v>
      </c>
      <c r="AE918" s="5">
        <v>9999</v>
      </c>
      <c r="AF918" s="5">
        <v>350</v>
      </c>
      <c r="AG918" s="5" t="s">
        <v>48</v>
      </c>
      <c r="AH918" s="5" t="s">
        <v>48</v>
      </c>
      <c r="AI918" s="5">
        <v>7</v>
      </c>
      <c r="AJ918" s="5">
        <v>700</v>
      </c>
      <c r="AK918" s="5">
        <v>200</v>
      </c>
      <c r="AL918" s="5" t="s">
        <v>48</v>
      </c>
      <c r="AM918" s="5" t="s">
        <v>48</v>
      </c>
      <c r="AN918" s="5">
        <v>7</v>
      </c>
      <c r="AO918" s="5">
        <v>700</v>
      </c>
    </row>
    <row r="919" spans="1:41" x14ac:dyDescent="0.25">
      <c r="A919" s="5" t="s">
        <v>53</v>
      </c>
      <c r="B919" s="5" t="s">
        <v>52</v>
      </c>
      <c r="C919" s="5">
        <v>719.3</v>
      </c>
      <c r="D919" s="5">
        <v>39.741</v>
      </c>
      <c r="E919" s="5">
        <v>-99.835999999999999</v>
      </c>
      <c r="F919" s="5">
        <v>20120804</v>
      </c>
      <c r="G919" s="5">
        <v>-9999</v>
      </c>
      <c r="H919" s="5" t="s">
        <v>48</v>
      </c>
      <c r="I919" s="5" t="s">
        <v>48</v>
      </c>
      <c r="J919" s="5" t="s">
        <v>48</v>
      </c>
      <c r="K919" s="5">
        <v>9999</v>
      </c>
      <c r="L919" s="5">
        <v>-9999</v>
      </c>
      <c r="M919" s="5" t="s">
        <v>48</v>
      </c>
      <c r="N919" s="5" t="s">
        <v>48</v>
      </c>
      <c r="O919" s="5" t="s">
        <v>48</v>
      </c>
      <c r="P919" s="5">
        <v>9999</v>
      </c>
      <c r="Q919" s="5">
        <v>0</v>
      </c>
      <c r="R919" s="5" t="s">
        <v>48</v>
      </c>
      <c r="S919" s="5" t="s">
        <v>48</v>
      </c>
      <c r="T919" s="5">
        <v>7</v>
      </c>
      <c r="U919" s="5">
        <v>700</v>
      </c>
      <c r="V919" s="5">
        <v>0</v>
      </c>
      <c r="W919" s="5" t="s">
        <v>48</v>
      </c>
      <c r="X919" s="5" t="s">
        <v>48</v>
      </c>
      <c r="Y919" s="5">
        <v>7</v>
      </c>
      <c r="Z919" s="5">
        <v>9999</v>
      </c>
      <c r="AA919" s="5">
        <v>0</v>
      </c>
      <c r="AB919" s="5" t="s">
        <v>48</v>
      </c>
      <c r="AC919" s="5" t="s">
        <v>48</v>
      </c>
      <c r="AD919" s="5">
        <v>7</v>
      </c>
      <c r="AE919" s="5">
        <v>9999</v>
      </c>
      <c r="AF919" s="5">
        <v>356</v>
      </c>
      <c r="AG919" s="5" t="s">
        <v>48</v>
      </c>
      <c r="AH919" s="5" t="s">
        <v>48</v>
      </c>
      <c r="AI919" s="5">
        <v>7</v>
      </c>
      <c r="AJ919" s="5">
        <v>700</v>
      </c>
      <c r="AK919" s="5">
        <v>161</v>
      </c>
      <c r="AL919" s="5" t="s">
        <v>48</v>
      </c>
      <c r="AM919" s="5" t="s">
        <v>48</v>
      </c>
      <c r="AN919" s="5">
        <v>7</v>
      </c>
      <c r="AO919" s="5">
        <v>700</v>
      </c>
    </row>
    <row r="920" spans="1:41" x14ac:dyDescent="0.25">
      <c r="A920" s="5" t="s">
        <v>53</v>
      </c>
      <c r="B920" s="5" t="s">
        <v>52</v>
      </c>
      <c r="C920" s="5">
        <v>719.3</v>
      </c>
      <c r="D920" s="5">
        <v>39.741</v>
      </c>
      <c r="E920" s="5">
        <v>-99.835999999999999</v>
      </c>
      <c r="F920" s="5">
        <v>20120805</v>
      </c>
      <c r="G920" s="5">
        <v>-9999</v>
      </c>
      <c r="H920" s="5" t="s">
        <v>48</v>
      </c>
      <c r="I920" s="5" t="s">
        <v>48</v>
      </c>
      <c r="J920" s="5" t="s">
        <v>48</v>
      </c>
      <c r="K920" s="5">
        <v>9999</v>
      </c>
      <c r="L920" s="5">
        <v>-9999</v>
      </c>
      <c r="M920" s="5" t="s">
        <v>48</v>
      </c>
      <c r="N920" s="5" t="s">
        <v>48</v>
      </c>
      <c r="O920" s="5" t="s">
        <v>48</v>
      </c>
      <c r="P920" s="5">
        <v>9999</v>
      </c>
      <c r="Q920" s="5">
        <v>0</v>
      </c>
      <c r="R920" s="5" t="s">
        <v>48</v>
      </c>
      <c r="S920" s="5" t="s">
        <v>48</v>
      </c>
      <c r="T920" s="5">
        <v>7</v>
      </c>
      <c r="U920" s="5">
        <v>700</v>
      </c>
      <c r="V920" s="5">
        <v>0</v>
      </c>
      <c r="W920" s="5" t="s">
        <v>48</v>
      </c>
      <c r="X920" s="5" t="s">
        <v>48</v>
      </c>
      <c r="Y920" s="5">
        <v>7</v>
      </c>
      <c r="Z920" s="5">
        <v>9999</v>
      </c>
      <c r="AA920" s="5">
        <v>0</v>
      </c>
      <c r="AB920" s="5" t="s">
        <v>48</v>
      </c>
      <c r="AC920" s="5" t="s">
        <v>48</v>
      </c>
      <c r="AD920" s="5">
        <v>7</v>
      </c>
      <c r="AE920" s="5">
        <v>9999</v>
      </c>
      <c r="AF920" s="5">
        <v>289</v>
      </c>
      <c r="AG920" s="5" t="s">
        <v>48</v>
      </c>
      <c r="AH920" s="5" t="s">
        <v>48</v>
      </c>
      <c r="AI920" s="5">
        <v>7</v>
      </c>
      <c r="AJ920" s="5">
        <v>700</v>
      </c>
      <c r="AK920" s="5">
        <v>122</v>
      </c>
      <c r="AL920" s="5" t="s">
        <v>48</v>
      </c>
      <c r="AM920" s="5" t="s">
        <v>48</v>
      </c>
      <c r="AN920" s="5">
        <v>7</v>
      </c>
      <c r="AO920" s="5">
        <v>700</v>
      </c>
    </row>
    <row r="921" spans="1:41" x14ac:dyDescent="0.25">
      <c r="A921" s="5" t="s">
        <v>53</v>
      </c>
      <c r="B921" s="5" t="s">
        <v>52</v>
      </c>
      <c r="C921" s="5">
        <v>719.3</v>
      </c>
      <c r="D921" s="5">
        <v>39.741</v>
      </c>
      <c r="E921" s="5">
        <v>-99.835999999999999</v>
      </c>
      <c r="F921" s="5">
        <v>20120806</v>
      </c>
      <c r="G921" s="5">
        <v>-9999</v>
      </c>
      <c r="H921" s="5" t="s">
        <v>48</v>
      </c>
      <c r="I921" s="5" t="s">
        <v>48</v>
      </c>
      <c r="J921" s="5" t="s">
        <v>48</v>
      </c>
      <c r="K921" s="5">
        <v>9999</v>
      </c>
      <c r="L921" s="5">
        <v>-9999</v>
      </c>
      <c r="M921" s="5" t="s">
        <v>48</v>
      </c>
      <c r="N921" s="5" t="s">
        <v>48</v>
      </c>
      <c r="O921" s="5" t="s">
        <v>48</v>
      </c>
      <c r="P921" s="5">
        <v>9999</v>
      </c>
      <c r="Q921" s="5">
        <v>0</v>
      </c>
      <c r="R921" s="5" t="s">
        <v>48</v>
      </c>
      <c r="S921" s="5" t="s">
        <v>48</v>
      </c>
      <c r="T921" s="5">
        <v>7</v>
      </c>
      <c r="U921" s="5">
        <v>700</v>
      </c>
      <c r="V921" s="5">
        <v>0</v>
      </c>
      <c r="W921" s="5" t="s">
        <v>48</v>
      </c>
      <c r="X921" s="5" t="s">
        <v>48</v>
      </c>
      <c r="Y921" s="5">
        <v>7</v>
      </c>
      <c r="Z921" s="5">
        <v>9999</v>
      </c>
      <c r="AA921" s="5">
        <v>0</v>
      </c>
      <c r="AB921" s="5" t="s">
        <v>48</v>
      </c>
      <c r="AC921" s="5" t="s">
        <v>48</v>
      </c>
      <c r="AD921" s="5">
        <v>7</v>
      </c>
      <c r="AE921" s="5">
        <v>9999</v>
      </c>
      <c r="AF921" s="5">
        <v>328</v>
      </c>
      <c r="AG921" s="5" t="s">
        <v>48</v>
      </c>
      <c r="AH921" s="5" t="s">
        <v>48</v>
      </c>
      <c r="AI921" s="5">
        <v>7</v>
      </c>
      <c r="AJ921" s="5">
        <v>700</v>
      </c>
      <c r="AK921" s="5">
        <v>133</v>
      </c>
      <c r="AL921" s="5" t="s">
        <v>48</v>
      </c>
      <c r="AM921" s="5" t="s">
        <v>48</v>
      </c>
      <c r="AN921" s="5">
        <v>7</v>
      </c>
      <c r="AO921" s="5">
        <v>700</v>
      </c>
    </row>
    <row r="922" spans="1:41" x14ac:dyDescent="0.25">
      <c r="A922" s="5" t="s">
        <v>53</v>
      </c>
      <c r="B922" s="5" t="s">
        <v>52</v>
      </c>
      <c r="C922" s="5">
        <v>719.3</v>
      </c>
      <c r="D922" s="5">
        <v>39.741</v>
      </c>
      <c r="E922" s="5">
        <v>-99.835999999999999</v>
      </c>
      <c r="F922" s="5">
        <v>20120807</v>
      </c>
      <c r="G922" s="5">
        <v>-9999</v>
      </c>
      <c r="H922" s="5" t="s">
        <v>48</v>
      </c>
      <c r="I922" s="5" t="s">
        <v>48</v>
      </c>
      <c r="J922" s="5" t="s">
        <v>48</v>
      </c>
      <c r="K922" s="5">
        <v>9999</v>
      </c>
      <c r="L922" s="5">
        <v>-9999</v>
      </c>
      <c r="M922" s="5" t="s">
        <v>48</v>
      </c>
      <c r="N922" s="5" t="s">
        <v>48</v>
      </c>
      <c r="O922" s="5" t="s">
        <v>48</v>
      </c>
      <c r="P922" s="5">
        <v>9999</v>
      </c>
      <c r="Q922" s="5">
        <v>0</v>
      </c>
      <c r="R922" s="5" t="s">
        <v>48</v>
      </c>
      <c r="S922" s="5" t="s">
        <v>48</v>
      </c>
      <c r="T922" s="5">
        <v>7</v>
      </c>
      <c r="U922" s="5">
        <v>700</v>
      </c>
      <c r="V922" s="5">
        <v>0</v>
      </c>
      <c r="W922" s="5" t="s">
        <v>48</v>
      </c>
      <c r="X922" s="5" t="s">
        <v>48</v>
      </c>
      <c r="Y922" s="5">
        <v>7</v>
      </c>
      <c r="Z922" s="5">
        <v>9999</v>
      </c>
      <c r="AA922" s="5">
        <v>0</v>
      </c>
      <c r="AB922" s="5" t="s">
        <v>48</v>
      </c>
      <c r="AC922" s="5" t="s">
        <v>48</v>
      </c>
      <c r="AD922" s="5">
        <v>7</v>
      </c>
      <c r="AE922" s="5">
        <v>9999</v>
      </c>
      <c r="AF922" s="5">
        <v>383</v>
      </c>
      <c r="AG922" s="5" t="s">
        <v>48</v>
      </c>
      <c r="AH922" s="5" t="s">
        <v>48</v>
      </c>
      <c r="AI922" s="5">
        <v>7</v>
      </c>
      <c r="AJ922" s="5">
        <v>700</v>
      </c>
      <c r="AK922" s="5">
        <v>178</v>
      </c>
      <c r="AL922" s="5" t="s">
        <v>48</v>
      </c>
      <c r="AM922" s="5" t="s">
        <v>48</v>
      </c>
      <c r="AN922" s="5">
        <v>7</v>
      </c>
      <c r="AO922" s="5">
        <v>700</v>
      </c>
    </row>
    <row r="923" spans="1:41" x14ac:dyDescent="0.25">
      <c r="A923" s="5" t="s">
        <v>53</v>
      </c>
      <c r="B923" s="5" t="s">
        <v>52</v>
      </c>
      <c r="C923" s="5">
        <v>719.3</v>
      </c>
      <c r="D923" s="5">
        <v>39.741</v>
      </c>
      <c r="E923" s="5">
        <v>-99.835999999999999</v>
      </c>
      <c r="F923" s="5">
        <v>20120808</v>
      </c>
      <c r="G923" s="5">
        <v>-9999</v>
      </c>
      <c r="H923" s="5" t="s">
        <v>48</v>
      </c>
      <c r="I923" s="5" t="s">
        <v>48</v>
      </c>
      <c r="J923" s="5" t="s">
        <v>48</v>
      </c>
      <c r="K923" s="5">
        <v>9999</v>
      </c>
      <c r="L923" s="5">
        <v>-9999</v>
      </c>
      <c r="M923" s="5" t="s">
        <v>48</v>
      </c>
      <c r="N923" s="5" t="s">
        <v>48</v>
      </c>
      <c r="O923" s="5" t="s">
        <v>48</v>
      </c>
      <c r="P923" s="5">
        <v>9999</v>
      </c>
      <c r="Q923" s="5">
        <v>0</v>
      </c>
      <c r="R923" s="5" t="s">
        <v>48</v>
      </c>
      <c r="S923" s="5" t="s">
        <v>48</v>
      </c>
      <c r="T923" s="5">
        <v>7</v>
      </c>
      <c r="U923" s="5">
        <v>700</v>
      </c>
      <c r="V923" s="5">
        <v>0</v>
      </c>
      <c r="W923" s="5" t="s">
        <v>48</v>
      </c>
      <c r="X923" s="5" t="s">
        <v>48</v>
      </c>
      <c r="Y923" s="5">
        <v>7</v>
      </c>
      <c r="Z923" s="5">
        <v>9999</v>
      </c>
      <c r="AA923" s="5">
        <v>0</v>
      </c>
      <c r="AB923" s="5" t="s">
        <v>48</v>
      </c>
      <c r="AC923" s="5" t="s">
        <v>48</v>
      </c>
      <c r="AD923" s="5">
        <v>7</v>
      </c>
      <c r="AE923" s="5">
        <v>9999</v>
      </c>
      <c r="AF923" s="5">
        <v>317</v>
      </c>
      <c r="AG923" s="5" t="s">
        <v>48</v>
      </c>
      <c r="AH923" s="5" t="s">
        <v>48</v>
      </c>
      <c r="AI923" s="5">
        <v>7</v>
      </c>
      <c r="AJ923" s="5">
        <v>700</v>
      </c>
      <c r="AK923" s="5">
        <v>161</v>
      </c>
      <c r="AL923" s="5" t="s">
        <v>48</v>
      </c>
      <c r="AM923" s="5" t="s">
        <v>48</v>
      </c>
      <c r="AN923" s="5">
        <v>7</v>
      </c>
      <c r="AO923" s="5">
        <v>700</v>
      </c>
    </row>
    <row r="924" spans="1:41" x14ac:dyDescent="0.25">
      <c r="A924" s="5" t="s">
        <v>53</v>
      </c>
      <c r="B924" s="5" t="s">
        <v>52</v>
      </c>
      <c r="C924" s="5">
        <v>719.3</v>
      </c>
      <c r="D924" s="5">
        <v>39.741</v>
      </c>
      <c r="E924" s="5">
        <v>-99.835999999999999</v>
      </c>
      <c r="F924" s="5">
        <v>20120809</v>
      </c>
      <c r="G924" s="5">
        <v>-9999</v>
      </c>
      <c r="H924" s="5" t="s">
        <v>48</v>
      </c>
      <c r="I924" s="5" t="s">
        <v>48</v>
      </c>
      <c r="J924" s="5" t="s">
        <v>48</v>
      </c>
      <c r="K924" s="5">
        <v>9999</v>
      </c>
      <c r="L924" s="5">
        <v>-9999</v>
      </c>
      <c r="M924" s="5" t="s">
        <v>48</v>
      </c>
      <c r="N924" s="5" t="s">
        <v>48</v>
      </c>
      <c r="O924" s="5" t="s">
        <v>48</v>
      </c>
      <c r="P924" s="5">
        <v>9999</v>
      </c>
      <c r="Q924" s="5">
        <v>0</v>
      </c>
      <c r="R924" s="5" t="s">
        <v>48</v>
      </c>
      <c r="S924" s="5" t="s">
        <v>48</v>
      </c>
      <c r="T924" s="5">
        <v>7</v>
      </c>
      <c r="U924" s="5">
        <v>700</v>
      </c>
      <c r="V924" s="5">
        <v>0</v>
      </c>
      <c r="W924" s="5" t="s">
        <v>48</v>
      </c>
      <c r="X924" s="5" t="s">
        <v>48</v>
      </c>
      <c r="Y924" s="5">
        <v>7</v>
      </c>
      <c r="Z924" s="5">
        <v>9999</v>
      </c>
      <c r="AA924" s="5">
        <v>0</v>
      </c>
      <c r="AB924" s="5" t="s">
        <v>48</v>
      </c>
      <c r="AC924" s="5" t="s">
        <v>48</v>
      </c>
      <c r="AD924" s="5">
        <v>7</v>
      </c>
      <c r="AE924" s="5">
        <v>9999</v>
      </c>
      <c r="AF924" s="5">
        <v>400</v>
      </c>
      <c r="AG924" s="5" t="s">
        <v>48</v>
      </c>
      <c r="AH924" s="5" t="s">
        <v>48</v>
      </c>
      <c r="AI924" s="5">
        <v>7</v>
      </c>
      <c r="AJ924" s="5">
        <v>700</v>
      </c>
      <c r="AK924" s="5">
        <v>156</v>
      </c>
      <c r="AL924" s="5" t="s">
        <v>48</v>
      </c>
      <c r="AM924" s="5" t="s">
        <v>48</v>
      </c>
      <c r="AN924" s="5">
        <v>7</v>
      </c>
      <c r="AO924" s="5">
        <v>700</v>
      </c>
    </row>
    <row r="925" spans="1:41" x14ac:dyDescent="0.25">
      <c r="A925" s="5" t="s">
        <v>53</v>
      </c>
      <c r="B925" s="5" t="s">
        <v>52</v>
      </c>
      <c r="C925" s="5">
        <v>719.3</v>
      </c>
      <c r="D925" s="5">
        <v>39.741</v>
      </c>
      <c r="E925" s="5">
        <v>-99.835999999999999</v>
      </c>
      <c r="F925" s="5">
        <v>20120810</v>
      </c>
      <c r="G925" s="5">
        <v>-9999</v>
      </c>
      <c r="H925" s="5" t="s">
        <v>48</v>
      </c>
      <c r="I925" s="5" t="s">
        <v>48</v>
      </c>
      <c r="J925" s="5" t="s">
        <v>48</v>
      </c>
      <c r="K925" s="5">
        <v>9999</v>
      </c>
      <c r="L925" s="5">
        <v>-9999</v>
      </c>
      <c r="M925" s="5" t="s">
        <v>48</v>
      </c>
      <c r="N925" s="5" t="s">
        <v>48</v>
      </c>
      <c r="O925" s="5" t="s">
        <v>48</v>
      </c>
      <c r="P925" s="5">
        <v>9999</v>
      </c>
      <c r="Q925" s="5">
        <v>0</v>
      </c>
      <c r="R925" s="5" t="s">
        <v>48</v>
      </c>
      <c r="S925" s="5" t="s">
        <v>48</v>
      </c>
      <c r="T925" s="5">
        <v>7</v>
      </c>
      <c r="U925" s="5">
        <v>700</v>
      </c>
      <c r="V925" s="5">
        <v>0</v>
      </c>
      <c r="W925" s="5" t="s">
        <v>48</v>
      </c>
      <c r="X925" s="5" t="s">
        <v>48</v>
      </c>
      <c r="Y925" s="5">
        <v>7</v>
      </c>
      <c r="Z925" s="5">
        <v>9999</v>
      </c>
      <c r="AA925" s="5">
        <v>0</v>
      </c>
      <c r="AB925" s="5" t="s">
        <v>48</v>
      </c>
      <c r="AC925" s="5" t="s">
        <v>48</v>
      </c>
      <c r="AD925" s="5">
        <v>7</v>
      </c>
      <c r="AE925" s="5">
        <v>9999</v>
      </c>
      <c r="AF925" s="5">
        <v>311</v>
      </c>
      <c r="AG925" s="5" t="s">
        <v>48</v>
      </c>
      <c r="AH925" s="5" t="s">
        <v>48</v>
      </c>
      <c r="AI925" s="5">
        <v>7</v>
      </c>
      <c r="AJ925" s="5">
        <v>700</v>
      </c>
      <c r="AK925" s="5">
        <v>144</v>
      </c>
      <c r="AL925" s="5" t="s">
        <v>48</v>
      </c>
      <c r="AM925" s="5" t="s">
        <v>48</v>
      </c>
      <c r="AN925" s="5">
        <v>7</v>
      </c>
      <c r="AO925" s="5">
        <v>700</v>
      </c>
    </row>
    <row r="926" spans="1:41" x14ac:dyDescent="0.25">
      <c r="A926" s="5" t="s">
        <v>53</v>
      </c>
      <c r="B926" s="5" t="s">
        <v>52</v>
      </c>
      <c r="C926" s="5">
        <v>719.3</v>
      </c>
      <c r="D926" s="5">
        <v>39.741</v>
      </c>
      <c r="E926" s="5">
        <v>-99.835999999999999</v>
      </c>
      <c r="F926" s="5">
        <v>20120811</v>
      </c>
      <c r="G926" s="5">
        <v>-9999</v>
      </c>
      <c r="H926" s="5" t="s">
        <v>48</v>
      </c>
      <c r="I926" s="5" t="s">
        <v>48</v>
      </c>
      <c r="J926" s="5" t="s">
        <v>48</v>
      </c>
      <c r="K926" s="5">
        <v>9999</v>
      </c>
      <c r="L926" s="5">
        <v>-9999</v>
      </c>
      <c r="M926" s="5" t="s">
        <v>48</v>
      </c>
      <c r="N926" s="5" t="s">
        <v>48</v>
      </c>
      <c r="O926" s="5" t="s">
        <v>48</v>
      </c>
      <c r="P926" s="5">
        <v>9999</v>
      </c>
      <c r="Q926" s="5">
        <v>0</v>
      </c>
      <c r="R926" s="5" t="s">
        <v>48</v>
      </c>
      <c r="S926" s="5" t="s">
        <v>48</v>
      </c>
      <c r="T926" s="5">
        <v>7</v>
      </c>
      <c r="U926" s="5">
        <v>700</v>
      </c>
      <c r="V926" s="5">
        <v>0</v>
      </c>
      <c r="W926" s="5" t="s">
        <v>48</v>
      </c>
      <c r="X926" s="5" t="s">
        <v>48</v>
      </c>
      <c r="Y926" s="5">
        <v>7</v>
      </c>
      <c r="Z926" s="5">
        <v>9999</v>
      </c>
      <c r="AA926" s="5">
        <v>0</v>
      </c>
      <c r="AB926" s="5" t="s">
        <v>48</v>
      </c>
      <c r="AC926" s="5" t="s">
        <v>48</v>
      </c>
      <c r="AD926" s="5">
        <v>7</v>
      </c>
      <c r="AE926" s="5">
        <v>9999</v>
      </c>
      <c r="AF926" s="5">
        <v>322</v>
      </c>
      <c r="AG926" s="5" t="s">
        <v>48</v>
      </c>
      <c r="AH926" s="5" t="s">
        <v>48</v>
      </c>
      <c r="AI926" s="5">
        <v>7</v>
      </c>
      <c r="AJ926" s="5">
        <v>700</v>
      </c>
      <c r="AK926" s="5">
        <v>128</v>
      </c>
      <c r="AL926" s="5" t="s">
        <v>48</v>
      </c>
      <c r="AM926" s="5" t="s">
        <v>48</v>
      </c>
      <c r="AN926" s="5">
        <v>7</v>
      </c>
      <c r="AO926" s="5">
        <v>700</v>
      </c>
    </row>
    <row r="927" spans="1:41" x14ac:dyDescent="0.25">
      <c r="A927" s="5" t="s">
        <v>53</v>
      </c>
      <c r="B927" s="5" t="s">
        <v>52</v>
      </c>
      <c r="C927" s="5">
        <v>719.3</v>
      </c>
      <c r="D927" s="5">
        <v>39.741</v>
      </c>
      <c r="E927" s="5">
        <v>-99.835999999999999</v>
      </c>
      <c r="F927" s="5">
        <v>20120812</v>
      </c>
      <c r="G927" s="5">
        <v>-9999</v>
      </c>
      <c r="H927" s="5" t="s">
        <v>48</v>
      </c>
      <c r="I927" s="5" t="s">
        <v>48</v>
      </c>
      <c r="J927" s="5" t="s">
        <v>48</v>
      </c>
      <c r="K927" s="5">
        <v>9999</v>
      </c>
      <c r="L927" s="5">
        <v>-9999</v>
      </c>
      <c r="M927" s="5" t="s">
        <v>48</v>
      </c>
      <c r="N927" s="5" t="s">
        <v>48</v>
      </c>
      <c r="O927" s="5" t="s">
        <v>48</v>
      </c>
      <c r="P927" s="5">
        <v>9999</v>
      </c>
      <c r="Q927" s="5">
        <v>10</v>
      </c>
      <c r="R927" s="5" t="s">
        <v>48</v>
      </c>
      <c r="S927" s="5" t="s">
        <v>48</v>
      </c>
      <c r="T927" s="5">
        <v>7</v>
      </c>
      <c r="U927" s="5">
        <v>700</v>
      </c>
      <c r="V927" s="5">
        <v>0</v>
      </c>
      <c r="W927" s="5" t="s">
        <v>48</v>
      </c>
      <c r="X927" s="5" t="s">
        <v>48</v>
      </c>
      <c r="Y927" s="5">
        <v>7</v>
      </c>
      <c r="Z927" s="5">
        <v>9999</v>
      </c>
      <c r="AA927" s="5">
        <v>0</v>
      </c>
      <c r="AB927" s="5" t="s">
        <v>48</v>
      </c>
      <c r="AC927" s="5" t="s">
        <v>48</v>
      </c>
      <c r="AD927" s="5">
        <v>7</v>
      </c>
      <c r="AE927" s="5">
        <v>9999</v>
      </c>
      <c r="AF927" s="5">
        <v>339</v>
      </c>
      <c r="AG927" s="5" t="s">
        <v>48</v>
      </c>
      <c r="AH927" s="5" t="s">
        <v>48</v>
      </c>
      <c r="AI927" s="5">
        <v>7</v>
      </c>
      <c r="AJ927" s="5">
        <v>700</v>
      </c>
      <c r="AK927" s="5">
        <v>139</v>
      </c>
      <c r="AL927" s="5" t="s">
        <v>48</v>
      </c>
      <c r="AM927" s="5" t="s">
        <v>48</v>
      </c>
      <c r="AN927" s="5">
        <v>7</v>
      </c>
      <c r="AO927" s="5">
        <v>700</v>
      </c>
    </row>
    <row r="928" spans="1:41" x14ac:dyDescent="0.25">
      <c r="A928" s="5" t="s">
        <v>53</v>
      </c>
      <c r="B928" s="5" t="s">
        <v>52</v>
      </c>
      <c r="C928" s="5">
        <v>719.3</v>
      </c>
      <c r="D928" s="5">
        <v>39.741</v>
      </c>
      <c r="E928" s="5">
        <v>-99.835999999999999</v>
      </c>
      <c r="F928" s="5">
        <v>20120813</v>
      </c>
      <c r="G928" s="5">
        <v>-9999</v>
      </c>
      <c r="H928" s="5" t="s">
        <v>48</v>
      </c>
      <c r="I928" s="5" t="s">
        <v>48</v>
      </c>
      <c r="J928" s="5" t="s">
        <v>48</v>
      </c>
      <c r="K928" s="5">
        <v>9999</v>
      </c>
      <c r="L928" s="5">
        <v>-9999</v>
      </c>
      <c r="M928" s="5" t="s">
        <v>48</v>
      </c>
      <c r="N928" s="5" t="s">
        <v>48</v>
      </c>
      <c r="O928" s="5" t="s">
        <v>48</v>
      </c>
      <c r="P928" s="5">
        <v>9999</v>
      </c>
      <c r="Q928" s="5">
        <v>0</v>
      </c>
      <c r="R928" s="5" t="s">
        <v>48</v>
      </c>
      <c r="S928" s="5" t="s">
        <v>48</v>
      </c>
      <c r="T928" s="5">
        <v>7</v>
      </c>
      <c r="U928" s="5">
        <v>700</v>
      </c>
      <c r="V928" s="5">
        <v>0</v>
      </c>
      <c r="W928" s="5" t="s">
        <v>48</v>
      </c>
      <c r="X928" s="5" t="s">
        <v>48</v>
      </c>
      <c r="Y928" s="5">
        <v>7</v>
      </c>
      <c r="Z928" s="5">
        <v>9999</v>
      </c>
      <c r="AA928" s="5">
        <v>0</v>
      </c>
      <c r="AB928" s="5" t="s">
        <v>48</v>
      </c>
      <c r="AC928" s="5" t="s">
        <v>48</v>
      </c>
      <c r="AD928" s="5">
        <v>7</v>
      </c>
      <c r="AE928" s="5">
        <v>9999</v>
      </c>
      <c r="AF928" s="5">
        <v>339</v>
      </c>
      <c r="AG928" s="5" t="s">
        <v>48</v>
      </c>
      <c r="AH928" s="5" t="s">
        <v>48</v>
      </c>
      <c r="AI928" s="5">
        <v>7</v>
      </c>
      <c r="AJ928" s="5">
        <v>700</v>
      </c>
      <c r="AK928" s="5">
        <v>117</v>
      </c>
      <c r="AL928" s="5" t="s">
        <v>48</v>
      </c>
      <c r="AM928" s="5" t="s">
        <v>48</v>
      </c>
      <c r="AN928" s="5">
        <v>7</v>
      </c>
      <c r="AO928" s="5">
        <v>700</v>
      </c>
    </row>
    <row r="929" spans="1:41" x14ac:dyDescent="0.25">
      <c r="A929" s="5" t="s">
        <v>53</v>
      </c>
      <c r="B929" s="5" t="s">
        <v>52</v>
      </c>
      <c r="C929" s="5">
        <v>719.3</v>
      </c>
      <c r="D929" s="5">
        <v>39.741</v>
      </c>
      <c r="E929" s="5">
        <v>-99.835999999999999</v>
      </c>
      <c r="F929" s="5">
        <v>20120814</v>
      </c>
      <c r="G929" s="5">
        <v>-9999</v>
      </c>
      <c r="H929" s="5" t="s">
        <v>48</v>
      </c>
      <c r="I929" s="5" t="s">
        <v>48</v>
      </c>
      <c r="J929" s="5" t="s">
        <v>48</v>
      </c>
      <c r="K929" s="5">
        <v>9999</v>
      </c>
      <c r="L929" s="5">
        <v>-9999</v>
      </c>
      <c r="M929" s="5" t="s">
        <v>48</v>
      </c>
      <c r="N929" s="5" t="s">
        <v>48</v>
      </c>
      <c r="O929" s="5" t="s">
        <v>48</v>
      </c>
      <c r="P929" s="5">
        <v>9999</v>
      </c>
      <c r="Q929" s="5">
        <v>51</v>
      </c>
      <c r="R929" s="5" t="s">
        <v>48</v>
      </c>
      <c r="S929" s="5" t="s">
        <v>48</v>
      </c>
      <c r="T929" s="5">
        <v>7</v>
      </c>
      <c r="U929" s="5">
        <v>700</v>
      </c>
      <c r="V929" s="5">
        <v>0</v>
      </c>
      <c r="W929" s="5" t="s">
        <v>48</v>
      </c>
      <c r="X929" s="5" t="s">
        <v>48</v>
      </c>
      <c r="Y929" s="5">
        <v>7</v>
      </c>
      <c r="Z929" s="5">
        <v>9999</v>
      </c>
      <c r="AA929" s="5">
        <v>0</v>
      </c>
      <c r="AB929" s="5" t="s">
        <v>48</v>
      </c>
      <c r="AC929" s="5" t="s">
        <v>48</v>
      </c>
      <c r="AD929" s="5">
        <v>7</v>
      </c>
      <c r="AE929" s="5">
        <v>9999</v>
      </c>
      <c r="AF929" s="5">
        <v>289</v>
      </c>
      <c r="AG929" s="5" t="s">
        <v>48</v>
      </c>
      <c r="AH929" s="5" t="s">
        <v>48</v>
      </c>
      <c r="AI929" s="5">
        <v>7</v>
      </c>
      <c r="AJ929" s="5">
        <v>700</v>
      </c>
      <c r="AK929" s="5">
        <v>117</v>
      </c>
      <c r="AL929" s="5" t="s">
        <v>48</v>
      </c>
      <c r="AM929" s="5" t="s">
        <v>48</v>
      </c>
      <c r="AN929" s="5">
        <v>7</v>
      </c>
      <c r="AO929" s="5">
        <v>700</v>
      </c>
    </row>
    <row r="930" spans="1:41" x14ac:dyDescent="0.25">
      <c r="A930" s="5" t="s">
        <v>53</v>
      </c>
      <c r="B930" s="5" t="s">
        <v>52</v>
      </c>
      <c r="C930" s="5">
        <v>719.3</v>
      </c>
      <c r="D930" s="5">
        <v>39.741</v>
      </c>
      <c r="E930" s="5">
        <v>-99.835999999999999</v>
      </c>
      <c r="F930" s="5">
        <v>20120815</v>
      </c>
      <c r="G930" s="5">
        <v>-9999</v>
      </c>
      <c r="H930" s="5" t="s">
        <v>48</v>
      </c>
      <c r="I930" s="5" t="s">
        <v>48</v>
      </c>
      <c r="J930" s="5" t="s">
        <v>48</v>
      </c>
      <c r="K930" s="5">
        <v>9999</v>
      </c>
      <c r="L930" s="5">
        <v>-9999</v>
      </c>
      <c r="M930" s="5" t="s">
        <v>48</v>
      </c>
      <c r="N930" s="5" t="s">
        <v>48</v>
      </c>
      <c r="O930" s="5" t="s">
        <v>48</v>
      </c>
      <c r="P930" s="5">
        <v>9999</v>
      </c>
      <c r="Q930" s="5">
        <v>0</v>
      </c>
      <c r="R930" s="5" t="s">
        <v>48</v>
      </c>
      <c r="S930" s="5" t="s">
        <v>48</v>
      </c>
      <c r="T930" s="5">
        <v>7</v>
      </c>
      <c r="U930" s="5">
        <v>700</v>
      </c>
      <c r="V930" s="5">
        <v>0</v>
      </c>
      <c r="W930" s="5" t="s">
        <v>48</v>
      </c>
      <c r="X930" s="5" t="s">
        <v>48</v>
      </c>
      <c r="Y930" s="5">
        <v>7</v>
      </c>
      <c r="Z930" s="5">
        <v>9999</v>
      </c>
      <c r="AA930" s="5">
        <v>0</v>
      </c>
      <c r="AB930" s="5" t="s">
        <v>48</v>
      </c>
      <c r="AC930" s="5" t="s">
        <v>48</v>
      </c>
      <c r="AD930" s="5">
        <v>7</v>
      </c>
      <c r="AE930" s="5">
        <v>9999</v>
      </c>
      <c r="AF930" s="5">
        <v>272</v>
      </c>
      <c r="AG930" s="5" t="s">
        <v>48</v>
      </c>
      <c r="AH930" s="5" t="s">
        <v>48</v>
      </c>
      <c r="AI930" s="5">
        <v>7</v>
      </c>
      <c r="AJ930" s="5">
        <v>700</v>
      </c>
      <c r="AK930" s="5">
        <v>156</v>
      </c>
      <c r="AL930" s="5" t="s">
        <v>48</v>
      </c>
      <c r="AM930" s="5" t="s">
        <v>48</v>
      </c>
      <c r="AN930" s="5">
        <v>7</v>
      </c>
      <c r="AO930" s="5">
        <v>700</v>
      </c>
    </row>
    <row r="931" spans="1:41" x14ac:dyDescent="0.25">
      <c r="A931" s="5" t="s">
        <v>53</v>
      </c>
      <c r="B931" s="5" t="s">
        <v>52</v>
      </c>
      <c r="C931" s="5">
        <v>719.3</v>
      </c>
      <c r="D931" s="5">
        <v>39.741</v>
      </c>
      <c r="E931" s="5">
        <v>-99.835999999999999</v>
      </c>
      <c r="F931" s="5">
        <v>20120816</v>
      </c>
      <c r="G931" s="5">
        <v>-9999</v>
      </c>
      <c r="H931" s="5" t="s">
        <v>48</v>
      </c>
      <c r="I931" s="5" t="s">
        <v>48</v>
      </c>
      <c r="J931" s="5" t="s">
        <v>48</v>
      </c>
      <c r="K931" s="5">
        <v>9999</v>
      </c>
      <c r="L931" s="5">
        <v>-9999</v>
      </c>
      <c r="M931" s="5" t="s">
        <v>48</v>
      </c>
      <c r="N931" s="5" t="s">
        <v>48</v>
      </c>
      <c r="O931" s="5" t="s">
        <v>48</v>
      </c>
      <c r="P931" s="5">
        <v>9999</v>
      </c>
      <c r="Q931" s="5">
        <v>0</v>
      </c>
      <c r="R931" s="5" t="s">
        <v>48</v>
      </c>
      <c r="S931" s="5" t="s">
        <v>48</v>
      </c>
      <c r="T931" s="5">
        <v>7</v>
      </c>
      <c r="U931" s="5">
        <v>700</v>
      </c>
      <c r="V931" s="5">
        <v>0</v>
      </c>
      <c r="W931" s="5" t="s">
        <v>48</v>
      </c>
      <c r="X931" s="5" t="s">
        <v>48</v>
      </c>
      <c r="Y931" s="5">
        <v>7</v>
      </c>
      <c r="Z931" s="5">
        <v>9999</v>
      </c>
      <c r="AA931" s="5">
        <v>0</v>
      </c>
      <c r="AB931" s="5" t="s">
        <v>48</v>
      </c>
      <c r="AC931" s="5" t="s">
        <v>48</v>
      </c>
      <c r="AD931" s="5">
        <v>7</v>
      </c>
      <c r="AE931" s="5">
        <v>9999</v>
      </c>
      <c r="AF931" s="5">
        <v>361</v>
      </c>
      <c r="AG931" s="5" t="s">
        <v>48</v>
      </c>
      <c r="AH931" s="5" t="s">
        <v>48</v>
      </c>
      <c r="AI931" s="5">
        <v>7</v>
      </c>
      <c r="AJ931" s="5">
        <v>700</v>
      </c>
      <c r="AK931" s="5">
        <v>144</v>
      </c>
      <c r="AL931" s="5" t="s">
        <v>48</v>
      </c>
      <c r="AM931" s="5" t="s">
        <v>48</v>
      </c>
      <c r="AN931" s="5">
        <v>7</v>
      </c>
      <c r="AO931" s="5">
        <v>700</v>
      </c>
    </row>
    <row r="932" spans="1:41" x14ac:dyDescent="0.25">
      <c r="A932" s="5" t="s">
        <v>53</v>
      </c>
      <c r="B932" s="5" t="s">
        <v>52</v>
      </c>
      <c r="C932" s="5">
        <v>719.3</v>
      </c>
      <c r="D932" s="5">
        <v>39.741</v>
      </c>
      <c r="E932" s="5">
        <v>-99.835999999999999</v>
      </c>
      <c r="F932" s="5">
        <v>20120817</v>
      </c>
      <c r="G932" s="5">
        <v>-9999</v>
      </c>
      <c r="H932" s="5" t="s">
        <v>48</v>
      </c>
      <c r="I932" s="5" t="s">
        <v>48</v>
      </c>
      <c r="J932" s="5" t="s">
        <v>48</v>
      </c>
      <c r="K932" s="5">
        <v>9999</v>
      </c>
      <c r="L932" s="5">
        <v>-9999</v>
      </c>
      <c r="M932" s="5" t="s">
        <v>48</v>
      </c>
      <c r="N932" s="5" t="s">
        <v>48</v>
      </c>
      <c r="O932" s="5" t="s">
        <v>48</v>
      </c>
      <c r="P932" s="5">
        <v>9999</v>
      </c>
      <c r="Q932" s="5">
        <v>0</v>
      </c>
      <c r="R932" s="5" t="s">
        <v>48</v>
      </c>
      <c r="S932" s="5" t="s">
        <v>48</v>
      </c>
      <c r="T932" s="5">
        <v>7</v>
      </c>
      <c r="U932" s="5">
        <v>700</v>
      </c>
      <c r="V932" s="5">
        <v>0</v>
      </c>
      <c r="W932" s="5" t="s">
        <v>48</v>
      </c>
      <c r="X932" s="5" t="s">
        <v>48</v>
      </c>
      <c r="Y932" s="5">
        <v>7</v>
      </c>
      <c r="Z932" s="5">
        <v>9999</v>
      </c>
      <c r="AA932" s="5">
        <v>0</v>
      </c>
      <c r="AB932" s="5" t="s">
        <v>48</v>
      </c>
      <c r="AC932" s="5" t="s">
        <v>48</v>
      </c>
      <c r="AD932" s="5">
        <v>7</v>
      </c>
      <c r="AE932" s="5">
        <v>9999</v>
      </c>
      <c r="AF932" s="5">
        <v>267</v>
      </c>
      <c r="AG932" s="5" t="s">
        <v>48</v>
      </c>
      <c r="AH932" s="5" t="s">
        <v>48</v>
      </c>
      <c r="AI932" s="5">
        <v>7</v>
      </c>
      <c r="AJ932" s="5">
        <v>700</v>
      </c>
      <c r="AK932" s="5">
        <v>122</v>
      </c>
      <c r="AL932" s="5" t="s">
        <v>48</v>
      </c>
      <c r="AM932" s="5" t="s">
        <v>48</v>
      </c>
      <c r="AN932" s="5">
        <v>7</v>
      </c>
      <c r="AO932" s="5">
        <v>700</v>
      </c>
    </row>
    <row r="933" spans="1:41" x14ac:dyDescent="0.25">
      <c r="A933" s="5" t="s">
        <v>53</v>
      </c>
      <c r="B933" s="5" t="s">
        <v>52</v>
      </c>
      <c r="C933" s="5">
        <v>719.3</v>
      </c>
      <c r="D933" s="5">
        <v>39.741</v>
      </c>
      <c r="E933" s="5">
        <v>-99.835999999999999</v>
      </c>
      <c r="F933" s="5">
        <v>20120818</v>
      </c>
      <c r="G933" s="5">
        <v>-9999</v>
      </c>
      <c r="H933" s="5" t="s">
        <v>48</v>
      </c>
      <c r="I933" s="5" t="s">
        <v>48</v>
      </c>
      <c r="J933" s="5" t="s">
        <v>48</v>
      </c>
      <c r="K933" s="5">
        <v>9999</v>
      </c>
      <c r="L933" s="5">
        <v>-9999</v>
      </c>
      <c r="M933" s="5" t="s">
        <v>48</v>
      </c>
      <c r="N933" s="5" t="s">
        <v>48</v>
      </c>
      <c r="O933" s="5" t="s">
        <v>48</v>
      </c>
      <c r="P933" s="5">
        <v>9999</v>
      </c>
      <c r="Q933" s="5">
        <v>0</v>
      </c>
      <c r="R933" s="5" t="s">
        <v>48</v>
      </c>
      <c r="S933" s="5" t="s">
        <v>48</v>
      </c>
      <c r="T933" s="5">
        <v>7</v>
      </c>
      <c r="U933" s="5">
        <v>700</v>
      </c>
      <c r="V933" s="5">
        <v>0</v>
      </c>
      <c r="W933" s="5" t="s">
        <v>48</v>
      </c>
      <c r="X933" s="5" t="s">
        <v>48</v>
      </c>
      <c r="Y933" s="5">
        <v>7</v>
      </c>
      <c r="Z933" s="5">
        <v>9999</v>
      </c>
      <c r="AA933" s="5">
        <v>0</v>
      </c>
      <c r="AB933" s="5" t="s">
        <v>48</v>
      </c>
      <c r="AC933" s="5" t="s">
        <v>48</v>
      </c>
      <c r="AD933" s="5">
        <v>7</v>
      </c>
      <c r="AE933" s="5">
        <v>9999</v>
      </c>
      <c r="AF933" s="5">
        <v>322</v>
      </c>
      <c r="AG933" s="5" t="s">
        <v>48</v>
      </c>
      <c r="AH933" s="5" t="s">
        <v>48</v>
      </c>
      <c r="AI933" s="5">
        <v>7</v>
      </c>
      <c r="AJ933" s="5">
        <v>700</v>
      </c>
      <c r="AK933" s="5">
        <v>94</v>
      </c>
      <c r="AL933" s="5" t="s">
        <v>48</v>
      </c>
      <c r="AM933" s="5" t="s">
        <v>48</v>
      </c>
      <c r="AN933" s="5">
        <v>7</v>
      </c>
      <c r="AO933" s="5">
        <v>700</v>
      </c>
    </row>
    <row r="934" spans="1:41" x14ac:dyDescent="0.25">
      <c r="A934" s="5" t="s">
        <v>53</v>
      </c>
      <c r="B934" s="5" t="s">
        <v>52</v>
      </c>
      <c r="C934" s="5">
        <v>719.3</v>
      </c>
      <c r="D934" s="5">
        <v>39.741</v>
      </c>
      <c r="E934" s="5">
        <v>-99.835999999999999</v>
      </c>
      <c r="F934" s="5">
        <v>20120819</v>
      </c>
      <c r="G934" s="5">
        <v>-9999</v>
      </c>
      <c r="H934" s="5" t="s">
        <v>48</v>
      </c>
      <c r="I934" s="5" t="s">
        <v>48</v>
      </c>
      <c r="J934" s="5" t="s">
        <v>48</v>
      </c>
      <c r="K934" s="5">
        <v>9999</v>
      </c>
      <c r="L934" s="5">
        <v>-9999</v>
      </c>
      <c r="M934" s="5" t="s">
        <v>48</v>
      </c>
      <c r="N934" s="5" t="s">
        <v>48</v>
      </c>
      <c r="O934" s="5" t="s">
        <v>48</v>
      </c>
      <c r="P934" s="5">
        <v>9999</v>
      </c>
      <c r="Q934" s="5">
        <v>0</v>
      </c>
      <c r="R934" s="5" t="s">
        <v>48</v>
      </c>
      <c r="S934" s="5" t="s">
        <v>48</v>
      </c>
      <c r="T934" s="5">
        <v>7</v>
      </c>
      <c r="U934" s="5">
        <v>700</v>
      </c>
      <c r="V934" s="5">
        <v>0</v>
      </c>
      <c r="W934" s="5" t="s">
        <v>48</v>
      </c>
      <c r="X934" s="5" t="s">
        <v>48</v>
      </c>
      <c r="Y934" s="5">
        <v>7</v>
      </c>
      <c r="Z934" s="5">
        <v>9999</v>
      </c>
      <c r="AA934" s="5">
        <v>0</v>
      </c>
      <c r="AB934" s="5" t="s">
        <v>48</v>
      </c>
      <c r="AC934" s="5" t="s">
        <v>48</v>
      </c>
      <c r="AD934" s="5">
        <v>7</v>
      </c>
      <c r="AE934" s="5">
        <v>9999</v>
      </c>
      <c r="AF934" s="5">
        <v>294</v>
      </c>
      <c r="AG934" s="5" t="s">
        <v>48</v>
      </c>
      <c r="AH934" s="5" t="s">
        <v>48</v>
      </c>
      <c r="AI934" s="5">
        <v>7</v>
      </c>
      <c r="AJ934" s="5">
        <v>700</v>
      </c>
      <c r="AK934" s="5">
        <v>100</v>
      </c>
      <c r="AL934" s="5" t="s">
        <v>48</v>
      </c>
      <c r="AM934" s="5" t="s">
        <v>48</v>
      </c>
      <c r="AN934" s="5">
        <v>7</v>
      </c>
      <c r="AO934" s="5">
        <v>700</v>
      </c>
    </row>
    <row r="935" spans="1:41" x14ac:dyDescent="0.25">
      <c r="A935" s="5" t="s">
        <v>53</v>
      </c>
      <c r="B935" s="5" t="s">
        <v>52</v>
      </c>
      <c r="C935" s="5">
        <v>719.3</v>
      </c>
      <c r="D935" s="5">
        <v>39.741</v>
      </c>
      <c r="E935" s="5">
        <v>-99.835999999999999</v>
      </c>
      <c r="F935" s="5">
        <v>20120820</v>
      </c>
      <c r="G935" s="5">
        <v>-9999</v>
      </c>
      <c r="H935" s="5" t="s">
        <v>48</v>
      </c>
      <c r="I935" s="5" t="s">
        <v>48</v>
      </c>
      <c r="J935" s="5" t="s">
        <v>48</v>
      </c>
      <c r="K935" s="5">
        <v>9999</v>
      </c>
      <c r="L935" s="5">
        <v>-9999</v>
      </c>
      <c r="M935" s="5" t="s">
        <v>48</v>
      </c>
      <c r="N935" s="5" t="s">
        <v>48</v>
      </c>
      <c r="O935" s="5" t="s">
        <v>48</v>
      </c>
      <c r="P935" s="5">
        <v>9999</v>
      </c>
      <c r="Q935" s="5">
        <v>0</v>
      </c>
      <c r="R935" s="5" t="s">
        <v>48</v>
      </c>
      <c r="S935" s="5" t="s">
        <v>48</v>
      </c>
      <c r="T935" s="5">
        <v>7</v>
      </c>
      <c r="U935" s="5">
        <v>700</v>
      </c>
      <c r="V935" s="5">
        <v>0</v>
      </c>
      <c r="W935" s="5" t="s">
        <v>48</v>
      </c>
      <c r="X935" s="5" t="s">
        <v>48</v>
      </c>
      <c r="Y935" s="5">
        <v>7</v>
      </c>
      <c r="Z935" s="5">
        <v>9999</v>
      </c>
      <c r="AA935" s="5">
        <v>0</v>
      </c>
      <c r="AB935" s="5" t="s">
        <v>48</v>
      </c>
      <c r="AC935" s="5" t="s">
        <v>48</v>
      </c>
      <c r="AD935" s="5">
        <v>7</v>
      </c>
      <c r="AE935" s="5">
        <v>9999</v>
      </c>
      <c r="AF935" s="5">
        <v>306</v>
      </c>
      <c r="AG935" s="5" t="s">
        <v>48</v>
      </c>
      <c r="AH935" s="5" t="s">
        <v>48</v>
      </c>
      <c r="AI935" s="5">
        <v>7</v>
      </c>
      <c r="AJ935" s="5">
        <v>700</v>
      </c>
      <c r="AK935" s="5">
        <v>111</v>
      </c>
      <c r="AL935" s="5" t="s">
        <v>48</v>
      </c>
      <c r="AM935" s="5" t="s">
        <v>48</v>
      </c>
      <c r="AN935" s="5">
        <v>7</v>
      </c>
      <c r="AO935" s="5">
        <v>700</v>
      </c>
    </row>
    <row r="936" spans="1:41" x14ac:dyDescent="0.25">
      <c r="A936" s="5" t="s">
        <v>53</v>
      </c>
      <c r="B936" s="5" t="s">
        <v>52</v>
      </c>
      <c r="C936" s="5">
        <v>719.3</v>
      </c>
      <c r="D936" s="5">
        <v>39.741</v>
      </c>
      <c r="E936" s="5">
        <v>-99.835999999999999</v>
      </c>
      <c r="F936" s="5">
        <v>20120821</v>
      </c>
      <c r="G936" s="5">
        <v>-9999</v>
      </c>
      <c r="H936" s="5" t="s">
        <v>48</v>
      </c>
      <c r="I936" s="5" t="s">
        <v>48</v>
      </c>
      <c r="J936" s="5" t="s">
        <v>48</v>
      </c>
      <c r="K936" s="5">
        <v>9999</v>
      </c>
      <c r="L936" s="5">
        <v>-9999</v>
      </c>
      <c r="M936" s="5" t="s">
        <v>48</v>
      </c>
      <c r="N936" s="5" t="s">
        <v>48</v>
      </c>
      <c r="O936" s="5" t="s">
        <v>48</v>
      </c>
      <c r="P936" s="5">
        <v>9999</v>
      </c>
      <c r="Q936" s="5">
        <v>0</v>
      </c>
      <c r="R936" s="5" t="s">
        <v>48</v>
      </c>
      <c r="S936" s="5" t="s">
        <v>48</v>
      </c>
      <c r="T936" s="5">
        <v>7</v>
      </c>
      <c r="U936" s="5">
        <v>700</v>
      </c>
      <c r="V936" s="5">
        <v>0</v>
      </c>
      <c r="W936" s="5" t="s">
        <v>48</v>
      </c>
      <c r="X936" s="5" t="s">
        <v>48</v>
      </c>
      <c r="Y936" s="5">
        <v>7</v>
      </c>
      <c r="Z936" s="5">
        <v>9999</v>
      </c>
      <c r="AA936" s="5">
        <v>0</v>
      </c>
      <c r="AB936" s="5" t="s">
        <v>48</v>
      </c>
      <c r="AC936" s="5" t="s">
        <v>48</v>
      </c>
      <c r="AD936" s="5">
        <v>7</v>
      </c>
      <c r="AE936" s="5">
        <v>9999</v>
      </c>
      <c r="AF936" s="5">
        <v>328</v>
      </c>
      <c r="AG936" s="5" t="s">
        <v>48</v>
      </c>
      <c r="AH936" s="5" t="s">
        <v>48</v>
      </c>
      <c r="AI936" s="5">
        <v>7</v>
      </c>
      <c r="AJ936" s="5">
        <v>700</v>
      </c>
      <c r="AK936" s="5">
        <v>150</v>
      </c>
      <c r="AL936" s="5" t="s">
        <v>48</v>
      </c>
      <c r="AM936" s="5" t="s">
        <v>48</v>
      </c>
      <c r="AN936" s="5">
        <v>7</v>
      </c>
      <c r="AO936" s="5">
        <v>700</v>
      </c>
    </row>
    <row r="937" spans="1:41" x14ac:dyDescent="0.25">
      <c r="A937" s="5" t="s">
        <v>53</v>
      </c>
      <c r="B937" s="5" t="s">
        <v>52</v>
      </c>
      <c r="C937" s="5">
        <v>719.3</v>
      </c>
      <c r="D937" s="5">
        <v>39.741</v>
      </c>
      <c r="E937" s="5">
        <v>-99.835999999999999</v>
      </c>
      <c r="F937" s="5">
        <v>20120822</v>
      </c>
      <c r="G937" s="5">
        <v>-9999</v>
      </c>
      <c r="H937" s="5" t="s">
        <v>48</v>
      </c>
      <c r="I937" s="5" t="s">
        <v>48</v>
      </c>
      <c r="J937" s="5" t="s">
        <v>48</v>
      </c>
      <c r="K937" s="5">
        <v>9999</v>
      </c>
      <c r="L937" s="5">
        <v>-9999</v>
      </c>
      <c r="M937" s="5" t="s">
        <v>48</v>
      </c>
      <c r="N937" s="5" t="s">
        <v>48</v>
      </c>
      <c r="O937" s="5" t="s">
        <v>48</v>
      </c>
      <c r="P937" s="5">
        <v>9999</v>
      </c>
      <c r="Q937" s="5">
        <v>0</v>
      </c>
      <c r="R937" s="5" t="s">
        <v>48</v>
      </c>
      <c r="S937" s="5" t="s">
        <v>48</v>
      </c>
      <c r="T937" s="5">
        <v>7</v>
      </c>
      <c r="U937" s="5">
        <v>700</v>
      </c>
      <c r="V937" s="5">
        <v>0</v>
      </c>
      <c r="W937" s="5" t="s">
        <v>48</v>
      </c>
      <c r="X937" s="5" t="s">
        <v>48</v>
      </c>
      <c r="Y937" s="5">
        <v>7</v>
      </c>
      <c r="Z937" s="5">
        <v>9999</v>
      </c>
      <c r="AA937" s="5">
        <v>0</v>
      </c>
      <c r="AB937" s="5" t="s">
        <v>48</v>
      </c>
      <c r="AC937" s="5" t="s">
        <v>48</v>
      </c>
      <c r="AD937" s="5">
        <v>7</v>
      </c>
      <c r="AE937" s="5">
        <v>9999</v>
      </c>
      <c r="AF937" s="5">
        <v>339</v>
      </c>
      <c r="AG937" s="5" t="s">
        <v>48</v>
      </c>
      <c r="AH937" s="5" t="s">
        <v>48</v>
      </c>
      <c r="AI937" s="5">
        <v>7</v>
      </c>
      <c r="AJ937" s="5">
        <v>700</v>
      </c>
      <c r="AK937" s="5">
        <v>150</v>
      </c>
      <c r="AL937" s="5" t="s">
        <v>48</v>
      </c>
      <c r="AM937" s="5" t="s">
        <v>48</v>
      </c>
      <c r="AN937" s="5">
        <v>7</v>
      </c>
      <c r="AO937" s="5">
        <v>700</v>
      </c>
    </row>
    <row r="938" spans="1:41" x14ac:dyDescent="0.25">
      <c r="A938" s="5" t="s">
        <v>53</v>
      </c>
      <c r="B938" s="5" t="s">
        <v>52</v>
      </c>
      <c r="C938" s="5">
        <v>719.3</v>
      </c>
      <c r="D938" s="5">
        <v>39.741</v>
      </c>
      <c r="E938" s="5">
        <v>-99.835999999999999</v>
      </c>
      <c r="F938" s="5">
        <v>20120823</v>
      </c>
      <c r="G938" s="5">
        <v>-9999</v>
      </c>
      <c r="H938" s="5" t="s">
        <v>48</v>
      </c>
      <c r="I938" s="5" t="s">
        <v>48</v>
      </c>
      <c r="J938" s="5" t="s">
        <v>48</v>
      </c>
      <c r="K938" s="5">
        <v>9999</v>
      </c>
      <c r="L938" s="5">
        <v>-9999</v>
      </c>
      <c r="M938" s="5" t="s">
        <v>48</v>
      </c>
      <c r="N938" s="5" t="s">
        <v>48</v>
      </c>
      <c r="O938" s="5" t="s">
        <v>48</v>
      </c>
      <c r="P938" s="5">
        <v>9999</v>
      </c>
      <c r="Q938" s="5">
        <v>0</v>
      </c>
      <c r="R938" s="5" t="s">
        <v>48</v>
      </c>
      <c r="S938" s="5" t="s">
        <v>48</v>
      </c>
      <c r="T938" s="5">
        <v>7</v>
      </c>
      <c r="U938" s="5">
        <v>700</v>
      </c>
      <c r="V938" s="5">
        <v>0</v>
      </c>
      <c r="W938" s="5" t="s">
        <v>48</v>
      </c>
      <c r="X938" s="5" t="s">
        <v>48</v>
      </c>
      <c r="Y938" s="5">
        <v>7</v>
      </c>
      <c r="Z938" s="5">
        <v>9999</v>
      </c>
      <c r="AA938" s="5">
        <v>0</v>
      </c>
      <c r="AB938" s="5" t="s">
        <v>48</v>
      </c>
      <c r="AC938" s="5" t="s">
        <v>48</v>
      </c>
      <c r="AD938" s="5">
        <v>7</v>
      </c>
      <c r="AE938" s="5">
        <v>9999</v>
      </c>
      <c r="AF938" s="5">
        <v>333</v>
      </c>
      <c r="AG938" s="5" t="s">
        <v>48</v>
      </c>
      <c r="AH938" s="5" t="s">
        <v>48</v>
      </c>
      <c r="AI938" s="5">
        <v>7</v>
      </c>
      <c r="AJ938" s="5">
        <v>700</v>
      </c>
      <c r="AK938" s="5">
        <v>156</v>
      </c>
      <c r="AL938" s="5" t="s">
        <v>48</v>
      </c>
      <c r="AM938" s="5" t="s">
        <v>48</v>
      </c>
      <c r="AN938" s="5">
        <v>7</v>
      </c>
      <c r="AO938" s="5">
        <v>700</v>
      </c>
    </row>
    <row r="939" spans="1:41" x14ac:dyDescent="0.25">
      <c r="A939" s="5" t="s">
        <v>53</v>
      </c>
      <c r="B939" s="5" t="s">
        <v>52</v>
      </c>
      <c r="C939" s="5">
        <v>719.3</v>
      </c>
      <c r="D939" s="5">
        <v>39.741</v>
      </c>
      <c r="E939" s="5">
        <v>-99.835999999999999</v>
      </c>
      <c r="F939" s="5">
        <v>20120824</v>
      </c>
      <c r="G939" s="5">
        <v>-9999</v>
      </c>
      <c r="H939" s="5" t="s">
        <v>48</v>
      </c>
      <c r="I939" s="5" t="s">
        <v>48</v>
      </c>
      <c r="J939" s="5" t="s">
        <v>48</v>
      </c>
      <c r="K939" s="5">
        <v>9999</v>
      </c>
      <c r="L939" s="5">
        <v>-9999</v>
      </c>
      <c r="M939" s="5" t="s">
        <v>48</v>
      </c>
      <c r="N939" s="5" t="s">
        <v>48</v>
      </c>
      <c r="O939" s="5" t="s">
        <v>48</v>
      </c>
      <c r="P939" s="5">
        <v>9999</v>
      </c>
      <c r="Q939" s="5">
        <v>25</v>
      </c>
      <c r="R939" s="5" t="s">
        <v>48</v>
      </c>
      <c r="S939" s="5" t="s">
        <v>48</v>
      </c>
      <c r="T939" s="5">
        <v>7</v>
      </c>
      <c r="U939" s="5">
        <v>700</v>
      </c>
      <c r="V939" s="5">
        <v>0</v>
      </c>
      <c r="W939" s="5" t="s">
        <v>48</v>
      </c>
      <c r="X939" s="5" t="s">
        <v>48</v>
      </c>
      <c r="Y939" s="5">
        <v>7</v>
      </c>
      <c r="Z939" s="5">
        <v>9999</v>
      </c>
      <c r="AA939" s="5">
        <v>0</v>
      </c>
      <c r="AB939" s="5" t="s">
        <v>48</v>
      </c>
      <c r="AC939" s="5" t="s">
        <v>48</v>
      </c>
      <c r="AD939" s="5">
        <v>7</v>
      </c>
      <c r="AE939" s="5">
        <v>9999</v>
      </c>
      <c r="AF939" s="5">
        <v>322</v>
      </c>
      <c r="AG939" s="5" t="s">
        <v>48</v>
      </c>
      <c r="AH939" s="5" t="s">
        <v>48</v>
      </c>
      <c r="AI939" s="5">
        <v>7</v>
      </c>
      <c r="AJ939" s="5">
        <v>700</v>
      </c>
      <c r="AK939" s="5">
        <v>183</v>
      </c>
      <c r="AL939" s="5" t="s">
        <v>48</v>
      </c>
      <c r="AM939" s="5" t="s">
        <v>48</v>
      </c>
      <c r="AN939" s="5">
        <v>7</v>
      </c>
      <c r="AO939" s="5">
        <v>700</v>
      </c>
    </row>
    <row r="940" spans="1:41" x14ac:dyDescent="0.25">
      <c r="A940" s="5" t="s">
        <v>53</v>
      </c>
      <c r="B940" s="5" t="s">
        <v>52</v>
      </c>
      <c r="C940" s="5">
        <v>719.3</v>
      </c>
      <c r="D940" s="5">
        <v>39.741</v>
      </c>
      <c r="E940" s="5">
        <v>-99.835999999999999</v>
      </c>
      <c r="F940" s="5">
        <v>20120825</v>
      </c>
      <c r="G940" s="5">
        <v>-9999</v>
      </c>
      <c r="H940" s="5" t="s">
        <v>48</v>
      </c>
      <c r="I940" s="5" t="s">
        <v>48</v>
      </c>
      <c r="J940" s="5" t="s">
        <v>48</v>
      </c>
      <c r="K940" s="5">
        <v>9999</v>
      </c>
      <c r="L940" s="5">
        <v>-9999</v>
      </c>
      <c r="M940" s="5" t="s">
        <v>48</v>
      </c>
      <c r="N940" s="5" t="s">
        <v>48</v>
      </c>
      <c r="O940" s="5" t="s">
        <v>48</v>
      </c>
      <c r="P940" s="5">
        <v>9999</v>
      </c>
      <c r="Q940" s="5">
        <v>41</v>
      </c>
      <c r="R940" s="5" t="s">
        <v>48</v>
      </c>
      <c r="S940" s="5" t="s">
        <v>48</v>
      </c>
      <c r="T940" s="5">
        <v>7</v>
      </c>
      <c r="U940" s="5">
        <v>700</v>
      </c>
      <c r="V940" s="5">
        <v>0</v>
      </c>
      <c r="W940" s="5" t="s">
        <v>48</v>
      </c>
      <c r="X940" s="5" t="s">
        <v>48</v>
      </c>
      <c r="Y940" s="5">
        <v>7</v>
      </c>
      <c r="Z940" s="5">
        <v>9999</v>
      </c>
      <c r="AA940" s="5">
        <v>0</v>
      </c>
      <c r="AB940" s="5" t="s">
        <v>48</v>
      </c>
      <c r="AC940" s="5" t="s">
        <v>48</v>
      </c>
      <c r="AD940" s="5">
        <v>7</v>
      </c>
      <c r="AE940" s="5">
        <v>9999</v>
      </c>
      <c r="AF940" s="5">
        <v>261</v>
      </c>
      <c r="AG940" s="5" t="s">
        <v>48</v>
      </c>
      <c r="AH940" s="5" t="s">
        <v>48</v>
      </c>
      <c r="AI940" s="5">
        <v>7</v>
      </c>
      <c r="AJ940" s="5">
        <v>700</v>
      </c>
      <c r="AK940" s="5">
        <v>183</v>
      </c>
      <c r="AL940" s="5" t="s">
        <v>48</v>
      </c>
      <c r="AM940" s="5" t="s">
        <v>48</v>
      </c>
      <c r="AN940" s="5">
        <v>7</v>
      </c>
      <c r="AO940" s="5">
        <v>700</v>
      </c>
    </row>
    <row r="941" spans="1:41" x14ac:dyDescent="0.25">
      <c r="A941" s="5" t="s">
        <v>53</v>
      </c>
      <c r="B941" s="5" t="s">
        <v>52</v>
      </c>
      <c r="C941" s="5">
        <v>719.3</v>
      </c>
      <c r="D941" s="5">
        <v>39.741</v>
      </c>
      <c r="E941" s="5">
        <v>-99.835999999999999</v>
      </c>
      <c r="F941" s="5">
        <v>20120826</v>
      </c>
      <c r="G941" s="5">
        <v>-9999</v>
      </c>
      <c r="H941" s="5" t="s">
        <v>48</v>
      </c>
      <c r="I941" s="5" t="s">
        <v>48</v>
      </c>
      <c r="J941" s="5" t="s">
        <v>48</v>
      </c>
      <c r="K941" s="5">
        <v>9999</v>
      </c>
      <c r="L941" s="5">
        <v>-9999</v>
      </c>
      <c r="M941" s="5" t="s">
        <v>48</v>
      </c>
      <c r="N941" s="5" t="s">
        <v>48</v>
      </c>
      <c r="O941" s="5" t="s">
        <v>48</v>
      </c>
      <c r="P941" s="5">
        <v>9999</v>
      </c>
      <c r="Q941" s="5">
        <v>8</v>
      </c>
      <c r="R941" s="5" t="s">
        <v>48</v>
      </c>
      <c r="S941" s="5" t="s">
        <v>48</v>
      </c>
      <c r="T941" s="5">
        <v>7</v>
      </c>
      <c r="U941" s="5">
        <v>700</v>
      </c>
      <c r="V941" s="5">
        <v>0</v>
      </c>
      <c r="W941" s="5" t="s">
        <v>48</v>
      </c>
      <c r="X941" s="5" t="s">
        <v>48</v>
      </c>
      <c r="Y941" s="5">
        <v>7</v>
      </c>
      <c r="Z941" s="5">
        <v>9999</v>
      </c>
      <c r="AA941" s="5">
        <v>0</v>
      </c>
      <c r="AB941" s="5" t="s">
        <v>48</v>
      </c>
      <c r="AC941" s="5" t="s">
        <v>48</v>
      </c>
      <c r="AD941" s="5">
        <v>7</v>
      </c>
      <c r="AE941" s="5">
        <v>9999</v>
      </c>
      <c r="AF941" s="5">
        <v>317</v>
      </c>
      <c r="AG941" s="5" t="s">
        <v>48</v>
      </c>
      <c r="AH941" s="5" t="s">
        <v>48</v>
      </c>
      <c r="AI941" s="5">
        <v>7</v>
      </c>
      <c r="AJ941" s="5">
        <v>700</v>
      </c>
      <c r="AK941" s="5">
        <v>161</v>
      </c>
      <c r="AL941" s="5" t="s">
        <v>48</v>
      </c>
      <c r="AM941" s="5" t="s">
        <v>48</v>
      </c>
      <c r="AN941" s="5">
        <v>7</v>
      </c>
      <c r="AO941" s="5">
        <v>700</v>
      </c>
    </row>
    <row r="942" spans="1:41" x14ac:dyDescent="0.25">
      <c r="A942" s="5" t="s">
        <v>53</v>
      </c>
      <c r="B942" s="5" t="s">
        <v>52</v>
      </c>
      <c r="C942" s="5">
        <v>719.3</v>
      </c>
      <c r="D942" s="5">
        <v>39.741</v>
      </c>
      <c r="E942" s="5">
        <v>-99.835999999999999</v>
      </c>
      <c r="F942" s="5">
        <v>20120827</v>
      </c>
      <c r="G942" s="5">
        <v>-9999</v>
      </c>
      <c r="H942" s="5" t="s">
        <v>48</v>
      </c>
      <c r="I942" s="5" t="s">
        <v>48</v>
      </c>
      <c r="J942" s="5" t="s">
        <v>48</v>
      </c>
      <c r="K942" s="5">
        <v>9999</v>
      </c>
      <c r="L942" s="5">
        <v>-9999</v>
      </c>
      <c r="M942" s="5" t="s">
        <v>48</v>
      </c>
      <c r="N942" s="5" t="s">
        <v>48</v>
      </c>
      <c r="O942" s="5" t="s">
        <v>48</v>
      </c>
      <c r="P942" s="5">
        <v>9999</v>
      </c>
      <c r="Q942" s="5">
        <v>0</v>
      </c>
      <c r="R942" s="5" t="s">
        <v>48</v>
      </c>
      <c r="S942" s="5" t="s">
        <v>48</v>
      </c>
      <c r="T942" s="5">
        <v>7</v>
      </c>
      <c r="U942" s="5">
        <v>700</v>
      </c>
      <c r="V942" s="5">
        <v>0</v>
      </c>
      <c r="W942" s="5" t="s">
        <v>48</v>
      </c>
      <c r="X942" s="5" t="s">
        <v>48</v>
      </c>
      <c r="Y942" s="5">
        <v>7</v>
      </c>
      <c r="Z942" s="5">
        <v>9999</v>
      </c>
      <c r="AA942" s="5">
        <v>0</v>
      </c>
      <c r="AB942" s="5" t="s">
        <v>48</v>
      </c>
      <c r="AC942" s="5" t="s">
        <v>48</v>
      </c>
      <c r="AD942" s="5">
        <v>7</v>
      </c>
      <c r="AE942" s="5">
        <v>9999</v>
      </c>
      <c r="AF942" s="5">
        <v>322</v>
      </c>
      <c r="AG942" s="5" t="s">
        <v>48</v>
      </c>
      <c r="AH942" s="5" t="s">
        <v>48</v>
      </c>
      <c r="AI942" s="5">
        <v>7</v>
      </c>
      <c r="AJ942" s="5">
        <v>700</v>
      </c>
      <c r="AK942" s="5">
        <v>161</v>
      </c>
      <c r="AL942" s="5" t="s">
        <v>48</v>
      </c>
      <c r="AM942" s="5" t="s">
        <v>48</v>
      </c>
      <c r="AN942" s="5">
        <v>7</v>
      </c>
      <c r="AO942" s="5">
        <v>700</v>
      </c>
    </row>
    <row r="943" spans="1:41" x14ac:dyDescent="0.25">
      <c r="A943" s="5" t="s">
        <v>53</v>
      </c>
      <c r="B943" s="5" t="s">
        <v>52</v>
      </c>
      <c r="C943" s="5">
        <v>719.3</v>
      </c>
      <c r="D943" s="5">
        <v>39.741</v>
      </c>
      <c r="E943" s="5">
        <v>-99.835999999999999</v>
      </c>
      <c r="F943" s="5">
        <v>20120828</v>
      </c>
      <c r="G943" s="5">
        <v>-9999</v>
      </c>
      <c r="H943" s="5" t="s">
        <v>48</v>
      </c>
      <c r="I943" s="5" t="s">
        <v>48</v>
      </c>
      <c r="J943" s="5" t="s">
        <v>48</v>
      </c>
      <c r="K943" s="5">
        <v>9999</v>
      </c>
      <c r="L943" s="5">
        <v>-9999</v>
      </c>
      <c r="M943" s="5" t="s">
        <v>48</v>
      </c>
      <c r="N943" s="5" t="s">
        <v>48</v>
      </c>
      <c r="O943" s="5" t="s">
        <v>48</v>
      </c>
      <c r="P943" s="5">
        <v>9999</v>
      </c>
      <c r="Q943" s="5">
        <v>0</v>
      </c>
      <c r="R943" s="5" t="s">
        <v>48</v>
      </c>
      <c r="S943" s="5" t="s">
        <v>48</v>
      </c>
      <c r="T943" s="5">
        <v>7</v>
      </c>
      <c r="U943" s="5">
        <v>700</v>
      </c>
      <c r="V943" s="5">
        <v>0</v>
      </c>
      <c r="W943" s="5" t="s">
        <v>48</v>
      </c>
      <c r="X943" s="5" t="s">
        <v>48</v>
      </c>
      <c r="Y943" s="5">
        <v>7</v>
      </c>
      <c r="Z943" s="5">
        <v>9999</v>
      </c>
      <c r="AA943" s="5">
        <v>0</v>
      </c>
      <c r="AB943" s="5" t="s">
        <v>48</v>
      </c>
      <c r="AC943" s="5" t="s">
        <v>48</v>
      </c>
      <c r="AD943" s="5">
        <v>7</v>
      </c>
      <c r="AE943" s="5">
        <v>9999</v>
      </c>
      <c r="AF943" s="5">
        <v>339</v>
      </c>
      <c r="AG943" s="5" t="s">
        <v>48</v>
      </c>
      <c r="AH943" s="5" t="s">
        <v>48</v>
      </c>
      <c r="AI943" s="5">
        <v>7</v>
      </c>
      <c r="AJ943" s="5">
        <v>700</v>
      </c>
      <c r="AK943" s="5">
        <v>172</v>
      </c>
      <c r="AL943" s="5" t="s">
        <v>48</v>
      </c>
      <c r="AM943" s="5" t="s">
        <v>48</v>
      </c>
      <c r="AN943" s="5">
        <v>7</v>
      </c>
      <c r="AO943" s="5">
        <v>700</v>
      </c>
    </row>
    <row r="944" spans="1:41" x14ac:dyDescent="0.25">
      <c r="A944" s="5" t="s">
        <v>53</v>
      </c>
      <c r="B944" s="5" t="s">
        <v>52</v>
      </c>
      <c r="C944" s="5">
        <v>719.3</v>
      </c>
      <c r="D944" s="5">
        <v>39.741</v>
      </c>
      <c r="E944" s="5">
        <v>-99.835999999999999</v>
      </c>
      <c r="F944" s="5">
        <v>20120829</v>
      </c>
      <c r="G944" s="5">
        <v>-9999</v>
      </c>
      <c r="H944" s="5" t="s">
        <v>48</v>
      </c>
      <c r="I944" s="5" t="s">
        <v>48</v>
      </c>
      <c r="J944" s="5" t="s">
        <v>48</v>
      </c>
      <c r="K944" s="5">
        <v>9999</v>
      </c>
      <c r="L944" s="5">
        <v>-9999</v>
      </c>
      <c r="M944" s="5" t="s">
        <v>48</v>
      </c>
      <c r="N944" s="5" t="s">
        <v>48</v>
      </c>
      <c r="O944" s="5" t="s">
        <v>48</v>
      </c>
      <c r="P944" s="5">
        <v>9999</v>
      </c>
      <c r="Q944" s="5">
        <v>0</v>
      </c>
      <c r="R944" s="5" t="s">
        <v>48</v>
      </c>
      <c r="S944" s="5" t="s">
        <v>48</v>
      </c>
      <c r="T944" s="5">
        <v>7</v>
      </c>
      <c r="U944" s="5">
        <v>700</v>
      </c>
      <c r="V944" s="5">
        <v>0</v>
      </c>
      <c r="W944" s="5" t="s">
        <v>48</v>
      </c>
      <c r="X944" s="5" t="s">
        <v>48</v>
      </c>
      <c r="Y944" s="5">
        <v>7</v>
      </c>
      <c r="Z944" s="5">
        <v>9999</v>
      </c>
      <c r="AA944" s="5">
        <v>0</v>
      </c>
      <c r="AB944" s="5" t="s">
        <v>48</v>
      </c>
      <c r="AC944" s="5" t="s">
        <v>48</v>
      </c>
      <c r="AD944" s="5">
        <v>7</v>
      </c>
      <c r="AE944" s="5">
        <v>9999</v>
      </c>
      <c r="AF944" s="5">
        <v>361</v>
      </c>
      <c r="AG944" s="5" t="s">
        <v>48</v>
      </c>
      <c r="AH944" s="5" t="s">
        <v>48</v>
      </c>
      <c r="AI944" s="5">
        <v>7</v>
      </c>
      <c r="AJ944" s="5">
        <v>700</v>
      </c>
      <c r="AK944" s="5">
        <v>172</v>
      </c>
      <c r="AL944" s="5" t="s">
        <v>48</v>
      </c>
      <c r="AM944" s="5" t="s">
        <v>48</v>
      </c>
      <c r="AN944" s="5">
        <v>7</v>
      </c>
      <c r="AO944" s="5">
        <v>700</v>
      </c>
    </row>
    <row r="945" spans="1:41" x14ac:dyDescent="0.25">
      <c r="A945" s="5" t="s">
        <v>53</v>
      </c>
      <c r="B945" s="5" t="s">
        <v>52</v>
      </c>
      <c r="C945" s="5">
        <v>719.3</v>
      </c>
      <c r="D945" s="5">
        <v>39.741</v>
      </c>
      <c r="E945" s="5">
        <v>-99.835999999999999</v>
      </c>
      <c r="F945" s="5">
        <v>20120830</v>
      </c>
      <c r="G945" s="5">
        <v>-9999</v>
      </c>
      <c r="H945" s="5" t="s">
        <v>48</v>
      </c>
      <c r="I945" s="5" t="s">
        <v>48</v>
      </c>
      <c r="J945" s="5" t="s">
        <v>48</v>
      </c>
      <c r="K945" s="5">
        <v>9999</v>
      </c>
      <c r="L945" s="5">
        <v>-9999</v>
      </c>
      <c r="M945" s="5" t="s">
        <v>48</v>
      </c>
      <c r="N945" s="5" t="s">
        <v>48</v>
      </c>
      <c r="O945" s="5" t="s">
        <v>48</v>
      </c>
      <c r="P945" s="5">
        <v>9999</v>
      </c>
      <c r="Q945" s="5">
        <v>0</v>
      </c>
      <c r="R945" s="5" t="s">
        <v>48</v>
      </c>
      <c r="S945" s="5" t="s">
        <v>48</v>
      </c>
      <c r="T945" s="5">
        <v>7</v>
      </c>
      <c r="U945" s="5">
        <v>700</v>
      </c>
      <c r="V945" s="5">
        <v>0</v>
      </c>
      <c r="W945" s="5" t="s">
        <v>48</v>
      </c>
      <c r="X945" s="5" t="s">
        <v>48</v>
      </c>
      <c r="Y945" s="5">
        <v>7</v>
      </c>
      <c r="Z945" s="5">
        <v>9999</v>
      </c>
      <c r="AA945" s="5">
        <v>0</v>
      </c>
      <c r="AB945" s="5" t="s">
        <v>48</v>
      </c>
      <c r="AC945" s="5" t="s">
        <v>48</v>
      </c>
      <c r="AD945" s="5">
        <v>7</v>
      </c>
      <c r="AE945" s="5">
        <v>9999</v>
      </c>
      <c r="AF945" s="5">
        <v>367</v>
      </c>
      <c r="AG945" s="5" t="s">
        <v>48</v>
      </c>
      <c r="AH945" s="5" t="s">
        <v>48</v>
      </c>
      <c r="AI945" s="5">
        <v>7</v>
      </c>
      <c r="AJ945" s="5">
        <v>700</v>
      </c>
      <c r="AK945" s="5">
        <v>178</v>
      </c>
      <c r="AL945" s="5" t="s">
        <v>48</v>
      </c>
      <c r="AM945" s="5" t="s">
        <v>48</v>
      </c>
      <c r="AN945" s="5">
        <v>7</v>
      </c>
      <c r="AO945" s="5">
        <v>700</v>
      </c>
    </row>
    <row r="946" spans="1:41" x14ac:dyDescent="0.25">
      <c r="A946" s="5" t="s">
        <v>53</v>
      </c>
      <c r="B946" s="5" t="s">
        <v>52</v>
      </c>
      <c r="C946" s="5">
        <v>719.3</v>
      </c>
      <c r="D946" s="5">
        <v>39.741</v>
      </c>
      <c r="E946" s="5">
        <v>-99.835999999999999</v>
      </c>
      <c r="F946" s="5">
        <v>20120831</v>
      </c>
      <c r="G946" s="5">
        <v>-9999</v>
      </c>
      <c r="H946" s="5" t="s">
        <v>48</v>
      </c>
      <c r="I946" s="5" t="s">
        <v>48</v>
      </c>
      <c r="J946" s="5" t="s">
        <v>48</v>
      </c>
      <c r="K946" s="5">
        <v>9999</v>
      </c>
      <c r="L946" s="5">
        <v>-9999</v>
      </c>
      <c r="M946" s="5" t="s">
        <v>48</v>
      </c>
      <c r="N946" s="5" t="s">
        <v>48</v>
      </c>
      <c r="O946" s="5" t="s">
        <v>48</v>
      </c>
      <c r="P946" s="5">
        <v>9999</v>
      </c>
      <c r="Q946" s="5">
        <v>0</v>
      </c>
      <c r="R946" s="5" t="s">
        <v>48</v>
      </c>
      <c r="S946" s="5" t="s">
        <v>48</v>
      </c>
      <c r="T946" s="5">
        <v>7</v>
      </c>
      <c r="U946" s="5">
        <v>700</v>
      </c>
      <c r="V946" s="5">
        <v>0</v>
      </c>
      <c r="W946" s="5" t="s">
        <v>48</v>
      </c>
      <c r="X946" s="5" t="s">
        <v>48</v>
      </c>
      <c r="Y946" s="5">
        <v>7</v>
      </c>
      <c r="Z946" s="5">
        <v>9999</v>
      </c>
      <c r="AA946" s="5">
        <v>0</v>
      </c>
      <c r="AB946" s="5" t="s">
        <v>48</v>
      </c>
      <c r="AC946" s="5" t="s">
        <v>48</v>
      </c>
      <c r="AD946" s="5">
        <v>7</v>
      </c>
      <c r="AE946" s="5">
        <v>9999</v>
      </c>
      <c r="AF946" s="5">
        <v>383</v>
      </c>
      <c r="AG946" s="5" t="s">
        <v>48</v>
      </c>
      <c r="AH946" s="5" t="s">
        <v>48</v>
      </c>
      <c r="AI946" s="5">
        <v>7</v>
      </c>
      <c r="AJ946" s="5">
        <v>700</v>
      </c>
      <c r="AK946" s="5">
        <v>167</v>
      </c>
      <c r="AL946" s="5" t="s">
        <v>48</v>
      </c>
      <c r="AM946" s="5" t="s">
        <v>48</v>
      </c>
      <c r="AN946" s="5">
        <v>7</v>
      </c>
      <c r="AO946" s="5">
        <v>700</v>
      </c>
    </row>
    <row r="947" spans="1:41" x14ac:dyDescent="0.25">
      <c r="A947" s="5" t="s">
        <v>53</v>
      </c>
      <c r="B947" s="5" t="s">
        <v>52</v>
      </c>
      <c r="C947" s="5">
        <v>719.3</v>
      </c>
      <c r="D947" s="5">
        <v>39.741</v>
      </c>
      <c r="E947" s="5">
        <v>-99.835999999999999</v>
      </c>
      <c r="F947" s="5">
        <v>20120901</v>
      </c>
      <c r="G947" s="5">
        <v>-9999</v>
      </c>
      <c r="H947" s="5" t="s">
        <v>48</v>
      </c>
      <c r="I947" s="5" t="s">
        <v>48</v>
      </c>
      <c r="J947" s="5" t="s">
        <v>48</v>
      </c>
      <c r="K947" s="5">
        <v>9999</v>
      </c>
      <c r="L947" s="5">
        <v>-9999</v>
      </c>
      <c r="M947" s="5" t="s">
        <v>48</v>
      </c>
      <c r="N947" s="5" t="s">
        <v>48</v>
      </c>
      <c r="O947" s="5" t="s">
        <v>48</v>
      </c>
      <c r="P947" s="5">
        <v>9999</v>
      </c>
      <c r="Q947" s="5">
        <v>-9999</v>
      </c>
      <c r="R947" s="5" t="s">
        <v>48</v>
      </c>
      <c r="S947" s="5" t="s">
        <v>48</v>
      </c>
      <c r="T947" s="5" t="s">
        <v>48</v>
      </c>
      <c r="U947" s="5">
        <v>9999</v>
      </c>
      <c r="V947" s="5">
        <v>-9999</v>
      </c>
      <c r="W947" s="5" t="s">
        <v>48</v>
      </c>
      <c r="X947" s="5" t="s">
        <v>48</v>
      </c>
      <c r="Y947" s="5" t="s">
        <v>48</v>
      </c>
      <c r="Z947" s="5">
        <v>9999</v>
      </c>
      <c r="AA947" s="5">
        <v>-9999</v>
      </c>
      <c r="AB947" s="5" t="s">
        <v>48</v>
      </c>
      <c r="AC947" s="5" t="s">
        <v>48</v>
      </c>
      <c r="AD947" s="5" t="s">
        <v>48</v>
      </c>
      <c r="AE947" s="5">
        <v>9999</v>
      </c>
      <c r="AF947" s="5">
        <v>361</v>
      </c>
      <c r="AG947" s="5" t="s">
        <v>48</v>
      </c>
      <c r="AH947" s="5" t="s">
        <v>48</v>
      </c>
      <c r="AI947" s="5">
        <v>7</v>
      </c>
      <c r="AJ947" s="5">
        <v>700</v>
      </c>
      <c r="AK947" s="5">
        <v>156</v>
      </c>
      <c r="AL947" s="5" t="s">
        <v>48</v>
      </c>
      <c r="AM947" s="5" t="s">
        <v>48</v>
      </c>
      <c r="AN947" s="5">
        <v>7</v>
      </c>
      <c r="AO947" s="5">
        <v>700</v>
      </c>
    </row>
    <row r="948" spans="1:41" x14ac:dyDescent="0.25">
      <c r="A948" s="5" t="s">
        <v>53</v>
      </c>
      <c r="B948" s="5" t="s">
        <v>52</v>
      </c>
      <c r="C948" s="5">
        <v>719.3</v>
      </c>
      <c r="D948" s="5">
        <v>39.741</v>
      </c>
      <c r="E948" s="5">
        <v>-99.835999999999999</v>
      </c>
      <c r="F948" s="5">
        <v>20120902</v>
      </c>
      <c r="G948" s="5">
        <v>-9999</v>
      </c>
      <c r="H948" s="5" t="s">
        <v>48</v>
      </c>
      <c r="I948" s="5" t="s">
        <v>48</v>
      </c>
      <c r="J948" s="5" t="s">
        <v>48</v>
      </c>
      <c r="K948" s="5">
        <v>9999</v>
      </c>
      <c r="L948" s="5">
        <v>-9999</v>
      </c>
      <c r="M948" s="5" t="s">
        <v>48</v>
      </c>
      <c r="N948" s="5" t="s">
        <v>48</v>
      </c>
      <c r="O948" s="5" t="s">
        <v>48</v>
      </c>
      <c r="P948" s="5">
        <v>9999</v>
      </c>
      <c r="Q948" s="5">
        <v>-9999</v>
      </c>
      <c r="R948" s="5" t="s">
        <v>48</v>
      </c>
      <c r="S948" s="5" t="s">
        <v>48</v>
      </c>
      <c r="T948" s="5" t="s">
        <v>48</v>
      </c>
      <c r="U948" s="5">
        <v>9999</v>
      </c>
      <c r="V948" s="5">
        <v>-9999</v>
      </c>
      <c r="W948" s="5" t="s">
        <v>48</v>
      </c>
      <c r="X948" s="5" t="s">
        <v>48</v>
      </c>
      <c r="Y948" s="5" t="s">
        <v>48</v>
      </c>
      <c r="Z948" s="5">
        <v>9999</v>
      </c>
      <c r="AA948" s="5">
        <v>-9999</v>
      </c>
      <c r="AB948" s="5" t="s">
        <v>48</v>
      </c>
      <c r="AC948" s="5" t="s">
        <v>48</v>
      </c>
      <c r="AD948" s="5" t="s">
        <v>48</v>
      </c>
      <c r="AE948" s="5">
        <v>9999</v>
      </c>
      <c r="AF948" s="5">
        <v>361</v>
      </c>
      <c r="AG948" s="5" t="s">
        <v>48</v>
      </c>
      <c r="AH948" s="5" t="s">
        <v>48</v>
      </c>
      <c r="AI948" s="5">
        <v>7</v>
      </c>
      <c r="AJ948" s="5">
        <v>700</v>
      </c>
      <c r="AK948" s="5">
        <v>156</v>
      </c>
      <c r="AL948" s="5" t="s">
        <v>48</v>
      </c>
      <c r="AM948" s="5" t="s">
        <v>48</v>
      </c>
      <c r="AN948" s="5">
        <v>7</v>
      </c>
      <c r="AO948" s="5">
        <v>700</v>
      </c>
    </row>
    <row r="949" spans="1:41" x14ac:dyDescent="0.25">
      <c r="A949" s="5" t="s">
        <v>53</v>
      </c>
      <c r="B949" s="5" t="s">
        <v>52</v>
      </c>
      <c r="C949" s="5">
        <v>719.3</v>
      </c>
      <c r="D949" s="5">
        <v>39.741</v>
      </c>
      <c r="E949" s="5">
        <v>-99.835999999999999</v>
      </c>
      <c r="F949" s="5">
        <v>20120903</v>
      </c>
      <c r="G949" s="5">
        <v>-9999</v>
      </c>
      <c r="H949" s="5" t="s">
        <v>48</v>
      </c>
      <c r="I949" s="5" t="s">
        <v>48</v>
      </c>
      <c r="J949" s="5" t="s">
        <v>48</v>
      </c>
      <c r="K949" s="5">
        <v>9999</v>
      </c>
      <c r="L949" s="5">
        <v>-9999</v>
      </c>
      <c r="M949" s="5" t="s">
        <v>48</v>
      </c>
      <c r="N949" s="5" t="s">
        <v>48</v>
      </c>
      <c r="O949" s="5" t="s">
        <v>48</v>
      </c>
      <c r="P949" s="5">
        <v>9999</v>
      </c>
      <c r="Q949" s="5">
        <v>-9999</v>
      </c>
      <c r="R949" s="5" t="s">
        <v>48</v>
      </c>
      <c r="S949" s="5" t="s">
        <v>48</v>
      </c>
      <c r="T949" s="5" t="s">
        <v>48</v>
      </c>
      <c r="U949" s="5">
        <v>9999</v>
      </c>
      <c r="V949" s="5">
        <v>-9999</v>
      </c>
      <c r="W949" s="5" t="s">
        <v>48</v>
      </c>
      <c r="X949" s="5" t="s">
        <v>48</v>
      </c>
      <c r="Y949" s="5" t="s">
        <v>48</v>
      </c>
      <c r="Z949" s="5">
        <v>9999</v>
      </c>
      <c r="AA949" s="5">
        <v>-9999</v>
      </c>
      <c r="AB949" s="5" t="s">
        <v>48</v>
      </c>
      <c r="AC949" s="5" t="s">
        <v>48</v>
      </c>
      <c r="AD949" s="5" t="s">
        <v>48</v>
      </c>
      <c r="AE949" s="5">
        <v>9999</v>
      </c>
      <c r="AF949" s="5">
        <v>383</v>
      </c>
      <c r="AG949" s="5" t="s">
        <v>48</v>
      </c>
      <c r="AH949" s="5" t="s">
        <v>48</v>
      </c>
      <c r="AI949" s="5">
        <v>7</v>
      </c>
      <c r="AJ949" s="5">
        <v>700</v>
      </c>
      <c r="AK949" s="5">
        <v>172</v>
      </c>
      <c r="AL949" s="5" t="s">
        <v>48</v>
      </c>
      <c r="AM949" s="5" t="s">
        <v>48</v>
      </c>
      <c r="AN949" s="5">
        <v>7</v>
      </c>
      <c r="AO949" s="5">
        <v>700</v>
      </c>
    </row>
    <row r="950" spans="1:41" x14ac:dyDescent="0.25">
      <c r="A950" s="5" t="s">
        <v>53</v>
      </c>
      <c r="B950" s="5" t="s">
        <v>52</v>
      </c>
      <c r="C950" s="5">
        <v>719.3</v>
      </c>
      <c r="D950" s="5">
        <v>39.741</v>
      </c>
      <c r="E950" s="5">
        <v>-99.835999999999999</v>
      </c>
      <c r="F950" s="5">
        <v>20120904</v>
      </c>
      <c r="G950" s="5">
        <v>-9999</v>
      </c>
      <c r="H950" s="5" t="s">
        <v>48</v>
      </c>
      <c r="I950" s="5" t="s">
        <v>48</v>
      </c>
      <c r="J950" s="5" t="s">
        <v>48</v>
      </c>
      <c r="K950" s="5">
        <v>9999</v>
      </c>
      <c r="L950" s="5">
        <v>-9999</v>
      </c>
      <c r="M950" s="5" t="s">
        <v>48</v>
      </c>
      <c r="N950" s="5" t="s">
        <v>48</v>
      </c>
      <c r="O950" s="5" t="s">
        <v>48</v>
      </c>
      <c r="P950" s="5">
        <v>9999</v>
      </c>
      <c r="Q950" s="5">
        <v>-9999</v>
      </c>
      <c r="R950" s="5" t="s">
        <v>48</v>
      </c>
      <c r="S950" s="5" t="s">
        <v>48</v>
      </c>
      <c r="T950" s="5" t="s">
        <v>48</v>
      </c>
      <c r="U950" s="5">
        <v>9999</v>
      </c>
      <c r="V950" s="5">
        <v>-9999</v>
      </c>
      <c r="W950" s="5" t="s">
        <v>48</v>
      </c>
      <c r="X950" s="5" t="s">
        <v>48</v>
      </c>
      <c r="Y950" s="5" t="s">
        <v>48</v>
      </c>
      <c r="Z950" s="5">
        <v>9999</v>
      </c>
      <c r="AA950" s="5">
        <v>-9999</v>
      </c>
      <c r="AB950" s="5" t="s">
        <v>48</v>
      </c>
      <c r="AC950" s="5" t="s">
        <v>48</v>
      </c>
      <c r="AD950" s="5" t="s">
        <v>48</v>
      </c>
      <c r="AE950" s="5">
        <v>9999</v>
      </c>
      <c r="AF950" s="5">
        <v>372</v>
      </c>
      <c r="AG950" s="5" t="s">
        <v>48</v>
      </c>
      <c r="AH950" s="5" t="s">
        <v>48</v>
      </c>
      <c r="AI950" s="5">
        <v>7</v>
      </c>
      <c r="AJ950" s="5">
        <v>700</v>
      </c>
      <c r="AK950" s="5">
        <v>183</v>
      </c>
      <c r="AL950" s="5" t="s">
        <v>48</v>
      </c>
      <c r="AM950" s="5" t="s">
        <v>48</v>
      </c>
      <c r="AN950" s="5">
        <v>7</v>
      </c>
      <c r="AO950" s="5">
        <v>700</v>
      </c>
    </row>
    <row r="951" spans="1:41" x14ac:dyDescent="0.25">
      <c r="A951" s="5" t="s">
        <v>53</v>
      </c>
      <c r="B951" s="5" t="s">
        <v>52</v>
      </c>
      <c r="C951" s="5">
        <v>719.3</v>
      </c>
      <c r="D951" s="5">
        <v>39.741</v>
      </c>
      <c r="E951" s="5">
        <v>-99.835999999999999</v>
      </c>
      <c r="F951" s="5">
        <v>20120905</v>
      </c>
      <c r="G951" s="5">
        <v>-9999</v>
      </c>
      <c r="H951" s="5" t="s">
        <v>48</v>
      </c>
      <c r="I951" s="5" t="s">
        <v>48</v>
      </c>
      <c r="J951" s="5" t="s">
        <v>48</v>
      </c>
      <c r="K951" s="5">
        <v>9999</v>
      </c>
      <c r="L951" s="5">
        <v>-9999</v>
      </c>
      <c r="M951" s="5" t="s">
        <v>48</v>
      </c>
      <c r="N951" s="5" t="s">
        <v>48</v>
      </c>
      <c r="O951" s="5" t="s">
        <v>48</v>
      </c>
      <c r="P951" s="5">
        <v>9999</v>
      </c>
      <c r="Q951" s="5">
        <v>-9999</v>
      </c>
      <c r="R951" s="5" t="s">
        <v>48</v>
      </c>
      <c r="S951" s="5" t="s">
        <v>48</v>
      </c>
      <c r="T951" s="5" t="s">
        <v>48</v>
      </c>
      <c r="U951" s="5">
        <v>9999</v>
      </c>
      <c r="V951" s="5">
        <v>-9999</v>
      </c>
      <c r="W951" s="5" t="s">
        <v>48</v>
      </c>
      <c r="X951" s="5" t="s">
        <v>48</v>
      </c>
      <c r="Y951" s="5" t="s">
        <v>48</v>
      </c>
      <c r="Z951" s="5">
        <v>9999</v>
      </c>
      <c r="AA951" s="5">
        <v>-9999</v>
      </c>
      <c r="AB951" s="5" t="s">
        <v>48</v>
      </c>
      <c r="AC951" s="5" t="s">
        <v>48</v>
      </c>
      <c r="AD951" s="5" t="s">
        <v>48</v>
      </c>
      <c r="AE951" s="5">
        <v>9999</v>
      </c>
      <c r="AF951" s="5">
        <v>389</v>
      </c>
      <c r="AG951" s="5" t="s">
        <v>48</v>
      </c>
      <c r="AH951" s="5" t="s">
        <v>48</v>
      </c>
      <c r="AI951" s="5">
        <v>7</v>
      </c>
      <c r="AJ951" s="5">
        <v>700</v>
      </c>
      <c r="AK951" s="5">
        <v>144</v>
      </c>
      <c r="AL951" s="5" t="s">
        <v>48</v>
      </c>
      <c r="AM951" s="5" t="s">
        <v>48</v>
      </c>
      <c r="AN951" s="5">
        <v>7</v>
      </c>
      <c r="AO951" s="5">
        <v>700</v>
      </c>
    </row>
    <row r="952" spans="1:41" x14ac:dyDescent="0.25">
      <c r="A952" s="5" t="s">
        <v>53</v>
      </c>
      <c r="B952" s="5" t="s">
        <v>52</v>
      </c>
      <c r="C952" s="5">
        <v>719.3</v>
      </c>
      <c r="D952" s="5">
        <v>39.741</v>
      </c>
      <c r="E952" s="5">
        <v>-99.835999999999999</v>
      </c>
      <c r="F952" s="5">
        <v>20120906</v>
      </c>
      <c r="G952" s="5">
        <v>-9999</v>
      </c>
      <c r="H952" s="5" t="s">
        <v>48</v>
      </c>
      <c r="I952" s="5" t="s">
        <v>48</v>
      </c>
      <c r="J952" s="5" t="s">
        <v>48</v>
      </c>
      <c r="K952" s="5">
        <v>9999</v>
      </c>
      <c r="L952" s="5">
        <v>-9999</v>
      </c>
      <c r="M952" s="5" t="s">
        <v>48</v>
      </c>
      <c r="N952" s="5" t="s">
        <v>48</v>
      </c>
      <c r="O952" s="5" t="s">
        <v>48</v>
      </c>
      <c r="P952" s="5">
        <v>9999</v>
      </c>
      <c r="Q952" s="5">
        <v>-9999</v>
      </c>
      <c r="R952" s="5" t="s">
        <v>48</v>
      </c>
      <c r="S952" s="5" t="s">
        <v>48</v>
      </c>
      <c r="T952" s="5" t="s">
        <v>48</v>
      </c>
      <c r="U952" s="5">
        <v>9999</v>
      </c>
      <c r="V952" s="5">
        <v>-9999</v>
      </c>
      <c r="W952" s="5" t="s">
        <v>48</v>
      </c>
      <c r="X952" s="5" t="s">
        <v>48</v>
      </c>
      <c r="Y952" s="5" t="s">
        <v>48</v>
      </c>
      <c r="Z952" s="5">
        <v>9999</v>
      </c>
      <c r="AA952" s="5">
        <v>-9999</v>
      </c>
      <c r="AB952" s="5" t="s">
        <v>48</v>
      </c>
      <c r="AC952" s="5" t="s">
        <v>48</v>
      </c>
      <c r="AD952" s="5" t="s">
        <v>48</v>
      </c>
      <c r="AE952" s="5">
        <v>9999</v>
      </c>
      <c r="AF952" s="5">
        <v>328</v>
      </c>
      <c r="AG952" s="5" t="s">
        <v>48</v>
      </c>
      <c r="AH952" s="5" t="s">
        <v>48</v>
      </c>
      <c r="AI952" s="5">
        <v>7</v>
      </c>
      <c r="AJ952" s="5">
        <v>700</v>
      </c>
      <c r="AK952" s="5">
        <v>139</v>
      </c>
      <c r="AL952" s="5" t="s">
        <v>48</v>
      </c>
      <c r="AM952" s="5" t="s">
        <v>48</v>
      </c>
      <c r="AN952" s="5">
        <v>7</v>
      </c>
      <c r="AO952" s="5">
        <v>700</v>
      </c>
    </row>
    <row r="953" spans="1:41" x14ac:dyDescent="0.25">
      <c r="A953" s="5" t="s">
        <v>53</v>
      </c>
      <c r="B953" s="5" t="s">
        <v>52</v>
      </c>
      <c r="C953" s="5">
        <v>719.3</v>
      </c>
      <c r="D953" s="5">
        <v>39.741</v>
      </c>
      <c r="E953" s="5">
        <v>-99.835999999999999</v>
      </c>
      <c r="F953" s="5">
        <v>20120907</v>
      </c>
      <c r="G953" s="5">
        <v>-9999</v>
      </c>
      <c r="H953" s="5" t="s">
        <v>48</v>
      </c>
      <c r="I953" s="5" t="s">
        <v>48</v>
      </c>
      <c r="J953" s="5" t="s">
        <v>48</v>
      </c>
      <c r="K953" s="5">
        <v>9999</v>
      </c>
      <c r="L953" s="5">
        <v>-9999</v>
      </c>
      <c r="M953" s="5" t="s">
        <v>48</v>
      </c>
      <c r="N953" s="5" t="s">
        <v>48</v>
      </c>
      <c r="O953" s="5" t="s">
        <v>48</v>
      </c>
      <c r="P953" s="5">
        <v>9999</v>
      </c>
      <c r="Q953" s="5">
        <v>-9999</v>
      </c>
      <c r="R953" s="5" t="s">
        <v>48</v>
      </c>
      <c r="S953" s="5" t="s">
        <v>48</v>
      </c>
      <c r="T953" s="5" t="s">
        <v>48</v>
      </c>
      <c r="U953" s="5">
        <v>9999</v>
      </c>
      <c r="V953" s="5">
        <v>-9999</v>
      </c>
      <c r="W953" s="5" t="s">
        <v>48</v>
      </c>
      <c r="X953" s="5" t="s">
        <v>48</v>
      </c>
      <c r="Y953" s="5" t="s">
        <v>48</v>
      </c>
      <c r="Z953" s="5">
        <v>9999</v>
      </c>
      <c r="AA953" s="5">
        <v>-9999</v>
      </c>
      <c r="AB953" s="5" t="s">
        <v>48</v>
      </c>
      <c r="AC953" s="5" t="s">
        <v>48</v>
      </c>
      <c r="AD953" s="5" t="s">
        <v>48</v>
      </c>
      <c r="AE953" s="5">
        <v>9999</v>
      </c>
      <c r="AF953" s="5">
        <v>356</v>
      </c>
      <c r="AG953" s="5" t="s">
        <v>48</v>
      </c>
      <c r="AH953" s="5" t="s">
        <v>48</v>
      </c>
      <c r="AI953" s="5">
        <v>7</v>
      </c>
      <c r="AJ953" s="5">
        <v>700</v>
      </c>
      <c r="AK953" s="5">
        <v>144</v>
      </c>
      <c r="AL953" s="5" t="s">
        <v>48</v>
      </c>
      <c r="AM953" s="5" t="s">
        <v>48</v>
      </c>
      <c r="AN953" s="5">
        <v>7</v>
      </c>
      <c r="AO953" s="5">
        <v>700</v>
      </c>
    </row>
    <row r="954" spans="1:41" x14ac:dyDescent="0.25">
      <c r="A954" s="5" t="s">
        <v>53</v>
      </c>
      <c r="B954" s="5" t="s">
        <v>52</v>
      </c>
      <c r="C954" s="5">
        <v>719.3</v>
      </c>
      <c r="D954" s="5">
        <v>39.741</v>
      </c>
      <c r="E954" s="5">
        <v>-99.835999999999999</v>
      </c>
      <c r="F954" s="5">
        <v>20120908</v>
      </c>
      <c r="G954" s="5">
        <v>-9999</v>
      </c>
      <c r="H954" s="5" t="s">
        <v>48</v>
      </c>
      <c r="I954" s="5" t="s">
        <v>48</v>
      </c>
      <c r="J954" s="5" t="s">
        <v>48</v>
      </c>
      <c r="K954" s="5">
        <v>9999</v>
      </c>
      <c r="L954" s="5">
        <v>-9999</v>
      </c>
      <c r="M954" s="5" t="s">
        <v>48</v>
      </c>
      <c r="N954" s="5" t="s">
        <v>48</v>
      </c>
      <c r="O954" s="5" t="s">
        <v>48</v>
      </c>
      <c r="P954" s="5">
        <v>9999</v>
      </c>
      <c r="Q954" s="5">
        <v>-9999</v>
      </c>
      <c r="R954" s="5" t="s">
        <v>48</v>
      </c>
      <c r="S954" s="5" t="s">
        <v>48</v>
      </c>
      <c r="T954" s="5" t="s">
        <v>48</v>
      </c>
      <c r="U954" s="5">
        <v>9999</v>
      </c>
      <c r="V954" s="5">
        <v>-9999</v>
      </c>
      <c r="W954" s="5" t="s">
        <v>48</v>
      </c>
      <c r="X954" s="5" t="s">
        <v>48</v>
      </c>
      <c r="Y954" s="5" t="s">
        <v>48</v>
      </c>
      <c r="Z954" s="5">
        <v>9999</v>
      </c>
      <c r="AA954" s="5">
        <v>-9999</v>
      </c>
      <c r="AB954" s="5" t="s">
        <v>48</v>
      </c>
      <c r="AC954" s="5" t="s">
        <v>48</v>
      </c>
      <c r="AD954" s="5" t="s">
        <v>48</v>
      </c>
      <c r="AE954" s="5">
        <v>9999</v>
      </c>
      <c r="AF954" s="5">
        <v>267</v>
      </c>
      <c r="AG954" s="5" t="s">
        <v>48</v>
      </c>
      <c r="AH954" s="5" t="s">
        <v>48</v>
      </c>
      <c r="AI954" s="5">
        <v>7</v>
      </c>
      <c r="AJ954" s="5">
        <v>700</v>
      </c>
      <c r="AK954" s="5">
        <v>72</v>
      </c>
      <c r="AL954" s="5" t="s">
        <v>48</v>
      </c>
      <c r="AM954" s="5" t="s">
        <v>48</v>
      </c>
      <c r="AN954" s="5">
        <v>7</v>
      </c>
      <c r="AO954" s="5">
        <v>700</v>
      </c>
    </row>
    <row r="955" spans="1:41" x14ac:dyDescent="0.25">
      <c r="A955" s="5" t="s">
        <v>53</v>
      </c>
      <c r="B955" s="5" t="s">
        <v>52</v>
      </c>
      <c r="C955" s="5">
        <v>719.3</v>
      </c>
      <c r="D955" s="5">
        <v>39.741</v>
      </c>
      <c r="E955" s="5">
        <v>-99.835999999999999</v>
      </c>
      <c r="F955" s="5">
        <v>20120909</v>
      </c>
      <c r="G955" s="5">
        <v>-9999</v>
      </c>
      <c r="H955" s="5" t="s">
        <v>48</v>
      </c>
      <c r="I955" s="5" t="s">
        <v>48</v>
      </c>
      <c r="J955" s="5" t="s">
        <v>48</v>
      </c>
      <c r="K955" s="5">
        <v>9999</v>
      </c>
      <c r="L955" s="5">
        <v>-9999</v>
      </c>
      <c r="M955" s="5" t="s">
        <v>48</v>
      </c>
      <c r="N955" s="5" t="s">
        <v>48</v>
      </c>
      <c r="O955" s="5" t="s">
        <v>48</v>
      </c>
      <c r="P955" s="5">
        <v>9999</v>
      </c>
      <c r="Q955" s="5">
        <v>-9999</v>
      </c>
      <c r="R955" s="5" t="s">
        <v>48</v>
      </c>
      <c r="S955" s="5" t="s">
        <v>48</v>
      </c>
      <c r="T955" s="5" t="s">
        <v>48</v>
      </c>
      <c r="U955" s="5">
        <v>9999</v>
      </c>
      <c r="V955" s="5">
        <v>-9999</v>
      </c>
      <c r="W955" s="5" t="s">
        <v>48</v>
      </c>
      <c r="X955" s="5" t="s">
        <v>48</v>
      </c>
      <c r="Y955" s="5" t="s">
        <v>48</v>
      </c>
      <c r="Z955" s="5">
        <v>9999</v>
      </c>
      <c r="AA955" s="5">
        <v>-9999</v>
      </c>
      <c r="AB955" s="5" t="s">
        <v>48</v>
      </c>
      <c r="AC955" s="5" t="s">
        <v>48</v>
      </c>
      <c r="AD955" s="5" t="s">
        <v>48</v>
      </c>
      <c r="AE955" s="5">
        <v>9999</v>
      </c>
      <c r="AF955" s="5">
        <v>328</v>
      </c>
      <c r="AG955" s="5" t="s">
        <v>48</v>
      </c>
      <c r="AH955" s="5" t="s">
        <v>48</v>
      </c>
      <c r="AI955" s="5">
        <v>7</v>
      </c>
      <c r="AJ955" s="5">
        <v>700</v>
      </c>
      <c r="AK955" s="5">
        <v>72</v>
      </c>
      <c r="AL955" s="5" t="s">
        <v>48</v>
      </c>
      <c r="AM955" s="5" t="s">
        <v>48</v>
      </c>
      <c r="AN955" s="5">
        <v>7</v>
      </c>
      <c r="AO955" s="5">
        <v>700</v>
      </c>
    </row>
    <row r="956" spans="1:41" x14ac:dyDescent="0.25">
      <c r="A956" s="5" t="s">
        <v>53</v>
      </c>
      <c r="B956" s="5" t="s">
        <v>52</v>
      </c>
      <c r="C956" s="5">
        <v>719.3</v>
      </c>
      <c r="D956" s="5">
        <v>39.741</v>
      </c>
      <c r="E956" s="5">
        <v>-99.835999999999999</v>
      </c>
      <c r="F956" s="5">
        <v>20120910</v>
      </c>
      <c r="G956" s="5">
        <v>-9999</v>
      </c>
      <c r="H956" s="5" t="s">
        <v>48</v>
      </c>
      <c r="I956" s="5" t="s">
        <v>48</v>
      </c>
      <c r="J956" s="5" t="s">
        <v>48</v>
      </c>
      <c r="K956" s="5">
        <v>9999</v>
      </c>
      <c r="L956" s="5">
        <v>-9999</v>
      </c>
      <c r="M956" s="5" t="s">
        <v>48</v>
      </c>
      <c r="N956" s="5" t="s">
        <v>48</v>
      </c>
      <c r="O956" s="5" t="s">
        <v>48</v>
      </c>
      <c r="P956" s="5">
        <v>9999</v>
      </c>
      <c r="Q956" s="5">
        <v>-9999</v>
      </c>
      <c r="R956" s="5" t="s">
        <v>48</v>
      </c>
      <c r="S956" s="5" t="s">
        <v>48</v>
      </c>
      <c r="T956" s="5" t="s">
        <v>48</v>
      </c>
      <c r="U956" s="5">
        <v>9999</v>
      </c>
      <c r="V956" s="5">
        <v>-9999</v>
      </c>
      <c r="W956" s="5" t="s">
        <v>48</v>
      </c>
      <c r="X956" s="5" t="s">
        <v>48</v>
      </c>
      <c r="Y956" s="5" t="s">
        <v>48</v>
      </c>
      <c r="Z956" s="5">
        <v>9999</v>
      </c>
      <c r="AA956" s="5">
        <v>-9999</v>
      </c>
      <c r="AB956" s="5" t="s">
        <v>48</v>
      </c>
      <c r="AC956" s="5" t="s">
        <v>48</v>
      </c>
      <c r="AD956" s="5" t="s">
        <v>48</v>
      </c>
      <c r="AE956" s="5">
        <v>9999</v>
      </c>
      <c r="AF956" s="5">
        <v>272</v>
      </c>
      <c r="AG956" s="5" t="s">
        <v>48</v>
      </c>
      <c r="AH956" s="5" t="s">
        <v>48</v>
      </c>
      <c r="AI956" s="5">
        <v>7</v>
      </c>
      <c r="AJ956" s="5">
        <v>700</v>
      </c>
      <c r="AK956" s="5">
        <v>94</v>
      </c>
      <c r="AL956" s="5" t="s">
        <v>48</v>
      </c>
      <c r="AM956" s="5" t="s">
        <v>48</v>
      </c>
      <c r="AN956" s="5">
        <v>7</v>
      </c>
      <c r="AO956" s="5">
        <v>700</v>
      </c>
    </row>
    <row r="957" spans="1:41" x14ac:dyDescent="0.25">
      <c r="A957" s="5" t="s">
        <v>53</v>
      </c>
      <c r="B957" s="5" t="s">
        <v>52</v>
      </c>
      <c r="C957" s="5">
        <v>719.3</v>
      </c>
      <c r="D957" s="5">
        <v>39.741</v>
      </c>
      <c r="E957" s="5">
        <v>-99.835999999999999</v>
      </c>
      <c r="F957" s="5">
        <v>20120911</v>
      </c>
      <c r="G957" s="5">
        <v>-9999</v>
      </c>
      <c r="H957" s="5" t="s">
        <v>48</v>
      </c>
      <c r="I957" s="5" t="s">
        <v>48</v>
      </c>
      <c r="J957" s="5" t="s">
        <v>48</v>
      </c>
      <c r="K957" s="5">
        <v>9999</v>
      </c>
      <c r="L957" s="5">
        <v>-9999</v>
      </c>
      <c r="M957" s="5" t="s">
        <v>48</v>
      </c>
      <c r="N957" s="5" t="s">
        <v>48</v>
      </c>
      <c r="O957" s="5" t="s">
        <v>48</v>
      </c>
      <c r="P957" s="5">
        <v>9999</v>
      </c>
      <c r="Q957" s="5">
        <v>-9999</v>
      </c>
      <c r="R957" s="5" t="s">
        <v>48</v>
      </c>
      <c r="S957" s="5" t="s">
        <v>48</v>
      </c>
      <c r="T957" s="5" t="s">
        <v>48</v>
      </c>
      <c r="U957" s="5">
        <v>9999</v>
      </c>
      <c r="V957" s="5">
        <v>-9999</v>
      </c>
      <c r="W957" s="5" t="s">
        <v>48</v>
      </c>
      <c r="X957" s="5" t="s">
        <v>48</v>
      </c>
      <c r="Y957" s="5" t="s">
        <v>48</v>
      </c>
      <c r="Z957" s="5">
        <v>9999</v>
      </c>
      <c r="AA957" s="5">
        <v>-9999</v>
      </c>
      <c r="AB957" s="5" t="s">
        <v>48</v>
      </c>
      <c r="AC957" s="5" t="s">
        <v>48</v>
      </c>
      <c r="AD957" s="5" t="s">
        <v>48</v>
      </c>
      <c r="AE957" s="5">
        <v>9999</v>
      </c>
      <c r="AF957" s="5">
        <v>333</v>
      </c>
      <c r="AG957" s="5" t="s">
        <v>48</v>
      </c>
      <c r="AH957" s="5" t="s">
        <v>48</v>
      </c>
      <c r="AI957" s="5">
        <v>7</v>
      </c>
      <c r="AJ957" s="5">
        <v>700</v>
      </c>
      <c r="AK957" s="5">
        <v>100</v>
      </c>
      <c r="AL957" s="5" t="s">
        <v>48</v>
      </c>
      <c r="AM957" s="5" t="s">
        <v>48</v>
      </c>
      <c r="AN957" s="5">
        <v>7</v>
      </c>
      <c r="AO957" s="5">
        <v>700</v>
      </c>
    </row>
    <row r="958" spans="1:41" x14ac:dyDescent="0.25">
      <c r="A958" s="5" t="s">
        <v>53</v>
      </c>
      <c r="B958" s="5" t="s">
        <v>52</v>
      </c>
      <c r="C958" s="5">
        <v>719.3</v>
      </c>
      <c r="D958" s="5">
        <v>39.741</v>
      </c>
      <c r="E958" s="5">
        <v>-99.835999999999999</v>
      </c>
      <c r="F958" s="5">
        <v>20120912</v>
      </c>
      <c r="G958" s="5">
        <v>-9999</v>
      </c>
      <c r="H958" s="5" t="s">
        <v>48</v>
      </c>
      <c r="I958" s="5" t="s">
        <v>48</v>
      </c>
      <c r="J958" s="5" t="s">
        <v>48</v>
      </c>
      <c r="K958" s="5">
        <v>9999</v>
      </c>
      <c r="L958" s="5">
        <v>-9999</v>
      </c>
      <c r="M958" s="5" t="s">
        <v>48</v>
      </c>
      <c r="N958" s="5" t="s">
        <v>48</v>
      </c>
      <c r="O958" s="5" t="s">
        <v>48</v>
      </c>
      <c r="P958" s="5">
        <v>9999</v>
      </c>
      <c r="Q958" s="5">
        <v>-9999</v>
      </c>
      <c r="R958" s="5" t="s">
        <v>48</v>
      </c>
      <c r="S958" s="5" t="s">
        <v>48</v>
      </c>
      <c r="T958" s="5" t="s">
        <v>48</v>
      </c>
      <c r="U958" s="5">
        <v>9999</v>
      </c>
      <c r="V958" s="5">
        <v>-9999</v>
      </c>
      <c r="W958" s="5" t="s">
        <v>48</v>
      </c>
      <c r="X958" s="5" t="s">
        <v>48</v>
      </c>
      <c r="Y958" s="5" t="s">
        <v>48</v>
      </c>
      <c r="Z958" s="5">
        <v>9999</v>
      </c>
      <c r="AA958" s="5">
        <v>-9999</v>
      </c>
      <c r="AB958" s="5" t="s">
        <v>48</v>
      </c>
      <c r="AC958" s="5" t="s">
        <v>48</v>
      </c>
      <c r="AD958" s="5" t="s">
        <v>48</v>
      </c>
      <c r="AE958" s="5">
        <v>9999</v>
      </c>
      <c r="AF958" s="5">
        <v>361</v>
      </c>
      <c r="AG958" s="5" t="s">
        <v>48</v>
      </c>
      <c r="AH958" s="5" t="s">
        <v>48</v>
      </c>
      <c r="AI958" s="5">
        <v>7</v>
      </c>
      <c r="AJ958" s="5">
        <v>700</v>
      </c>
      <c r="AK958" s="5">
        <v>167</v>
      </c>
      <c r="AL958" s="5" t="s">
        <v>48</v>
      </c>
      <c r="AM958" s="5" t="s">
        <v>48</v>
      </c>
      <c r="AN958" s="5">
        <v>7</v>
      </c>
      <c r="AO958" s="5">
        <v>700</v>
      </c>
    </row>
    <row r="959" spans="1:41" x14ac:dyDescent="0.25">
      <c r="A959" s="5" t="s">
        <v>53</v>
      </c>
      <c r="B959" s="5" t="s">
        <v>52</v>
      </c>
      <c r="C959" s="5">
        <v>719.3</v>
      </c>
      <c r="D959" s="5">
        <v>39.741</v>
      </c>
      <c r="E959" s="5">
        <v>-99.835999999999999</v>
      </c>
      <c r="F959" s="5">
        <v>20120913</v>
      </c>
      <c r="G959" s="5">
        <v>-9999</v>
      </c>
      <c r="H959" s="5" t="s">
        <v>48</v>
      </c>
      <c r="I959" s="5" t="s">
        <v>48</v>
      </c>
      <c r="J959" s="5" t="s">
        <v>48</v>
      </c>
      <c r="K959" s="5">
        <v>9999</v>
      </c>
      <c r="L959" s="5">
        <v>-9999</v>
      </c>
      <c r="M959" s="5" t="s">
        <v>48</v>
      </c>
      <c r="N959" s="5" t="s">
        <v>48</v>
      </c>
      <c r="O959" s="5" t="s">
        <v>48</v>
      </c>
      <c r="P959" s="5">
        <v>9999</v>
      </c>
      <c r="Q959" s="5">
        <v>-9999</v>
      </c>
      <c r="R959" s="5" t="s">
        <v>48</v>
      </c>
      <c r="S959" s="5" t="s">
        <v>48</v>
      </c>
      <c r="T959" s="5" t="s">
        <v>48</v>
      </c>
      <c r="U959" s="5">
        <v>9999</v>
      </c>
      <c r="V959" s="5">
        <v>-9999</v>
      </c>
      <c r="W959" s="5" t="s">
        <v>48</v>
      </c>
      <c r="X959" s="5" t="s">
        <v>48</v>
      </c>
      <c r="Y959" s="5" t="s">
        <v>48</v>
      </c>
      <c r="Z959" s="5">
        <v>9999</v>
      </c>
      <c r="AA959" s="5">
        <v>-9999</v>
      </c>
      <c r="AB959" s="5" t="s">
        <v>48</v>
      </c>
      <c r="AC959" s="5" t="s">
        <v>48</v>
      </c>
      <c r="AD959" s="5" t="s">
        <v>48</v>
      </c>
      <c r="AE959" s="5">
        <v>9999</v>
      </c>
      <c r="AF959" s="5">
        <v>244</v>
      </c>
      <c r="AG959" s="5" t="s">
        <v>48</v>
      </c>
      <c r="AH959" s="5" t="s">
        <v>48</v>
      </c>
      <c r="AI959" s="5">
        <v>7</v>
      </c>
      <c r="AJ959" s="5">
        <v>700</v>
      </c>
      <c r="AK959" s="5">
        <v>94</v>
      </c>
      <c r="AL959" s="5" t="s">
        <v>48</v>
      </c>
      <c r="AM959" s="5" t="s">
        <v>48</v>
      </c>
      <c r="AN959" s="5">
        <v>7</v>
      </c>
      <c r="AO959" s="5">
        <v>700</v>
      </c>
    </row>
    <row r="960" spans="1:41" x14ac:dyDescent="0.25">
      <c r="A960" s="5" t="s">
        <v>53</v>
      </c>
      <c r="B960" s="5" t="s">
        <v>52</v>
      </c>
      <c r="C960" s="5">
        <v>719.3</v>
      </c>
      <c r="D960" s="5">
        <v>39.741</v>
      </c>
      <c r="E960" s="5">
        <v>-99.835999999999999</v>
      </c>
      <c r="F960" s="5">
        <v>20120914</v>
      </c>
      <c r="G960" s="5">
        <v>-9999</v>
      </c>
      <c r="H960" s="5" t="s">
        <v>48</v>
      </c>
      <c r="I960" s="5" t="s">
        <v>48</v>
      </c>
      <c r="J960" s="5" t="s">
        <v>48</v>
      </c>
      <c r="K960" s="5">
        <v>9999</v>
      </c>
      <c r="L960" s="5">
        <v>-9999</v>
      </c>
      <c r="M960" s="5" t="s">
        <v>48</v>
      </c>
      <c r="N960" s="5" t="s">
        <v>48</v>
      </c>
      <c r="O960" s="5" t="s">
        <v>48</v>
      </c>
      <c r="P960" s="5">
        <v>9999</v>
      </c>
      <c r="Q960" s="5">
        <v>-9999</v>
      </c>
      <c r="R960" s="5" t="s">
        <v>48</v>
      </c>
      <c r="S960" s="5" t="s">
        <v>48</v>
      </c>
      <c r="T960" s="5" t="s">
        <v>48</v>
      </c>
      <c r="U960" s="5">
        <v>9999</v>
      </c>
      <c r="V960" s="5">
        <v>-9999</v>
      </c>
      <c r="W960" s="5" t="s">
        <v>48</v>
      </c>
      <c r="X960" s="5" t="s">
        <v>48</v>
      </c>
      <c r="Y960" s="5" t="s">
        <v>48</v>
      </c>
      <c r="Z960" s="5">
        <v>9999</v>
      </c>
      <c r="AA960" s="5">
        <v>-9999</v>
      </c>
      <c r="AB960" s="5" t="s">
        <v>48</v>
      </c>
      <c r="AC960" s="5" t="s">
        <v>48</v>
      </c>
      <c r="AD960" s="5" t="s">
        <v>48</v>
      </c>
      <c r="AE960" s="5">
        <v>9999</v>
      </c>
      <c r="AF960" s="5">
        <v>211</v>
      </c>
      <c r="AG960" s="5" t="s">
        <v>48</v>
      </c>
      <c r="AH960" s="5" t="s">
        <v>48</v>
      </c>
      <c r="AI960" s="5">
        <v>7</v>
      </c>
      <c r="AJ960" s="5">
        <v>700</v>
      </c>
      <c r="AK960" s="5">
        <v>67</v>
      </c>
      <c r="AL960" s="5" t="s">
        <v>48</v>
      </c>
      <c r="AM960" s="5" t="s">
        <v>48</v>
      </c>
      <c r="AN960" s="5">
        <v>7</v>
      </c>
      <c r="AO960" s="5">
        <v>700</v>
      </c>
    </row>
    <row r="961" spans="1:41" x14ac:dyDescent="0.25">
      <c r="A961" s="5" t="s">
        <v>53</v>
      </c>
      <c r="B961" s="5" t="s">
        <v>52</v>
      </c>
      <c r="C961" s="5">
        <v>719.3</v>
      </c>
      <c r="D961" s="5">
        <v>39.741</v>
      </c>
      <c r="E961" s="5">
        <v>-99.835999999999999</v>
      </c>
      <c r="F961" s="5">
        <v>20120915</v>
      </c>
      <c r="G961" s="5">
        <v>-9999</v>
      </c>
      <c r="H961" s="5" t="s">
        <v>48</v>
      </c>
      <c r="I961" s="5" t="s">
        <v>48</v>
      </c>
      <c r="J961" s="5" t="s">
        <v>48</v>
      </c>
      <c r="K961" s="5">
        <v>9999</v>
      </c>
      <c r="L961" s="5">
        <v>-9999</v>
      </c>
      <c r="M961" s="5" t="s">
        <v>48</v>
      </c>
      <c r="N961" s="5" t="s">
        <v>48</v>
      </c>
      <c r="O961" s="5" t="s">
        <v>48</v>
      </c>
      <c r="P961" s="5">
        <v>9999</v>
      </c>
      <c r="Q961" s="5">
        <v>-9999</v>
      </c>
      <c r="R961" s="5" t="s">
        <v>48</v>
      </c>
      <c r="S961" s="5" t="s">
        <v>48</v>
      </c>
      <c r="T961" s="5" t="s">
        <v>48</v>
      </c>
      <c r="U961" s="5">
        <v>9999</v>
      </c>
      <c r="V961" s="5">
        <v>-9999</v>
      </c>
      <c r="W961" s="5" t="s">
        <v>48</v>
      </c>
      <c r="X961" s="5" t="s">
        <v>48</v>
      </c>
      <c r="Y961" s="5" t="s">
        <v>48</v>
      </c>
      <c r="Z961" s="5">
        <v>9999</v>
      </c>
      <c r="AA961" s="5">
        <v>-9999</v>
      </c>
      <c r="AB961" s="5" t="s">
        <v>48</v>
      </c>
      <c r="AC961" s="5" t="s">
        <v>48</v>
      </c>
      <c r="AD961" s="5" t="s">
        <v>48</v>
      </c>
      <c r="AE961" s="5">
        <v>9999</v>
      </c>
      <c r="AF961" s="5">
        <v>261</v>
      </c>
      <c r="AG961" s="5" t="s">
        <v>48</v>
      </c>
      <c r="AH961" s="5" t="s">
        <v>48</v>
      </c>
      <c r="AI961" s="5">
        <v>7</v>
      </c>
      <c r="AJ961" s="5">
        <v>700</v>
      </c>
      <c r="AK961" s="5">
        <v>67</v>
      </c>
      <c r="AL961" s="5" t="s">
        <v>48</v>
      </c>
      <c r="AM961" s="5" t="s">
        <v>48</v>
      </c>
      <c r="AN961" s="5">
        <v>7</v>
      </c>
      <c r="AO961" s="5">
        <v>700</v>
      </c>
    </row>
    <row r="962" spans="1:41" x14ac:dyDescent="0.25">
      <c r="A962" s="5" t="s">
        <v>53</v>
      </c>
      <c r="B962" s="5" t="s">
        <v>52</v>
      </c>
      <c r="C962" s="5">
        <v>719.3</v>
      </c>
      <c r="D962" s="5">
        <v>39.741</v>
      </c>
      <c r="E962" s="5">
        <v>-99.835999999999999</v>
      </c>
      <c r="F962" s="5">
        <v>20120916</v>
      </c>
      <c r="G962" s="5">
        <v>-9999</v>
      </c>
      <c r="H962" s="5" t="s">
        <v>48</v>
      </c>
      <c r="I962" s="5" t="s">
        <v>48</v>
      </c>
      <c r="J962" s="5" t="s">
        <v>48</v>
      </c>
      <c r="K962" s="5">
        <v>9999</v>
      </c>
      <c r="L962" s="5">
        <v>-9999</v>
      </c>
      <c r="M962" s="5" t="s">
        <v>48</v>
      </c>
      <c r="N962" s="5" t="s">
        <v>48</v>
      </c>
      <c r="O962" s="5" t="s">
        <v>48</v>
      </c>
      <c r="P962" s="5">
        <v>9999</v>
      </c>
      <c r="Q962" s="5">
        <v>-9999</v>
      </c>
      <c r="R962" s="5" t="s">
        <v>48</v>
      </c>
      <c r="S962" s="5" t="s">
        <v>48</v>
      </c>
      <c r="T962" s="5" t="s">
        <v>48</v>
      </c>
      <c r="U962" s="5">
        <v>9999</v>
      </c>
      <c r="V962" s="5">
        <v>-9999</v>
      </c>
      <c r="W962" s="5" t="s">
        <v>48</v>
      </c>
      <c r="X962" s="5" t="s">
        <v>48</v>
      </c>
      <c r="Y962" s="5" t="s">
        <v>48</v>
      </c>
      <c r="Z962" s="5">
        <v>9999</v>
      </c>
      <c r="AA962" s="5">
        <v>-9999</v>
      </c>
      <c r="AB962" s="5" t="s">
        <v>48</v>
      </c>
      <c r="AC962" s="5" t="s">
        <v>48</v>
      </c>
      <c r="AD962" s="5" t="s">
        <v>48</v>
      </c>
      <c r="AE962" s="5">
        <v>9999</v>
      </c>
      <c r="AF962" s="5">
        <v>261</v>
      </c>
      <c r="AG962" s="5" t="s">
        <v>48</v>
      </c>
      <c r="AH962" s="5" t="s">
        <v>48</v>
      </c>
      <c r="AI962" s="5">
        <v>7</v>
      </c>
      <c r="AJ962" s="5">
        <v>700</v>
      </c>
      <c r="AK962" s="5">
        <v>83</v>
      </c>
      <c r="AL962" s="5" t="s">
        <v>48</v>
      </c>
      <c r="AM962" s="5" t="s">
        <v>48</v>
      </c>
      <c r="AN962" s="5">
        <v>7</v>
      </c>
      <c r="AO962" s="5">
        <v>700</v>
      </c>
    </row>
    <row r="963" spans="1:41" x14ac:dyDescent="0.25">
      <c r="A963" s="5" t="s">
        <v>53</v>
      </c>
      <c r="B963" s="5" t="s">
        <v>52</v>
      </c>
      <c r="C963" s="5">
        <v>719.3</v>
      </c>
      <c r="D963" s="5">
        <v>39.741</v>
      </c>
      <c r="E963" s="5">
        <v>-99.835999999999999</v>
      </c>
      <c r="F963" s="5">
        <v>20120917</v>
      </c>
      <c r="G963" s="5">
        <v>-9999</v>
      </c>
      <c r="H963" s="5" t="s">
        <v>48</v>
      </c>
      <c r="I963" s="5" t="s">
        <v>48</v>
      </c>
      <c r="J963" s="5" t="s">
        <v>48</v>
      </c>
      <c r="K963" s="5">
        <v>9999</v>
      </c>
      <c r="L963" s="5">
        <v>-9999</v>
      </c>
      <c r="M963" s="5" t="s">
        <v>48</v>
      </c>
      <c r="N963" s="5" t="s">
        <v>48</v>
      </c>
      <c r="O963" s="5" t="s">
        <v>48</v>
      </c>
      <c r="P963" s="5">
        <v>9999</v>
      </c>
      <c r="Q963" s="5">
        <v>-9999</v>
      </c>
      <c r="R963" s="5" t="s">
        <v>48</v>
      </c>
      <c r="S963" s="5" t="s">
        <v>48</v>
      </c>
      <c r="T963" s="5" t="s">
        <v>48</v>
      </c>
      <c r="U963" s="5">
        <v>9999</v>
      </c>
      <c r="V963" s="5">
        <v>-9999</v>
      </c>
      <c r="W963" s="5" t="s">
        <v>48</v>
      </c>
      <c r="X963" s="5" t="s">
        <v>48</v>
      </c>
      <c r="Y963" s="5" t="s">
        <v>48</v>
      </c>
      <c r="Z963" s="5">
        <v>9999</v>
      </c>
      <c r="AA963" s="5">
        <v>-9999</v>
      </c>
      <c r="AB963" s="5" t="s">
        <v>48</v>
      </c>
      <c r="AC963" s="5" t="s">
        <v>48</v>
      </c>
      <c r="AD963" s="5" t="s">
        <v>48</v>
      </c>
      <c r="AE963" s="5">
        <v>9999</v>
      </c>
      <c r="AF963" s="5">
        <v>283</v>
      </c>
      <c r="AG963" s="5" t="s">
        <v>48</v>
      </c>
      <c r="AH963" s="5" t="s">
        <v>48</v>
      </c>
      <c r="AI963" s="5">
        <v>7</v>
      </c>
      <c r="AJ963" s="5">
        <v>700</v>
      </c>
      <c r="AK963" s="5">
        <v>83</v>
      </c>
      <c r="AL963" s="5" t="s">
        <v>48</v>
      </c>
      <c r="AM963" s="5" t="s">
        <v>48</v>
      </c>
      <c r="AN963" s="5">
        <v>7</v>
      </c>
      <c r="AO963" s="5">
        <v>700</v>
      </c>
    </row>
    <row r="964" spans="1:41" x14ac:dyDescent="0.25">
      <c r="A964" s="5" t="s">
        <v>53</v>
      </c>
      <c r="B964" s="5" t="s">
        <v>52</v>
      </c>
      <c r="C964" s="5">
        <v>719.3</v>
      </c>
      <c r="D964" s="5">
        <v>39.741</v>
      </c>
      <c r="E964" s="5">
        <v>-99.835999999999999</v>
      </c>
      <c r="F964" s="5">
        <v>20120918</v>
      </c>
      <c r="G964" s="5">
        <v>-9999</v>
      </c>
      <c r="H964" s="5" t="s">
        <v>48</v>
      </c>
      <c r="I964" s="5" t="s">
        <v>48</v>
      </c>
      <c r="J964" s="5" t="s">
        <v>48</v>
      </c>
      <c r="K964" s="5">
        <v>9999</v>
      </c>
      <c r="L964" s="5">
        <v>-9999</v>
      </c>
      <c r="M964" s="5" t="s">
        <v>48</v>
      </c>
      <c r="N964" s="5" t="s">
        <v>48</v>
      </c>
      <c r="O964" s="5" t="s">
        <v>48</v>
      </c>
      <c r="P964" s="5">
        <v>9999</v>
      </c>
      <c r="Q964" s="5">
        <v>-9999</v>
      </c>
      <c r="R964" s="5" t="s">
        <v>48</v>
      </c>
      <c r="S964" s="5" t="s">
        <v>48</v>
      </c>
      <c r="T964" s="5" t="s">
        <v>48</v>
      </c>
      <c r="U964" s="5">
        <v>9999</v>
      </c>
      <c r="V964" s="5">
        <v>-9999</v>
      </c>
      <c r="W964" s="5" t="s">
        <v>48</v>
      </c>
      <c r="X964" s="5" t="s">
        <v>48</v>
      </c>
      <c r="Y964" s="5" t="s">
        <v>48</v>
      </c>
      <c r="Z964" s="5">
        <v>9999</v>
      </c>
      <c r="AA964" s="5">
        <v>-9999</v>
      </c>
      <c r="AB964" s="5" t="s">
        <v>48</v>
      </c>
      <c r="AC964" s="5" t="s">
        <v>48</v>
      </c>
      <c r="AD964" s="5" t="s">
        <v>48</v>
      </c>
      <c r="AE964" s="5">
        <v>9999</v>
      </c>
      <c r="AF964" s="5">
        <v>211</v>
      </c>
      <c r="AG964" s="5" t="s">
        <v>48</v>
      </c>
      <c r="AH964" s="5" t="s">
        <v>48</v>
      </c>
      <c r="AI964" s="5">
        <v>7</v>
      </c>
      <c r="AJ964" s="5">
        <v>700</v>
      </c>
      <c r="AK964" s="5">
        <v>50</v>
      </c>
      <c r="AL964" s="5" t="s">
        <v>48</v>
      </c>
      <c r="AM964" s="5" t="s">
        <v>48</v>
      </c>
      <c r="AN964" s="5">
        <v>7</v>
      </c>
      <c r="AO964" s="5">
        <v>700</v>
      </c>
    </row>
    <row r="965" spans="1:41" x14ac:dyDescent="0.25">
      <c r="A965" s="5" t="s">
        <v>53</v>
      </c>
      <c r="B965" s="5" t="s">
        <v>52</v>
      </c>
      <c r="C965" s="5">
        <v>719.3</v>
      </c>
      <c r="D965" s="5">
        <v>39.741</v>
      </c>
      <c r="E965" s="5">
        <v>-99.835999999999999</v>
      </c>
      <c r="F965" s="5">
        <v>20120919</v>
      </c>
      <c r="G965" s="5">
        <v>-9999</v>
      </c>
      <c r="H965" s="5" t="s">
        <v>48</v>
      </c>
      <c r="I965" s="5" t="s">
        <v>48</v>
      </c>
      <c r="J965" s="5" t="s">
        <v>48</v>
      </c>
      <c r="K965" s="5">
        <v>9999</v>
      </c>
      <c r="L965" s="5">
        <v>-9999</v>
      </c>
      <c r="M965" s="5" t="s">
        <v>48</v>
      </c>
      <c r="N965" s="5" t="s">
        <v>48</v>
      </c>
      <c r="O965" s="5" t="s">
        <v>48</v>
      </c>
      <c r="P965" s="5">
        <v>9999</v>
      </c>
      <c r="Q965" s="5">
        <v>-9999</v>
      </c>
      <c r="R965" s="5" t="s">
        <v>48</v>
      </c>
      <c r="S965" s="5" t="s">
        <v>48</v>
      </c>
      <c r="T965" s="5" t="s">
        <v>48</v>
      </c>
      <c r="U965" s="5">
        <v>9999</v>
      </c>
      <c r="V965" s="5">
        <v>-9999</v>
      </c>
      <c r="W965" s="5" t="s">
        <v>48</v>
      </c>
      <c r="X965" s="5" t="s">
        <v>48</v>
      </c>
      <c r="Y965" s="5" t="s">
        <v>48</v>
      </c>
      <c r="Z965" s="5">
        <v>9999</v>
      </c>
      <c r="AA965" s="5">
        <v>-9999</v>
      </c>
      <c r="AB965" s="5" t="s">
        <v>48</v>
      </c>
      <c r="AC965" s="5" t="s">
        <v>48</v>
      </c>
      <c r="AD965" s="5" t="s">
        <v>48</v>
      </c>
      <c r="AE965" s="5">
        <v>9999</v>
      </c>
      <c r="AF965" s="5">
        <v>311</v>
      </c>
      <c r="AG965" s="5" t="s">
        <v>48</v>
      </c>
      <c r="AH965" s="5" t="s">
        <v>48</v>
      </c>
      <c r="AI965" s="5">
        <v>7</v>
      </c>
      <c r="AJ965" s="5">
        <v>700</v>
      </c>
      <c r="AK965" s="5">
        <v>50</v>
      </c>
      <c r="AL965" s="5" t="s">
        <v>48</v>
      </c>
      <c r="AM965" s="5" t="s">
        <v>48</v>
      </c>
      <c r="AN965" s="5">
        <v>7</v>
      </c>
      <c r="AO965" s="5">
        <v>700</v>
      </c>
    </row>
    <row r="966" spans="1:41" x14ac:dyDescent="0.25">
      <c r="A966" s="5" t="s">
        <v>53</v>
      </c>
      <c r="B966" s="5" t="s">
        <v>52</v>
      </c>
      <c r="C966" s="5">
        <v>719.3</v>
      </c>
      <c r="D966" s="5">
        <v>39.741</v>
      </c>
      <c r="E966" s="5">
        <v>-99.835999999999999</v>
      </c>
      <c r="F966" s="5">
        <v>20120920</v>
      </c>
      <c r="G966" s="5">
        <v>-9999</v>
      </c>
      <c r="H966" s="5" t="s">
        <v>48</v>
      </c>
      <c r="I966" s="5" t="s">
        <v>48</v>
      </c>
      <c r="J966" s="5" t="s">
        <v>48</v>
      </c>
      <c r="K966" s="5">
        <v>9999</v>
      </c>
      <c r="L966" s="5">
        <v>-9999</v>
      </c>
      <c r="M966" s="5" t="s">
        <v>48</v>
      </c>
      <c r="N966" s="5" t="s">
        <v>48</v>
      </c>
      <c r="O966" s="5" t="s">
        <v>48</v>
      </c>
      <c r="P966" s="5">
        <v>9999</v>
      </c>
      <c r="Q966" s="5">
        <v>-9999</v>
      </c>
      <c r="R966" s="5" t="s">
        <v>48</v>
      </c>
      <c r="S966" s="5" t="s">
        <v>48</v>
      </c>
      <c r="T966" s="5" t="s">
        <v>48</v>
      </c>
      <c r="U966" s="5">
        <v>9999</v>
      </c>
      <c r="V966" s="5">
        <v>-9999</v>
      </c>
      <c r="W966" s="5" t="s">
        <v>48</v>
      </c>
      <c r="X966" s="5" t="s">
        <v>48</v>
      </c>
      <c r="Y966" s="5" t="s">
        <v>48</v>
      </c>
      <c r="Z966" s="5">
        <v>9999</v>
      </c>
      <c r="AA966" s="5">
        <v>-9999</v>
      </c>
      <c r="AB966" s="5" t="s">
        <v>48</v>
      </c>
      <c r="AC966" s="5" t="s">
        <v>48</v>
      </c>
      <c r="AD966" s="5" t="s">
        <v>48</v>
      </c>
      <c r="AE966" s="5">
        <v>9999</v>
      </c>
      <c r="AF966" s="5">
        <v>350</v>
      </c>
      <c r="AG966" s="5" t="s">
        <v>48</v>
      </c>
      <c r="AH966" s="5" t="s">
        <v>48</v>
      </c>
      <c r="AI966" s="5">
        <v>7</v>
      </c>
      <c r="AJ966" s="5">
        <v>700</v>
      </c>
      <c r="AK966" s="5">
        <v>83</v>
      </c>
      <c r="AL966" s="5" t="s">
        <v>48</v>
      </c>
      <c r="AM966" s="5" t="s">
        <v>48</v>
      </c>
      <c r="AN966" s="5">
        <v>7</v>
      </c>
      <c r="AO966" s="5">
        <v>700</v>
      </c>
    </row>
    <row r="967" spans="1:41" x14ac:dyDescent="0.25">
      <c r="A967" s="5" t="s">
        <v>53</v>
      </c>
      <c r="B967" s="5" t="s">
        <v>52</v>
      </c>
      <c r="C967" s="5">
        <v>719.3</v>
      </c>
      <c r="D967" s="5">
        <v>39.741</v>
      </c>
      <c r="E967" s="5">
        <v>-99.835999999999999</v>
      </c>
      <c r="F967" s="5">
        <v>20120921</v>
      </c>
      <c r="G967" s="5">
        <v>-9999</v>
      </c>
      <c r="H967" s="5" t="s">
        <v>48</v>
      </c>
      <c r="I967" s="5" t="s">
        <v>48</v>
      </c>
      <c r="J967" s="5" t="s">
        <v>48</v>
      </c>
      <c r="K967" s="5">
        <v>9999</v>
      </c>
      <c r="L967" s="5">
        <v>-9999</v>
      </c>
      <c r="M967" s="5" t="s">
        <v>48</v>
      </c>
      <c r="N967" s="5" t="s">
        <v>48</v>
      </c>
      <c r="O967" s="5" t="s">
        <v>48</v>
      </c>
      <c r="P967" s="5">
        <v>9999</v>
      </c>
      <c r="Q967" s="5">
        <v>-9999</v>
      </c>
      <c r="R967" s="5" t="s">
        <v>48</v>
      </c>
      <c r="S967" s="5" t="s">
        <v>48</v>
      </c>
      <c r="T967" s="5" t="s">
        <v>48</v>
      </c>
      <c r="U967" s="5">
        <v>9999</v>
      </c>
      <c r="V967" s="5">
        <v>-9999</v>
      </c>
      <c r="W967" s="5" t="s">
        <v>48</v>
      </c>
      <c r="X967" s="5" t="s">
        <v>48</v>
      </c>
      <c r="Y967" s="5" t="s">
        <v>48</v>
      </c>
      <c r="Z967" s="5">
        <v>9999</v>
      </c>
      <c r="AA967" s="5">
        <v>-9999</v>
      </c>
      <c r="AB967" s="5" t="s">
        <v>48</v>
      </c>
      <c r="AC967" s="5" t="s">
        <v>48</v>
      </c>
      <c r="AD967" s="5" t="s">
        <v>48</v>
      </c>
      <c r="AE967" s="5">
        <v>9999</v>
      </c>
      <c r="AF967" s="5">
        <v>261</v>
      </c>
      <c r="AG967" s="5" t="s">
        <v>48</v>
      </c>
      <c r="AH967" s="5" t="s">
        <v>48</v>
      </c>
      <c r="AI967" s="5">
        <v>7</v>
      </c>
      <c r="AJ967" s="5">
        <v>700</v>
      </c>
      <c r="AK967" s="5">
        <v>83</v>
      </c>
      <c r="AL967" s="5" t="s">
        <v>48</v>
      </c>
      <c r="AM967" s="5" t="s">
        <v>48</v>
      </c>
      <c r="AN967" s="5">
        <v>7</v>
      </c>
      <c r="AO967" s="5">
        <v>700</v>
      </c>
    </row>
    <row r="968" spans="1:41" x14ac:dyDescent="0.25">
      <c r="A968" s="5" t="s">
        <v>53</v>
      </c>
      <c r="B968" s="5" t="s">
        <v>52</v>
      </c>
      <c r="C968" s="5">
        <v>719.3</v>
      </c>
      <c r="D968" s="5">
        <v>39.741</v>
      </c>
      <c r="E968" s="5">
        <v>-99.835999999999999</v>
      </c>
      <c r="F968" s="5">
        <v>20120922</v>
      </c>
      <c r="G968" s="5">
        <v>-9999</v>
      </c>
      <c r="H968" s="5" t="s">
        <v>48</v>
      </c>
      <c r="I968" s="5" t="s">
        <v>48</v>
      </c>
      <c r="J968" s="5" t="s">
        <v>48</v>
      </c>
      <c r="K968" s="5">
        <v>9999</v>
      </c>
      <c r="L968" s="5">
        <v>-9999</v>
      </c>
      <c r="M968" s="5" t="s">
        <v>48</v>
      </c>
      <c r="N968" s="5" t="s">
        <v>48</v>
      </c>
      <c r="O968" s="5" t="s">
        <v>48</v>
      </c>
      <c r="P968" s="5">
        <v>9999</v>
      </c>
      <c r="Q968" s="5">
        <v>-9999</v>
      </c>
      <c r="R968" s="5" t="s">
        <v>48</v>
      </c>
      <c r="S968" s="5" t="s">
        <v>48</v>
      </c>
      <c r="T968" s="5" t="s">
        <v>48</v>
      </c>
      <c r="U968" s="5">
        <v>9999</v>
      </c>
      <c r="V968" s="5">
        <v>-9999</v>
      </c>
      <c r="W968" s="5" t="s">
        <v>48</v>
      </c>
      <c r="X968" s="5" t="s">
        <v>48</v>
      </c>
      <c r="Y968" s="5" t="s">
        <v>48</v>
      </c>
      <c r="Z968" s="5">
        <v>9999</v>
      </c>
      <c r="AA968" s="5">
        <v>-9999</v>
      </c>
      <c r="AB968" s="5" t="s">
        <v>48</v>
      </c>
      <c r="AC968" s="5" t="s">
        <v>48</v>
      </c>
      <c r="AD968" s="5" t="s">
        <v>48</v>
      </c>
      <c r="AE968" s="5">
        <v>9999</v>
      </c>
      <c r="AF968" s="5">
        <v>311</v>
      </c>
      <c r="AG968" s="5" t="s">
        <v>48</v>
      </c>
      <c r="AH968" s="5" t="s">
        <v>48</v>
      </c>
      <c r="AI968" s="5">
        <v>7</v>
      </c>
      <c r="AJ968" s="5">
        <v>700</v>
      </c>
      <c r="AK968" s="5">
        <v>83</v>
      </c>
      <c r="AL968" s="5" t="s">
        <v>48</v>
      </c>
      <c r="AM968" s="5" t="s">
        <v>48</v>
      </c>
      <c r="AN968" s="5">
        <v>7</v>
      </c>
      <c r="AO968" s="5">
        <v>700</v>
      </c>
    </row>
    <row r="969" spans="1:41" x14ac:dyDescent="0.25">
      <c r="A969" s="5" t="s">
        <v>53</v>
      </c>
      <c r="B969" s="5" t="s">
        <v>52</v>
      </c>
      <c r="C969" s="5">
        <v>719.3</v>
      </c>
      <c r="D969" s="5">
        <v>39.741</v>
      </c>
      <c r="E969" s="5">
        <v>-99.835999999999999</v>
      </c>
      <c r="F969" s="5">
        <v>20120923</v>
      </c>
      <c r="G969" s="5">
        <v>-9999</v>
      </c>
      <c r="H969" s="5" t="s">
        <v>48</v>
      </c>
      <c r="I969" s="5" t="s">
        <v>48</v>
      </c>
      <c r="J969" s="5" t="s">
        <v>48</v>
      </c>
      <c r="K969" s="5">
        <v>9999</v>
      </c>
      <c r="L969" s="5">
        <v>-9999</v>
      </c>
      <c r="M969" s="5" t="s">
        <v>48</v>
      </c>
      <c r="N969" s="5" t="s">
        <v>48</v>
      </c>
      <c r="O969" s="5" t="s">
        <v>48</v>
      </c>
      <c r="P969" s="5">
        <v>9999</v>
      </c>
      <c r="Q969" s="5">
        <v>-9999</v>
      </c>
      <c r="R969" s="5" t="s">
        <v>48</v>
      </c>
      <c r="S969" s="5" t="s">
        <v>48</v>
      </c>
      <c r="T969" s="5" t="s">
        <v>48</v>
      </c>
      <c r="U969" s="5">
        <v>9999</v>
      </c>
      <c r="V969" s="5">
        <v>-9999</v>
      </c>
      <c r="W969" s="5" t="s">
        <v>48</v>
      </c>
      <c r="X969" s="5" t="s">
        <v>48</v>
      </c>
      <c r="Y969" s="5" t="s">
        <v>48</v>
      </c>
      <c r="Z969" s="5">
        <v>9999</v>
      </c>
      <c r="AA969" s="5">
        <v>-9999</v>
      </c>
      <c r="AB969" s="5" t="s">
        <v>48</v>
      </c>
      <c r="AC969" s="5" t="s">
        <v>48</v>
      </c>
      <c r="AD969" s="5" t="s">
        <v>48</v>
      </c>
      <c r="AE969" s="5">
        <v>9999</v>
      </c>
      <c r="AF969" s="5">
        <v>222</v>
      </c>
      <c r="AG969" s="5" t="s">
        <v>48</v>
      </c>
      <c r="AH969" s="5" t="s">
        <v>48</v>
      </c>
      <c r="AI969" s="5">
        <v>7</v>
      </c>
      <c r="AJ969" s="5">
        <v>700</v>
      </c>
      <c r="AK969" s="5">
        <v>56</v>
      </c>
      <c r="AL969" s="5" t="s">
        <v>48</v>
      </c>
      <c r="AM969" s="5" t="s">
        <v>48</v>
      </c>
      <c r="AN969" s="5">
        <v>7</v>
      </c>
      <c r="AO969" s="5">
        <v>700</v>
      </c>
    </row>
    <row r="970" spans="1:41" x14ac:dyDescent="0.25">
      <c r="A970" s="5" t="s">
        <v>53</v>
      </c>
      <c r="B970" s="5" t="s">
        <v>52</v>
      </c>
      <c r="C970" s="5">
        <v>719.3</v>
      </c>
      <c r="D970" s="5">
        <v>39.741</v>
      </c>
      <c r="E970" s="5">
        <v>-99.835999999999999</v>
      </c>
      <c r="F970" s="5">
        <v>20120924</v>
      </c>
      <c r="G970" s="5">
        <v>-9999</v>
      </c>
      <c r="H970" s="5" t="s">
        <v>48</v>
      </c>
      <c r="I970" s="5" t="s">
        <v>48</v>
      </c>
      <c r="J970" s="5" t="s">
        <v>48</v>
      </c>
      <c r="K970" s="5">
        <v>9999</v>
      </c>
      <c r="L970" s="5">
        <v>-9999</v>
      </c>
      <c r="M970" s="5" t="s">
        <v>48</v>
      </c>
      <c r="N970" s="5" t="s">
        <v>48</v>
      </c>
      <c r="O970" s="5" t="s">
        <v>48</v>
      </c>
      <c r="P970" s="5">
        <v>9999</v>
      </c>
      <c r="Q970" s="5">
        <v>-9999</v>
      </c>
      <c r="R970" s="5" t="s">
        <v>48</v>
      </c>
      <c r="S970" s="5" t="s">
        <v>48</v>
      </c>
      <c r="T970" s="5" t="s">
        <v>48</v>
      </c>
      <c r="U970" s="5">
        <v>9999</v>
      </c>
      <c r="V970" s="5">
        <v>-9999</v>
      </c>
      <c r="W970" s="5" t="s">
        <v>48</v>
      </c>
      <c r="X970" s="5" t="s">
        <v>48</v>
      </c>
      <c r="Y970" s="5" t="s">
        <v>48</v>
      </c>
      <c r="Z970" s="5">
        <v>9999</v>
      </c>
      <c r="AA970" s="5">
        <v>-9999</v>
      </c>
      <c r="AB970" s="5" t="s">
        <v>48</v>
      </c>
      <c r="AC970" s="5" t="s">
        <v>48</v>
      </c>
      <c r="AD970" s="5" t="s">
        <v>48</v>
      </c>
      <c r="AE970" s="5">
        <v>9999</v>
      </c>
      <c r="AF970" s="5">
        <v>250</v>
      </c>
      <c r="AG970" s="5" t="s">
        <v>48</v>
      </c>
      <c r="AH970" s="5" t="s">
        <v>48</v>
      </c>
      <c r="AI970" s="5">
        <v>7</v>
      </c>
      <c r="AJ970" s="5">
        <v>700</v>
      </c>
      <c r="AK970" s="5">
        <v>56</v>
      </c>
      <c r="AL970" s="5" t="s">
        <v>48</v>
      </c>
      <c r="AM970" s="5" t="s">
        <v>48</v>
      </c>
      <c r="AN970" s="5">
        <v>7</v>
      </c>
      <c r="AO970" s="5">
        <v>700</v>
      </c>
    </row>
    <row r="971" spans="1:41" x14ac:dyDescent="0.25">
      <c r="A971" s="5" t="s">
        <v>53</v>
      </c>
      <c r="B971" s="5" t="s">
        <v>52</v>
      </c>
      <c r="C971" s="5">
        <v>719.3</v>
      </c>
      <c r="D971" s="5">
        <v>39.741</v>
      </c>
      <c r="E971" s="5">
        <v>-99.835999999999999</v>
      </c>
      <c r="F971" s="5">
        <v>20120925</v>
      </c>
      <c r="G971" s="5">
        <v>-9999</v>
      </c>
      <c r="H971" s="5" t="s">
        <v>48</v>
      </c>
      <c r="I971" s="5" t="s">
        <v>48</v>
      </c>
      <c r="J971" s="5" t="s">
        <v>48</v>
      </c>
      <c r="K971" s="5">
        <v>9999</v>
      </c>
      <c r="L971" s="5">
        <v>-9999</v>
      </c>
      <c r="M971" s="5" t="s">
        <v>48</v>
      </c>
      <c r="N971" s="5" t="s">
        <v>48</v>
      </c>
      <c r="O971" s="5" t="s">
        <v>48</v>
      </c>
      <c r="P971" s="5">
        <v>9999</v>
      </c>
      <c r="Q971" s="5">
        <v>-9999</v>
      </c>
      <c r="R971" s="5" t="s">
        <v>48</v>
      </c>
      <c r="S971" s="5" t="s">
        <v>48</v>
      </c>
      <c r="T971" s="5" t="s">
        <v>48</v>
      </c>
      <c r="U971" s="5">
        <v>9999</v>
      </c>
      <c r="V971" s="5">
        <v>-9999</v>
      </c>
      <c r="W971" s="5" t="s">
        <v>48</v>
      </c>
      <c r="X971" s="5" t="s">
        <v>48</v>
      </c>
      <c r="Y971" s="5" t="s">
        <v>48</v>
      </c>
      <c r="Z971" s="5">
        <v>9999</v>
      </c>
      <c r="AA971" s="5">
        <v>-9999</v>
      </c>
      <c r="AB971" s="5" t="s">
        <v>48</v>
      </c>
      <c r="AC971" s="5" t="s">
        <v>48</v>
      </c>
      <c r="AD971" s="5" t="s">
        <v>48</v>
      </c>
      <c r="AE971" s="5">
        <v>9999</v>
      </c>
      <c r="AF971" s="5">
        <v>233</v>
      </c>
      <c r="AG971" s="5" t="s">
        <v>48</v>
      </c>
      <c r="AH971" s="5" t="s">
        <v>48</v>
      </c>
      <c r="AI971" s="5">
        <v>7</v>
      </c>
      <c r="AJ971" s="5">
        <v>700</v>
      </c>
      <c r="AK971" s="5">
        <v>72</v>
      </c>
      <c r="AL971" s="5" t="s">
        <v>48</v>
      </c>
      <c r="AM971" s="5" t="s">
        <v>48</v>
      </c>
      <c r="AN971" s="5">
        <v>7</v>
      </c>
      <c r="AO971" s="5">
        <v>700</v>
      </c>
    </row>
    <row r="972" spans="1:41" x14ac:dyDescent="0.25">
      <c r="A972" s="5" t="s">
        <v>53</v>
      </c>
      <c r="B972" s="5" t="s">
        <v>52</v>
      </c>
      <c r="C972" s="5">
        <v>719.3</v>
      </c>
      <c r="D972" s="5">
        <v>39.741</v>
      </c>
      <c r="E972" s="5">
        <v>-99.835999999999999</v>
      </c>
      <c r="F972" s="5">
        <v>20120926</v>
      </c>
      <c r="G972" s="5">
        <v>-9999</v>
      </c>
      <c r="H972" s="5" t="s">
        <v>48</v>
      </c>
      <c r="I972" s="5" t="s">
        <v>48</v>
      </c>
      <c r="J972" s="5" t="s">
        <v>48</v>
      </c>
      <c r="K972" s="5">
        <v>9999</v>
      </c>
      <c r="L972" s="5">
        <v>-9999</v>
      </c>
      <c r="M972" s="5" t="s">
        <v>48</v>
      </c>
      <c r="N972" s="5" t="s">
        <v>48</v>
      </c>
      <c r="O972" s="5" t="s">
        <v>48</v>
      </c>
      <c r="P972" s="5">
        <v>9999</v>
      </c>
      <c r="Q972" s="5">
        <v>-9999</v>
      </c>
      <c r="R972" s="5" t="s">
        <v>48</v>
      </c>
      <c r="S972" s="5" t="s">
        <v>48</v>
      </c>
      <c r="T972" s="5" t="s">
        <v>48</v>
      </c>
      <c r="U972" s="5">
        <v>9999</v>
      </c>
      <c r="V972" s="5">
        <v>-9999</v>
      </c>
      <c r="W972" s="5" t="s">
        <v>48</v>
      </c>
      <c r="X972" s="5" t="s">
        <v>48</v>
      </c>
      <c r="Y972" s="5" t="s">
        <v>48</v>
      </c>
      <c r="Z972" s="5">
        <v>9999</v>
      </c>
      <c r="AA972" s="5">
        <v>-9999</v>
      </c>
      <c r="AB972" s="5" t="s">
        <v>48</v>
      </c>
      <c r="AC972" s="5" t="s">
        <v>48</v>
      </c>
      <c r="AD972" s="5" t="s">
        <v>48</v>
      </c>
      <c r="AE972" s="5">
        <v>9999</v>
      </c>
      <c r="AF972" s="5">
        <v>250</v>
      </c>
      <c r="AG972" s="5" t="s">
        <v>48</v>
      </c>
      <c r="AH972" s="5" t="s">
        <v>48</v>
      </c>
      <c r="AI972" s="5">
        <v>7</v>
      </c>
      <c r="AJ972" s="5">
        <v>700</v>
      </c>
      <c r="AK972" s="5">
        <v>89</v>
      </c>
      <c r="AL972" s="5" t="s">
        <v>48</v>
      </c>
      <c r="AM972" s="5" t="s">
        <v>48</v>
      </c>
      <c r="AN972" s="5">
        <v>7</v>
      </c>
      <c r="AO972" s="5">
        <v>700</v>
      </c>
    </row>
    <row r="973" spans="1:41" x14ac:dyDescent="0.25">
      <c r="A973" s="5" t="s">
        <v>53</v>
      </c>
      <c r="B973" s="5" t="s">
        <v>52</v>
      </c>
      <c r="C973" s="5">
        <v>719.3</v>
      </c>
      <c r="D973" s="5">
        <v>39.741</v>
      </c>
      <c r="E973" s="5">
        <v>-99.835999999999999</v>
      </c>
      <c r="F973" s="5">
        <v>20120927</v>
      </c>
      <c r="G973" s="5">
        <v>-9999</v>
      </c>
      <c r="H973" s="5" t="s">
        <v>48</v>
      </c>
      <c r="I973" s="5" t="s">
        <v>48</v>
      </c>
      <c r="J973" s="5" t="s">
        <v>48</v>
      </c>
      <c r="K973" s="5">
        <v>9999</v>
      </c>
      <c r="L973" s="5">
        <v>-9999</v>
      </c>
      <c r="M973" s="5" t="s">
        <v>48</v>
      </c>
      <c r="N973" s="5" t="s">
        <v>48</v>
      </c>
      <c r="O973" s="5" t="s">
        <v>48</v>
      </c>
      <c r="P973" s="5">
        <v>9999</v>
      </c>
      <c r="Q973" s="5">
        <v>-9999</v>
      </c>
      <c r="R973" s="5" t="s">
        <v>48</v>
      </c>
      <c r="S973" s="5" t="s">
        <v>48</v>
      </c>
      <c r="T973" s="5" t="s">
        <v>48</v>
      </c>
      <c r="U973" s="5">
        <v>9999</v>
      </c>
      <c r="V973" s="5">
        <v>-9999</v>
      </c>
      <c r="W973" s="5" t="s">
        <v>48</v>
      </c>
      <c r="X973" s="5" t="s">
        <v>48</v>
      </c>
      <c r="Y973" s="5" t="s">
        <v>48</v>
      </c>
      <c r="Z973" s="5">
        <v>9999</v>
      </c>
      <c r="AA973" s="5">
        <v>-9999</v>
      </c>
      <c r="AB973" s="5" t="s">
        <v>48</v>
      </c>
      <c r="AC973" s="5" t="s">
        <v>48</v>
      </c>
      <c r="AD973" s="5" t="s">
        <v>48</v>
      </c>
      <c r="AE973" s="5">
        <v>9999</v>
      </c>
      <c r="AF973" s="5">
        <v>256</v>
      </c>
      <c r="AG973" s="5" t="s">
        <v>48</v>
      </c>
      <c r="AH973" s="5" t="s">
        <v>48</v>
      </c>
      <c r="AI973" s="5">
        <v>7</v>
      </c>
      <c r="AJ973" s="5">
        <v>700</v>
      </c>
      <c r="AK973" s="5">
        <v>106</v>
      </c>
      <c r="AL973" s="5" t="s">
        <v>48</v>
      </c>
      <c r="AM973" s="5" t="s">
        <v>48</v>
      </c>
      <c r="AN973" s="5">
        <v>7</v>
      </c>
      <c r="AO973" s="5">
        <v>700</v>
      </c>
    </row>
    <row r="974" spans="1:41" x14ac:dyDescent="0.25">
      <c r="A974" s="5" t="s">
        <v>53</v>
      </c>
      <c r="B974" s="5" t="s">
        <v>52</v>
      </c>
      <c r="C974" s="5">
        <v>719.3</v>
      </c>
      <c r="D974" s="5">
        <v>39.741</v>
      </c>
      <c r="E974" s="5">
        <v>-99.835999999999999</v>
      </c>
      <c r="F974" s="5">
        <v>20120928</v>
      </c>
      <c r="G974" s="5">
        <v>-9999</v>
      </c>
      <c r="H974" s="5" t="s">
        <v>48</v>
      </c>
      <c r="I974" s="5" t="s">
        <v>48</v>
      </c>
      <c r="J974" s="5" t="s">
        <v>48</v>
      </c>
      <c r="K974" s="5">
        <v>9999</v>
      </c>
      <c r="L974" s="5">
        <v>-9999</v>
      </c>
      <c r="M974" s="5" t="s">
        <v>48</v>
      </c>
      <c r="N974" s="5" t="s">
        <v>48</v>
      </c>
      <c r="O974" s="5" t="s">
        <v>48</v>
      </c>
      <c r="P974" s="5">
        <v>9999</v>
      </c>
      <c r="Q974" s="5">
        <v>-9999</v>
      </c>
      <c r="R974" s="5" t="s">
        <v>48</v>
      </c>
      <c r="S974" s="5" t="s">
        <v>48</v>
      </c>
      <c r="T974" s="5" t="s">
        <v>48</v>
      </c>
      <c r="U974" s="5">
        <v>9999</v>
      </c>
      <c r="V974" s="5">
        <v>-9999</v>
      </c>
      <c r="W974" s="5" t="s">
        <v>48</v>
      </c>
      <c r="X974" s="5" t="s">
        <v>48</v>
      </c>
      <c r="Y974" s="5" t="s">
        <v>48</v>
      </c>
      <c r="Z974" s="5">
        <v>9999</v>
      </c>
      <c r="AA974" s="5">
        <v>-9999</v>
      </c>
      <c r="AB974" s="5" t="s">
        <v>48</v>
      </c>
      <c r="AC974" s="5" t="s">
        <v>48</v>
      </c>
      <c r="AD974" s="5" t="s">
        <v>48</v>
      </c>
      <c r="AE974" s="5">
        <v>9999</v>
      </c>
      <c r="AF974" s="5">
        <v>244</v>
      </c>
      <c r="AG974" s="5" t="s">
        <v>48</v>
      </c>
      <c r="AH974" s="5" t="s">
        <v>48</v>
      </c>
      <c r="AI974" s="5">
        <v>7</v>
      </c>
      <c r="AJ974" s="5">
        <v>700</v>
      </c>
      <c r="AK974" s="5">
        <v>106</v>
      </c>
      <c r="AL974" s="5" t="s">
        <v>48</v>
      </c>
      <c r="AM974" s="5" t="s">
        <v>48</v>
      </c>
      <c r="AN974" s="5">
        <v>7</v>
      </c>
      <c r="AO974" s="5">
        <v>700</v>
      </c>
    </row>
    <row r="975" spans="1:41" x14ac:dyDescent="0.25">
      <c r="A975" s="5" t="s">
        <v>53</v>
      </c>
      <c r="B975" s="5" t="s">
        <v>52</v>
      </c>
      <c r="C975" s="5">
        <v>719.3</v>
      </c>
      <c r="D975" s="5">
        <v>39.741</v>
      </c>
      <c r="E975" s="5">
        <v>-99.835999999999999</v>
      </c>
      <c r="F975" s="5">
        <v>20120929</v>
      </c>
      <c r="G975" s="5">
        <v>-9999</v>
      </c>
      <c r="H975" s="5" t="s">
        <v>48</v>
      </c>
      <c r="I975" s="5" t="s">
        <v>48</v>
      </c>
      <c r="J975" s="5" t="s">
        <v>48</v>
      </c>
      <c r="K975" s="5">
        <v>9999</v>
      </c>
      <c r="L975" s="5">
        <v>-9999</v>
      </c>
      <c r="M975" s="5" t="s">
        <v>48</v>
      </c>
      <c r="N975" s="5" t="s">
        <v>48</v>
      </c>
      <c r="O975" s="5" t="s">
        <v>48</v>
      </c>
      <c r="P975" s="5">
        <v>9999</v>
      </c>
      <c r="Q975" s="5">
        <v>-9999</v>
      </c>
      <c r="R975" s="5" t="s">
        <v>48</v>
      </c>
      <c r="S975" s="5" t="s">
        <v>48</v>
      </c>
      <c r="T975" s="5" t="s">
        <v>48</v>
      </c>
      <c r="U975" s="5">
        <v>9999</v>
      </c>
      <c r="V975" s="5">
        <v>-9999</v>
      </c>
      <c r="W975" s="5" t="s">
        <v>48</v>
      </c>
      <c r="X975" s="5" t="s">
        <v>48</v>
      </c>
      <c r="Y975" s="5" t="s">
        <v>48</v>
      </c>
      <c r="Z975" s="5">
        <v>9999</v>
      </c>
      <c r="AA975" s="5">
        <v>-9999</v>
      </c>
      <c r="AB975" s="5" t="s">
        <v>48</v>
      </c>
      <c r="AC975" s="5" t="s">
        <v>48</v>
      </c>
      <c r="AD975" s="5" t="s">
        <v>48</v>
      </c>
      <c r="AE975" s="5">
        <v>9999</v>
      </c>
      <c r="AF975" s="5">
        <v>244</v>
      </c>
      <c r="AG975" s="5" t="s">
        <v>48</v>
      </c>
      <c r="AH975" s="5" t="s">
        <v>48</v>
      </c>
      <c r="AI975" s="5">
        <v>7</v>
      </c>
      <c r="AJ975" s="5">
        <v>700</v>
      </c>
      <c r="AK975" s="5">
        <v>78</v>
      </c>
      <c r="AL975" s="5" t="s">
        <v>48</v>
      </c>
      <c r="AM975" s="5" t="s">
        <v>48</v>
      </c>
      <c r="AN975" s="5">
        <v>7</v>
      </c>
      <c r="AO975" s="5">
        <v>700</v>
      </c>
    </row>
    <row r="976" spans="1:41" x14ac:dyDescent="0.25">
      <c r="A976" s="5" t="s">
        <v>53</v>
      </c>
      <c r="B976" s="5" t="s">
        <v>52</v>
      </c>
      <c r="C976" s="5">
        <v>719.3</v>
      </c>
      <c r="D976" s="5">
        <v>39.741</v>
      </c>
      <c r="E976" s="5">
        <v>-99.835999999999999</v>
      </c>
      <c r="F976" s="5">
        <v>20120930</v>
      </c>
      <c r="G976" s="5">
        <v>-9999</v>
      </c>
      <c r="H976" s="5" t="s">
        <v>48</v>
      </c>
      <c r="I976" s="5" t="s">
        <v>48</v>
      </c>
      <c r="J976" s="5" t="s">
        <v>48</v>
      </c>
      <c r="K976" s="5">
        <v>9999</v>
      </c>
      <c r="L976" s="5">
        <v>-9999</v>
      </c>
      <c r="M976" s="5" t="s">
        <v>48</v>
      </c>
      <c r="N976" s="5" t="s">
        <v>48</v>
      </c>
      <c r="O976" s="5" t="s">
        <v>48</v>
      </c>
      <c r="P976" s="5">
        <v>9999</v>
      </c>
      <c r="Q976" s="5">
        <v>-9999</v>
      </c>
      <c r="R976" s="5" t="s">
        <v>48</v>
      </c>
      <c r="S976" s="5" t="s">
        <v>48</v>
      </c>
      <c r="T976" s="5" t="s">
        <v>48</v>
      </c>
      <c r="U976" s="5">
        <v>9999</v>
      </c>
      <c r="V976" s="5">
        <v>-9999</v>
      </c>
      <c r="W976" s="5" t="s">
        <v>48</v>
      </c>
      <c r="X976" s="5" t="s">
        <v>48</v>
      </c>
      <c r="Y976" s="5" t="s">
        <v>48</v>
      </c>
      <c r="Z976" s="5">
        <v>9999</v>
      </c>
      <c r="AA976" s="5">
        <v>-9999</v>
      </c>
      <c r="AB976" s="5" t="s">
        <v>48</v>
      </c>
      <c r="AC976" s="5" t="s">
        <v>48</v>
      </c>
      <c r="AD976" s="5" t="s">
        <v>48</v>
      </c>
      <c r="AE976" s="5">
        <v>9999</v>
      </c>
      <c r="AF976" s="5">
        <v>233</v>
      </c>
      <c r="AG976" s="5" t="s">
        <v>48</v>
      </c>
      <c r="AH976" s="5" t="s">
        <v>48</v>
      </c>
      <c r="AI976" s="5">
        <v>7</v>
      </c>
      <c r="AJ976" s="5">
        <v>700</v>
      </c>
      <c r="AK976" s="5">
        <v>78</v>
      </c>
      <c r="AL976" s="5" t="s">
        <v>48</v>
      </c>
      <c r="AM976" s="5" t="s">
        <v>48</v>
      </c>
      <c r="AN976" s="5">
        <v>7</v>
      </c>
      <c r="AO976" s="5">
        <v>700</v>
      </c>
    </row>
    <row r="977" spans="1:41" x14ac:dyDescent="0.25">
      <c r="A977" s="5" t="s">
        <v>53</v>
      </c>
      <c r="B977" s="5" t="s">
        <v>52</v>
      </c>
      <c r="C977" s="5">
        <v>719.3</v>
      </c>
      <c r="D977" s="5">
        <v>39.741</v>
      </c>
      <c r="E977" s="5">
        <v>-99.835999999999999</v>
      </c>
      <c r="F977" s="5">
        <v>20121001</v>
      </c>
      <c r="G977" s="5">
        <v>-9999</v>
      </c>
      <c r="H977" s="5" t="s">
        <v>48</v>
      </c>
      <c r="I977" s="5" t="s">
        <v>48</v>
      </c>
      <c r="J977" s="5" t="s">
        <v>48</v>
      </c>
      <c r="K977" s="5">
        <v>9999</v>
      </c>
      <c r="L977" s="5">
        <v>-9999</v>
      </c>
      <c r="M977" s="5" t="s">
        <v>48</v>
      </c>
      <c r="N977" s="5" t="s">
        <v>48</v>
      </c>
      <c r="O977" s="5" t="s">
        <v>48</v>
      </c>
      <c r="P977" s="5">
        <v>9999</v>
      </c>
      <c r="Q977" s="5">
        <v>30</v>
      </c>
      <c r="R977" s="5" t="s">
        <v>48</v>
      </c>
      <c r="S977" s="5" t="s">
        <v>48</v>
      </c>
      <c r="T977" s="5">
        <v>7</v>
      </c>
      <c r="U977" s="5">
        <v>700</v>
      </c>
      <c r="V977" s="5">
        <v>0</v>
      </c>
      <c r="W977" s="5" t="s">
        <v>48</v>
      </c>
      <c r="X977" s="5" t="s">
        <v>48</v>
      </c>
      <c r="Y977" s="5">
        <v>7</v>
      </c>
      <c r="Z977" s="5">
        <v>9999</v>
      </c>
      <c r="AA977" s="5">
        <v>0</v>
      </c>
      <c r="AB977" s="5" t="s">
        <v>48</v>
      </c>
      <c r="AC977" s="5" t="s">
        <v>48</v>
      </c>
      <c r="AD977" s="5">
        <v>7</v>
      </c>
      <c r="AE977" s="5">
        <v>9999</v>
      </c>
      <c r="AF977" s="5">
        <v>267</v>
      </c>
      <c r="AG977" s="5" t="s">
        <v>48</v>
      </c>
      <c r="AH977" s="5" t="s">
        <v>48</v>
      </c>
      <c r="AI977" s="5">
        <v>7</v>
      </c>
      <c r="AJ977" s="5">
        <v>700</v>
      </c>
      <c r="AK977" s="5">
        <v>94</v>
      </c>
      <c r="AL977" s="5" t="s">
        <v>48</v>
      </c>
      <c r="AM977" s="5" t="s">
        <v>48</v>
      </c>
      <c r="AN977" s="5">
        <v>7</v>
      </c>
      <c r="AO977" s="5">
        <v>700</v>
      </c>
    </row>
    <row r="978" spans="1:41" x14ac:dyDescent="0.25">
      <c r="A978" s="5" t="s">
        <v>53</v>
      </c>
      <c r="B978" s="5" t="s">
        <v>52</v>
      </c>
      <c r="C978" s="5">
        <v>719.3</v>
      </c>
      <c r="D978" s="5">
        <v>39.741</v>
      </c>
      <c r="E978" s="5">
        <v>-99.835999999999999</v>
      </c>
      <c r="F978" s="5">
        <v>20121002</v>
      </c>
      <c r="G978" s="5">
        <v>-9999</v>
      </c>
      <c r="H978" s="5" t="s">
        <v>48</v>
      </c>
      <c r="I978" s="5" t="s">
        <v>48</v>
      </c>
      <c r="J978" s="5" t="s">
        <v>48</v>
      </c>
      <c r="K978" s="5">
        <v>9999</v>
      </c>
      <c r="L978" s="5">
        <v>-9999</v>
      </c>
      <c r="M978" s="5" t="s">
        <v>48</v>
      </c>
      <c r="N978" s="5" t="s">
        <v>48</v>
      </c>
      <c r="O978" s="5" t="s">
        <v>48</v>
      </c>
      <c r="P978" s="5">
        <v>9999</v>
      </c>
      <c r="Q978" s="5">
        <v>0</v>
      </c>
      <c r="R978" s="5" t="s">
        <v>48</v>
      </c>
      <c r="S978" s="5" t="s">
        <v>48</v>
      </c>
      <c r="T978" s="5">
        <v>7</v>
      </c>
      <c r="U978" s="5">
        <v>700</v>
      </c>
      <c r="V978" s="5">
        <v>0</v>
      </c>
      <c r="W978" s="5" t="s">
        <v>48</v>
      </c>
      <c r="X978" s="5" t="s">
        <v>48</v>
      </c>
      <c r="Y978" s="5">
        <v>7</v>
      </c>
      <c r="Z978" s="5">
        <v>9999</v>
      </c>
      <c r="AA978" s="5">
        <v>0</v>
      </c>
      <c r="AB978" s="5" t="s">
        <v>48</v>
      </c>
      <c r="AC978" s="5" t="s">
        <v>48</v>
      </c>
      <c r="AD978" s="5">
        <v>7</v>
      </c>
      <c r="AE978" s="5">
        <v>9999</v>
      </c>
      <c r="AF978" s="5">
        <v>250</v>
      </c>
      <c r="AG978" s="5" t="s">
        <v>48</v>
      </c>
      <c r="AH978" s="5" t="s">
        <v>48</v>
      </c>
      <c r="AI978" s="5">
        <v>7</v>
      </c>
      <c r="AJ978" s="5">
        <v>700</v>
      </c>
      <c r="AK978" s="5">
        <v>33</v>
      </c>
      <c r="AL978" s="5" t="s">
        <v>48</v>
      </c>
      <c r="AM978" s="5" t="s">
        <v>48</v>
      </c>
      <c r="AN978" s="5">
        <v>7</v>
      </c>
      <c r="AO978" s="5">
        <v>700</v>
      </c>
    </row>
    <row r="979" spans="1:41" x14ac:dyDescent="0.25">
      <c r="A979" s="5" t="s">
        <v>53</v>
      </c>
      <c r="B979" s="5" t="s">
        <v>52</v>
      </c>
      <c r="C979" s="5">
        <v>719.3</v>
      </c>
      <c r="D979" s="5">
        <v>39.741</v>
      </c>
      <c r="E979" s="5">
        <v>-99.835999999999999</v>
      </c>
      <c r="F979" s="5">
        <v>20121003</v>
      </c>
      <c r="G979" s="5">
        <v>-9999</v>
      </c>
      <c r="H979" s="5" t="s">
        <v>48</v>
      </c>
      <c r="I979" s="5" t="s">
        <v>48</v>
      </c>
      <c r="J979" s="5" t="s">
        <v>48</v>
      </c>
      <c r="K979" s="5">
        <v>9999</v>
      </c>
      <c r="L979" s="5">
        <v>-9999</v>
      </c>
      <c r="M979" s="5" t="s">
        <v>48</v>
      </c>
      <c r="N979" s="5" t="s">
        <v>48</v>
      </c>
      <c r="O979" s="5" t="s">
        <v>48</v>
      </c>
      <c r="P979" s="5">
        <v>9999</v>
      </c>
      <c r="Q979" s="5">
        <v>0</v>
      </c>
      <c r="R979" s="5" t="s">
        <v>48</v>
      </c>
      <c r="S979" s="5" t="s">
        <v>48</v>
      </c>
      <c r="T979" s="5">
        <v>7</v>
      </c>
      <c r="U979" s="5">
        <v>700</v>
      </c>
      <c r="V979" s="5">
        <v>0</v>
      </c>
      <c r="W979" s="5" t="s">
        <v>48</v>
      </c>
      <c r="X979" s="5" t="s">
        <v>48</v>
      </c>
      <c r="Y979" s="5">
        <v>7</v>
      </c>
      <c r="Z979" s="5">
        <v>9999</v>
      </c>
      <c r="AA979" s="5">
        <v>0</v>
      </c>
      <c r="AB979" s="5" t="s">
        <v>48</v>
      </c>
      <c r="AC979" s="5" t="s">
        <v>48</v>
      </c>
      <c r="AD979" s="5">
        <v>7</v>
      </c>
      <c r="AE979" s="5">
        <v>9999</v>
      </c>
      <c r="AF979" s="5">
        <v>250</v>
      </c>
      <c r="AG979" s="5" t="s">
        <v>48</v>
      </c>
      <c r="AH979" s="5" t="s">
        <v>48</v>
      </c>
      <c r="AI979" s="5">
        <v>7</v>
      </c>
      <c r="AJ979" s="5">
        <v>700</v>
      </c>
      <c r="AK979" s="5">
        <v>39</v>
      </c>
      <c r="AL979" s="5" t="s">
        <v>48</v>
      </c>
      <c r="AM979" s="5" t="s">
        <v>48</v>
      </c>
      <c r="AN979" s="5">
        <v>7</v>
      </c>
      <c r="AO979" s="5">
        <v>700</v>
      </c>
    </row>
    <row r="980" spans="1:41" x14ac:dyDescent="0.25">
      <c r="A980" s="5" t="s">
        <v>53</v>
      </c>
      <c r="B980" s="5" t="s">
        <v>52</v>
      </c>
      <c r="C980" s="5">
        <v>719.3</v>
      </c>
      <c r="D980" s="5">
        <v>39.741</v>
      </c>
      <c r="E980" s="5">
        <v>-99.835999999999999</v>
      </c>
      <c r="F980" s="5">
        <v>20121004</v>
      </c>
      <c r="G980" s="5">
        <v>-9999</v>
      </c>
      <c r="H980" s="5" t="s">
        <v>48</v>
      </c>
      <c r="I980" s="5" t="s">
        <v>48</v>
      </c>
      <c r="J980" s="5" t="s">
        <v>48</v>
      </c>
      <c r="K980" s="5">
        <v>9999</v>
      </c>
      <c r="L980" s="5">
        <v>-9999</v>
      </c>
      <c r="M980" s="5" t="s">
        <v>48</v>
      </c>
      <c r="N980" s="5" t="s">
        <v>48</v>
      </c>
      <c r="O980" s="5" t="s">
        <v>48</v>
      </c>
      <c r="P980" s="5">
        <v>9999</v>
      </c>
      <c r="Q980" s="5">
        <v>0</v>
      </c>
      <c r="R980" s="5" t="s">
        <v>48</v>
      </c>
      <c r="S980" s="5" t="s">
        <v>48</v>
      </c>
      <c r="T980" s="5">
        <v>7</v>
      </c>
      <c r="U980" s="5">
        <v>700</v>
      </c>
      <c r="V980" s="5">
        <v>0</v>
      </c>
      <c r="W980" s="5" t="s">
        <v>48</v>
      </c>
      <c r="X980" s="5" t="s">
        <v>48</v>
      </c>
      <c r="Y980" s="5">
        <v>7</v>
      </c>
      <c r="Z980" s="5">
        <v>9999</v>
      </c>
      <c r="AA980" s="5">
        <v>0</v>
      </c>
      <c r="AB980" s="5" t="s">
        <v>48</v>
      </c>
      <c r="AC980" s="5" t="s">
        <v>48</v>
      </c>
      <c r="AD980" s="5">
        <v>7</v>
      </c>
      <c r="AE980" s="5">
        <v>9999</v>
      </c>
      <c r="AF980" s="5">
        <v>311</v>
      </c>
      <c r="AG980" s="5" t="s">
        <v>48</v>
      </c>
      <c r="AH980" s="5" t="s">
        <v>48</v>
      </c>
      <c r="AI980" s="5">
        <v>7</v>
      </c>
      <c r="AJ980" s="5">
        <v>700</v>
      </c>
      <c r="AK980" s="5">
        <v>44</v>
      </c>
      <c r="AL980" s="5" t="s">
        <v>48</v>
      </c>
      <c r="AM980" s="5" t="s">
        <v>48</v>
      </c>
      <c r="AN980" s="5">
        <v>7</v>
      </c>
      <c r="AO980" s="5">
        <v>700</v>
      </c>
    </row>
    <row r="981" spans="1:41" x14ac:dyDescent="0.25">
      <c r="A981" s="5" t="s">
        <v>53</v>
      </c>
      <c r="B981" s="5" t="s">
        <v>52</v>
      </c>
      <c r="C981" s="5">
        <v>719.3</v>
      </c>
      <c r="D981" s="5">
        <v>39.741</v>
      </c>
      <c r="E981" s="5">
        <v>-99.835999999999999</v>
      </c>
      <c r="F981" s="5">
        <v>20121005</v>
      </c>
      <c r="G981" s="5">
        <v>-9999</v>
      </c>
      <c r="H981" s="5" t="s">
        <v>48</v>
      </c>
      <c r="I981" s="5" t="s">
        <v>48</v>
      </c>
      <c r="J981" s="5" t="s">
        <v>48</v>
      </c>
      <c r="K981" s="5">
        <v>9999</v>
      </c>
      <c r="L981" s="5">
        <v>-9999</v>
      </c>
      <c r="M981" s="5" t="s">
        <v>48</v>
      </c>
      <c r="N981" s="5" t="s">
        <v>48</v>
      </c>
      <c r="O981" s="5" t="s">
        <v>48</v>
      </c>
      <c r="P981" s="5">
        <v>9999</v>
      </c>
      <c r="Q981" s="5">
        <v>0</v>
      </c>
      <c r="R981" s="5" t="s">
        <v>48</v>
      </c>
      <c r="S981" s="5" t="s">
        <v>48</v>
      </c>
      <c r="T981" s="5">
        <v>7</v>
      </c>
      <c r="U981" s="5">
        <v>700</v>
      </c>
      <c r="V981" s="5">
        <v>0</v>
      </c>
      <c r="W981" s="5" t="s">
        <v>48</v>
      </c>
      <c r="X981" s="5" t="s">
        <v>48</v>
      </c>
      <c r="Y981" s="5">
        <v>7</v>
      </c>
      <c r="Z981" s="5">
        <v>9999</v>
      </c>
      <c r="AA981" s="5">
        <v>0</v>
      </c>
      <c r="AB981" s="5" t="s">
        <v>48</v>
      </c>
      <c r="AC981" s="5" t="s">
        <v>48</v>
      </c>
      <c r="AD981" s="5">
        <v>7</v>
      </c>
      <c r="AE981" s="5">
        <v>9999</v>
      </c>
      <c r="AF981" s="5">
        <v>183</v>
      </c>
      <c r="AG981" s="5" t="s">
        <v>48</v>
      </c>
      <c r="AH981" s="5" t="s">
        <v>48</v>
      </c>
      <c r="AI981" s="5">
        <v>7</v>
      </c>
      <c r="AJ981" s="5">
        <v>700</v>
      </c>
      <c r="AK981" s="5">
        <v>6</v>
      </c>
      <c r="AL981" s="5" t="s">
        <v>48</v>
      </c>
      <c r="AM981" s="5" t="s">
        <v>48</v>
      </c>
      <c r="AN981" s="5">
        <v>7</v>
      </c>
      <c r="AO981" s="5">
        <v>700</v>
      </c>
    </row>
    <row r="982" spans="1:41" x14ac:dyDescent="0.25">
      <c r="A982" s="5" t="s">
        <v>53</v>
      </c>
      <c r="B982" s="5" t="s">
        <v>52</v>
      </c>
      <c r="C982" s="5">
        <v>719.3</v>
      </c>
      <c r="D982" s="5">
        <v>39.741</v>
      </c>
      <c r="E982" s="5">
        <v>-99.835999999999999</v>
      </c>
      <c r="F982" s="5">
        <v>20121006</v>
      </c>
      <c r="G982" s="5">
        <v>-9999</v>
      </c>
      <c r="H982" s="5" t="s">
        <v>48</v>
      </c>
      <c r="I982" s="5" t="s">
        <v>48</v>
      </c>
      <c r="J982" s="5" t="s">
        <v>48</v>
      </c>
      <c r="K982" s="5">
        <v>9999</v>
      </c>
      <c r="L982" s="5">
        <v>-9999</v>
      </c>
      <c r="M982" s="5" t="s">
        <v>48</v>
      </c>
      <c r="N982" s="5" t="s">
        <v>48</v>
      </c>
      <c r="O982" s="5" t="s">
        <v>48</v>
      </c>
      <c r="P982" s="5">
        <v>9999</v>
      </c>
      <c r="Q982" s="5">
        <v>0</v>
      </c>
      <c r="R982" s="5" t="s">
        <v>48</v>
      </c>
      <c r="S982" s="5" t="s">
        <v>48</v>
      </c>
      <c r="T982" s="5">
        <v>7</v>
      </c>
      <c r="U982" s="5">
        <v>700</v>
      </c>
      <c r="V982" s="5">
        <v>0</v>
      </c>
      <c r="W982" s="5" t="s">
        <v>48</v>
      </c>
      <c r="X982" s="5" t="s">
        <v>48</v>
      </c>
      <c r="Y982" s="5">
        <v>7</v>
      </c>
      <c r="Z982" s="5">
        <v>9999</v>
      </c>
      <c r="AA982" s="5">
        <v>0</v>
      </c>
      <c r="AB982" s="5" t="s">
        <v>48</v>
      </c>
      <c r="AC982" s="5" t="s">
        <v>48</v>
      </c>
      <c r="AD982" s="5">
        <v>7</v>
      </c>
      <c r="AE982" s="5">
        <v>9999</v>
      </c>
      <c r="AF982" s="5">
        <v>72</v>
      </c>
      <c r="AG982" s="5" t="s">
        <v>48</v>
      </c>
      <c r="AH982" s="5" t="s">
        <v>48</v>
      </c>
      <c r="AI982" s="5">
        <v>7</v>
      </c>
      <c r="AJ982" s="5">
        <v>700</v>
      </c>
      <c r="AK982" s="5">
        <v>17</v>
      </c>
      <c r="AL982" s="5" t="s">
        <v>48</v>
      </c>
      <c r="AM982" s="5" t="s">
        <v>48</v>
      </c>
      <c r="AN982" s="5">
        <v>7</v>
      </c>
      <c r="AO982" s="5">
        <v>700</v>
      </c>
    </row>
    <row r="983" spans="1:41" x14ac:dyDescent="0.25">
      <c r="A983" s="5" t="s">
        <v>53</v>
      </c>
      <c r="B983" s="5" t="s">
        <v>52</v>
      </c>
      <c r="C983" s="5">
        <v>719.3</v>
      </c>
      <c r="D983" s="5">
        <v>39.741</v>
      </c>
      <c r="E983" s="5">
        <v>-99.835999999999999</v>
      </c>
      <c r="F983" s="5">
        <v>20121007</v>
      </c>
      <c r="G983" s="5">
        <v>-9999</v>
      </c>
      <c r="H983" s="5" t="s">
        <v>48</v>
      </c>
      <c r="I983" s="5" t="s">
        <v>48</v>
      </c>
      <c r="J983" s="5" t="s">
        <v>48</v>
      </c>
      <c r="K983" s="5">
        <v>9999</v>
      </c>
      <c r="L983" s="5">
        <v>-9999</v>
      </c>
      <c r="M983" s="5" t="s">
        <v>48</v>
      </c>
      <c r="N983" s="5" t="s">
        <v>48</v>
      </c>
      <c r="O983" s="5" t="s">
        <v>48</v>
      </c>
      <c r="P983" s="5">
        <v>9999</v>
      </c>
      <c r="Q983" s="5">
        <v>41</v>
      </c>
      <c r="R983" s="5" t="s">
        <v>48</v>
      </c>
      <c r="S983" s="5" t="s">
        <v>48</v>
      </c>
      <c r="T983" s="5">
        <v>7</v>
      </c>
      <c r="U983" s="5">
        <v>700</v>
      </c>
      <c r="V983" s="5">
        <v>0</v>
      </c>
      <c r="W983" s="5" t="s">
        <v>48</v>
      </c>
      <c r="X983" s="5" t="s">
        <v>48</v>
      </c>
      <c r="Y983" s="5">
        <v>7</v>
      </c>
      <c r="Z983" s="5">
        <v>9999</v>
      </c>
      <c r="AA983" s="5">
        <v>0</v>
      </c>
      <c r="AB983" s="5" t="s">
        <v>48</v>
      </c>
      <c r="AC983" s="5" t="s">
        <v>48</v>
      </c>
      <c r="AD983" s="5">
        <v>7</v>
      </c>
      <c r="AE983" s="5">
        <v>9999</v>
      </c>
      <c r="AF983" s="5">
        <v>61</v>
      </c>
      <c r="AG983" s="5" t="s">
        <v>48</v>
      </c>
      <c r="AH983" s="5" t="s">
        <v>48</v>
      </c>
      <c r="AI983" s="5">
        <v>7</v>
      </c>
      <c r="AJ983" s="5">
        <v>700</v>
      </c>
      <c r="AK983" s="5">
        <v>-50</v>
      </c>
      <c r="AL983" s="5" t="s">
        <v>48</v>
      </c>
      <c r="AM983" s="5" t="s">
        <v>48</v>
      </c>
      <c r="AN983" s="5">
        <v>7</v>
      </c>
      <c r="AO983" s="5">
        <v>700</v>
      </c>
    </row>
    <row r="984" spans="1:41" x14ac:dyDescent="0.25">
      <c r="A984" s="5" t="s">
        <v>53</v>
      </c>
      <c r="B984" s="5" t="s">
        <v>52</v>
      </c>
      <c r="C984" s="5">
        <v>719.3</v>
      </c>
      <c r="D984" s="5">
        <v>39.741</v>
      </c>
      <c r="E984" s="5">
        <v>-99.835999999999999</v>
      </c>
      <c r="F984" s="5">
        <v>20121008</v>
      </c>
      <c r="G984" s="5">
        <v>-9999</v>
      </c>
      <c r="H984" s="5" t="s">
        <v>48</v>
      </c>
      <c r="I984" s="5" t="s">
        <v>48</v>
      </c>
      <c r="J984" s="5" t="s">
        <v>48</v>
      </c>
      <c r="K984" s="5">
        <v>9999</v>
      </c>
      <c r="L984" s="5">
        <v>-9999</v>
      </c>
      <c r="M984" s="5" t="s">
        <v>48</v>
      </c>
      <c r="N984" s="5" t="s">
        <v>48</v>
      </c>
      <c r="O984" s="5" t="s">
        <v>48</v>
      </c>
      <c r="P984" s="5">
        <v>9999</v>
      </c>
      <c r="Q984" s="5">
        <v>0</v>
      </c>
      <c r="R984" s="5" t="s">
        <v>48</v>
      </c>
      <c r="S984" s="5" t="s">
        <v>48</v>
      </c>
      <c r="T984" s="5">
        <v>7</v>
      </c>
      <c r="U984" s="5">
        <v>700</v>
      </c>
      <c r="V984" s="5">
        <v>0</v>
      </c>
      <c r="W984" s="5" t="s">
        <v>48</v>
      </c>
      <c r="X984" s="5" t="s">
        <v>48</v>
      </c>
      <c r="Y984" s="5">
        <v>7</v>
      </c>
      <c r="Z984" s="5">
        <v>9999</v>
      </c>
      <c r="AA984" s="5">
        <v>0</v>
      </c>
      <c r="AB984" s="5" t="s">
        <v>48</v>
      </c>
      <c r="AC984" s="5" t="s">
        <v>48</v>
      </c>
      <c r="AD984" s="5">
        <v>7</v>
      </c>
      <c r="AE984" s="5">
        <v>9999</v>
      </c>
      <c r="AF984" s="5">
        <v>117</v>
      </c>
      <c r="AG984" s="5" t="s">
        <v>48</v>
      </c>
      <c r="AH984" s="5" t="s">
        <v>48</v>
      </c>
      <c r="AI984" s="5">
        <v>7</v>
      </c>
      <c r="AJ984" s="5">
        <v>700</v>
      </c>
      <c r="AK984" s="5">
        <v>-44</v>
      </c>
      <c r="AL984" s="5" t="s">
        <v>48</v>
      </c>
      <c r="AM984" s="5" t="s">
        <v>48</v>
      </c>
      <c r="AN984" s="5">
        <v>7</v>
      </c>
      <c r="AO984" s="5">
        <v>700</v>
      </c>
    </row>
    <row r="985" spans="1:41" x14ac:dyDescent="0.25">
      <c r="A985" s="5" t="s">
        <v>53</v>
      </c>
      <c r="B985" s="5" t="s">
        <v>52</v>
      </c>
      <c r="C985" s="5">
        <v>719.3</v>
      </c>
      <c r="D985" s="5">
        <v>39.741</v>
      </c>
      <c r="E985" s="5">
        <v>-99.835999999999999</v>
      </c>
      <c r="F985" s="5">
        <v>20121009</v>
      </c>
      <c r="G985" s="5">
        <v>-9999</v>
      </c>
      <c r="H985" s="5" t="s">
        <v>48</v>
      </c>
      <c r="I985" s="5" t="s">
        <v>48</v>
      </c>
      <c r="J985" s="5" t="s">
        <v>48</v>
      </c>
      <c r="K985" s="5">
        <v>9999</v>
      </c>
      <c r="L985" s="5">
        <v>-9999</v>
      </c>
      <c r="M985" s="5" t="s">
        <v>48</v>
      </c>
      <c r="N985" s="5" t="s">
        <v>48</v>
      </c>
      <c r="O985" s="5" t="s">
        <v>48</v>
      </c>
      <c r="P985" s="5">
        <v>9999</v>
      </c>
      <c r="Q985" s="5">
        <v>0</v>
      </c>
      <c r="R985" s="5" t="s">
        <v>48</v>
      </c>
      <c r="S985" s="5" t="s">
        <v>48</v>
      </c>
      <c r="T985" s="5">
        <v>7</v>
      </c>
      <c r="U985" s="5">
        <v>700</v>
      </c>
      <c r="V985" s="5">
        <v>0</v>
      </c>
      <c r="W985" s="5" t="s">
        <v>48</v>
      </c>
      <c r="X985" s="5" t="s">
        <v>48</v>
      </c>
      <c r="Y985" s="5">
        <v>7</v>
      </c>
      <c r="Z985" s="5">
        <v>9999</v>
      </c>
      <c r="AA985" s="5">
        <v>0</v>
      </c>
      <c r="AB985" s="5" t="s">
        <v>48</v>
      </c>
      <c r="AC985" s="5" t="s">
        <v>48</v>
      </c>
      <c r="AD985" s="5">
        <v>7</v>
      </c>
      <c r="AE985" s="5">
        <v>9999</v>
      </c>
      <c r="AF985" s="5">
        <v>244</v>
      </c>
      <c r="AG985" s="5" t="s">
        <v>48</v>
      </c>
      <c r="AH985" s="5" t="s">
        <v>48</v>
      </c>
      <c r="AI985" s="5">
        <v>7</v>
      </c>
      <c r="AJ985" s="5">
        <v>700</v>
      </c>
      <c r="AK985" s="5">
        <v>17</v>
      </c>
      <c r="AL985" s="5" t="s">
        <v>48</v>
      </c>
      <c r="AM985" s="5" t="s">
        <v>48</v>
      </c>
      <c r="AN985" s="5">
        <v>7</v>
      </c>
      <c r="AO985" s="5">
        <v>700</v>
      </c>
    </row>
    <row r="986" spans="1:41" x14ac:dyDescent="0.25">
      <c r="A986" s="5" t="s">
        <v>53</v>
      </c>
      <c r="B986" s="5" t="s">
        <v>52</v>
      </c>
      <c r="C986" s="5">
        <v>719.3</v>
      </c>
      <c r="D986" s="5">
        <v>39.741</v>
      </c>
      <c r="E986" s="5">
        <v>-99.835999999999999</v>
      </c>
      <c r="F986" s="5">
        <v>20121010</v>
      </c>
      <c r="G986" s="5">
        <v>-9999</v>
      </c>
      <c r="H986" s="5" t="s">
        <v>48</v>
      </c>
      <c r="I986" s="5" t="s">
        <v>48</v>
      </c>
      <c r="J986" s="5" t="s">
        <v>48</v>
      </c>
      <c r="K986" s="5">
        <v>9999</v>
      </c>
      <c r="L986" s="5">
        <v>-9999</v>
      </c>
      <c r="M986" s="5" t="s">
        <v>48</v>
      </c>
      <c r="N986" s="5" t="s">
        <v>48</v>
      </c>
      <c r="O986" s="5" t="s">
        <v>48</v>
      </c>
      <c r="P986" s="5">
        <v>9999</v>
      </c>
      <c r="Q986" s="5">
        <v>0</v>
      </c>
      <c r="R986" s="5" t="s">
        <v>48</v>
      </c>
      <c r="S986" s="5" t="s">
        <v>48</v>
      </c>
      <c r="T986" s="5">
        <v>7</v>
      </c>
      <c r="U986" s="5">
        <v>700</v>
      </c>
      <c r="V986" s="5">
        <v>0</v>
      </c>
      <c r="W986" s="5" t="s">
        <v>48</v>
      </c>
      <c r="X986" s="5" t="s">
        <v>48</v>
      </c>
      <c r="Y986" s="5">
        <v>7</v>
      </c>
      <c r="Z986" s="5">
        <v>9999</v>
      </c>
      <c r="AA986" s="5">
        <v>0</v>
      </c>
      <c r="AB986" s="5" t="s">
        <v>48</v>
      </c>
      <c r="AC986" s="5" t="s">
        <v>48</v>
      </c>
      <c r="AD986" s="5">
        <v>7</v>
      </c>
      <c r="AE986" s="5">
        <v>9999</v>
      </c>
      <c r="AF986" s="5">
        <v>200</v>
      </c>
      <c r="AG986" s="5" t="s">
        <v>48</v>
      </c>
      <c r="AH986" s="5" t="s">
        <v>48</v>
      </c>
      <c r="AI986" s="5">
        <v>7</v>
      </c>
      <c r="AJ986" s="5">
        <v>700</v>
      </c>
      <c r="AK986" s="5">
        <v>-17</v>
      </c>
      <c r="AL986" s="5" t="s">
        <v>48</v>
      </c>
      <c r="AM986" s="5" t="s">
        <v>48</v>
      </c>
      <c r="AN986" s="5">
        <v>7</v>
      </c>
      <c r="AO986" s="5">
        <v>700</v>
      </c>
    </row>
    <row r="987" spans="1:41" x14ac:dyDescent="0.25">
      <c r="A987" s="5" t="s">
        <v>53</v>
      </c>
      <c r="B987" s="5" t="s">
        <v>52</v>
      </c>
      <c r="C987" s="5">
        <v>719.3</v>
      </c>
      <c r="D987" s="5">
        <v>39.741</v>
      </c>
      <c r="E987" s="5">
        <v>-99.835999999999999</v>
      </c>
      <c r="F987" s="5">
        <v>20121011</v>
      </c>
      <c r="G987" s="5">
        <v>-9999</v>
      </c>
      <c r="H987" s="5" t="s">
        <v>48</v>
      </c>
      <c r="I987" s="5" t="s">
        <v>48</v>
      </c>
      <c r="J987" s="5" t="s">
        <v>48</v>
      </c>
      <c r="K987" s="5">
        <v>9999</v>
      </c>
      <c r="L987" s="5">
        <v>-9999</v>
      </c>
      <c r="M987" s="5" t="s">
        <v>48</v>
      </c>
      <c r="N987" s="5" t="s">
        <v>48</v>
      </c>
      <c r="O987" s="5" t="s">
        <v>48</v>
      </c>
      <c r="P987" s="5">
        <v>9999</v>
      </c>
      <c r="Q987" s="5">
        <v>0</v>
      </c>
      <c r="R987" s="5" t="s">
        <v>48</v>
      </c>
      <c r="S987" s="5" t="s">
        <v>48</v>
      </c>
      <c r="T987" s="5">
        <v>7</v>
      </c>
      <c r="U987" s="5">
        <v>700</v>
      </c>
      <c r="V987" s="5">
        <v>0</v>
      </c>
      <c r="W987" s="5" t="s">
        <v>48</v>
      </c>
      <c r="X987" s="5" t="s">
        <v>48</v>
      </c>
      <c r="Y987" s="5">
        <v>7</v>
      </c>
      <c r="Z987" s="5">
        <v>9999</v>
      </c>
      <c r="AA987" s="5">
        <v>0</v>
      </c>
      <c r="AB987" s="5" t="s">
        <v>48</v>
      </c>
      <c r="AC987" s="5" t="s">
        <v>48</v>
      </c>
      <c r="AD987" s="5">
        <v>7</v>
      </c>
      <c r="AE987" s="5">
        <v>9999</v>
      </c>
      <c r="AF987" s="5">
        <v>183</v>
      </c>
      <c r="AG987" s="5" t="s">
        <v>48</v>
      </c>
      <c r="AH987" s="5" t="s">
        <v>48</v>
      </c>
      <c r="AI987" s="5">
        <v>7</v>
      </c>
      <c r="AJ987" s="5">
        <v>700</v>
      </c>
      <c r="AK987" s="5">
        <v>-17</v>
      </c>
      <c r="AL987" s="5" t="s">
        <v>48</v>
      </c>
      <c r="AM987" s="5" t="s">
        <v>48</v>
      </c>
      <c r="AN987" s="5">
        <v>7</v>
      </c>
      <c r="AO987" s="5">
        <v>700</v>
      </c>
    </row>
    <row r="988" spans="1:41" x14ac:dyDescent="0.25">
      <c r="A988" s="5" t="s">
        <v>53</v>
      </c>
      <c r="B988" s="5" t="s">
        <v>52</v>
      </c>
      <c r="C988" s="5">
        <v>719.3</v>
      </c>
      <c r="D988" s="5">
        <v>39.741</v>
      </c>
      <c r="E988" s="5">
        <v>-99.835999999999999</v>
      </c>
      <c r="F988" s="5">
        <v>20121012</v>
      </c>
      <c r="G988" s="5">
        <v>-9999</v>
      </c>
      <c r="H988" s="5" t="s">
        <v>48</v>
      </c>
      <c r="I988" s="5" t="s">
        <v>48</v>
      </c>
      <c r="J988" s="5" t="s">
        <v>48</v>
      </c>
      <c r="K988" s="5">
        <v>9999</v>
      </c>
      <c r="L988" s="5">
        <v>-9999</v>
      </c>
      <c r="M988" s="5" t="s">
        <v>48</v>
      </c>
      <c r="N988" s="5" t="s">
        <v>48</v>
      </c>
      <c r="O988" s="5" t="s">
        <v>48</v>
      </c>
      <c r="P988" s="5">
        <v>9999</v>
      </c>
      <c r="Q988" s="5">
        <v>0</v>
      </c>
      <c r="R988" s="5" t="s">
        <v>48</v>
      </c>
      <c r="S988" s="5" t="s">
        <v>48</v>
      </c>
      <c r="T988" s="5">
        <v>7</v>
      </c>
      <c r="U988" s="5">
        <v>700</v>
      </c>
      <c r="V988" s="5">
        <v>0</v>
      </c>
      <c r="W988" s="5" t="s">
        <v>48</v>
      </c>
      <c r="X988" s="5" t="s">
        <v>48</v>
      </c>
      <c r="Y988" s="5">
        <v>7</v>
      </c>
      <c r="Z988" s="5">
        <v>9999</v>
      </c>
      <c r="AA988" s="5">
        <v>0</v>
      </c>
      <c r="AB988" s="5" t="s">
        <v>48</v>
      </c>
      <c r="AC988" s="5" t="s">
        <v>48</v>
      </c>
      <c r="AD988" s="5">
        <v>7</v>
      </c>
      <c r="AE988" s="5">
        <v>9999</v>
      </c>
      <c r="AF988" s="5">
        <v>211</v>
      </c>
      <c r="AG988" s="5" t="s">
        <v>48</v>
      </c>
      <c r="AH988" s="5" t="s">
        <v>48</v>
      </c>
      <c r="AI988" s="5">
        <v>7</v>
      </c>
      <c r="AJ988" s="5">
        <v>700</v>
      </c>
      <c r="AK988" s="5">
        <v>11</v>
      </c>
      <c r="AL988" s="5" t="s">
        <v>48</v>
      </c>
      <c r="AM988" s="5" t="s">
        <v>48</v>
      </c>
      <c r="AN988" s="5">
        <v>7</v>
      </c>
      <c r="AO988" s="5">
        <v>700</v>
      </c>
    </row>
    <row r="989" spans="1:41" x14ac:dyDescent="0.25">
      <c r="A989" s="5" t="s">
        <v>53</v>
      </c>
      <c r="B989" s="5" t="s">
        <v>52</v>
      </c>
      <c r="C989" s="5">
        <v>719.3</v>
      </c>
      <c r="D989" s="5">
        <v>39.741</v>
      </c>
      <c r="E989" s="5">
        <v>-99.835999999999999</v>
      </c>
      <c r="F989" s="5">
        <v>20121013</v>
      </c>
      <c r="G989" s="5">
        <v>-9999</v>
      </c>
      <c r="H989" s="5" t="s">
        <v>48</v>
      </c>
      <c r="I989" s="5" t="s">
        <v>48</v>
      </c>
      <c r="J989" s="5" t="s">
        <v>48</v>
      </c>
      <c r="K989" s="5">
        <v>9999</v>
      </c>
      <c r="L989" s="5">
        <v>-9999</v>
      </c>
      <c r="M989" s="5" t="s">
        <v>48</v>
      </c>
      <c r="N989" s="5" t="s">
        <v>48</v>
      </c>
      <c r="O989" s="5" t="s">
        <v>48</v>
      </c>
      <c r="P989" s="5">
        <v>9999</v>
      </c>
      <c r="Q989" s="5">
        <v>112</v>
      </c>
      <c r="R989" s="5" t="s">
        <v>48</v>
      </c>
      <c r="S989" s="5" t="s">
        <v>48</v>
      </c>
      <c r="T989" s="5">
        <v>7</v>
      </c>
      <c r="U989" s="5">
        <v>700</v>
      </c>
      <c r="V989" s="5">
        <v>0</v>
      </c>
      <c r="W989" s="5" t="s">
        <v>48</v>
      </c>
      <c r="X989" s="5" t="s">
        <v>48</v>
      </c>
      <c r="Y989" s="5">
        <v>7</v>
      </c>
      <c r="Z989" s="5">
        <v>9999</v>
      </c>
      <c r="AA989" s="5">
        <v>0</v>
      </c>
      <c r="AB989" s="5" t="s">
        <v>48</v>
      </c>
      <c r="AC989" s="5" t="s">
        <v>48</v>
      </c>
      <c r="AD989" s="5">
        <v>7</v>
      </c>
      <c r="AE989" s="5">
        <v>9999</v>
      </c>
      <c r="AF989" s="5">
        <v>111</v>
      </c>
      <c r="AG989" s="5" t="s">
        <v>48</v>
      </c>
      <c r="AH989" s="5" t="s">
        <v>48</v>
      </c>
      <c r="AI989" s="5">
        <v>7</v>
      </c>
      <c r="AJ989" s="5">
        <v>700</v>
      </c>
      <c r="AK989" s="5">
        <v>28</v>
      </c>
      <c r="AL989" s="5" t="s">
        <v>48</v>
      </c>
      <c r="AM989" s="5" t="s">
        <v>48</v>
      </c>
      <c r="AN989" s="5">
        <v>7</v>
      </c>
      <c r="AO989" s="5">
        <v>700</v>
      </c>
    </row>
    <row r="990" spans="1:41" x14ac:dyDescent="0.25">
      <c r="A990" s="5" t="s">
        <v>53</v>
      </c>
      <c r="B990" s="5" t="s">
        <v>52</v>
      </c>
      <c r="C990" s="5">
        <v>719.3</v>
      </c>
      <c r="D990" s="5">
        <v>39.741</v>
      </c>
      <c r="E990" s="5">
        <v>-99.835999999999999</v>
      </c>
      <c r="F990" s="5">
        <v>20121014</v>
      </c>
      <c r="G990" s="5">
        <v>-9999</v>
      </c>
      <c r="H990" s="5" t="s">
        <v>48</v>
      </c>
      <c r="I990" s="5" t="s">
        <v>48</v>
      </c>
      <c r="J990" s="5" t="s">
        <v>48</v>
      </c>
      <c r="K990" s="5">
        <v>9999</v>
      </c>
      <c r="L990" s="5">
        <v>-9999</v>
      </c>
      <c r="M990" s="5" t="s">
        <v>48</v>
      </c>
      <c r="N990" s="5" t="s">
        <v>48</v>
      </c>
      <c r="O990" s="5" t="s">
        <v>48</v>
      </c>
      <c r="P990" s="5">
        <v>9999</v>
      </c>
      <c r="Q990" s="5">
        <v>0</v>
      </c>
      <c r="R990" s="5" t="s">
        <v>48</v>
      </c>
      <c r="S990" s="5" t="s">
        <v>48</v>
      </c>
      <c r="T990" s="5">
        <v>7</v>
      </c>
      <c r="U990" s="5">
        <v>700</v>
      </c>
      <c r="V990" s="5">
        <v>0</v>
      </c>
      <c r="W990" s="5" t="s">
        <v>48</v>
      </c>
      <c r="X990" s="5" t="s">
        <v>48</v>
      </c>
      <c r="Y990" s="5">
        <v>7</v>
      </c>
      <c r="Z990" s="5">
        <v>9999</v>
      </c>
      <c r="AA990" s="5">
        <v>0</v>
      </c>
      <c r="AB990" s="5" t="s">
        <v>48</v>
      </c>
      <c r="AC990" s="5" t="s">
        <v>48</v>
      </c>
      <c r="AD990" s="5">
        <v>7</v>
      </c>
      <c r="AE990" s="5">
        <v>9999</v>
      </c>
      <c r="AF990" s="5">
        <v>267</v>
      </c>
      <c r="AG990" s="5" t="s">
        <v>48</v>
      </c>
      <c r="AH990" s="5" t="s">
        <v>48</v>
      </c>
      <c r="AI990" s="5">
        <v>7</v>
      </c>
      <c r="AJ990" s="5">
        <v>700</v>
      </c>
      <c r="AK990" s="5">
        <v>100</v>
      </c>
      <c r="AL990" s="5" t="s">
        <v>48</v>
      </c>
      <c r="AM990" s="5" t="s">
        <v>48</v>
      </c>
      <c r="AN990" s="5">
        <v>7</v>
      </c>
      <c r="AO990" s="5">
        <v>700</v>
      </c>
    </row>
    <row r="991" spans="1:41" x14ac:dyDescent="0.25">
      <c r="A991" s="5" t="s">
        <v>53</v>
      </c>
      <c r="B991" s="5" t="s">
        <v>52</v>
      </c>
      <c r="C991" s="5">
        <v>719.3</v>
      </c>
      <c r="D991" s="5">
        <v>39.741</v>
      </c>
      <c r="E991" s="5">
        <v>-99.835999999999999</v>
      </c>
      <c r="F991" s="5">
        <v>20121015</v>
      </c>
      <c r="G991" s="5">
        <v>-9999</v>
      </c>
      <c r="H991" s="5" t="s">
        <v>48</v>
      </c>
      <c r="I991" s="5" t="s">
        <v>48</v>
      </c>
      <c r="J991" s="5" t="s">
        <v>48</v>
      </c>
      <c r="K991" s="5">
        <v>9999</v>
      </c>
      <c r="L991" s="5">
        <v>-9999</v>
      </c>
      <c r="M991" s="5" t="s">
        <v>48</v>
      </c>
      <c r="N991" s="5" t="s">
        <v>48</v>
      </c>
      <c r="O991" s="5" t="s">
        <v>48</v>
      </c>
      <c r="P991" s="5">
        <v>9999</v>
      </c>
      <c r="Q991" s="5">
        <v>0</v>
      </c>
      <c r="R991" s="5" t="s">
        <v>48</v>
      </c>
      <c r="S991" s="5" t="s">
        <v>48</v>
      </c>
      <c r="T991" s="5">
        <v>7</v>
      </c>
      <c r="U991" s="5">
        <v>700</v>
      </c>
      <c r="V991" s="5">
        <v>0</v>
      </c>
      <c r="W991" s="5" t="s">
        <v>48</v>
      </c>
      <c r="X991" s="5" t="s">
        <v>48</v>
      </c>
      <c r="Y991" s="5">
        <v>7</v>
      </c>
      <c r="Z991" s="5">
        <v>9999</v>
      </c>
      <c r="AA991" s="5">
        <v>0</v>
      </c>
      <c r="AB991" s="5" t="s">
        <v>48</v>
      </c>
      <c r="AC991" s="5" t="s">
        <v>48</v>
      </c>
      <c r="AD991" s="5">
        <v>7</v>
      </c>
      <c r="AE991" s="5">
        <v>9999</v>
      </c>
      <c r="AF991" s="5">
        <v>267</v>
      </c>
      <c r="AG991" s="5" t="s">
        <v>48</v>
      </c>
      <c r="AH991" s="5" t="s">
        <v>48</v>
      </c>
      <c r="AI991" s="5">
        <v>7</v>
      </c>
      <c r="AJ991" s="5">
        <v>700</v>
      </c>
      <c r="AK991" s="5">
        <v>67</v>
      </c>
      <c r="AL991" s="5" t="s">
        <v>48</v>
      </c>
      <c r="AM991" s="5" t="s">
        <v>48</v>
      </c>
      <c r="AN991" s="5">
        <v>7</v>
      </c>
      <c r="AO991" s="5">
        <v>700</v>
      </c>
    </row>
    <row r="992" spans="1:41" x14ac:dyDescent="0.25">
      <c r="A992" s="5" t="s">
        <v>53</v>
      </c>
      <c r="B992" s="5" t="s">
        <v>52</v>
      </c>
      <c r="C992" s="5">
        <v>719.3</v>
      </c>
      <c r="D992" s="5">
        <v>39.741</v>
      </c>
      <c r="E992" s="5">
        <v>-99.835999999999999</v>
      </c>
      <c r="F992" s="5">
        <v>20121016</v>
      </c>
      <c r="G992" s="5">
        <v>-9999</v>
      </c>
      <c r="H992" s="5" t="s">
        <v>48</v>
      </c>
      <c r="I992" s="5" t="s">
        <v>48</v>
      </c>
      <c r="J992" s="5" t="s">
        <v>48</v>
      </c>
      <c r="K992" s="5">
        <v>9999</v>
      </c>
      <c r="L992" s="5">
        <v>-9999</v>
      </c>
      <c r="M992" s="5" t="s">
        <v>48</v>
      </c>
      <c r="N992" s="5" t="s">
        <v>48</v>
      </c>
      <c r="O992" s="5" t="s">
        <v>48</v>
      </c>
      <c r="P992" s="5">
        <v>9999</v>
      </c>
      <c r="Q992" s="5">
        <v>0</v>
      </c>
      <c r="R992" s="5" t="s">
        <v>48</v>
      </c>
      <c r="S992" s="5" t="s">
        <v>48</v>
      </c>
      <c r="T992" s="5">
        <v>7</v>
      </c>
      <c r="U992" s="5">
        <v>700</v>
      </c>
      <c r="V992" s="5">
        <v>0</v>
      </c>
      <c r="W992" s="5" t="s">
        <v>48</v>
      </c>
      <c r="X992" s="5" t="s">
        <v>48</v>
      </c>
      <c r="Y992" s="5">
        <v>7</v>
      </c>
      <c r="Z992" s="5">
        <v>9999</v>
      </c>
      <c r="AA992" s="5">
        <v>0</v>
      </c>
      <c r="AB992" s="5" t="s">
        <v>48</v>
      </c>
      <c r="AC992" s="5" t="s">
        <v>48</v>
      </c>
      <c r="AD992" s="5">
        <v>7</v>
      </c>
      <c r="AE992" s="5">
        <v>9999</v>
      </c>
      <c r="AF992" s="5">
        <v>289</v>
      </c>
      <c r="AG992" s="5" t="s">
        <v>48</v>
      </c>
      <c r="AH992" s="5" t="s">
        <v>48</v>
      </c>
      <c r="AI992" s="5">
        <v>7</v>
      </c>
      <c r="AJ992" s="5">
        <v>700</v>
      </c>
      <c r="AK992" s="5">
        <v>67</v>
      </c>
      <c r="AL992" s="5" t="s">
        <v>48</v>
      </c>
      <c r="AM992" s="5" t="s">
        <v>48</v>
      </c>
      <c r="AN992" s="5">
        <v>7</v>
      </c>
      <c r="AO992" s="5">
        <v>700</v>
      </c>
    </row>
    <row r="993" spans="1:41" x14ac:dyDescent="0.25">
      <c r="A993" s="5" t="s">
        <v>53</v>
      </c>
      <c r="B993" s="5" t="s">
        <v>52</v>
      </c>
      <c r="C993" s="5">
        <v>719.3</v>
      </c>
      <c r="D993" s="5">
        <v>39.741</v>
      </c>
      <c r="E993" s="5">
        <v>-99.835999999999999</v>
      </c>
      <c r="F993" s="5">
        <v>20121017</v>
      </c>
      <c r="G993" s="5">
        <v>-9999</v>
      </c>
      <c r="H993" s="5" t="s">
        <v>48</v>
      </c>
      <c r="I993" s="5" t="s">
        <v>48</v>
      </c>
      <c r="J993" s="5" t="s">
        <v>48</v>
      </c>
      <c r="K993" s="5">
        <v>9999</v>
      </c>
      <c r="L993" s="5">
        <v>-9999</v>
      </c>
      <c r="M993" s="5" t="s">
        <v>48</v>
      </c>
      <c r="N993" s="5" t="s">
        <v>48</v>
      </c>
      <c r="O993" s="5" t="s">
        <v>48</v>
      </c>
      <c r="P993" s="5">
        <v>9999</v>
      </c>
      <c r="Q993" s="5">
        <v>0</v>
      </c>
      <c r="R993" s="5" t="s">
        <v>48</v>
      </c>
      <c r="S993" s="5" t="s">
        <v>48</v>
      </c>
      <c r="T993" s="5">
        <v>7</v>
      </c>
      <c r="U993" s="5">
        <v>700</v>
      </c>
      <c r="V993" s="5">
        <v>0</v>
      </c>
      <c r="W993" s="5" t="s">
        <v>48</v>
      </c>
      <c r="X993" s="5" t="s">
        <v>48</v>
      </c>
      <c r="Y993" s="5">
        <v>7</v>
      </c>
      <c r="Z993" s="5">
        <v>9999</v>
      </c>
      <c r="AA993" s="5">
        <v>0</v>
      </c>
      <c r="AB993" s="5" t="s">
        <v>48</v>
      </c>
      <c r="AC993" s="5" t="s">
        <v>48</v>
      </c>
      <c r="AD993" s="5">
        <v>7</v>
      </c>
      <c r="AE993" s="5">
        <v>9999</v>
      </c>
      <c r="AF993" s="5">
        <v>272</v>
      </c>
      <c r="AG993" s="5" t="s">
        <v>48</v>
      </c>
      <c r="AH993" s="5" t="s">
        <v>48</v>
      </c>
      <c r="AI993" s="5">
        <v>7</v>
      </c>
      <c r="AJ993" s="5">
        <v>700</v>
      </c>
      <c r="AK993" s="5">
        <v>111</v>
      </c>
      <c r="AL993" s="5" t="s">
        <v>48</v>
      </c>
      <c r="AM993" s="5" t="s">
        <v>48</v>
      </c>
      <c r="AN993" s="5">
        <v>7</v>
      </c>
      <c r="AO993" s="5">
        <v>700</v>
      </c>
    </row>
    <row r="994" spans="1:41" x14ac:dyDescent="0.25">
      <c r="A994" s="5" t="s">
        <v>53</v>
      </c>
      <c r="B994" s="5" t="s">
        <v>52</v>
      </c>
      <c r="C994" s="5">
        <v>719.3</v>
      </c>
      <c r="D994" s="5">
        <v>39.741</v>
      </c>
      <c r="E994" s="5">
        <v>-99.835999999999999</v>
      </c>
      <c r="F994" s="5">
        <v>20121018</v>
      </c>
      <c r="G994" s="5">
        <v>-9999</v>
      </c>
      <c r="H994" s="5" t="s">
        <v>48</v>
      </c>
      <c r="I994" s="5" t="s">
        <v>48</v>
      </c>
      <c r="J994" s="5" t="s">
        <v>48</v>
      </c>
      <c r="K994" s="5">
        <v>9999</v>
      </c>
      <c r="L994" s="5">
        <v>-9999</v>
      </c>
      <c r="M994" s="5" t="s">
        <v>48</v>
      </c>
      <c r="N994" s="5" t="s">
        <v>48</v>
      </c>
      <c r="O994" s="5" t="s">
        <v>48</v>
      </c>
      <c r="P994" s="5">
        <v>9999</v>
      </c>
      <c r="Q994" s="5">
        <v>0</v>
      </c>
      <c r="R994" s="5" t="s">
        <v>48</v>
      </c>
      <c r="S994" s="5" t="s">
        <v>48</v>
      </c>
      <c r="T994" s="5">
        <v>7</v>
      </c>
      <c r="U994" s="5">
        <v>700</v>
      </c>
      <c r="V994" s="5">
        <v>0</v>
      </c>
      <c r="W994" s="5" t="s">
        <v>48</v>
      </c>
      <c r="X994" s="5" t="s">
        <v>48</v>
      </c>
      <c r="Y994" s="5">
        <v>7</v>
      </c>
      <c r="Z994" s="5">
        <v>9999</v>
      </c>
      <c r="AA994" s="5">
        <v>0</v>
      </c>
      <c r="AB994" s="5" t="s">
        <v>48</v>
      </c>
      <c r="AC994" s="5" t="s">
        <v>48</v>
      </c>
      <c r="AD994" s="5">
        <v>7</v>
      </c>
      <c r="AE994" s="5">
        <v>9999</v>
      </c>
      <c r="AF994" s="5">
        <v>194</v>
      </c>
      <c r="AG994" s="5" t="s">
        <v>48</v>
      </c>
      <c r="AH994" s="5" t="s">
        <v>48</v>
      </c>
      <c r="AI994" s="5">
        <v>7</v>
      </c>
      <c r="AJ994" s="5">
        <v>700</v>
      </c>
      <c r="AK994" s="5">
        <v>50</v>
      </c>
      <c r="AL994" s="5" t="s">
        <v>48</v>
      </c>
      <c r="AM994" s="5" t="s">
        <v>48</v>
      </c>
      <c r="AN994" s="5">
        <v>7</v>
      </c>
      <c r="AO994" s="5">
        <v>700</v>
      </c>
    </row>
    <row r="995" spans="1:41" x14ac:dyDescent="0.25">
      <c r="A995" s="5" t="s">
        <v>53</v>
      </c>
      <c r="B995" s="5" t="s">
        <v>52</v>
      </c>
      <c r="C995" s="5">
        <v>719.3</v>
      </c>
      <c r="D995" s="5">
        <v>39.741</v>
      </c>
      <c r="E995" s="5">
        <v>-99.835999999999999</v>
      </c>
      <c r="F995" s="5">
        <v>20121019</v>
      </c>
      <c r="G995" s="5">
        <v>-9999</v>
      </c>
      <c r="H995" s="5" t="s">
        <v>48</v>
      </c>
      <c r="I995" s="5" t="s">
        <v>48</v>
      </c>
      <c r="J995" s="5" t="s">
        <v>48</v>
      </c>
      <c r="K995" s="5">
        <v>9999</v>
      </c>
      <c r="L995" s="5">
        <v>-9999</v>
      </c>
      <c r="M995" s="5" t="s">
        <v>48</v>
      </c>
      <c r="N995" s="5" t="s">
        <v>48</v>
      </c>
      <c r="O995" s="5" t="s">
        <v>48</v>
      </c>
      <c r="P995" s="5">
        <v>9999</v>
      </c>
      <c r="Q995" s="5">
        <v>0</v>
      </c>
      <c r="R995" s="5" t="s">
        <v>48</v>
      </c>
      <c r="S995" s="5" t="s">
        <v>48</v>
      </c>
      <c r="T995" s="5">
        <v>7</v>
      </c>
      <c r="U995" s="5">
        <v>700</v>
      </c>
      <c r="V995" s="5">
        <v>0</v>
      </c>
      <c r="W995" s="5" t="s">
        <v>48</v>
      </c>
      <c r="X995" s="5" t="s">
        <v>48</v>
      </c>
      <c r="Y995" s="5">
        <v>7</v>
      </c>
      <c r="Z995" s="5">
        <v>9999</v>
      </c>
      <c r="AA995" s="5">
        <v>0</v>
      </c>
      <c r="AB995" s="5" t="s">
        <v>48</v>
      </c>
      <c r="AC995" s="5" t="s">
        <v>48</v>
      </c>
      <c r="AD995" s="5">
        <v>7</v>
      </c>
      <c r="AE995" s="5">
        <v>9999</v>
      </c>
      <c r="AF995" s="5">
        <v>167</v>
      </c>
      <c r="AG995" s="5" t="s">
        <v>48</v>
      </c>
      <c r="AH995" s="5" t="s">
        <v>48</v>
      </c>
      <c r="AI995" s="5">
        <v>7</v>
      </c>
      <c r="AJ995" s="5">
        <v>700</v>
      </c>
      <c r="AK995" s="5">
        <v>33</v>
      </c>
      <c r="AL995" s="5" t="s">
        <v>48</v>
      </c>
      <c r="AM995" s="5" t="s">
        <v>48</v>
      </c>
      <c r="AN995" s="5">
        <v>7</v>
      </c>
      <c r="AO995" s="5">
        <v>700</v>
      </c>
    </row>
    <row r="996" spans="1:41" x14ac:dyDescent="0.25">
      <c r="A996" s="5" t="s">
        <v>53</v>
      </c>
      <c r="B996" s="5" t="s">
        <v>52</v>
      </c>
      <c r="C996" s="5">
        <v>719.3</v>
      </c>
      <c r="D996" s="5">
        <v>39.741</v>
      </c>
      <c r="E996" s="5">
        <v>-99.835999999999999</v>
      </c>
      <c r="F996" s="5">
        <v>20121020</v>
      </c>
      <c r="G996" s="5">
        <v>-9999</v>
      </c>
      <c r="H996" s="5" t="s">
        <v>48</v>
      </c>
      <c r="I996" s="5" t="s">
        <v>48</v>
      </c>
      <c r="J996" s="5" t="s">
        <v>48</v>
      </c>
      <c r="K996" s="5">
        <v>9999</v>
      </c>
      <c r="L996" s="5">
        <v>-9999</v>
      </c>
      <c r="M996" s="5" t="s">
        <v>48</v>
      </c>
      <c r="N996" s="5" t="s">
        <v>48</v>
      </c>
      <c r="O996" s="5" t="s">
        <v>48</v>
      </c>
      <c r="P996" s="5">
        <v>9999</v>
      </c>
      <c r="Q996" s="5">
        <v>0</v>
      </c>
      <c r="R996" s="5" t="s">
        <v>48</v>
      </c>
      <c r="S996" s="5" t="s">
        <v>48</v>
      </c>
      <c r="T996" s="5">
        <v>7</v>
      </c>
      <c r="U996" s="5">
        <v>700</v>
      </c>
      <c r="V996" s="5">
        <v>0</v>
      </c>
      <c r="W996" s="5" t="s">
        <v>48</v>
      </c>
      <c r="X996" s="5" t="s">
        <v>48</v>
      </c>
      <c r="Y996" s="5">
        <v>7</v>
      </c>
      <c r="Z996" s="5">
        <v>9999</v>
      </c>
      <c r="AA996" s="5">
        <v>0</v>
      </c>
      <c r="AB996" s="5" t="s">
        <v>48</v>
      </c>
      <c r="AC996" s="5" t="s">
        <v>48</v>
      </c>
      <c r="AD996" s="5">
        <v>7</v>
      </c>
      <c r="AE996" s="5">
        <v>9999</v>
      </c>
      <c r="AF996" s="5">
        <v>222</v>
      </c>
      <c r="AG996" s="5" t="s">
        <v>48</v>
      </c>
      <c r="AH996" s="5" t="s">
        <v>48</v>
      </c>
      <c r="AI996" s="5">
        <v>7</v>
      </c>
      <c r="AJ996" s="5">
        <v>700</v>
      </c>
      <c r="AK996" s="5">
        <v>17</v>
      </c>
      <c r="AL996" s="5" t="s">
        <v>48</v>
      </c>
      <c r="AM996" s="5" t="s">
        <v>48</v>
      </c>
      <c r="AN996" s="5">
        <v>7</v>
      </c>
      <c r="AO996" s="5">
        <v>700</v>
      </c>
    </row>
    <row r="997" spans="1:41" x14ac:dyDescent="0.25">
      <c r="A997" s="5" t="s">
        <v>53</v>
      </c>
      <c r="B997" s="5" t="s">
        <v>52</v>
      </c>
      <c r="C997" s="5">
        <v>719.3</v>
      </c>
      <c r="D997" s="5">
        <v>39.741</v>
      </c>
      <c r="E997" s="5">
        <v>-99.835999999999999</v>
      </c>
      <c r="F997" s="5">
        <v>20121021</v>
      </c>
      <c r="G997" s="5">
        <v>-9999</v>
      </c>
      <c r="H997" s="5" t="s">
        <v>48</v>
      </c>
      <c r="I997" s="5" t="s">
        <v>48</v>
      </c>
      <c r="J997" s="5" t="s">
        <v>48</v>
      </c>
      <c r="K997" s="5">
        <v>9999</v>
      </c>
      <c r="L997" s="5">
        <v>-9999</v>
      </c>
      <c r="M997" s="5" t="s">
        <v>48</v>
      </c>
      <c r="N997" s="5" t="s">
        <v>48</v>
      </c>
      <c r="O997" s="5" t="s">
        <v>48</v>
      </c>
      <c r="P997" s="5">
        <v>9999</v>
      </c>
      <c r="Q997" s="5">
        <v>0</v>
      </c>
      <c r="R997" s="5" t="s">
        <v>48</v>
      </c>
      <c r="S997" s="5" t="s">
        <v>48</v>
      </c>
      <c r="T997" s="5">
        <v>7</v>
      </c>
      <c r="U997" s="5">
        <v>700</v>
      </c>
      <c r="V997" s="5">
        <v>0</v>
      </c>
      <c r="W997" s="5" t="s">
        <v>48</v>
      </c>
      <c r="X997" s="5" t="s">
        <v>48</v>
      </c>
      <c r="Y997" s="5">
        <v>7</v>
      </c>
      <c r="Z997" s="5">
        <v>9999</v>
      </c>
      <c r="AA997" s="5">
        <v>0</v>
      </c>
      <c r="AB997" s="5" t="s">
        <v>48</v>
      </c>
      <c r="AC997" s="5" t="s">
        <v>48</v>
      </c>
      <c r="AD997" s="5">
        <v>7</v>
      </c>
      <c r="AE997" s="5">
        <v>9999</v>
      </c>
      <c r="AF997" s="5">
        <v>300</v>
      </c>
      <c r="AG997" s="5" t="s">
        <v>48</v>
      </c>
      <c r="AH997" s="5" t="s">
        <v>48</v>
      </c>
      <c r="AI997" s="5">
        <v>7</v>
      </c>
      <c r="AJ997" s="5">
        <v>700</v>
      </c>
      <c r="AK997" s="5">
        <v>33</v>
      </c>
      <c r="AL997" s="5" t="s">
        <v>48</v>
      </c>
      <c r="AM997" s="5" t="s">
        <v>48</v>
      </c>
      <c r="AN997" s="5">
        <v>7</v>
      </c>
      <c r="AO997" s="5">
        <v>700</v>
      </c>
    </row>
    <row r="998" spans="1:41" x14ac:dyDescent="0.25">
      <c r="A998" s="5" t="s">
        <v>53</v>
      </c>
      <c r="B998" s="5" t="s">
        <v>52</v>
      </c>
      <c r="C998" s="5">
        <v>719.3</v>
      </c>
      <c r="D998" s="5">
        <v>39.741</v>
      </c>
      <c r="E998" s="5">
        <v>-99.835999999999999</v>
      </c>
      <c r="F998" s="5">
        <v>20121022</v>
      </c>
      <c r="G998" s="5">
        <v>-9999</v>
      </c>
      <c r="H998" s="5" t="s">
        <v>48</v>
      </c>
      <c r="I998" s="5" t="s">
        <v>48</v>
      </c>
      <c r="J998" s="5" t="s">
        <v>48</v>
      </c>
      <c r="K998" s="5">
        <v>9999</v>
      </c>
      <c r="L998" s="5">
        <v>-9999</v>
      </c>
      <c r="M998" s="5" t="s">
        <v>48</v>
      </c>
      <c r="N998" s="5" t="s">
        <v>48</v>
      </c>
      <c r="O998" s="5" t="s">
        <v>48</v>
      </c>
      <c r="P998" s="5">
        <v>9999</v>
      </c>
      <c r="Q998" s="5">
        <v>0</v>
      </c>
      <c r="R998" s="5" t="s">
        <v>48</v>
      </c>
      <c r="S998" s="5" t="s">
        <v>48</v>
      </c>
      <c r="T998" s="5">
        <v>7</v>
      </c>
      <c r="U998" s="5">
        <v>700</v>
      </c>
      <c r="V998" s="5">
        <v>0</v>
      </c>
      <c r="W998" s="5" t="s">
        <v>48</v>
      </c>
      <c r="X998" s="5" t="s">
        <v>48</v>
      </c>
      <c r="Y998" s="5">
        <v>7</v>
      </c>
      <c r="Z998" s="5">
        <v>9999</v>
      </c>
      <c r="AA998" s="5">
        <v>0</v>
      </c>
      <c r="AB998" s="5" t="s">
        <v>48</v>
      </c>
      <c r="AC998" s="5" t="s">
        <v>48</v>
      </c>
      <c r="AD998" s="5">
        <v>7</v>
      </c>
      <c r="AE998" s="5">
        <v>9999</v>
      </c>
      <c r="AF998" s="5">
        <v>278</v>
      </c>
      <c r="AG998" s="5" t="s">
        <v>48</v>
      </c>
      <c r="AH998" s="5" t="s">
        <v>48</v>
      </c>
      <c r="AI998" s="5">
        <v>7</v>
      </c>
      <c r="AJ998" s="5">
        <v>700</v>
      </c>
      <c r="AK998" s="5">
        <v>83</v>
      </c>
      <c r="AL998" s="5" t="s">
        <v>48</v>
      </c>
      <c r="AM998" s="5" t="s">
        <v>48</v>
      </c>
      <c r="AN998" s="5">
        <v>7</v>
      </c>
      <c r="AO998" s="5">
        <v>700</v>
      </c>
    </row>
    <row r="999" spans="1:41" x14ac:dyDescent="0.25">
      <c r="A999" s="5" t="s">
        <v>53</v>
      </c>
      <c r="B999" s="5" t="s">
        <v>52</v>
      </c>
      <c r="C999" s="5">
        <v>719.3</v>
      </c>
      <c r="D999" s="5">
        <v>39.741</v>
      </c>
      <c r="E999" s="5">
        <v>-99.835999999999999</v>
      </c>
      <c r="F999" s="5">
        <v>20121023</v>
      </c>
      <c r="G999" s="5">
        <v>-9999</v>
      </c>
      <c r="H999" s="5" t="s">
        <v>48</v>
      </c>
      <c r="I999" s="5" t="s">
        <v>48</v>
      </c>
      <c r="J999" s="5" t="s">
        <v>48</v>
      </c>
      <c r="K999" s="5">
        <v>9999</v>
      </c>
      <c r="L999" s="5">
        <v>-9999</v>
      </c>
      <c r="M999" s="5" t="s">
        <v>48</v>
      </c>
      <c r="N999" s="5" t="s">
        <v>48</v>
      </c>
      <c r="O999" s="5" t="s">
        <v>48</v>
      </c>
      <c r="P999" s="5">
        <v>9999</v>
      </c>
      <c r="Q999" s="5">
        <v>0</v>
      </c>
      <c r="R999" s="5" t="s">
        <v>48</v>
      </c>
      <c r="S999" s="5" t="s">
        <v>48</v>
      </c>
      <c r="T999" s="5">
        <v>7</v>
      </c>
      <c r="U999" s="5">
        <v>700</v>
      </c>
      <c r="V999" s="5">
        <v>0</v>
      </c>
      <c r="W999" s="5" t="s">
        <v>48</v>
      </c>
      <c r="X999" s="5" t="s">
        <v>48</v>
      </c>
      <c r="Y999" s="5">
        <v>7</v>
      </c>
      <c r="Z999" s="5">
        <v>9999</v>
      </c>
      <c r="AA999" s="5">
        <v>0</v>
      </c>
      <c r="AB999" s="5" t="s">
        <v>48</v>
      </c>
      <c r="AC999" s="5" t="s">
        <v>48</v>
      </c>
      <c r="AD999" s="5">
        <v>7</v>
      </c>
      <c r="AE999" s="5">
        <v>9999</v>
      </c>
      <c r="AF999" s="5">
        <v>178</v>
      </c>
      <c r="AG999" s="5" t="s">
        <v>48</v>
      </c>
      <c r="AH999" s="5" t="s">
        <v>48</v>
      </c>
      <c r="AI999" s="5">
        <v>7</v>
      </c>
      <c r="AJ999" s="5">
        <v>700</v>
      </c>
      <c r="AK999" s="5">
        <v>78</v>
      </c>
      <c r="AL999" s="5" t="s">
        <v>48</v>
      </c>
      <c r="AM999" s="5" t="s">
        <v>48</v>
      </c>
      <c r="AN999" s="5">
        <v>7</v>
      </c>
      <c r="AO999" s="5">
        <v>700</v>
      </c>
    </row>
    <row r="1000" spans="1:41" x14ac:dyDescent="0.25">
      <c r="A1000" s="5" t="s">
        <v>53</v>
      </c>
      <c r="B1000" s="5" t="s">
        <v>52</v>
      </c>
      <c r="C1000" s="5">
        <v>719.3</v>
      </c>
      <c r="D1000" s="5">
        <v>39.741</v>
      </c>
      <c r="E1000" s="5">
        <v>-99.835999999999999</v>
      </c>
      <c r="F1000" s="5">
        <v>20121024</v>
      </c>
      <c r="G1000" s="5">
        <v>-9999</v>
      </c>
      <c r="H1000" s="5" t="s">
        <v>48</v>
      </c>
      <c r="I1000" s="5" t="s">
        <v>48</v>
      </c>
      <c r="J1000" s="5" t="s">
        <v>48</v>
      </c>
      <c r="K1000" s="5">
        <v>9999</v>
      </c>
      <c r="L1000" s="5">
        <v>-9999</v>
      </c>
      <c r="M1000" s="5" t="s">
        <v>48</v>
      </c>
      <c r="N1000" s="5" t="s">
        <v>48</v>
      </c>
      <c r="O1000" s="5" t="s">
        <v>48</v>
      </c>
      <c r="P1000" s="5">
        <v>9999</v>
      </c>
      <c r="Q1000" s="5">
        <v>0</v>
      </c>
      <c r="R1000" s="5" t="s">
        <v>48</v>
      </c>
      <c r="S1000" s="5" t="s">
        <v>48</v>
      </c>
      <c r="T1000" s="5">
        <v>7</v>
      </c>
      <c r="U1000" s="5">
        <v>700</v>
      </c>
      <c r="V1000" s="5">
        <v>0</v>
      </c>
      <c r="W1000" s="5" t="s">
        <v>48</v>
      </c>
      <c r="X1000" s="5" t="s">
        <v>48</v>
      </c>
      <c r="Y1000" s="5">
        <v>7</v>
      </c>
      <c r="Z1000" s="5">
        <v>9999</v>
      </c>
      <c r="AA1000" s="5">
        <v>0</v>
      </c>
      <c r="AB1000" s="5" t="s">
        <v>48</v>
      </c>
      <c r="AC1000" s="5" t="s">
        <v>48</v>
      </c>
      <c r="AD1000" s="5">
        <v>7</v>
      </c>
      <c r="AE1000" s="5">
        <v>9999</v>
      </c>
      <c r="AF1000" s="5">
        <v>194</v>
      </c>
      <c r="AG1000" s="5" t="s">
        <v>48</v>
      </c>
      <c r="AH1000" s="5" t="s">
        <v>48</v>
      </c>
      <c r="AI1000" s="5">
        <v>7</v>
      </c>
      <c r="AJ1000" s="5">
        <v>700</v>
      </c>
      <c r="AK1000" s="5">
        <v>83</v>
      </c>
      <c r="AL1000" s="5" t="s">
        <v>48</v>
      </c>
      <c r="AM1000" s="5" t="s">
        <v>48</v>
      </c>
      <c r="AN1000" s="5">
        <v>7</v>
      </c>
      <c r="AO1000" s="5">
        <v>700</v>
      </c>
    </row>
    <row r="1001" spans="1:41" x14ac:dyDescent="0.25">
      <c r="A1001" s="5" t="s">
        <v>53</v>
      </c>
      <c r="B1001" s="5" t="s">
        <v>52</v>
      </c>
      <c r="C1001" s="5">
        <v>719.3</v>
      </c>
      <c r="D1001" s="5">
        <v>39.741</v>
      </c>
      <c r="E1001" s="5">
        <v>-99.835999999999999</v>
      </c>
      <c r="F1001" s="5">
        <v>20121025</v>
      </c>
      <c r="G1001" s="5">
        <v>-9999</v>
      </c>
      <c r="H1001" s="5" t="s">
        <v>48</v>
      </c>
      <c r="I1001" s="5" t="s">
        <v>48</v>
      </c>
      <c r="J1001" s="5" t="s">
        <v>48</v>
      </c>
      <c r="K1001" s="5">
        <v>9999</v>
      </c>
      <c r="L1001" s="5">
        <v>-9999</v>
      </c>
      <c r="M1001" s="5" t="s">
        <v>48</v>
      </c>
      <c r="N1001" s="5" t="s">
        <v>48</v>
      </c>
      <c r="O1001" s="5" t="s">
        <v>48</v>
      </c>
      <c r="P1001" s="5">
        <v>9999</v>
      </c>
      <c r="Q1001" s="5">
        <v>20</v>
      </c>
      <c r="R1001" s="5" t="s">
        <v>48</v>
      </c>
      <c r="S1001" s="5" t="s">
        <v>48</v>
      </c>
      <c r="T1001" s="5">
        <v>7</v>
      </c>
      <c r="U1001" s="5">
        <v>700</v>
      </c>
      <c r="V1001" s="5">
        <v>0</v>
      </c>
      <c r="W1001" s="5" t="s">
        <v>48</v>
      </c>
      <c r="X1001" s="5" t="s">
        <v>48</v>
      </c>
      <c r="Y1001" s="5">
        <v>7</v>
      </c>
      <c r="Z1001" s="5">
        <v>9999</v>
      </c>
      <c r="AA1001" s="5">
        <v>0</v>
      </c>
      <c r="AB1001" s="5" t="s">
        <v>48</v>
      </c>
      <c r="AC1001" s="5" t="s">
        <v>48</v>
      </c>
      <c r="AD1001" s="5">
        <v>7</v>
      </c>
      <c r="AE1001" s="5">
        <v>9999</v>
      </c>
      <c r="AF1001" s="5">
        <v>100</v>
      </c>
      <c r="AG1001" s="5" t="s">
        <v>48</v>
      </c>
      <c r="AH1001" s="5" t="s">
        <v>48</v>
      </c>
      <c r="AI1001" s="5">
        <v>7</v>
      </c>
      <c r="AJ1001" s="5">
        <v>700</v>
      </c>
      <c r="AK1001" s="5">
        <v>11</v>
      </c>
      <c r="AL1001" s="5" t="s">
        <v>48</v>
      </c>
      <c r="AM1001" s="5" t="s">
        <v>48</v>
      </c>
      <c r="AN1001" s="5">
        <v>7</v>
      </c>
      <c r="AO1001" s="5">
        <v>700</v>
      </c>
    </row>
    <row r="1002" spans="1:41" x14ac:dyDescent="0.25">
      <c r="A1002" s="5" t="s">
        <v>53</v>
      </c>
      <c r="B1002" s="5" t="s">
        <v>52</v>
      </c>
      <c r="C1002" s="5">
        <v>719.3</v>
      </c>
      <c r="D1002" s="5">
        <v>39.741</v>
      </c>
      <c r="E1002" s="5">
        <v>-99.835999999999999</v>
      </c>
      <c r="F1002" s="5">
        <v>20121026</v>
      </c>
      <c r="G1002" s="5">
        <v>-9999</v>
      </c>
      <c r="H1002" s="5" t="s">
        <v>48</v>
      </c>
      <c r="I1002" s="5" t="s">
        <v>48</v>
      </c>
      <c r="J1002" s="5" t="s">
        <v>48</v>
      </c>
      <c r="K1002" s="5">
        <v>9999</v>
      </c>
      <c r="L1002" s="5">
        <v>-9999</v>
      </c>
      <c r="M1002" s="5" t="s">
        <v>48</v>
      </c>
      <c r="N1002" s="5" t="s">
        <v>48</v>
      </c>
      <c r="O1002" s="5" t="s">
        <v>48</v>
      </c>
      <c r="P1002" s="5">
        <v>9999</v>
      </c>
      <c r="Q1002" s="5">
        <v>0</v>
      </c>
      <c r="R1002" s="5" t="s">
        <v>48</v>
      </c>
      <c r="S1002" s="5" t="s">
        <v>48</v>
      </c>
      <c r="T1002" s="5">
        <v>7</v>
      </c>
      <c r="U1002" s="5">
        <v>700</v>
      </c>
      <c r="V1002" s="5">
        <v>0</v>
      </c>
      <c r="W1002" s="5" t="s">
        <v>48</v>
      </c>
      <c r="X1002" s="5" t="s">
        <v>48</v>
      </c>
      <c r="Y1002" s="5">
        <v>7</v>
      </c>
      <c r="Z1002" s="5">
        <v>9999</v>
      </c>
      <c r="AA1002" s="5">
        <v>0</v>
      </c>
      <c r="AB1002" s="5" t="s">
        <v>48</v>
      </c>
      <c r="AC1002" s="5" t="s">
        <v>48</v>
      </c>
      <c r="AD1002" s="5">
        <v>7</v>
      </c>
      <c r="AE1002" s="5">
        <v>9999</v>
      </c>
      <c r="AF1002" s="5">
        <v>122</v>
      </c>
      <c r="AG1002" s="5" t="s">
        <v>48</v>
      </c>
      <c r="AH1002" s="5" t="s">
        <v>48</v>
      </c>
      <c r="AI1002" s="5">
        <v>7</v>
      </c>
      <c r="AJ1002" s="5">
        <v>700</v>
      </c>
      <c r="AK1002" s="5">
        <v>-56</v>
      </c>
      <c r="AL1002" s="5" t="s">
        <v>48</v>
      </c>
      <c r="AM1002" s="5" t="s">
        <v>48</v>
      </c>
      <c r="AN1002" s="5">
        <v>7</v>
      </c>
      <c r="AO1002" s="5">
        <v>700</v>
      </c>
    </row>
    <row r="1003" spans="1:41" x14ac:dyDescent="0.25">
      <c r="A1003" s="5" t="s">
        <v>53</v>
      </c>
      <c r="B1003" s="5" t="s">
        <v>52</v>
      </c>
      <c r="C1003" s="5">
        <v>719.3</v>
      </c>
      <c r="D1003" s="5">
        <v>39.741</v>
      </c>
      <c r="E1003" s="5">
        <v>-99.835999999999999</v>
      </c>
      <c r="F1003" s="5">
        <v>20121027</v>
      </c>
      <c r="G1003" s="5">
        <v>-9999</v>
      </c>
      <c r="H1003" s="5" t="s">
        <v>48</v>
      </c>
      <c r="I1003" s="5" t="s">
        <v>48</v>
      </c>
      <c r="J1003" s="5" t="s">
        <v>48</v>
      </c>
      <c r="K1003" s="5">
        <v>9999</v>
      </c>
      <c r="L1003" s="5">
        <v>-9999</v>
      </c>
      <c r="M1003" s="5" t="s">
        <v>48</v>
      </c>
      <c r="N1003" s="5" t="s">
        <v>48</v>
      </c>
      <c r="O1003" s="5" t="s">
        <v>48</v>
      </c>
      <c r="P1003" s="5">
        <v>9999</v>
      </c>
      <c r="Q1003" s="5">
        <v>0</v>
      </c>
      <c r="R1003" s="5" t="s">
        <v>48</v>
      </c>
      <c r="S1003" s="5" t="s">
        <v>48</v>
      </c>
      <c r="T1003" s="5">
        <v>7</v>
      </c>
      <c r="U1003" s="5">
        <v>700</v>
      </c>
      <c r="V1003" s="5">
        <v>0</v>
      </c>
      <c r="W1003" s="5" t="s">
        <v>48</v>
      </c>
      <c r="X1003" s="5" t="s">
        <v>48</v>
      </c>
      <c r="Y1003" s="5">
        <v>7</v>
      </c>
      <c r="Z1003" s="5">
        <v>9999</v>
      </c>
      <c r="AA1003" s="5">
        <v>0</v>
      </c>
      <c r="AB1003" s="5" t="s">
        <v>48</v>
      </c>
      <c r="AC1003" s="5" t="s">
        <v>48</v>
      </c>
      <c r="AD1003" s="5">
        <v>7</v>
      </c>
      <c r="AE1003" s="5">
        <v>9999</v>
      </c>
      <c r="AF1003" s="5">
        <v>89</v>
      </c>
      <c r="AG1003" s="5" t="s">
        <v>48</v>
      </c>
      <c r="AH1003" s="5" t="s">
        <v>48</v>
      </c>
      <c r="AI1003" s="5">
        <v>7</v>
      </c>
      <c r="AJ1003" s="5">
        <v>700</v>
      </c>
      <c r="AK1003" s="5">
        <v>-56</v>
      </c>
      <c r="AL1003" s="5" t="s">
        <v>48</v>
      </c>
      <c r="AM1003" s="5" t="s">
        <v>48</v>
      </c>
      <c r="AN1003" s="5">
        <v>7</v>
      </c>
      <c r="AO1003" s="5">
        <v>700</v>
      </c>
    </row>
    <row r="1004" spans="1:41" x14ac:dyDescent="0.25">
      <c r="A1004" s="5" t="s">
        <v>53</v>
      </c>
      <c r="B1004" s="5" t="s">
        <v>52</v>
      </c>
      <c r="C1004" s="5">
        <v>719.3</v>
      </c>
      <c r="D1004" s="5">
        <v>39.741</v>
      </c>
      <c r="E1004" s="5">
        <v>-99.835999999999999</v>
      </c>
      <c r="F1004" s="5">
        <v>20121028</v>
      </c>
      <c r="G1004" s="5">
        <v>-9999</v>
      </c>
      <c r="H1004" s="5" t="s">
        <v>48</v>
      </c>
      <c r="I1004" s="5" t="s">
        <v>48</v>
      </c>
      <c r="J1004" s="5" t="s">
        <v>48</v>
      </c>
      <c r="K1004" s="5">
        <v>9999</v>
      </c>
      <c r="L1004" s="5">
        <v>-9999</v>
      </c>
      <c r="M1004" s="5" t="s">
        <v>48</v>
      </c>
      <c r="N1004" s="5" t="s">
        <v>48</v>
      </c>
      <c r="O1004" s="5" t="s">
        <v>48</v>
      </c>
      <c r="P1004" s="5">
        <v>9999</v>
      </c>
      <c r="Q1004" s="5">
        <v>0</v>
      </c>
      <c r="R1004" s="5" t="s">
        <v>48</v>
      </c>
      <c r="S1004" s="5" t="s">
        <v>48</v>
      </c>
      <c r="T1004" s="5">
        <v>7</v>
      </c>
      <c r="U1004" s="5">
        <v>700</v>
      </c>
      <c r="V1004" s="5">
        <v>0</v>
      </c>
      <c r="W1004" s="5" t="s">
        <v>48</v>
      </c>
      <c r="X1004" s="5" t="s">
        <v>48</v>
      </c>
      <c r="Y1004" s="5">
        <v>7</v>
      </c>
      <c r="Z1004" s="5">
        <v>9999</v>
      </c>
      <c r="AA1004" s="5">
        <v>0</v>
      </c>
      <c r="AB1004" s="5" t="s">
        <v>48</v>
      </c>
      <c r="AC1004" s="5" t="s">
        <v>48</v>
      </c>
      <c r="AD1004" s="5">
        <v>7</v>
      </c>
      <c r="AE1004" s="5">
        <v>9999</v>
      </c>
      <c r="AF1004" s="5">
        <v>89</v>
      </c>
      <c r="AG1004" s="5" t="s">
        <v>48</v>
      </c>
      <c r="AH1004" s="5" t="s">
        <v>48</v>
      </c>
      <c r="AI1004" s="5">
        <v>7</v>
      </c>
      <c r="AJ1004" s="5">
        <v>700</v>
      </c>
      <c r="AK1004" s="5">
        <v>-56</v>
      </c>
      <c r="AL1004" s="5" t="s">
        <v>48</v>
      </c>
      <c r="AM1004" s="5" t="s">
        <v>48</v>
      </c>
      <c r="AN1004" s="5">
        <v>7</v>
      </c>
      <c r="AO1004" s="5">
        <v>700</v>
      </c>
    </row>
    <row r="1005" spans="1:41" x14ac:dyDescent="0.25">
      <c r="A1005" s="5" t="s">
        <v>53</v>
      </c>
      <c r="B1005" s="5" t="s">
        <v>52</v>
      </c>
      <c r="C1005" s="5">
        <v>719.3</v>
      </c>
      <c r="D1005" s="5">
        <v>39.741</v>
      </c>
      <c r="E1005" s="5">
        <v>-99.835999999999999</v>
      </c>
      <c r="F1005" s="5">
        <v>20121029</v>
      </c>
      <c r="G1005" s="5">
        <v>-9999</v>
      </c>
      <c r="H1005" s="5" t="s">
        <v>48</v>
      </c>
      <c r="I1005" s="5" t="s">
        <v>48</v>
      </c>
      <c r="J1005" s="5" t="s">
        <v>48</v>
      </c>
      <c r="K1005" s="5">
        <v>9999</v>
      </c>
      <c r="L1005" s="5">
        <v>-9999</v>
      </c>
      <c r="M1005" s="5" t="s">
        <v>48</v>
      </c>
      <c r="N1005" s="5" t="s">
        <v>48</v>
      </c>
      <c r="O1005" s="5" t="s">
        <v>48</v>
      </c>
      <c r="P1005" s="5">
        <v>9999</v>
      </c>
      <c r="Q1005" s="5">
        <v>0</v>
      </c>
      <c r="R1005" s="5" t="s">
        <v>48</v>
      </c>
      <c r="S1005" s="5" t="s">
        <v>48</v>
      </c>
      <c r="T1005" s="5">
        <v>7</v>
      </c>
      <c r="U1005" s="5">
        <v>700</v>
      </c>
      <c r="V1005" s="5">
        <v>0</v>
      </c>
      <c r="W1005" s="5" t="s">
        <v>48</v>
      </c>
      <c r="X1005" s="5" t="s">
        <v>48</v>
      </c>
      <c r="Y1005" s="5">
        <v>7</v>
      </c>
      <c r="Z1005" s="5">
        <v>9999</v>
      </c>
      <c r="AA1005" s="5">
        <v>0</v>
      </c>
      <c r="AB1005" s="5" t="s">
        <v>48</v>
      </c>
      <c r="AC1005" s="5" t="s">
        <v>48</v>
      </c>
      <c r="AD1005" s="5">
        <v>7</v>
      </c>
      <c r="AE1005" s="5">
        <v>9999</v>
      </c>
      <c r="AF1005" s="5">
        <v>133</v>
      </c>
      <c r="AG1005" s="5" t="s">
        <v>48</v>
      </c>
      <c r="AH1005" s="5" t="s">
        <v>48</v>
      </c>
      <c r="AI1005" s="5">
        <v>7</v>
      </c>
      <c r="AJ1005" s="5">
        <v>700</v>
      </c>
      <c r="AK1005" s="5">
        <v>-28</v>
      </c>
      <c r="AL1005" s="5" t="s">
        <v>48</v>
      </c>
      <c r="AM1005" s="5" t="s">
        <v>48</v>
      </c>
      <c r="AN1005" s="5">
        <v>7</v>
      </c>
      <c r="AO1005" s="5">
        <v>700</v>
      </c>
    </row>
    <row r="1006" spans="1:41" x14ac:dyDescent="0.25">
      <c r="A1006" s="5" t="s">
        <v>53</v>
      </c>
      <c r="B1006" s="5" t="s">
        <v>52</v>
      </c>
      <c r="C1006" s="5">
        <v>719.3</v>
      </c>
      <c r="D1006" s="5">
        <v>39.741</v>
      </c>
      <c r="E1006" s="5">
        <v>-99.835999999999999</v>
      </c>
      <c r="F1006" s="5">
        <v>20121030</v>
      </c>
      <c r="G1006" s="5">
        <v>-9999</v>
      </c>
      <c r="H1006" s="5" t="s">
        <v>48</v>
      </c>
      <c r="I1006" s="5" t="s">
        <v>48</v>
      </c>
      <c r="J1006" s="5" t="s">
        <v>48</v>
      </c>
      <c r="K1006" s="5">
        <v>9999</v>
      </c>
      <c r="L1006" s="5">
        <v>-9999</v>
      </c>
      <c r="M1006" s="5" t="s">
        <v>48</v>
      </c>
      <c r="N1006" s="5" t="s">
        <v>48</v>
      </c>
      <c r="O1006" s="5" t="s">
        <v>48</v>
      </c>
      <c r="P1006" s="5">
        <v>9999</v>
      </c>
      <c r="Q1006" s="5">
        <v>0</v>
      </c>
      <c r="R1006" s="5" t="s">
        <v>48</v>
      </c>
      <c r="S1006" s="5" t="s">
        <v>48</v>
      </c>
      <c r="T1006" s="5">
        <v>7</v>
      </c>
      <c r="U1006" s="5">
        <v>700</v>
      </c>
      <c r="V1006" s="5">
        <v>0</v>
      </c>
      <c r="W1006" s="5" t="s">
        <v>48</v>
      </c>
      <c r="X1006" s="5" t="s">
        <v>48</v>
      </c>
      <c r="Y1006" s="5">
        <v>7</v>
      </c>
      <c r="Z1006" s="5">
        <v>9999</v>
      </c>
      <c r="AA1006" s="5">
        <v>0</v>
      </c>
      <c r="AB1006" s="5" t="s">
        <v>48</v>
      </c>
      <c r="AC1006" s="5" t="s">
        <v>48</v>
      </c>
      <c r="AD1006" s="5">
        <v>7</v>
      </c>
      <c r="AE1006" s="5">
        <v>9999</v>
      </c>
      <c r="AF1006" s="5">
        <v>217</v>
      </c>
      <c r="AG1006" s="5" t="s">
        <v>48</v>
      </c>
      <c r="AH1006" s="5" t="s">
        <v>48</v>
      </c>
      <c r="AI1006" s="5">
        <v>7</v>
      </c>
      <c r="AJ1006" s="5">
        <v>700</v>
      </c>
      <c r="AK1006" s="5">
        <v>0</v>
      </c>
      <c r="AL1006" s="5" t="s">
        <v>48</v>
      </c>
      <c r="AM1006" s="5" t="s">
        <v>48</v>
      </c>
      <c r="AN1006" s="5">
        <v>7</v>
      </c>
      <c r="AO1006" s="5">
        <v>700</v>
      </c>
    </row>
    <row r="1007" spans="1:41" x14ac:dyDescent="0.25">
      <c r="A1007" s="5" t="s">
        <v>53</v>
      </c>
      <c r="B1007" s="5" t="s">
        <v>52</v>
      </c>
      <c r="C1007" s="5">
        <v>719.3</v>
      </c>
      <c r="D1007" s="5">
        <v>39.741</v>
      </c>
      <c r="E1007" s="5">
        <v>-99.835999999999999</v>
      </c>
      <c r="F1007" s="5">
        <v>20121031</v>
      </c>
      <c r="G1007" s="5">
        <v>-9999</v>
      </c>
      <c r="H1007" s="5" t="s">
        <v>48</v>
      </c>
      <c r="I1007" s="5" t="s">
        <v>48</v>
      </c>
      <c r="J1007" s="5" t="s">
        <v>48</v>
      </c>
      <c r="K1007" s="5">
        <v>9999</v>
      </c>
      <c r="L1007" s="5">
        <v>-9999</v>
      </c>
      <c r="M1007" s="5" t="s">
        <v>48</v>
      </c>
      <c r="N1007" s="5" t="s">
        <v>48</v>
      </c>
      <c r="O1007" s="5" t="s">
        <v>48</v>
      </c>
      <c r="P1007" s="5">
        <v>9999</v>
      </c>
      <c r="Q1007" s="5">
        <v>0</v>
      </c>
      <c r="R1007" s="5" t="s">
        <v>48</v>
      </c>
      <c r="S1007" s="5" t="s">
        <v>48</v>
      </c>
      <c r="T1007" s="5">
        <v>7</v>
      </c>
      <c r="U1007" s="5">
        <v>700</v>
      </c>
      <c r="V1007" s="5">
        <v>0</v>
      </c>
      <c r="W1007" s="5" t="s">
        <v>48</v>
      </c>
      <c r="X1007" s="5" t="s">
        <v>48</v>
      </c>
      <c r="Y1007" s="5">
        <v>7</v>
      </c>
      <c r="Z1007" s="5">
        <v>9999</v>
      </c>
      <c r="AA1007" s="5">
        <v>0</v>
      </c>
      <c r="AB1007" s="5" t="s">
        <v>48</v>
      </c>
      <c r="AC1007" s="5" t="s">
        <v>48</v>
      </c>
      <c r="AD1007" s="5">
        <v>7</v>
      </c>
      <c r="AE1007" s="5">
        <v>9999</v>
      </c>
      <c r="AF1007" s="5">
        <v>256</v>
      </c>
      <c r="AG1007" s="5" t="s">
        <v>48</v>
      </c>
      <c r="AH1007" s="5" t="s">
        <v>48</v>
      </c>
      <c r="AI1007" s="5">
        <v>7</v>
      </c>
      <c r="AJ1007" s="5">
        <v>700</v>
      </c>
      <c r="AK1007" s="5">
        <v>28</v>
      </c>
      <c r="AL1007" s="5" t="s">
        <v>48</v>
      </c>
      <c r="AM1007" s="5" t="s">
        <v>48</v>
      </c>
      <c r="AN1007" s="5">
        <v>7</v>
      </c>
      <c r="AO1007" s="5">
        <v>700</v>
      </c>
    </row>
    <row r="1008" spans="1:41" x14ac:dyDescent="0.25">
      <c r="A1008" s="5" t="s">
        <v>53</v>
      </c>
      <c r="B1008" s="5" t="s">
        <v>52</v>
      </c>
      <c r="C1008" s="5">
        <v>719.3</v>
      </c>
      <c r="D1008" s="5">
        <v>39.741</v>
      </c>
      <c r="E1008" s="5">
        <v>-99.835999999999999</v>
      </c>
      <c r="F1008" s="5">
        <v>20121101</v>
      </c>
      <c r="G1008" s="5">
        <v>-9999</v>
      </c>
      <c r="H1008" s="5" t="s">
        <v>48</v>
      </c>
      <c r="I1008" s="5" t="s">
        <v>48</v>
      </c>
      <c r="J1008" s="5" t="s">
        <v>48</v>
      </c>
      <c r="K1008" s="5">
        <v>9999</v>
      </c>
      <c r="L1008" s="5">
        <v>-9999</v>
      </c>
      <c r="M1008" s="5" t="s">
        <v>48</v>
      </c>
      <c r="N1008" s="5" t="s">
        <v>48</v>
      </c>
      <c r="O1008" s="5" t="s">
        <v>48</v>
      </c>
      <c r="P1008" s="5">
        <v>9999</v>
      </c>
      <c r="Q1008" s="5">
        <v>0</v>
      </c>
      <c r="R1008" s="5" t="s">
        <v>48</v>
      </c>
      <c r="S1008" s="5" t="s">
        <v>48</v>
      </c>
      <c r="T1008" s="5">
        <v>7</v>
      </c>
      <c r="U1008" s="5">
        <v>700</v>
      </c>
      <c r="V1008" s="5">
        <v>0</v>
      </c>
      <c r="W1008" s="5" t="s">
        <v>48</v>
      </c>
      <c r="X1008" s="5" t="s">
        <v>48</v>
      </c>
      <c r="Y1008" s="5">
        <v>7</v>
      </c>
      <c r="Z1008" s="5">
        <v>9999</v>
      </c>
      <c r="AA1008" s="5">
        <v>0</v>
      </c>
      <c r="AB1008" s="5" t="s">
        <v>48</v>
      </c>
      <c r="AC1008" s="5" t="s">
        <v>48</v>
      </c>
      <c r="AD1008" s="5">
        <v>7</v>
      </c>
      <c r="AE1008" s="5">
        <v>9999</v>
      </c>
      <c r="AF1008" s="5">
        <v>250</v>
      </c>
      <c r="AG1008" s="5" t="s">
        <v>48</v>
      </c>
      <c r="AH1008" s="5" t="s">
        <v>48</v>
      </c>
      <c r="AI1008" s="5">
        <v>7</v>
      </c>
      <c r="AJ1008" s="5">
        <v>700</v>
      </c>
      <c r="AK1008" s="5">
        <v>33</v>
      </c>
      <c r="AL1008" s="5" t="s">
        <v>48</v>
      </c>
      <c r="AM1008" s="5" t="s">
        <v>48</v>
      </c>
      <c r="AN1008" s="5">
        <v>7</v>
      </c>
      <c r="AO1008" s="5">
        <v>700</v>
      </c>
    </row>
    <row r="1009" spans="1:41" x14ac:dyDescent="0.25">
      <c r="A1009" s="5" t="s">
        <v>53</v>
      </c>
      <c r="B1009" s="5" t="s">
        <v>52</v>
      </c>
      <c r="C1009" s="5">
        <v>719.3</v>
      </c>
      <c r="D1009" s="5">
        <v>39.741</v>
      </c>
      <c r="E1009" s="5">
        <v>-99.835999999999999</v>
      </c>
      <c r="F1009" s="5">
        <v>20121102</v>
      </c>
      <c r="G1009" s="5">
        <v>-9999</v>
      </c>
      <c r="H1009" s="5" t="s">
        <v>48</v>
      </c>
      <c r="I1009" s="5" t="s">
        <v>48</v>
      </c>
      <c r="J1009" s="5" t="s">
        <v>48</v>
      </c>
      <c r="K1009" s="5">
        <v>9999</v>
      </c>
      <c r="L1009" s="5">
        <v>-9999</v>
      </c>
      <c r="M1009" s="5" t="s">
        <v>48</v>
      </c>
      <c r="N1009" s="5" t="s">
        <v>48</v>
      </c>
      <c r="O1009" s="5" t="s">
        <v>48</v>
      </c>
      <c r="P1009" s="5">
        <v>9999</v>
      </c>
      <c r="Q1009" s="5">
        <v>0</v>
      </c>
      <c r="R1009" s="5" t="s">
        <v>48</v>
      </c>
      <c r="S1009" s="5" t="s">
        <v>48</v>
      </c>
      <c r="T1009" s="5">
        <v>7</v>
      </c>
      <c r="U1009" s="5">
        <v>700</v>
      </c>
      <c r="V1009" s="5">
        <v>0</v>
      </c>
      <c r="W1009" s="5" t="s">
        <v>48</v>
      </c>
      <c r="X1009" s="5" t="s">
        <v>48</v>
      </c>
      <c r="Y1009" s="5">
        <v>7</v>
      </c>
      <c r="Z1009" s="5">
        <v>9999</v>
      </c>
      <c r="AA1009" s="5">
        <v>0</v>
      </c>
      <c r="AB1009" s="5" t="s">
        <v>48</v>
      </c>
      <c r="AC1009" s="5" t="s">
        <v>48</v>
      </c>
      <c r="AD1009" s="5">
        <v>7</v>
      </c>
      <c r="AE1009" s="5">
        <v>9999</v>
      </c>
      <c r="AF1009" s="5">
        <v>222</v>
      </c>
      <c r="AG1009" s="5" t="s">
        <v>48</v>
      </c>
      <c r="AH1009" s="5" t="s">
        <v>48</v>
      </c>
      <c r="AI1009" s="5">
        <v>7</v>
      </c>
      <c r="AJ1009" s="5">
        <v>700</v>
      </c>
      <c r="AK1009" s="5">
        <v>44</v>
      </c>
      <c r="AL1009" s="5" t="s">
        <v>48</v>
      </c>
      <c r="AM1009" s="5" t="s">
        <v>48</v>
      </c>
      <c r="AN1009" s="5">
        <v>7</v>
      </c>
      <c r="AO1009" s="5">
        <v>700</v>
      </c>
    </row>
    <row r="1010" spans="1:41" x14ac:dyDescent="0.25">
      <c r="A1010" s="5" t="s">
        <v>53</v>
      </c>
      <c r="B1010" s="5" t="s">
        <v>52</v>
      </c>
      <c r="C1010" s="5">
        <v>719.3</v>
      </c>
      <c r="D1010" s="5">
        <v>39.741</v>
      </c>
      <c r="E1010" s="5">
        <v>-99.835999999999999</v>
      </c>
      <c r="F1010" s="5">
        <v>20121103</v>
      </c>
      <c r="G1010" s="5">
        <v>-9999</v>
      </c>
      <c r="H1010" s="5" t="s">
        <v>48</v>
      </c>
      <c r="I1010" s="5" t="s">
        <v>48</v>
      </c>
      <c r="J1010" s="5" t="s">
        <v>48</v>
      </c>
      <c r="K1010" s="5">
        <v>9999</v>
      </c>
      <c r="L1010" s="5">
        <v>-9999</v>
      </c>
      <c r="M1010" s="5" t="s">
        <v>48</v>
      </c>
      <c r="N1010" s="5" t="s">
        <v>48</v>
      </c>
      <c r="O1010" s="5" t="s">
        <v>48</v>
      </c>
      <c r="P1010" s="5">
        <v>9999</v>
      </c>
      <c r="Q1010" s="5">
        <v>0</v>
      </c>
      <c r="R1010" s="5" t="s">
        <v>48</v>
      </c>
      <c r="S1010" s="5" t="s">
        <v>48</v>
      </c>
      <c r="T1010" s="5">
        <v>7</v>
      </c>
      <c r="U1010" s="5">
        <v>700</v>
      </c>
      <c r="V1010" s="5">
        <v>0</v>
      </c>
      <c r="W1010" s="5" t="s">
        <v>48</v>
      </c>
      <c r="X1010" s="5" t="s">
        <v>48</v>
      </c>
      <c r="Y1010" s="5">
        <v>7</v>
      </c>
      <c r="Z1010" s="5">
        <v>9999</v>
      </c>
      <c r="AA1010" s="5">
        <v>0</v>
      </c>
      <c r="AB1010" s="5" t="s">
        <v>48</v>
      </c>
      <c r="AC1010" s="5" t="s">
        <v>48</v>
      </c>
      <c r="AD1010" s="5">
        <v>7</v>
      </c>
      <c r="AE1010" s="5">
        <v>9999</v>
      </c>
      <c r="AF1010" s="5">
        <v>206</v>
      </c>
      <c r="AG1010" s="5" t="s">
        <v>48</v>
      </c>
      <c r="AH1010" s="5" t="s">
        <v>48</v>
      </c>
      <c r="AI1010" s="5">
        <v>7</v>
      </c>
      <c r="AJ1010" s="5">
        <v>700</v>
      </c>
      <c r="AK1010" s="5">
        <v>-28</v>
      </c>
      <c r="AL1010" s="5" t="s">
        <v>48</v>
      </c>
      <c r="AM1010" s="5" t="s">
        <v>48</v>
      </c>
      <c r="AN1010" s="5">
        <v>7</v>
      </c>
      <c r="AO1010" s="5">
        <v>700</v>
      </c>
    </row>
    <row r="1011" spans="1:41" x14ac:dyDescent="0.25">
      <c r="A1011" s="5" t="s">
        <v>53</v>
      </c>
      <c r="B1011" s="5" t="s">
        <v>52</v>
      </c>
      <c r="C1011" s="5">
        <v>719.3</v>
      </c>
      <c r="D1011" s="5">
        <v>39.741</v>
      </c>
      <c r="E1011" s="5">
        <v>-99.835999999999999</v>
      </c>
      <c r="F1011" s="5">
        <v>20121104</v>
      </c>
      <c r="G1011" s="5">
        <v>-9999</v>
      </c>
      <c r="H1011" s="5" t="s">
        <v>48</v>
      </c>
      <c r="I1011" s="5" t="s">
        <v>48</v>
      </c>
      <c r="J1011" s="5" t="s">
        <v>48</v>
      </c>
      <c r="K1011" s="5">
        <v>9999</v>
      </c>
      <c r="L1011" s="5">
        <v>-9999</v>
      </c>
      <c r="M1011" s="5" t="s">
        <v>48</v>
      </c>
      <c r="N1011" s="5" t="s">
        <v>48</v>
      </c>
      <c r="O1011" s="5" t="s">
        <v>48</v>
      </c>
      <c r="P1011" s="5">
        <v>9999</v>
      </c>
      <c r="Q1011" s="5">
        <v>0</v>
      </c>
      <c r="R1011" s="5" t="s">
        <v>48</v>
      </c>
      <c r="S1011" s="5" t="s">
        <v>48</v>
      </c>
      <c r="T1011" s="5">
        <v>7</v>
      </c>
      <c r="U1011" s="5">
        <v>700</v>
      </c>
      <c r="V1011" s="5">
        <v>0</v>
      </c>
      <c r="W1011" s="5" t="s">
        <v>48</v>
      </c>
      <c r="X1011" s="5" t="s">
        <v>48</v>
      </c>
      <c r="Y1011" s="5">
        <v>7</v>
      </c>
      <c r="Z1011" s="5">
        <v>9999</v>
      </c>
      <c r="AA1011" s="5">
        <v>0</v>
      </c>
      <c r="AB1011" s="5" t="s">
        <v>48</v>
      </c>
      <c r="AC1011" s="5" t="s">
        <v>48</v>
      </c>
      <c r="AD1011" s="5">
        <v>7</v>
      </c>
      <c r="AE1011" s="5">
        <v>9999</v>
      </c>
      <c r="AF1011" s="5">
        <v>200</v>
      </c>
      <c r="AG1011" s="5" t="s">
        <v>48</v>
      </c>
      <c r="AH1011" s="5" t="s">
        <v>48</v>
      </c>
      <c r="AI1011" s="5">
        <v>7</v>
      </c>
      <c r="AJ1011" s="5">
        <v>700</v>
      </c>
      <c r="AK1011" s="5">
        <v>-28</v>
      </c>
      <c r="AL1011" s="5" t="s">
        <v>48</v>
      </c>
      <c r="AM1011" s="5" t="s">
        <v>48</v>
      </c>
      <c r="AN1011" s="5">
        <v>7</v>
      </c>
      <c r="AO1011" s="5">
        <v>700</v>
      </c>
    </row>
    <row r="1012" spans="1:41" x14ac:dyDescent="0.25">
      <c r="A1012" s="5" t="s">
        <v>53</v>
      </c>
      <c r="B1012" s="5" t="s">
        <v>52</v>
      </c>
      <c r="C1012" s="5">
        <v>719.3</v>
      </c>
      <c r="D1012" s="5">
        <v>39.741</v>
      </c>
      <c r="E1012" s="5">
        <v>-99.835999999999999</v>
      </c>
      <c r="F1012" s="5">
        <v>20121105</v>
      </c>
      <c r="G1012" s="5">
        <v>-9999</v>
      </c>
      <c r="H1012" s="5" t="s">
        <v>48</v>
      </c>
      <c r="I1012" s="5" t="s">
        <v>48</v>
      </c>
      <c r="J1012" s="5" t="s">
        <v>48</v>
      </c>
      <c r="K1012" s="5">
        <v>9999</v>
      </c>
      <c r="L1012" s="5">
        <v>-9999</v>
      </c>
      <c r="M1012" s="5" t="s">
        <v>48</v>
      </c>
      <c r="N1012" s="5" t="s">
        <v>48</v>
      </c>
      <c r="O1012" s="5" t="s">
        <v>48</v>
      </c>
      <c r="P1012" s="5">
        <v>9999</v>
      </c>
      <c r="Q1012" s="5">
        <v>0</v>
      </c>
      <c r="R1012" s="5" t="s">
        <v>48</v>
      </c>
      <c r="S1012" s="5" t="s">
        <v>48</v>
      </c>
      <c r="T1012" s="5">
        <v>7</v>
      </c>
      <c r="U1012" s="5">
        <v>700</v>
      </c>
      <c r="V1012" s="5">
        <v>0</v>
      </c>
      <c r="W1012" s="5" t="s">
        <v>48</v>
      </c>
      <c r="X1012" s="5" t="s">
        <v>48</v>
      </c>
      <c r="Y1012" s="5">
        <v>7</v>
      </c>
      <c r="Z1012" s="5">
        <v>9999</v>
      </c>
      <c r="AA1012" s="5">
        <v>0</v>
      </c>
      <c r="AB1012" s="5" t="s">
        <v>48</v>
      </c>
      <c r="AC1012" s="5" t="s">
        <v>48</v>
      </c>
      <c r="AD1012" s="5">
        <v>7</v>
      </c>
      <c r="AE1012" s="5">
        <v>9999</v>
      </c>
      <c r="AF1012" s="5">
        <v>222</v>
      </c>
      <c r="AG1012" s="5" t="s">
        <v>48</v>
      </c>
      <c r="AH1012" s="5" t="s">
        <v>48</v>
      </c>
      <c r="AI1012" s="5">
        <v>7</v>
      </c>
      <c r="AJ1012" s="5">
        <v>700</v>
      </c>
      <c r="AK1012" s="5">
        <v>22</v>
      </c>
      <c r="AL1012" s="5" t="s">
        <v>48</v>
      </c>
      <c r="AM1012" s="5" t="s">
        <v>48</v>
      </c>
      <c r="AN1012" s="5">
        <v>7</v>
      </c>
      <c r="AO1012" s="5">
        <v>700</v>
      </c>
    </row>
    <row r="1013" spans="1:41" x14ac:dyDescent="0.25">
      <c r="A1013" s="5" t="s">
        <v>53</v>
      </c>
      <c r="B1013" s="5" t="s">
        <v>52</v>
      </c>
      <c r="C1013" s="5">
        <v>719.3</v>
      </c>
      <c r="D1013" s="5">
        <v>39.741</v>
      </c>
      <c r="E1013" s="5">
        <v>-99.835999999999999</v>
      </c>
      <c r="F1013" s="5">
        <v>20121106</v>
      </c>
      <c r="G1013" s="5">
        <v>-9999</v>
      </c>
      <c r="H1013" s="5" t="s">
        <v>48</v>
      </c>
      <c r="I1013" s="5" t="s">
        <v>48</v>
      </c>
      <c r="J1013" s="5" t="s">
        <v>48</v>
      </c>
      <c r="K1013" s="5">
        <v>9999</v>
      </c>
      <c r="L1013" s="5">
        <v>-9999</v>
      </c>
      <c r="M1013" s="5" t="s">
        <v>48</v>
      </c>
      <c r="N1013" s="5" t="s">
        <v>48</v>
      </c>
      <c r="O1013" s="5" t="s">
        <v>48</v>
      </c>
      <c r="P1013" s="5">
        <v>9999</v>
      </c>
      <c r="Q1013" s="5">
        <v>0</v>
      </c>
      <c r="R1013" s="5" t="s">
        <v>48</v>
      </c>
      <c r="S1013" s="5" t="s">
        <v>48</v>
      </c>
      <c r="T1013" s="5">
        <v>7</v>
      </c>
      <c r="U1013" s="5">
        <v>700</v>
      </c>
      <c r="V1013" s="5">
        <v>0</v>
      </c>
      <c r="W1013" s="5" t="s">
        <v>48</v>
      </c>
      <c r="X1013" s="5" t="s">
        <v>48</v>
      </c>
      <c r="Y1013" s="5">
        <v>7</v>
      </c>
      <c r="Z1013" s="5">
        <v>9999</v>
      </c>
      <c r="AA1013" s="5">
        <v>0</v>
      </c>
      <c r="AB1013" s="5" t="s">
        <v>48</v>
      </c>
      <c r="AC1013" s="5" t="s">
        <v>48</v>
      </c>
      <c r="AD1013" s="5">
        <v>7</v>
      </c>
      <c r="AE1013" s="5">
        <v>9999</v>
      </c>
      <c r="AF1013" s="5">
        <v>172</v>
      </c>
      <c r="AG1013" s="5" t="s">
        <v>48</v>
      </c>
      <c r="AH1013" s="5" t="s">
        <v>48</v>
      </c>
      <c r="AI1013" s="5">
        <v>7</v>
      </c>
      <c r="AJ1013" s="5">
        <v>700</v>
      </c>
      <c r="AK1013" s="5">
        <v>17</v>
      </c>
      <c r="AL1013" s="5" t="s">
        <v>48</v>
      </c>
      <c r="AM1013" s="5" t="s">
        <v>48</v>
      </c>
      <c r="AN1013" s="5">
        <v>7</v>
      </c>
      <c r="AO1013" s="5">
        <v>700</v>
      </c>
    </row>
    <row r="1014" spans="1:41" x14ac:dyDescent="0.25">
      <c r="A1014" s="5" t="s">
        <v>53</v>
      </c>
      <c r="B1014" s="5" t="s">
        <v>52</v>
      </c>
      <c r="C1014" s="5">
        <v>719.3</v>
      </c>
      <c r="D1014" s="5">
        <v>39.741</v>
      </c>
      <c r="E1014" s="5">
        <v>-99.835999999999999</v>
      </c>
      <c r="F1014" s="5">
        <v>20121107</v>
      </c>
      <c r="G1014" s="5">
        <v>-9999</v>
      </c>
      <c r="H1014" s="5" t="s">
        <v>48</v>
      </c>
      <c r="I1014" s="5" t="s">
        <v>48</v>
      </c>
      <c r="J1014" s="5" t="s">
        <v>48</v>
      </c>
      <c r="K1014" s="5">
        <v>9999</v>
      </c>
      <c r="L1014" s="5">
        <v>-9999</v>
      </c>
      <c r="M1014" s="5" t="s">
        <v>48</v>
      </c>
      <c r="N1014" s="5" t="s">
        <v>48</v>
      </c>
      <c r="O1014" s="5" t="s">
        <v>48</v>
      </c>
      <c r="P1014" s="5">
        <v>9999</v>
      </c>
      <c r="Q1014" s="5">
        <v>0</v>
      </c>
      <c r="R1014" s="5" t="s">
        <v>48</v>
      </c>
      <c r="S1014" s="5" t="s">
        <v>48</v>
      </c>
      <c r="T1014" s="5">
        <v>7</v>
      </c>
      <c r="U1014" s="5">
        <v>700</v>
      </c>
      <c r="V1014" s="5">
        <v>0</v>
      </c>
      <c r="W1014" s="5" t="s">
        <v>48</v>
      </c>
      <c r="X1014" s="5" t="s">
        <v>48</v>
      </c>
      <c r="Y1014" s="5">
        <v>7</v>
      </c>
      <c r="Z1014" s="5">
        <v>9999</v>
      </c>
      <c r="AA1014" s="5">
        <v>0</v>
      </c>
      <c r="AB1014" s="5" t="s">
        <v>48</v>
      </c>
      <c r="AC1014" s="5" t="s">
        <v>48</v>
      </c>
      <c r="AD1014" s="5">
        <v>7</v>
      </c>
      <c r="AE1014" s="5">
        <v>9999</v>
      </c>
      <c r="AF1014" s="5">
        <v>217</v>
      </c>
      <c r="AG1014" s="5" t="s">
        <v>48</v>
      </c>
      <c r="AH1014" s="5" t="s">
        <v>48</v>
      </c>
      <c r="AI1014" s="5">
        <v>7</v>
      </c>
      <c r="AJ1014" s="5">
        <v>700</v>
      </c>
      <c r="AK1014" s="5">
        <v>33</v>
      </c>
      <c r="AL1014" s="5" t="s">
        <v>48</v>
      </c>
      <c r="AM1014" s="5" t="s">
        <v>48</v>
      </c>
      <c r="AN1014" s="5">
        <v>7</v>
      </c>
      <c r="AO1014" s="5">
        <v>700</v>
      </c>
    </row>
    <row r="1015" spans="1:41" x14ac:dyDescent="0.25">
      <c r="A1015" s="5" t="s">
        <v>53</v>
      </c>
      <c r="B1015" s="5" t="s">
        <v>52</v>
      </c>
      <c r="C1015" s="5">
        <v>719.3</v>
      </c>
      <c r="D1015" s="5">
        <v>39.741</v>
      </c>
      <c r="E1015" s="5">
        <v>-99.835999999999999</v>
      </c>
      <c r="F1015" s="5">
        <v>20121108</v>
      </c>
      <c r="G1015" s="5">
        <v>-9999</v>
      </c>
      <c r="H1015" s="5" t="s">
        <v>48</v>
      </c>
      <c r="I1015" s="5" t="s">
        <v>48</v>
      </c>
      <c r="J1015" s="5" t="s">
        <v>48</v>
      </c>
      <c r="K1015" s="5">
        <v>9999</v>
      </c>
      <c r="L1015" s="5">
        <v>-9999</v>
      </c>
      <c r="M1015" s="5" t="s">
        <v>48</v>
      </c>
      <c r="N1015" s="5" t="s">
        <v>48</v>
      </c>
      <c r="O1015" s="5" t="s">
        <v>48</v>
      </c>
      <c r="P1015" s="5">
        <v>9999</v>
      </c>
      <c r="Q1015" s="5">
        <v>0</v>
      </c>
      <c r="R1015" s="5" t="s">
        <v>48</v>
      </c>
      <c r="S1015" s="5" t="s">
        <v>48</v>
      </c>
      <c r="T1015" s="5">
        <v>7</v>
      </c>
      <c r="U1015" s="5">
        <v>700</v>
      </c>
      <c r="V1015" s="5">
        <v>0</v>
      </c>
      <c r="W1015" s="5" t="s">
        <v>48</v>
      </c>
      <c r="X1015" s="5" t="s">
        <v>48</v>
      </c>
      <c r="Y1015" s="5">
        <v>7</v>
      </c>
      <c r="Z1015" s="5">
        <v>9999</v>
      </c>
      <c r="AA1015" s="5">
        <v>0</v>
      </c>
      <c r="AB1015" s="5" t="s">
        <v>48</v>
      </c>
      <c r="AC1015" s="5" t="s">
        <v>48</v>
      </c>
      <c r="AD1015" s="5">
        <v>7</v>
      </c>
      <c r="AE1015" s="5">
        <v>9999</v>
      </c>
      <c r="AF1015" s="5">
        <v>183</v>
      </c>
      <c r="AG1015" s="5" t="s">
        <v>48</v>
      </c>
      <c r="AH1015" s="5" t="s">
        <v>48</v>
      </c>
      <c r="AI1015" s="5">
        <v>7</v>
      </c>
      <c r="AJ1015" s="5">
        <v>700</v>
      </c>
      <c r="AK1015" s="5">
        <v>22</v>
      </c>
      <c r="AL1015" s="5" t="s">
        <v>48</v>
      </c>
      <c r="AM1015" s="5" t="s">
        <v>48</v>
      </c>
      <c r="AN1015" s="5">
        <v>7</v>
      </c>
      <c r="AO1015" s="5">
        <v>700</v>
      </c>
    </row>
    <row r="1016" spans="1:41" x14ac:dyDescent="0.25">
      <c r="A1016" s="5" t="s">
        <v>53</v>
      </c>
      <c r="B1016" s="5" t="s">
        <v>52</v>
      </c>
      <c r="C1016" s="5">
        <v>719.3</v>
      </c>
      <c r="D1016" s="5">
        <v>39.741</v>
      </c>
      <c r="E1016" s="5">
        <v>-99.835999999999999</v>
      </c>
      <c r="F1016" s="5">
        <v>20121109</v>
      </c>
      <c r="G1016" s="5">
        <v>-9999</v>
      </c>
      <c r="H1016" s="5" t="s">
        <v>48</v>
      </c>
      <c r="I1016" s="5" t="s">
        <v>48</v>
      </c>
      <c r="J1016" s="5" t="s">
        <v>48</v>
      </c>
      <c r="K1016" s="5">
        <v>9999</v>
      </c>
      <c r="L1016" s="5">
        <v>-9999</v>
      </c>
      <c r="M1016" s="5" t="s">
        <v>48</v>
      </c>
      <c r="N1016" s="5" t="s">
        <v>48</v>
      </c>
      <c r="O1016" s="5" t="s">
        <v>48</v>
      </c>
      <c r="P1016" s="5">
        <v>9999</v>
      </c>
      <c r="Q1016" s="5">
        <v>0</v>
      </c>
      <c r="R1016" s="5" t="s">
        <v>48</v>
      </c>
      <c r="S1016" s="5" t="s">
        <v>48</v>
      </c>
      <c r="T1016" s="5">
        <v>7</v>
      </c>
      <c r="U1016" s="5">
        <v>700</v>
      </c>
      <c r="V1016" s="5">
        <v>0</v>
      </c>
      <c r="W1016" s="5" t="s">
        <v>48</v>
      </c>
      <c r="X1016" s="5" t="s">
        <v>48</v>
      </c>
      <c r="Y1016" s="5">
        <v>7</v>
      </c>
      <c r="Z1016" s="5">
        <v>9999</v>
      </c>
      <c r="AA1016" s="5">
        <v>0</v>
      </c>
      <c r="AB1016" s="5" t="s">
        <v>48</v>
      </c>
      <c r="AC1016" s="5" t="s">
        <v>48</v>
      </c>
      <c r="AD1016" s="5">
        <v>7</v>
      </c>
      <c r="AE1016" s="5">
        <v>9999</v>
      </c>
      <c r="AF1016" s="5">
        <v>211</v>
      </c>
      <c r="AG1016" s="5" t="s">
        <v>48</v>
      </c>
      <c r="AH1016" s="5" t="s">
        <v>48</v>
      </c>
      <c r="AI1016" s="5">
        <v>7</v>
      </c>
      <c r="AJ1016" s="5">
        <v>700</v>
      </c>
      <c r="AK1016" s="5">
        <v>0</v>
      </c>
      <c r="AL1016" s="5" t="s">
        <v>48</v>
      </c>
      <c r="AM1016" s="5" t="s">
        <v>48</v>
      </c>
      <c r="AN1016" s="5">
        <v>7</v>
      </c>
      <c r="AO1016" s="5">
        <v>700</v>
      </c>
    </row>
    <row r="1017" spans="1:41" x14ac:dyDescent="0.25">
      <c r="A1017" s="5" t="s">
        <v>53</v>
      </c>
      <c r="B1017" s="5" t="s">
        <v>52</v>
      </c>
      <c r="C1017" s="5">
        <v>719.3</v>
      </c>
      <c r="D1017" s="5">
        <v>39.741</v>
      </c>
      <c r="E1017" s="5">
        <v>-99.835999999999999</v>
      </c>
      <c r="F1017" s="5">
        <v>20121110</v>
      </c>
      <c r="G1017" s="5">
        <v>-9999</v>
      </c>
      <c r="H1017" s="5" t="s">
        <v>48</v>
      </c>
      <c r="I1017" s="5" t="s">
        <v>48</v>
      </c>
      <c r="J1017" s="5" t="s">
        <v>48</v>
      </c>
      <c r="K1017" s="5">
        <v>9999</v>
      </c>
      <c r="L1017" s="5">
        <v>-9999</v>
      </c>
      <c r="M1017" s="5" t="s">
        <v>48</v>
      </c>
      <c r="N1017" s="5" t="s">
        <v>48</v>
      </c>
      <c r="O1017" s="5" t="s">
        <v>48</v>
      </c>
      <c r="P1017" s="5">
        <v>9999</v>
      </c>
      <c r="Q1017" s="5">
        <v>0</v>
      </c>
      <c r="R1017" s="5" t="s">
        <v>48</v>
      </c>
      <c r="S1017" s="5" t="s">
        <v>48</v>
      </c>
      <c r="T1017" s="5">
        <v>7</v>
      </c>
      <c r="U1017" s="5">
        <v>700</v>
      </c>
      <c r="V1017" s="5">
        <v>0</v>
      </c>
      <c r="W1017" s="5" t="s">
        <v>48</v>
      </c>
      <c r="X1017" s="5" t="s">
        <v>48</v>
      </c>
      <c r="Y1017" s="5">
        <v>7</v>
      </c>
      <c r="Z1017" s="5">
        <v>9999</v>
      </c>
      <c r="AA1017" s="5">
        <v>0</v>
      </c>
      <c r="AB1017" s="5" t="s">
        <v>48</v>
      </c>
      <c r="AC1017" s="5" t="s">
        <v>48</v>
      </c>
      <c r="AD1017" s="5">
        <v>7</v>
      </c>
      <c r="AE1017" s="5">
        <v>9999</v>
      </c>
      <c r="AF1017" s="5">
        <v>133</v>
      </c>
      <c r="AG1017" s="5" t="s">
        <v>48</v>
      </c>
      <c r="AH1017" s="5" t="s">
        <v>48</v>
      </c>
      <c r="AI1017" s="5">
        <v>7</v>
      </c>
      <c r="AJ1017" s="5">
        <v>700</v>
      </c>
      <c r="AK1017" s="5">
        <v>-39</v>
      </c>
      <c r="AL1017" s="5" t="s">
        <v>48</v>
      </c>
      <c r="AM1017" s="5" t="s">
        <v>48</v>
      </c>
      <c r="AN1017" s="5">
        <v>7</v>
      </c>
      <c r="AO1017" s="5">
        <v>700</v>
      </c>
    </row>
    <row r="1018" spans="1:41" x14ac:dyDescent="0.25">
      <c r="A1018" s="5" t="s">
        <v>53</v>
      </c>
      <c r="B1018" s="5" t="s">
        <v>52</v>
      </c>
      <c r="C1018" s="5">
        <v>719.3</v>
      </c>
      <c r="D1018" s="5">
        <v>39.741</v>
      </c>
      <c r="E1018" s="5">
        <v>-99.835999999999999</v>
      </c>
      <c r="F1018" s="5">
        <v>20121111</v>
      </c>
      <c r="G1018" s="5">
        <v>-9999</v>
      </c>
      <c r="H1018" s="5" t="s">
        <v>48</v>
      </c>
      <c r="I1018" s="5" t="s">
        <v>48</v>
      </c>
      <c r="J1018" s="5" t="s">
        <v>48</v>
      </c>
      <c r="K1018" s="5">
        <v>9999</v>
      </c>
      <c r="L1018" s="5">
        <v>-9999</v>
      </c>
      <c r="M1018" s="5" t="s">
        <v>48</v>
      </c>
      <c r="N1018" s="5" t="s">
        <v>48</v>
      </c>
      <c r="O1018" s="5" t="s">
        <v>48</v>
      </c>
      <c r="P1018" s="5">
        <v>9999</v>
      </c>
      <c r="Q1018" s="5">
        <v>0</v>
      </c>
      <c r="R1018" s="5" t="s">
        <v>48</v>
      </c>
      <c r="S1018" s="5" t="s">
        <v>48</v>
      </c>
      <c r="T1018" s="5">
        <v>7</v>
      </c>
      <c r="U1018" s="5">
        <v>700</v>
      </c>
      <c r="V1018" s="5">
        <v>0</v>
      </c>
      <c r="W1018" s="5" t="s">
        <v>48</v>
      </c>
      <c r="X1018" s="5" t="s">
        <v>48</v>
      </c>
      <c r="Y1018" s="5">
        <v>7</v>
      </c>
      <c r="Z1018" s="5">
        <v>9999</v>
      </c>
      <c r="AA1018" s="5">
        <v>0</v>
      </c>
      <c r="AB1018" s="5" t="s">
        <v>48</v>
      </c>
      <c r="AC1018" s="5" t="s">
        <v>48</v>
      </c>
      <c r="AD1018" s="5">
        <v>7</v>
      </c>
      <c r="AE1018" s="5">
        <v>9999</v>
      </c>
      <c r="AF1018" s="5">
        <v>261</v>
      </c>
      <c r="AG1018" s="5" t="s">
        <v>48</v>
      </c>
      <c r="AH1018" s="5" t="s">
        <v>48</v>
      </c>
      <c r="AI1018" s="5">
        <v>7</v>
      </c>
      <c r="AJ1018" s="5">
        <v>700</v>
      </c>
      <c r="AK1018" s="5">
        <v>-78</v>
      </c>
      <c r="AL1018" s="5" t="s">
        <v>48</v>
      </c>
      <c r="AM1018" s="5" t="s">
        <v>48</v>
      </c>
      <c r="AN1018" s="5">
        <v>7</v>
      </c>
      <c r="AO1018" s="5">
        <v>700</v>
      </c>
    </row>
    <row r="1019" spans="1:41" x14ac:dyDescent="0.25">
      <c r="A1019" s="5" t="s">
        <v>53</v>
      </c>
      <c r="B1019" s="5" t="s">
        <v>52</v>
      </c>
      <c r="C1019" s="5">
        <v>719.3</v>
      </c>
      <c r="D1019" s="5">
        <v>39.741</v>
      </c>
      <c r="E1019" s="5">
        <v>-99.835999999999999</v>
      </c>
      <c r="F1019" s="5">
        <v>20121112</v>
      </c>
      <c r="G1019" s="5">
        <v>-9999</v>
      </c>
      <c r="H1019" s="5" t="s">
        <v>48</v>
      </c>
      <c r="I1019" s="5" t="s">
        <v>48</v>
      </c>
      <c r="J1019" s="5" t="s">
        <v>48</v>
      </c>
      <c r="K1019" s="5">
        <v>9999</v>
      </c>
      <c r="L1019" s="5">
        <v>-9999</v>
      </c>
      <c r="M1019" s="5" t="s">
        <v>48</v>
      </c>
      <c r="N1019" s="5" t="s">
        <v>48</v>
      </c>
      <c r="O1019" s="5" t="s">
        <v>48</v>
      </c>
      <c r="P1019" s="5">
        <v>9999</v>
      </c>
      <c r="Q1019" s="5">
        <v>0</v>
      </c>
      <c r="R1019" s="5" t="s">
        <v>48</v>
      </c>
      <c r="S1019" s="5" t="s">
        <v>48</v>
      </c>
      <c r="T1019" s="5">
        <v>7</v>
      </c>
      <c r="U1019" s="5">
        <v>700</v>
      </c>
      <c r="V1019" s="5">
        <v>0</v>
      </c>
      <c r="W1019" s="5" t="s">
        <v>48</v>
      </c>
      <c r="X1019" s="5" t="s">
        <v>48</v>
      </c>
      <c r="Y1019" s="5">
        <v>7</v>
      </c>
      <c r="Z1019" s="5">
        <v>9999</v>
      </c>
      <c r="AA1019" s="5">
        <v>0</v>
      </c>
      <c r="AB1019" s="5" t="s">
        <v>48</v>
      </c>
      <c r="AC1019" s="5" t="s">
        <v>48</v>
      </c>
      <c r="AD1019" s="5">
        <v>7</v>
      </c>
      <c r="AE1019" s="5">
        <v>9999</v>
      </c>
      <c r="AF1019" s="5">
        <v>61</v>
      </c>
      <c r="AG1019" s="5" t="s">
        <v>48</v>
      </c>
      <c r="AH1019" s="5" t="s">
        <v>48</v>
      </c>
      <c r="AI1019" s="5">
        <v>7</v>
      </c>
      <c r="AJ1019" s="5">
        <v>700</v>
      </c>
      <c r="AK1019" s="5">
        <v>-100</v>
      </c>
      <c r="AL1019" s="5" t="s">
        <v>48</v>
      </c>
      <c r="AM1019" s="5" t="s">
        <v>48</v>
      </c>
      <c r="AN1019" s="5">
        <v>7</v>
      </c>
      <c r="AO1019" s="5">
        <v>700</v>
      </c>
    </row>
    <row r="1020" spans="1:41" x14ac:dyDescent="0.25">
      <c r="A1020" s="5" t="s">
        <v>53</v>
      </c>
      <c r="B1020" s="5" t="s">
        <v>52</v>
      </c>
      <c r="C1020" s="5">
        <v>719.3</v>
      </c>
      <c r="D1020" s="5">
        <v>39.741</v>
      </c>
      <c r="E1020" s="5">
        <v>-99.835999999999999</v>
      </c>
      <c r="F1020" s="5">
        <v>20121113</v>
      </c>
      <c r="G1020" s="5">
        <v>-9999</v>
      </c>
      <c r="H1020" s="5" t="s">
        <v>48</v>
      </c>
      <c r="I1020" s="5" t="s">
        <v>48</v>
      </c>
      <c r="J1020" s="5" t="s">
        <v>48</v>
      </c>
      <c r="K1020" s="5">
        <v>9999</v>
      </c>
      <c r="L1020" s="5">
        <v>-9999</v>
      </c>
      <c r="M1020" s="5" t="s">
        <v>48</v>
      </c>
      <c r="N1020" s="5" t="s">
        <v>48</v>
      </c>
      <c r="O1020" s="5" t="s">
        <v>48</v>
      </c>
      <c r="P1020" s="5">
        <v>9999</v>
      </c>
      <c r="Q1020" s="5">
        <v>0</v>
      </c>
      <c r="R1020" s="5" t="s">
        <v>48</v>
      </c>
      <c r="S1020" s="5" t="s">
        <v>48</v>
      </c>
      <c r="T1020" s="5">
        <v>7</v>
      </c>
      <c r="U1020" s="5">
        <v>700</v>
      </c>
      <c r="V1020" s="5">
        <v>0</v>
      </c>
      <c r="W1020" s="5" t="s">
        <v>48</v>
      </c>
      <c r="X1020" s="5" t="s">
        <v>48</v>
      </c>
      <c r="Y1020" s="5">
        <v>7</v>
      </c>
      <c r="Z1020" s="5">
        <v>9999</v>
      </c>
      <c r="AA1020" s="5">
        <v>0</v>
      </c>
      <c r="AB1020" s="5" t="s">
        <v>48</v>
      </c>
      <c r="AC1020" s="5" t="s">
        <v>48</v>
      </c>
      <c r="AD1020" s="5">
        <v>7</v>
      </c>
      <c r="AE1020" s="5">
        <v>9999</v>
      </c>
      <c r="AF1020" s="5">
        <v>111</v>
      </c>
      <c r="AG1020" s="5" t="s">
        <v>48</v>
      </c>
      <c r="AH1020" s="5" t="s">
        <v>48</v>
      </c>
      <c r="AI1020" s="5">
        <v>7</v>
      </c>
      <c r="AJ1020" s="5">
        <v>700</v>
      </c>
      <c r="AK1020" s="5">
        <v>-100</v>
      </c>
      <c r="AL1020" s="5" t="s">
        <v>48</v>
      </c>
      <c r="AM1020" s="5" t="s">
        <v>48</v>
      </c>
      <c r="AN1020" s="5">
        <v>7</v>
      </c>
      <c r="AO1020" s="5">
        <v>700</v>
      </c>
    </row>
    <row r="1021" spans="1:41" x14ac:dyDescent="0.25">
      <c r="A1021" s="5" t="s">
        <v>53</v>
      </c>
      <c r="B1021" s="5" t="s">
        <v>52</v>
      </c>
      <c r="C1021" s="5">
        <v>719.3</v>
      </c>
      <c r="D1021" s="5">
        <v>39.741</v>
      </c>
      <c r="E1021" s="5">
        <v>-99.835999999999999</v>
      </c>
      <c r="F1021" s="5">
        <v>20121114</v>
      </c>
      <c r="G1021" s="5">
        <v>-9999</v>
      </c>
      <c r="H1021" s="5" t="s">
        <v>48</v>
      </c>
      <c r="I1021" s="5" t="s">
        <v>48</v>
      </c>
      <c r="J1021" s="5" t="s">
        <v>48</v>
      </c>
      <c r="K1021" s="5">
        <v>9999</v>
      </c>
      <c r="L1021" s="5">
        <v>-9999</v>
      </c>
      <c r="M1021" s="5" t="s">
        <v>48</v>
      </c>
      <c r="N1021" s="5" t="s">
        <v>48</v>
      </c>
      <c r="O1021" s="5" t="s">
        <v>48</v>
      </c>
      <c r="P1021" s="5">
        <v>9999</v>
      </c>
      <c r="Q1021" s="5">
        <v>0</v>
      </c>
      <c r="R1021" s="5" t="s">
        <v>48</v>
      </c>
      <c r="S1021" s="5" t="s">
        <v>48</v>
      </c>
      <c r="T1021" s="5">
        <v>7</v>
      </c>
      <c r="U1021" s="5">
        <v>700</v>
      </c>
      <c r="V1021" s="5">
        <v>0</v>
      </c>
      <c r="W1021" s="5" t="s">
        <v>48</v>
      </c>
      <c r="X1021" s="5" t="s">
        <v>48</v>
      </c>
      <c r="Y1021" s="5">
        <v>7</v>
      </c>
      <c r="Z1021" s="5">
        <v>9999</v>
      </c>
      <c r="AA1021" s="5">
        <v>0</v>
      </c>
      <c r="AB1021" s="5" t="s">
        <v>48</v>
      </c>
      <c r="AC1021" s="5" t="s">
        <v>48</v>
      </c>
      <c r="AD1021" s="5">
        <v>7</v>
      </c>
      <c r="AE1021" s="5">
        <v>9999</v>
      </c>
      <c r="AF1021" s="5">
        <v>144</v>
      </c>
      <c r="AG1021" s="5" t="s">
        <v>48</v>
      </c>
      <c r="AH1021" s="5" t="s">
        <v>48</v>
      </c>
      <c r="AI1021" s="5">
        <v>7</v>
      </c>
      <c r="AJ1021" s="5">
        <v>700</v>
      </c>
      <c r="AK1021" s="5">
        <v>-50</v>
      </c>
      <c r="AL1021" s="5" t="s">
        <v>48</v>
      </c>
      <c r="AM1021" s="5" t="s">
        <v>48</v>
      </c>
      <c r="AN1021" s="5">
        <v>7</v>
      </c>
      <c r="AO1021" s="5">
        <v>700</v>
      </c>
    </row>
    <row r="1022" spans="1:41" x14ac:dyDescent="0.25">
      <c r="A1022" s="5" t="s">
        <v>53</v>
      </c>
      <c r="B1022" s="5" t="s">
        <v>52</v>
      </c>
      <c r="C1022" s="5">
        <v>719.3</v>
      </c>
      <c r="D1022" s="5">
        <v>39.741</v>
      </c>
      <c r="E1022" s="5">
        <v>-99.835999999999999</v>
      </c>
      <c r="F1022" s="5">
        <v>20121115</v>
      </c>
      <c r="G1022" s="5">
        <v>-9999</v>
      </c>
      <c r="H1022" s="5" t="s">
        <v>48</v>
      </c>
      <c r="I1022" s="5" t="s">
        <v>48</v>
      </c>
      <c r="J1022" s="5" t="s">
        <v>48</v>
      </c>
      <c r="K1022" s="5">
        <v>9999</v>
      </c>
      <c r="L1022" s="5">
        <v>-9999</v>
      </c>
      <c r="M1022" s="5" t="s">
        <v>48</v>
      </c>
      <c r="N1022" s="5" t="s">
        <v>48</v>
      </c>
      <c r="O1022" s="5" t="s">
        <v>48</v>
      </c>
      <c r="P1022" s="5">
        <v>9999</v>
      </c>
      <c r="Q1022" s="5">
        <v>0</v>
      </c>
      <c r="R1022" s="5" t="s">
        <v>48</v>
      </c>
      <c r="S1022" s="5" t="s">
        <v>48</v>
      </c>
      <c r="T1022" s="5">
        <v>7</v>
      </c>
      <c r="U1022" s="5">
        <v>700</v>
      </c>
      <c r="V1022" s="5">
        <v>0</v>
      </c>
      <c r="W1022" s="5" t="s">
        <v>48</v>
      </c>
      <c r="X1022" s="5" t="s">
        <v>48</v>
      </c>
      <c r="Y1022" s="5">
        <v>7</v>
      </c>
      <c r="Z1022" s="5">
        <v>9999</v>
      </c>
      <c r="AA1022" s="5">
        <v>0</v>
      </c>
      <c r="AB1022" s="5" t="s">
        <v>48</v>
      </c>
      <c r="AC1022" s="5" t="s">
        <v>48</v>
      </c>
      <c r="AD1022" s="5">
        <v>7</v>
      </c>
      <c r="AE1022" s="5">
        <v>9999</v>
      </c>
      <c r="AF1022" s="5">
        <v>156</v>
      </c>
      <c r="AG1022" s="5" t="s">
        <v>48</v>
      </c>
      <c r="AH1022" s="5" t="s">
        <v>48</v>
      </c>
      <c r="AI1022" s="5">
        <v>7</v>
      </c>
      <c r="AJ1022" s="5">
        <v>700</v>
      </c>
      <c r="AK1022" s="5">
        <v>-56</v>
      </c>
      <c r="AL1022" s="5" t="s">
        <v>48</v>
      </c>
      <c r="AM1022" s="5" t="s">
        <v>48</v>
      </c>
      <c r="AN1022" s="5">
        <v>7</v>
      </c>
      <c r="AO1022" s="5">
        <v>700</v>
      </c>
    </row>
    <row r="1023" spans="1:41" x14ac:dyDescent="0.25">
      <c r="A1023" s="5" t="s">
        <v>53</v>
      </c>
      <c r="B1023" s="5" t="s">
        <v>52</v>
      </c>
      <c r="C1023" s="5">
        <v>719.3</v>
      </c>
      <c r="D1023" s="5">
        <v>39.741</v>
      </c>
      <c r="E1023" s="5">
        <v>-99.835999999999999</v>
      </c>
      <c r="F1023" s="5">
        <v>20121116</v>
      </c>
      <c r="G1023" s="5">
        <v>-9999</v>
      </c>
      <c r="H1023" s="5" t="s">
        <v>48</v>
      </c>
      <c r="I1023" s="5" t="s">
        <v>48</v>
      </c>
      <c r="J1023" s="5" t="s">
        <v>48</v>
      </c>
      <c r="K1023" s="5">
        <v>9999</v>
      </c>
      <c r="L1023" s="5">
        <v>-9999</v>
      </c>
      <c r="M1023" s="5" t="s">
        <v>48</v>
      </c>
      <c r="N1023" s="5" t="s">
        <v>48</v>
      </c>
      <c r="O1023" s="5" t="s">
        <v>48</v>
      </c>
      <c r="P1023" s="5">
        <v>9999</v>
      </c>
      <c r="Q1023" s="5">
        <v>0</v>
      </c>
      <c r="R1023" s="5" t="s">
        <v>48</v>
      </c>
      <c r="S1023" s="5" t="s">
        <v>48</v>
      </c>
      <c r="T1023" s="5">
        <v>7</v>
      </c>
      <c r="U1023" s="5">
        <v>700</v>
      </c>
      <c r="V1023" s="5">
        <v>0</v>
      </c>
      <c r="W1023" s="5" t="s">
        <v>48</v>
      </c>
      <c r="X1023" s="5" t="s">
        <v>48</v>
      </c>
      <c r="Y1023" s="5">
        <v>7</v>
      </c>
      <c r="Z1023" s="5">
        <v>9999</v>
      </c>
      <c r="AA1023" s="5">
        <v>0</v>
      </c>
      <c r="AB1023" s="5" t="s">
        <v>48</v>
      </c>
      <c r="AC1023" s="5" t="s">
        <v>48</v>
      </c>
      <c r="AD1023" s="5">
        <v>7</v>
      </c>
      <c r="AE1023" s="5">
        <v>9999</v>
      </c>
      <c r="AF1023" s="5">
        <v>167</v>
      </c>
      <c r="AG1023" s="5" t="s">
        <v>48</v>
      </c>
      <c r="AH1023" s="5" t="s">
        <v>48</v>
      </c>
      <c r="AI1023" s="5">
        <v>7</v>
      </c>
      <c r="AJ1023" s="5">
        <v>700</v>
      </c>
      <c r="AK1023" s="5">
        <v>-17</v>
      </c>
      <c r="AL1023" s="5" t="s">
        <v>48</v>
      </c>
      <c r="AM1023" s="5" t="s">
        <v>48</v>
      </c>
      <c r="AN1023" s="5">
        <v>7</v>
      </c>
      <c r="AO1023" s="5">
        <v>700</v>
      </c>
    </row>
    <row r="1024" spans="1:41" x14ac:dyDescent="0.25">
      <c r="A1024" s="5" t="s">
        <v>53</v>
      </c>
      <c r="B1024" s="5" t="s">
        <v>52</v>
      </c>
      <c r="C1024" s="5">
        <v>719.3</v>
      </c>
      <c r="D1024" s="5">
        <v>39.741</v>
      </c>
      <c r="E1024" s="5">
        <v>-99.835999999999999</v>
      </c>
      <c r="F1024" s="5">
        <v>20121117</v>
      </c>
      <c r="G1024" s="5">
        <v>-9999</v>
      </c>
      <c r="H1024" s="5" t="s">
        <v>48</v>
      </c>
      <c r="I1024" s="5" t="s">
        <v>48</v>
      </c>
      <c r="J1024" s="5" t="s">
        <v>48</v>
      </c>
      <c r="K1024" s="5">
        <v>9999</v>
      </c>
      <c r="L1024" s="5">
        <v>-9999</v>
      </c>
      <c r="M1024" s="5" t="s">
        <v>48</v>
      </c>
      <c r="N1024" s="5" t="s">
        <v>48</v>
      </c>
      <c r="O1024" s="5" t="s">
        <v>48</v>
      </c>
      <c r="P1024" s="5">
        <v>9999</v>
      </c>
      <c r="Q1024" s="5">
        <v>0</v>
      </c>
      <c r="R1024" s="5" t="s">
        <v>48</v>
      </c>
      <c r="S1024" s="5" t="s">
        <v>48</v>
      </c>
      <c r="T1024" s="5">
        <v>7</v>
      </c>
      <c r="U1024" s="5">
        <v>700</v>
      </c>
      <c r="V1024" s="5">
        <v>0</v>
      </c>
      <c r="W1024" s="5" t="s">
        <v>48</v>
      </c>
      <c r="X1024" s="5" t="s">
        <v>48</v>
      </c>
      <c r="Y1024" s="5">
        <v>7</v>
      </c>
      <c r="Z1024" s="5">
        <v>9999</v>
      </c>
      <c r="AA1024" s="5">
        <v>0</v>
      </c>
      <c r="AB1024" s="5" t="s">
        <v>48</v>
      </c>
      <c r="AC1024" s="5" t="s">
        <v>48</v>
      </c>
      <c r="AD1024" s="5">
        <v>7</v>
      </c>
      <c r="AE1024" s="5">
        <v>9999</v>
      </c>
      <c r="AF1024" s="5">
        <v>150</v>
      </c>
      <c r="AG1024" s="5" t="s">
        <v>48</v>
      </c>
      <c r="AH1024" s="5" t="s">
        <v>48</v>
      </c>
      <c r="AI1024" s="5">
        <v>7</v>
      </c>
      <c r="AJ1024" s="5">
        <v>700</v>
      </c>
      <c r="AK1024" s="5">
        <v>-17</v>
      </c>
      <c r="AL1024" s="5" t="s">
        <v>48</v>
      </c>
      <c r="AM1024" s="5" t="s">
        <v>48</v>
      </c>
      <c r="AN1024" s="5">
        <v>7</v>
      </c>
      <c r="AO1024" s="5">
        <v>700</v>
      </c>
    </row>
    <row r="1025" spans="1:41" x14ac:dyDescent="0.25">
      <c r="A1025" s="5" t="s">
        <v>53</v>
      </c>
      <c r="B1025" s="5" t="s">
        <v>52</v>
      </c>
      <c r="C1025" s="5">
        <v>719.3</v>
      </c>
      <c r="D1025" s="5">
        <v>39.741</v>
      </c>
      <c r="E1025" s="5">
        <v>-99.835999999999999</v>
      </c>
      <c r="F1025" s="5">
        <v>20121118</v>
      </c>
      <c r="G1025" s="5">
        <v>-9999</v>
      </c>
      <c r="H1025" s="5" t="s">
        <v>48</v>
      </c>
      <c r="I1025" s="5" t="s">
        <v>48</v>
      </c>
      <c r="J1025" s="5" t="s">
        <v>48</v>
      </c>
      <c r="K1025" s="5">
        <v>9999</v>
      </c>
      <c r="L1025" s="5">
        <v>-9999</v>
      </c>
      <c r="M1025" s="5" t="s">
        <v>48</v>
      </c>
      <c r="N1025" s="5" t="s">
        <v>48</v>
      </c>
      <c r="O1025" s="5" t="s">
        <v>48</v>
      </c>
      <c r="P1025" s="5">
        <v>9999</v>
      </c>
      <c r="Q1025" s="5">
        <v>0</v>
      </c>
      <c r="R1025" s="5" t="s">
        <v>48</v>
      </c>
      <c r="S1025" s="5" t="s">
        <v>48</v>
      </c>
      <c r="T1025" s="5">
        <v>7</v>
      </c>
      <c r="U1025" s="5">
        <v>700</v>
      </c>
      <c r="V1025" s="5">
        <v>0</v>
      </c>
      <c r="W1025" s="5" t="s">
        <v>48</v>
      </c>
      <c r="X1025" s="5" t="s">
        <v>48</v>
      </c>
      <c r="Y1025" s="5">
        <v>7</v>
      </c>
      <c r="Z1025" s="5">
        <v>9999</v>
      </c>
      <c r="AA1025" s="5">
        <v>0</v>
      </c>
      <c r="AB1025" s="5" t="s">
        <v>48</v>
      </c>
      <c r="AC1025" s="5" t="s">
        <v>48</v>
      </c>
      <c r="AD1025" s="5">
        <v>7</v>
      </c>
      <c r="AE1025" s="5">
        <v>9999</v>
      </c>
      <c r="AF1025" s="5">
        <v>172</v>
      </c>
      <c r="AG1025" s="5" t="s">
        <v>48</v>
      </c>
      <c r="AH1025" s="5" t="s">
        <v>48</v>
      </c>
      <c r="AI1025" s="5">
        <v>7</v>
      </c>
      <c r="AJ1025" s="5">
        <v>700</v>
      </c>
      <c r="AK1025" s="5">
        <v>11</v>
      </c>
      <c r="AL1025" s="5" t="s">
        <v>48</v>
      </c>
      <c r="AM1025" s="5" t="s">
        <v>48</v>
      </c>
      <c r="AN1025" s="5">
        <v>7</v>
      </c>
      <c r="AO1025" s="5">
        <v>700</v>
      </c>
    </row>
    <row r="1026" spans="1:41" x14ac:dyDescent="0.25">
      <c r="A1026" s="5" t="s">
        <v>53</v>
      </c>
      <c r="B1026" s="5" t="s">
        <v>52</v>
      </c>
      <c r="C1026" s="5">
        <v>719.3</v>
      </c>
      <c r="D1026" s="5">
        <v>39.741</v>
      </c>
      <c r="E1026" s="5">
        <v>-99.835999999999999</v>
      </c>
      <c r="F1026" s="5">
        <v>20121119</v>
      </c>
      <c r="G1026" s="5">
        <v>-9999</v>
      </c>
      <c r="H1026" s="5" t="s">
        <v>48</v>
      </c>
      <c r="I1026" s="5" t="s">
        <v>48</v>
      </c>
      <c r="J1026" s="5" t="s">
        <v>48</v>
      </c>
      <c r="K1026" s="5">
        <v>9999</v>
      </c>
      <c r="L1026" s="5">
        <v>-9999</v>
      </c>
      <c r="M1026" s="5" t="s">
        <v>48</v>
      </c>
      <c r="N1026" s="5" t="s">
        <v>48</v>
      </c>
      <c r="O1026" s="5" t="s">
        <v>48</v>
      </c>
      <c r="P1026" s="5">
        <v>9999</v>
      </c>
      <c r="Q1026" s="5">
        <v>0</v>
      </c>
      <c r="R1026" s="5" t="s">
        <v>48</v>
      </c>
      <c r="S1026" s="5" t="s">
        <v>48</v>
      </c>
      <c r="T1026" s="5">
        <v>7</v>
      </c>
      <c r="U1026" s="5">
        <v>700</v>
      </c>
      <c r="V1026" s="5">
        <v>0</v>
      </c>
      <c r="W1026" s="5" t="s">
        <v>48</v>
      </c>
      <c r="X1026" s="5" t="s">
        <v>48</v>
      </c>
      <c r="Y1026" s="5">
        <v>7</v>
      </c>
      <c r="Z1026" s="5">
        <v>9999</v>
      </c>
      <c r="AA1026" s="5">
        <v>0</v>
      </c>
      <c r="AB1026" s="5" t="s">
        <v>48</v>
      </c>
      <c r="AC1026" s="5" t="s">
        <v>48</v>
      </c>
      <c r="AD1026" s="5">
        <v>7</v>
      </c>
      <c r="AE1026" s="5">
        <v>9999</v>
      </c>
      <c r="AF1026" s="5">
        <v>228</v>
      </c>
      <c r="AG1026" s="5" t="s">
        <v>48</v>
      </c>
      <c r="AH1026" s="5" t="s">
        <v>48</v>
      </c>
      <c r="AI1026" s="5">
        <v>7</v>
      </c>
      <c r="AJ1026" s="5">
        <v>700</v>
      </c>
      <c r="AK1026" s="5">
        <v>22</v>
      </c>
      <c r="AL1026" s="5" t="s">
        <v>48</v>
      </c>
      <c r="AM1026" s="5" t="s">
        <v>48</v>
      </c>
      <c r="AN1026" s="5">
        <v>7</v>
      </c>
      <c r="AO1026" s="5">
        <v>700</v>
      </c>
    </row>
    <row r="1027" spans="1:41" x14ac:dyDescent="0.25">
      <c r="A1027" s="5" t="s">
        <v>53</v>
      </c>
      <c r="B1027" s="5" t="s">
        <v>52</v>
      </c>
      <c r="C1027" s="5">
        <v>719.3</v>
      </c>
      <c r="D1027" s="5">
        <v>39.741</v>
      </c>
      <c r="E1027" s="5">
        <v>-99.835999999999999</v>
      </c>
      <c r="F1027" s="5">
        <v>20121120</v>
      </c>
      <c r="G1027" s="5">
        <v>-9999</v>
      </c>
      <c r="H1027" s="5" t="s">
        <v>48</v>
      </c>
      <c r="I1027" s="5" t="s">
        <v>48</v>
      </c>
      <c r="J1027" s="5" t="s">
        <v>48</v>
      </c>
      <c r="K1027" s="5">
        <v>9999</v>
      </c>
      <c r="L1027" s="5">
        <v>-9999</v>
      </c>
      <c r="M1027" s="5" t="s">
        <v>48</v>
      </c>
      <c r="N1027" s="5" t="s">
        <v>48</v>
      </c>
      <c r="O1027" s="5" t="s">
        <v>48</v>
      </c>
      <c r="P1027" s="5">
        <v>9999</v>
      </c>
      <c r="Q1027" s="5">
        <v>0</v>
      </c>
      <c r="R1027" s="5" t="s">
        <v>48</v>
      </c>
      <c r="S1027" s="5" t="s">
        <v>48</v>
      </c>
      <c r="T1027" s="5">
        <v>7</v>
      </c>
      <c r="U1027" s="5">
        <v>700</v>
      </c>
      <c r="V1027" s="5">
        <v>0</v>
      </c>
      <c r="W1027" s="5" t="s">
        <v>48</v>
      </c>
      <c r="X1027" s="5" t="s">
        <v>48</v>
      </c>
      <c r="Y1027" s="5">
        <v>7</v>
      </c>
      <c r="Z1027" s="5">
        <v>9999</v>
      </c>
      <c r="AA1027" s="5">
        <v>0</v>
      </c>
      <c r="AB1027" s="5" t="s">
        <v>48</v>
      </c>
      <c r="AC1027" s="5" t="s">
        <v>48</v>
      </c>
      <c r="AD1027" s="5">
        <v>7</v>
      </c>
      <c r="AE1027" s="5">
        <v>9999</v>
      </c>
      <c r="AF1027" s="5">
        <v>228</v>
      </c>
      <c r="AG1027" s="5" t="s">
        <v>48</v>
      </c>
      <c r="AH1027" s="5" t="s">
        <v>48</v>
      </c>
      <c r="AI1027" s="5">
        <v>7</v>
      </c>
      <c r="AJ1027" s="5">
        <v>700</v>
      </c>
      <c r="AK1027" s="5">
        <v>17</v>
      </c>
      <c r="AL1027" s="5" t="s">
        <v>48</v>
      </c>
      <c r="AM1027" s="5" t="s">
        <v>48</v>
      </c>
      <c r="AN1027" s="5">
        <v>7</v>
      </c>
      <c r="AO1027" s="5">
        <v>700</v>
      </c>
    </row>
    <row r="1028" spans="1:41" x14ac:dyDescent="0.25">
      <c r="A1028" s="5" t="s">
        <v>53</v>
      </c>
      <c r="B1028" s="5" t="s">
        <v>52</v>
      </c>
      <c r="C1028" s="5">
        <v>719.3</v>
      </c>
      <c r="D1028" s="5">
        <v>39.741</v>
      </c>
      <c r="E1028" s="5">
        <v>-99.835999999999999</v>
      </c>
      <c r="F1028" s="5">
        <v>20121121</v>
      </c>
      <c r="G1028" s="5">
        <v>-9999</v>
      </c>
      <c r="H1028" s="5" t="s">
        <v>48</v>
      </c>
      <c r="I1028" s="5" t="s">
        <v>48</v>
      </c>
      <c r="J1028" s="5" t="s">
        <v>48</v>
      </c>
      <c r="K1028" s="5">
        <v>9999</v>
      </c>
      <c r="L1028" s="5">
        <v>-9999</v>
      </c>
      <c r="M1028" s="5" t="s">
        <v>48</v>
      </c>
      <c r="N1028" s="5" t="s">
        <v>48</v>
      </c>
      <c r="O1028" s="5" t="s">
        <v>48</v>
      </c>
      <c r="P1028" s="5">
        <v>9999</v>
      </c>
      <c r="Q1028" s="5">
        <v>0</v>
      </c>
      <c r="R1028" s="5" t="s">
        <v>48</v>
      </c>
      <c r="S1028" s="5" t="s">
        <v>48</v>
      </c>
      <c r="T1028" s="5">
        <v>7</v>
      </c>
      <c r="U1028" s="5">
        <v>700</v>
      </c>
      <c r="V1028" s="5">
        <v>0</v>
      </c>
      <c r="W1028" s="5" t="s">
        <v>48</v>
      </c>
      <c r="X1028" s="5" t="s">
        <v>48</v>
      </c>
      <c r="Y1028" s="5">
        <v>7</v>
      </c>
      <c r="Z1028" s="5">
        <v>9999</v>
      </c>
      <c r="AA1028" s="5">
        <v>0</v>
      </c>
      <c r="AB1028" s="5" t="s">
        <v>48</v>
      </c>
      <c r="AC1028" s="5" t="s">
        <v>48</v>
      </c>
      <c r="AD1028" s="5">
        <v>7</v>
      </c>
      <c r="AE1028" s="5">
        <v>9999</v>
      </c>
      <c r="AF1028" s="5">
        <v>217</v>
      </c>
      <c r="AG1028" s="5" t="s">
        <v>48</v>
      </c>
      <c r="AH1028" s="5" t="s">
        <v>48</v>
      </c>
      <c r="AI1028" s="5">
        <v>7</v>
      </c>
      <c r="AJ1028" s="5">
        <v>700</v>
      </c>
      <c r="AK1028" s="5">
        <v>17</v>
      </c>
      <c r="AL1028" s="5" t="s">
        <v>48</v>
      </c>
      <c r="AM1028" s="5" t="s">
        <v>48</v>
      </c>
      <c r="AN1028" s="5">
        <v>7</v>
      </c>
      <c r="AO1028" s="5">
        <v>700</v>
      </c>
    </row>
    <row r="1029" spans="1:41" x14ac:dyDescent="0.25">
      <c r="A1029" s="5" t="s">
        <v>53</v>
      </c>
      <c r="B1029" s="5" t="s">
        <v>52</v>
      </c>
      <c r="C1029" s="5">
        <v>719.3</v>
      </c>
      <c r="D1029" s="5">
        <v>39.741</v>
      </c>
      <c r="E1029" s="5">
        <v>-99.835999999999999</v>
      </c>
      <c r="F1029" s="5">
        <v>20121122</v>
      </c>
      <c r="G1029" s="5">
        <v>-9999</v>
      </c>
      <c r="H1029" s="5" t="s">
        <v>48</v>
      </c>
      <c r="I1029" s="5" t="s">
        <v>48</v>
      </c>
      <c r="J1029" s="5" t="s">
        <v>48</v>
      </c>
      <c r="K1029" s="5">
        <v>9999</v>
      </c>
      <c r="L1029" s="5">
        <v>-9999</v>
      </c>
      <c r="M1029" s="5" t="s">
        <v>48</v>
      </c>
      <c r="N1029" s="5" t="s">
        <v>48</v>
      </c>
      <c r="O1029" s="5" t="s">
        <v>48</v>
      </c>
      <c r="P1029" s="5">
        <v>9999</v>
      </c>
      <c r="Q1029" s="5">
        <v>0</v>
      </c>
      <c r="R1029" s="5" t="s">
        <v>48</v>
      </c>
      <c r="S1029" s="5" t="s">
        <v>48</v>
      </c>
      <c r="T1029" s="5">
        <v>7</v>
      </c>
      <c r="U1029" s="5">
        <v>700</v>
      </c>
      <c r="V1029" s="5">
        <v>0</v>
      </c>
      <c r="W1029" s="5" t="s">
        <v>48</v>
      </c>
      <c r="X1029" s="5" t="s">
        <v>48</v>
      </c>
      <c r="Y1029" s="5">
        <v>7</v>
      </c>
      <c r="Z1029" s="5">
        <v>9999</v>
      </c>
      <c r="AA1029" s="5">
        <v>0</v>
      </c>
      <c r="AB1029" s="5" t="s">
        <v>48</v>
      </c>
      <c r="AC1029" s="5" t="s">
        <v>48</v>
      </c>
      <c r="AD1029" s="5">
        <v>7</v>
      </c>
      <c r="AE1029" s="5">
        <v>9999</v>
      </c>
      <c r="AF1029" s="5">
        <v>222</v>
      </c>
      <c r="AG1029" s="5" t="s">
        <v>48</v>
      </c>
      <c r="AH1029" s="5" t="s">
        <v>48</v>
      </c>
      <c r="AI1029" s="5">
        <v>7</v>
      </c>
      <c r="AJ1029" s="5">
        <v>700</v>
      </c>
      <c r="AK1029" s="5">
        <v>6</v>
      </c>
      <c r="AL1029" s="5" t="s">
        <v>48</v>
      </c>
      <c r="AM1029" s="5" t="s">
        <v>48</v>
      </c>
      <c r="AN1029" s="5">
        <v>7</v>
      </c>
      <c r="AO1029" s="5">
        <v>700</v>
      </c>
    </row>
    <row r="1030" spans="1:41" x14ac:dyDescent="0.25">
      <c r="A1030" s="5" t="s">
        <v>53</v>
      </c>
      <c r="B1030" s="5" t="s">
        <v>52</v>
      </c>
      <c r="C1030" s="5">
        <v>719.3</v>
      </c>
      <c r="D1030" s="5">
        <v>39.741</v>
      </c>
      <c r="E1030" s="5">
        <v>-99.835999999999999</v>
      </c>
      <c r="F1030" s="5">
        <v>20121123</v>
      </c>
      <c r="G1030" s="5">
        <v>-9999</v>
      </c>
      <c r="H1030" s="5" t="s">
        <v>48</v>
      </c>
      <c r="I1030" s="5" t="s">
        <v>48</v>
      </c>
      <c r="J1030" s="5" t="s">
        <v>48</v>
      </c>
      <c r="K1030" s="5">
        <v>9999</v>
      </c>
      <c r="L1030" s="5">
        <v>-9999</v>
      </c>
      <c r="M1030" s="5" t="s">
        <v>48</v>
      </c>
      <c r="N1030" s="5" t="s">
        <v>48</v>
      </c>
      <c r="O1030" s="5" t="s">
        <v>48</v>
      </c>
      <c r="P1030" s="5">
        <v>9999</v>
      </c>
      <c r="Q1030" s="5">
        <v>0</v>
      </c>
      <c r="R1030" s="5" t="s">
        <v>48</v>
      </c>
      <c r="S1030" s="5" t="s">
        <v>48</v>
      </c>
      <c r="T1030" s="5">
        <v>7</v>
      </c>
      <c r="U1030" s="5">
        <v>700</v>
      </c>
      <c r="V1030" s="5">
        <v>0</v>
      </c>
      <c r="W1030" s="5" t="s">
        <v>48</v>
      </c>
      <c r="X1030" s="5" t="s">
        <v>48</v>
      </c>
      <c r="Y1030" s="5">
        <v>7</v>
      </c>
      <c r="Z1030" s="5">
        <v>9999</v>
      </c>
      <c r="AA1030" s="5">
        <v>0</v>
      </c>
      <c r="AB1030" s="5" t="s">
        <v>48</v>
      </c>
      <c r="AC1030" s="5" t="s">
        <v>48</v>
      </c>
      <c r="AD1030" s="5">
        <v>7</v>
      </c>
      <c r="AE1030" s="5">
        <v>9999</v>
      </c>
      <c r="AF1030" s="5">
        <v>194</v>
      </c>
      <c r="AG1030" s="5" t="s">
        <v>48</v>
      </c>
      <c r="AH1030" s="5" t="s">
        <v>48</v>
      </c>
      <c r="AI1030" s="5">
        <v>7</v>
      </c>
      <c r="AJ1030" s="5">
        <v>700</v>
      </c>
      <c r="AK1030" s="5">
        <v>-67</v>
      </c>
      <c r="AL1030" s="5" t="s">
        <v>48</v>
      </c>
      <c r="AM1030" s="5" t="s">
        <v>48</v>
      </c>
      <c r="AN1030" s="5">
        <v>7</v>
      </c>
      <c r="AO1030" s="5">
        <v>700</v>
      </c>
    </row>
    <row r="1031" spans="1:41" x14ac:dyDescent="0.25">
      <c r="A1031" s="5" t="s">
        <v>53</v>
      </c>
      <c r="B1031" s="5" t="s">
        <v>52</v>
      </c>
      <c r="C1031" s="5">
        <v>719.3</v>
      </c>
      <c r="D1031" s="5">
        <v>39.741</v>
      </c>
      <c r="E1031" s="5">
        <v>-99.835999999999999</v>
      </c>
      <c r="F1031" s="5">
        <v>20121124</v>
      </c>
      <c r="G1031" s="5">
        <v>-9999</v>
      </c>
      <c r="H1031" s="5" t="s">
        <v>48</v>
      </c>
      <c r="I1031" s="5" t="s">
        <v>48</v>
      </c>
      <c r="J1031" s="5" t="s">
        <v>48</v>
      </c>
      <c r="K1031" s="5">
        <v>9999</v>
      </c>
      <c r="L1031" s="5">
        <v>-9999</v>
      </c>
      <c r="M1031" s="5" t="s">
        <v>48</v>
      </c>
      <c r="N1031" s="5" t="s">
        <v>48</v>
      </c>
      <c r="O1031" s="5" t="s">
        <v>48</v>
      </c>
      <c r="P1031" s="5">
        <v>9999</v>
      </c>
      <c r="Q1031" s="5">
        <v>0</v>
      </c>
      <c r="R1031" s="5" t="s">
        <v>48</v>
      </c>
      <c r="S1031" s="5" t="s">
        <v>48</v>
      </c>
      <c r="T1031" s="5">
        <v>7</v>
      </c>
      <c r="U1031" s="5">
        <v>700</v>
      </c>
      <c r="V1031" s="5">
        <v>0</v>
      </c>
      <c r="W1031" s="5" t="s">
        <v>48</v>
      </c>
      <c r="X1031" s="5" t="s">
        <v>48</v>
      </c>
      <c r="Y1031" s="5">
        <v>7</v>
      </c>
      <c r="Z1031" s="5">
        <v>9999</v>
      </c>
      <c r="AA1031" s="5">
        <v>0</v>
      </c>
      <c r="AB1031" s="5" t="s">
        <v>48</v>
      </c>
      <c r="AC1031" s="5" t="s">
        <v>48</v>
      </c>
      <c r="AD1031" s="5">
        <v>7</v>
      </c>
      <c r="AE1031" s="5">
        <v>9999</v>
      </c>
      <c r="AF1031" s="5">
        <v>100</v>
      </c>
      <c r="AG1031" s="5" t="s">
        <v>48</v>
      </c>
      <c r="AH1031" s="5" t="s">
        <v>48</v>
      </c>
      <c r="AI1031" s="5">
        <v>7</v>
      </c>
      <c r="AJ1031" s="5">
        <v>700</v>
      </c>
      <c r="AK1031" s="5">
        <v>-56</v>
      </c>
      <c r="AL1031" s="5" t="s">
        <v>48</v>
      </c>
      <c r="AM1031" s="5" t="s">
        <v>48</v>
      </c>
      <c r="AN1031" s="5">
        <v>7</v>
      </c>
      <c r="AO1031" s="5">
        <v>700</v>
      </c>
    </row>
    <row r="1032" spans="1:41" x14ac:dyDescent="0.25">
      <c r="A1032" s="5" t="s">
        <v>53</v>
      </c>
      <c r="B1032" s="5" t="s">
        <v>52</v>
      </c>
      <c r="C1032" s="5">
        <v>719.3</v>
      </c>
      <c r="D1032" s="5">
        <v>39.741</v>
      </c>
      <c r="E1032" s="5">
        <v>-99.835999999999999</v>
      </c>
      <c r="F1032" s="5">
        <v>20121125</v>
      </c>
      <c r="G1032" s="5">
        <v>-9999</v>
      </c>
      <c r="H1032" s="5" t="s">
        <v>48</v>
      </c>
      <c r="I1032" s="5" t="s">
        <v>48</v>
      </c>
      <c r="J1032" s="5" t="s">
        <v>48</v>
      </c>
      <c r="K1032" s="5">
        <v>9999</v>
      </c>
      <c r="L1032" s="5">
        <v>-9999</v>
      </c>
      <c r="M1032" s="5" t="s">
        <v>48</v>
      </c>
      <c r="N1032" s="5" t="s">
        <v>48</v>
      </c>
      <c r="O1032" s="5" t="s">
        <v>48</v>
      </c>
      <c r="P1032" s="5">
        <v>9999</v>
      </c>
      <c r="Q1032" s="5">
        <v>0</v>
      </c>
      <c r="R1032" s="5" t="s">
        <v>48</v>
      </c>
      <c r="S1032" s="5" t="s">
        <v>48</v>
      </c>
      <c r="T1032" s="5">
        <v>7</v>
      </c>
      <c r="U1032" s="5">
        <v>700</v>
      </c>
      <c r="V1032" s="5">
        <v>0</v>
      </c>
      <c r="W1032" s="5" t="s">
        <v>48</v>
      </c>
      <c r="X1032" s="5" t="s">
        <v>48</v>
      </c>
      <c r="Y1032" s="5">
        <v>7</v>
      </c>
      <c r="Z1032" s="5">
        <v>9999</v>
      </c>
      <c r="AA1032" s="5">
        <v>0</v>
      </c>
      <c r="AB1032" s="5" t="s">
        <v>48</v>
      </c>
      <c r="AC1032" s="5" t="s">
        <v>48</v>
      </c>
      <c r="AD1032" s="5">
        <v>7</v>
      </c>
      <c r="AE1032" s="5">
        <v>9999</v>
      </c>
      <c r="AF1032" s="5">
        <v>172</v>
      </c>
      <c r="AG1032" s="5" t="s">
        <v>48</v>
      </c>
      <c r="AH1032" s="5" t="s">
        <v>48</v>
      </c>
      <c r="AI1032" s="5">
        <v>7</v>
      </c>
      <c r="AJ1032" s="5">
        <v>700</v>
      </c>
      <c r="AK1032" s="5">
        <v>-44</v>
      </c>
      <c r="AL1032" s="5" t="s">
        <v>48</v>
      </c>
      <c r="AM1032" s="5" t="s">
        <v>48</v>
      </c>
      <c r="AN1032" s="5">
        <v>7</v>
      </c>
      <c r="AO1032" s="5">
        <v>700</v>
      </c>
    </row>
    <row r="1033" spans="1:41" x14ac:dyDescent="0.25">
      <c r="A1033" s="5" t="s">
        <v>53</v>
      </c>
      <c r="B1033" s="5" t="s">
        <v>52</v>
      </c>
      <c r="C1033" s="5">
        <v>719.3</v>
      </c>
      <c r="D1033" s="5">
        <v>39.741</v>
      </c>
      <c r="E1033" s="5">
        <v>-99.835999999999999</v>
      </c>
      <c r="F1033" s="5">
        <v>20121126</v>
      </c>
      <c r="G1033" s="5">
        <v>-9999</v>
      </c>
      <c r="H1033" s="5" t="s">
        <v>48</v>
      </c>
      <c r="I1033" s="5" t="s">
        <v>48</v>
      </c>
      <c r="J1033" s="5" t="s">
        <v>48</v>
      </c>
      <c r="K1033" s="5">
        <v>9999</v>
      </c>
      <c r="L1033" s="5">
        <v>-9999</v>
      </c>
      <c r="M1033" s="5" t="s">
        <v>48</v>
      </c>
      <c r="N1033" s="5" t="s">
        <v>48</v>
      </c>
      <c r="O1033" s="5" t="s">
        <v>48</v>
      </c>
      <c r="P1033" s="5">
        <v>9999</v>
      </c>
      <c r="Q1033" s="5">
        <v>0</v>
      </c>
      <c r="R1033" s="5" t="s">
        <v>48</v>
      </c>
      <c r="S1033" s="5" t="s">
        <v>48</v>
      </c>
      <c r="T1033" s="5">
        <v>7</v>
      </c>
      <c r="U1033" s="5">
        <v>700</v>
      </c>
      <c r="V1033" s="5">
        <v>0</v>
      </c>
      <c r="W1033" s="5" t="s">
        <v>48</v>
      </c>
      <c r="X1033" s="5" t="s">
        <v>48</v>
      </c>
      <c r="Y1033" s="5">
        <v>7</v>
      </c>
      <c r="Z1033" s="5">
        <v>9999</v>
      </c>
      <c r="AA1033" s="5">
        <v>0</v>
      </c>
      <c r="AB1033" s="5" t="s">
        <v>48</v>
      </c>
      <c r="AC1033" s="5" t="s">
        <v>48</v>
      </c>
      <c r="AD1033" s="5">
        <v>7</v>
      </c>
      <c r="AE1033" s="5">
        <v>9999</v>
      </c>
      <c r="AF1033" s="5">
        <v>133</v>
      </c>
      <c r="AG1033" s="5" t="s">
        <v>48</v>
      </c>
      <c r="AH1033" s="5" t="s">
        <v>48</v>
      </c>
      <c r="AI1033" s="5">
        <v>7</v>
      </c>
      <c r="AJ1033" s="5">
        <v>700</v>
      </c>
      <c r="AK1033" s="5">
        <v>-39</v>
      </c>
      <c r="AL1033" s="5" t="s">
        <v>48</v>
      </c>
      <c r="AM1033" s="5" t="s">
        <v>48</v>
      </c>
      <c r="AN1033" s="5">
        <v>7</v>
      </c>
      <c r="AO1033" s="5">
        <v>700</v>
      </c>
    </row>
    <row r="1034" spans="1:41" x14ac:dyDescent="0.25">
      <c r="A1034" s="5" t="s">
        <v>53</v>
      </c>
      <c r="B1034" s="5" t="s">
        <v>52</v>
      </c>
      <c r="C1034" s="5">
        <v>719.3</v>
      </c>
      <c r="D1034" s="5">
        <v>39.741</v>
      </c>
      <c r="E1034" s="5">
        <v>-99.835999999999999</v>
      </c>
      <c r="F1034" s="5">
        <v>20121127</v>
      </c>
      <c r="G1034" s="5">
        <v>-9999</v>
      </c>
      <c r="H1034" s="5" t="s">
        <v>48</v>
      </c>
      <c r="I1034" s="5" t="s">
        <v>48</v>
      </c>
      <c r="J1034" s="5" t="s">
        <v>48</v>
      </c>
      <c r="K1034" s="5">
        <v>9999</v>
      </c>
      <c r="L1034" s="5">
        <v>-9999</v>
      </c>
      <c r="M1034" s="5" t="s">
        <v>48</v>
      </c>
      <c r="N1034" s="5" t="s">
        <v>48</v>
      </c>
      <c r="O1034" s="5" t="s">
        <v>48</v>
      </c>
      <c r="P1034" s="5">
        <v>9999</v>
      </c>
      <c r="Q1034" s="5">
        <v>0</v>
      </c>
      <c r="R1034" s="5" t="s">
        <v>48</v>
      </c>
      <c r="S1034" s="5" t="s">
        <v>48</v>
      </c>
      <c r="T1034" s="5">
        <v>7</v>
      </c>
      <c r="U1034" s="5">
        <v>700</v>
      </c>
      <c r="V1034" s="5">
        <v>0</v>
      </c>
      <c r="W1034" s="5" t="s">
        <v>48</v>
      </c>
      <c r="X1034" s="5" t="s">
        <v>48</v>
      </c>
      <c r="Y1034" s="5">
        <v>7</v>
      </c>
      <c r="Z1034" s="5">
        <v>9999</v>
      </c>
      <c r="AA1034" s="5">
        <v>0</v>
      </c>
      <c r="AB1034" s="5" t="s">
        <v>48</v>
      </c>
      <c r="AC1034" s="5" t="s">
        <v>48</v>
      </c>
      <c r="AD1034" s="5">
        <v>7</v>
      </c>
      <c r="AE1034" s="5">
        <v>9999</v>
      </c>
      <c r="AF1034" s="5">
        <v>33</v>
      </c>
      <c r="AG1034" s="5" t="s">
        <v>48</v>
      </c>
      <c r="AH1034" s="5" t="s">
        <v>48</v>
      </c>
      <c r="AI1034" s="5">
        <v>7</v>
      </c>
      <c r="AJ1034" s="5">
        <v>700</v>
      </c>
      <c r="AK1034" s="5">
        <v>-89</v>
      </c>
      <c r="AL1034" s="5" t="s">
        <v>48</v>
      </c>
      <c r="AM1034" s="5" t="s">
        <v>48</v>
      </c>
      <c r="AN1034" s="5">
        <v>7</v>
      </c>
      <c r="AO1034" s="5">
        <v>700</v>
      </c>
    </row>
    <row r="1035" spans="1:41" x14ac:dyDescent="0.25">
      <c r="A1035" s="5" t="s">
        <v>53</v>
      </c>
      <c r="B1035" s="5" t="s">
        <v>52</v>
      </c>
      <c r="C1035" s="5">
        <v>719.3</v>
      </c>
      <c r="D1035" s="5">
        <v>39.741</v>
      </c>
      <c r="E1035" s="5">
        <v>-99.835999999999999</v>
      </c>
      <c r="F1035" s="5">
        <v>20121128</v>
      </c>
      <c r="G1035" s="5">
        <v>-9999</v>
      </c>
      <c r="H1035" s="5" t="s">
        <v>48</v>
      </c>
      <c r="I1035" s="5" t="s">
        <v>48</v>
      </c>
      <c r="J1035" s="5" t="s">
        <v>48</v>
      </c>
      <c r="K1035" s="5">
        <v>9999</v>
      </c>
      <c r="L1035" s="5">
        <v>-9999</v>
      </c>
      <c r="M1035" s="5" t="s">
        <v>48</v>
      </c>
      <c r="N1035" s="5" t="s">
        <v>48</v>
      </c>
      <c r="O1035" s="5" t="s">
        <v>48</v>
      </c>
      <c r="P1035" s="5">
        <v>9999</v>
      </c>
      <c r="Q1035" s="5">
        <v>0</v>
      </c>
      <c r="R1035" s="5" t="s">
        <v>48</v>
      </c>
      <c r="S1035" s="5" t="s">
        <v>48</v>
      </c>
      <c r="T1035" s="5">
        <v>7</v>
      </c>
      <c r="U1035" s="5">
        <v>700</v>
      </c>
      <c r="V1035" s="5">
        <v>0</v>
      </c>
      <c r="W1035" s="5" t="s">
        <v>48</v>
      </c>
      <c r="X1035" s="5" t="s">
        <v>48</v>
      </c>
      <c r="Y1035" s="5">
        <v>7</v>
      </c>
      <c r="Z1035" s="5">
        <v>9999</v>
      </c>
      <c r="AA1035" s="5">
        <v>0</v>
      </c>
      <c r="AB1035" s="5" t="s">
        <v>48</v>
      </c>
      <c r="AC1035" s="5" t="s">
        <v>48</v>
      </c>
      <c r="AD1035" s="5">
        <v>7</v>
      </c>
      <c r="AE1035" s="5">
        <v>9999</v>
      </c>
      <c r="AF1035" s="5">
        <v>128</v>
      </c>
      <c r="AG1035" s="5" t="s">
        <v>48</v>
      </c>
      <c r="AH1035" s="5" t="s">
        <v>48</v>
      </c>
      <c r="AI1035" s="5">
        <v>7</v>
      </c>
      <c r="AJ1035" s="5">
        <v>700</v>
      </c>
      <c r="AK1035" s="5">
        <v>-89</v>
      </c>
      <c r="AL1035" s="5" t="s">
        <v>48</v>
      </c>
      <c r="AM1035" s="5" t="s">
        <v>48</v>
      </c>
      <c r="AN1035" s="5">
        <v>7</v>
      </c>
      <c r="AO1035" s="5">
        <v>700</v>
      </c>
    </row>
    <row r="1036" spans="1:41" x14ac:dyDescent="0.25">
      <c r="A1036" s="5" t="s">
        <v>53</v>
      </c>
      <c r="B1036" s="5" t="s">
        <v>52</v>
      </c>
      <c r="C1036" s="5">
        <v>719.3</v>
      </c>
      <c r="D1036" s="5">
        <v>39.741</v>
      </c>
      <c r="E1036" s="5">
        <v>-99.835999999999999</v>
      </c>
      <c r="F1036" s="5">
        <v>20121129</v>
      </c>
      <c r="G1036" s="5">
        <v>-9999</v>
      </c>
      <c r="H1036" s="5" t="s">
        <v>48</v>
      </c>
      <c r="I1036" s="5" t="s">
        <v>48</v>
      </c>
      <c r="J1036" s="5" t="s">
        <v>48</v>
      </c>
      <c r="K1036" s="5">
        <v>9999</v>
      </c>
      <c r="L1036" s="5">
        <v>-9999</v>
      </c>
      <c r="M1036" s="5" t="s">
        <v>48</v>
      </c>
      <c r="N1036" s="5" t="s">
        <v>48</v>
      </c>
      <c r="O1036" s="5" t="s">
        <v>48</v>
      </c>
      <c r="P1036" s="5">
        <v>9999</v>
      </c>
      <c r="Q1036" s="5">
        <v>0</v>
      </c>
      <c r="R1036" s="5" t="s">
        <v>48</v>
      </c>
      <c r="S1036" s="5" t="s">
        <v>48</v>
      </c>
      <c r="T1036" s="5">
        <v>7</v>
      </c>
      <c r="U1036" s="5">
        <v>700</v>
      </c>
      <c r="V1036" s="5">
        <v>0</v>
      </c>
      <c r="W1036" s="5" t="s">
        <v>48</v>
      </c>
      <c r="X1036" s="5" t="s">
        <v>48</v>
      </c>
      <c r="Y1036" s="5">
        <v>7</v>
      </c>
      <c r="Z1036" s="5">
        <v>9999</v>
      </c>
      <c r="AA1036" s="5">
        <v>0</v>
      </c>
      <c r="AB1036" s="5" t="s">
        <v>48</v>
      </c>
      <c r="AC1036" s="5" t="s">
        <v>48</v>
      </c>
      <c r="AD1036" s="5">
        <v>7</v>
      </c>
      <c r="AE1036" s="5">
        <v>9999</v>
      </c>
      <c r="AF1036" s="5">
        <v>111</v>
      </c>
      <c r="AG1036" s="5" t="s">
        <v>48</v>
      </c>
      <c r="AH1036" s="5" t="s">
        <v>48</v>
      </c>
      <c r="AI1036" s="5">
        <v>7</v>
      </c>
      <c r="AJ1036" s="5">
        <v>700</v>
      </c>
      <c r="AK1036" s="5">
        <v>-61</v>
      </c>
      <c r="AL1036" s="5" t="s">
        <v>48</v>
      </c>
      <c r="AM1036" s="5" t="s">
        <v>48</v>
      </c>
      <c r="AN1036" s="5">
        <v>7</v>
      </c>
      <c r="AO1036" s="5">
        <v>700</v>
      </c>
    </row>
    <row r="1037" spans="1:41" x14ac:dyDescent="0.25">
      <c r="A1037" s="5" t="s">
        <v>53</v>
      </c>
      <c r="B1037" s="5" t="s">
        <v>52</v>
      </c>
      <c r="C1037" s="5">
        <v>719.3</v>
      </c>
      <c r="D1037" s="5">
        <v>39.741</v>
      </c>
      <c r="E1037" s="5">
        <v>-99.835999999999999</v>
      </c>
      <c r="F1037" s="5">
        <v>20121130</v>
      </c>
      <c r="G1037" s="5">
        <v>-9999</v>
      </c>
      <c r="H1037" s="5" t="s">
        <v>48</v>
      </c>
      <c r="I1037" s="5" t="s">
        <v>48</v>
      </c>
      <c r="J1037" s="5" t="s">
        <v>48</v>
      </c>
      <c r="K1037" s="5">
        <v>9999</v>
      </c>
      <c r="L1037" s="5">
        <v>-9999</v>
      </c>
      <c r="M1037" s="5" t="s">
        <v>48</v>
      </c>
      <c r="N1037" s="5" t="s">
        <v>48</v>
      </c>
      <c r="O1037" s="5" t="s">
        <v>48</v>
      </c>
      <c r="P1037" s="5">
        <v>9999</v>
      </c>
      <c r="Q1037" s="5">
        <v>0</v>
      </c>
      <c r="R1037" s="5" t="s">
        <v>48</v>
      </c>
      <c r="S1037" s="5" t="s">
        <v>48</v>
      </c>
      <c r="T1037" s="5">
        <v>7</v>
      </c>
      <c r="U1037" s="5">
        <v>700</v>
      </c>
      <c r="V1037" s="5">
        <v>0</v>
      </c>
      <c r="W1037" s="5" t="s">
        <v>48</v>
      </c>
      <c r="X1037" s="5" t="s">
        <v>48</v>
      </c>
      <c r="Y1037" s="5">
        <v>7</v>
      </c>
      <c r="Z1037" s="5">
        <v>9999</v>
      </c>
      <c r="AA1037" s="5">
        <v>0</v>
      </c>
      <c r="AB1037" s="5" t="s">
        <v>48</v>
      </c>
      <c r="AC1037" s="5" t="s">
        <v>48</v>
      </c>
      <c r="AD1037" s="5">
        <v>7</v>
      </c>
      <c r="AE1037" s="5">
        <v>9999</v>
      </c>
      <c r="AF1037" s="5">
        <v>194</v>
      </c>
      <c r="AG1037" s="5" t="s">
        <v>48</v>
      </c>
      <c r="AH1037" s="5" t="s">
        <v>48</v>
      </c>
      <c r="AI1037" s="5">
        <v>7</v>
      </c>
      <c r="AJ1037" s="5">
        <v>700</v>
      </c>
      <c r="AK1037" s="5">
        <v>-44</v>
      </c>
      <c r="AL1037" s="5" t="s">
        <v>48</v>
      </c>
      <c r="AM1037" s="5" t="s">
        <v>48</v>
      </c>
      <c r="AN1037" s="5">
        <v>7</v>
      </c>
      <c r="AO1037" s="5">
        <v>700</v>
      </c>
    </row>
    <row r="1038" spans="1:41" x14ac:dyDescent="0.25">
      <c r="A1038" s="5" t="s">
        <v>53</v>
      </c>
      <c r="B1038" s="5" t="s">
        <v>52</v>
      </c>
      <c r="C1038" s="5">
        <v>719.3</v>
      </c>
      <c r="D1038" s="5">
        <v>39.741</v>
      </c>
      <c r="E1038" s="5">
        <v>-99.835999999999999</v>
      </c>
      <c r="F1038" s="5">
        <v>20121201</v>
      </c>
      <c r="G1038" s="5">
        <v>-9999</v>
      </c>
      <c r="H1038" s="5" t="s">
        <v>48</v>
      </c>
      <c r="I1038" s="5" t="s">
        <v>48</v>
      </c>
      <c r="J1038" s="5" t="s">
        <v>48</v>
      </c>
      <c r="K1038" s="5">
        <v>9999</v>
      </c>
      <c r="L1038" s="5">
        <v>-9999</v>
      </c>
      <c r="M1038" s="5" t="s">
        <v>48</v>
      </c>
      <c r="N1038" s="5" t="s">
        <v>48</v>
      </c>
      <c r="O1038" s="5" t="s">
        <v>48</v>
      </c>
      <c r="P1038" s="5">
        <v>9999</v>
      </c>
      <c r="Q1038" s="5">
        <v>0</v>
      </c>
      <c r="R1038" s="5" t="s">
        <v>48</v>
      </c>
      <c r="S1038" s="5" t="s">
        <v>48</v>
      </c>
      <c r="T1038" s="5">
        <v>7</v>
      </c>
      <c r="U1038" s="5">
        <v>700</v>
      </c>
      <c r="V1038" s="5">
        <v>0</v>
      </c>
      <c r="W1038" s="5" t="s">
        <v>48</v>
      </c>
      <c r="X1038" s="5" t="s">
        <v>48</v>
      </c>
      <c r="Y1038" s="5">
        <v>7</v>
      </c>
      <c r="Z1038" s="5">
        <v>9999</v>
      </c>
      <c r="AA1038" s="5">
        <v>0</v>
      </c>
      <c r="AB1038" s="5" t="s">
        <v>48</v>
      </c>
      <c r="AC1038" s="5" t="s">
        <v>48</v>
      </c>
      <c r="AD1038" s="5">
        <v>7</v>
      </c>
      <c r="AE1038" s="5">
        <v>9999</v>
      </c>
      <c r="AF1038" s="5">
        <v>139</v>
      </c>
      <c r="AG1038" s="5" t="s">
        <v>48</v>
      </c>
      <c r="AH1038" s="5" t="s">
        <v>48</v>
      </c>
      <c r="AI1038" s="5">
        <v>7</v>
      </c>
      <c r="AJ1038" s="5">
        <v>700</v>
      </c>
      <c r="AK1038" s="5">
        <v>0</v>
      </c>
      <c r="AL1038" s="5" t="s">
        <v>48</v>
      </c>
      <c r="AM1038" s="5" t="s">
        <v>48</v>
      </c>
      <c r="AN1038" s="5">
        <v>7</v>
      </c>
      <c r="AO1038" s="5">
        <v>700</v>
      </c>
    </row>
    <row r="1039" spans="1:41" x14ac:dyDescent="0.25">
      <c r="A1039" s="5" t="s">
        <v>53</v>
      </c>
      <c r="B1039" s="5" t="s">
        <v>52</v>
      </c>
      <c r="C1039" s="5">
        <v>719.3</v>
      </c>
      <c r="D1039" s="5">
        <v>39.741</v>
      </c>
      <c r="E1039" s="5">
        <v>-99.835999999999999</v>
      </c>
      <c r="F1039" s="5">
        <v>20121202</v>
      </c>
      <c r="G1039" s="5">
        <v>-9999</v>
      </c>
      <c r="H1039" s="5" t="s">
        <v>48</v>
      </c>
      <c r="I1039" s="5" t="s">
        <v>48</v>
      </c>
      <c r="J1039" s="5" t="s">
        <v>48</v>
      </c>
      <c r="K1039" s="5">
        <v>9999</v>
      </c>
      <c r="L1039" s="5">
        <v>-9999</v>
      </c>
      <c r="M1039" s="5" t="s">
        <v>48</v>
      </c>
      <c r="N1039" s="5" t="s">
        <v>48</v>
      </c>
      <c r="O1039" s="5" t="s">
        <v>48</v>
      </c>
      <c r="P1039" s="5">
        <v>9999</v>
      </c>
      <c r="Q1039" s="5">
        <v>0</v>
      </c>
      <c r="R1039" s="5" t="s">
        <v>48</v>
      </c>
      <c r="S1039" s="5" t="s">
        <v>48</v>
      </c>
      <c r="T1039" s="5">
        <v>7</v>
      </c>
      <c r="U1039" s="5">
        <v>700</v>
      </c>
      <c r="V1039" s="5">
        <v>0</v>
      </c>
      <c r="W1039" s="5" t="s">
        <v>48</v>
      </c>
      <c r="X1039" s="5" t="s">
        <v>48</v>
      </c>
      <c r="Y1039" s="5">
        <v>7</v>
      </c>
      <c r="Z1039" s="5">
        <v>9999</v>
      </c>
      <c r="AA1039" s="5">
        <v>0</v>
      </c>
      <c r="AB1039" s="5" t="s">
        <v>48</v>
      </c>
      <c r="AC1039" s="5" t="s">
        <v>48</v>
      </c>
      <c r="AD1039" s="5">
        <v>7</v>
      </c>
      <c r="AE1039" s="5">
        <v>9999</v>
      </c>
      <c r="AF1039" s="5">
        <v>244</v>
      </c>
      <c r="AG1039" s="5" t="s">
        <v>48</v>
      </c>
      <c r="AH1039" s="5" t="s">
        <v>48</v>
      </c>
      <c r="AI1039" s="5">
        <v>7</v>
      </c>
      <c r="AJ1039" s="5">
        <v>700</v>
      </c>
      <c r="AK1039" s="5">
        <v>0</v>
      </c>
      <c r="AL1039" s="5" t="s">
        <v>48</v>
      </c>
      <c r="AM1039" s="5" t="s">
        <v>48</v>
      </c>
      <c r="AN1039" s="5">
        <v>7</v>
      </c>
      <c r="AO1039" s="5">
        <v>700</v>
      </c>
    </row>
    <row r="1040" spans="1:41" x14ac:dyDescent="0.25">
      <c r="A1040" s="5" t="s">
        <v>53</v>
      </c>
      <c r="B1040" s="5" t="s">
        <v>52</v>
      </c>
      <c r="C1040" s="5">
        <v>719.3</v>
      </c>
      <c r="D1040" s="5">
        <v>39.741</v>
      </c>
      <c r="E1040" s="5">
        <v>-99.835999999999999</v>
      </c>
      <c r="F1040" s="5">
        <v>20121203</v>
      </c>
      <c r="G1040" s="5">
        <v>-9999</v>
      </c>
      <c r="H1040" s="5" t="s">
        <v>48</v>
      </c>
      <c r="I1040" s="5" t="s">
        <v>48</v>
      </c>
      <c r="J1040" s="5" t="s">
        <v>48</v>
      </c>
      <c r="K1040" s="5">
        <v>9999</v>
      </c>
      <c r="L1040" s="5">
        <v>-9999</v>
      </c>
      <c r="M1040" s="5" t="s">
        <v>48</v>
      </c>
      <c r="N1040" s="5" t="s">
        <v>48</v>
      </c>
      <c r="O1040" s="5" t="s">
        <v>48</v>
      </c>
      <c r="P1040" s="5">
        <v>9999</v>
      </c>
      <c r="Q1040" s="5">
        <v>0</v>
      </c>
      <c r="R1040" s="5" t="s">
        <v>48</v>
      </c>
      <c r="S1040" s="5" t="s">
        <v>48</v>
      </c>
      <c r="T1040" s="5">
        <v>7</v>
      </c>
      <c r="U1040" s="5">
        <v>700</v>
      </c>
      <c r="V1040" s="5">
        <v>0</v>
      </c>
      <c r="W1040" s="5" t="s">
        <v>48</v>
      </c>
      <c r="X1040" s="5" t="s">
        <v>48</v>
      </c>
      <c r="Y1040" s="5">
        <v>7</v>
      </c>
      <c r="Z1040" s="5">
        <v>9999</v>
      </c>
      <c r="AA1040" s="5">
        <v>0</v>
      </c>
      <c r="AB1040" s="5" t="s">
        <v>48</v>
      </c>
      <c r="AC1040" s="5" t="s">
        <v>48</v>
      </c>
      <c r="AD1040" s="5">
        <v>7</v>
      </c>
      <c r="AE1040" s="5">
        <v>9999</v>
      </c>
      <c r="AF1040" s="5">
        <v>222</v>
      </c>
      <c r="AG1040" s="5" t="s">
        <v>48</v>
      </c>
      <c r="AH1040" s="5" t="s">
        <v>48</v>
      </c>
      <c r="AI1040" s="5">
        <v>7</v>
      </c>
      <c r="AJ1040" s="5">
        <v>700</v>
      </c>
      <c r="AK1040" s="5">
        <v>-22</v>
      </c>
      <c r="AL1040" s="5" t="s">
        <v>48</v>
      </c>
      <c r="AM1040" s="5" t="s">
        <v>48</v>
      </c>
      <c r="AN1040" s="5">
        <v>7</v>
      </c>
      <c r="AO1040" s="5">
        <v>700</v>
      </c>
    </row>
    <row r="1041" spans="1:41" x14ac:dyDescent="0.25">
      <c r="A1041" s="5" t="s">
        <v>53</v>
      </c>
      <c r="B1041" s="5" t="s">
        <v>52</v>
      </c>
      <c r="C1041" s="5">
        <v>719.3</v>
      </c>
      <c r="D1041" s="5">
        <v>39.741</v>
      </c>
      <c r="E1041" s="5">
        <v>-99.835999999999999</v>
      </c>
      <c r="F1041" s="5">
        <v>20121204</v>
      </c>
      <c r="G1041" s="5">
        <v>-9999</v>
      </c>
      <c r="H1041" s="5" t="s">
        <v>48</v>
      </c>
      <c r="I1041" s="5" t="s">
        <v>48</v>
      </c>
      <c r="J1041" s="5" t="s">
        <v>48</v>
      </c>
      <c r="K1041" s="5">
        <v>9999</v>
      </c>
      <c r="L1041" s="5">
        <v>-9999</v>
      </c>
      <c r="M1041" s="5" t="s">
        <v>48</v>
      </c>
      <c r="N1041" s="5" t="s">
        <v>48</v>
      </c>
      <c r="O1041" s="5" t="s">
        <v>48</v>
      </c>
      <c r="P1041" s="5">
        <v>9999</v>
      </c>
      <c r="Q1041" s="5">
        <v>0</v>
      </c>
      <c r="R1041" s="5" t="s">
        <v>48</v>
      </c>
      <c r="S1041" s="5" t="s">
        <v>48</v>
      </c>
      <c r="T1041" s="5">
        <v>7</v>
      </c>
      <c r="U1041" s="5">
        <v>700</v>
      </c>
      <c r="V1041" s="5">
        <v>0</v>
      </c>
      <c r="W1041" s="5" t="s">
        <v>48</v>
      </c>
      <c r="X1041" s="5" t="s">
        <v>48</v>
      </c>
      <c r="Y1041" s="5">
        <v>7</v>
      </c>
      <c r="Z1041" s="5">
        <v>9999</v>
      </c>
      <c r="AA1041" s="5">
        <v>0</v>
      </c>
      <c r="AB1041" s="5" t="s">
        <v>48</v>
      </c>
      <c r="AC1041" s="5" t="s">
        <v>48</v>
      </c>
      <c r="AD1041" s="5">
        <v>7</v>
      </c>
      <c r="AE1041" s="5">
        <v>9999</v>
      </c>
      <c r="AF1041" s="5">
        <v>178</v>
      </c>
      <c r="AG1041" s="5" t="s">
        <v>48</v>
      </c>
      <c r="AH1041" s="5" t="s">
        <v>48</v>
      </c>
      <c r="AI1041" s="5">
        <v>7</v>
      </c>
      <c r="AJ1041" s="5">
        <v>700</v>
      </c>
      <c r="AK1041" s="5">
        <v>-22</v>
      </c>
      <c r="AL1041" s="5" t="s">
        <v>48</v>
      </c>
      <c r="AM1041" s="5" t="s">
        <v>48</v>
      </c>
      <c r="AN1041" s="5">
        <v>7</v>
      </c>
      <c r="AO1041" s="5">
        <v>700</v>
      </c>
    </row>
    <row r="1042" spans="1:41" x14ac:dyDescent="0.25">
      <c r="A1042" s="5" t="s">
        <v>53</v>
      </c>
      <c r="B1042" s="5" t="s">
        <v>52</v>
      </c>
      <c r="C1042" s="5">
        <v>719.3</v>
      </c>
      <c r="D1042" s="5">
        <v>39.741</v>
      </c>
      <c r="E1042" s="5">
        <v>-99.835999999999999</v>
      </c>
      <c r="F1042" s="5">
        <v>20121205</v>
      </c>
      <c r="G1042" s="5">
        <v>-9999</v>
      </c>
      <c r="H1042" s="5" t="s">
        <v>48</v>
      </c>
      <c r="I1042" s="5" t="s">
        <v>48</v>
      </c>
      <c r="J1042" s="5" t="s">
        <v>48</v>
      </c>
      <c r="K1042" s="5">
        <v>9999</v>
      </c>
      <c r="L1042" s="5">
        <v>-9999</v>
      </c>
      <c r="M1042" s="5" t="s">
        <v>48</v>
      </c>
      <c r="N1042" s="5" t="s">
        <v>48</v>
      </c>
      <c r="O1042" s="5" t="s">
        <v>48</v>
      </c>
      <c r="P1042" s="5">
        <v>9999</v>
      </c>
      <c r="Q1042" s="5">
        <v>0</v>
      </c>
      <c r="R1042" s="5" t="s">
        <v>48</v>
      </c>
      <c r="S1042" s="5" t="s">
        <v>48</v>
      </c>
      <c r="T1042" s="5">
        <v>7</v>
      </c>
      <c r="U1042" s="5">
        <v>700</v>
      </c>
      <c r="V1042" s="5">
        <v>0</v>
      </c>
      <c r="W1042" s="5" t="s">
        <v>48</v>
      </c>
      <c r="X1042" s="5" t="s">
        <v>48</v>
      </c>
      <c r="Y1042" s="5">
        <v>7</v>
      </c>
      <c r="Z1042" s="5">
        <v>9999</v>
      </c>
      <c r="AA1042" s="5">
        <v>0</v>
      </c>
      <c r="AB1042" s="5" t="s">
        <v>48</v>
      </c>
      <c r="AC1042" s="5" t="s">
        <v>48</v>
      </c>
      <c r="AD1042" s="5">
        <v>7</v>
      </c>
      <c r="AE1042" s="5">
        <v>9999</v>
      </c>
      <c r="AF1042" s="5">
        <v>161</v>
      </c>
      <c r="AG1042" s="5" t="s">
        <v>48</v>
      </c>
      <c r="AH1042" s="5" t="s">
        <v>48</v>
      </c>
      <c r="AI1042" s="5">
        <v>7</v>
      </c>
      <c r="AJ1042" s="5">
        <v>700</v>
      </c>
      <c r="AK1042" s="5">
        <v>-22</v>
      </c>
      <c r="AL1042" s="5" t="s">
        <v>48</v>
      </c>
      <c r="AM1042" s="5" t="s">
        <v>48</v>
      </c>
      <c r="AN1042" s="5">
        <v>7</v>
      </c>
      <c r="AO1042" s="5">
        <v>700</v>
      </c>
    </row>
    <row r="1043" spans="1:41" x14ac:dyDescent="0.25">
      <c r="A1043" s="5" t="s">
        <v>53</v>
      </c>
      <c r="B1043" s="5" t="s">
        <v>52</v>
      </c>
      <c r="C1043" s="5">
        <v>719.3</v>
      </c>
      <c r="D1043" s="5">
        <v>39.741</v>
      </c>
      <c r="E1043" s="5">
        <v>-99.835999999999999</v>
      </c>
      <c r="F1043" s="5">
        <v>20121206</v>
      </c>
      <c r="G1043" s="5">
        <v>-9999</v>
      </c>
      <c r="H1043" s="5" t="s">
        <v>48</v>
      </c>
      <c r="I1043" s="5" t="s">
        <v>48</v>
      </c>
      <c r="J1043" s="5" t="s">
        <v>48</v>
      </c>
      <c r="K1043" s="5">
        <v>9999</v>
      </c>
      <c r="L1043" s="5">
        <v>-9999</v>
      </c>
      <c r="M1043" s="5" t="s">
        <v>48</v>
      </c>
      <c r="N1043" s="5" t="s">
        <v>48</v>
      </c>
      <c r="O1043" s="5" t="s">
        <v>48</v>
      </c>
      <c r="P1043" s="5">
        <v>9999</v>
      </c>
      <c r="Q1043" s="5">
        <v>0</v>
      </c>
      <c r="R1043" s="5" t="s">
        <v>48</v>
      </c>
      <c r="S1043" s="5" t="s">
        <v>48</v>
      </c>
      <c r="T1043" s="5">
        <v>7</v>
      </c>
      <c r="U1043" s="5">
        <v>700</v>
      </c>
      <c r="V1043" s="5">
        <v>0</v>
      </c>
      <c r="W1043" s="5" t="s">
        <v>48</v>
      </c>
      <c r="X1043" s="5" t="s">
        <v>48</v>
      </c>
      <c r="Y1043" s="5">
        <v>7</v>
      </c>
      <c r="Z1043" s="5">
        <v>9999</v>
      </c>
      <c r="AA1043" s="5">
        <v>0</v>
      </c>
      <c r="AB1043" s="5" t="s">
        <v>48</v>
      </c>
      <c r="AC1043" s="5" t="s">
        <v>48</v>
      </c>
      <c r="AD1043" s="5">
        <v>7</v>
      </c>
      <c r="AE1043" s="5">
        <v>9999</v>
      </c>
      <c r="AF1043" s="5">
        <v>161</v>
      </c>
      <c r="AG1043" s="5" t="s">
        <v>48</v>
      </c>
      <c r="AH1043" s="5" t="s">
        <v>48</v>
      </c>
      <c r="AI1043" s="5">
        <v>7</v>
      </c>
      <c r="AJ1043" s="5">
        <v>700</v>
      </c>
      <c r="AK1043" s="5">
        <v>22</v>
      </c>
      <c r="AL1043" s="5" t="s">
        <v>48</v>
      </c>
      <c r="AM1043" s="5" t="s">
        <v>48</v>
      </c>
      <c r="AN1043" s="5">
        <v>7</v>
      </c>
      <c r="AO1043" s="5">
        <v>700</v>
      </c>
    </row>
    <row r="1044" spans="1:41" x14ac:dyDescent="0.25">
      <c r="A1044" s="5" t="s">
        <v>53</v>
      </c>
      <c r="B1044" s="5" t="s">
        <v>52</v>
      </c>
      <c r="C1044" s="5">
        <v>719.3</v>
      </c>
      <c r="D1044" s="5">
        <v>39.741</v>
      </c>
      <c r="E1044" s="5">
        <v>-99.835999999999999</v>
      </c>
      <c r="F1044" s="5">
        <v>20121207</v>
      </c>
      <c r="G1044" s="5">
        <v>-9999</v>
      </c>
      <c r="H1044" s="5" t="s">
        <v>48</v>
      </c>
      <c r="I1044" s="5" t="s">
        <v>48</v>
      </c>
      <c r="J1044" s="5" t="s">
        <v>48</v>
      </c>
      <c r="K1044" s="5">
        <v>9999</v>
      </c>
      <c r="L1044" s="5">
        <v>-9999</v>
      </c>
      <c r="M1044" s="5" t="s">
        <v>48</v>
      </c>
      <c r="N1044" s="5" t="s">
        <v>48</v>
      </c>
      <c r="O1044" s="5" t="s">
        <v>48</v>
      </c>
      <c r="P1044" s="5">
        <v>9999</v>
      </c>
      <c r="Q1044" s="5">
        <v>0</v>
      </c>
      <c r="R1044" s="5" t="s">
        <v>48</v>
      </c>
      <c r="S1044" s="5" t="s">
        <v>48</v>
      </c>
      <c r="T1044" s="5">
        <v>7</v>
      </c>
      <c r="U1044" s="5">
        <v>700</v>
      </c>
      <c r="V1044" s="5">
        <v>0</v>
      </c>
      <c r="W1044" s="5" t="s">
        <v>48</v>
      </c>
      <c r="X1044" s="5" t="s">
        <v>48</v>
      </c>
      <c r="Y1044" s="5">
        <v>7</v>
      </c>
      <c r="Z1044" s="5">
        <v>9999</v>
      </c>
      <c r="AA1044" s="5">
        <v>0</v>
      </c>
      <c r="AB1044" s="5" t="s">
        <v>48</v>
      </c>
      <c r="AC1044" s="5" t="s">
        <v>48</v>
      </c>
      <c r="AD1044" s="5">
        <v>7</v>
      </c>
      <c r="AE1044" s="5">
        <v>9999</v>
      </c>
      <c r="AF1044" s="5">
        <v>106</v>
      </c>
      <c r="AG1044" s="5" t="s">
        <v>48</v>
      </c>
      <c r="AH1044" s="5" t="s">
        <v>48</v>
      </c>
      <c r="AI1044" s="5">
        <v>7</v>
      </c>
      <c r="AJ1044" s="5">
        <v>700</v>
      </c>
      <c r="AK1044" s="5">
        <v>-33</v>
      </c>
      <c r="AL1044" s="5" t="s">
        <v>48</v>
      </c>
      <c r="AM1044" s="5" t="s">
        <v>48</v>
      </c>
      <c r="AN1044" s="5">
        <v>7</v>
      </c>
      <c r="AO1044" s="5">
        <v>700</v>
      </c>
    </row>
    <row r="1045" spans="1:41" x14ac:dyDescent="0.25">
      <c r="A1045" s="5" t="s">
        <v>53</v>
      </c>
      <c r="B1045" s="5" t="s">
        <v>52</v>
      </c>
      <c r="C1045" s="5">
        <v>719.3</v>
      </c>
      <c r="D1045" s="5">
        <v>39.741</v>
      </c>
      <c r="E1045" s="5">
        <v>-99.835999999999999</v>
      </c>
      <c r="F1045" s="5">
        <v>20121208</v>
      </c>
      <c r="G1045" s="5">
        <v>-9999</v>
      </c>
      <c r="H1045" s="5" t="s">
        <v>48</v>
      </c>
      <c r="I1045" s="5" t="s">
        <v>48</v>
      </c>
      <c r="J1045" s="5" t="s">
        <v>48</v>
      </c>
      <c r="K1045" s="5">
        <v>9999</v>
      </c>
      <c r="L1045" s="5">
        <v>-9999</v>
      </c>
      <c r="M1045" s="5" t="s">
        <v>48</v>
      </c>
      <c r="N1045" s="5" t="s">
        <v>48</v>
      </c>
      <c r="O1045" s="5" t="s">
        <v>48</v>
      </c>
      <c r="P1045" s="5">
        <v>9999</v>
      </c>
      <c r="Q1045" s="5">
        <v>0</v>
      </c>
      <c r="R1045" s="5" t="s">
        <v>48</v>
      </c>
      <c r="S1045" s="5" t="s">
        <v>48</v>
      </c>
      <c r="T1045" s="5">
        <v>7</v>
      </c>
      <c r="U1045" s="5">
        <v>700</v>
      </c>
      <c r="V1045" s="5">
        <v>0</v>
      </c>
      <c r="W1045" s="5" t="s">
        <v>48</v>
      </c>
      <c r="X1045" s="5" t="s">
        <v>48</v>
      </c>
      <c r="Y1045" s="5">
        <v>7</v>
      </c>
      <c r="Z1045" s="5">
        <v>9999</v>
      </c>
      <c r="AA1045" s="5">
        <v>0</v>
      </c>
      <c r="AB1045" s="5" t="s">
        <v>48</v>
      </c>
      <c r="AC1045" s="5" t="s">
        <v>48</v>
      </c>
      <c r="AD1045" s="5">
        <v>7</v>
      </c>
      <c r="AE1045" s="5">
        <v>9999</v>
      </c>
      <c r="AF1045" s="5">
        <v>133</v>
      </c>
      <c r="AG1045" s="5" t="s">
        <v>48</v>
      </c>
      <c r="AH1045" s="5" t="s">
        <v>48</v>
      </c>
      <c r="AI1045" s="5">
        <v>7</v>
      </c>
      <c r="AJ1045" s="5">
        <v>700</v>
      </c>
      <c r="AK1045" s="5">
        <v>-39</v>
      </c>
      <c r="AL1045" s="5" t="s">
        <v>48</v>
      </c>
      <c r="AM1045" s="5" t="s">
        <v>48</v>
      </c>
      <c r="AN1045" s="5">
        <v>7</v>
      </c>
      <c r="AO1045" s="5">
        <v>700</v>
      </c>
    </row>
    <row r="1046" spans="1:41" x14ac:dyDescent="0.25">
      <c r="A1046" s="5" t="s">
        <v>53</v>
      </c>
      <c r="B1046" s="5" t="s">
        <v>52</v>
      </c>
      <c r="C1046" s="5">
        <v>719.3</v>
      </c>
      <c r="D1046" s="5">
        <v>39.741</v>
      </c>
      <c r="E1046" s="5">
        <v>-99.835999999999999</v>
      </c>
      <c r="F1046" s="5">
        <v>20121209</v>
      </c>
      <c r="G1046" s="5">
        <v>-9999</v>
      </c>
      <c r="H1046" s="5" t="s">
        <v>48</v>
      </c>
      <c r="I1046" s="5" t="s">
        <v>48</v>
      </c>
      <c r="J1046" s="5" t="s">
        <v>48</v>
      </c>
      <c r="K1046" s="5">
        <v>9999</v>
      </c>
      <c r="L1046" s="5">
        <v>-9999</v>
      </c>
      <c r="M1046" s="5" t="s">
        <v>48</v>
      </c>
      <c r="N1046" s="5" t="s">
        <v>48</v>
      </c>
      <c r="O1046" s="5" t="s">
        <v>48</v>
      </c>
      <c r="P1046" s="5">
        <v>9999</v>
      </c>
      <c r="Q1046" s="5">
        <v>0</v>
      </c>
      <c r="R1046" s="5" t="s">
        <v>48</v>
      </c>
      <c r="S1046" s="5" t="s">
        <v>48</v>
      </c>
      <c r="T1046" s="5">
        <v>7</v>
      </c>
      <c r="U1046" s="5">
        <v>700</v>
      </c>
      <c r="V1046" s="5">
        <v>0</v>
      </c>
      <c r="W1046" s="5" t="s">
        <v>48</v>
      </c>
      <c r="X1046" s="5" t="s">
        <v>48</v>
      </c>
      <c r="Y1046" s="5">
        <v>7</v>
      </c>
      <c r="Z1046" s="5">
        <v>9999</v>
      </c>
      <c r="AA1046" s="5">
        <v>0</v>
      </c>
      <c r="AB1046" s="5" t="s">
        <v>48</v>
      </c>
      <c r="AC1046" s="5" t="s">
        <v>48</v>
      </c>
      <c r="AD1046" s="5">
        <v>7</v>
      </c>
      <c r="AE1046" s="5">
        <v>9999</v>
      </c>
      <c r="AF1046" s="5">
        <v>72</v>
      </c>
      <c r="AG1046" s="5" t="s">
        <v>48</v>
      </c>
      <c r="AH1046" s="5" t="s">
        <v>48</v>
      </c>
      <c r="AI1046" s="5">
        <v>7</v>
      </c>
      <c r="AJ1046" s="5">
        <v>700</v>
      </c>
      <c r="AK1046" s="5">
        <v>-56</v>
      </c>
      <c r="AL1046" s="5" t="s">
        <v>48</v>
      </c>
      <c r="AM1046" s="5" t="s">
        <v>48</v>
      </c>
      <c r="AN1046" s="5">
        <v>7</v>
      </c>
      <c r="AO1046" s="5">
        <v>700</v>
      </c>
    </row>
    <row r="1047" spans="1:41" x14ac:dyDescent="0.25">
      <c r="A1047" s="5" t="s">
        <v>53</v>
      </c>
      <c r="B1047" s="5" t="s">
        <v>52</v>
      </c>
      <c r="C1047" s="5">
        <v>719.3</v>
      </c>
      <c r="D1047" s="5">
        <v>39.741</v>
      </c>
      <c r="E1047" s="5">
        <v>-99.835999999999999</v>
      </c>
      <c r="F1047" s="5">
        <v>20121210</v>
      </c>
      <c r="G1047" s="5">
        <v>-9999</v>
      </c>
      <c r="H1047" s="5" t="s">
        <v>48</v>
      </c>
      <c r="I1047" s="5" t="s">
        <v>48</v>
      </c>
      <c r="J1047" s="5" t="s">
        <v>48</v>
      </c>
      <c r="K1047" s="5">
        <v>9999</v>
      </c>
      <c r="L1047" s="5">
        <v>-9999</v>
      </c>
      <c r="M1047" s="5" t="s">
        <v>48</v>
      </c>
      <c r="N1047" s="5" t="s">
        <v>48</v>
      </c>
      <c r="O1047" s="5" t="s">
        <v>48</v>
      </c>
      <c r="P1047" s="5">
        <v>9999</v>
      </c>
      <c r="Q1047" s="5">
        <v>0</v>
      </c>
      <c r="R1047" s="5" t="s">
        <v>48</v>
      </c>
      <c r="S1047" s="5" t="s">
        <v>48</v>
      </c>
      <c r="T1047" s="5">
        <v>7</v>
      </c>
      <c r="U1047" s="5">
        <v>700</v>
      </c>
      <c r="V1047" s="5">
        <v>0</v>
      </c>
      <c r="W1047" s="5" t="s">
        <v>48</v>
      </c>
      <c r="X1047" s="5" t="s">
        <v>48</v>
      </c>
      <c r="Y1047" s="5">
        <v>7</v>
      </c>
      <c r="Z1047" s="5">
        <v>9999</v>
      </c>
      <c r="AA1047" s="5">
        <v>0</v>
      </c>
      <c r="AB1047" s="5" t="s">
        <v>48</v>
      </c>
      <c r="AC1047" s="5" t="s">
        <v>48</v>
      </c>
      <c r="AD1047" s="5">
        <v>7</v>
      </c>
      <c r="AE1047" s="5">
        <v>9999</v>
      </c>
      <c r="AF1047" s="5">
        <v>-17</v>
      </c>
      <c r="AG1047" s="5" t="s">
        <v>48</v>
      </c>
      <c r="AH1047" s="5" t="s">
        <v>48</v>
      </c>
      <c r="AI1047" s="5">
        <v>7</v>
      </c>
      <c r="AJ1047" s="5">
        <v>700</v>
      </c>
      <c r="AK1047" s="5">
        <v>-178</v>
      </c>
      <c r="AL1047" s="5" t="s">
        <v>48</v>
      </c>
      <c r="AM1047" s="5" t="s">
        <v>48</v>
      </c>
      <c r="AN1047" s="5">
        <v>7</v>
      </c>
      <c r="AO1047" s="5">
        <v>700</v>
      </c>
    </row>
    <row r="1048" spans="1:41" x14ac:dyDescent="0.25">
      <c r="A1048" s="5" t="s">
        <v>53</v>
      </c>
      <c r="B1048" s="5" t="s">
        <v>52</v>
      </c>
      <c r="C1048" s="5">
        <v>719.3</v>
      </c>
      <c r="D1048" s="5">
        <v>39.741</v>
      </c>
      <c r="E1048" s="5">
        <v>-99.835999999999999</v>
      </c>
      <c r="F1048" s="5">
        <v>20121211</v>
      </c>
      <c r="G1048" s="5">
        <v>-9999</v>
      </c>
      <c r="H1048" s="5" t="s">
        <v>48</v>
      </c>
      <c r="I1048" s="5" t="s">
        <v>48</v>
      </c>
      <c r="J1048" s="5" t="s">
        <v>48</v>
      </c>
      <c r="K1048" s="5">
        <v>9999</v>
      </c>
      <c r="L1048" s="5">
        <v>-9999</v>
      </c>
      <c r="M1048" s="5" t="s">
        <v>48</v>
      </c>
      <c r="N1048" s="5" t="s">
        <v>48</v>
      </c>
      <c r="O1048" s="5" t="s">
        <v>48</v>
      </c>
      <c r="P1048" s="5">
        <v>9999</v>
      </c>
      <c r="Q1048" s="5">
        <v>0</v>
      </c>
      <c r="R1048" s="5" t="s">
        <v>48</v>
      </c>
      <c r="S1048" s="5" t="s">
        <v>48</v>
      </c>
      <c r="T1048" s="5">
        <v>7</v>
      </c>
      <c r="U1048" s="5">
        <v>700</v>
      </c>
      <c r="V1048" s="5">
        <v>0</v>
      </c>
      <c r="W1048" s="5" t="s">
        <v>48</v>
      </c>
      <c r="X1048" s="5" t="s">
        <v>48</v>
      </c>
      <c r="Y1048" s="5">
        <v>7</v>
      </c>
      <c r="Z1048" s="5">
        <v>9999</v>
      </c>
      <c r="AA1048" s="5">
        <v>0</v>
      </c>
      <c r="AB1048" s="5" t="s">
        <v>48</v>
      </c>
      <c r="AC1048" s="5" t="s">
        <v>48</v>
      </c>
      <c r="AD1048" s="5">
        <v>7</v>
      </c>
      <c r="AE1048" s="5">
        <v>9999</v>
      </c>
      <c r="AF1048" s="5">
        <v>94</v>
      </c>
      <c r="AG1048" s="5" t="s">
        <v>48</v>
      </c>
      <c r="AH1048" s="5" t="s">
        <v>48</v>
      </c>
      <c r="AI1048" s="5">
        <v>7</v>
      </c>
      <c r="AJ1048" s="5">
        <v>700</v>
      </c>
      <c r="AK1048" s="5">
        <v>-161</v>
      </c>
      <c r="AL1048" s="5" t="s">
        <v>48</v>
      </c>
      <c r="AM1048" s="5" t="s">
        <v>48</v>
      </c>
      <c r="AN1048" s="5">
        <v>7</v>
      </c>
      <c r="AO1048" s="5">
        <v>700</v>
      </c>
    </row>
    <row r="1049" spans="1:41" x14ac:dyDescent="0.25">
      <c r="A1049" s="5" t="s">
        <v>53</v>
      </c>
      <c r="B1049" s="5" t="s">
        <v>52</v>
      </c>
      <c r="C1049" s="5">
        <v>719.3</v>
      </c>
      <c r="D1049" s="5">
        <v>39.741</v>
      </c>
      <c r="E1049" s="5">
        <v>-99.835999999999999</v>
      </c>
      <c r="F1049" s="5">
        <v>20121212</v>
      </c>
      <c r="G1049" s="5">
        <v>-9999</v>
      </c>
      <c r="H1049" s="5" t="s">
        <v>48</v>
      </c>
      <c r="I1049" s="5" t="s">
        <v>48</v>
      </c>
      <c r="J1049" s="5" t="s">
        <v>48</v>
      </c>
      <c r="K1049" s="5">
        <v>9999</v>
      </c>
      <c r="L1049" s="5">
        <v>-9999</v>
      </c>
      <c r="M1049" s="5" t="s">
        <v>48</v>
      </c>
      <c r="N1049" s="5" t="s">
        <v>48</v>
      </c>
      <c r="O1049" s="5" t="s">
        <v>48</v>
      </c>
      <c r="P1049" s="5">
        <v>9999</v>
      </c>
      <c r="Q1049" s="5">
        <v>0</v>
      </c>
      <c r="R1049" s="5" t="s">
        <v>48</v>
      </c>
      <c r="S1049" s="5" t="s">
        <v>48</v>
      </c>
      <c r="T1049" s="5">
        <v>7</v>
      </c>
      <c r="U1049" s="5">
        <v>700</v>
      </c>
      <c r="V1049" s="5">
        <v>0</v>
      </c>
      <c r="W1049" s="5" t="s">
        <v>48</v>
      </c>
      <c r="X1049" s="5" t="s">
        <v>48</v>
      </c>
      <c r="Y1049" s="5">
        <v>7</v>
      </c>
      <c r="Z1049" s="5">
        <v>9999</v>
      </c>
      <c r="AA1049" s="5">
        <v>0</v>
      </c>
      <c r="AB1049" s="5" t="s">
        <v>48</v>
      </c>
      <c r="AC1049" s="5" t="s">
        <v>48</v>
      </c>
      <c r="AD1049" s="5">
        <v>7</v>
      </c>
      <c r="AE1049" s="5">
        <v>9999</v>
      </c>
      <c r="AF1049" s="5">
        <v>72</v>
      </c>
      <c r="AG1049" s="5" t="s">
        <v>48</v>
      </c>
      <c r="AH1049" s="5" t="s">
        <v>48</v>
      </c>
      <c r="AI1049" s="5">
        <v>7</v>
      </c>
      <c r="AJ1049" s="5">
        <v>700</v>
      </c>
      <c r="AK1049" s="5">
        <v>-39</v>
      </c>
      <c r="AL1049" s="5" t="s">
        <v>48</v>
      </c>
      <c r="AM1049" s="5" t="s">
        <v>48</v>
      </c>
      <c r="AN1049" s="5">
        <v>7</v>
      </c>
      <c r="AO1049" s="5">
        <v>700</v>
      </c>
    </row>
    <row r="1050" spans="1:41" x14ac:dyDescent="0.25">
      <c r="A1050" s="5" t="s">
        <v>53</v>
      </c>
      <c r="B1050" s="5" t="s">
        <v>52</v>
      </c>
      <c r="C1050" s="5">
        <v>719.3</v>
      </c>
      <c r="D1050" s="5">
        <v>39.741</v>
      </c>
      <c r="E1050" s="5">
        <v>-99.835999999999999</v>
      </c>
      <c r="F1050" s="5">
        <v>20121213</v>
      </c>
      <c r="G1050" s="5">
        <v>-9999</v>
      </c>
      <c r="H1050" s="5" t="s">
        <v>48</v>
      </c>
      <c r="I1050" s="5" t="s">
        <v>48</v>
      </c>
      <c r="J1050" s="5" t="s">
        <v>48</v>
      </c>
      <c r="K1050" s="5">
        <v>9999</v>
      </c>
      <c r="L1050" s="5">
        <v>-9999</v>
      </c>
      <c r="M1050" s="5" t="s">
        <v>48</v>
      </c>
      <c r="N1050" s="5" t="s">
        <v>48</v>
      </c>
      <c r="O1050" s="5" t="s">
        <v>48</v>
      </c>
      <c r="P1050" s="5">
        <v>9999</v>
      </c>
      <c r="Q1050" s="5">
        <v>0</v>
      </c>
      <c r="R1050" s="5" t="s">
        <v>48</v>
      </c>
      <c r="S1050" s="5" t="s">
        <v>48</v>
      </c>
      <c r="T1050" s="5">
        <v>7</v>
      </c>
      <c r="U1050" s="5">
        <v>700</v>
      </c>
      <c r="V1050" s="5">
        <v>0</v>
      </c>
      <c r="W1050" s="5" t="s">
        <v>48</v>
      </c>
      <c r="X1050" s="5" t="s">
        <v>48</v>
      </c>
      <c r="Y1050" s="5">
        <v>7</v>
      </c>
      <c r="Z1050" s="5">
        <v>9999</v>
      </c>
      <c r="AA1050" s="5">
        <v>0</v>
      </c>
      <c r="AB1050" s="5" t="s">
        <v>48</v>
      </c>
      <c r="AC1050" s="5" t="s">
        <v>48</v>
      </c>
      <c r="AD1050" s="5">
        <v>7</v>
      </c>
      <c r="AE1050" s="5">
        <v>9999</v>
      </c>
      <c r="AF1050" s="5">
        <v>117</v>
      </c>
      <c r="AG1050" s="5" t="s">
        <v>48</v>
      </c>
      <c r="AH1050" s="5" t="s">
        <v>48</v>
      </c>
      <c r="AI1050" s="5">
        <v>7</v>
      </c>
      <c r="AJ1050" s="5">
        <v>700</v>
      </c>
      <c r="AK1050" s="5">
        <v>-39</v>
      </c>
      <c r="AL1050" s="5" t="s">
        <v>48</v>
      </c>
      <c r="AM1050" s="5" t="s">
        <v>48</v>
      </c>
      <c r="AN1050" s="5">
        <v>7</v>
      </c>
      <c r="AO1050" s="5">
        <v>700</v>
      </c>
    </row>
    <row r="1051" spans="1:41" x14ac:dyDescent="0.25">
      <c r="A1051" s="5" t="s">
        <v>53</v>
      </c>
      <c r="B1051" s="5" t="s">
        <v>52</v>
      </c>
      <c r="C1051" s="5">
        <v>719.3</v>
      </c>
      <c r="D1051" s="5">
        <v>39.741</v>
      </c>
      <c r="E1051" s="5">
        <v>-99.835999999999999</v>
      </c>
      <c r="F1051" s="5">
        <v>20121214</v>
      </c>
      <c r="G1051" s="5">
        <v>-9999</v>
      </c>
      <c r="H1051" s="5" t="s">
        <v>48</v>
      </c>
      <c r="I1051" s="5" t="s">
        <v>48</v>
      </c>
      <c r="J1051" s="5" t="s">
        <v>48</v>
      </c>
      <c r="K1051" s="5">
        <v>9999</v>
      </c>
      <c r="L1051" s="5">
        <v>-9999</v>
      </c>
      <c r="M1051" s="5" t="s">
        <v>48</v>
      </c>
      <c r="N1051" s="5" t="s">
        <v>48</v>
      </c>
      <c r="O1051" s="5" t="s">
        <v>48</v>
      </c>
      <c r="P1051" s="5">
        <v>9999</v>
      </c>
      <c r="Q1051" s="5">
        <v>0</v>
      </c>
      <c r="R1051" s="5" t="s">
        <v>48</v>
      </c>
      <c r="S1051" s="5" t="s">
        <v>48</v>
      </c>
      <c r="T1051" s="5">
        <v>7</v>
      </c>
      <c r="U1051" s="5">
        <v>700</v>
      </c>
      <c r="V1051" s="5">
        <v>0</v>
      </c>
      <c r="W1051" s="5" t="s">
        <v>48</v>
      </c>
      <c r="X1051" s="5" t="s">
        <v>48</v>
      </c>
      <c r="Y1051" s="5">
        <v>7</v>
      </c>
      <c r="Z1051" s="5">
        <v>9999</v>
      </c>
      <c r="AA1051" s="5">
        <v>0</v>
      </c>
      <c r="AB1051" s="5" t="s">
        <v>48</v>
      </c>
      <c r="AC1051" s="5" t="s">
        <v>48</v>
      </c>
      <c r="AD1051" s="5">
        <v>7</v>
      </c>
      <c r="AE1051" s="5">
        <v>9999</v>
      </c>
      <c r="AF1051" s="5">
        <v>156</v>
      </c>
      <c r="AG1051" s="5" t="s">
        <v>48</v>
      </c>
      <c r="AH1051" s="5" t="s">
        <v>48</v>
      </c>
      <c r="AI1051" s="5">
        <v>7</v>
      </c>
      <c r="AJ1051" s="5">
        <v>700</v>
      </c>
      <c r="AK1051" s="5">
        <v>-67</v>
      </c>
      <c r="AL1051" s="5" t="s">
        <v>48</v>
      </c>
      <c r="AM1051" s="5" t="s">
        <v>48</v>
      </c>
      <c r="AN1051" s="5">
        <v>7</v>
      </c>
      <c r="AO1051" s="5">
        <v>700</v>
      </c>
    </row>
    <row r="1052" spans="1:41" x14ac:dyDescent="0.25">
      <c r="A1052" s="5" t="s">
        <v>53</v>
      </c>
      <c r="B1052" s="5" t="s">
        <v>52</v>
      </c>
      <c r="C1052" s="5">
        <v>719.3</v>
      </c>
      <c r="D1052" s="5">
        <v>39.741</v>
      </c>
      <c r="E1052" s="5">
        <v>-99.835999999999999</v>
      </c>
      <c r="F1052" s="5">
        <v>20121215</v>
      </c>
      <c r="G1052" s="5">
        <v>-9999</v>
      </c>
      <c r="H1052" s="5" t="s">
        <v>48</v>
      </c>
      <c r="I1052" s="5" t="s">
        <v>48</v>
      </c>
      <c r="J1052" s="5" t="s">
        <v>48</v>
      </c>
      <c r="K1052" s="5">
        <v>9999</v>
      </c>
      <c r="L1052" s="5">
        <v>-9999</v>
      </c>
      <c r="M1052" s="5" t="s">
        <v>48</v>
      </c>
      <c r="N1052" s="5" t="s">
        <v>48</v>
      </c>
      <c r="O1052" s="5" t="s">
        <v>48</v>
      </c>
      <c r="P1052" s="5">
        <v>9999</v>
      </c>
      <c r="Q1052" s="5">
        <v>168</v>
      </c>
      <c r="R1052" s="5" t="s">
        <v>48</v>
      </c>
      <c r="S1052" s="5" t="s">
        <v>48</v>
      </c>
      <c r="T1052" s="5">
        <v>7</v>
      </c>
      <c r="U1052" s="5">
        <v>700</v>
      </c>
      <c r="V1052" s="5">
        <v>0</v>
      </c>
      <c r="W1052" s="5" t="s">
        <v>48</v>
      </c>
      <c r="X1052" s="5" t="s">
        <v>48</v>
      </c>
      <c r="Y1052" s="5">
        <v>7</v>
      </c>
      <c r="Z1052" s="5">
        <v>9999</v>
      </c>
      <c r="AA1052" s="5">
        <v>0</v>
      </c>
      <c r="AB1052" s="5" t="s">
        <v>48</v>
      </c>
      <c r="AC1052" s="5" t="s">
        <v>48</v>
      </c>
      <c r="AD1052" s="5">
        <v>7</v>
      </c>
      <c r="AE1052" s="5">
        <v>9999</v>
      </c>
      <c r="AF1052" s="5">
        <v>106</v>
      </c>
      <c r="AG1052" s="5" t="s">
        <v>48</v>
      </c>
      <c r="AH1052" s="5" t="s">
        <v>48</v>
      </c>
      <c r="AI1052" s="5">
        <v>7</v>
      </c>
      <c r="AJ1052" s="5">
        <v>700</v>
      </c>
      <c r="AK1052" s="5">
        <v>-72</v>
      </c>
      <c r="AL1052" s="5" t="s">
        <v>48</v>
      </c>
      <c r="AM1052" s="5" t="s">
        <v>48</v>
      </c>
      <c r="AN1052" s="5">
        <v>7</v>
      </c>
      <c r="AO1052" s="5">
        <v>700</v>
      </c>
    </row>
    <row r="1053" spans="1:41" x14ac:dyDescent="0.25">
      <c r="A1053" s="5" t="s">
        <v>53</v>
      </c>
      <c r="B1053" s="5" t="s">
        <v>52</v>
      </c>
      <c r="C1053" s="5">
        <v>719.3</v>
      </c>
      <c r="D1053" s="5">
        <v>39.741</v>
      </c>
      <c r="E1053" s="5">
        <v>-99.835999999999999</v>
      </c>
      <c r="F1053" s="5">
        <v>20121216</v>
      </c>
      <c r="G1053" s="5">
        <v>-9999</v>
      </c>
      <c r="H1053" s="5" t="s">
        <v>48</v>
      </c>
      <c r="I1053" s="5" t="s">
        <v>48</v>
      </c>
      <c r="J1053" s="5" t="s">
        <v>48</v>
      </c>
      <c r="K1053" s="5">
        <v>9999</v>
      </c>
      <c r="L1053" s="5">
        <v>-9999</v>
      </c>
      <c r="M1053" s="5" t="s">
        <v>48</v>
      </c>
      <c r="N1053" s="5" t="s">
        <v>48</v>
      </c>
      <c r="O1053" s="5" t="s">
        <v>48</v>
      </c>
      <c r="P1053" s="5">
        <v>9999</v>
      </c>
      <c r="Q1053" s="5">
        <v>0</v>
      </c>
      <c r="R1053" s="5" t="s">
        <v>48</v>
      </c>
      <c r="S1053" s="5" t="s">
        <v>48</v>
      </c>
      <c r="T1053" s="5">
        <v>7</v>
      </c>
      <c r="U1053" s="5">
        <v>700</v>
      </c>
      <c r="V1053" s="5">
        <v>0</v>
      </c>
      <c r="W1053" s="5" t="s">
        <v>48</v>
      </c>
      <c r="X1053" s="5" t="s">
        <v>48</v>
      </c>
      <c r="Y1053" s="5">
        <v>7</v>
      </c>
      <c r="Z1053" s="5">
        <v>9999</v>
      </c>
      <c r="AA1053" s="5">
        <v>0</v>
      </c>
      <c r="AB1053" s="5" t="s">
        <v>48</v>
      </c>
      <c r="AC1053" s="5" t="s">
        <v>48</v>
      </c>
      <c r="AD1053" s="5">
        <v>7</v>
      </c>
      <c r="AE1053" s="5">
        <v>9999</v>
      </c>
      <c r="AF1053" s="5">
        <v>111</v>
      </c>
      <c r="AG1053" s="5" t="s">
        <v>48</v>
      </c>
      <c r="AH1053" s="5" t="s">
        <v>48</v>
      </c>
      <c r="AI1053" s="5">
        <v>7</v>
      </c>
      <c r="AJ1053" s="5">
        <v>700</v>
      </c>
      <c r="AK1053" s="5">
        <v>-28</v>
      </c>
      <c r="AL1053" s="5" t="s">
        <v>48</v>
      </c>
      <c r="AM1053" s="5" t="s">
        <v>48</v>
      </c>
      <c r="AN1053" s="5">
        <v>7</v>
      </c>
      <c r="AO1053" s="5">
        <v>700</v>
      </c>
    </row>
    <row r="1054" spans="1:41" x14ac:dyDescent="0.25">
      <c r="A1054" s="5" t="s">
        <v>53</v>
      </c>
      <c r="B1054" s="5" t="s">
        <v>52</v>
      </c>
      <c r="C1054" s="5">
        <v>719.3</v>
      </c>
      <c r="D1054" s="5">
        <v>39.741</v>
      </c>
      <c r="E1054" s="5">
        <v>-99.835999999999999</v>
      </c>
      <c r="F1054" s="5">
        <v>20121217</v>
      </c>
      <c r="G1054" s="5">
        <v>-9999</v>
      </c>
      <c r="H1054" s="5" t="s">
        <v>48</v>
      </c>
      <c r="I1054" s="5" t="s">
        <v>48</v>
      </c>
      <c r="J1054" s="5" t="s">
        <v>48</v>
      </c>
      <c r="K1054" s="5">
        <v>9999</v>
      </c>
      <c r="L1054" s="5">
        <v>-9999</v>
      </c>
      <c r="M1054" s="5" t="s">
        <v>48</v>
      </c>
      <c r="N1054" s="5" t="s">
        <v>48</v>
      </c>
      <c r="O1054" s="5" t="s">
        <v>48</v>
      </c>
      <c r="P1054" s="5">
        <v>9999</v>
      </c>
      <c r="Q1054" s="5">
        <v>0</v>
      </c>
      <c r="R1054" s="5" t="s">
        <v>48</v>
      </c>
      <c r="S1054" s="5" t="s">
        <v>48</v>
      </c>
      <c r="T1054" s="5">
        <v>7</v>
      </c>
      <c r="U1054" s="5">
        <v>700</v>
      </c>
      <c r="V1054" s="5">
        <v>0</v>
      </c>
      <c r="W1054" s="5" t="s">
        <v>48</v>
      </c>
      <c r="X1054" s="5" t="s">
        <v>48</v>
      </c>
      <c r="Y1054" s="5">
        <v>7</v>
      </c>
      <c r="Z1054" s="5">
        <v>9999</v>
      </c>
      <c r="AA1054" s="5">
        <v>0</v>
      </c>
      <c r="AB1054" s="5" t="s">
        <v>48</v>
      </c>
      <c r="AC1054" s="5" t="s">
        <v>48</v>
      </c>
      <c r="AD1054" s="5">
        <v>7</v>
      </c>
      <c r="AE1054" s="5">
        <v>9999</v>
      </c>
      <c r="AF1054" s="5">
        <v>83</v>
      </c>
      <c r="AG1054" s="5" t="s">
        <v>48</v>
      </c>
      <c r="AH1054" s="5" t="s">
        <v>48</v>
      </c>
      <c r="AI1054" s="5">
        <v>7</v>
      </c>
      <c r="AJ1054" s="5">
        <v>700</v>
      </c>
      <c r="AK1054" s="5">
        <v>-50</v>
      </c>
      <c r="AL1054" s="5" t="s">
        <v>48</v>
      </c>
      <c r="AM1054" s="5" t="s">
        <v>48</v>
      </c>
      <c r="AN1054" s="5">
        <v>7</v>
      </c>
      <c r="AO1054" s="5">
        <v>700</v>
      </c>
    </row>
    <row r="1055" spans="1:41" x14ac:dyDescent="0.25">
      <c r="A1055" s="5" t="s">
        <v>53</v>
      </c>
      <c r="B1055" s="5" t="s">
        <v>52</v>
      </c>
      <c r="C1055" s="5">
        <v>719.3</v>
      </c>
      <c r="D1055" s="5">
        <v>39.741</v>
      </c>
      <c r="E1055" s="5">
        <v>-99.835999999999999</v>
      </c>
      <c r="F1055" s="5">
        <v>20121218</v>
      </c>
      <c r="G1055" s="5">
        <v>-9999</v>
      </c>
      <c r="H1055" s="5" t="s">
        <v>48</v>
      </c>
      <c r="I1055" s="5" t="s">
        <v>48</v>
      </c>
      <c r="J1055" s="5" t="s">
        <v>48</v>
      </c>
      <c r="K1055" s="5">
        <v>9999</v>
      </c>
      <c r="L1055" s="5">
        <v>-9999</v>
      </c>
      <c r="M1055" s="5" t="s">
        <v>48</v>
      </c>
      <c r="N1055" s="5" t="s">
        <v>48</v>
      </c>
      <c r="O1055" s="5" t="s">
        <v>48</v>
      </c>
      <c r="P1055" s="5">
        <v>9999</v>
      </c>
      <c r="Q1055" s="5">
        <v>0</v>
      </c>
      <c r="R1055" s="5" t="s">
        <v>48</v>
      </c>
      <c r="S1055" s="5" t="s">
        <v>48</v>
      </c>
      <c r="T1055" s="5">
        <v>7</v>
      </c>
      <c r="U1055" s="5">
        <v>700</v>
      </c>
      <c r="V1055" s="5">
        <v>0</v>
      </c>
      <c r="W1055" s="5" t="s">
        <v>48</v>
      </c>
      <c r="X1055" s="5" t="s">
        <v>48</v>
      </c>
      <c r="Y1055" s="5">
        <v>7</v>
      </c>
      <c r="Z1055" s="5">
        <v>9999</v>
      </c>
      <c r="AA1055" s="5">
        <v>0</v>
      </c>
      <c r="AB1055" s="5" t="s">
        <v>48</v>
      </c>
      <c r="AC1055" s="5" t="s">
        <v>48</v>
      </c>
      <c r="AD1055" s="5">
        <v>7</v>
      </c>
      <c r="AE1055" s="5">
        <v>9999</v>
      </c>
      <c r="AF1055" s="5">
        <v>117</v>
      </c>
      <c r="AG1055" s="5" t="s">
        <v>48</v>
      </c>
      <c r="AH1055" s="5" t="s">
        <v>48</v>
      </c>
      <c r="AI1055" s="5">
        <v>7</v>
      </c>
      <c r="AJ1055" s="5">
        <v>700</v>
      </c>
      <c r="AK1055" s="5">
        <v>-50</v>
      </c>
      <c r="AL1055" s="5" t="s">
        <v>48</v>
      </c>
      <c r="AM1055" s="5" t="s">
        <v>48</v>
      </c>
      <c r="AN1055" s="5">
        <v>7</v>
      </c>
      <c r="AO1055" s="5">
        <v>700</v>
      </c>
    </row>
    <row r="1056" spans="1:41" x14ac:dyDescent="0.25">
      <c r="A1056" s="5" t="s">
        <v>53</v>
      </c>
      <c r="B1056" s="5" t="s">
        <v>52</v>
      </c>
      <c r="C1056" s="5">
        <v>719.3</v>
      </c>
      <c r="D1056" s="5">
        <v>39.741</v>
      </c>
      <c r="E1056" s="5">
        <v>-99.835999999999999</v>
      </c>
      <c r="F1056" s="5">
        <v>20121219</v>
      </c>
      <c r="G1056" s="5">
        <v>-9999</v>
      </c>
      <c r="H1056" s="5" t="s">
        <v>48</v>
      </c>
      <c r="I1056" s="5" t="s">
        <v>48</v>
      </c>
      <c r="J1056" s="5" t="s">
        <v>48</v>
      </c>
      <c r="K1056" s="5">
        <v>9999</v>
      </c>
      <c r="L1056" s="5">
        <v>-9999</v>
      </c>
      <c r="M1056" s="5" t="s">
        <v>48</v>
      </c>
      <c r="N1056" s="5" t="s">
        <v>48</v>
      </c>
      <c r="O1056" s="5" t="s">
        <v>48</v>
      </c>
      <c r="P1056" s="5">
        <v>9999</v>
      </c>
      <c r="Q1056" s="5">
        <v>0</v>
      </c>
      <c r="R1056" s="5" t="s">
        <v>48</v>
      </c>
      <c r="S1056" s="5" t="s">
        <v>48</v>
      </c>
      <c r="T1056" s="5">
        <v>7</v>
      </c>
      <c r="U1056" s="5">
        <v>700</v>
      </c>
      <c r="V1056" s="5">
        <v>0</v>
      </c>
      <c r="W1056" s="5" t="s">
        <v>48</v>
      </c>
      <c r="X1056" s="5" t="s">
        <v>48</v>
      </c>
      <c r="Y1056" s="5">
        <v>7</v>
      </c>
      <c r="Z1056" s="5">
        <v>9999</v>
      </c>
      <c r="AA1056" s="5">
        <v>0</v>
      </c>
      <c r="AB1056" s="5" t="s">
        <v>48</v>
      </c>
      <c r="AC1056" s="5" t="s">
        <v>48</v>
      </c>
      <c r="AD1056" s="5">
        <v>7</v>
      </c>
      <c r="AE1056" s="5">
        <v>9999</v>
      </c>
      <c r="AF1056" s="5">
        <v>150</v>
      </c>
      <c r="AG1056" s="5" t="s">
        <v>48</v>
      </c>
      <c r="AH1056" s="5" t="s">
        <v>48</v>
      </c>
      <c r="AI1056" s="5">
        <v>7</v>
      </c>
      <c r="AJ1056" s="5">
        <v>700</v>
      </c>
      <c r="AK1056" s="5">
        <v>-6</v>
      </c>
      <c r="AL1056" s="5" t="s">
        <v>48</v>
      </c>
      <c r="AM1056" s="5" t="s">
        <v>48</v>
      </c>
      <c r="AN1056" s="5">
        <v>7</v>
      </c>
      <c r="AO1056" s="5">
        <v>700</v>
      </c>
    </row>
    <row r="1057" spans="1:41" x14ac:dyDescent="0.25">
      <c r="A1057" s="5" t="s">
        <v>53</v>
      </c>
      <c r="B1057" s="5" t="s">
        <v>52</v>
      </c>
      <c r="C1057" s="5">
        <v>719.3</v>
      </c>
      <c r="D1057" s="5">
        <v>39.741</v>
      </c>
      <c r="E1057" s="5">
        <v>-99.835999999999999</v>
      </c>
      <c r="F1057" s="5">
        <v>20121220</v>
      </c>
      <c r="G1057" s="5">
        <v>-9999</v>
      </c>
      <c r="H1057" s="5" t="s">
        <v>48</v>
      </c>
      <c r="I1057" s="5" t="s">
        <v>48</v>
      </c>
      <c r="J1057" s="5" t="s">
        <v>48</v>
      </c>
      <c r="K1057" s="5">
        <v>9999</v>
      </c>
      <c r="L1057" s="5">
        <v>-9999</v>
      </c>
      <c r="M1057" s="5" t="s">
        <v>48</v>
      </c>
      <c r="N1057" s="5" t="s">
        <v>48</v>
      </c>
      <c r="O1057" s="5" t="s">
        <v>48</v>
      </c>
      <c r="P1057" s="5">
        <v>9999</v>
      </c>
      <c r="Q1057" s="5">
        <v>109</v>
      </c>
      <c r="R1057" s="5" t="s">
        <v>48</v>
      </c>
      <c r="S1057" s="5" t="s">
        <v>48</v>
      </c>
      <c r="T1057" s="5">
        <v>7</v>
      </c>
      <c r="U1057" s="5">
        <v>700</v>
      </c>
      <c r="V1057" s="5">
        <v>76</v>
      </c>
      <c r="W1057" s="5" t="s">
        <v>48</v>
      </c>
      <c r="X1057" s="5" t="s">
        <v>48</v>
      </c>
      <c r="Y1057" s="5">
        <v>7</v>
      </c>
      <c r="Z1057" s="5">
        <v>9999</v>
      </c>
      <c r="AA1057" s="5">
        <v>76</v>
      </c>
      <c r="AB1057" s="5" t="s">
        <v>48</v>
      </c>
      <c r="AC1057" s="5" t="s">
        <v>48</v>
      </c>
      <c r="AD1057" s="5">
        <v>7</v>
      </c>
      <c r="AE1057" s="5">
        <v>9999</v>
      </c>
      <c r="AF1057" s="5">
        <v>39</v>
      </c>
      <c r="AG1057" s="5" t="s">
        <v>48</v>
      </c>
      <c r="AH1057" s="5" t="s">
        <v>48</v>
      </c>
      <c r="AI1057" s="5">
        <v>7</v>
      </c>
      <c r="AJ1057" s="5">
        <v>700</v>
      </c>
      <c r="AK1057" s="5">
        <v>-106</v>
      </c>
      <c r="AL1057" s="5" t="s">
        <v>48</v>
      </c>
      <c r="AM1057" s="5" t="s">
        <v>48</v>
      </c>
      <c r="AN1057" s="5">
        <v>7</v>
      </c>
      <c r="AO1057" s="5">
        <v>700</v>
      </c>
    </row>
    <row r="1058" spans="1:41" x14ac:dyDescent="0.25">
      <c r="A1058" s="5" t="s">
        <v>53</v>
      </c>
      <c r="B1058" s="5" t="s">
        <v>52</v>
      </c>
      <c r="C1058" s="5">
        <v>719.3</v>
      </c>
      <c r="D1058" s="5">
        <v>39.741</v>
      </c>
      <c r="E1058" s="5">
        <v>-99.835999999999999</v>
      </c>
      <c r="F1058" s="5">
        <v>20121221</v>
      </c>
      <c r="G1058" s="5">
        <v>-9999</v>
      </c>
      <c r="H1058" s="5" t="s">
        <v>48</v>
      </c>
      <c r="I1058" s="5" t="s">
        <v>48</v>
      </c>
      <c r="J1058" s="5" t="s">
        <v>48</v>
      </c>
      <c r="K1058" s="5">
        <v>9999</v>
      </c>
      <c r="L1058" s="5">
        <v>-9999</v>
      </c>
      <c r="M1058" s="5" t="s">
        <v>48</v>
      </c>
      <c r="N1058" s="5" t="s">
        <v>48</v>
      </c>
      <c r="O1058" s="5" t="s">
        <v>48</v>
      </c>
      <c r="P1058" s="5">
        <v>9999</v>
      </c>
      <c r="Q1058" s="5">
        <v>0</v>
      </c>
      <c r="R1058" s="5" t="s">
        <v>48</v>
      </c>
      <c r="S1058" s="5" t="s">
        <v>48</v>
      </c>
      <c r="T1058" s="5">
        <v>7</v>
      </c>
      <c r="U1058" s="5">
        <v>700</v>
      </c>
      <c r="V1058" s="5">
        <v>0</v>
      </c>
      <c r="W1058" s="5" t="s">
        <v>48</v>
      </c>
      <c r="X1058" s="5" t="s">
        <v>48</v>
      </c>
      <c r="Y1058" s="5">
        <v>7</v>
      </c>
      <c r="Z1058" s="5">
        <v>9999</v>
      </c>
      <c r="AA1058" s="5">
        <v>76</v>
      </c>
      <c r="AB1058" s="5" t="s">
        <v>48</v>
      </c>
      <c r="AC1058" s="5" t="s">
        <v>48</v>
      </c>
      <c r="AD1058" s="5">
        <v>7</v>
      </c>
      <c r="AE1058" s="5">
        <v>9999</v>
      </c>
      <c r="AF1058" s="5">
        <v>-11</v>
      </c>
      <c r="AG1058" s="5" t="s">
        <v>48</v>
      </c>
      <c r="AH1058" s="5" t="s">
        <v>48</v>
      </c>
      <c r="AI1058" s="5">
        <v>7</v>
      </c>
      <c r="AJ1058" s="5">
        <v>700</v>
      </c>
      <c r="AK1058" s="5">
        <v>-106</v>
      </c>
      <c r="AL1058" s="5" t="s">
        <v>48</v>
      </c>
      <c r="AM1058" s="5" t="s">
        <v>48</v>
      </c>
      <c r="AN1058" s="5">
        <v>7</v>
      </c>
      <c r="AO1058" s="5">
        <v>700</v>
      </c>
    </row>
    <row r="1059" spans="1:41" x14ac:dyDescent="0.25">
      <c r="A1059" s="5" t="s">
        <v>53</v>
      </c>
      <c r="B1059" s="5" t="s">
        <v>52</v>
      </c>
      <c r="C1059" s="5">
        <v>719.3</v>
      </c>
      <c r="D1059" s="5">
        <v>39.741</v>
      </c>
      <c r="E1059" s="5">
        <v>-99.835999999999999</v>
      </c>
      <c r="F1059" s="5">
        <v>20121222</v>
      </c>
      <c r="G1059" s="5">
        <v>-9999</v>
      </c>
      <c r="H1059" s="5" t="s">
        <v>48</v>
      </c>
      <c r="I1059" s="5" t="s">
        <v>48</v>
      </c>
      <c r="J1059" s="5" t="s">
        <v>48</v>
      </c>
      <c r="K1059" s="5">
        <v>9999</v>
      </c>
      <c r="L1059" s="5">
        <v>-9999</v>
      </c>
      <c r="M1059" s="5" t="s">
        <v>48</v>
      </c>
      <c r="N1059" s="5" t="s">
        <v>48</v>
      </c>
      <c r="O1059" s="5" t="s">
        <v>48</v>
      </c>
      <c r="P1059" s="5">
        <v>9999</v>
      </c>
      <c r="Q1059" s="5">
        <v>0</v>
      </c>
      <c r="R1059" s="5" t="s">
        <v>48</v>
      </c>
      <c r="S1059" s="5" t="s">
        <v>48</v>
      </c>
      <c r="T1059" s="5">
        <v>7</v>
      </c>
      <c r="U1059" s="5">
        <v>700</v>
      </c>
      <c r="V1059" s="5">
        <v>0</v>
      </c>
      <c r="W1059" s="5" t="s">
        <v>48</v>
      </c>
      <c r="X1059" s="5" t="s">
        <v>48</v>
      </c>
      <c r="Y1059" s="5">
        <v>7</v>
      </c>
      <c r="Z1059" s="5">
        <v>9999</v>
      </c>
      <c r="AA1059" s="5">
        <v>76</v>
      </c>
      <c r="AB1059" s="5" t="s">
        <v>48</v>
      </c>
      <c r="AC1059" s="5" t="s">
        <v>48</v>
      </c>
      <c r="AD1059" s="5">
        <v>7</v>
      </c>
      <c r="AE1059" s="5">
        <v>9999</v>
      </c>
      <c r="AF1059" s="5">
        <v>67</v>
      </c>
      <c r="AG1059" s="5" t="s">
        <v>48</v>
      </c>
      <c r="AH1059" s="5" t="s">
        <v>48</v>
      </c>
      <c r="AI1059" s="5">
        <v>7</v>
      </c>
      <c r="AJ1059" s="5">
        <v>700</v>
      </c>
      <c r="AK1059" s="5">
        <v>-83</v>
      </c>
      <c r="AL1059" s="5" t="s">
        <v>48</v>
      </c>
      <c r="AM1059" s="5" t="s">
        <v>48</v>
      </c>
      <c r="AN1059" s="5">
        <v>7</v>
      </c>
      <c r="AO1059" s="5">
        <v>700</v>
      </c>
    </row>
    <row r="1060" spans="1:41" x14ac:dyDescent="0.25">
      <c r="A1060" s="5" t="s">
        <v>53</v>
      </c>
      <c r="B1060" s="5" t="s">
        <v>52</v>
      </c>
      <c r="C1060" s="5">
        <v>719.3</v>
      </c>
      <c r="D1060" s="5">
        <v>39.741</v>
      </c>
      <c r="E1060" s="5">
        <v>-99.835999999999999</v>
      </c>
      <c r="F1060" s="5">
        <v>20121223</v>
      </c>
      <c r="G1060" s="5">
        <v>-9999</v>
      </c>
      <c r="H1060" s="5" t="s">
        <v>48</v>
      </c>
      <c r="I1060" s="5" t="s">
        <v>48</v>
      </c>
      <c r="J1060" s="5" t="s">
        <v>48</v>
      </c>
      <c r="K1060" s="5">
        <v>9999</v>
      </c>
      <c r="L1060" s="5">
        <v>-9999</v>
      </c>
      <c r="M1060" s="5" t="s">
        <v>48</v>
      </c>
      <c r="N1060" s="5" t="s">
        <v>48</v>
      </c>
      <c r="O1060" s="5" t="s">
        <v>48</v>
      </c>
      <c r="P1060" s="5">
        <v>9999</v>
      </c>
      <c r="Q1060" s="5">
        <v>0</v>
      </c>
      <c r="R1060" s="5" t="s">
        <v>48</v>
      </c>
      <c r="S1060" s="5" t="s">
        <v>48</v>
      </c>
      <c r="T1060" s="5">
        <v>7</v>
      </c>
      <c r="U1060" s="5">
        <v>700</v>
      </c>
      <c r="V1060" s="5">
        <v>0</v>
      </c>
      <c r="W1060" s="5" t="s">
        <v>48</v>
      </c>
      <c r="X1060" s="5" t="s">
        <v>48</v>
      </c>
      <c r="Y1060" s="5">
        <v>7</v>
      </c>
      <c r="Z1060" s="5">
        <v>9999</v>
      </c>
      <c r="AA1060" s="5">
        <v>51</v>
      </c>
      <c r="AB1060" s="5" t="s">
        <v>48</v>
      </c>
      <c r="AC1060" s="5" t="s">
        <v>48</v>
      </c>
      <c r="AD1060" s="5">
        <v>7</v>
      </c>
      <c r="AE1060" s="5">
        <v>9999</v>
      </c>
      <c r="AF1060" s="5">
        <v>78</v>
      </c>
      <c r="AG1060" s="5" t="s">
        <v>48</v>
      </c>
      <c r="AH1060" s="5" t="s">
        <v>48</v>
      </c>
      <c r="AI1060" s="5">
        <v>7</v>
      </c>
      <c r="AJ1060" s="5">
        <v>700</v>
      </c>
      <c r="AK1060" s="5">
        <v>-111</v>
      </c>
      <c r="AL1060" s="5" t="s">
        <v>48</v>
      </c>
      <c r="AM1060" s="5" t="s">
        <v>48</v>
      </c>
      <c r="AN1060" s="5">
        <v>7</v>
      </c>
      <c r="AO1060" s="5">
        <v>700</v>
      </c>
    </row>
    <row r="1061" spans="1:41" x14ac:dyDescent="0.25">
      <c r="A1061" s="5" t="s">
        <v>53</v>
      </c>
      <c r="B1061" s="5" t="s">
        <v>52</v>
      </c>
      <c r="C1061" s="5">
        <v>719.3</v>
      </c>
      <c r="D1061" s="5">
        <v>39.741</v>
      </c>
      <c r="E1061" s="5">
        <v>-99.835999999999999</v>
      </c>
      <c r="F1061" s="5">
        <v>20121224</v>
      </c>
      <c r="G1061" s="5">
        <v>-9999</v>
      </c>
      <c r="H1061" s="5" t="s">
        <v>48</v>
      </c>
      <c r="I1061" s="5" t="s">
        <v>48</v>
      </c>
      <c r="J1061" s="5" t="s">
        <v>48</v>
      </c>
      <c r="K1061" s="5">
        <v>9999</v>
      </c>
      <c r="L1061" s="5">
        <v>-9999</v>
      </c>
      <c r="M1061" s="5" t="s">
        <v>48</v>
      </c>
      <c r="N1061" s="5" t="s">
        <v>48</v>
      </c>
      <c r="O1061" s="5" t="s">
        <v>48</v>
      </c>
      <c r="P1061" s="5">
        <v>9999</v>
      </c>
      <c r="Q1061" s="5">
        <v>0</v>
      </c>
      <c r="R1061" s="5" t="s">
        <v>48</v>
      </c>
      <c r="S1061" s="5" t="s">
        <v>48</v>
      </c>
      <c r="T1061" s="5">
        <v>7</v>
      </c>
      <c r="U1061" s="5">
        <v>700</v>
      </c>
      <c r="V1061" s="5">
        <v>0</v>
      </c>
      <c r="W1061" s="5" t="s">
        <v>48</v>
      </c>
      <c r="X1061" s="5" t="s">
        <v>48</v>
      </c>
      <c r="Y1061" s="5">
        <v>7</v>
      </c>
      <c r="Z1061" s="5">
        <v>9999</v>
      </c>
      <c r="AA1061" s="5">
        <v>51</v>
      </c>
      <c r="AB1061" s="5" t="s">
        <v>48</v>
      </c>
      <c r="AC1061" s="5" t="s">
        <v>48</v>
      </c>
      <c r="AD1061" s="5">
        <v>7</v>
      </c>
      <c r="AE1061" s="5">
        <v>9999</v>
      </c>
      <c r="AF1061" s="5">
        <v>-28</v>
      </c>
      <c r="AG1061" s="5" t="s">
        <v>48</v>
      </c>
      <c r="AH1061" s="5" t="s">
        <v>48</v>
      </c>
      <c r="AI1061" s="5">
        <v>7</v>
      </c>
      <c r="AJ1061" s="5">
        <v>700</v>
      </c>
      <c r="AK1061" s="5">
        <v>-111</v>
      </c>
      <c r="AL1061" s="5" t="s">
        <v>48</v>
      </c>
      <c r="AM1061" s="5" t="s">
        <v>48</v>
      </c>
      <c r="AN1061" s="5">
        <v>7</v>
      </c>
      <c r="AO1061" s="5">
        <v>700</v>
      </c>
    </row>
    <row r="1062" spans="1:41" x14ac:dyDescent="0.25">
      <c r="A1062" s="5" t="s">
        <v>53</v>
      </c>
      <c r="B1062" s="5" t="s">
        <v>52</v>
      </c>
      <c r="C1062" s="5">
        <v>719.3</v>
      </c>
      <c r="D1062" s="5">
        <v>39.741</v>
      </c>
      <c r="E1062" s="5">
        <v>-99.835999999999999</v>
      </c>
      <c r="F1062" s="5">
        <v>20121225</v>
      </c>
      <c r="G1062" s="5">
        <v>-9999</v>
      </c>
      <c r="H1062" s="5" t="s">
        <v>48</v>
      </c>
      <c r="I1062" s="5" t="s">
        <v>48</v>
      </c>
      <c r="J1062" s="5" t="s">
        <v>48</v>
      </c>
      <c r="K1062" s="5">
        <v>9999</v>
      </c>
      <c r="L1062" s="5">
        <v>-9999</v>
      </c>
      <c r="M1062" s="5" t="s">
        <v>48</v>
      </c>
      <c r="N1062" s="5" t="s">
        <v>48</v>
      </c>
      <c r="O1062" s="5" t="s">
        <v>48</v>
      </c>
      <c r="P1062" s="5">
        <v>9999</v>
      </c>
      <c r="Q1062" s="5">
        <v>0</v>
      </c>
      <c r="R1062" s="5" t="s">
        <v>48</v>
      </c>
      <c r="S1062" s="5" t="s">
        <v>48</v>
      </c>
      <c r="T1062" s="5">
        <v>7</v>
      </c>
      <c r="U1062" s="5">
        <v>700</v>
      </c>
      <c r="V1062" s="5">
        <v>0</v>
      </c>
      <c r="W1062" s="5" t="s">
        <v>48</v>
      </c>
      <c r="X1062" s="5" t="s">
        <v>48</v>
      </c>
      <c r="Y1062" s="5">
        <v>7</v>
      </c>
      <c r="Z1062" s="5">
        <v>9999</v>
      </c>
      <c r="AA1062" s="5">
        <v>51</v>
      </c>
      <c r="AB1062" s="5" t="s">
        <v>48</v>
      </c>
      <c r="AC1062" s="5" t="s">
        <v>48</v>
      </c>
      <c r="AD1062" s="5">
        <v>7</v>
      </c>
      <c r="AE1062" s="5">
        <v>9999</v>
      </c>
      <c r="AF1062" s="5">
        <v>-50</v>
      </c>
      <c r="AG1062" s="5" t="s">
        <v>48</v>
      </c>
      <c r="AH1062" s="5" t="s">
        <v>48</v>
      </c>
      <c r="AI1062" s="5">
        <v>7</v>
      </c>
      <c r="AJ1062" s="5">
        <v>700</v>
      </c>
      <c r="AK1062" s="5">
        <v>-128</v>
      </c>
      <c r="AL1062" s="5" t="s">
        <v>48</v>
      </c>
      <c r="AM1062" s="5" t="s">
        <v>48</v>
      </c>
      <c r="AN1062" s="5">
        <v>7</v>
      </c>
      <c r="AO1062" s="5">
        <v>700</v>
      </c>
    </row>
    <row r="1063" spans="1:41" x14ac:dyDescent="0.25">
      <c r="A1063" s="5" t="s">
        <v>53</v>
      </c>
      <c r="B1063" s="5" t="s">
        <v>52</v>
      </c>
      <c r="C1063" s="5">
        <v>719.3</v>
      </c>
      <c r="D1063" s="5">
        <v>39.741</v>
      </c>
      <c r="E1063" s="5">
        <v>-99.835999999999999</v>
      </c>
      <c r="F1063" s="5">
        <v>20121226</v>
      </c>
      <c r="G1063" s="5">
        <v>-9999</v>
      </c>
      <c r="H1063" s="5" t="s">
        <v>48</v>
      </c>
      <c r="I1063" s="5" t="s">
        <v>48</v>
      </c>
      <c r="J1063" s="5" t="s">
        <v>48</v>
      </c>
      <c r="K1063" s="5">
        <v>9999</v>
      </c>
      <c r="L1063" s="5">
        <v>-9999</v>
      </c>
      <c r="M1063" s="5" t="s">
        <v>48</v>
      </c>
      <c r="N1063" s="5" t="s">
        <v>48</v>
      </c>
      <c r="O1063" s="5" t="s">
        <v>48</v>
      </c>
      <c r="P1063" s="5">
        <v>9999</v>
      </c>
      <c r="Q1063" s="5">
        <v>0</v>
      </c>
      <c r="R1063" s="5" t="s">
        <v>48</v>
      </c>
      <c r="S1063" s="5" t="s">
        <v>48</v>
      </c>
      <c r="T1063" s="5">
        <v>7</v>
      </c>
      <c r="U1063" s="5">
        <v>700</v>
      </c>
      <c r="V1063" s="5">
        <v>0</v>
      </c>
      <c r="W1063" s="5" t="s">
        <v>48</v>
      </c>
      <c r="X1063" s="5" t="s">
        <v>48</v>
      </c>
      <c r="Y1063" s="5">
        <v>7</v>
      </c>
      <c r="Z1063" s="5">
        <v>9999</v>
      </c>
      <c r="AA1063" s="5">
        <v>51</v>
      </c>
      <c r="AB1063" s="5" t="s">
        <v>48</v>
      </c>
      <c r="AC1063" s="5" t="s">
        <v>48</v>
      </c>
      <c r="AD1063" s="5">
        <v>7</v>
      </c>
      <c r="AE1063" s="5">
        <v>9999</v>
      </c>
      <c r="AF1063" s="5">
        <v>-28</v>
      </c>
      <c r="AG1063" s="5" t="s">
        <v>48</v>
      </c>
      <c r="AH1063" s="5" t="s">
        <v>48</v>
      </c>
      <c r="AI1063" s="5">
        <v>7</v>
      </c>
      <c r="AJ1063" s="5">
        <v>700</v>
      </c>
      <c r="AK1063" s="5">
        <v>-178</v>
      </c>
      <c r="AL1063" s="5" t="s">
        <v>48</v>
      </c>
      <c r="AM1063" s="5" t="s">
        <v>48</v>
      </c>
      <c r="AN1063" s="5">
        <v>7</v>
      </c>
      <c r="AO1063" s="5">
        <v>700</v>
      </c>
    </row>
    <row r="1064" spans="1:41" x14ac:dyDescent="0.25">
      <c r="A1064" s="5" t="s">
        <v>53</v>
      </c>
      <c r="B1064" s="5" t="s">
        <v>52</v>
      </c>
      <c r="C1064" s="5">
        <v>719.3</v>
      </c>
      <c r="D1064" s="5">
        <v>39.741</v>
      </c>
      <c r="E1064" s="5">
        <v>-99.835999999999999</v>
      </c>
      <c r="F1064" s="5">
        <v>20121227</v>
      </c>
      <c r="G1064" s="5">
        <v>-9999</v>
      </c>
      <c r="H1064" s="5" t="s">
        <v>48</v>
      </c>
      <c r="I1064" s="5" t="s">
        <v>48</v>
      </c>
      <c r="J1064" s="5" t="s">
        <v>48</v>
      </c>
      <c r="K1064" s="5">
        <v>9999</v>
      </c>
      <c r="L1064" s="5">
        <v>-9999</v>
      </c>
      <c r="M1064" s="5" t="s">
        <v>48</v>
      </c>
      <c r="N1064" s="5" t="s">
        <v>48</v>
      </c>
      <c r="O1064" s="5" t="s">
        <v>48</v>
      </c>
      <c r="P1064" s="5">
        <v>9999</v>
      </c>
      <c r="Q1064" s="5">
        <v>0</v>
      </c>
      <c r="R1064" s="5" t="s">
        <v>48</v>
      </c>
      <c r="S1064" s="5" t="s">
        <v>48</v>
      </c>
      <c r="T1064" s="5">
        <v>7</v>
      </c>
      <c r="U1064" s="5">
        <v>700</v>
      </c>
      <c r="V1064" s="5">
        <v>0</v>
      </c>
      <c r="W1064" s="5" t="s">
        <v>48</v>
      </c>
      <c r="X1064" s="5" t="s">
        <v>48</v>
      </c>
      <c r="Y1064" s="5">
        <v>7</v>
      </c>
      <c r="Z1064" s="5">
        <v>9999</v>
      </c>
      <c r="AA1064" s="5">
        <v>51</v>
      </c>
      <c r="AB1064" s="5" t="s">
        <v>48</v>
      </c>
      <c r="AC1064" s="5" t="s">
        <v>48</v>
      </c>
      <c r="AD1064" s="5">
        <v>7</v>
      </c>
      <c r="AE1064" s="5">
        <v>9999</v>
      </c>
      <c r="AF1064" s="5">
        <v>-72</v>
      </c>
      <c r="AG1064" s="5" t="s">
        <v>48</v>
      </c>
      <c r="AH1064" s="5" t="s">
        <v>48</v>
      </c>
      <c r="AI1064" s="5">
        <v>7</v>
      </c>
      <c r="AJ1064" s="5">
        <v>700</v>
      </c>
      <c r="AK1064" s="5">
        <v>-178</v>
      </c>
      <c r="AL1064" s="5" t="s">
        <v>48</v>
      </c>
      <c r="AM1064" s="5" t="s">
        <v>48</v>
      </c>
      <c r="AN1064" s="5">
        <v>7</v>
      </c>
      <c r="AO1064" s="5">
        <v>700</v>
      </c>
    </row>
    <row r="1065" spans="1:41" x14ac:dyDescent="0.25">
      <c r="A1065" s="5" t="s">
        <v>53</v>
      </c>
      <c r="B1065" s="5" t="s">
        <v>52</v>
      </c>
      <c r="C1065" s="5">
        <v>719.3</v>
      </c>
      <c r="D1065" s="5">
        <v>39.741</v>
      </c>
      <c r="E1065" s="5">
        <v>-99.835999999999999</v>
      </c>
      <c r="F1065" s="5">
        <v>20121228</v>
      </c>
      <c r="G1065" s="5">
        <v>-9999</v>
      </c>
      <c r="H1065" s="5" t="s">
        <v>48</v>
      </c>
      <c r="I1065" s="5" t="s">
        <v>48</v>
      </c>
      <c r="J1065" s="5" t="s">
        <v>48</v>
      </c>
      <c r="K1065" s="5">
        <v>9999</v>
      </c>
      <c r="L1065" s="5">
        <v>-9999</v>
      </c>
      <c r="M1065" s="5" t="s">
        <v>48</v>
      </c>
      <c r="N1065" s="5" t="s">
        <v>48</v>
      </c>
      <c r="O1065" s="5" t="s">
        <v>48</v>
      </c>
      <c r="P1065" s="5">
        <v>9999</v>
      </c>
      <c r="Q1065" s="5">
        <v>0</v>
      </c>
      <c r="R1065" s="5" t="s">
        <v>48</v>
      </c>
      <c r="S1065" s="5" t="s">
        <v>48</v>
      </c>
      <c r="T1065" s="5">
        <v>7</v>
      </c>
      <c r="U1065" s="5">
        <v>700</v>
      </c>
      <c r="V1065" s="5">
        <v>0</v>
      </c>
      <c r="W1065" s="5" t="s">
        <v>48</v>
      </c>
      <c r="X1065" s="5" t="s">
        <v>48</v>
      </c>
      <c r="Y1065" s="5">
        <v>7</v>
      </c>
      <c r="Z1065" s="5">
        <v>9999</v>
      </c>
      <c r="AA1065" s="5">
        <v>51</v>
      </c>
      <c r="AB1065" s="5" t="s">
        <v>48</v>
      </c>
      <c r="AC1065" s="5" t="s">
        <v>48</v>
      </c>
      <c r="AD1065" s="5">
        <v>7</v>
      </c>
      <c r="AE1065" s="5">
        <v>9999</v>
      </c>
      <c r="AF1065" s="5">
        <v>-50</v>
      </c>
      <c r="AG1065" s="5" t="s">
        <v>48</v>
      </c>
      <c r="AH1065" s="5" t="s">
        <v>48</v>
      </c>
      <c r="AI1065" s="5">
        <v>7</v>
      </c>
      <c r="AJ1065" s="5">
        <v>700</v>
      </c>
      <c r="AK1065" s="5">
        <v>-167</v>
      </c>
      <c r="AL1065" s="5" t="s">
        <v>48</v>
      </c>
      <c r="AM1065" s="5" t="s">
        <v>48</v>
      </c>
      <c r="AN1065" s="5">
        <v>7</v>
      </c>
      <c r="AO1065" s="5">
        <v>700</v>
      </c>
    </row>
    <row r="1066" spans="1:41" x14ac:dyDescent="0.25">
      <c r="A1066" s="5" t="s">
        <v>53</v>
      </c>
      <c r="B1066" s="5" t="s">
        <v>52</v>
      </c>
      <c r="C1066" s="5">
        <v>719.3</v>
      </c>
      <c r="D1066" s="5">
        <v>39.741</v>
      </c>
      <c r="E1066" s="5">
        <v>-99.835999999999999</v>
      </c>
      <c r="F1066" s="5">
        <v>20121229</v>
      </c>
      <c r="G1066" s="5">
        <v>-9999</v>
      </c>
      <c r="H1066" s="5" t="s">
        <v>48</v>
      </c>
      <c r="I1066" s="5" t="s">
        <v>48</v>
      </c>
      <c r="J1066" s="5" t="s">
        <v>48</v>
      </c>
      <c r="K1066" s="5">
        <v>9999</v>
      </c>
      <c r="L1066" s="5">
        <v>-9999</v>
      </c>
      <c r="M1066" s="5" t="s">
        <v>48</v>
      </c>
      <c r="N1066" s="5" t="s">
        <v>48</v>
      </c>
      <c r="O1066" s="5" t="s">
        <v>48</v>
      </c>
      <c r="P1066" s="5">
        <v>9999</v>
      </c>
      <c r="Q1066" s="5">
        <v>0</v>
      </c>
      <c r="R1066" s="5" t="s">
        <v>48</v>
      </c>
      <c r="S1066" s="5" t="s">
        <v>48</v>
      </c>
      <c r="T1066" s="5">
        <v>7</v>
      </c>
      <c r="U1066" s="5">
        <v>700</v>
      </c>
      <c r="V1066" s="5">
        <v>0</v>
      </c>
      <c r="W1066" s="5" t="s">
        <v>48</v>
      </c>
      <c r="X1066" s="5" t="s">
        <v>48</v>
      </c>
      <c r="Y1066" s="5">
        <v>7</v>
      </c>
      <c r="Z1066" s="5">
        <v>9999</v>
      </c>
      <c r="AA1066" s="5">
        <v>51</v>
      </c>
      <c r="AB1066" s="5" t="s">
        <v>48</v>
      </c>
      <c r="AC1066" s="5" t="s">
        <v>48</v>
      </c>
      <c r="AD1066" s="5">
        <v>7</v>
      </c>
      <c r="AE1066" s="5">
        <v>9999</v>
      </c>
      <c r="AF1066" s="5">
        <v>-50</v>
      </c>
      <c r="AG1066" s="5" t="s">
        <v>48</v>
      </c>
      <c r="AH1066" s="5" t="s">
        <v>48</v>
      </c>
      <c r="AI1066" s="5">
        <v>7</v>
      </c>
      <c r="AJ1066" s="5">
        <v>700</v>
      </c>
      <c r="AK1066" s="5">
        <v>-161</v>
      </c>
      <c r="AL1066" s="5" t="s">
        <v>48</v>
      </c>
      <c r="AM1066" s="5" t="s">
        <v>48</v>
      </c>
      <c r="AN1066" s="5">
        <v>7</v>
      </c>
      <c r="AO1066" s="5">
        <v>700</v>
      </c>
    </row>
    <row r="1067" spans="1:41" x14ac:dyDescent="0.25">
      <c r="A1067" s="5" t="s">
        <v>53</v>
      </c>
      <c r="B1067" s="5" t="s">
        <v>52</v>
      </c>
      <c r="C1067" s="5">
        <v>719.3</v>
      </c>
      <c r="D1067" s="5">
        <v>39.741</v>
      </c>
      <c r="E1067" s="5">
        <v>-99.835999999999999</v>
      </c>
      <c r="F1067" s="5">
        <v>20121230</v>
      </c>
      <c r="G1067" s="5">
        <v>-9999</v>
      </c>
      <c r="H1067" s="5" t="s">
        <v>48</v>
      </c>
      <c r="I1067" s="5" t="s">
        <v>48</v>
      </c>
      <c r="J1067" s="5" t="s">
        <v>48</v>
      </c>
      <c r="K1067" s="5">
        <v>9999</v>
      </c>
      <c r="L1067" s="5">
        <v>-9999</v>
      </c>
      <c r="M1067" s="5" t="s">
        <v>48</v>
      </c>
      <c r="N1067" s="5" t="s">
        <v>48</v>
      </c>
      <c r="O1067" s="5" t="s">
        <v>48</v>
      </c>
      <c r="P1067" s="5">
        <v>9999</v>
      </c>
      <c r="Q1067" s="5">
        <v>0</v>
      </c>
      <c r="R1067" s="5" t="s">
        <v>48</v>
      </c>
      <c r="S1067" s="5" t="s">
        <v>48</v>
      </c>
      <c r="T1067" s="5">
        <v>7</v>
      </c>
      <c r="U1067" s="5">
        <v>700</v>
      </c>
      <c r="V1067" s="5">
        <v>0</v>
      </c>
      <c r="W1067" s="5" t="s">
        <v>48</v>
      </c>
      <c r="X1067" s="5" t="s">
        <v>48</v>
      </c>
      <c r="Y1067" s="5">
        <v>7</v>
      </c>
      <c r="Z1067" s="5">
        <v>9999</v>
      </c>
      <c r="AA1067" s="5">
        <v>51</v>
      </c>
      <c r="AB1067" s="5" t="s">
        <v>48</v>
      </c>
      <c r="AC1067" s="5" t="s">
        <v>48</v>
      </c>
      <c r="AD1067" s="5">
        <v>7</v>
      </c>
      <c r="AE1067" s="5">
        <v>9999</v>
      </c>
      <c r="AF1067" s="5">
        <v>0</v>
      </c>
      <c r="AG1067" s="5" t="s">
        <v>48</v>
      </c>
      <c r="AH1067" s="5" t="s">
        <v>48</v>
      </c>
      <c r="AI1067" s="5">
        <v>7</v>
      </c>
      <c r="AJ1067" s="5">
        <v>700</v>
      </c>
      <c r="AK1067" s="5">
        <v>-94</v>
      </c>
      <c r="AL1067" s="5" t="s">
        <v>48</v>
      </c>
      <c r="AM1067" s="5" t="s">
        <v>48</v>
      </c>
      <c r="AN1067" s="5">
        <v>7</v>
      </c>
      <c r="AO1067" s="5">
        <v>700</v>
      </c>
    </row>
    <row r="1068" spans="1:41" x14ac:dyDescent="0.25">
      <c r="A1068" s="5" t="s">
        <v>53</v>
      </c>
      <c r="B1068" s="5" t="s">
        <v>52</v>
      </c>
      <c r="C1068" s="5">
        <v>719.3</v>
      </c>
      <c r="D1068" s="5">
        <v>39.741</v>
      </c>
      <c r="E1068" s="5">
        <v>-99.835999999999999</v>
      </c>
      <c r="F1068" s="5">
        <v>20121231</v>
      </c>
      <c r="G1068" s="5">
        <v>-9999</v>
      </c>
      <c r="H1068" s="5" t="s">
        <v>48</v>
      </c>
      <c r="I1068" s="5" t="s">
        <v>48</v>
      </c>
      <c r="J1068" s="5" t="s">
        <v>48</v>
      </c>
      <c r="K1068" s="5">
        <v>9999</v>
      </c>
      <c r="L1068" s="5">
        <v>-9999</v>
      </c>
      <c r="M1068" s="5" t="s">
        <v>48</v>
      </c>
      <c r="N1068" s="5" t="s">
        <v>48</v>
      </c>
      <c r="O1068" s="5" t="s">
        <v>48</v>
      </c>
      <c r="P1068" s="5">
        <v>9999</v>
      </c>
      <c r="Q1068" s="5">
        <v>0</v>
      </c>
      <c r="R1068" s="5" t="s">
        <v>48</v>
      </c>
      <c r="S1068" s="5" t="s">
        <v>48</v>
      </c>
      <c r="T1068" s="5">
        <v>7</v>
      </c>
      <c r="U1068" s="5">
        <v>700</v>
      </c>
      <c r="V1068" s="5">
        <v>0</v>
      </c>
      <c r="W1068" s="5" t="s">
        <v>48</v>
      </c>
      <c r="X1068" s="5" t="s">
        <v>48</v>
      </c>
      <c r="Y1068" s="5">
        <v>7</v>
      </c>
      <c r="Z1068" s="5">
        <v>9999</v>
      </c>
      <c r="AA1068" s="5">
        <v>25</v>
      </c>
      <c r="AB1068" s="5" t="s">
        <v>48</v>
      </c>
      <c r="AC1068" s="5" t="s">
        <v>48</v>
      </c>
      <c r="AD1068" s="5">
        <v>7</v>
      </c>
      <c r="AE1068" s="5">
        <v>9999</v>
      </c>
      <c r="AF1068" s="5">
        <v>22</v>
      </c>
      <c r="AG1068" s="5" t="s">
        <v>48</v>
      </c>
      <c r="AH1068" s="5" t="s">
        <v>48</v>
      </c>
      <c r="AI1068" s="5">
        <v>7</v>
      </c>
      <c r="AJ1068" s="5">
        <v>700</v>
      </c>
      <c r="AK1068" s="5">
        <v>-94</v>
      </c>
      <c r="AL1068" s="5" t="s">
        <v>48</v>
      </c>
      <c r="AM1068" s="5" t="s">
        <v>48</v>
      </c>
      <c r="AN1068" s="5">
        <v>7</v>
      </c>
      <c r="AO1068" s="5">
        <v>700</v>
      </c>
    </row>
    <row r="1069" spans="1:41" x14ac:dyDescent="0.25">
      <c r="A1069" s="5" t="s">
        <v>11</v>
      </c>
      <c r="B1069" s="5" t="s">
        <v>12</v>
      </c>
      <c r="C1069" s="5">
        <v>609.6</v>
      </c>
      <c r="D1069" s="5">
        <v>40.089199999999998</v>
      </c>
      <c r="E1069" s="5">
        <v>-99.213300000000004</v>
      </c>
      <c r="F1069" s="5">
        <v>20120103</v>
      </c>
      <c r="G1069" s="5">
        <v>-9999</v>
      </c>
      <c r="H1069" s="5" t="s">
        <v>48</v>
      </c>
      <c r="I1069" s="5" t="s">
        <v>48</v>
      </c>
      <c r="J1069" s="5" t="s">
        <v>48</v>
      </c>
      <c r="K1069" s="5">
        <v>9999</v>
      </c>
      <c r="L1069" s="5">
        <v>-9999</v>
      </c>
      <c r="M1069" s="5" t="s">
        <v>48</v>
      </c>
      <c r="N1069" s="5" t="s">
        <v>48</v>
      </c>
      <c r="O1069" s="5" t="s">
        <v>48</v>
      </c>
      <c r="P1069" s="5">
        <v>9999</v>
      </c>
      <c r="Q1069" s="5">
        <v>-9999</v>
      </c>
      <c r="R1069" s="5" t="s">
        <v>48</v>
      </c>
      <c r="S1069" s="5" t="s">
        <v>48</v>
      </c>
      <c r="T1069" s="5" t="s">
        <v>48</v>
      </c>
      <c r="U1069" s="5">
        <v>9999</v>
      </c>
      <c r="V1069" s="5">
        <v>-9999</v>
      </c>
      <c r="W1069" s="5" t="s">
        <v>48</v>
      </c>
      <c r="X1069" s="5" t="s">
        <v>48</v>
      </c>
      <c r="Y1069" s="5" t="s">
        <v>48</v>
      </c>
      <c r="Z1069" s="5">
        <v>9999</v>
      </c>
      <c r="AA1069" s="5">
        <v>-9999</v>
      </c>
      <c r="AB1069" s="5" t="s">
        <v>48</v>
      </c>
      <c r="AC1069" s="5" t="s">
        <v>48</v>
      </c>
      <c r="AD1069" s="5" t="s">
        <v>48</v>
      </c>
      <c r="AE1069" s="5">
        <v>9999</v>
      </c>
      <c r="AF1069" s="5">
        <v>161</v>
      </c>
      <c r="AG1069" s="5" t="s">
        <v>48</v>
      </c>
      <c r="AH1069" s="5" t="s">
        <v>48</v>
      </c>
      <c r="AI1069" s="5" t="s">
        <v>50</v>
      </c>
      <c r="AJ1069" s="5">
        <v>800</v>
      </c>
      <c r="AK1069" s="5">
        <v>-106</v>
      </c>
      <c r="AL1069" s="5" t="s">
        <v>48</v>
      </c>
      <c r="AM1069" s="5" t="s">
        <v>48</v>
      </c>
      <c r="AN1069" s="5" t="s">
        <v>50</v>
      </c>
      <c r="AO1069" s="5">
        <v>800</v>
      </c>
    </row>
    <row r="1070" spans="1:41" x14ac:dyDescent="0.25">
      <c r="A1070" s="5" t="s">
        <v>11</v>
      </c>
      <c r="B1070" s="5" t="s">
        <v>12</v>
      </c>
      <c r="C1070" s="5">
        <v>609.6</v>
      </c>
      <c r="D1070" s="5">
        <v>40.089199999999998</v>
      </c>
      <c r="E1070" s="5">
        <v>-99.213300000000004</v>
      </c>
      <c r="F1070" s="5">
        <v>20120104</v>
      </c>
      <c r="G1070" s="5">
        <v>-9999</v>
      </c>
      <c r="H1070" s="5" t="s">
        <v>48</v>
      </c>
      <c r="I1070" s="5" t="s">
        <v>48</v>
      </c>
      <c r="J1070" s="5" t="s">
        <v>48</v>
      </c>
      <c r="K1070" s="5">
        <v>9999</v>
      </c>
      <c r="L1070" s="5">
        <v>-9999</v>
      </c>
      <c r="M1070" s="5" t="s">
        <v>48</v>
      </c>
      <c r="N1070" s="5" t="s">
        <v>48</v>
      </c>
      <c r="O1070" s="5" t="s">
        <v>48</v>
      </c>
      <c r="P1070" s="5">
        <v>9999</v>
      </c>
      <c r="Q1070" s="5">
        <v>-9999</v>
      </c>
      <c r="R1070" s="5" t="s">
        <v>48</v>
      </c>
      <c r="S1070" s="5" t="s">
        <v>48</v>
      </c>
      <c r="T1070" s="5" t="s">
        <v>48</v>
      </c>
      <c r="U1070" s="5">
        <v>9999</v>
      </c>
      <c r="V1070" s="5">
        <v>-9999</v>
      </c>
      <c r="W1070" s="5" t="s">
        <v>48</v>
      </c>
      <c r="X1070" s="5" t="s">
        <v>48</v>
      </c>
      <c r="Y1070" s="5" t="s">
        <v>48</v>
      </c>
      <c r="Z1070" s="5">
        <v>9999</v>
      </c>
      <c r="AA1070" s="5">
        <v>-9999</v>
      </c>
      <c r="AB1070" s="5" t="s">
        <v>48</v>
      </c>
      <c r="AC1070" s="5" t="s">
        <v>48</v>
      </c>
      <c r="AD1070" s="5" t="s">
        <v>48</v>
      </c>
      <c r="AE1070" s="5">
        <v>9999</v>
      </c>
      <c r="AF1070" s="5">
        <v>100</v>
      </c>
      <c r="AG1070" s="5" t="s">
        <v>48</v>
      </c>
      <c r="AH1070" s="5" t="s">
        <v>48</v>
      </c>
      <c r="AI1070" s="5" t="s">
        <v>50</v>
      </c>
      <c r="AJ1070" s="5">
        <v>800</v>
      </c>
      <c r="AK1070" s="5">
        <v>-72</v>
      </c>
      <c r="AL1070" s="5" t="s">
        <v>48</v>
      </c>
      <c r="AM1070" s="5" t="s">
        <v>48</v>
      </c>
      <c r="AN1070" s="5" t="s">
        <v>50</v>
      </c>
      <c r="AO1070" s="5">
        <v>800</v>
      </c>
    </row>
    <row r="1071" spans="1:41" x14ac:dyDescent="0.25">
      <c r="A1071" s="5" t="s">
        <v>11</v>
      </c>
      <c r="B1071" s="5" t="s">
        <v>12</v>
      </c>
      <c r="C1071" s="5">
        <v>609.6</v>
      </c>
      <c r="D1071" s="5">
        <v>40.089199999999998</v>
      </c>
      <c r="E1071" s="5">
        <v>-99.213300000000004</v>
      </c>
      <c r="F1071" s="5">
        <v>20120105</v>
      </c>
      <c r="G1071" s="5">
        <v>-9999</v>
      </c>
      <c r="H1071" s="5" t="s">
        <v>48</v>
      </c>
      <c r="I1071" s="5" t="s">
        <v>48</v>
      </c>
      <c r="J1071" s="5" t="s">
        <v>48</v>
      </c>
      <c r="K1071" s="5">
        <v>9999</v>
      </c>
      <c r="L1071" s="5">
        <v>-9999</v>
      </c>
      <c r="M1071" s="5" t="s">
        <v>48</v>
      </c>
      <c r="N1071" s="5" t="s">
        <v>48</v>
      </c>
      <c r="O1071" s="5" t="s">
        <v>48</v>
      </c>
      <c r="P1071" s="5">
        <v>9999</v>
      </c>
      <c r="Q1071" s="5">
        <v>-9999</v>
      </c>
      <c r="R1071" s="5" t="s">
        <v>48</v>
      </c>
      <c r="S1071" s="5" t="s">
        <v>48</v>
      </c>
      <c r="T1071" s="5" t="s">
        <v>48</v>
      </c>
      <c r="U1071" s="5">
        <v>9999</v>
      </c>
      <c r="V1071" s="5">
        <v>-9999</v>
      </c>
      <c r="W1071" s="5" t="s">
        <v>48</v>
      </c>
      <c r="X1071" s="5" t="s">
        <v>48</v>
      </c>
      <c r="Y1071" s="5" t="s">
        <v>48</v>
      </c>
      <c r="Z1071" s="5">
        <v>9999</v>
      </c>
      <c r="AA1071" s="5">
        <v>-9999</v>
      </c>
      <c r="AB1071" s="5" t="s">
        <v>48</v>
      </c>
      <c r="AC1071" s="5" t="s">
        <v>48</v>
      </c>
      <c r="AD1071" s="5" t="s">
        <v>48</v>
      </c>
      <c r="AE1071" s="5">
        <v>9999</v>
      </c>
      <c r="AF1071" s="5">
        <v>133</v>
      </c>
      <c r="AG1071" s="5" t="s">
        <v>48</v>
      </c>
      <c r="AH1071" s="5" t="s">
        <v>48</v>
      </c>
      <c r="AI1071" s="5" t="s">
        <v>50</v>
      </c>
      <c r="AJ1071" s="5">
        <v>800</v>
      </c>
      <c r="AK1071" s="5">
        <v>-39</v>
      </c>
      <c r="AL1071" s="5" t="s">
        <v>48</v>
      </c>
      <c r="AM1071" s="5" t="s">
        <v>48</v>
      </c>
      <c r="AN1071" s="5" t="s">
        <v>50</v>
      </c>
      <c r="AO1071" s="5">
        <v>800</v>
      </c>
    </row>
    <row r="1072" spans="1:41" x14ac:dyDescent="0.25">
      <c r="A1072" s="5" t="s">
        <v>11</v>
      </c>
      <c r="B1072" s="5" t="s">
        <v>12</v>
      </c>
      <c r="C1072" s="5">
        <v>609.6</v>
      </c>
      <c r="D1072" s="5">
        <v>40.089199999999998</v>
      </c>
      <c r="E1072" s="5">
        <v>-99.213300000000004</v>
      </c>
      <c r="F1072" s="5">
        <v>20120106</v>
      </c>
      <c r="G1072" s="5">
        <v>-9999</v>
      </c>
      <c r="H1072" s="5" t="s">
        <v>48</v>
      </c>
      <c r="I1072" s="5" t="s">
        <v>48</v>
      </c>
      <c r="J1072" s="5" t="s">
        <v>48</v>
      </c>
      <c r="K1072" s="5">
        <v>9999</v>
      </c>
      <c r="L1072" s="5">
        <v>-9999</v>
      </c>
      <c r="M1072" s="5" t="s">
        <v>48</v>
      </c>
      <c r="N1072" s="5" t="s">
        <v>48</v>
      </c>
      <c r="O1072" s="5" t="s">
        <v>48</v>
      </c>
      <c r="P1072" s="5">
        <v>9999</v>
      </c>
      <c r="Q1072" s="5">
        <v>-9999</v>
      </c>
      <c r="R1072" s="5" t="s">
        <v>48</v>
      </c>
      <c r="S1072" s="5" t="s">
        <v>48</v>
      </c>
      <c r="T1072" s="5" t="s">
        <v>48</v>
      </c>
      <c r="U1072" s="5">
        <v>9999</v>
      </c>
      <c r="V1072" s="5">
        <v>-9999</v>
      </c>
      <c r="W1072" s="5" t="s">
        <v>48</v>
      </c>
      <c r="X1072" s="5" t="s">
        <v>48</v>
      </c>
      <c r="Y1072" s="5" t="s">
        <v>48</v>
      </c>
      <c r="Z1072" s="5">
        <v>9999</v>
      </c>
      <c r="AA1072" s="5">
        <v>-9999</v>
      </c>
      <c r="AB1072" s="5" t="s">
        <v>48</v>
      </c>
      <c r="AC1072" s="5" t="s">
        <v>48</v>
      </c>
      <c r="AD1072" s="5" t="s">
        <v>48</v>
      </c>
      <c r="AE1072" s="5">
        <v>9999</v>
      </c>
      <c r="AF1072" s="5">
        <v>200</v>
      </c>
      <c r="AG1072" s="5" t="s">
        <v>48</v>
      </c>
      <c r="AH1072" s="5" t="s">
        <v>48</v>
      </c>
      <c r="AI1072" s="5" t="s">
        <v>50</v>
      </c>
      <c r="AJ1072" s="5">
        <v>800</v>
      </c>
      <c r="AK1072" s="5">
        <v>-22</v>
      </c>
      <c r="AL1072" s="5" t="s">
        <v>48</v>
      </c>
      <c r="AM1072" s="5" t="s">
        <v>48</v>
      </c>
      <c r="AN1072" s="5" t="s">
        <v>50</v>
      </c>
      <c r="AO1072" s="5">
        <v>800</v>
      </c>
    </row>
    <row r="1073" spans="1:41" x14ac:dyDescent="0.25">
      <c r="A1073" s="5" t="s">
        <v>11</v>
      </c>
      <c r="B1073" s="5" t="s">
        <v>12</v>
      </c>
      <c r="C1073" s="5">
        <v>609.6</v>
      </c>
      <c r="D1073" s="5">
        <v>40.089199999999998</v>
      </c>
      <c r="E1073" s="5">
        <v>-99.213300000000004</v>
      </c>
      <c r="F1073" s="5">
        <v>20120109</v>
      </c>
      <c r="G1073" s="5">
        <v>-9999</v>
      </c>
      <c r="H1073" s="5" t="s">
        <v>48</v>
      </c>
      <c r="I1073" s="5" t="s">
        <v>48</v>
      </c>
      <c r="J1073" s="5" t="s">
        <v>48</v>
      </c>
      <c r="K1073" s="5">
        <v>9999</v>
      </c>
      <c r="L1073" s="5">
        <v>-9999</v>
      </c>
      <c r="M1073" s="5" t="s">
        <v>48</v>
      </c>
      <c r="N1073" s="5" t="s">
        <v>48</v>
      </c>
      <c r="O1073" s="5" t="s">
        <v>48</v>
      </c>
      <c r="P1073" s="5">
        <v>9999</v>
      </c>
      <c r="Q1073" s="5">
        <v>-9999</v>
      </c>
      <c r="R1073" s="5" t="s">
        <v>48</v>
      </c>
      <c r="S1073" s="5" t="s">
        <v>48</v>
      </c>
      <c r="T1073" s="5" t="s">
        <v>48</v>
      </c>
      <c r="U1073" s="5">
        <v>9999</v>
      </c>
      <c r="V1073" s="5">
        <v>-9999</v>
      </c>
      <c r="W1073" s="5" t="s">
        <v>48</v>
      </c>
      <c r="X1073" s="5" t="s">
        <v>48</v>
      </c>
      <c r="Y1073" s="5" t="s">
        <v>48</v>
      </c>
      <c r="Z1073" s="5">
        <v>9999</v>
      </c>
      <c r="AA1073" s="5">
        <v>-9999</v>
      </c>
      <c r="AB1073" s="5" t="s">
        <v>48</v>
      </c>
      <c r="AC1073" s="5" t="s">
        <v>48</v>
      </c>
      <c r="AD1073" s="5" t="s">
        <v>48</v>
      </c>
      <c r="AE1073" s="5">
        <v>9999</v>
      </c>
      <c r="AF1073" s="5">
        <v>106</v>
      </c>
      <c r="AG1073" s="5" t="s">
        <v>48</v>
      </c>
      <c r="AH1073" s="5" t="s">
        <v>48</v>
      </c>
      <c r="AI1073" s="5" t="s">
        <v>50</v>
      </c>
      <c r="AJ1073" s="5">
        <v>800</v>
      </c>
      <c r="AK1073" s="5">
        <v>-83</v>
      </c>
      <c r="AL1073" s="5" t="s">
        <v>48</v>
      </c>
      <c r="AM1073" s="5" t="s">
        <v>48</v>
      </c>
      <c r="AN1073" s="5" t="s">
        <v>50</v>
      </c>
      <c r="AO1073" s="5">
        <v>800</v>
      </c>
    </row>
    <row r="1074" spans="1:41" x14ac:dyDescent="0.25">
      <c r="A1074" s="5" t="s">
        <v>11</v>
      </c>
      <c r="B1074" s="5" t="s">
        <v>12</v>
      </c>
      <c r="C1074" s="5">
        <v>609.6</v>
      </c>
      <c r="D1074" s="5">
        <v>40.089199999999998</v>
      </c>
      <c r="E1074" s="5">
        <v>-99.213300000000004</v>
      </c>
      <c r="F1074" s="5">
        <v>20120110</v>
      </c>
      <c r="G1074" s="5">
        <v>-9999</v>
      </c>
      <c r="H1074" s="5" t="s">
        <v>48</v>
      </c>
      <c r="I1074" s="5" t="s">
        <v>48</v>
      </c>
      <c r="J1074" s="5" t="s">
        <v>48</v>
      </c>
      <c r="K1074" s="5">
        <v>9999</v>
      </c>
      <c r="L1074" s="5">
        <v>-9999</v>
      </c>
      <c r="M1074" s="5" t="s">
        <v>48</v>
      </c>
      <c r="N1074" s="5" t="s">
        <v>48</v>
      </c>
      <c r="O1074" s="5" t="s">
        <v>48</v>
      </c>
      <c r="P1074" s="5">
        <v>9999</v>
      </c>
      <c r="Q1074" s="5">
        <v>-9999</v>
      </c>
      <c r="R1074" s="5" t="s">
        <v>48</v>
      </c>
      <c r="S1074" s="5" t="s">
        <v>48</v>
      </c>
      <c r="T1074" s="5" t="s">
        <v>48</v>
      </c>
      <c r="U1074" s="5">
        <v>9999</v>
      </c>
      <c r="V1074" s="5">
        <v>-9999</v>
      </c>
      <c r="W1074" s="5" t="s">
        <v>48</v>
      </c>
      <c r="X1074" s="5" t="s">
        <v>48</v>
      </c>
      <c r="Y1074" s="5" t="s">
        <v>48</v>
      </c>
      <c r="Z1074" s="5">
        <v>9999</v>
      </c>
      <c r="AA1074" s="5">
        <v>-9999</v>
      </c>
      <c r="AB1074" s="5" t="s">
        <v>48</v>
      </c>
      <c r="AC1074" s="5" t="s">
        <v>48</v>
      </c>
      <c r="AD1074" s="5" t="s">
        <v>48</v>
      </c>
      <c r="AE1074" s="5">
        <v>9999</v>
      </c>
      <c r="AF1074" s="5">
        <v>100</v>
      </c>
      <c r="AG1074" s="5" t="s">
        <v>48</v>
      </c>
      <c r="AH1074" s="5" t="s">
        <v>48</v>
      </c>
      <c r="AI1074" s="5" t="s">
        <v>50</v>
      </c>
      <c r="AJ1074" s="5">
        <v>800</v>
      </c>
      <c r="AK1074" s="5">
        <v>-67</v>
      </c>
      <c r="AL1074" s="5" t="s">
        <v>48</v>
      </c>
      <c r="AM1074" s="5" t="s">
        <v>48</v>
      </c>
      <c r="AN1074" s="5" t="s">
        <v>50</v>
      </c>
      <c r="AO1074" s="5">
        <v>800</v>
      </c>
    </row>
    <row r="1075" spans="1:41" x14ac:dyDescent="0.25">
      <c r="A1075" s="5" t="s">
        <v>11</v>
      </c>
      <c r="B1075" s="5" t="s">
        <v>12</v>
      </c>
      <c r="C1075" s="5">
        <v>609.6</v>
      </c>
      <c r="D1075" s="5">
        <v>40.089199999999998</v>
      </c>
      <c r="E1075" s="5">
        <v>-99.213300000000004</v>
      </c>
      <c r="F1075" s="5">
        <v>20120111</v>
      </c>
      <c r="G1075" s="5">
        <v>-9999</v>
      </c>
      <c r="H1075" s="5" t="s">
        <v>48</v>
      </c>
      <c r="I1075" s="5" t="s">
        <v>48</v>
      </c>
      <c r="J1075" s="5" t="s">
        <v>48</v>
      </c>
      <c r="K1075" s="5">
        <v>9999</v>
      </c>
      <c r="L1075" s="5">
        <v>-9999</v>
      </c>
      <c r="M1075" s="5" t="s">
        <v>48</v>
      </c>
      <c r="N1075" s="5" t="s">
        <v>48</v>
      </c>
      <c r="O1075" s="5" t="s">
        <v>48</v>
      </c>
      <c r="P1075" s="5">
        <v>9999</v>
      </c>
      <c r="Q1075" s="5">
        <v>-9999</v>
      </c>
      <c r="R1075" s="5" t="s">
        <v>48</v>
      </c>
      <c r="S1075" s="5" t="s">
        <v>48</v>
      </c>
      <c r="T1075" s="5" t="s">
        <v>48</v>
      </c>
      <c r="U1075" s="5">
        <v>9999</v>
      </c>
      <c r="V1075" s="5">
        <v>-9999</v>
      </c>
      <c r="W1075" s="5" t="s">
        <v>48</v>
      </c>
      <c r="X1075" s="5" t="s">
        <v>48</v>
      </c>
      <c r="Y1075" s="5" t="s">
        <v>48</v>
      </c>
      <c r="Z1075" s="5">
        <v>9999</v>
      </c>
      <c r="AA1075" s="5">
        <v>-9999</v>
      </c>
      <c r="AB1075" s="5" t="s">
        <v>48</v>
      </c>
      <c r="AC1075" s="5" t="s">
        <v>48</v>
      </c>
      <c r="AD1075" s="5" t="s">
        <v>48</v>
      </c>
      <c r="AE1075" s="5">
        <v>9999</v>
      </c>
      <c r="AF1075" s="5">
        <v>144</v>
      </c>
      <c r="AG1075" s="5" t="s">
        <v>48</v>
      </c>
      <c r="AH1075" s="5" t="s">
        <v>48</v>
      </c>
      <c r="AI1075" s="5" t="s">
        <v>50</v>
      </c>
      <c r="AJ1075" s="5">
        <v>800</v>
      </c>
      <c r="AK1075" s="5">
        <v>-39</v>
      </c>
      <c r="AL1075" s="5" t="s">
        <v>48</v>
      </c>
      <c r="AM1075" s="5" t="s">
        <v>48</v>
      </c>
      <c r="AN1075" s="5" t="s">
        <v>50</v>
      </c>
      <c r="AO1075" s="5">
        <v>800</v>
      </c>
    </row>
    <row r="1076" spans="1:41" x14ac:dyDescent="0.25">
      <c r="A1076" s="5" t="s">
        <v>11</v>
      </c>
      <c r="B1076" s="5" t="s">
        <v>12</v>
      </c>
      <c r="C1076" s="5">
        <v>609.6</v>
      </c>
      <c r="D1076" s="5">
        <v>40.089199999999998</v>
      </c>
      <c r="E1076" s="5">
        <v>-99.213300000000004</v>
      </c>
      <c r="F1076" s="5">
        <v>20120112</v>
      </c>
      <c r="G1076" s="5">
        <v>-9999</v>
      </c>
      <c r="H1076" s="5" t="s">
        <v>48</v>
      </c>
      <c r="I1076" s="5" t="s">
        <v>48</v>
      </c>
      <c r="J1076" s="5" t="s">
        <v>48</v>
      </c>
      <c r="K1076" s="5">
        <v>9999</v>
      </c>
      <c r="L1076" s="5">
        <v>-9999</v>
      </c>
      <c r="M1076" s="5" t="s">
        <v>48</v>
      </c>
      <c r="N1076" s="5" t="s">
        <v>48</v>
      </c>
      <c r="O1076" s="5" t="s">
        <v>48</v>
      </c>
      <c r="P1076" s="5">
        <v>9999</v>
      </c>
      <c r="Q1076" s="5">
        <v>-9999</v>
      </c>
      <c r="R1076" s="5" t="s">
        <v>48</v>
      </c>
      <c r="S1076" s="5" t="s">
        <v>48</v>
      </c>
      <c r="T1076" s="5" t="s">
        <v>48</v>
      </c>
      <c r="U1076" s="5">
        <v>9999</v>
      </c>
      <c r="V1076" s="5">
        <v>-9999</v>
      </c>
      <c r="W1076" s="5" t="s">
        <v>48</v>
      </c>
      <c r="X1076" s="5" t="s">
        <v>48</v>
      </c>
      <c r="Y1076" s="5" t="s">
        <v>48</v>
      </c>
      <c r="Z1076" s="5">
        <v>9999</v>
      </c>
      <c r="AA1076" s="5">
        <v>-9999</v>
      </c>
      <c r="AB1076" s="5" t="s">
        <v>48</v>
      </c>
      <c r="AC1076" s="5" t="s">
        <v>48</v>
      </c>
      <c r="AD1076" s="5" t="s">
        <v>48</v>
      </c>
      <c r="AE1076" s="5">
        <v>9999</v>
      </c>
      <c r="AF1076" s="5">
        <v>22</v>
      </c>
      <c r="AG1076" s="5" t="s">
        <v>48</v>
      </c>
      <c r="AH1076" s="5" t="s">
        <v>48</v>
      </c>
      <c r="AI1076" s="5" t="s">
        <v>50</v>
      </c>
      <c r="AJ1076" s="5">
        <v>800</v>
      </c>
      <c r="AK1076" s="5">
        <v>-117</v>
      </c>
      <c r="AL1076" s="5" t="s">
        <v>48</v>
      </c>
      <c r="AM1076" s="5" t="s">
        <v>48</v>
      </c>
      <c r="AN1076" s="5" t="s">
        <v>50</v>
      </c>
      <c r="AO1076" s="5">
        <v>800</v>
      </c>
    </row>
    <row r="1077" spans="1:41" x14ac:dyDescent="0.25">
      <c r="A1077" s="5" t="s">
        <v>11</v>
      </c>
      <c r="B1077" s="5" t="s">
        <v>12</v>
      </c>
      <c r="C1077" s="5">
        <v>609.6</v>
      </c>
      <c r="D1077" s="5">
        <v>40.089199999999998</v>
      </c>
      <c r="E1077" s="5">
        <v>-99.213300000000004</v>
      </c>
      <c r="F1077" s="5">
        <v>20120113</v>
      </c>
      <c r="G1077" s="5">
        <v>-9999</v>
      </c>
      <c r="H1077" s="5" t="s">
        <v>48</v>
      </c>
      <c r="I1077" s="5" t="s">
        <v>48</v>
      </c>
      <c r="J1077" s="5" t="s">
        <v>48</v>
      </c>
      <c r="K1077" s="5">
        <v>9999</v>
      </c>
      <c r="L1077" s="5">
        <v>-9999</v>
      </c>
      <c r="M1077" s="5" t="s">
        <v>48</v>
      </c>
      <c r="N1077" s="5" t="s">
        <v>48</v>
      </c>
      <c r="O1077" s="5" t="s">
        <v>48</v>
      </c>
      <c r="P1077" s="5">
        <v>9999</v>
      </c>
      <c r="Q1077" s="5">
        <v>-9999</v>
      </c>
      <c r="R1077" s="5" t="s">
        <v>48</v>
      </c>
      <c r="S1077" s="5" t="s">
        <v>48</v>
      </c>
      <c r="T1077" s="5" t="s">
        <v>48</v>
      </c>
      <c r="U1077" s="5">
        <v>9999</v>
      </c>
      <c r="V1077" s="5">
        <v>-9999</v>
      </c>
      <c r="W1077" s="5" t="s">
        <v>48</v>
      </c>
      <c r="X1077" s="5" t="s">
        <v>48</v>
      </c>
      <c r="Y1077" s="5" t="s">
        <v>48</v>
      </c>
      <c r="Z1077" s="5">
        <v>9999</v>
      </c>
      <c r="AA1077" s="5">
        <v>-9999</v>
      </c>
      <c r="AB1077" s="5" t="s">
        <v>48</v>
      </c>
      <c r="AC1077" s="5" t="s">
        <v>48</v>
      </c>
      <c r="AD1077" s="5" t="s">
        <v>48</v>
      </c>
      <c r="AE1077" s="5">
        <v>9999</v>
      </c>
      <c r="AF1077" s="5">
        <v>-22</v>
      </c>
      <c r="AG1077" s="5" t="s">
        <v>48</v>
      </c>
      <c r="AH1077" s="5" t="s">
        <v>48</v>
      </c>
      <c r="AI1077" s="5" t="s">
        <v>50</v>
      </c>
      <c r="AJ1077" s="5">
        <v>800</v>
      </c>
      <c r="AK1077" s="5">
        <v>-117</v>
      </c>
      <c r="AL1077" s="5" t="s">
        <v>48</v>
      </c>
      <c r="AM1077" s="5" t="s">
        <v>48</v>
      </c>
      <c r="AN1077" s="5" t="s">
        <v>50</v>
      </c>
      <c r="AO1077" s="5">
        <v>800</v>
      </c>
    </row>
    <row r="1078" spans="1:41" x14ac:dyDescent="0.25">
      <c r="A1078" s="5" t="s">
        <v>11</v>
      </c>
      <c r="B1078" s="5" t="s">
        <v>12</v>
      </c>
      <c r="C1078" s="5">
        <v>609.6</v>
      </c>
      <c r="D1078" s="5">
        <v>40.089199999999998</v>
      </c>
      <c r="E1078" s="5">
        <v>-99.213300000000004</v>
      </c>
      <c r="F1078" s="5">
        <v>20120117</v>
      </c>
      <c r="G1078" s="5">
        <v>-9999</v>
      </c>
      <c r="H1078" s="5" t="s">
        <v>48</v>
      </c>
      <c r="I1078" s="5" t="s">
        <v>48</v>
      </c>
      <c r="J1078" s="5" t="s">
        <v>48</v>
      </c>
      <c r="K1078" s="5">
        <v>9999</v>
      </c>
      <c r="L1078" s="5">
        <v>-9999</v>
      </c>
      <c r="M1078" s="5" t="s">
        <v>48</v>
      </c>
      <c r="N1078" s="5" t="s">
        <v>48</v>
      </c>
      <c r="O1078" s="5" t="s">
        <v>48</v>
      </c>
      <c r="P1078" s="5">
        <v>9999</v>
      </c>
      <c r="Q1078" s="5">
        <v>5</v>
      </c>
      <c r="R1078" s="5" t="s">
        <v>48</v>
      </c>
      <c r="S1078" s="5" t="s">
        <v>48</v>
      </c>
      <c r="T1078" s="5" t="s">
        <v>50</v>
      </c>
      <c r="U1078" s="5">
        <v>800</v>
      </c>
      <c r="V1078" s="5">
        <v>0</v>
      </c>
      <c r="W1078" s="5" t="s">
        <v>49</v>
      </c>
      <c r="X1078" s="5" t="s">
        <v>48</v>
      </c>
      <c r="Y1078" s="5" t="s">
        <v>50</v>
      </c>
      <c r="Z1078" s="5">
        <v>9999</v>
      </c>
      <c r="AA1078" s="5">
        <v>-9999</v>
      </c>
      <c r="AB1078" s="5" t="s">
        <v>48</v>
      </c>
      <c r="AC1078" s="5" t="s">
        <v>48</v>
      </c>
      <c r="AD1078" s="5" t="s">
        <v>48</v>
      </c>
      <c r="AE1078" s="5">
        <v>9999</v>
      </c>
      <c r="AF1078" s="5">
        <v>150</v>
      </c>
      <c r="AG1078" s="5" t="s">
        <v>48</v>
      </c>
      <c r="AH1078" s="5" t="s">
        <v>48</v>
      </c>
      <c r="AI1078" s="5" t="s">
        <v>50</v>
      </c>
      <c r="AJ1078" s="5">
        <v>800</v>
      </c>
      <c r="AK1078" s="5">
        <v>-150</v>
      </c>
      <c r="AL1078" s="5" t="s">
        <v>48</v>
      </c>
      <c r="AM1078" s="5" t="s">
        <v>48</v>
      </c>
      <c r="AN1078" s="5" t="s">
        <v>50</v>
      </c>
      <c r="AO1078" s="5">
        <v>800</v>
      </c>
    </row>
    <row r="1079" spans="1:41" x14ac:dyDescent="0.25">
      <c r="A1079" s="5" t="s">
        <v>11</v>
      </c>
      <c r="B1079" s="5" t="s">
        <v>12</v>
      </c>
      <c r="C1079" s="5">
        <v>609.6</v>
      </c>
      <c r="D1079" s="5">
        <v>40.089199999999998</v>
      </c>
      <c r="E1079" s="5">
        <v>-99.213300000000004</v>
      </c>
      <c r="F1079" s="5">
        <v>20120118</v>
      </c>
      <c r="G1079" s="5">
        <v>-9999</v>
      </c>
      <c r="H1079" s="5" t="s">
        <v>48</v>
      </c>
      <c r="I1079" s="5" t="s">
        <v>48</v>
      </c>
      <c r="J1079" s="5" t="s">
        <v>48</v>
      </c>
      <c r="K1079" s="5">
        <v>9999</v>
      </c>
      <c r="L1079" s="5">
        <v>-9999</v>
      </c>
      <c r="M1079" s="5" t="s">
        <v>48</v>
      </c>
      <c r="N1079" s="5" t="s">
        <v>48</v>
      </c>
      <c r="O1079" s="5" t="s">
        <v>48</v>
      </c>
      <c r="P1079" s="5">
        <v>9999</v>
      </c>
      <c r="Q1079" s="5">
        <v>-9999</v>
      </c>
      <c r="R1079" s="5" t="s">
        <v>48</v>
      </c>
      <c r="S1079" s="5" t="s">
        <v>48</v>
      </c>
      <c r="T1079" s="5" t="s">
        <v>48</v>
      </c>
      <c r="U1079" s="5">
        <v>9999</v>
      </c>
      <c r="V1079" s="5">
        <v>-9999</v>
      </c>
      <c r="W1079" s="5" t="s">
        <v>48</v>
      </c>
      <c r="X1079" s="5" t="s">
        <v>48</v>
      </c>
      <c r="Y1079" s="5" t="s">
        <v>48</v>
      </c>
      <c r="Z1079" s="5">
        <v>9999</v>
      </c>
      <c r="AA1079" s="5">
        <v>-9999</v>
      </c>
      <c r="AB1079" s="5" t="s">
        <v>48</v>
      </c>
      <c r="AC1079" s="5" t="s">
        <v>48</v>
      </c>
      <c r="AD1079" s="5" t="s">
        <v>48</v>
      </c>
      <c r="AE1079" s="5">
        <v>9999</v>
      </c>
      <c r="AF1079" s="5">
        <v>-50</v>
      </c>
      <c r="AG1079" s="5" t="s">
        <v>48</v>
      </c>
      <c r="AH1079" s="5" t="s">
        <v>48</v>
      </c>
      <c r="AI1079" s="5" t="s">
        <v>50</v>
      </c>
      <c r="AJ1079" s="5">
        <v>800</v>
      </c>
      <c r="AK1079" s="5">
        <v>-161</v>
      </c>
      <c r="AL1079" s="5" t="s">
        <v>48</v>
      </c>
      <c r="AM1079" s="5" t="s">
        <v>48</v>
      </c>
      <c r="AN1079" s="5" t="s">
        <v>50</v>
      </c>
      <c r="AO1079" s="5">
        <v>800</v>
      </c>
    </row>
    <row r="1080" spans="1:41" x14ac:dyDescent="0.25">
      <c r="A1080" s="5" t="s">
        <v>11</v>
      </c>
      <c r="B1080" s="5" t="s">
        <v>12</v>
      </c>
      <c r="C1080" s="5">
        <v>609.6</v>
      </c>
      <c r="D1080" s="5">
        <v>40.089199999999998</v>
      </c>
      <c r="E1080" s="5">
        <v>-99.213300000000004</v>
      </c>
      <c r="F1080" s="5">
        <v>20120119</v>
      </c>
      <c r="G1080" s="5">
        <v>-9999</v>
      </c>
      <c r="H1080" s="5" t="s">
        <v>48</v>
      </c>
      <c r="I1080" s="5" t="s">
        <v>48</v>
      </c>
      <c r="J1080" s="5" t="s">
        <v>48</v>
      </c>
      <c r="K1080" s="5">
        <v>9999</v>
      </c>
      <c r="L1080" s="5">
        <v>-9999</v>
      </c>
      <c r="M1080" s="5" t="s">
        <v>48</v>
      </c>
      <c r="N1080" s="5" t="s">
        <v>48</v>
      </c>
      <c r="O1080" s="5" t="s">
        <v>48</v>
      </c>
      <c r="P1080" s="5">
        <v>9999</v>
      </c>
      <c r="Q1080" s="5">
        <v>-9999</v>
      </c>
      <c r="R1080" s="5" t="s">
        <v>48</v>
      </c>
      <c r="S1080" s="5" t="s">
        <v>48</v>
      </c>
      <c r="T1080" s="5" t="s">
        <v>48</v>
      </c>
      <c r="U1080" s="5">
        <v>9999</v>
      </c>
      <c r="V1080" s="5">
        <v>-9999</v>
      </c>
      <c r="W1080" s="5" t="s">
        <v>48</v>
      </c>
      <c r="X1080" s="5" t="s">
        <v>48</v>
      </c>
      <c r="Y1080" s="5" t="s">
        <v>48</v>
      </c>
      <c r="Z1080" s="5">
        <v>9999</v>
      </c>
      <c r="AA1080" s="5">
        <v>-9999</v>
      </c>
      <c r="AB1080" s="5" t="s">
        <v>48</v>
      </c>
      <c r="AC1080" s="5" t="s">
        <v>48</v>
      </c>
      <c r="AD1080" s="5" t="s">
        <v>48</v>
      </c>
      <c r="AE1080" s="5">
        <v>9999</v>
      </c>
      <c r="AF1080" s="5">
        <v>61</v>
      </c>
      <c r="AG1080" s="5" t="s">
        <v>48</v>
      </c>
      <c r="AH1080" s="5" t="s">
        <v>48</v>
      </c>
      <c r="AI1080" s="5" t="s">
        <v>50</v>
      </c>
      <c r="AJ1080" s="5">
        <v>800</v>
      </c>
      <c r="AK1080" s="5">
        <v>-150</v>
      </c>
      <c r="AL1080" s="5" t="s">
        <v>48</v>
      </c>
      <c r="AM1080" s="5" t="s">
        <v>48</v>
      </c>
      <c r="AN1080" s="5" t="s">
        <v>50</v>
      </c>
      <c r="AO1080" s="5">
        <v>800</v>
      </c>
    </row>
    <row r="1081" spans="1:41" x14ac:dyDescent="0.25">
      <c r="A1081" s="5" t="s">
        <v>11</v>
      </c>
      <c r="B1081" s="5" t="s">
        <v>12</v>
      </c>
      <c r="C1081" s="5">
        <v>609.6</v>
      </c>
      <c r="D1081" s="5">
        <v>40.089199999999998</v>
      </c>
      <c r="E1081" s="5">
        <v>-99.213300000000004</v>
      </c>
      <c r="F1081" s="5">
        <v>20120120</v>
      </c>
      <c r="G1081" s="5">
        <v>-9999</v>
      </c>
      <c r="H1081" s="5" t="s">
        <v>48</v>
      </c>
      <c r="I1081" s="5" t="s">
        <v>48</v>
      </c>
      <c r="J1081" s="5" t="s">
        <v>48</v>
      </c>
      <c r="K1081" s="5">
        <v>9999</v>
      </c>
      <c r="L1081" s="5">
        <v>-9999</v>
      </c>
      <c r="M1081" s="5" t="s">
        <v>48</v>
      </c>
      <c r="N1081" s="5" t="s">
        <v>48</v>
      </c>
      <c r="O1081" s="5" t="s">
        <v>48</v>
      </c>
      <c r="P1081" s="5">
        <v>9999</v>
      </c>
      <c r="Q1081" s="5">
        <v>-9999</v>
      </c>
      <c r="R1081" s="5" t="s">
        <v>48</v>
      </c>
      <c r="S1081" s="5" t="s">
        <v>48</v>
      </c>
      <c r="T1081" s="5" t="s">
        <v>48</v>
      </c>
      <c r="U1081" s="5">
        <v>9999</v>
      </c>
      <c r="V1081" s="5">
        <v>-9999</v>
      </c>
      <c r="W1081" s="5" t="s">
        <v>48</v>
      </c>
      <c r="X1081" s="5" t="s">
        <v>48</v>
      </c>
      <c r="Y1081" s="5" t="s">
        <v>48</v>
      </c>
      <c r="Z1081" s="5">
        <v>9999</v>
      </c>
      <c r="AA1081" s="5">
        <v>-9999</v>
      </c>
      <c r="AB1081" s="5" t="s">
        <v>48</v>
      </c>
      <c r="AC1081" s="5" t="s">
        <v>48</v>
      </c>
      <c r="AD1081" s="5" t="s">
        <v>48</v>
      </c>
      <c r="AE1081" s="5">
        <v>9999</v>
      </c>
      <c r="AF1081" s="5">
        <v>-67</v>
      </c>
      <c r="AG1081" s="5" t="s">
        <v>48</v>
      </c>
      <c r="AH1081" s="5" t="s">
        <v>48</v>
      </c>
      <c r="AI1081" s="5" t="s">
        <v>50</v>
      </c>
      <c r="AJ1081" s="5">
        <v>800</v>
      </c>
      <c r="AK1081" s="5">
        <v>-150</v>
      </c>
      <c r="AL1081" s="5" t="s">
        <v>48</v>
      </c>
      <c r="AM1081" s="5" t="s">
        <v>48</v>
      </c>
      <c r="AN1081" s="5" t="s">
        <v>50</v>
      </c>
      <c r="AO1081" s="5">
        <v>800</v>
      </c>
    </row>
    <row r="1082" spans="1:41" x14ac:dyDescent="0.25">
      <c r="A1082" s="5" t="s">
        <v>11</v>
      </c>
      <c r="B1082" s="5" t="s">
        <v>12</v>
      </c>
      <c r="C1082" s="5">
        <v>609.6</v>
      </c>
      <c r="D1082" s="5">
        <v>40.089199999999998</v>
      </c>
      <c r="E1082" s="5">
        <v>-99.213300000000004</v>
      </c>
      <c r="F1082" s="5">
        <v>20120123</v>
      </c>
      <c r="G1082" s="5">
        <v>-9999</v>
      </c>
      <c r="H1082" s="5" t="s">
        <v>48</v>
      </c>
      <c r="I1082" s="5" t="s">
        <v>48</v>
      </c>
      <c r="J1082" s="5" t="s">
        <v>48</v>
      </c>
      <c r="K1082" s="5">
        <v>9999</v>
      </c>
      <c r="L1082" s="5">
        <v>-9999</v>
      </c>
      <c r="M1082" s="5" t="s">
        <v>48</v>
      </c>
      <c r="N1082" s="5" t="s">
        <v>48</v>
      </c>
      <c r="O1082" s="5" t="s">
        <v>48</v>
      </c>
      <c r="P1082" s="5">
        <v>9999</v>
      </c>
      <c r="Q1082" s="5">
        <v>-9999</v>
      </c>
      <c r="R1082" s="5" t="s">
        <v>48</v>
      </c>
      <c r="S1082" s="5" t="s">
        <v>48</v>
      </c>
      <c r="T1082" s="5" t="s">
        <v>48</v>
      </c>
      <c r="U1082" s="5">
        <v>9999</v>
      </c>
      <c r="V1082" s="5">
        <v>-9999</v>
      </c>
      <c r="W1082" s="5" t="s">
        <v>48</v>
      </c>
      <c r="X1082" s="5" t="s">
        <v>48</v>
      </c>
      <c r="Y1082" s="5" t="s">
        <v>48</v>
      </c>
      <c r="Z1082" s="5">
        <v>9999</v>
      </c>
      <c r="AA1082" s="5">
        <v>-9999</v>
      </c>
      <c r="AB1082" s="5" t="s">
        <v>48</v>
      </c>
      <c r="AC1082" s="5" t="s">
        <v>48</v>
      </c>
      <c r="AD1082" s="5" t="s">
        <v>48</v>
      </c>
      <c r="AE1082" s="5">
        <v>9999</v>
      </c>
      <c r="AF1082" s="5">
        <v>67</v>
      </c>
      <c r="AG1082" s="5" t="s">
        <v>48</v>
      </c>
      <c r="AH1082" s="5" t="s">
        <v>48</v>
      </c>
      <c r="AI1082" s="5" t="s">
        <v>50</v>
      </c>
      <c r="AJ1082" s="5">
        <v>800</v>
      </c>
      <c r="AK1082" s="5">
        <v>-150</v>
      </c>
      <c r="AL1082" s="5" t="s">
        <v>48</v>
      </c>
      <c r="AM1082" s="5" t="s">
        <v>48</v>
      </c>
      <c r="AN1082" s="5" t="s">
        <v>50</v>
      </c>
      <c r="AO1082" s="5">
        <v>800</v>
      </c>
    </row>
    <row r="1083" spans="1:41" x14ac:dyDescent="0.25">
      <c r="A1083" s="5" t="s">
        <v>11</v>
      </c>
      <c r="B1083" s="5" t="s">
        <v>12</v>
      </c>
      <c r="C1083" s="5">
        <v>609.6</v>
      </c>
      <c r="D1083" s="5">
        <v>40.089199999999998</v>
      </c>
      <c r="E1083" s="5">
        <v>-99.213300000000004</v>
      </c>
      <c r="F1083" s="5">
        <v>20120124</v>
      </c>
      <c r="G1083" s="5">
        <v>-9999</v>
      </c>
      <c r="H1083" s="5" t="s">
        <v>48</v>
      </c>
      <c r="I1083" s="5" t="s">
        <v>48</v>
      </c>
      <c r="J1083" s="5" t="s">
        <v>48</v>
      </c>
      <c r="K1083" s="5">
        <v>9999</v>
      </c>
      <c r="L1083" s="5">
        <v>-9999</v>
      </c>
      <c r="M1083" s="5" t="s">
        <v>48</v>
      </c>
      <c r="N1083" s="5" t="s">
        <v>48</v>
      </c>
      <c r="O1083" s="5" t="s">
        <v>48</v>
      </c>
      <c r="P1083" s="5">
        <v>9999</v>
      </c>
      <c r="Q1083" s="5">
        <v>-9999</v>
      </c>
      <c r="R1083" s="5" t="s">
        <v>48</v>
      </c>
      <c r="S1083" s="5" t="s">
        <v>48</v>
      </c>
      <c r="T1083" s="5" t="s">
        <v>48</v>
      </c>
      <c r="U1083" s="5">
        <v>9999</v>
      </c>
      <c r="V1083" s="5">
        <v>-9999</v>
      </c>
      <c r="W1083" s="5" t="s">
        <v>48</v>
      </c>
      <c r="X1083" s="5" t="s">
        <v>48</v>
      </c>
      <c r="Y1083" s="5" t="s">
        <v>48</v>
      </c>
      <c r="Z1083" s="5">
        <v>9999</v>
      </c>
      <c r="AA1083" s="5">
        <v>-9999</v>
      </c>
      <c r="AB1083" s="5" t="s">
        <v>48</v>
      </c>
      <c r="AC1083" s="5" t="s">
        <v>48</v>
      </c>
      <c r="AD1083" s="5" t="s">
        <v>48</v>
      </c>
      <c r="AE1083" s="5">
        <v>9999</v>
      </c>
      <c r="AF1083" s="5">
        <v>111</v>
      </c>
      <c r="AG1083" s="5" t="s">
        <v>48</v>
      </c>
      <c r="AH1083" s="5" t="s">
        <v>48</v>
      </c>
      <c r="AI1083" s="5" t="s">
        <v>50</v>
      </c>
      <c r="AJ1083" s="5">
        <v>800</v>
      </c>
      <c r="AK1083" s="5">
        <v>-67</v>
      </c>
      <c r="AL1083" s="5" t="s">
        <v>48</v>
      </c>
      <c r="AM1083" s="5" t="s">
        <v>48</v>
      </c>
      <c r="AN1083" s="5" t="s">
        <v>50</v>
      </c>
      <c r="AO1083" s="5">
        <v>800</v>
      </c>
    </row>
    <row r="1084" spans="1:41" x14ac:dyDescent="0.25">
      <c r="A1084" s="5" t="s">
        <v>11</v>
      </c>
      <c r="B1084" s="5" t="s">
        <v>12</v>
      </c>
      <c r="C1084" s="5">
        <v>609.6</v>
      </c>
      <c r="D1084" s="5">
        <v>40.089199999999998</v>
      </c>
      <c r="E1084" s="5">
        <v>-99.213300000000004</v>
      </c>
      <c r="F1084" s="5">
        <v>20120125</v>
      </c>
      <c r="G1084" s="5">
        <v>-9999</v>
      </c>
      <c r="H1084" s="5" t="s">
        <v>48</v>
      </c>
      <c r="I1084" s="5" t="s">
        <v>48</v>
      </c>
      <c r="J1084" s="5" t="s">
        <v>48</v>
      </c>
      <c r="K1084" s="5">
        <v>9999</v>
      </c>
      <c r="L1084" s="5">
        <v>-9999</v>
      </c>
      <c r="M1084" s="5" t="s">
        <v>48</v>
      </c>
      <c r="N1084" s="5" t="s">
        <v>48</v>
      </c>
      <c r="O1084" s="5" t="s">
        <v>48</v>
      </c>
      <c r="P1084" s="5">
        <v>9999</v>
      </c>
      <c r="Q1084" s="5">
        <v>-9999</v>
      </c>
      <c r="R1084" s="5" t="s">
        <v>48</v>
      </c>
      <c r="S1084" s="5" t="s">
        <v>48</v>
      </c>
      <c r="T1084" s="5" t="s">
        <v>48</v>
      </c>
      <c r="U1084" s="5">
        <v>9999</v>
      </c>
      <c r="V1084" s="5">
        <v>-9999</v>
      </c>
      <c r="W1084" s="5" t="s">
        <v>48</v>
      </c>
      <c r="X1084" s="5" t="s">
        <v>48</v>
      </c>
      <c r="Y1084" s="5" t="s">
        <v>48</v>
      </c>
      <c r="Z1084" s="5">
        <v>9999</v>
      </c>
      <c r="AA1084" s="5">
        <v>-9999</v>
      </c>
      <c r="AB1084" s="5" t="s">
        <v>48</v>
      </c>
      <c r="AC1084" s="5" t="s">
        <v>48</v>
      </c>
      <c r="AD1084" s="5" t="s">
        <v>48</v>
      </c>
      <c r="AE1084" s="5">
        <v>9999</v>
      </c>
      <c r="AF1084" s="5">
        <v>89</v>
      </c>
      <c r="AG1084" s="5" t="s">
        <v>48</v>
      </c>
      <c r="AH1084" s="5" t="s">
        <v>48</v>
      </c>
      <c r="AI1084" s="5" t="s">
        <v>50</v>
      </c>
      <c r="AJ1084" s="5">
        <v>800</v>
      </c>
      <c r="AK1084" s="5">
        <v>-67</v>
      </c>
      <c r="AL1084" s="5" t="s">
        <v>48</v>
      </c>
      <c r="AM1084" s="5" t="s">
        <v>48</v>
      </c>
      <c r="AN1084" s="5" t="s">
        <v>50</v>
      </c>
      <c r="AO1084" s="5">
        <v>800</v>
      </c>
    </row>
    <row r="1085" spans="1:41" x14ac:dyDescent="0.25">
      <c r="A1085" s="5" t="s">
        <v>11</v>
      </c>
      <c r="B1085" s="5" t="s">
        <v>12</v>
      </c>
      <c r="C1085" s="5">
        <v>609.6</v>
      </c>
      <c r="D1085" s="5">
        <v>40.089199999999998</v>
      </c>
      <c r="E1085" s="5">
        <v>-99.213300000000004</v>
      </c>
      <c r="F1085" s="5">
        <v>20120126</v>
      </c>
      <c r="G1085" s="5">
        <v>-9999</v>
      </c>
      <c r="H1085" s="5" t="s">
        <v>48</v>
      </c>
      <c r="I1085" s="5" t="s">
        <v>48</v>
      </c>
      <c r="J1085" s="5" t="s">
        <v>48</v>
      </c>
      <c r="K1085" s="5">
        <v>9999</v>
      </c>
      <c r="L1085" s="5">
        <v>-9999</v>
      </c>
      <c r="M1085" s="5" t="s">
        <v>48</v>
      </c>
      <c r="N1085" s="5" t="s">
        <v>48</v>
      </c>
      <c r="O1085" s="5" t="s">
        <v>48</v>
      </c>
      <c r="P1085" s="5">
        <v>9999</v>
      </c>
      <c r="Q1085" s="5">
        <v>-9999</v>
      </c>
      <c r="R1085" s="5" t="s">
        <v>48</v>
      </c>
      <c r="S1085" s="5" t="s">
        <v>48</v>
      </c>
      <c r="T1085" s="5" t="s">
        <v>48</v>
      </c>
      <c r="U1085" s="5">
        <v>9999</v>
      </c>
      <c r="V1085" s="5">
        <v>-9999</v>
      </c>
      <c r="W1085" s="5" t="s">
        <v>48</v>
      </c>
      <c r="X1085" s="5" t="s">
        <v>48</v>
      </c>
      <c r="Y1085" s="5" t="s">
        <v>48</v>
      </c>
      <c r="Z1085" s="5">
        <v>9999</v>
      </c>
      <c r="AA1085" s="5">
        <v>-9999</v>
      </c>
      <c r="AB1085" s="5" t="s">
        <v>48</v>
      </c>
      <c r="AC1085" s="5" t="s">
        <v>48</v>
      </c>
      <c r="AD1085" s="5" t="s">
        <v>48</v>
      </c>
      <c r="AE1085" s="5">
        <v>9999</v>
      </c>
      <c r="AF1085" s="5">
        <v>89</v>
      </c>
      <c r="AG1085" s="5" t="s">
        <v>48</v>
      </c>
      <c r="AH1085" s="5" t="s">
        <v>48</v>
      </c>
      <c r="AI1085" s="5" t="s">
        <v>50</v>
      </c>
      <c r="AJ1085" s="5">
        <v>800</v>
      </c>
      <c r="AK1085" s="5">
        <v>-67</v>
      </c>
      <c r="AL1085" s="5" t="s">
        <v>48</v>
      </c>
      <c r="AM1085" s="5" t="s">
        <v>48</v>
      </c>
      <c r="AN1085" s="5" t="s">
        <v>50</v>
      </c>
      <c r="AO1085" s="5">
        <v>800</v>
      </c>
    </row>
    <row r="1086" spans="1:41" x14ac:dyDescent="0.25">
      <c r="A1086" s="5" t="s">
        <v>11</v>
      </c>
      <c r="B1086" s="5" t="s">
        <v>12</v>
      </c>
      <c r="C1086" s="5">
        <v>609.6</v>
      </c>
      <c r="D1086" s="5">
        <v>40.089199999999998</v>
      </c>
      <c r="E1086" s="5">
        <v>-99.213300000000004</v>
      </c>
      <c r="F1086" s="5">
        <v>20120127</v>
      </c>
      <c r="G1086" s="5">
        <v>-9999</v>
      </c>
      <c r="H1086" s="5" t="s">
        <v>48</v>
      </c>
      <c r="I1086" s="5" t="s">
        <v>48</v>
      </c>
      <c r="J1086" s="5" t="s">
        <v>48</v>
      </c>
      <c r="K1086" s="5">
        <v>9999</v>
      </c>
      <c r="L1086" s="5">
        <v>-9999</v>
      </c>
      <c r="M1086" s="5" t="s">
        <v>48</v>
      </c>
      <c r="N1086" s="5" t="s">
        <v>48</v>
      </c>
      <c r="O1086" s="5" t="s">
        <v>48</v>
      </c>
      <c r="P1086" s="5">
        <v>9999</v>
      </c>
      <c r="Q1086" s="5">
        <v>-9999</v>
      </c>
      <c r="R1086" s="5" t="s">
        <v>48</v>
      </c>
      <c r="S1086" s="5" t="s">
        <v>48</v>
      </c>
      <c r="T1086" s="5" t="s">
        <v>48</v>
      </c>
      <c r="U1086" s="5">
        <v>9999</v>
      </c>
      <c r="V1086" s="5">
        <v>-9999</v>
      </c>
      <c r="W1086" s="5" t="s">
        <v>48</v>
      </c>
      <c r="X1086" s="5" t="s">
        <v>48</v>
      </c>
      <c r="Y1086" s="5" t="s">
        <v>48</v>
      </c>
      <c r="Z1086" s="5">
        <v>9999</v>
      </c>
      <c r="AA1086" s="5">
        <v>-9999</v>
      </c>
      <c r="AB1086" s="5" t="s">
        <v>48</v>
      </c>
      <c r="AC1086" s="5" t="s">
        <v>48</v>
      </c>
      <c r="AD1086" s="5" t="s">
        <v>48</v>
      </c>
      <c r="AE1086" s="5">
        <v>9999</v>
      </c>
      <c r="AF1086" s="5">
        <v>117</v>
      </c>
      <c r="AG1086" s="5" t="s">
        <v>48</v>
      </c>
      <c r="AH1086" s="5" t="s">
        <v>48</v>
      </c>
      <c r="AI1086" s="5" t="s">
        <v>50</v>
      </c>
      <c r="AJ1086" s="5">
        <v>800</v>
      </c>
      <c r="AK1086" s="5">
        <v>-17</v>
      </c>
      <c r="AL1086" s="5" t="s">
        <v>48</v>
      </c>
      <c r="AM1086" s="5" t="s">
        <v>48</v>
      </c>
      <c r="AN1086" s="5" t="s">
        <v>50</v>
      </c>
      <c r="AO1086" s="5">
        <v>800</v>
      </c>
    </row>
    <row r="1087" spans="1:41" x14ac:dyDescent="0.25">
      <c r="A1087" s="5" t="s">
        <v>11</v>
      </c>
      <c r="B1087" s="5" t="s">
        <v>12</v>
      </c>
      <c r="C1087" s="5">
        <v>609.6</v>
      </c>
      <c r="D1087" s="5">
        <v>40.089199999999998</v>
      </c>
      <c r="E1087" s="5">
        <v>-99.213300000000004</v>
      </c>
      <c r="F1087" s="5">
        <v>20120131</v>
      </c>
      <c r="G1087" s="5">
        <v>-9999</v>
      </c>
      <c r="H1087" s="5" t="s">
        <v>48</v>
      </c>
      <c r="I1087" s="5" t="s">
        <v>48</v>
      </c>
      <c r="J1087" s="5" t="s">
        <v>48</v>
      </c>
      <c r="K1087" s="5">
        <v>9999</v>
      </c>
      <c r="L1087" s="5">
        <v>-9999</v>
      </c>
      <c r="M1087" s="5" t="s">
        <v>48</v>
      </c>
      <c r="N1087" s="5" t="s">
        <v>48</v>
      </c>
      <c r="O1087" s="5" t="s">
        <v>48</v>
      </c>
      <c r="P1087" s="5">
        <v>9999</v>
      </c>
      <c r="Q1087" s="5">
        <v>-9999</v>
      </c>
      <c r="R1087" s="5" t="s">
        <v>48</v>
      </c>
      <c r="S1087" s="5" t="s">
        <v>48</v>
      </c>
      <c r="T1087" s="5" t="s">
        <v>48</v>
      </c>
      <c r="U1087" s="5">
        <v>9999</v>
      </c>
      <c r="V1087" s="5">
        <v>-9999</v>
      </c>
      <c r="W1087" s="5" t="s">
        <v>48</v>
      </c>
      <c r="X1087" s="5" t="s">
        <v>48</v>
      </c>
      <c r="Y1087" s="5" t="s">
        <v>48</v>
      </c>
      <c r="Z1087" s="5">
        <v>9999</v>
      </c>
      <c r="AA1087" s="5">
        <v>-9999</v>
      </c>
      <c r="AB1087" s="5" t="s">
        <v>48</v>
      </c>
      <c r="AC1087" s="5" t="s">
        <v>48</v>
      </c>
      <c r="AD1087" s="5" t="s">
        <v>48</v>
      </c>
      <c r="AE1087" s="5">
        <v>9999</v>
      </c>
      <c r="AF1087" s="5">
        <v>206</v>
      </c>
      <c r="AG1087" s="5" t="s">
        <v>48</v>
      </c>
      <c r="AH1087" s="5" t="s">
        <v>48</v>
      </c>
      <c r="AI1087" s="5" t="s">
        <v>50</v>
      </c>
      <c r="AJ1087" s="5">
        <v>800</v>
      </c>
      <c r="AK1087" s="5">
        <v>-106</v>
      </c>
      <c r="AL1087" s="5" t="s">
        <v>48</v>
      </c>
      <c r="AM1087" s="5" t="s">
        <v>48</v>
      </c>
      <c r="AN1087" s="5" t="s">
        <v>50</v>
      </c>
      <c r="AO1087" s="5">
        <v>800</v>
      </c>
    </row>
    <row r="1088" spans="1:41" x14ac:dyDescent="0.25">
      <c r="A1088" s="5" t="s">
        <v>11</v>
      </c>
      <c r="B1088" s="5" t="s">
        <v>12</v>
      </c>
      <c r="C1088" s="5">
        <v>609.6</v>
      </c>
      <c r="D1088" s="5">
        <v>40.089199999999998</v>
      </c>
      <c r="E1088" s="5">
        <v>-99.213300000000004</v>
      </c>
      <c r="F1088" s="5">
        <v>20120201</v>
      </c>
      <c r="G1088" s="5">
        <v>-9999</v>
      </c>
      <c r="H1088" s="5" t="s">
        <v>48</v>
      </c>
      <c r="I1088" s="5" t="s">
        <v>48</v>
      </c>
      <c r="J1088" s="5" t="s">
        <v>48</v>
      </c>
      <c r="K1088" s="5">
        <v>9999</v>
      </c>
      <c r="L1088" s="5">
        <v>-9999</v>
      </c>
      <c r="M1088" s="5" t="s">
        <v>48</v>
      </c>
      <c r="N1088" s="5" t="s">
        <v>48</v>
      </c>
      <c r="O1088" s="5" t="s">
        <v>48</v>
      </c>
      <c r="P1088" s="5">
        <v>9999</v>
      </c>
      <c r="Q1088" s="5">
        <v>-9999</v>
      </c>
      <c r="R1088" s="5" t="s">
        <v>48</v>
      </c>
      <c r="S1088" s="5" t="s">
        <v>48</v>
      </c>
      <c r="T1088" s="5" t="s">
        <v>48</v>
      </c>
      <c r="U1088" s="5">
        <v>9999</v>
      </c>
      <c r="V1088" s="5">
        <v>-9999</v>
      </c>
      <c r="W1088" s="5" t="s">
        <v>48</v>
      </c>
      <c r="X1088" s="5" t="s">
        <v>48</v>
      </c>
      <c r="Y1088" s="5" t="s">
        <v>48</v>
      </c>
      <c r="Z1088" s="5">
        <v>9999</v>
      </c>
      <c r="AA1088" s="5">
        <v>-9999</v>
      </c>
      <c r="AB1088" s="5" t="s">
        <v>48</v>
      </c>
      <c r="AC1088" s="5" t="s">
        <v>48</v>
      </c>
      <c r="AD1088" s="5" t="s">
        <v>48</v>
      </c>
      <c r="AE1088" s="5">
        <v>9999</v>
      </c>
      <c r="AF1088" s="5">
        <v>156</v>
      </c>
      <c r="AG1088" s="5" t="s">
        <v>48</v>
      </c>
      <c r="AH1088" s="5" t="s">
        <v>48</v>
      </c>
      <c r="AI1088" s="5" t="s">
        <v>50</v>
      </c>
      <c r="AJ1088" s="5">
        <v>800</v>
      </c>
      <c r="AK1088" s="5">
        <v>-50</v>
      </c>
      <c r="AL1088" s="5" t="s">
        <v>48</v>
      </c>
      <c r="AM1088" s="5" t="s">
        <v>48</v>
      </c>
      <c r="AN1088" s="5" t="s">
        <v>50</v>
      </c>
      <c r="AO1088" s="5">
        <v>800</v>
      </c>
    </row>
    <row r="1089" spans="1:41" x14ac:dyDescent="0.25">
      <c r="A1089" s="5" t="s">
        <v>11</v>
      </c>
      <c r="B1089" s="5" t="s">
        <v>12</v>
      </c>
      <c r="C1089" s="5">
        <v>609.6</v>
      </c>
      <c r="D1089" s="5">
        <v>40.089199999999998</v>
      </c>
      <c r="E1089" s="5">
        <v>-99.213300000000004</v>
      </c>
      <c r="F1089" s="5">
        <v>20120202</v>
      </c>
      <c r="G1089" s="5">
        <v>-9999</v>
      </c>
      <c r="H1089" s="5" t="s">
        <v>48</v>
      </c>
      <c r="I1089" s="5" t="s">
        <v>48</v>
      </c>
      <c r="J1089" s="5" t="s">
        <v>48</v>
      </c>
      <c r="K1089" s="5">
        <v>9999</v>
      </c>
      <c r="L1089" s="5">
        <v>-9999</v>
      </c>
      <c r="M1089" s="5" t="s">
        <v>48</v>
      </c>
      <c r="N1089" s="5" t="s">
        <v>48</v>
      </c>
      <c r="O1089" s="5" t="s">
        <v>48</v>
      </c>
      <c r="P1089" s="5">
        <v>9999</v>
      </c>
      <c r="Q1089" s="5">
        <v>-9999</v>
      </c>
      <c r="R1089" s="5" t="s">
        <v>48</v>
      </c>
      <c r="S1089" s="5" t="s">
        <v>48</v>
      </c>
      <c r="T1089" s="5" t="s">
        <v>48</v>
      </c>
      <c r="U1089" s="5">
        <v>9999</v>
      </c>
      <c r="V1089" s="5">
        <v>-9999</v>
      </c>
      <c r="W1089" s="5" t="s">
        <v>48</v>
      </c>
      <c r="X1089" s="5" t="s">
        <v>48</v>
      </c>
      <c r="Y1089" s="5" t="s">
        <v>48</v>
      </c>
      <c r="Z1089" s="5">
        <v>9999</v>
      </c>
      <c r="AA1089" s="5">
        <v>-9999</v>
      </c>
      <c r="AB1089" s="5" t="s">
        <v>48</v>
      </c>
      <c r="AC1089" s="5" t="s">
        <v>48</v>
      </c>
      <c r="AD1089" s="5" t="s">
        <v>48</v>
      </c>
      <c r="AE1089" s="5">
        <v>9999</v>
      </c>
      <c r="AF1089" s="5">
        <v>156</v>
      </c>
      <c r="AG1089" s="5" t="s">
        <v>48</v>
      </c>
      <c r="AH1089" s="5" t="s">
        <v>48</v>
      </c>
      <c r="AI1089" s="5" t="s">
        <v>50</v>
      </c>
      <c r="AJ1089" s="5">
        <v>800</v>
      </c>
      <c r="AK1089" s="5">
        <v>-50</v>
      </c>
      <c r="AL1089" s="5" t="s">
        <v>48</v>
      </c>
      <c r="AM1089" s="5" t="s">
        <v>48</v>
      </c>
      <c r="AN1089" s="5" t="s">
        <v>50</v>
      </c>
      <c r="AO1089" s="5">
        <v>800</v>
      </c>
    </row>
    <row r="1090" spans="1:41" x14ac:dyDescent="0.25">
      <c r="A1090" s="5" t="s">
        <v>11</v>
      </c>
      <c r="B1090" s="5" t="s">
        <v>12</v>
      </c>
      <c r="C1090" s="5">
        <v>609.6</v>
      </c>
      <c r="D1090" s="5">
        <v>40.089199999999998</v>
      </c>
      <c r="E1090" s="5">
        <v>-99.213300000000004</v>
      </c>
      <c r="F1090" s="5">
        <v>20120203</v>
      </c>
      <c r="G1090" s="5">
        <v>-9999</v>
      </c>
      <c r="H1090" s="5" t="s">
        <v>48</v>
      </c>
      <c r="I1090" s="5" t="s">
        <v>48</v>
      </c>
      <c r="J1090" s="5" t="s">
        <v>48</v>
      </c>
      <c r="K1090" s="5">
        <v>9999</v>
      </c>
      <c r="L1090" s="5">
        <v>-9999</v>
      </c>
      <c r="M1090" s="5" t="s">
        <v>48</v>
      </c>
      <c r="N1090" s="5" t="s">
        <v>48</v>
      </c>
      <c r="O1090" s="5" t="s">
        <v>48</v>
      </c>
      <c r="P1090" s="5">
        <v>9999</v>
      </c>
      <c r="Q1090" s="5">
        <v>25</v>
      </c>
      <c r="R1090" s="5" t="s">
        <v>48</v>
      </c>
      <c r="S1090" s="5" t="s">
        <v>48</v>
      </c>
      <c r="T1090" s="5" t="s">
        <v>50</v>
      </c>
      <c r="U1090" s="5">
        <v>800</v>
      </c>
      <c r="V1090" s="5">
        <v>-9999</v>
      </c>
      <c r="W1090" s="5" t="s">
        <v>48</v>
      </c>
      <c r="X1090" s="5" t="s">
        <v>48</v>
      </c>
      <c r="Y1090" s="5" t="s">
        <v>48</v>
      </c>
      <c r="Z1090" s="5">
        <v>9999</v>
      </c>
      <c r="AA1090" s="5">
        <v>-9999</v>
      </c>
      <c r="AB1090" s="5" t="s">
        <v>48</v>
      </c>
      <c r="AC1090" s="5" t="s">
        <v>48</v>
      </c>
      <c r="AD1090" s="5" t="s">
        <v>48</v>
      </c>
      <c r="AE1090" s="5">
        <v>9999</v>
      </c>
      <c r="AF1090" s="5">
        <v>133</v>
      </c>
      <c r="AG1090" s="5" t="s">
        <v>48</v>
      </c>
      <c r="AH1090" s="5" t="s">
        <v>48</v>
      </c>
      <c r="AI1090" s="5" t="s">
        <v>50</v>
      </c>
      <c r="AJ1090" s="5">
        <v>800</v>
      </c>
      <c r="AK1090" s="5">
        <v>-44</v>
      </c>
      <c r="AL1090" s="5" t="s">
        <v>48</v>
      </c>
      <c r="AM1090" s="5" t="s">
        <v>48</v>
      </c>
      <c r="AN1090" s="5" t="s">
        <v>50</v>
      </c>
      <c r="AO1090" s="5">
        <v>800</v>
      </c>
    </row>
    <row r="1091" spans="1:41" x14ac:dyDescent="0.25">
      <c r="A1091" s="5" t="s">
        <v>11</v>
      </c>
      <c r="B1091" s="5" t="s">
        <v>12</v>
      </c>
      <c r="C1091" s="5">
        <v>609.6</v>
      </c>
      <c r="D1091" s="5">
        <v>40.089199999999998</v>
      </c>
      <c r="E1091" s="5">
        <v>-99.213300000000004</v>
      </c>
      <c r="F1091" s="5">
        <v>20120204</v>
      </c>
      <c r="G1091" s="5">
        <v>-9999</v>
      </c>
      <c r="H1091" s="5" t="s">
        <v>48</v>
      </c>
      <c r="I1091" s="5" t="s">
        <v>48</v>
      </c>
      <c r="J1091" s="5" t="s">
        <v>48</v>
      </c>
      <c r="K1091" s="5">
        <v>9999</v>
      </c>
      <c r="L1091" s="5">
        <v>-9999</v>
      </c>
      <c r="M1091" s="5" t="s">
        <v>48</v>
      </c>
      <c r="N1091" s="5" t="s">
        <v>48</v>
      </c>
      <c r="O1091" s="5" t="s">
        <v>48</v>
      </c>
      <c r="P1091" s="5">
        <v>9999</v>
      </c>
      <c r="Q1091" s="5">
        <v>145</v>
      </c>
      <c r="R1091" s="5" t="s">
        <v>48</v>
      </c>
      <c r="S1091" s="5" t="s">
        <v>48</v>
      </c>
      <c r="T1091" s="5" t="s">
        <v>50</v>
      </c>
      <c r="U1091" s="5">
        <v>800</v>
      </c>
      <c r="V1091" s="5">
        <v>102</v>
      </c>
      <c r="W1091" s="5" t="s">
        <v>48</v>
      </c>
      <c r="X1091" s="5" t="s">
        <v>48</v>
      </c>
      <c r="Y1091" s="5" t="s">
        <v>50</v>
      </c>
      <c r="Z1091" s="5">
        <v>9999</v>
      </c>
      <c r="AA1091" s="5">
        <v>102</v>
      </c>
      <c r="AB1091" s="5" t="s">
        <v>48</v>
      </c>
      <c r="AC1091" s="5" t="s">
        <v>48</v>
      </c>
      <c r="AD1091" s="5" t="s">
        <v>50</v>
      </c>
      <c r="AE1091" s="5">
        <v>9999</v>
      </c>
      <c r="AF1091" s="5">
        <v>-9999</v>
      </c>
      <c r="AG1091" s="5" t="s">
        <v>48</v>
      </c>
      <c r="AH1091" s="5" t="s">
        <v>48</v>
      </c>
      <c r="AI1091" s="5" t="s">
        <v>48</v>
      </c>
      <c r="AJ1091" s="5">
        <v>9999</v>
      </c>
      <c r="AK1091" s="5">
        <v>-9999</v>
      </c>
      <c r="AL1091" s="5" t="s">
        <v>48</v>
      </c>
      <c r="AM1091" s="5" t="s">
        <v>48</v>
      </c>
      <c r="AN1091" s="5" t="s">
        <v>48</v>
      </c>
      <c r="AO1091" s="5">
        <v>9999</v>
      </c>
    </row>
    <row r="1092" spans="1:41" x14ac:dyDescent="0.25">
      <c r="A1092" s="5" t="s">
        <v>11</v>
      </c>
      <c r="B1092" s="5" t="s">
        <v>12</v>
      </c>
      <c r="C1092" s="5">
        <v>609.6</v>
      </c>
      <c r="D1092" s="5">
        <v>40.089199999999998</v>
      </c>
      <c r="E1092" s="5">
        <v>-99.213300000000004</v>
      </c>
      <c r="F1092" s="5">
        <v>20120206</v>
      </c>
      <c r="G1092" s="5">
        <v>-9999</v>
      </c>
      <c r="H1092" s="5" t="s">
        <v>48</v>
      </c>
      <c r="I1092" s="5" t="s">
        <v>48</v>
      </c>
      <c r="J1092" s="5" t="s">
        <v>48</v>
      </c>
      <c r="K1092" s="5">
        <v>9999</v>
      </c>
      <c r="L1092" s="5">
        <v>-9999</v>
      </c>
      <c r="M1092" s="5" t="s">
        <v>48</v>
      </c>
      <c r="N1092" s="5" t="s">
        <v>48</v>
      </c>
      <c r="O1092" s="5" t="s">
        <v>48</v>
      </c>
      <c r="P1092" s="5">
        <v>9999</v>
      </c>
      <c r="Q1092" s="5">
        <v>-9999</v>
      </c>
      <c r="R1092" s="5" t="s">
        <v>48</v>
      </c>
      <c r="S1092" s="5" t="s">
        <v>48</v>
      </c>
      <c r="T1092" s="5" t="s">
        <v>48</v>
      </c>
      <c r="U1092" s="5">
        <v>9999</v>
      </c>
      <c r="V1092" s="5">
        <v>-9999</v>
      </c>
      <c r="W1092" s="5" t="s">
        <v>48</v>
      </c>
      <c r="X1092" s="5" t="s">
        <v>48</v>
      </c>
      <c r="Y1092" s="5" t="s">
        <v>48</v>
      </c>
      <c r="Z1092" s="5">
        <v>9999</v>
      </c>
      <c r="AA1092" s="5">
        <v>76</v>
      </c>
      <c r="AB1092" s="5" t="s">
        <v>48</v>
      </c>
      <c r="AC1092" s="5" t="s">
        <v>48</v>
      </c>
      <c r="AD1092" s="5" t="s">
        <v>50</v>
      </c>
      <c r="AE1092" s="5">
        <v>9999</v>
      </c>
      <c r="AF1092" s="5">
        <v>133</v>
      </c>
      <c r="AG1092" s="5" t="s">
        <v>48</v>
      </c>
      <c r="AH1092" s="5" t="s">
        <v>51</v>
      </c>
      <c r="AI1092" s="5" t="s">
        <v>50</v>
      </c>
      <c r="AJ1092" s="5">
        <v>800</v>
      </c>
      <c r="AK1092" s="5">
        <v>-111</v>
      </c>
      <c r="AL1092" s="5" t="s">
        <v>48</v>
      </c>
      <c r="AM1092" s="5" t="s">
        <v>48</v>
      </c>
      <c r="AN1092" s="5" t="s">
        <v>50</v>
      </c>
      <c r="AO1092" s="5">
        <v>800</v>
      </c>
    </row>
    <row r="1093" spans="1:41" x14ac:dyDescent="0.25">
      <c r="A1093" s="5" t="s">
        <v>11</v>
      </c>
      <c r="B1093" s="5" t="s">
        <v>12</v>
      </c>
      <c r="C1093" s="5">
        <v>609.6</v>
      </c>
      <c r="D1093" s="5">
        <v>40.089199999999998</v>
      </c>
      <c r="E1093" s="5">
        <v>-99.213300000000004</v>
      </c>
      <c r="F1093" s="5">
        <v>20120207</v>
      </c>
      <c r="G1093" s="5">
        <v>-9999</v>
      </c>
      <c r="H1093" s="5" t="s">
        <v>48</v>
      </c>
      <c r="I1093" s="5" t="s">
        <v>48</v>
      </c>
      <c r="J1093" s="5" t="s">
        <v>48</v>
      </c>
      <c r="K1093" s="5">
        <v>9999</v>
      </c>
      <c r="L1093" s="5">
        <v>-9999</v>
      </c>
      <c r="M1093" s="5" t="s">
        <v>48</v>
      </c>
      <c r="N1093" s="5" t="s">
        <v>48</v>
      </c>
      <c r="O1093" s="5" t="s">
        <v>48</v>
      </c>
      <c r="P1093" s="5">
        <v>9999</v>
      </c>
      <c r="Q1093" s="5">
        <v>5</v>
      </c>
      <c r="R1093" s="5" t="s">
        <v>48</v>
      </c>
      <c r="S1093" s="5" t="s">
        <v>48</v>
      </c>
      <c r="T1093" s="5" t="s">
        <v>50</v>
      </c>
      <c r="U1093" s="5">
        <v>800</v>
      </c>
      <c r="V1093" s="5">
        <v>13</v>
      </c>
      <c r="W1093" s="5" t="s">
        <v>48</v>
      </c>
      <c r="X1093" s="5" t="s">
        <v>48</v>
      </c>
      <c r="Y1093" s="5" t="s">
        <v>50</v>
      </c>
      <c r="Z1093" s="5">
        <v>9999</v>
      </c>
      <c r="AA1093" s="5">
        <v>76</v>
      </c>
      <c r="AB1093" s="5" t="s">
        <v>48</v>
      </c>
      <c r="AC1093" s="5" t="s">
        <v>48</v>
      </c>
      <c r="AD1093" s="5" t="s">
        <v>50</v>
      </c>
      <c r="AE1093" s="5">
        <v>9999</v>
      </c>
      <c r="AF1093" s="5">
        <v>28</v>
      </c>
      <c r="AG1093" s="5" t="s">
        <v>48</v>
      </c>
      <c r="AH1093" s="5" t="s">
        <v>48</v>
      </c>
      <c r="AI1093" s="5" t="s">
        <v>50</v>
      </c>
      <c r="AJ1093" s="5">
        <v>800</v>
      </c>
      <c r="AK1093" s="5">
        <v>-117</v>
      </c>
      <c r="AL1093" s="5" t="s">
        <v>48</v>
      </c>
      <c r="AM1093" s="5" t="s">
        <v>48</v>
      </c>
      <c r="AN1093" s="5" t="s">
        <v>50</v>
      </c>
      <c r="AO1093" s="5">
        <v>800</v>
      </c>
    </row>
    <row r="1094" spans="1:41" x14ac:dyDescent="0.25">
      <c r="A1094" s="5" t="s">
        <v>11</v>
      </c>
      <c r="B1094" s="5" t="s">
        <v>12</v>
      </c>
      <c r="C1094" s="5">
        <v>609.6</v>
      </c>
      <c r="D1094" s="5">
        <v>40.089199999999998</v>
      </c>
      <c r="E1094" s="5">
        <v>-99.213300000000004</v>
      </c>
      <c r="F1094" s="5">
        <v>20120208</v>
      </c>
      <c r="G1094" s="5">
        <v>-9999</v>
      </c>
      <c r="H1094" s="5" t="s">
        <v>48</v>
      </c>
      <c r="I1094" s="5" t="s">
        <v>48</v>
      </c>
      <c r="J1094" s="5" t="s">
        <v>48</v>
      </c>
      <c r="K1094" s="5">
        <v>9999</v>
      </c>
      <c r="L1094" s="5">
        <v>-9999</v>
      </c>
      <c r="M1094" s="5" t="s">
        <v>48</v>
      </c>
      <c r="N1094" s="5" t="s">
        <v>48</v>
      </c>
      <c r="O1094" s="5" t="s">
        <v>48</v>
      </c>
      <c r="P1094" s="5">
        <v>9999</v>
      </c>
      <c r="Q1094" s="5">
        <v>0</v>
      </c>
      <c r="R1094" s="5" t="s">
        <v>49</v>
      </c>
      <c r="S1094" s="5" t="s">
        <v>48</v>
      </c>
      <c r="T1094" s="5" t="s">
        <v>50</v>
      </c>
      <c r="U1094" s="5">
        <v>800</v>
      </c>
      <c r="V1094" s="5">
        <v>-9999</v>
      </c>
      <c r="W1094" s="5" t="s">
        <v>48</v>
      </c>
      <c r="X1094" s="5" t="s">
        <v>48</v>
      </c>
      <c r="Y1094" s="5" t="s">
        <v>48</v>
      </c>
      <c r="Z1094" s="5">
        <v>9999</v>
      </c>
      <c r="AA1094" s="5">
        <v>76</v>
      </c>
      <c r="AB1094" s="5" t="s">
        <v>48</v>
      </c>
      <c r="AC1094" s="5" t="s">
        <v>48</v>
      </c>
      <c r="AD1094" s="5" t="s">
        <v>50</v>
      </c>
      <c r="AE1094" s="5">
        <v>9999</v>
      </c>
      <c r="AF1094" s="5">
        <v>-39</v>
      </c>
      <c r="AG1094" s="5" t="s">
        <v>48</v>
      </c>
      <c r="AH1094" s="5" t="s">
        <v>48</v>
      </c>
      <c r="AI1094" s="5" t="s">
        <v>50</v>
      </c>
      <c r="AJ1094" s="5">
        <v>800</v>
      </c>
      <c r="AK1094" s="5">
        <v>-78</v>
      </c>
      <c r="AL1094" s="5" t="s">
        <v>48</v>
      </c>
      <c r="AM1094" s="5" t="s">
        <v>48</v>
      </c>
      <c r="AN1094" s="5" t="s">
        <v>50</v>
      </c>
      <c r="AO1094" s="5">
        <v>800</v>
      </c>
    </row>
    <row r="1095" spans="1:41" x14ac:dyDescent="0.25">
      <c r="A1095" s="5" t="s">
        <v>11</v>
      </c>
      <c r="B1095" s="5" t="s">
        <v>12</v>
      </c>
      <c r="C1095" s="5">
        <v>609.6</v>
      </c>
      <c r="D1095" s="5">
        <v>40.089199999999998</v>
      </c>
      <c r="E1095" s="5">
        <v>-99.213300000000004</v>
      </c>
      <c r="F1095" s="5">
        <v>20120209</v>
      </c>
      <c r="G1095" s="5">
        <v>-9999</v>
      </c>
      <c r="H1095" s="5" t="s">
        <v>48</v>
      </c>
      <c r="I1095" s="5" t="s">
        <v>48</v>
      </c>
      <c r="J1095" s="5" t="s">
        <v>48</v>
      </c>
      <c r="K1095" s="5">
        <v>9999</v>
      </c>
      <c r="L1095" s="5">
        <v>-9999</v>
      </c>
      <c r="M1095" s="5" t="s">
        <v>48</v>
      </c>
      <c r="N1095" s="5" t="s">
        <v>48</v>
      </c>
      <c r="O1095" s="5" t="s">
        <v>48</v>
      </c>
      <c r="P1095" s="5">
        <v>9999</v>
      </c>
      <c r="Q1095" s="5">
        <v>-9999</v>
      </c>
      <c r="R1095" s="5" t="s">
        <v>48</v>
      </c>
      <c r="S1095" s="5" t="s">
        <v>48</v>
      </c>
      <c r="T1095" s="5" t="s">
        <v>48</v>
      </c>
      <c r="U1095" s="5">
        <v>9999</v>
      </c>
      <c r="V1095" s="5">
        <v>-9999</v>
      </c>
      <c r="W1095" s="5" t="s">
        <v>48</v>
      </c>
      <c r="X1095" s="5" t="s">
        <v>48</v>
      </c>
      <c r="Y1095" s="5" t="s">
        <v>48</v>
      </c>
      <c r="Z1095" s="5">
        <v>9999</v>
      </c>
      <c r="AA1095" s="5">
        <v>76</v>
      </c>
      <c r="AB1095" s="5" t="s">
        <v>48</v>
      </c>
      <c r="AC1095" s="5" t="s">
        <v>48</v>
      </c>
      <c r="AD1095" s="5" t="s">
        <v>50</v>
      </c>
      <c r="AE1095" s="5">
        <v>9999</v>
      </c>
      <c r="AF1095" s="5">
        <v>-39</v>
      </c>
      <c r="AG1095" s="5" t="s">
        <v>48</v>
      </c>
      <c r="AH1095" s="5" t="s">
        <v>48</v>
      </c>
      <c r="AI1095" s="5" t="s">
        <v>50</v>
      </c>
      <c r="AJ1095" s="5">
        <v>800</v>
      </c>
      <c r="AK1095" s="5">
        <v>-78</v>
      </c>
      <c r="AL1095" s="5" t="s">
        <v>48</v>
      </c>
      <c r="AM1095" s="5" t="s">
        <v>48</v>
      </c>
      <c r="AN1095" s="5" t="s">
        <v>50</v>
      </c>
      <c r="AO1095" s="5">
        <v>800</v>
      </c>
    </row>
    <row r="1096" spans="1:41" x14ac:dyDescent="0.25">
      <c r="A1096" s="5" t="s">
        <v>11</v>
      </c>
      <c r="B1096" s="5" t="s">
        <v>12</v>
      </c>
      <c r="C1096" s="5">
        <v>609.6</v>
      </c>
      <c r="D1096" s="5">
        <v>40.089199999999998</v>
      </c>
      <c r="E1096" s="5">
        <v>-99.213300000000004</v>
      </c>
      <c r="F1096" s="5">
        <v>20120210</v>
      </c>
      <c r="G1096" s="5">
        <v>-9999</v>
      </c>
      <c r="H1096" s="5" t="s">
        <v>48</v>
      </c>
      <c r="I1096" s="5" t="s">
        <v>48</v>
      </c>
      <c r="J1096" s="5" t="s">
        <v>48</v>
      </c>
      <c r="K1096" s="5">
        <v>9999</v>
      </c>
      <c r="L1096" s="5">
        <v>-9999</v>
      </c>
      <c r="M1096" s="5" t="s">
        <v>48</v>
      </c>
      <c r="N1096" s="5" t="s">
        <v>48</v>
      </c>
      <c r="O1096" s="5" t="s">
        <v>48</v>
      </c>
      <c r="P1096" s="5">
        <v>9999</v>
      </c>
      <c r="Q1096" s="5">
        <v>-9999</v>
      </c>
      <c r="R1096" s="5" t="s">
        <v>48</v>
      </c>
      <c r="S1096" s="5" t="s">
        <v>48</v>
      </c>
      <c r="T1096" s="5" t="s">
        <v>48</v>
      </c>
      <c r="U1096" s="5">
        <v>9999</v>
      </c>
      <c r="V1096" s="5">
        <v>-9999</v>
      </c>
      <c r="W1096" s="5" t="s">
        <v>48</v>
      </c>
      <c r="X1096" s="5" t="s">
        <v>48</v>
      </c>
      <c r="Y1096" s="5" t="s">
        <v>48</v>
      </c>
      <c r="Z1096" s="5">
        <v>9999</v>
      </c>
      <c r="AA1096" s="5">
        <v>-9999</v>
      </c>
      <c r="AB1096" s="5" t="s">
        <v>48</v>
      </c>
      <c r="AC1096" s="5" t="s">
        <v>48</v>
      </c>
      <c r="AD1096" s="5" t="s">
        <v>48</v>
      </c>
      <c r="AE1096" s="5">
        <v>9999</v>
      </c>
      <c r="AF1096" s="5">
        <v>28</v>
      </c>
      <c r="AG1096" s="5" t="s">
        <v>48</v>
      </c>
      <c r="AH1096" s="5" t="s">
        <v>48</v>
      </c>
      <c r="AI1096" s="5" t="s">
        <v>50</v>
      </c>
      <c r="AJ1096" s="5">
        <v>800</v>
      </c>
      <c r="AK1096" s="5">
        <v>-67</v>
      </c>
      <c r="AL1096" s="5" t="s">
        <v>48</v>
      </c>
      <c r="AM1096" s="5" t="s">
        <v>48</v>
      </c>
      <c r="AN1096" s="5" t="s">
        <v>50</v>
      </c>
      <c r="AO1096" s="5">
        <v>800</v>
      </c>
    </row>
    <row r="1097" spans="1:41" x14ac:dyDescent="0.25">
      <c r="A1097" s="5" t="s">
        <v>11</v>
      </c>
      <c r="B1097" s="5" t="s">
        <v>12</v>
      </c>
      <c r="C1097" s="5">
        <v>609.6</v>
      </c>
      <c r="D1097" s="5">
        <v>40.089199999999998</v>
      </c>
      <c r="E1097" s="5">
        <v>-99.213300000000004</v>
      </c>
      <c r="F1097" s="5">
        <v>20120213</v>
      </c>
      <c r="G1097" s="5">
        <v>-9999</v>
      </c>
      <c r="H1097" s="5" t="s">
        <v>48</v>
      </c>
      <c r="I1097" s="5" t="s">
        <v>48</v>
      </c>
      <c r="J1097" s="5" t="s">
        <v>48</v>
      </c>
      <c r="K1097" s="5">
        <v>9999</v>
      </c>
      <c r="L1097" s="5">
        <v>-9999</v>
      </c>
      <c r="M1097" s="5" t="s">
        <v>48</v>
      </c>
      <c r="N1097" s="5" t="s">
        <v>48</v>
      </c>
      <c r="O1097" s="5" t="s">
        <v>48</v>
      </c>
      <c r="P1097" s="5">
        <v>9999</v>
      </c>
      <c r="Q1097" s="5">
        <v>0</v>
      </c>
      <c r="R1097" s="5" t="s">
        <v>49</v>
      </c>
      <c r="S1097" s="5" t="s">
        <v>48</v>
      </c>
      <c r="T1097" s="5" t="s">
        <v>50</v>
      </c>
      <c r="U1097" s="5">
        <v>800</v>
      </c>
      <c r="V1097" s="5">
        <v>-9999</v>
      </c>
      <c r="W1097" s="5" t="s">
        <v>48</v>
      </c>
      <c r="X1097" s="5" t="s">
        <v>48</v>
      </c>
      <c r="Y1097" s="5" t="s">
        <v>48</v>
      </c>
      <c r="Z1097" s="5">
        <v>9999</v>
      </c>
      <c r="AA1097" s="5">
        <v>51</v>
      </c>
      <c r="AB1097" s="5" t="s">
        <v>48</v>
      </c>
      <c r="AC1097" s="5" t="s">
        <v>48</v>
      </c>
      <c r="AD1097" s="5" t="s">
        <v>50</v>
      </c>
      <c r="AE1097" s="5">
        <v>9999</v>
      </c>
      <c r="AF1097" s="5">
        <v>-22</v>
      </c>
      <c r="AG1097" s="5" t="s">
        <v>48</v>
      </c>
      <c r="AH1097" s="5" t="s">
        <v>48</v>
      </c>
      <c r="AI1097" s="5" t="s">
        <v>50</v>
      </c>
      <c r="AJ1097" s="5">
        <v>800</v>
      </c>
      <c r="AK1097" s="5">
        <v>-189</v>
      </c>
      <c r="AL1097" s="5" t="s">
        <v>48</v>
      </c>
      <c r="AM1097" s="5" t="s">
        <v>48</v>
      </c>
      <c r="AN1097" s="5" t="s">
        <v>50</v>
      </c>
      <c r="AO1097" s="5">
        <v>800</v>
      </c>
    </row>
    <row r="1098" spans="1:41" x14ac:dyDescent="0.25">
      <c r="A1098" s="5" t="s">
        <v>11</v>
      </c>
      <c r="B1098" s="5" t="s">
        <v>12</v>
      </c>
      <c r="C1098" s="5">
        <v>609.6</v>
      </c>
      <c r="D1098" s="5">
        <v>40.089199999999998</v>
      </c>
      <c r="E1098" s="5">
        <v>-99.213300000000004</v>
      </c>
      <c r="F1098" s="5">
        <v>20120214</v>
      </c>
      <c r="G1098" s="5">
        <v>-9999</v>
      </c>
      <c r="H1098" s="5" t="s">
        <v>48</v>
      </c>
      <c r="I1098" s="5" t="s">
        <v>48</v>
      </c>
      <c r="J1098" s="5" t="s">
        <v>48</v>
      </c>
      <c r="K1098" s="5">
        <v>9999</v>
      </c>
      <c r="L1098" s="5">
        <v>-9999</v>
      </c>
      <c r="M1098" s="5" t="s">
        <v>48</v>
      </c>
      <c r="N1098" s="5" t="s">
        <v>48</v>
      </c>
      <c r="O1098" s="5" t="s">
        <v>48</v>
      </c>
      <c r="P1098" s="5">
        <v>9999</v>
      </c>
      <c r="Q1098" s="5">
        <v>-9999</v>
      </c>
      <c r="R1098" s="5" t="s">
        <v>48</v>
      </c>
      <c r="S1098" s="5" t="s">
        <v>48</v>
      </c>
      <c r="T1098" s="5" t="s">
        <v>48</v>
      </c>
      <c r="U1098" s="5">
        <v>9999</v>
      </c>
      <c r="V1098" s="5">
        <v>-9999</v>
      </c>
      <c r="W1098" s="5" t="s">
        <v>48</v>
      </c>
      <c r="X1098" s="5" t="s">
        <v>48</v>
      </c>
      <c r="Y1098" s="5" t="s">
        <v>48</v>
      </c>
      <c r="Z1098" s="5">
        <v>9999</v>
      </c>
      <c r="AA1098" s="5">
        <v>51</v>
      </c>
      <c r="AB1098" s="5" t="s">
        <v>48</v>
      </c>
      <c r="AC1098" s="5" t="s">
        <v>48</v>
      </c>
      <c r="AD1098" s="5" t="s">
        <v>50</v>
      </c>
      <c r="AE1098" s="5">
        <v>9999</v>
      </c>
      <c r="AF1098" s="5">
        <v>6</v>
      </c>
      <c r="AG1098" s="5" t="s">
        <v>48</v>
      </c>
      <c r="AH1098" s="5" t="s">
        <v>48</v>
      </c>
      <c r="AI1098" s="5" t="s">
        <v>50</v>
      </c>
      <c r="AJ1098" s="5">
        <v>800</v>
      </c>
      <c r="AK1098" s="5">
        <v>-89</v>
      </c>
      <c r="AL1098" s="5" t="s">
        <v>48</v>
      </c>
      <c r="AM1098" s="5" t="s">
        <v>48</v>
      </c>
      <c r="AN1098" s="5" t="s">
        <v>50</v>
      </c>
      <c r="AO1098" s="5">
        <v>800</v>
      </c>
    </row>
    <row r="1099" spans="1:41" x14ac:dyDescent="0.25">
      <c r="A1099" s="5" t="s">
        <v>11</v>
      </c>
      <c r="B1099" s="5" t="s">
        <v>12</v>
      </c>
      <c r="C1099" s="5">
        <v>609.6</v>
      </c>
      <c r="D1099" s="5">
        <v>40.089199999999998</v>
      </c>
      <c r="E1099" s="5">
        <v>-99.213300000000004</v>
      </c>
      <c r="F1099" s="5">
        <v>20120215</v>
      </c>
      <c r="G1099" s="5">
        <v>-9999</v>
      </c>
      <c r="H1099" s="5" t="s">
        <v>48</v>
      </c>
      <c r="I1099" s="5" t="s">
        <v>48</v>
      </c>
      <c r="J1099" s="5" t="s">
        <v>48</v>
      </c>
      <c r="K1099" s="5">
        <v>9999</v>
      </c>
      <c r="L1099" s="5">
        <v>-9999</v>
      </c>
      <c r="M1099" s="5" t="s">
        <v>48</v>
      </c>
      <c r="N1099" s="5" t="s">
        <v>48</v>
      </c>
      <c r="O1099" s="5" t="s">
        <v>48</v>
      </c>
      <c r="P1099" s="5">
        <v>9999</v>
      </c>
      <c r="Q1099" s="5">
        <v>-9999</v>
      </c>
      <c r="R1099" s="5" t="s">
        <v>48</v>
      </c>
      <c r="S1099" s="5" t="s">
        <v>48</v>
      </c>
      <c r="T1099" s="5" t="s">
        <v>48</v>
      </c>
      <c r="U1099" s="5">
        <v>9999</v>
      </c>
      <c r="V1099" s="5">
        <v>-9999</v>
      </c>
      <c r="W1099" s="5" t="s">
        <v>48</v>
      </c>
      <c r="X1099" s="5" t="s">
        <v>48</v>
      </c>
      <c r="Y1099" s="5" t="s">
        <v>48</v>
      </c>
      <c r="Z1099" s="5">
        <v>9999</v>
      </c>
      <c r="AA1099" s="5">
        <v>-9999</v>
      </c>
      <c r="AB1099" s="5" t="s">
        <v>48</v>
      </c>
      <c r="AC1099" s="5" t="s">
        <v>48</v>
      </c>
      <c r="AD1099" s="5" t="s">
        <v>48</v>
      </c>
      <c r="AE1099" s="5">
        <v>9999</v>
      </c>
      <c r="AF1099" s="5">
        <v>83</v>
      </c>
      <c r="AG1099" s="5" t="s">
        <v>48</v>
      </c>
      <c r="AH1099" s="5" t="s">
        <v>48</v>
      </c>
      <c r="AI1099" s="5" t="s">
        <v>50</v>
      </c>
      <c r="AJ1099" s="5">
        <v>800</v>
      </c>
      <c r="AK1099" s="5">
        <v>-89</v>
      </c>
      <c r="AL1099" s="5" t="s">
        <v>48</v>
      </c>
      <c r="AM1099" s="5" t="s">
        <v>48</v>
      </c>
      <c r="AN1099" s="5" t="s">
        <v>50</v>
      </c>
      <c r="AO1099" s="5">
        <v>800</v>
      </c>
    </row>
    <row r="1100" spans="1:41" x14ac:dyDescent="0.25">
      <c r="A1100" s="5" t="s">
        <v>11</v>
      </c>
      <c r="B1100" s="5" t="s">
        <v>12</v>
      </c>
      <c r="C1100" s="5">
        <v>609.6</v>
      </c>
      <c r="D1100" s="5">
        <v>40.089199999999998</v>
      </c>
      <c r="E1100" s="5">
        <v>-99.213300000000004</v>
      </c>
      <c r="F1100" s="5">
        <v>20120216</v>
      </c>
      <c r="G1100" s="5">
        <v>-9999</v>
      </c>
      <c r="H1100" s="5" t="s">
        <v>48</v>
      </c>
      <c r="I1100" s="5" t="s">
        <v>48</v>
      </c>
      <c r="J1100" s="5" t="s">
        <v>48</v>
      </c>
      <c r="K1100" s="5">
        <v>9999</v>
      </c>
      <c r="L1100" s="5">
        <v>-9999</v>
      </c>
      <c r="M1100" s="5" t="s">
        <v>48</v>
      </c>
      <c r="N1100" s="5" t="s">
        <v>48</v>
      </c>
      <c r="O1100" s="5" t="s">
        <v>48</v>
      </c>
      <c r="P1100" s="5">
        <v>9999</v>
      </c>
      <c r="Q1100" s="5">
        <v>-9999</v>
      </c>
      <c r="R1100" s="5" t="s">
        <v>48</v>
      </c>
      <c r="S1100" s="5" t="s">
        <v>48</v>
      </c>
      <c r="T1100" s="5" t="s">
        <v>48</v>
      </c>
      <c r="U1100" s="5">
        <v>9999</v>
      </c>
      <c r="V1100" s="5">
        <v>-9999</v>
      </c>
      <c r="W1100" s="5" t="s">
        <v>48</v>
      </c>
      <c r="X1100" s="5" t="s">
        <v>48</v>
      </c>
      <c r="Y1100" s="5" t="s">
        <v>48</v>
      </c>
      <c r="Z1100" s="5">
        <v>9999</v>
      </c>
      <c r="AA1100" s="5">
        <v>-9999</v>
      </c>
      <c r="AB1100" s="5" t="s">
        <v>48</v>
      </c>
      <c r="AC1100" s="5" t="s">
        <v>48</v>
      </c>
      <c r="AD1100" s="5" t="s">
        <v>48</v>
      </c>
      <c r="AE1100" s="5">
        <v>9999</v>
      </c>
      <c r="AF1100" s="5">
        <v>56</v>
      </c>
      <c r="AG1100" s="5" t="s">
        <v>48</v>
      </c>
      <c r="AH1100" s="5" t="s">
        <v>48</v>
      </c>
      <c r="AI1100" s="5" t="s">
        <v>50</v>
      </c>
      <c r="AJ1100" s="5">
        <v>800</v>
      </c>
      <c r="AK1100" s="5">
        <v>-72</v>
      </c>
      <c r="AL1100" s="5" t="s">
        <v>48</v>
      </c>
      <c r="AM1100" s="5" t="s">
        <v>48</v>
      </c>
      <c r="AN1100" s="5" t="s">
        <v>50</v>
      </c>
      <c r="AO1100" s="5">
        <v>800</v>
      </c>
    </row>
    <row r="1101" spans="1:41" x14ac:dyDescent="0.25">
      <c r="A1101" s="5" t="s">
        <v>11</v>
      </c>
      <c r="B1101" s="5" t="s">
        <v>12</v>
      </c>
      <c r="C1101" s="5">
        <v>609.6</v>
      </c>
      <c r="D1101" s="5">
        <v>40.089199999999998</v>
      </c>
      <c r="E1101" s="5">
        <v>-99.213300000000004</v>
      </c>
      <c r="F1101" s="5">
        <v>20120217</v>
      </c>
      <c r="G1101" s="5">
        <v>-9999</v>
      </c>
      <c r="H1101" s="5" t="s">
        <v>48</v>
      </c>
      <c r="I1101" s="5" t="s">
        <v>48</v>
      </c>
      <c r="J1101" s="5" t="s">
        <v>48</v>
      </c>
      <c r="K1101" s="5">
        <v>9999</v>
      </c>
      <c r="L1101" s="5">
        <v>-9999</v>
      </c>
      <c r="M1101" s="5" t="s">
        <v>48</v>
      </c>
      <c r="N1101" s="5" t="s">
        <v>48</v>
      </c>
      <c r="O1101" s="5" t="s">
        <v>48</v>
      </c>
      <c r="P1101" s="5">
        <v>9999</v>
      </c>
      <c r="Q1101" s="5">
        <v>-9999</v>
      </c>
      <c r="R1101" s="5" t="s">
        <v>48</v>
      </c>
      <c r="S1101" s="5" t="s">
        <v>48</v>
      </c>
      <c r="T1101" s="5" t="s">
        <v>48</v>
      </c>
      <c r="U1101" s="5">
        <v>9999</v>
      </c>
      <c r="V1101" s="5">
        <v>-9999</v>
      </c>
      <c r="W1101" s="5" t="s">
        <v>48</v>
      </c>
      <c r="X1101" s="5" t="s">
        <v>48</v>
      </c>
      <c r="Y1101" s="5" t="s">
        <v>48</v>
      </c>
      <c r="Z1101" s="5">
        <v>9999</v>
      </c>
      <c r="AA1101" s="5">
        <v>-9999</v>
      </c>
      <c r="AB1101" s="5" t="s">
        <v>48</v>
      </c>
      <c r="AC1101" s="5" t="s">
        <v>48</v>
      </c>
      <c r="AD1101" s="5" t="s">
        <v>48</v>
      </c>
      <c r="AE1101" s="5">
        <v>9999</v>
      </c>
      <c r="AF1101" s="5">
        <v>83</v>
      </c>
      <c r="AG1101" s="5" t="s">
        <v>48</v>
      </c>
      <c r="AH1101" s="5" t="s">
        <v>48</v>
      </c>
      <c r="AI1101" s="5" t="s">
        <v>50</v>
      </c>
      <c r="AJ1101" s="5">
        <v>800</v>
      </c>
      <c r="AK1101" s="5">
        <v>-78</v>
      </c>
      <c r="AL1101" s="5" t="s">
        <v>48</v>
      </c>
      <c r="AM1101" s="5" t="s">
        <v>48</v>
      </c>
      <c r="AN1101" s="5" t="s">
        <v>50</v>
      </c>
      <c r="AO1101" s="5">
        <v>800</v>
      </c>
    </row>
    <row r="1102" spans="1:41" x14ac:dyDescent="0.25">
      <c r="A1102" s="5" t="s">
        <v>11</v>
      </c>
      <c r="B1102" s="5" t="s">
        <v>12</v>
      </c>
      <c r="C1102" s="5">
        <v>609.6</v>
      </c>
      <c r="D1102" s="5">
        <v>40.089199999999998</v>
      </c>
      <c r="E1102" s="5">
        <v>-99.213300000000004</v>
      </c>
      <c r="F1102" s="5">
        <v>20120221</v>
      </c>
      <c r="G1102" s="5">
        <v>-9999</v>
      </c>
      <c r="H1102" s="5" t="s">
        <v>48</v>
      </c>
      <c r="I1102" s="5" t="s">
        <v>48</v>
      </c>
      <c r="J1102" s="5" t="s">
        <v>48</v>
      </c>
      <c r="K1102" s="5">
        <v>9999</v>
      </c>
      <c r="L1102" s="5">
        <v>-9999</v>
      </c>
      <c r="M1102" s="5" t="s">
        <v>48</v>
      </c>
      <c r="N1102" s="5" t="s">
        <v>48</v>
      </c>
      <c r="O1102" s="5" t="s">
        <v>48</v>
      </c>
      <c r="P1102" s="5">
        <v>9999</v>
      </c>
      <c r="Q1102" s="5">
        <v>-9999</v>
      </c>
      <c r="R1102" s="5" t="s">
        <v>48</v>
      </c>
      <c r="S1102" s="5" t="s">
        <v>48</v>
      </c>
      <c r="T1102" s="5" t="s">
        <v>48</v>
      </c>
      <c r="U1102" s="5">
        <v>9999</v>
      </c>
      <c r="V1102" s="5">
        <v>-9999</v>
      </c>
      <c r="W1102" s="5" t="s">
        <v>48</v>
      </c>
      <c r="X1102" s="5" t="s">
        <v>48</v>
      </c>
      <c r="Y1102" s="5" t="s">
        <v>48</v>
      </c>
      <c r="Z1102" s="5">
        <v>9999</v>
      </c>
      <c r="AA1102" s="5">
        <v>-9999</v>
      </c>
      <c r="AB1102" s="5" t="s">
        <v>48</v>
      </c>
      <c r="AC1102" s="5" t="s">
        <v>48</v>
      </c>
      <c r="AD1102" s="5" t="s">
        <v>48</v>
      </c>
      <c r="AE1102" s="5">
        <v>9999</v>
      </c>
      <c r="AF1102" s="5">
        <v>106</v>
      </c>
      <c r="AG1102" s="5" t="s">
        <v>48</v>
      </c>
      <c r="AH1102" s="5" t="s">
        <v>48</v>
      </c>
      <c r="AI1102" s="5" t="s">
        <v>50</v>
      </c>
      <c r="AJ1102" s="5">
        <v>800</v>
      </c>
      <c r="AK1102" s="5">
        <v>-78</v>
      </c>
      <c r="AL1102" s="5" t="s">
        <v>48</v>
      </c>
      <c r="AM1102" s="5" t="s">
        <v>48</v>
      </c>
      <c r="AN1102" s="5" t="s">
        <v>50</v>
      </c>
      <c r="AO1102" s="5">
        <v>800</v>
      </c>
    </row>
    <row r="1103" spans="1:41" x14ac:dyDescent="0.25">
      <c r="A1103" s="5" t="s">
        <v>11</v>
      </c>
      <c r="B1103" s="5" t="s">
        <v>12</v>
      </c>
      <c r="C1103" s="5">
        <v>609.6</v>
      </c>
      <c r="D1103" s="5">
        <v>40.089199999999998</v>
      </c>
      <c r="E1103" s="5">
        <v>-99.213300000000004</v>
      </c>
      <c r="F1103" s="5">
        <v>20120222</v>
      </c>
      <c r="G1103" s="5">
        <v>-9999</v>
      </c>
      <c r="H1103" s="5" t="s">
        <v>48</v>
      </c>
      <c r="I1103" s="5" t="s">
        <v>48</v>
      </c>
      <c r="J1103" s="5" t="s">
        <v>48</v>
      </c>
      <c r="K1103" s="5">
        <v>9999</v>
      </c>
      <c r="L1103" s="5">
        <v>-9999</v>
      </c>
      <c r="M1103" s="5" t="s">
        <v>48</v>
      </c>
      <c r="N1103" s="5" t="s">
        <v>48</v>
      </c>
      <c r="O1103" s="5" t="s">
        <v>48</v>
      </c>
      <c r="P1103" s="5">
        <v>9999</v>
      </c>
      <c r="Q1103" s="5">
        <v>-9999</v>
      </c>
      <c r="R1103" s="5" t="s">
        <v>48</v>
      </c>
      <c r="S1103" s="5" t="s">
        <v>48</v>
      </c>
      <c r="T1103" s="5" t="s">
        <v>48</v>
      </c>
      <c r="U1103" s="5">
        <v>9999</v>
      </c>
      <c r="V1103" s="5">
        <v>-9999</v>
      </c>
      <c r="W1103" s="5" t="s">
        <v>48</v>
      </c>
      <c r="X1103" s="5" t="s">
        <v>48</v>
      </c>
      <c r="Y1103" s="5" t="s">
        <v>48</v>
      </c>
      <c r="Z1103" s="5">
        <v>9999</v>
      </c>
      <c r="AA1103" s="5">
        <v>-9999</v>
      </c>
      <c r="AB1103" s="5" t="s">
        <v>48</v>
      </c>
      <c r="AC1103" s="5" t="s">
        <v>48</v>
      </c>
      <c r="AD1103" s="5" t="s">
        <v>48</v>
      </c>
      <c r="AE1103" s="5">
        <v>9999</v>
      </c>
      <c r="AF1103" s="5">
        <v>117</v>
      </c>
      <c r="AG1103" s="5" t="s">
        <v>48</v>
      </c>
      <c r="AH1103" s="5" t="s">
        <v>48</v>
      </c>
      <c r="AI1103" s="5" t="s">
        <v>50</v>
      </c>
      <c r="AJ1103" s="5">
        <v>800</v>
      </c>
      <c r="AK1103" s="5">
        <v>-17</v>
      </c>
      <c r="AL1103" s="5" t="s">
        <v>48</v>
      </c>
      <c r="AM1103" s="5" t="s">
        <v>48</v>
      </c>
      <c r="AN1103" s="5" t="s">
        <v>50</v>
      </c>
      <c r="AO1103" s="5">
        <v>800</v>
      </c>
    </row>
    <row r="1104" spans="1:41" x14ac:dyDescent="0.25">
      <c r="A1104" s="5" t="s">
        <v>11</v>
      </c>
      <c r="B1104" s="5" t="s">
        <v>12</v>
      </c>
      <c r="C1104" s="5">
        <v>609.6</v>
      </c>
      <c r="D1104" s="5">
        <v>40.089199999999998</v>
      </c>
      <c r="E1104" s="5">
        <v>-99.213300000000004</v>
      </c>
      <c r="F1104" s="5">
        <v>20120223</v>
      </c>
      <c r="G1104" s="5">
        <v>-9999</v>
      </c>
      <c r="H1104" s="5" t="s">
        <v>48</v>
      </c>
      <c r="I1104" s="5" t="s">
        <v>48</v>
      </c>
      <c r="J1104" s="5" t="s">
        <v>48</v>
      </c>
      <c r="K1104" s="5">
        <v>9999</v>
      </c>
      <c r="L1104" s="5">
        <v>-9999</v>
      </c>
      <c r="M1104" s="5" t="s">
        <v>48</v>
      </c>
      <c r="N1104" s="5" t="s">
        <v>48</v>
      </c>
      <c r="O1104" s="5" t="s">
        <v>48</v>
      </c>
      <c r="P1104" s="5">
        <v>9999</v>
      </c>
      <c r="Q1104" s="5">
        <v>-9999</v>
      </c>
      <c r="R1104" s="5" t="s">
        <v>48</v>
      </c>
      <c r="S1104" s="5" t="s">
        <v>48</v>
      </c>
      <c r="T1104" s="5" t="s">
        <v>48</v>
      </c>
      <c r="U1104" s="5">
        <v>9999</v>
      </c>
      <c r="V1104" s="5">
        <v>-9999</v>
      </c>
      <c r="W1104" s="5" t="s">
        <v>48</v>
      </c>
      <c r="X1104" s="5" t="s">
        <v>48</v>
      </c>
      <c r="Y1104" s="5" t="s">
        <v>48</v>
      </c>
      <c r="Z1104" s="5">
        <v>9999</v>
      </c>
      <c r="AA1104" s="5">
        <v>-9999</v>
      </c>
      <c r="AB1104" s="5" t="s">
        <v>48</v>
      </c>
      <c r="AC1104" s="5" t="s">
        <v>48</v>
      </c>
      <c r="AD1104" s="5" t="s">
        <v>48</v>
      </c>
      <c r="AE1104" s="5">
        <v>9999</v>
      </c>
      <c r="AF1104" s="5">
        <v>150</v>
      </c>
      <c r="AG1104" s="5" t="s">
        <v>48</v>
      </c>
      <c r="AH1104" s="5" t="s">
        <v>48</v>
      </c>
      <c r="AI1104" s="5" t="s">
        <v>50</v>
      </c>
      <c r="AJ1104" s="5">
        <v>800</v>
      </c>
      <c r="AK1104" s="5">
        <v>0</v>
      </c>
      <c r="AL1104" s="5" t="s">
        <v>48</v>
      </c>
      <c r="AM1104" s="5" t="s">
        <v>48</v>
      </c>
      <c r="AN1104" s="5" t="s">
        <v>50</v>
      </c>
      <c r="AO1104" s="5">
        <v>800</v>
      </c>
    </row>
    <row r="1105" spans="1:41" x14ac:dyDescent="0.25">
      <c r="A1105" s="5" t="s">
        <v>11</v>
      </c>
      <c r="B1105" s="5" t="s">
        <v>12</v>
      </c>
      <c r="C1105" s="5">
        <v>609.6</v>
      </c>
      <c r="D1105" s="5">
        <v>40.089199999999998</v>
      </c>
      <c r="E1105" s="5">
        <v>-99.213300000000004</v>
      </c>
      <c r="F1105" s="5">
        <v>20120224</v>
      </c>
      <c r="G1105" s="5">
        <v>-9999</v>
      </c>
      <c r="H1105" s="5" t="s">
        <v>48</v>
      </c>
      <c r="I1105" s="5" t="s">
        <v>48</v>
      </c>
      <c r="J1105" s="5" t="s">
        <v>48</v>
      </c>
      <c r="K1105" s="5">
        <v>9999</v>
      </c>
      <c r="L1105" s="5">
        <v>-9999</v>
      </c>
      <c r="M1105" s="5" t="s">
        <v>48</v>
      </c>
      <c r="N1105" s="5" t="s">
        <v>48</v>
      </c>
      <c r="O1105" s="5" t="s">
        <v>48</v>
      </c>
      <c r="P1105" s="5">
        <v>9999</v>
      </c>
      <c r="Q1105" s="5">
        <v>-9999</v>
      </c>
      <c r="R1105" s="5" t="s">
        <v>48</v>
      </c>
      <c r="S1105" s="5" t="s">
        <v>48</v>
      </c>
      <c r="T1105" s="5" t="s">
        <v>48</v>
      </c>
      <c r="U1105" s="5">
        <v>9999</v>
      </c>
      <c r="V1105" s="5">
        <v>-9999</v>
      </c>
      <c r="W1105" s="5" t="s">
        <v>48</v>
      </c>
      <c r="X1105" s="5" t="s">
        <v>48</v>
      </c>
      <c r="Y1105" s="5" t="s">
        <v>48</v>
      </c>
      <c r="Z1105" s="5">
        <v>9999</v>
      </c>
      <c r="AA1105" s="5">
        <v>-9999</v>
      </c>
      <c r="AB1105" s="5" t="s">
        <v>48</v>
      </c>
      <c r="AC1105" s="5" t="s">
        <v>48</v>
      </c>
      <c r="AD1105" s="5" t="s">
        <v>48</v>
      </c>
      <c r="AE1105" s="5">
        <v>9999</v>
      </c>
      <c r="AF1105" s="5">
        <v>78</v>
      </c>
      <c r="AG1105" s="5" t="s">
        <v>48</v>
      </c>
      <c r="AH1105" s="5" t="s">
        <v>48</v>
      </c>
      <c r="AI1105" s="5" t="s">
        <v>50</v>
      </c>
      <c r="AJ1105" s="5">
        <v>800</v>
      </c>
      <c r="AK1105" s="5">
        <v>-56</v>
      </c>
      <c r="AL1105" s="5" t="s">
        <v>48</v>
      </c>
      <c r="AM1105" s="5" t="s">
        <v>48</v>
      </c>
      <c r="AN1105" s="5" t="s">
        <v>50</v>
      </c>
      <c r="AO1105" s="5">
        <v>800</v>
      </c>
    </row>
    <row r="1106" spans="1:41" x14ac:dyDescent="0.25">
      <c r="A1106" s="5" t="s">
        <v>11</v>
      </c>
      <c r="B1106" s="5" t="s">
        <v>12</v>
      </c>
      <c r="C1106" s="5">
        <v>609.6</v>
      </c>
      <c r="D1106" s="5">
        <v>40.089199999999998</v>
      </c>
      <c r="E1106" s="5">
        <v>-99.213300000000004</v>
      </c>
      <c r="F1106" s="5">
        <v>20120227</v>
      </c>
      <c r="G1106" s="5">
        <v>-9999</v>
      </c>
      <c r="H1106" s="5" t="s">
        <v>48</v>
      </c>
      <c r="I1106" s="5" t="s">
        <v>48</v>
      </c>
      <c r="J1106" s="5" t="s">
        <v>48</v>
      </c>
      <c r="K1106" s="5">
        <v>9999</v>
      </c>
      <c r="L1106" s="5">
        <v>-9999</v>
      </c>
      <c r="M1106" s="5" t="s">
        <v>48</v>
      </c>
      <c r="N1106" s="5" t="s">
        <v>48</v>
      </c>
      <c r="O1106" s="5" t="s">
        <v>48</v>
      </c>
      <c r="P1106" s="5">
        <v>9999</v>
      </c>
      <c r="Q1106" s="5">
        <v>-9999</v>
      </c>
      <c r="R1106" s="5" t="s">
        <v>48</v>
      </c>
      <c r="S1106" s="5" t="s">
        <v>48</v>
      </c>
      <c r="T1106" s="5" t="s">
        <v>48</v>
      </c>
      <c r="U1106" s="5">
        <v>9999</v>
      </c>
      <c r="V1106" s="5">
        <v>-9999</v>
      </c>
      <c r="W1106" s="5" t="s">
        <v>48</v>
      </c>
      <c r="X1106" s="5" t="s">
        <v>48</v>
      </c>
      <c r="Y1106" s="5" t="s">
        <v>48</v>
      </c>
      <c r="Z1106" s="5">
        <v>9999</v>
      </c>
      <c r="AA1106" s="5">
        <v>-9999</v>
      </c>
      <c r="AB1106" s="5" t="s">
        <v>48</v>
      </c>
      <c r="AC1106" s="5" t="s">
        <v>48</v>
      </c>
      <c r="AD1106" s="5" t="s">
        <v>48</v>
      </c>
      <c r="AE1106" s="5">
        <v>9999</v>
      </c>
      <c r="AF1106" s="5">
        <v>128</v>
      </c>
      <c r="AG1106" s="5" t="s">
        <v>48</v>
      </c>
      <c r="AH1106" s="5" t="s">
        <v>48</v>
      </c>
      <c r="AI1106" s="5" t="s">
        <v>50</v>
      </c>
      <c r="AJ1106" s="5">
        <v>800</v>
      </c>
      <c r="AK1106" s="5">
        <v>-100</v>
      </c>
      <c r="AL1106" s="5" t="s">
        <v>48</v>
      </c>
      <c r="AM1106" s="5" t="s">
        <v>48</v>
      </c>
      <c r="AN1106" s="5" t="s">
        <v>50</v>
      </c>
      <c r="AO1106" s="5">
        <v>800</v>
      </c>
    </row>
    <row r="1107" spans="1:41" x14ac:dyDescent="0.25">
      <c r="A1107" s="5" t="s">
        <v>11</v>
      </c>
      <c r="B1107" s="5" t="s">
        <v>12</v>
      </c>
      <c r="C1107" s="5">
        <v>609.6</v>
      </c>
      <c r="D1107" s="5">
        <v>40.089199999999998</v>
      </c>
      <c r="E1107" s="5">
        <v>-99.213300000000004</v>
      </c>
      <c r="F1107" s="5">
        <v>20120228</v>
      </c>
      <c r="G1107" s="5">
        <v>-9999</v>
      </c>
      <c r="H1107" s="5" t="s">
        <v>48</v>
      </c>
      <c r="I1107" s="5" t="s">
        <v>48</v>
      </c>
      <c r="J1107" s="5" t="s">
        <v>48</v>
      </c>
      <c r="K1107" s="5">
        <v>9999</v>
      </c>
      <c r="L1107" s="5">
        <v>-9999</v>
      </c>
      <c r="M1107" s="5" t="s">
        <v>48</v>
      </c>
      <c r="N1107" s="5" t="s">
        <v>48</v>
      </c>
      <c r="O1107" s="5" t="s">
        <v>48</v>
      </c>
      <c r="P1107" s="5">
        <v>9999</v>
      </c>
      <c r="Q1107" s="5">
        <v>-9999</v>
      </c>
      <c r="R1107" s="5" t="s">
        <v>48</v>
      </c>
      <c r="S1107" s="5" t="s">
        <v>48</v>
      </c>
      <c r="T1107" s="5" t="s">
        <v>48</v>
      </c>
      <c r="U1107" s="5">
        <v>9999</v>
      </c>
      <c r="V1107" s="5">
        <v>-9999</v>
      </c>
      <c r="W1107" s="5" t="s">
        <v>48</v>
      </c>
      <c r="X1107" s="5" t="s">
        <v>48</v>
      </c>
      <c r="Y1107" s="5" t="s">
        <v>48</v>
      </c>
      <c r="Z1107" s="5">
        <v>9999</v>
      </c>
      <c r="AA1107" s="5">
        <v>-9999</v>
      </c>
      <c r="AB1107" s="5" t="s">
        <v>48</v>
      </c>
      <c r="AC1107" s="5" t="s">
        <v>48</v>
      </c>
      <c r="AD1107" s="5" t="s">
        <v>48</v>
      </c>
      <c r="AE1107" s="5">
        <v>9999</v>
      </c>
      <c r="AF1107" s="5">
        <v>67</v>
      </c>
      <c r="AG1107" s="5" t="s">
        <v>48</v>
      </c>
      <c r="AH1107" s="5" t="s">
        <v>48</v>
      </c>
      <c r="AI1107" s="5" t="s">
        <v>50</v>
      </c>
      <c r="AJ1107" s="5">
        <v>800</v>
      </c>
      <c r="AK1107" s="5">
        <v>-94</v>
      </c>
      <c r="AL1107" s="5" t="s">
        <v>48</v>
      </c>
      <c r="AM1107" s="5" t="s">
        <v>48</v>
      </c>
      <c r="AN1107" s="5" t="s">
        <v>50</v>
      </c>
      <c r="AO1107" s="5">
        <v>800</v>
      </c>
    </row>
    <row r="1108" spans="1:41" x14ac:dyDescent="0.25">
      <c r="A1108" s="5" t="s">
        <v>11</v>
      </c>
      <c r="B1108" s="5" t="s">
        <v>12</v>
      </c>
      <c r="C1108" s="5">
        <v>609.6</v>
      </c>
      <c r="D1108" s="5">
        <v>40.089199999999998</v>
      </c>
      <c r="E1108" s="5">
        <v>-99.213300000000004</v>
      </c>
      <c r="F1108" s="5">
        <v>20120229</v>
      </c>
      <c r="G1108" s="5">
        <v>-9999</v>
      </c>
      <c r="H1108" s="5" t="s">
        <v>48</v>
      </c>
      <c r="I1108" s="5" t="s">
        <v>48</v>
      </c>
      <c r="J1108" s="5" t="s">
        <v>48</v>
      </c>
      <c r="K1108" s="5">
        <v>9999</v>
      </c>
      <c r="L1108" s="5">
        <v>-9999</v>
      </c>
      <c r="M1108" s="5" t="s">
        <v>48</v>
      </c>
      <c r="N1108" s="5" t="s">
        <v>48</v>
      </c>
      <c r="O1108" s="5" t="s">
        <v>48</v>
      </c>
      <c r="P1108" s="5">
        <v>9999</v>
      </c>
      <c r="Q1108" s="5">
        <v>-9999</v>
      </c>
      <c r="R1108" s="5" t="s">
        <v>48</v>
      </c>
      <c r="S1108" s="5" t="s">
        <v>48</v>
      </c>
      <c r="T1108" s="5" t="s">
        <v>48</v>
      </c>
      <c r="U1108" s="5">
        <v>9999</v>
      </c>
      <c r="V1108" s="5">
        <v>-9999</v>
      </c>
      <c r="W1108" s="5" t="s">
        <v>48</v>
      </c>
      <c r="X1108" s="5" t="s">
        <v>48</v>
      </c>
      <c r="Y1108" s="5" t="s">
        <v>48</v>
      </c>
      <c r="Z1108" s="5">
        <v>9999</v>
      </c>
      <c r="AA1108" s="5">
        <v>-9999</v>
      </c>
      <c r="AB1108" s="5" t="s">
        <v>48</v>
      </c>
      <c r="AC1108" s="5" t="s">
        <v>48</v>
      </c>
      <c r="AD1108" s="5" t="s">
        <v>48</v>
      </c>
      <c r="AE1108" s="5">
        <v>9999</v>
      </c>
      <c r="AF1108" s="5">
        <v>178</v>
      </c>
      <c r="AG1108" s="5" t="s">
        <v>48</v>
      </c>
      <c r="AH1108" s="5" t="s">
        <v>48</v>
      </c>
      <c r="AI1108" s="5" t="s">
        <v>50</v>
      </c>
      <c r="AJ1108" s="5">
        <v>800</v>
      </c>
      <c r="AK1108" s="5">
        <v>0</v>
      </c>
      <c r="AL1108" s="5" t="s">
        <v>48</v>
      </c>
      <c r="AM1108" s="5" t="s">
        <v>48</v>
      </c>
      <c r="AN1108" s="5" t="s">
        <v>50</v>
      </c>
      <c r="AO1108" s="5">
        <v>800</v>
      </c>
    </row>
    <row r="1109" spans="1:41" x14ac:dyDescent="0.25">
      <c r="A1109" s="5" t="s">
        <v>11</v>
      </c>
      <c r="B1109" s="5" t="s">
        <v>12</v>
      </c>
      <c r="C1109" s="5">
        <v>609.6</v>
      </c>
      <c r="D1109" s="5">
        <v>40.089199999999998</v>
      </c>
      <c r="E1109" s="5">
        <v>-99.213300000000004</v>
      </c>
      <c r="F1109" s="5">
        <v>20120301</v>
      </c>
      <c r="G1109" s="5">
        <v>-9999</v>
      </c>
      <c r="H1109" s="5" t="s">
        <v>48</v>
      </c>
      <c r="I1109" s="5" t="s">
        <v>48</v>
      </c>
      <c r="J1109" s="5" t="s">
        <v>48</v>
      </c>
      <c r="K1109" s="5">
        <v>9999</v>
      </c>
      <c r="L1109" s="5">
        <v>-9999</v>
      </c>
      <c r="M1109" s="5" t="s">
        <v>48</v>
      </c>
      <c r="N1109" s="5" t="s">
        <v>48</v>
      </c>
      <c r="O1109" s="5" t="s">
        <v>48</v>
      </c>
      <c r="P1109" s="5">
        <v>9999</v>
      </c>
      <c r="Q1109" s="5">
        <v>0</v>
      </c>
      <c r="R1109" s="5" t="s">
        <v>48</v>
      </c>
      <c r="S1109" s="5" t="s">
        <v>48</v>
      </c>
      <c r="T1109" s="5">
        <v>7</v>
      </c>
      <c r="U1109" s="5">
        <v>800</v>
      </c>
      <c r="V1109" s="5">
        <v>0</v>
      </c>
      <c r="W1109" s="5" t="s">
        <v>48</v>
      </c>
      <c r="X1109" s="5" t="s">
        <v>48</v>
      </c>
      <c r="Y1109" s="5">
        <v>7</v>
      </c>
      <c r="Z1109" s="5">
        <v>9999</v>
      </c>
      <c r="AA1109" s="5">
        <v>0</v>
      </c>
      <c r="AB1109" s="5" t="s">
        <v>48</v>
      </c>
      <c r="AC1109" s="5" t="s">
        <v>48</v>
      </c>
      <c r="AD1109" s="5">
        <v>7</v>
      </c>
      <c r="AE1109" s="5">
        <v>9999</v>
      </c>
      <c r="AF1109" s="5">
        <v>122</v>
      </c>
      <c r="AG1109" s="5" t="s">
        <v>48</v>
      </c>
      <c r="AH1109" s="5" t="s">
        <v>48</v>
      </c>
      <c r="AI1109" s="5">
        <v>7</v>
      </c>
      <c r="AJ1109" s="5">
        <v>800</v>
      </c>
      <c r="AK1109" s="5">
        <v>-39</v>
      </c>
      <c r="AL1109" s="5" t="s">
        <v>48</v>
      </c>
      <c r="AM1109" s="5" t="s">
        <v>48</v>
      </c>
      <c r="AN1109" s="5">
        <v>7</v>
      </c>
      <c r="AO1109" s="5">
        <v>800</v>
      </c>
    </row>
    <row r="1110" spans="1:41" x14ac:dyDescent="0.25">
      <c r="A1110" s="5" t="s">
        <v>11</v>
      </c>
      <c r="B1110" s="5" t="s">
        <v>12</v>
      </c>
      <c r="C1110" s="5">
        <v>609.6</v>
      </c>
      <c r="D1110" s="5">
        <v>40.089199999999998</v>
      </c>
      <c r="E1110" s="5">
        <v>-99.213300000000004</v>
      </c>
      <c r="F1110" s="5">
        <v>20120302</v>
      </c>
      <c r="G1110" s="5">
        <v>-9999</v>
      </c>
      <c r="H1110" s="5" t="s">
        <v>48</v>
      </c>
      <c r="I1110" s="5" t="s">
        <v>48</v>
      </c>
      <c r="J1110" s="5" t="s">
        <v>48</v>
      </c>
      <c r="K1110" s="5">
        <v>9999</v>
      </c>
      <c r="L1110" s="5">
        <v>-9999</v>
      </c>
      <c r="M1110" s="5" t="s">
        <v>48</v>
      </c>
      <c r="N1110" s="5" t="s">
        <v>48</v>
      </c>
      <c r="O1110" s="5" t="s">
        <v>48</v>
      </c>
      <c r="P1110" s="5">
        <v>9999</v>
      </c>
      <c r="Q1110" s="5">
        <v>0</v>
      </c>
      <c r="R1110" s="5" t="s">
        <v>48</v>
      </c>
      <c r="S1110" s="5" t="s">
        <v>48</v>
      </c>
      <c r="T1110" s="5">
        <v>7</v>
      </c>
      <c r="U1110" s="5">
        <v>800</v>
      </c>
      <c r="V1110" s="5">
        <v>0</v>
      </c>
      <c r="W1110" s="5" t="s">
        <v>48</v>
      </c>
      <c r="X1110" s="5" t="s">
        <v>48</v>
      </c>
      <c r="Y1110" s="5">
        <v>7</v>
      </c>
      <c r="Z1110" s="5">
        <v>9999</v>
      </c>
      <c r="AA1110" s="5">
        <v>0</v>
      </c>
      <c r="AB1110" s="5" t="s">
        <v>48</v>
      </c>
      <c r="AC1110" s="5" t="s">
        <v>48</v>
      </c>
      <c r="AD1110" s="5">
        <v>7</v>
      </c>
      <c r="AE1110" s="5">
        <v>9999</v>
      </c>
      <c r="AF1110" s="5">
        <v>111</v>
      </c>
      <c r="AG1110" s="5" t="s">
        <v>48</v>
      </c>
      <c r="AH1110" s="5" t="s">
        <v>48</v>
      </c>
      <c r="AI1110" s="5">
        <v>7</v>
      </c>
      <c r="AJ1110" s="5">
        <v>800</v>
      </c>
      <c r="AK1110" s="5">
        <v>-33</v>
      </c>
      <c r="AL1110" s="5" t="s">
        <v>48</v>
      </c>
      <c r="AM1110" s="5" t="s">
        <v>48</v>
      </c>
      <c r="AN1110" s="5">
        <v>7</v>
      </c>
      <c r="AO1110" s="5">
        <v>800</v>
      </c>
    </row>
    <row r="1111" spans="1:41" x14ac:dyDescent="0.25">
      <c r="A1111" s="5" t="s">
        <v>11</v>
      </c>
      <c r="B1111" s="5" t="s">
        <v>12</v>
      </c>
      <c r="C1111" s="5">
        <v>609.6</v>
      </c>
      <c r="D1111" s="5">
        <v>40.089199999999998</v>
      </c>
      <c r="E1111" s="5">
        <v>-99.213300000000004</v>
      </c>
      <c r="F1111" s="5">
        <v>20120303</v>
      </c>
      <c r="G1111" s="5">
        <v>-9999</v>
      </c>
      <c r="H1111" s="5" t="s">
        <v>48</v>
      </c>
      <c r="I1111" s="5" t="s">
        <v>48</v>
      </c>
      <c r="J1111" s="5" t="s">
        <v>48</v>
      </c>
      <c r="K1111" s="5">
        <v>9999</v>
      </c>
      <c r="L1111" s="5">
        <v>-9999</v>
      </c>
      <c r="M1111" s="5" t="s">
        <v>48</v>
      </c>
      <c r="N1111" s="5" t="s">
        <v>48</v>
      </c>
      <c r="O1111" s="5" t="s">
        <v>48</v>
      </c>
      <c r="P1111" s="5">
        <v>9999</v>
      </c>
      <c r="Q1111" s="5">
        <v>-9999</v>
      </c>
      <c r="R1111" s="5" t="s">
        <v>48</v>
      </c>
      <c r="S1111" s="5" t="s">
        <v>48</v>
      </c>
      <c r="T1111" s="5" t="s">
        <v>48</v>
      </c>
      <c r="U1111" s="5">
        <v>9999</v>
      </c>
      <c r="V1111" s="5">
        <v>-9999</v>
      </c>
      <c r="W1111" s="5" t="s">
        <v>48</v>
      </c>
      <c r="X1111" s="5" t="s">
        <v>48</v>
      </c>
      <c r="Y1111" s="5" t="s">
        <v>48</v>
      </c>
      <c r="Z1111" s="5">
        <v>9999</v>
      </c>
      <c r="AA1111" s="5">
        <v>0</v>
      </c>
      <c r="AB1111" s="5" t="s">
        <v>48</v>
      </c>
      <c r="AC1111" s="5" t="s">
        <v>48</v>
      </c>
      <c r="AD1111" s="5">
        <v>7</v>
      </c>
      <c r="AE1111" s="5">
        <v>9999</v>
      </c>
      <c r="AF1111" s="5">
        <v>-9999</v>
      </c>
      <c r="AG1111" s="5" t="s">
        <v>48</v>
      </c>
      <c r="AH1111" s="5" t="s">
        <v>48</v>
      </c>
      <c r="AI1111" s="5" t="s">
        <v>48</v>
      </c>
      <c r="AJ1111" s="5">
        <v>9999</v>
      </c>
      <c r="AK1111" s="5">
        <v>-9999</v>
      </c>
      <c r="AL1111" s="5" t="s">
        <v>48</v>
      </c>
      <c r="AM1111" s="5" t="s">
        <v>48</v>
      </c>
      <c r="AN1111" s="5" t="s">
        <v>48</v>
      </c>
      <c r="AO1111" s="5">
        <v>9999</v>
      </c>
    </row>
    <row r="1112" spans="1:41" x14ac:dyDescent="0.25">
      <c r="A1112" s="5" t="s">
        <v>11</v>
      </c>
      <c r="B1112" s="5" t="s">
        <v>12</v>
      </c>
      <c r="C1112" s="5">
        <v>609.6</v>
      </c>
      <c r="D1112" s="5">
        <v>40.089199999999998</v>
      </c>
      <c r="E1112" s="5">
        <v>-99.213300000000004</v>
      </c>
      <c r="F1112" s="5">
        <v>20120304</v>
      </c>
      <c r="G1112" s="5">
        <v>-9999</v>
      </c>
      <c r="H1112" s="5" t="s">
        <v>48</v>
      </c>
      <c r="I1112" s="5" t="s">
        <v>48</v>
      </c>
      <c r="J1112" s="5" t="s">
        <v>48</v>
      </c>
      <c r="K1112" s="5">
        <v>9999</v>
      </c>
      <c r="L1112" s="5">
        <v>-9999</v>
      </c>
      <c r="M1112" s="5" t="s">
        <v>48</v>
      </c>
      <c r="N1112" s="5" t="s">
        <v>48</v>
      </c>
      <c r="O1112" s="5" t="s">
        <v>48</v>
      </c>
      <c r="P1112" s="5">
        <v>9999</v>
      </c>
      <c r="Q1112" s="5">
        <v>-9999</v>
      </c>
      <c r="R1112" s="5" t="s">
        <v>48</v>
      </c>
      <c r="S1112" s="5" t="s">
        <v>48</v>
      </c>
      <c r="T1112" s="5" t="s">
        <v>48</v>
      </c>
      <c r="U1112" s="5">
        <v>9999</v>
      </c>
      <c r="V1112" s="5">
        <v>-9999</v>
      </c>
      <c r="W1112" s="5" t="s">
        <v>48</v>
      </c>
      <c r="X1112" s="5" t="s">
        <v>48</v>
      </c>
      <c r="Y1112" s="5" t="s">
        <v>48</v>
      </c>
      <c r="Z1112" s="5">
        <v>9999</v>
      </c>
      <c r="AA1112" s="5">
        <v>0</v>
      </c>
      <c r="AB1112" s="5" t="s">
        <v>48</v>
      </c>
      <c r="AC1112" s="5" t="s">
        <v>48</v>
      </c>
      <c r="AD1112" s="5">
        <v>7</v>
      </c>
      <c r="AE1112" s="5">
        <v>9999</v>
      </c>
      <c r="AF1112" s="5">
        <v>-9999</v>
      </c>
      <c r="AG1112" s="5" t="s">
        <v>48</v>
      </c>
      <c r="AH1112" s="5" t="s">
        <v>48</v>
      </c>
      <c r="AI1112" s="5" t="s">
        <v>48</v>
      </c>
      <c r="AJ1112" s="5">
        <v>9999</v>
      </c>
      <c r="AK1112" s="5">
        <v>-9999</v>
      </c>
      <c r="AL1112" s="5" t="s">
        <v>48</v>
      </c>
      <c r="AM1112" s="5" t="s">
        <v>48</v>
      </c>
      <c r="AN1112" s="5" t="s">
        <v>48</v>
      </c>
      <c r="AO1112" s="5">
        <v>9999</v>
      </c>
    </row>
    <row r="1113" spans="1:41" x14ac:dyDescent="0.25">
      <c r="A1113" s="5" t="s">
        <v>11</v>
      </c>
      <c r="B1113" s="5" t="s">
        <v>12</v>
      </c>
      <c r="C1113" s="5">
        <v>609.6</v>
      </c>
      <c r="D1113" s="5">
        <v>40.089199999999998</v>
      </c>
      <c r="E1113" s="5">
        <v>-99.213300000000004</v>
      </c>
      <c r="F1113" s="5">
        <v>20120305</v>
      </c>
      <c r="G1113" s="5">
        <v>-9999</v>
      </c>
      <c r="H1113" s="5" t="s">
        <v>48</v>
      </c>
      <c r="I1113" s="5" t="s">
        <v>48</v>
      </c>
      <c r="J1113" s="5" t="s">
        <v>48</v>
      </c>
      <c r="K1113" s="5">
        <v>9999</v>
      </c>
      <c r="L1113" s="5">
        <v>-9999</v>
      </c>
      <c r="M1113" s="5" t="s">
        <v>48</v>
      </c>
      <c r="N1113" s="5" t="s">
        <v>48</v>
      </c>
      <c r="O1113" s="5" t="s">
        <v>48</v>
      </c>
      <c r="P1113" s="5">
        <v>9999</v>
      </c>
      <c r="Q1113" s="5">
        <v>0</v>
      </c>
      <c r="R1113" s="5" t="s">
        <v>48</v>
      </c>
      <c r="S1113" s="5" t="s">
        <v>48</v>
      </c>
      <c r="T1113" s="5">
        <v>7</v>
      </c>
      <c r="U1113" s="5">
        <v>800</v>
      </c>
      <c r="V1113" s="5">
        <v>0</v>
      </c>
      <c r="W1113" s="5" t="s">
        <v>48</v>
      </c>
      <c r="X1113" s="5" t="s">
        <v>48</v>
      </c>
      <c r="Y1113" s="5">
        <v>7</v>
      </c>
      <c r="Z1113" s="5">
        <v>9999</v>
      </c>
      <c r="AA1113" s="5">
        <v>0</v>
      </c>
      <c r="AB1113" s="5" t="s">
        <v>48</v>
      </c>
      <c r="AC1113" s="5" t="s">
        <v>48</v>
      </c>
      <c r="AD1113" s="5">
        <v>7</v>
      </c>
      <c r="AE1113" s="5">
        <v>9999</v>
      </c>
      <c r="AF1113" s="5">
        <v>178</v>
      </c>
      <c r="AG1113" s="5" t="s">
        <v>48</v>
      </c>
      <c r="AH1113" s="5" t="s">
        <v>48</v>
      </c>
      <c r="AI1113" s="5">
        <v>7</v>
      </c>
      <c r="AJ1113" s="5">
        <v>800</v>
      </c>
      <c r="AK1113" s="5">
        <v>-83</v>
      </c>
      <c r="AL1113" s="5" t="s">
        <v>48</v>
      </c>
      <c r="AM1113" s="5" t="s">
        <v>48</v>
      </c>
      <c r="AN1113" s="5">
        <v>7</v>
      </c>
      <c r="AO1113" s="5">
        <v>800</v>
      </c>
    </row>
    <row r="1114" spans="1:41" x14ac:dyDescent="0.25">
      <c r="A1114" s="5" t="s">
        <v>11</v>
      </c>
      <c r="B1114" s="5" t="s">
        <v>12</v>
      </c>
      <c r="C1114" s="5">
        <v>609.6</v>
      </c>
      <c r="D1114" s="5">
        <v>40.089199999999998</v>
      </c>
      <c r="E1114" s="5">
        <v>-99.213300000000004</v>
      </c>
      <c r="F1114" s="5">
        <v>20120306</v>
      </c>
      <c r="G1114" s="5">
        <v>-9999</v>
      </c>
      <c r="H1114" s="5" t="s">
        <v>48</v>
      </c>
      <c r="I1114" s="5" t="s">
        <v>48</v>
      </c>
      <c r="J1114" s="5" t="s">
        <v>48</v>
      </c>
      <c r="K1114" s="5">
        <v>9999</v>
      </c>
      <c r="L1114" s="5">
        <v>-9999</v>
      </c>
      <c r="M1114" s="5" t="s">
        <v>48</v>
      </c>
      <c r="N1114" s="5" t="s">
        <v>48</v>
      </c>
      <c r="O1114" s="5" t="s">
        <v>48</v>
      </c>
      <c r="P1114" s="5">
        <v>9999</v>
      </c>
      <c r="Q1114" s="5">
        <v>0</v>
      </c>
      <c r="R1114" s="5" t="s">
        <v>48</v>
      </c>
      <c r="S1114" s="5" t="s">
        <v>48</v>
      </c>
      <c r="T1114" s="5">
        <v>7</v>
      </c>
      <c r="U1114" s="5">
        <v>800</v>
      </c>
      <c r="V1114" s="5">
        <v>0</v>
      </c>
      <c r="W1114" s="5" t="s">
        <v>48</v>
      </c>
      <c r="X1114" s="5" t="s">
        <v>48</v>
      </c>
      <c r="Y1114" s="5">
        <v>7</v>
      </c>
      <c r="Z1114" s="5">
        <v>9999</v>
      </c>
      <c r="AA1114" s="5">
        <v>0</v>
      </c>
      <c r="AB1114" s="5" t="s">
        <v>48</v>
      </c>
      <c r="AC1114" s="5" t="s">
        <v>48</v>
      </c>
      <c r="AD1114" s="5">
        <v>7</v>
      </c>
      <c r="AE1114" s="5">
        <v>9999</v>
      </c>
      <c r="AF1114" s="5">
        <v>206</v>
      </c>
      <c r="AG1114" s="5" t="s">
        <v>48</v>
      </c>
      <c r="AH1114" s="5" t="s">
        <v>48</v>
      </c>
      <c r="AI1114" s="5">
        <v>7</v>
      </c>
      <c r="AJ1114" s="5">
        <v>800</v>
      </c>
      <c r="AK1114" s="5">
        <v>-22</v>
      </c>
      <c r="AL1114" s="5" t="s">
        <v>48</v>
      </c>
      <c r="AM1114" s="5" t="s">
        <v>48</v>
      </c>
      <c r="AN1114" s="5">
        <v>7</v>
      </c>
      <c r="AO1114" s="5">
        <v>800</v>
      </c>
    </row>
    <row r="1115" spans="1:41" x14ac:dyDescent="0.25">
      <c r="A1115" s="5" t="s">
        <v>11</v>
      </c>
      <c r="B1115" s="5" t="s">
        <v>12</v>
      </c>
      <c r="C1115" s="5">
        <v>609.6</v>
      </c>
      <c r="D1115" s="5">
        <v>40.089199999999998</v>
      </c>
      <c r="E1115" s="5">
        <v>-99.213300000000004</v>
      </c>
      <c r="F1115" s="5">
        <v>20120307</v>
      </c>
      <c r="G1115" s="5">
        <v>-9999</v>
      </c>
      <c r="H1115" s="5" t="s">
        <v>48</v>
      </c>
      <c r="I1115" s="5" t="s">
        <v>48</v>
      </c>
      <c r="J1115" s="5" t="s">
        <v>48</v>
      </c>
      <c r="K1115" s="5">
        <v>9999</v>
      </c>
      <c r="L1115" s="5">
        <v>-9999</v>
      </c>
      <c r="M1115" s="5" t="s">
        <v>48</v>
      </c>
      <c r="N1115" s="5" t="s">
        <v>48</v>
      </c>
      <c r="O1115" s="5" t="s">
        <v>48</v>
      </c>
      <c r="P1115" s="5">
        <v>9999</v>
      </c>
      <c r="Q1115" s="5">
        <v>0</v>
      </c>
      <c r="R1115" s="5" t="s">
        <v>48</v>
      </c>
      <c r="S1115" s="5" t="s">
        <v>48</v>
      </c>
      <c r="T1115" s="5">
        <v>7</v>
      </c>
      <c r="U1115" s="5">
        <v>800</v>
      </c>
      <c r="V1115" s="5">
        <v>0</v>
      </c>
      <c r="W1115" s="5" t="s">
        <v>48</v>
      </c>
      <c r="X1115" s="5" t="s">
        <v>48</v>
      </c>
      <c r="Y1115" s="5">
        <v>7</v>
      </c>
      <c r="Z1115" s="5">
        <v>9999</v>
      </c>
      <c r="AA1115" s="5">
        <v>0</v>
      </c>
      <c r="AB1115" s="5" t="s">
        <v>48</v>
      </c>
      <c r="AC1115" s="5" t="s">
        <v>48</v>
      </c>
      <c r="AD1115" s="5">
        <v>7</v>
      </c>
      <c r="AE1115" s="5">
        <v>9999</v>
      </c>
      <c r="AF1115" s="5">
        <v>244</v>
      </c>
      <c r="AG1115" s="5" t="s">
        <v>48</v>
      </c>
      <c r="AH1115" s="5" t="s">
        <v>48</v>
      </c>
      <c r="AI1115" s="5">
        <v>7</v>
      </c>
      <c r="AJ1115" s="5">
        <v>800</v>
      </c>
      <c r="AK1115" s="5">
        <v>0</v>
      </c>
      <c r="AL1115" s="5" t="s">
        <v>48</v>
      </c>
      <c r="AM1115" s="5" t="s">
        <v>48</v>
      </c>
      <c r="AN1115" s="5">
        <v>7</v>
      </c>
      <c r="AO1115" s="5">
        <v>800</v>
      </c>
    </row>
    <row r="1116" spans="1:41" x14ac:dyDescent="0.25">
      <c r="A1116" s="5" t="s">
        <v>11</v>
      </c>
      <c r="B1116" s="5" t="s">
        <v>12</v>
      </c>
      <c r="C1116" s="5">
        <v>609.6</v>
      </c>
      <c r="D1116" s="5">
        <v>40.089199999999998</v>
      </c>
      <c r="E1116" s="5">
        <v>-99.213300000000004</v>
      </c>
      <c r="F1116" s="5">
        <v>20120308</v>
      </c>
      <c r="G1116" s="5">
        <v>-9999</v>
      </c>
      <c r="H1116" s="5" t="s">
        <v>48</v>
      </c>
      <c r="I1116" s="5" t="s">
        <v>48</v>
      </c>
      <c r="J1116" s="5" t="s">
        <v>48</v>
      </c>
      <c r="K1116" s="5">
        <v>9999</v>
      </c>
      <c r="L1116" s="5">
        <v>-9999</v>
      </c>
      <c r="M1116" s="5" t="s">
        <v>48</v>
      </c>
      <c r="N1116" s="5" t="s">
        <v>48</v>
      </c>
      <c r="O1116" s="5" t="s">
        <v>48</v>
      </c>
      <c r="P1116" s="5">
        <v>9999</v>
      </c>
      <c r="Q1116" s="5">
        <v>0</v>
      </c>
      <c r="R1116" s="5" t="s">
        <v>48</v>
      </c>
      <c r="S1116" s="5" t="s">
        <v>48</v>
      </c>
      <c r="T1116" s="5">
        <v>7</v>
      </c>
      <c r="U1116" s="5">
        <v>800</v>
      </c>
      <c r="V1116" s="5">
        <v>0</v>
      </c>
      <c r="W1116" s="5" t="s">
        <v>48</v>
      </c>
      <c r="X1116" s="5" t="s">
        <v>48</v>
      </c>
      <c r="Y1116" s="5">
        <v>7</v>
      </c>
      <c r="Z1116" s="5">
        <v>9999</v>
      </c>
      <c r="AA1116" s="5">
        <v>0</v>
      </c>
      <c r="AB1116" s="5" t="s">
        <v>48</v>
      </c>
      <c r="AC1116" s="5" t="s">
        <v>48</v>
      </c>
      <c r="AD1116" s="5">
        <v>7</v>
      </c>
      <c r="AE1116" s="5">
        <v>9999</v>
      </c>
      <c r="AF1116" s="5">
        <v>83</v>
      </c>
      <c r="AG1116" s="5" t="s">
        <v>48</v>
      </c>
      <c r="AH1116" s="5" t="s">
        <v>48</v>
      </c>
      <c r="AI1116" s="5">
        <v>7</v>
      </c>
      <c r="AJ1116" s="5">
        <v>800</v>
      </c>
      <c r="AK1116" s="5">
        <v>-44</v>
      </c>
      <c r="AL1116" s="5" t="s">
        <v>48</v>
      </c>
      <c r="AM1116" s="5" t="s">
        <v>48</v>
      </c>
      <c r="AN1116" s="5">
        <v>7</v>
      </c>
      <c r="AO1116" s="5">
        <v>800</v>
      </c>
    </row>
    <row r="1117" spans="1:41" x14ac:dyDescent="0.25">
      <c r="A1117" s="5" t="s">
        <v>11</v>
      </c>
      <c r="B1117" s="5" t="s">
        <v>12</v>
      </c>
      <c r="C1117" s="5">
        <v>609.6</v>
      </c>
      <c r="D1117" s="5">
        <v>40.089199999999998</v>
      </c>
      <c r="E1117" s="5">
        <v>-99.213300000000004</v>
      </c>
      <c r="F1117" s="5">
        <v>20120309</v>
      </c>
      <c r="G1117" s="5">
        <v>-9999</v>
      </c>
      <c r="H1117" s="5" t="s">
        <v>48</v>
      </c>
      <c r="I1117" s="5" t="s">
        <v>48</v>
      </c>
      <c r="J1117" s="5" t="s">
        <v>48</v>
      </c>
      <c r="K1117" s="5">
        <v>9999</v>
      </c>
      <c r="L1117" s="5">
        <v>-9999</v>
      </c>
      <c r="M1117" s="5" t="s">
        <v>48</v>
      </c>
      <c r="N1117" s="5" t="s">
        <v>48</v>
      </c>
      <c r="O1117" s="5" t="s">
        <v>48</v>
      </c>
      <c r="P1117" s="5">
        <v>9999</v>
      </c>
      <c r="Q1117" s="5">
        <v>0</v>
      </c>
      <c r="R1117" s="5" t="s">
        <v>48</v>
      </c>
      <c r="S1117" s="5" t="s">
        <v>48</v>
      </c>
      <c r="T1117" s="5">
        <v>7</v>
      </c>
      <c r="U1117" s="5">
        <v>800</v>
      </c>
      <c r="V1117" s="5">
        <v>0</v>
      </c>
      <c r="W1117" s="5" t="s">
        <v>48</v>
      </c>
      <c r="X1117" s="5" t="s">
        <v>48</v>
      </c>
      <c r="Y1117" s="5">
        <v>7</v>
      </c>
      <c r="Z1117" s="5">
        <v>9999</v>
      </c>
      <c r="AA1117" s="5">
        <v>0</v>
      </c>
      <c r="AB1117" s="5" t="s">
        <v>48</v>
      </c>
      <c r="AC1117" s="5" t="s">
        <v>48</v>
      </c>
      <c r="AD1117" s="5">
        <v>7</v>
      </c>
      <c r="AE1117" s="5">
        <v>9999</v>
      </c>
      <c r="AF1117" s="5">
        <v>117</v>
      </c>
      <c r="AG1117" s="5" t="s">
        <v>48</v>
      </c>
      <c r="AH1117" s="5" t="s">
        <v>48</v>
      </c>
      <c r="AI1117" s="5">
        <v>7</v>
      </c>
      <c r="AJ1117" s="5">
        <v>800</v>
      </c>
      <c r="AK1117" s="5">
        <v>-56</v>
      </c>
      <c r="AL1117" s="5" t="s">
        <v>48</v>
      </c>
      <c r="AM1117" s="5" t="s">
        <v>48</v>
      </c>
      <c r="AN1117" s="5">
        <v>7</v>
      </c>
      <c r="AO1117" s="5">
        <v>800</v>
      </c>
    </row>
    <row r="1118" spans="1:41" x14ac:dyDescent="0.25">
      <c r="A1118" s="5" t="s">
        <v>11</v>
      </c>
      <c r="B1118" s="5" t="s">
        <v>12</v>
      </c>
      <c r="C1118" s="5">
        <v>609.6</v>
      </c>
      <c r="D1118" s="5">
        <v>40.089199999999998</v>
      </c>
      <c r="E1118" s="5">
        <v>-99.213300000000004</v>
      </c>
      <c r="F1118" s="5">
        <v>20120310</v>
      </c>
      <c r="G1118" s="5">
        <v>-9999</v>
      </c>
      <c r="H1118" s="5" t="s">
        <v>48</v>
      </c>
      <c r="I1118" s="5" t="s">
        <v>48</v>
      </c>
      <c r="J1118" s="5" t="s">
        <v>48</v>
      </c>
      <c r="K1118" s="5">
        <v>9999</v>
      </c>
      <c r="L1118" s="5">
        <v>-9999</v>
      </c>
      <c r="M1118" s="5" t="s">
        <v>48</v>
      </c>
      <c r="N1118" s="5" t="s">
        <v>48</v>
      </c>
      <c r="O1118" s="5" t="s">
        <v>48</v>
      </c>
      <c r="P1118" s="5">
        <v>9999</v>
      </c>
      <c r="Q1118" s="5">
        <v>-9999</v>
      </c>
      <c r="R1118" s="5" t="s">
        <v>48</v>
      </c>
      <c r="S1118" s="5" t="s">
        <v>48</v>
      </c>
      <c r="T1118" s="5" t="s">
        <v>48</v>
      </c>
      <c r="U1118" s="5">
        <v>9999</v>
      </c>
      <c r="V1118" s="5">
        <v>-9999</v>
      </c>
      <c r="W1118" s="5" t="s">
        <v>48</v>
      </c>
      <c r="X1118" s="5" t="s">
        <v>48</v>
      </c>
      <c r="Y1118" s="5" t="s">
        <v>48</v>
      </c>
      <c r="Z1118" s="5">
        <v>9999</v>
      </c>
      <c r="AA1118" s="5">
        <v>0</v>
      </c>
      <c r="AB1118" s="5" t="s">
        <v>48</v>
      </c>
      <c r="AC1118" s="5" t="s">
        <v>48</v>
      </c>
      <c r="AD1118" s="5">
        <v>7</v>
      </c>
      <c r="AE1118" s="5">
        <v>9999</v>
      </c>
      <c r="AF1118" s="5">
        <v>-9999</v>
      </c>
      <c r="AG1118" s="5" t="s">
        <v>48</v>
      </c>
      <c r="AH1118" s="5" t="s">
        <v>48</v>
      </c>
      <c r="AI1118" s="5" t="s">
        <v>48</v>
      </c>
      <c r="AJ1118" s="5">
        <v>9999</v>
      </c>
      <c r="AK1118" s="5">
        <v>-9999</v>
      </c>
      <c r="AL1118" s="5" t="s">
        <v>48</v>
      </c>
      <c r="AM1118" s="5" t="s">
        <v>48</v>
      </c>
      <c r="AN1118" s="5" t="s">
        <v>48</v>
      </c>
      <c r="AO1118" s="5">
        <v>9999</v>
      </c>
    </row>
    <row r="1119" spans="1:41" x14ac:dyDescent="0.25">
      <c r="A1119" s="5" t="s">
        <v>11</v>
      </c>
      <c r="B1119" s="5" t="s">
        <v>12</v>
      </c>
      <c r="C1119" s="5">
        <v>609.6</v>
      </c>
      <c r="D1119" s="5">
        <v>40.089199999999998</v>
      </c>
      <c r="E1119" s="5">
        <v>-99.213300000000004</v>
      </c>
      <c r="F1119" s="5">
        <v>20120311</v>
      </c>
      <c r="G1119" s="5">
        <v>-9999</v>
      </c>
      <c r="H1119" s="5" t="s">
        <v>48</v>
      </c>
      <c r="I1119" s="5" t="s">
        <v>48</v>
      </c>
      <c r="J1119" s="5" t="s">
        <v>48</v>
      </c>
      <c r="K1119" s="5">
        <v>9999</v>
      </c>
      <c r="L1119" s="5">
        <v>-9999</v>
      </c>
      <c r="M1119" s="5" t="s">
        <v>48</v>
      </c>
      <c r="N1119" s="5" t="s">
        <v>48</v>
      </c>
      <c r="O1119" s="5" t="s">
        <v>48</v>
      </c>
      <c r="P1119" s="5">
        <v>9999</v>
      </c>
      <c r="Q1119" s="5">
        <v>-9999</v>
      </c>
      <c r="R1119" s="5" t="s">
        <v>48</v>
      </c>
      <c r="S1119" s="5" t="s">
        <v>48</v>
      </c>
      <c r="T1119" s="5" t="s">
        <v>48</v>
      </c>
      <c r="U1119" s="5">
        <v>9999</v>
      </c>
      <c r="V1119" s="5">
        <v>-9999</v>
      </c>
      <c r="W1119" s="5" t="s">
        <v>48</v>
      </c>
      <c r="X1119" s="5" t="s">
        <v>48</v>
      </c>
      <c r="Y1119" s="5" t="s">
        <v>48</v>
      </c>
      <c r="Z1119" s="5">
        <v>9999</v>
      </c>
      <c r="AA1119" s="5">
        <v>0</v>
      </c>
      <c r="AB1119" s="5" t="s">
        <v>48</v>
      </c>
      <c r="AC1119" s="5" t="s">
        <v>48</v>
      </c>
      <c r="AD1119" s="5">
        <v>7</v>
      </c>
      <c r="AE1119" s="5">
        <v>9999</v>
      </c>
      <c r="AF1119" s="5">
        <v>-9999</v>
      </c>
      <c r="AG1119" s="5" t="s">
        <v>48</v>
      </c>
      <c r="AH1119" s="5" t="s">
        <v>48</v>
      </c>
      <c r="AI1119" s="5" t="s">
        <v>48</v>
      </c>
      <c r="AJ1119" s="5">
        <v>9999</v>
      </c>
      <c r="AK1119" s="5">
        <v>-9999</v>
      </c>
      <c r="AL1119" s="5" t="s">
        <v>48</v>
      </c>
      <c r="AM1119" s="5" t="s">
        <v>48</v>
      </c>
      <c r="AN1119" s="5" t="s">
        <v>48</v>
      </c>
      <c r="AO1119" s="5">
        <v>9999</v>
      </c>
    </row>
    <row r="1120" spans="1:41" x14ac:dyDescent="0.25">
      <c r="A1120" s="5" t="s">
        <v>11</v>
      </c>
      <c r="B1120" s="5" t="s">
        <v>12</v>
      </c>
      <c r="C1120" s="5">
        <v>609.6</v>
      </c>
      <c r="D1120" s="5">
        <v>40.089199999999998</v>
      </c>
      <c r="E1120" s="5">
        <v>-99.213300000000004</v>
      </c>
      <c r="F1120" s="5">
        <v>20120312</v>
      </c>
      <c r="G1120" s="5">
        <v>3</v>
      </c>
      <c r="H1120" s="5" t="s">
        <v>48</v>
      </c>
      <c r="I1120" s="5" t="s">
        <v>48</v>
      </c>
      <c r="J1120" s="5">
        <v>7</v>
      </c>
      <c r="K1120" s="5">
        <v>9999</v>
      </c>
      <c r="L1120" s="5">
        <v>63</v>
      </c>
      <c r="M1120" s="5" t="s">
        <v>48</v>
      </c>
      <c r="N1120" s="5" t="s">
        <v>48</v>
      </c>
      <c r="O1120" s="5">
        <v>7</v>
      </c>
      <c r="P1120" s="5">
        <v>9999</v>
      </c>
      <c r="Q1120" s="5">
        <v>-9999</v>
      </c>
      <c r="R1120" s="5" t="s">
        <v>48</v>
      </c>
      <c r="S1120" s="5" t="s">
        <v>48</v>
      </c>
      <c r="T1120" s="5" t="s">
        <v>48</v>
      </c>
      <c r="U1120" s="5">
        <v>9999</v>
      </c>
      <c r="V1120" s="5">
        <v>0</v>
      </c>
      <c r="W1120" s="5" t="s">
        <v>48</v>
      </c>
      <c r="X1120" s="5" t="s">
        <v>48</v>
      </c>
      <c r="Y1120" s="5">
        <v>7</v>
      </c>
      <c r="Z1120" s="5">
        <v>9999</v>
      </c>
      <c r="AA1120" s="5">
        <v>0</v>
      </c>
      <c r="AB1120" s="5" t="s">
        <v>48</v>
      </c>
      <c r="AC1120" s="5" t="s">
        <v>48</v>
      </c>
      <c r="AD1120" s="5">
        <v>7</v>
      </c>
      <c r="AE1120" s="5">
        <v>9999</v>
      </c>
      <c r="AF1120" s="5">
        <v>183</v>
      </c>
      <c r="AG1120" s="5" t="s">
        <v>48</v>
      </c>
      <c r="AH1120" s="5" t="s">
        <v>48</v>
      </c>
      <c r="AI1120" s="5">
        <v>7</v>
      </c>
      <c r="AJ1120" s="5">
        <v>800</v>
      </c>
      <c r="AK1120" s="5">
        <v>-50</v>
      </c>
      <c r="AL1120" s="5" t="s">
        <v>48</v>
      </c>
      <c r="AM1120" s="5" t="s">
        <v>48</v>
      </c>
      <c r="AN1120" s="5">
        <v>7</v>
      </c>
      <c r="AO1120" s="5">
        <v>800</v>
      </c>
    </row>
    <row r="1121" spans="1:41" x14ac:dyDescent="0.25">
      <c r="A1121" s="5" t="s">
        <v>11</v>
      </c>
      <c r="B1121" s="5" t="s">
        <v>12</v>
      </c>
      <c r="C1121" s="5">
        <v>609.6</v>
      </c>
      <c r="D1121" s="5">
        <v>40.089199999999998</v>
      </c>
      <c r="E1121" s="5">
        <v>-99.213300000000004</v>
      </c>
      <c r="F1121" s="5">
        <v>20120313</v>
      </c>
      <c r="G1121" s="5">
        <v>-9999</v>
      </c>
      <c r="H1121" s="5" t="s">
        <v>48</v>
      </c>
      <c r="I1121" s="5" t="s">
        <v>48</v>
      </c>
      <c r="J1121" s="5" t="s">
        <v>48</v>
      </c>
      <c r="K1121" s="5">
        <v>9999</v>
      </c>
      <c r="L1121" s="5">
        <v>-9999</v>
      </c>
      <c r="M1121" s="5" t="s">
        <v>48</v>
      </c>
      <c r="N1121" s="5" t="s">
        <v>48</v>
      </c>
      <c r="O1121" s="5" t="s">
        <v>48</v>
      </c>
      <c r="P1121" s="5">
        <v>9999</v>
      </c>
      <c r="Q1121" s="5">
        <v>0</v>
      </c>
      <c r="R1121" s="5" t="s">
        <v>48</v>
      </c>
      <c r="S1121" s="5" t="s">
        <v>48</v>
      </c>
      <c r="T1121" s="5">
        <v>7</v>
      </c>
      <c r="U1121" s="5">
        <v>800</v>
      </c>
      <c r="V1121" s="5">
        <v>0</v>
      </c>
      <c r="W1121" s="5" t="s">
        <v>48</v>
      </c>
      <c r="X1121" s="5" t="s">
        <v>48</v>
      </c>
      <c r="Y1121" s="5">
        <v>7</v>
      </c>
      <c r="Z1121" s="5">
        <v>9999</v>
      </c>
      <c r="AA1121" s="5">
        <v>0</v>
      </c>
      <c r="AB1121" s="5" t="s">
        <v>48</v>
      </c>
      <c r="AC1121" s="5" t="s">
        <v>48</v>
      </c>
      <c r="AD1121" s="5">
        <v>7</v>
      </c>
      <c r="AE1121" s="5">
        <v>9999</v>
      </c>
      <c r="AF1121" s="5">
        <v>250</v>
      </c>
      <c r="AG1121" s="5" t="s">
        <v>48</v>
      </c>
      <c r="AH1121" s="5" t="s">
        <v>48</v>
      </c>
      <c r="AI1121" s="5">
        <v>7</v>
      </c>
      <c r="AJ1121" s="5">
        <v>800</v>
      </c>
      <c r="AK1121" s="5">
        <v>22</v>
      </c>
      <c r="AL1121" s="5" t="s">
        <v>48</v>
      </c>
      <c r="AM1121" s="5" t="s">
        <v>48</v>
      </c>
      <c r="AN1121" s="5">
        <v>7</v>
      </c>
      <c r="AO1121" s="5">
        <v>800</v>
      </c>
    </row>
    <row r="1122" spans="1:41" x14ac:dyDescent="0.25">
      <c r="A1122" s="5" t="s">
        <v>11</v>
      </c>
      <c r="B1122" s="5" t="s">
        <v>12</v>
      </c>
      <c r="C1122" s="5">
        <v>609.6</v>
      </c>
      <c r="D1122" s="5">
        <v>40.089199999999998</v>
      </c>
      <c r="E1122" s="5">
        <v>-99.213300000000004</v>
      </c>
      <c r="F1122" s="5">
        <v>20120314</v>
      </c>
      <c r="G1122" s="5">
        <v>-9999</v>
      </c>
      <c r="H1122" s="5" t="s">
        <v>48</v>
      </c>
      <c r="I1122" s="5" t="s">
        <v>48</v>
      </c>
      <c r="J1122" s="5" t="s">
        <v>48</v>
      </c>
      <c r="K1122" s="5">
        <v>9999</v>
      </c>
      <c r="L1122" s="5">
        <v>-9999</v>
      </c>
      <c r="M1122" s="5" t="s">
        <v>48</v>
      </c>
      <c r="N1122" s="5" t="s">
        <v>48</v>
      </c>
      <c r="O1122" s="5" t="s">
        <v>48</v>
      </c>
      <c r="P1122" s="5">
        <v>9999</v>
      </c>
      <c r="Q1122" s="5">
        <v>0</v>
      </c>
      <c r="R1122" s="5" t="s">
        <v>48</v>
      </c>
      <c r="S1122" s="5" t="s">
        <v>48</v>
      </c>
      <c r="T1122" s="5">
        <v>7</v>
      </c>
      <c r="U1122" s="5">
        <v>800</v>
      </c>
      <c r="V1122" s="5">
        <v>0</v>
      </c>
      <c r="W1122" s="5" t="s">
        <v>48</v>
      </c>
      <c r="X1122" s="5" t="s">
        <v>48</v>
      </c>
      <c r="Y1122" s="5">
        <v>7</v>
      </c>
      <c r="Z1122" s="5">
        <v>9999</v>
      </c>
      <c r="AA1122" s="5">
        <v>0</v>
      </c>
      <c r="AB1122" s="5" t="s">
        <v>48</v>
      </c>
      <c r="AC1122" s="5" t="s">
        <v>48</v>
      </c>
      <c r="AD1122" s="5">
        <v>7</v>
      </c>
      <c r="AE1122" s="5">
        <v>9999</v>
      </c>
      <c r="AF1122" s="5">
        <v>261</v>
      </c>
      <c r="AG1122" s="5" t="s">
        <v>48</v>
      </c>
      <c r="AH1122" s="5" t="s">
        <v>48</v>
      </c>
      <c r="AI1122" s="5">
        <v>7</v>
      </c>
      <c r="AJ1122" s="5">
        <v>800</v>
      </c>
      <c r="AK1122" s="5">
        <v>28</v>
      </c>
      <c r="AL1122" s="5" t="s">
        <v>48</v>
      </c>
      <c r="AM1122" s="5" t="s">
        <v>48</v>
      </c>
      <c r="AN1122" s="5">
        <v>7</v>
      </c>
      <c r="AO1122" s="5">
        <v>800</v>
      </c>
    </row>
    <row r="1123" spans="1:41" x14ac:dyDescent="0.25">
      <c r="A1123" s="5" t="s">
        <v>11</v>
      </c>
      <c r="B1123" s="5" t="s">
        <v>12</v>
      </c>
      <c r="C1123" s="5">
        <v>609.6</v>
      </c>
      <c r="D1123" s="5">
        <v>40.089199999999998</v>
      </c>
      <c r="E1123" s="5">
        <v>-99.213300000000004</v>
      </c>
      <c r="F1123" s="5">
        <v>20120315</v>
      </c>
      <c r="G1123" s="5">
        <v>-9999</v>
      </c>
      <c r="H1123" s="5" t="s">
        <v>48</v>
      </c>
      <c r="I1123" s="5" t="s">
        <v>48</v>
      </c>
      <c r="J1123" s="5" t="s">
        <v>48</v>
      </c>
      <c r="K1123" s="5">
        <v>9999</v>
      </c>
      <c r="L1123" s="5">
        <v>-9999</v>
      </c>
      <c r="M1123" s="5" t="s">
        <v>48</v>
      </c>
      <c r="N1123" s="5" t="s">
        <v>48</v>
      </c>
      <c r="O1123" s="5" t="s">
        <v>48</v>
      </c>
      <c r="P1123" s="5">
        <v>9999</v>
      </c>
      <c r="Q1123" s="5">
        <v>0</v>
      </c>
      <c r="R1123" s="5" t="s">
        <v>48</v>
      </c>
      <c r="S1123" s="5" t="s">
        <v>48</v>
      </c>
      <c r="T1123" s="5">
        <v>7</v>
      </c>
      <c r="U1123" s="5">
        <v>800</v>
      </c>
      <c r="V1123" s="5">
        <v>0</v>
      </c>
      <c r="W1123" s="5" t="s">
        <v>48</v>
      </c>
      <c r="X1123" s="5" t="s">
        <v>48</v>
      </c>
      <c r="Y1123" s="5">
        <v>7</v>
      </c>
      <c r="Z1123" s="5">
        <v>9999</v>
      </c>
      <c r="AA1123" s="5">
        <v>0</v>
      </c>
      <c r="AB1123" s="5" t="s">
        <v>48</v>
      </c>
      <c r="AC1123" s="5" t="s">
        <v>48</v>
      </c>
      <c r="AD1123" s="5">
        <v>7</v>
      </c>
      <c r="AE1123" s="5">
        <v>9999</v>
      </c>
      <c r="AF1123" s="5">
        <v>272</v>
      </c>
      <c r="AG1123" s="5" t="s">
        <v>48</v>
      </c>
      <c r="AH1123" s="5" t="s">
        <v>48</v>
      </c>
      <c r="AI1123" s="5">
        <v>7</v>
      </c>
      <c r="AJ1123" s="5">
        <v>800</v>
      </c>
      <c r="AK1123" s="5">
        <v>22</v>
      </c>
      <c r="AL1123" s="5" t="s">
        <v>48</v>
      </c>
      <c r="AM1123" s="5" t="s">
        <v>48</v>
      </c>
      <c r="AN1123" s="5">
        <v>7</v>
      </c>
      <c r="AO1123" s="5">
        <v>800</v>
      </c>
    </row>
    <row r="1124" spans="1:41" x14ac:dyDescent="0.25">
      <c r="A1124" s="5" t="s">
        <v>11</v>
      </c>
      <c r="B1124" s="5" t="s">
        <v>12</v>
      </c>
      <c r="C1124" s="5">
        <v>609.6</v>
      </c>
      <c r="D1124" s="5">
        <v>40.089199999999998</v>
      </c>
      <c r="E1124" s="5">
        <v>-99.213300000000004</v>
      </c>
      <c r="F1124" s="5">
        <v>20120316</v>
      </c>
      <c r="G1124" s="5">
        <v>-9999</v>
      </c>
      <c r="H1124" s="5" t="s">
        <v>48</v>
      </c>
      <c r="I1124" s="5" t="s">
        <v>48</v>
      </c>
      <c r="J1124" s="5" t="s">
        <v>48</v>
      </c>
      <c r="K1124" s="5">
        <v>9999</v>
      </c>
      <c r="L1124" s="5">
        <v>-9999</v>
      </c>
      <c r="M1124" s="5" t="s">
        <v>48</v>
      </c>
      <c r="N1124" s="5" t="s">
        <v>48</v>
      </c>
      <c r="O1124" s="5" t="s">
        <v>48</v>
      </c>
      <c r="P1124" s="5">
        <v>9999</v>
      </c>
      <c r="Q1124" s="5">
        <v>0</v>
      </c>
      <c r="R1124" s="5" t="s">
        <v>48</v>
      </c>
      <c r="S1124" s="5" t="s">
        <v>48</v>
      </c>
      <c r="T1124" s="5">
        <v>7</v>
      </c>
      <c r="U1124" s="5">
        <v>800</v>
      </c>
      <c r="V1124" s="5">
        <v>0</v>
      </c>
      <c r="W1124" s="5" t="s">
        <v>48</v>
      </c>
      <c r="X1124" s="5" t="s">
        <v>48</v>
      </c>
      <c r="Y1124" s="5">
        <v>7</v>
      </c>
      <c r="Z1124" s="5">
        <v>9999</v>
      </c>
      <c r="AA1124" s="5">
        <v>0</v>
      </c>
      <c r="AB1124" s="5" t="s">
        <v>48</v>
      </c>
      <c r="AC1124" s="5" t="s">
        <v>48</v>
      </c>
      <c r="AD1124" s="5">
        <v>7</v>
      </c>
      <c r="AE1124" s="5">
        <v>9999</v>
      </c>
      <c r="AF1124" s="5">
        <v>272</v>
      </c>
      <c r="AG1124" s="5" t="s">
        <v>48</v>
      </c>
      <c r="AH1124" s="5" t="s">
        <v>48</v>
      </c>
      <c r="AI1124" s="5">
        <v>7</v>
      </c>
      <c r="AJ1124" s="5">
        <v>800</v>
      </c>
      <c r="AK1124" s="5">
        <v>44</v>
      </c>
      <c r="AL1124" s="5" t="s">
        <v>48</v>
      </c>
      <c r="AM1124" s="5" t="s">
        <v>48</v>
      </c>
      <c r="AN1124" s="5">
        <v>7</v>
      </c>
      <c r="AO1124" s="5">
        <v>800</v>
      </c>
    </row>
    <row r="1125" spans="1:41" x14ac:dyDescent="0.25">
      <c r="A1125" s="5" t="s">
        <v>11</v>
      </c>
      <c r="B1125" s="5" t="s">
        <v>12</v>
      </c>
      <c r="C1125" s="5">
        <v>609.6</v>
      </c>
      <c r="D1125" s="5">
        <v>40.089199999999998</v>
      </c>
      <c r="E1125" s="5">
        <v>-99.213300000000004</v>
      </c>
      <c r="F1125" s="5">
        <v>20120317</v>
      </c>
      <c r="G1125" s="5">
        <v>-9999</v>
      </c>
      <c r="H1125" s="5" t="s">
        <v>48</v>
      </c>
      <c r="I1125" s="5" t="s">
        <v>48</v>
      </c>
      <c r="J1125" s="5" t="s">
        <v>48</v>
      </c>
      <c r="K1125" s="5">
        <v>9999</v>
      </c>
      <c r="L1125" s="5">
        <v>-9999</v>
      </c>
      <c r="M1125" s="5" t="s">
        <v>48</v>
      </c>
      <c r="N1125" s="5" t="s">
        <v>48</v>
      </c>
      <c r="O1125" s="5" t="s">
        <v>48</v>
      </c>
      <c r="P1125" s="5">
        <v>9999</v>
      </c>
      <c r="Q1125" s="5">
        <v>-9999</v>
      </c>
      <c r="R1125" s="5" t="s">
        <v>48</v>
      </c>
      <c r="S1125" s="5" t="s">
        <v>48</v>
      </c>
      <c r="T1125" s="5" t="s">
        <v>48</v>
      </c>
      <c r="U1125" s="5">
        <v>9999</v>
      </c>
      <c r="V1125" s="5">
        <v>-9999</v>
      </c>
      <c r="W1125" s="5" t="s">
        <v>48</v>
      </c>
      <c r="X1125" s="5" t="s">
        <v>48</v>
      </c>
      <c r="Y1125" s="5" t="s">
        <v>48</v>
      </c>
      <c r="Z1125" s="5">
        <v>9999</v>
      </c>
      <c r="AA1125" s="5">
        <v>0</v>
      </c>
      <c r="AB1125" s="5" t="s">
        <v>48</v>
      </c>
      <c r="AC1125" s="5" t="s">
        <v>48</v>
      </c>
      <c r="AD1125" s="5">
        <v>7</v>
      </c>
      <c r="AE1125" s="5">
        <v>9999</v>
      </c>
      <c r="AF1125" s="5">
        <v>-9999</v>
      </c>
      <c r="AG1125" s="5" t="s">
        <v>48</v>
      </c>
      <c r="AH1125" s="5" t="s">
        <v>48</v>
      </c>
      <c r="AI1125" s="5" t="s">
        <v>48</v>
      </c>
      <c r="AJ1125" s="5">
        <v>9999</v>
      </c>
      <c r="AK1125" s="5">
        <v>-9999</v>
      </c>
      <c r="AL1125" s="5" t="s">
        <v>48</v>
      </c>
      <c r="AM1125" s="5" t="s">
        <v>48</v>
      </c>
      <c r="AN1125" s="5" t="s">
        <v>48</v>
      </c>
      <c r="AO1125" s="5">
        <v>9999</v>
      </c>
    </row>
    <row r="1126" spans="1:41" x14ac:dyDescent="0.25">
      <c r="A1126" s="5" t="s">
        <v>11</v>
      </c>
      <c r="B1126" s="5" t="s">
        <v>12</v>
      </c>
      <c r="C1126" s="5">
        <v>609.6</v>
      </c>
      <c r="D1126" s="5">
        <v>40.089199999999998</v>
      </c>
      <c r="E1126" s="5">
        <v>-99.213300000000004</v>
      </c>
      <c r="F1126" s="5">
        <v>20120318</v>
      </c>
      <c r="G1126" s="5">
        <v>-9999</v>
      </c>
      <c r="H1126" s="5" t="s">
        <v>48</v>
      </c>
      <c r="I1126" s="5" t="s">
        <v>48</v>
      </c>
      <c r="J1126" s="5" t="s">
        <v>48</v>
      </c>
      <c r="K1126" s="5">
        <v>9999</v>
      </c>
      <c r="L1126" s="5">
        <v>-9999</v>
      </c>
      <c r="M1126" s="5" t="s">
        <v>48</v>
      </c>
      <c r="N1126" s="5" t="s">
        <v>48</v>
      </c>
      <c r="O1126" s="5" t="s">
        <v>48</v>
      </c>
      <c r="P1126" s="5">
        <v>9999</v>
      </c>
      <c r="Q1126" s="5">
        <v>-9999</v>
      </c>
      <c r="R1126" s="5" t="s">
        <v>48</v>
      </c>
      <c r="S1126" s="5" t="s">
        <v>48</v>
      </c>
      <c r="T1126" s="5" t="s">
        <v>48</v>
      </c>
      <c r="U1126" s="5">
        <v>9999</v>
      </c>
      <c r="V1126" s="5">
        <v>-9999</v>
      </c>
      <c r="W1126" s="5" t="s">
        <v>48</v>
      </c>
      <c r="X1126" s="5" t="s">
        <v>48</v>
      </c>
      <c r="Y1126" s="5" t="s">
        <v>48</v>
      </c>
      <c r="Z1126" s="5">
        <v>9999</v>
      </c>
      <c r="AA1126" s="5">
        <v>0</v>
      </c>
      <c r="AB1126" s="5" t="s">
        <v>48</v>
      </c>
      <c r="AC1126" s="5" t="s">
        <v>48</v>
      </c>
      <c r="AD1126" s="5">
        <v>7</v>
      </c>
      <c r="AE1126" s="5">
        <v>9999</v>
      </c>
      <c r="AF1126" s="5">
        <v>-9999</v>
      </c>
      <c r="AG1126" s="5" t="s">
        <v>48</v>
      </c>
      <c r="AH1126" s="5" t="s">
        <v>48</v>
      </c>
      <c r="AI1126" s="5" t="s">
        <v>48</v>
      </c>
      <c r="AJ1126" s="5">
        <v>9999</v>
      </c>
      <c r="AK1126" s="5">
        <v>-9999</v>
      </c>
      <c r="AL1126" s="5" t="s">
        <v>48</v>
      </c>
      <c r="AM1126" s="5" t="s">
        <v>48</v>
      </c>
      <c r="AN1126" s="5" t="s">
        <v>48</v>
      </c>
      <c r="AO1126" s="5">
        <v>9999</v>
      </c>
    </row>
    <row r="1127" spans="1:41" x14ac:dyDescent="0.25">
      <c r="A1127" s="5" t="s">
        <v>11</v>
      </c>
      <c r="B1127" s="5" t="s">
        <v>12</v>
      </c>
      <c r="C1127" s="5">
        <v>609.6</v>
      </c>
      <c r="D1127" s="5">
        <v>40.089199999999998</v>
      </c>
      <c r="E1127" s="5">
        <v>-99.213300000000004</v>
      </c>
      <c r="F1127" s="5">
        <v>20120319</v>
      </c>
      <c r="G1127" s="5">
        <v>3</v>
      </c>
      <c r="H1127" s="5" t="s">
        <v>48</v>
      </c>
      <c r="I1127" s="5" t="s">
        <v>48</v>
      </c>
      <c r="J1127" s="5">
        <v>7</v>
      </c>
      <c r="K1127" s="5">
        <v>9999</v>
      </c>
      <c r="L1127" s="5">
        <v>8</v>
      </c>
      <c r="M1127" s="5" t="s">
        <v>48</v>
      </c>
      <c r="N1127" s="5" t="s">
        <v>48</v>
      </c>
      <c r="O1127" s="5">
        <v>7</v>
      </c>
      <c r="P1127" s="5">
        <v>9999</v>
      </c>
      <c r="Q1127" s="5">
        <v>-9999</v>
      </c>
      <c r="R1127" s="5" t="s">
        <v>48</v>
      </c>
      <c r="S1127" s="5" t="s">
        <v>48</v>
      </c>
      <c r="T1127" s="5" t="s">
        <v>48</v>
      </c>
      <c r="U1127" s="5">
        <v>9999</v>
      </c>
      <c r="V1127" s="5">
        <v>0</v>
      </c>
      <c r="W1127" s="5" t="s">
        <v>48</v>
      </c>
      <c r="X1127" s="5" t="s">
        <v>48</v>
      </c>
      <c r="Y1127" s="5">
        <v>7</v>
      </c>
      <c r="Z1127" s="5">
        <v>9999</v>
      </c>
      <c r="AA1127" s="5">
        <v>0</v>
      </c>
      <c r="AB1127" s="5" t="s">
        <v>48</v>
      </c>
      <c r="AC1127" s="5" t="s">
        <v>48</v>
      </c>
      <c r="AD1127" s="5">
        <v>7</v>
      </c>
      <c r="AE1127" s="5">
        <v>9999</v>
      </c>
      <c r="AF1127" s="5">
        <v>289</v>
      </c>
      <c r="AG1127" s="5" t="s">
        <v>48</v>
      </c>
      <c r="AH1127" s="5" t="s">
        <v>48</v>
      </c>
      <c r="AI1127" s="5">
        <v>7</v>
      </c>
      <c r="AJ1127" s="5">
        <v>800</v>
      </c>
      <c r="AK1127" s="5">
        <v>39</v>
      </c>
      <c r="AL1127" s="5" t="s">
        <v>48</v>
      </c>
      <c r="AM1127" s="5" t="s">
        <v>48</v>
      </c>
      <c r="AN1127" s="5">
        <v>7</v>
      </c>
      <c r="AO1127" s="5">
        <v>800</v>
      </c>
    </row>
    <row r="1128" spans="1:41" x14ac:dyDescent="0.25">
      <c r="A1128" s="5" t="s">
        <v>11</v>
      </c>
      <c r="B1128" s="5" t="s">
        <v>12</v>
      </c>
      <c r="C1128" s="5">
        <v>609.6</v>
      </c>
      <c r="D1128" s="5">
        <v>40.089199999999998</v>
      </c>
      <c r="E1128" s="5">
        <v>-99.213300000000004</v>
      </c>
      <c r="F1128" s="5">
        <v>20120320</v>
      </c>
      <c r="G1128" s="5">
        <v>-9999</v>
      </c>
      <c r="H1128" s="5" t="s">
        <v>48</v>
      </c>
      <c r="I1128" s="5" t="s">
        <v>48</v>
      </c>
      <c r="J1128" s="5" t="s">
        <v>48</v>
      </c>
      <c r="K1128" s="5">
        <v>9999</v>
      </c>
      <c r="L1128" s="5">
        <v>-9999</v>
      </c>
      <c r="M1128" s="5" t="s">
        <v>48</v>
      </c>
      <c r="N1128" s="5" t="s">
        <v>48</v>
      </c>
      <c r="O1128" s="5" t="s">
        <v>48</v>
      </c>
      <c r="P1128" s="5">
        <v>9999</v>
      </c>
      <c r="Q1128" s="5">
        <v>0</v>
      </c>
      <c r="R1128" s="5" t="s">
        <v>49</v>
      </c>
      <c r="S1128" s="5" t="s">
        <v>48</v>
      </c>
      <c r="T1128" s="5">
        <v>7</v>
      </c>
      <c r="U1128" s="5">
        <v>800</v>
      </c>
      <c r="V1128" s="5">
        <v>0</v>
      </c>
      <c r="W1128" s="5" t="s">
        <v>48</v>
      </c>
      <c r="X1128" s="5" t="s">
        <v>48</v>
      </c>
      <c r="Y1128" s="5">
        <v>7</v>
      </c>
      <c r="Z1128" s="5">
        <v>9999</v>
      </c>
      <c r="AA1128" s="5">
        <v>0</v>
      </c>
      <c r="AB1128" s="5" t="s">
        <v>48</v>
      </c>
      <c r="AC1128" s="5" t="s">
        <v>48</v>
      </c>
      <c r="AD1128" s="5">
        <v>7</v>
      </c>
      <c r="AE1128" s="5">
        <v>9999</v>
      </c>
      <c r="AF1128" s="5">
        <v>156</v>
      </c>
      <c r="AG1128" s="5" t="s">
        <v>48</v>
      </c>
      <c r="AH1128" s="5" t="s">
        <v>48</v>
      </c>
      <c r="AI1128" s="5">
        <v>7</v>
      </c>
      <c r="AJ1128" s="5">
        <v>800</v>
      </c>
      <c r="AK1128" s="5">
        <v>67</v>
      </c>
      <c r="AL1128" s="5" t="s">
        <v>48</v>
      </c>
      <c r="AM1128" s="5" t="s">
        <v>48</v>
      </c>
      <c r="AN1128" s="5">
        <v>7</v>
      </c>
      <c r="AO1128" s="5">
        <v>800</v>
      </c>
    </row>
    <row r="1129" spans="1:41" x14ac:dyDescent="0.25">
      <c r="A1129" s="5" t="s">
        <v>11</v>
      </c>
      <c r="B1129" s="5" t="s">
        <v>12</v>
      </c>
      <c r="C1129" s="5">
        <v>609.6</v>
      </c>
      <c r="D1129" s="5">
        <v>40.089199999999998</v>
      </c>
      <c r="E1129" s="5">
        <v>-99.213300000000004</v>
      </c>
      <c r="F1129" s="5">
        <v>20120321</v>
      </c>
      <c r="G1129" s="5">
        <v>-9999</v>
      </c>
      <c r="H1129" s="5" t="s">
        <v>48</v>
      </c>
      <c r="I1129" s="5" t="s">
        <v>48</v>
      </c>
      <c r="J1129" s="5" t="s">
        <v>48</v>
      </c>
      <c r="K1129" s="5">
        <v>9999</v>
      </c>
      <c r="L1129" s="5">
        <v>-9999</v>
      </c>
      <c r="M1129" s="5" t="s">
        <v>48</v>
      </c>
      <c r="N1129" s="5" t="s">
        <v>48</v>
      </c>
      <c r="O1129" s="5" t="s">
        <v>48</v>
      </c>
      <c r="P1129" s="5">
        <v>9999</v>
      </c>
      <c r="Q1129" s="5">
        <v>36</v>
      </c>
      <c r="R1129" s="5" t="s">
        <v>48</v>
      </c>
      <c r="S1129" s="5" t="s">
        <v>48</v>
      </c>
      <c r="T1129" s="5">
        <v>7</v>
      </c>
      <c r="U1129" s="5">
        <v>800</v>
      </c>
      <c r="V1129" s="5">
        <v>0</v>
      </c>
      <c r="W1129" s="5" t="s">
        <v>48</v>
      </c>
      <c r="X1129" s="5" t="s">
        <v>48</v>
      </c>
      <c r="Y1129" s="5">
        <v>7</v>
      </c>
      <c r="Z1129" s="5">
        <v>9999</v>
      </c>
      <c r="AA1129" s="5">
        <v>0</v>
      </c>
      <c r="AB1129" s="5" t="s">
        <v>48</v>
      </c>
      <c r="AC1129" s="5" t="s">
        <v>48</v>
      </c>
      <c r="AD1129" s="5">
        <v>7</v>
      </c>
      <c r="AE1129" s="5">
        <v>9999</v>
      </c>
      <c r="AF1129" s="5">
        <v>139</v>
      </c>
      <c r="AG1129" s="5" t="s">
        <v>48</v>
      </c>
      <c r="AH1129" s="5" t="s">
        <v>48</v>
      </c>
      <c r="AI1129" s="5">
        <v>7</v>
      </c>
      <c r="AJ1129" s="5">
        <v>800</v>
      </c>
      <c r="AK1129" s="5">
        <v>67</v>
      </c>
      <c r="AL1129" s="5" t="s">
        <v>48</v>
      </c>
      <c r="AM1129" s="5" t="s">
        <v>48</v>
      </c>
      <c r="AN1129" s="5">
        <v>7</v>
      </c>
      <c r="AO1129" s="5">
        <v>800</v>
      </c>
    </row>
    <row r="1130" spans="1:41" x14ac:dyDescent="0.25">
      <c r="A1130" s="5" t="s">
        <v>11</v>
      </c>
      <c r="B1130" s="5" t="s">
        <v>12</v>
      </c>
      <c r="C1130" s="5">
        <v>609.6</v>
      </c>
      <c r="D1130" s="5">
        <v>40.089199999999998</v>
      </c>
      <c r="E1130" s="5">
        <v>-99.213300000000004</v>
      </c>
      <c r="F1130" s="5">
        <v>20120322</v>
      </c>
      <c r="G1130" s="5">
        <v>-9999</v>
      </c>
      <c r="H1130" s="5" t="s">
        <v>48</v>
      </c>
      <c r="I1130" s="5" t="s">
        <v>48</v>
      </c>
      <c r="J1130" s="5" t="s">
        <v>48</v>
      </c>
      <c r="K1130" s="5">
        <v>9999</v>
      </c>
      <c r="L1130" s="5">
        <v>-9999</v>
      </c>
      <c r="M1130" s="5" t="s">
        <v>48</v>
      </c>
      <c r="N1130" s="5" t="s">
        <v>48</v>
      </c>
      <c r="O1130" s="5" t="s">
        <v>48</v>
      </c>
      <c r="P1130" s="5">
        <v>9999</v>
      </c>
      <c r="Q1130" s="5">
        <v>155</v>
      </c>
      <c r="R1130" s="5" t="s">
        <v>48</v>
      </c>
      <c r="S1130" s="5" t="s">
        <v>48</v>
      </c>
      <c r="T1130" s="5">
        <v>7</v>
      </c>
      <c r="U1130" s="5">
        <v>800</v>
      </c>
      <c r="V1130" s="5">
        <v>0</v>
      </c>
      <c r="W1130" s="5" t="s">
        <v>48</v>
      </c>
      <c r="X1130" s="5" t="s">
        <v>48</v>
      </c>
      <c r="Y1130" s="5">
        <v>7</v>
      </c>
      <c r="Z1130" s="5">
        <v>9999</v>
      </c>
      <c r="AA1130" s="5">
        <v>0</v>
      </c>
      <c r="AB1130" s="5" t="s">
        <v>48</v>
      </c>
      <c r="AC1130" s="5" t="s">
        <v>48</v>
      </c>
      <c r="AD1130" s="5">
        <v>7</v>
      </c>
      <c r="AE1130" s="5">
        <v>9999</v>
      </c>
      <c r="AF1130" s="5">
        <v>150</v>
      </c>
      <c r="AG1130" s="5" t="s">
        <v>48</v>
      </c>
      <c r="AH1130" s="5" t="s">
        <v>48</v>
      </c>
      <c r="AI1130" s="5">
        <v>7</v>
      </c>
      <c r="AJ1130" s="5">
        <v>800</v>
      </c>
      <c r="AK1130" s="5">
        <v>56</v>
      </c>
      <c r="AL1130" s="5" t="s">
        <v>48</v>
      </c>
      <c r="AM1130" s="5" t="s">
        <v>48</v>
      </c>
      <c r="AN1130" s="5">
        <v>7</v>
      </c>
      <c r="AO1130" s="5">
        <v>800</v>
      </c>
    </row>
    <row r="1131" spans="1:41" x14ac:dyDescent="0.25">
      <c r="A1131" s="5" t="s">
        <v>11</v>
      </c>
      <c r="B1131" s="5" t="s">
        <v>12</v>
      </c>
      <c r="C1131" s="5">
        <v>609.6</v>
      </c>
      <c r="D1131" s="5">
        <v>40.089199999999998</v>
      </c>
      <c r="E1131" s="5">
        <v>-99.213300000000004</v>
      </c>
      <c r="F1131" s="5">
        <v>20120323</v>
      </c>
      <c r="G1131" s="5">
        <v>-9999</v>
      </c>
      <c r="H1131" s="5" t="s">
        <v>48</v>
      </c>
      <c r="I1131" s="5" t="s">
        <v>48</v>
      </c>
      <c r="J1131" s="5" t="s">
        <v>48</v>
      </c>
      <c r="K1131" s="5">
        <v>9999</v>
      </c>
      <c r="L1131" s="5">
        <v>-9999</v>
      </c>
      <c r="M1131" s="5" t="s">
        <v>48</v>
      </c>
      <c r="N1131" s="5" t="s">
        <v>48</v>
      </c>
      <c r="O1131" s="5" t="s">
        <v>48</v>
      </c>
      <c r="P1131" s="5">
        <v>9999</v>
      </c>
      <c r="Q1131" s="5">
        <v>0</v>
      </c>
      <c r="R1131" s="5" t="s">
        <v>48</v>
      </c>
      <c r="S1131" s="5" t="s">
        <v>48</v>
      </c>
      <c r="T1131" s="5">
        <v>7</v>
      </c>
      <c r="U1131" s="5">
        <v>800</v>
      </c>
      <c r="V1131" s="5">
        <v>0</v>
      </c>
      <c r="W1131" s="5" t="s">
        <v>48</v>
      </c>
      <c r="X1131" s="5" t="s">
        <v>48</v>
      </c>
      <c r="Y1131" s="5">
        <v>7</v>
      </c>
      <c r="Z1131" s="5">
        <v>9999</v>
      </c>
      <c r="AA1131" s="5">
        <v>0</v>
      </c>
      <c r="AB1131" s="5" t="s">
        <v>48</v>
      </c>
      <c r="AC1131" s="5" t="s">
        <v>48</v>
      </c>
      <c r="AD1131" s="5">
        <v>7</v>
      </c>
      <c r="AE1131" s="5">
        <v>9999</v>
      </c>
      <c r="AF1131" s="5">
        <v>139</v>
      </c>
      <c r="AG1131" s="5" t="s">
        <v>48</v>
      </c>
      <c r="AH1131" s="5" t="s">
        <v>48</v>
      </c>
      <c r="AI1131" s="5">
        <v>7</v>
      </c>
      <c r="AJ1131" s="5">
        <v>800</v>
      </c>
      <c r="AK1131" s="5">
        <v>22</v>
      </c>
      <c r="AL1131" s="5" t="s">
        <v>48</v>
      </c>
      <c r="AM1131" s="5" t="s">
        <v>48</v>
      </c>
      <c r="AN1131" s="5">
        <v>7</v>
      </c>
      <c r="AO1131" s="5">
        <v>800</v>
      </c>
    </row>
    <row r="1132" spans="1:41" x14ac:dyDescent="0.25">
      <c r="A1132" s="5" t="s">
        <v>11</v>
      </c>
      <c r="B1132" s="5" t="s">
        <v>12</v>
      </c>
      <c r="C1132" s="5">
        <v>609.6</v>
      </c>
      <c r="D1132" s="5">
        <v>40.089199999999998</v>
      </c>
      <c r="E1132" s="5">
        <v>-99.213300000000004</v>
      </c>
      <c r="F1132" s="5">
        <v>20120326</v>
      </c>
      <c r="G1132" s="5">
        <v>-9999</v>
      </c>
      <c r="H1132" s="5" t="s">
        <v>48</v>
      </c>
      <c r="I1132" s="5" t="s">
        <v>48</v>
      </c>
      <c r="J1132" s="5" t="s">
        <v>48</v>
      </c>
      <c r="K1132" s="5">
        <v>9999</v>
      </c>
      <c r="L1132" s="5">
        <v>-9999</v>
      </c>
      <c r="M1132" s="5" t="s">
        <v>48</v>
      </c>
      <c r="N1132" s="5" t="s">
        <v>48</v>
      </c>
      <c r="O1132" s="5" t="s">
        <v>48</v>
      </c>
      <c r="P1132" s="5">
        <v>9999</v>
      </c>
      <c r="Q1132" s="5">
        <v>0</v>
      </c>
      <c r="R1132" s="5" t="s">
        <v>48</v>
      </c>
      <c r="S1132" s="5" t="s">
        <v>48</v>
      </c>
      <c r="T1132" s="5">
        <v>7</v>
      </c>
      <c r="U1132" s="5">
        <v>800</v>
      </c>
      <c r="V1132" s="5">
        <v>0</v>
      </c>
      <c r="W1132" s="5" t="s">
        <v>48</v>
      </c>
      <c r="X1132" s="5" t="s">
        <v>48</v>
      </c>
      <c r="Y1132" s="5">
        <v>7</v>
      </c>
      <c r="Z1132" s="5">
        <v>9999</v>
      </c>
      <c r="AA1132" s="5">
        <v>0</v>
      </c>
      <c r="AB1132" s="5" t="s">
        <v>48</v>
      </c>
      <c r="AC1132" s="5" t="s">
        <v>48</v>
      </c>
      <c r="AD1132" s="5">
        <v>7</v>
      </c>
      <c r="AE1132" s="5">
        <v>9999</v>
      </c>
      <c r="AF1132" s="5">
        <v>256</v>
      </c>
      <c r="AG1132" s="5" t="s">
        <v>48</v>
      </c>
      <c r="AH1132" s="5" t="s">
        <v>48</v>
      </c>
      <c r="AI1132" s="5">
        <v>7</v>
      </c>
      <c r="AJ1132" s="5">
        <v>800</v>
      </c>
      <c r="AK1132" s="5">
        <v>17</v>
      </c>
      <c r="AL1132" s="5" t="s">
        <v>48</v>
      </c>
      <c r="AM1132" s="5" t="s">
        <v>48</v>
      </c>
      <c r="AN1132" s="5">
        <v>7</v>
      </c>
      <c r="AO1132" s="5">
        <v>800</v>
      </c>
    </row>
    <row r="1133" spans="1:41" x14ac:dyDescent="0.25">
      <c r="A1133" s="5" t="s">
        <v>11</v>
      </c>
      <c r="B1133" s="5" t="s">
        <v>12</v>
      </c>
      <c r="C1133" s="5">
        <v>609.6</v>
      </c>
      <c r="D1133" s="5">
        <v>40.089199999999998</v>
      </c>
      <c r="E1133" s="5">
        <v>-99.213300000000004</v>
      </c>
      <c r="F1133" s="5">
        <v>20120327</v>
      </c>
      <c r="G1133" s="5">
        <v>-9999</v>
      </c>
      <c r="H1133" s="5" t="s">
        <v>48</v>
      </c>
      <c r="I1133" s="5" t="s">
        <v>48</v>
      </c>
      <c r="J1133" s="5" t="s">
        <v>48</v>
      </c>
      <c r="K1133" s="5">
        <v>9999</v>
      </c>
      <c r="L1133" s="5">
        <v>-9999</v>
      </c>
      <c r="M1133" s="5" t="s">
        <v>48</v>
      </c>
      <c r="N1133" s="5" t="s">
        <v>48</v>
      </c>
      <c r="O1133" s="5" t="s">
        <v>48</v>
      </c>
      <c r="P1133" s="5">
        <v>9999</v>
      </c>
      <c r="Q1133" s="5">
        <v>0</v>
      </c>
      <c r="R1133" s="5" t="s">
        <v>48</v>
      </c>
      <c r="S1133" s="5" t="s">
        <v>48</v>
      </c>
      <c r="T1133" s="5">
        <v>7</v>
      </c>
      <c r="U1133" s="5">
        <v>800</v>
      </c>
      <c r="V1133" s="5">
        <v>0</v>
      </c>
      <c r="W1133" s="5" t="s">
        <v>48</v>
      </c>
      <c r="X1133" s="5" t="s">
        <v>48</v>
      </c>
      <c r="Y1133" s="5">
        <v>7</v>
      </c>
      <c r="Z1133" s="5">
        <v>9999</v>
      </c>
      <c r="AA1133" s="5">
        <v>0</v>
      </c>
      <c r="AB1133" s="5" t="s">
        <v>48</v>
      </c>
      <c r="AC1133" s="5" t="s">
        <v>48</v>
      </c>
      <c r="AD1133" s="5">
        <v>7</v>
      </c>
      <c r="AE1133" s="5">
        <v>9999</v>
      </c>
      <c r="AF1133" s="5">
        <v>278</v>
      </c>
      <c r="AG1133" s="5" t="s">
        <v>48</v>
      </c>
      <c r="AH1133" s="5" t="s">
        <v>48</v>
      </c>
      <c r="AI1133" s="5">
        <v>7</v>
      </c>
      <c r="AJ1133" s="5">
        <v>800</v>
      </c>
      <c r="AK1133" s="5">
        <v>89</v>
      </c>
      <c r="AL1133" s="5" t="s">
        <v>48</v>
      </c>
      <c r="AM1133" s="5" t="s">
        <v>48</v>
      </c>
      <c r="AN1133" s="5">
        <v>7</v>
      </c>
      <c r="AO1133" s="5">
        <v>800</v>
      </c>
    </row>
    <row r="1134" spans="1:41" x14ac:dyDescent="0.25">
      <c r="A1134" s="5" t="s">
        <v>11</v>
      </c>
      <c r="B1134" s="5" t="s">
        <v>12</v>
      </c>
      <c r="C1134" s="5">
        <v>609.6</v>
      </c>
      <c r="D1134" s="5">
        <v>40.089199999999998</v>
      </c>
      <c r="E1134" s="5">
        <v>-99.213300000000004</v>
      </c>
      <c r="F1134" s="5">
        <v>20120328</v>
      </c>
      <c r="G1134" s="5">
        <v>-9999</v>
      </c>
      <c r="H1134" s="5" t="s">
        <v>48</v>
      </c>
      <c r="I1134" s="5" t="s">
        <v>48</v>
      </c>
      <c r="J1134" s="5" t="s">
        <v>48</v>
      </c>
      <c r="K1134" s="5">
        <v>9999</v>
      </c>
      <c r="L1134" s="5">
        <v>-9999</v>
      </c>
      <c r="M1134" s="5" t="s">
        <v>48</v>
      </c>
      <c r="N1134" s="5" t="s">
        <v>48</v>
      </c>
      <c r="O1134" s="5" t="s">
        <v>48</v>
      </c>
      <c r="P1134" s="5">
        <v>9999</v>
      </c>
      <c r="Q1134" s="5">
        <v>0</v>
      </c>
      <c r="R1134" s="5" t="s">
        <v>48</v>
      </c>
      <c r="S1134" s="5" t="s">
        <v>48</v>
      </c>
      <c r="T1134" s="5">
        <v>7</v>
      </c>
      <c r="U1134" s="5">
        <v>800</v>
      </c>
      <c r="V1134" s="5">
        <v>0</v>
      </c>
      <c r="W1134" s="5" t="s">
        <v>48</v>
      </c>
      <c r="X1134" s="5" t="s">
        <v>48</v>
      </c>
      <c r="Y1134" s="5">
        <v>7</v>
      </c>
      <c r="Z1134" s="5">
        <v>9999</v>
      </c>
      <c r="AA1134" s="5">
        <v>0</v>
      </c>
      <c r="AB1134" s="5" t="s">
        <v>48</v>
      </c>
      <c r="AC1134" s="5" t="s">
        <v>48</v>
      </c>
      <c r="AD1134" s="5">
        <v>7</v>
      </c>
      <c r="AE1134" s="5">
        <v>9999</v>
      </c>
      <c r="AF1134" s="5">
        <v>250</v>
      </c>
      <c r="AG1134" s="5" t="s">
        <v>48</v>
      </c>
      <c r="AH1134" s="5" t="s">
        <v>48</v>
      </c>
      <c r="AI1134" s="5">
        <v>7</v>
      </c>
      <c r="AJ1134" s="5">
        <v>800</v>
      </c>
      <c r="AK1134" s="5">
        <v>50</v>
      </c>
      <c r="AL1134" s="5" t="s">
        <v>48</v>
      </c>
      <c r="AM1134" s="5" t="s">
        <v>48</v>
      </c>
      <c r="AN1134" s="5">
        <v>7</v>
      </c>
      <c r="AO1134" s="5">
        <v>800</v>
      </c>
    </row>
    <row r="1135" spans="1:41" x14ac:dyDescent="0.25">
      <c r="A1135" s="5" t="s">
        <v>11</v>
      </c>
      <c r="B1135" s="5" t="s">
        <v>12</v>
      </c>
      <c r="C1135" s="5">
        <v>609.6</v>
      </c>
      <c r="D1135" s="5">
        <v>40.089199999999998</v>
      </c>
      <c r="E1135" s="5">
        <v>-99.213300000000004</v>
      </c>
      <c r="F1135" s="5">
        <v>20120329</v>
      </c>
      <c r="G1135" s="5">
        <v>-9999</v>
      </c>
      <c r="H1135" s="5" t="s">
        <v>48</v>
      </c>
      <c r="I1135" s="5" t="s">
        <v>48</v>
      </c>
      <c r="J1135" s="5" t="s">
        <v>48</v>
      </c>
      <c r="K1135" s="5">
        <v>9999</v>
      </c>
      <c r="L1135" s="5">
        <v>-9999</v>
      </c>
      <c r="M1135" s="5" t="s">
        <v>48</v>
      </c>
      <c r="N1135" s="5" t="s">
        <v>48</v>
      </c>
      <c r="O1135" s="5" t="s">
        <v>48</v>
      </c>
      <c r="P1135" s="5">
        <v>9999</v>
      </c>
      <c r="Q1135" s="5">
        <v>0</v>
      </c>
      <c r="R1135" s="5" t="s">
        <v>49</v>
      </c>
      <c r="S1135" s="5" t="s">
        <v>48</v>
      </c>
      <c r="T1135" s="5">
        <v>7</v>
      </c>
      <c r="U1135" s="5">
        <v>800</v>
      </c>
      <c r="V1135" s="5">
        <v>0</v>
      </c>
      <c r="W1135" s="5" t="s">
        <v>48</v>
      </c>
      <c r="X1135" s="5" t="s">
        <v>48</v>
      </c>
      <c r="Y1135" s="5">
        <v>7</v>
      </c>
      <c r="Z1135" s="5">
        <v>9999</v>
      </c>
      <c r="AA1135" s="5">
        <v>0</v>
      </c>
      <c r="AB1135" s="5" t="s">
        <v>48</v>
      </c>
      <c r="AC1135" s="5" t="s">
        <v>48</v>
      </c>
      <c r="AD1135" s="5">
        <v>7</v>
      </c>
      <c r="AE1135" s="5">
        <v>9999</v>
      </c>
      <c r="AF1135" s="5">
        <v>228</v>
      </c>
      <c r="AG1135" s="5" t="s">
        <v>48</v>
      </c>
      <c r="AH1135" s="5" t="s">
        <v>48</v>
      </c>
      <c r="AI1135" s="5">
        <v>7</v>
      </c>
      <c r="AJ1135" s="5">
        <v>800</v>
      </c>
      <c r="AK1135" s="5">
        <v>50</v>
      </c>
      <c r="AL1135" s="5" t="s">
        <v>48</v>
      </c>
      <c r="AM1135" s="5" t="s">
        <v>48</v>
      </c>
      <c r="AN1135" s="5">
        <v>7</v>
      </c>
      <c r="AO1135" s="5">
        <v>800</v>
      </c>
    </row>
    <row r="1136" spans="1:41" x14ac:dyDescent="0.25">
      <c r="A1136" s="5" t="s">
        <v>11</v>
      </c>
      <c r="B1136" s="5" t="s">
        <v>12</v>
      </c>
      <c r="C1136" s="5">
        <v>609.6</v>
      </c>
      <c r="D1136" s="5">
        <v>40.089199999999998</v>
      </c>
      <c r="E1136" s="5">
        <v>-99.213300000000004</v>
      </c>
      <c r="F1136" s="5">
        <v>20120330</v>
      </c>
      <c r="G1136" s="5">
        <v>-9999</v>
      </c>
      <c r="H1136" s="5" t="s">
        <v>48</v>
      </c>
      <c r="I1136" s="5" t="s">
        <v>48</v>
      </c>
      <c r="J1136" s="5" t="s">
        <v>48</v>
      </c>
      <c r="K1136" s="5">
        <v>9999</v>
      </c>
      <c r="L1136" s="5">
        <v>-9999</v>
      </c>
      <c r="M1136" s="5" t="s">
        <v>48</v>
      </c>
      <c r="N1136" s="5" t="s">
        <v>48</v>
      </c>
      <c r="O1136" s="5" t="s">
        <v>48</v>
      </c>
      <c r="P1136" s="5">
        <v>9999</v>
      </c>
      <c r="Q1136" s="5">
        <v>0</v>
      </c>
      <c r="R1136" s="5" t="s">
        <v>48</v>
      </c>
      <c r="S1136" s="5" t="s">
        <v>48</v>
      </c>
      <c r="T1136" s="5">
        <v>7</v>
      </c>
      <c r="U1136" s="5">
        <v>800</v>
      </c>
      <c r="V1136" s="5">
        <v>0</v>
      </c>
      <c r="W1136" s="5" t="s">
        <v>48</v>
      </c>
      <c r="X1136" s="5" t="s">
        <v>48</v>
      </c>
      <c r="Y1136" s="5">
        <v>7</v>
      </c>
      <c r="Z1136" s="5">
        <v>9999</v>
      </c>
      <c r="AA1136" s="5">
        <v>0</v>
      </c>
      <c r="AB1136" s="5" t="s">
        <v>48</v>
      </c>
      <c r="AC1136" s="5" t="s">
        <v>48</v>
      </c>
      <c r="AD1136" s="5">
        <v>7</v>
      </c>
      <c r="AE1136" s="5">
        <v>9999</v>
      </c>
      <c r="AF1136" s="5">
        <v>194</v>
      </c>
      <c r="AG1136" s="5" t="s">
        <v>48</v>
      </c>
      <c r="AH1136" s="5" t="s">
        <v>48</v>
      </c>
      <c r="AI1136" s="5">
        <v>7</v>
      </c>
      <c r="AJ1136" s="5">
        <v>800</v>
      </c>
      <c r="AK1136" s="5">
        <v>33</v>
      </c>
      <c r="AL1136" s="5" t="s">
        <v>48</v>
      </c>
      <c r="AM1136" s="5" t="s">
        <v>48</v>
      </c>
      <c r="AN1136" s="5">
        <v>7</v>
      </c>
      <c r="AO1136" s="5">
        <v>800</v>
      </c>
    </row>
    <row r="1137" spans="1:41" x14ac:dyDescent="0.25">
      <c r="A1137" s="5" t="s">
        <v>11</v>
      </c>
      <c r="B1137" s="5" t="s">
        <v>12</v>
      </c>
      <c r="C1137" s="5">
        <v>609.6</v>
      </c>
      <c r="D1137" s="5">
        <v>40.089199999999998</v>
      </c>
      <c r="E1137" s="5">
        <v>-99.213300000000004</v>
      </c>
      <c r="F1137" s="5">
        <v>20120402</v>
      </c>
      <c r="G1137" s="5">
        <v>-9999</v>
      </c>
      <c r="H1137" s="5" t="s">
        <v>48</v>
      </c>
      <c r="I1137" s="5" t="s">
        <v>48</v>
      </c>
      <c r="J1137" s="5" t="s">
        <v>48</v>
      </c>
      <c r="K1137" s="5">
        <v>9999</v>
      </c>
      <c r="L1137" s="5">
        <v>-9999</v>
      </c>
      <c r="M1137" s="5" t="s">
        <v>48</v>
      </c>
      <c r="N1137" s="5" t="s">
        <v>48</v>
      </c>
      <c r="O1137" s="5" t="s">
        <v>48</v>
      </c>
      <c r="P1137" s="5">
        <v>9999</v>
      </c>
      <c r="Q1137" s="5">
        <v>0</v>
      </c>
      <c r="R1137" s="5" t="s">
        <v>48</v>
      </c>
      <c r="S1137" s="5" t="s">
        <v>48</v>
      </c>
      <c r="T1137" s="5">
        <v>7</v>
      </c>
      <c r="U1137" s="5">
        <v>800</v>
      </c>
      <c r="V1137" s="5">
        <v>0</v>
      </c>
      <c r="W1137" s="5" t="s">
        <v>48</v>
      </c>
      <c r="X1137" s="5" t="s">
        <v>48</v>
      </c>
      <c r="Y1137" s="5">
        <v>7</v>
      </c>
      <c r="Z1137" s="5">
        <v>9999</v>
      </c>
      <c r="AA1137" s="5">
        <v>0</v>
      </c>
      <c r="AB1137" s="5" t="s">
        <v>48</v>
      </c>
      <c r="AC1137" s="5" t="s">
        <v>48</v>
      </c>
      <c r="AD1137" s="5">
        <v>7</v>
      </c>
      <c r="AE1137" s="5">
        <v>9999</v>
      </c>
      <c r="AF1137" s="5">
        <v>306</v>
      </c>
      <c r="AG1137" s="5" t="s">
        <v>48</v>
      </c>
      <c r="AH1137" s="5" t="s">
        <v>48</v>
      </c>
      <c r="AI1137" s="5">
        <v>7</v>
      </c>
      <c r="AJ1137" s="5">
        <v>800</v>
      </c>
      <c r="AK1137" s="5">
        <v>33</v>
      </c>
      <c r="AL1137" s="5" t="s">
        <v>48</v>
      </c>
      <c r="AM1137" s="5" t="s">
        <v>48</v>
      </c>
      <c r="AN1137" s="5">
        <v>7</v>
      </c>
      <c r="AO1137" s="5">
        <v>800</v>
      </c>
    </row>
    <row r="1138" spans="1:41" x14ac:dyDescent="0.25">
      <c r="A1138" s="5" t="s">
        <v>11</v>
      </c>
      <c r="B1138" s="5" t="s">
        <v>12</v>
      </c>
      <c r="C1138" s="5">
        <v>609.6</v>
      </c>
      <c r="D1138" s="5">
        <v>40.089199999999998</v>
      </c>
      <c r="E1138" s="5">
        <v>-99.213300000000004</v>
      </c>
      <c r="F1138" s="5">
        <v>20120403</v>
      </c>
      <c r="G1138" s="5">
        <v>-9999</v>
      </c>
      <c r="H1138" s="5" t="s">
        <v>48</v>
      </c>
      <c r="I1138" s="5" t="s">
        <v>48</v>
      </c>
      <c r="J1138" s="5" t="s">
        <v>48</v>
      </c>
      <c r="K1138" s="5">
        <v>9999</v>
      </c>
      <c r="L1138" s="5">
        <v>-9999</v>
      </c>
      <c r="M1138" s="5" t="s">
        <v>48</v>
      </c>
      <c r="N1138" s="5" t="s">
        <v>48</v>
      </c>
      <c r="O1138" s="5" t="s">
        <v>48</v>
      </c>
      <c r="P1138" s="5">
        <v>9999</v>
      </c>
      <c r="Q1138" s="5">
        <v>97</v>
      </c>
      <c r="R1138" s="5" t="s">
        <v>48</v>
      </c>
      <c r="S1138" s="5" t="s">
        <v>48</v>
      </c>
      <c r="T1138" s="5">
        <v>7</v>
      </c>
      <c r="U1138" s="5">
        <v>800</v>
      </c>
      <c r="V1138" s="5">
        <v>0</v>
      </c>
      <c r="W1138" s="5" t="s">
        <v>48</v>
      </c>
      <c r="X1138" s="5" t="s">
        <v>48</v>
      </c>
      <c r="Y1138" s="5">
        <v>7</v>
      </c>
      <c r="Z1138" s="5">
        <v>9999</v>
      </c>
      <c r="AA1138" s="5">
        <v>0</v>
      </c>
      <c r="AB1138" s="5" t="s">
        <v>48</v>
      </c>
      <c r="AC1138" s="5" t="s">
        <v>48</v>
      </c>
      <c r="AD1138" s="5">
        <v>7</v>
      </c>
      <c r="AE1138" s="5">
        <v>9999</v>
      </c>
      <c r="AF1138" s="5">
        <v>244</v>
      </c>
      <c r="AG1138" s="5" t="s">
        <v>48</v>
      </c>
      <c r="AH1138" s="5" t="s">
        <v>48</v>
      </c>
      <c r="AI1138" s="5">
        <v>7</v>
      </c>
      <c r="AJ1138" s="5">
        <v>800</v>
      </c>
      <c r="AK1138" s="5">
        <v>67</v>
      </c>
      <c r="AL1138" s="5" t="s">
        <v>48</v>
      </c>
      <c r="AM1138" s="5" t="s">
        <v>48</v>
      </c>
      <c r="AN1138" s="5">
        <v>7</v>
      </c>
      <c r="AO1138" s="5">
        <v>800</v>
      </c>
    </row>
    <row r="1139" spans="1:41" x14ac:dyDescent="0.25">
      <c r="A1139" s="5" t="s">
        <v>11</v>
      </c>
      <c r="B1139" s="5" t="s">
        <v>12</v>
      </c>
      <c r="C1139" s="5">
        <v>609.6</v>
      </c>
      <c r="D1139" s="5">
        <v>40.089199999999998</v>
      </c>
      <c r="E1139" s="5">
        <v>-99.213300000000004</v>
      </c>
      <c r="F1139" s="5">
        <v>20120404</v>
      </c>
      <c r="G1139" s="5">
        <v>-9999</v>
      </c>
      <c r="H1139" s="5" t="s">
        <v>48</v>
      </c>
      <c r="I1139" s="5" t="s">
        <v>48</v>
      </c>
      <c r="J1139" s="5" t="s">
        <v>48</v>
      </c>
      <c r="K1139" s="5">
        <v>9999</v>
      </c>
      <c r="L1139" s="5">
        <v>-9999</v>
      </c>
      <c r="M1139" s="5" t="s">
        <v>48</v>
      </c>
      <c r="N1139" s="5" t="s">
        <v>48</v>
      </c>
      <c r="O1139" s="5" t="s">
        <v>48</v>
      </c>
      <c r="P1139" s="5">
        <v>9999</v>
      </c>
      <c r="Q1139" s="5">
        <v>119</v>
      </c>
      <c r="R1139" s="5" t="s">
        <v>48</v>
      </c>
      <c r="S1139" s="5" t="s">
        <v>48</v>
      </c>
      <c r="T1139" s="5">
        <v>7</v>
      </c>
      <c r="U1139" s="5">
        <v>800</v>
      </c>
      <c r="V1139" s="5">
        <v>0</v>
      </c>
      <c r="W1139" s="5" t="s">
        <v>48</v>
      </c>
      <c r="X1139" s="5" t="s">
        <v>48</v>
      </c>
      <c r="Y1139" s="5">
        <v>7</v>
      </c>
      <c r="Z1139" s="5">
        <v>9999</v>
      </c>
      <c r="AA1139" s="5">
        <v>0</v>
      </c>
      <c r="AB1139" s="5" t="s">
        <v>48</v>
      </c>
      <c r="AC1139" s="5" t="s">
        <v>48</v>
      </c>
      <c r="AD1139" s="5">
        <v>7</v>
      </c>
      <c r="AE1139" s="5">
        <v>9999</v>
      </c>
      <c r="AF1139" s="5">
        <v>117</v>
      </c>
      <c r="AG1139" s="5" t="s">
        <v>48</v>
      </c>
      <c r="AH1139" s="5" t="s">
        <v>48</v>
      </c>
      <c r="AI1139" s="5">
        <v>7</v>
      </c>
      <c r="AJ1139" s="5">
        <v>800</v>
      </c>
      <c r="AK1139" s="5">
        <v>67</v>
      </c>
      <c r="AL1139" s="5" t="s">
        <v>48</v>
      </c>
      <c r="AM1139" s="5" t="s">
        <v>48</v>
      </c>
      <c r="AN1139" s="5">
        <v>7</v>
      </c>
      <c r="AO1139" s="5">
        <v>800</v>
      </c>
    </row>
    <row r="1140" spans="1:41" x14ac:dyDescent="0.25">
      <c r="A1140" s="5" t="s">
        <v>11</v>
      </c>
      <c r="B1140" s="5" t="s">
        <v>12</v>
      </c>
      <c r="C1140" s="5">
        <v>609.6</v>
      </c>
      <c r="D1140" s="5">
        <v>40.089199999999998</v>
      </c>
      <c r="E1140" s="5">
        <v>-99.213300000000004</v>
      </c>
      <c r="F1140" s="5">
        <v>20120405</v>
      </c>
      <c r="G1140" s="5">
        <v>-9999</v>
      </c>
      <c r="H1140" s="5" t="s">
        <v>48</v>
      </c>
      <c r="I1140" s="5" t="s">
        <v>48</v>
      </c>
      <c r="J1140" s="5" t="s">
        <v>48</v>
      </c>
      <c r="K1140" s="5">
        <v>9999</v>
      </c>
      <c r="L1140" s="5">
        <v>-9999</v>
      </c>
      <c r="M1140" s="5" t="s">
        <v>48</v>
      </c>
      <c r="N1140" s="5" t="s">
        <v>48</v>
      </c>
      <c r="O1140" s="5" t="s">
        <v>48</v>
      </c>
      <c r="P1140" s="5">
        <v>9999</v>
      </c>
      <c r="Q1140" s="5">
        <v>91</v>
      </c>
      <c r="R1140" s="5" t="s">
        <v>48</v>
      </c>
      <c r="S1140" s="5" t="s">
        <v>48</v>
      </c>
      <c r="T1140" s="5">
        <v>7</v>
      </c>
      <c r="U1140" s="5">
        <v>800</v>
      </c>
      <c r="V1140" s="5">
        <v>0</v>
      </c>
      <c r="W1140" s="5" t="s">
        <v>48</v>
      </c>
      <c r="X1140" s="5" t="s">
        <v>48</v>
      </c>
      <c r="Y1140" s="5">
        <v>7</v>
      </c>
      <c r="Z1140" s="5">
        <v>9999</v>
      </c>
      <c r="AA1140" s="5">
        <v>0</v>
      </c>
      <c r="AB1140" s="5" t="s">
        <v>48</v>
      </c>
      <c r="AC1140" s="5" t="s">
        <v>48</v>
      </c>
      <c r="AD1140" s="5">
        <v>7</v>
      </c>
      <c r="AE1140" s="5">
        <v>9999</v>
      </c>
      <c r="AF1140" s="5">
        <v>89</v>
      </c>
      <c r="AG1140" s="5" t="s">
        <v>48</v>
      </c>
      <c r="AH1140" s="5" t="s">
        <v>48</v>
      </c>
      <c r="AI1140" s="5">
        <v>7</v>
      </c>
      <c r="AJ1140" s="5">
        <v>800</v>
      </c>
      <c r="AK1140" s="5">
        <v>67</v>
      </c>
      <c r="AL1140" s="5" t="s">
        <v>48</v>
      </c>
      <c r="AM1140" s="5" t="s">
        <v>48</v>
      </c>
      <c r="AN1140" s="5">
        <v>7</v>
      </c>
      <c r="AO1140" s="5">
        <v>800</v>
      </c>
    </row>
    <row r="1141" spans="1:41" x14ac:dyDescent="0.25">
      <c r="A1141" s="5" t="s">
        <v>11</v>
      </c>
      <c r="B1141" s="5" t="s">
        <v>12</v>
      </c>
      <c r="C1141" s="5">
        <v>609.6</v>
      </c>
      <c r="D1141" s="5">
        <v>40.089199999999998</v>
      </c>
      <c r="E1141" s="5">
        <v>-99.213300000000004</v>
      </c>
      <c r="F1141" s="5">
        <v>20120406</v>
      </c>
      <c r="G1141" s="5">
        <v>-9999</v>
      </c>
      <c r="H1141" s="5" t="s">
        <v>48</v>
      </c>
      <c r="I1141" s="5" t="s">
        <v>48</v>
      </c>
      <c r="J1141" s="5" t="s">
        <v>48</v>
      </c>
      <c r="K1141" s="5">
        <v>9999</v>
      </c>
      <c r="L1141" s="5">
        <v>-9999</v>
      </c>
      <c r="M1141" s="5" t="s">
        <v>48</v>
      </c>
      <c r="N1141" s="5" t="s">
        <v>48</v>
      </c>
      <c r="O1141" s="5" t="s">
        <v>48</v>
      </c>
      <c r="P1141" s="5">
        <v>9999</v>
      </c>
      <c r="Q1141" s="5">
        <v>0</v>
      </c>
      <c r="R1141" s="5" t="s">
        <v>48</v>
      </c>
      <c r="S1141" s="5" t="s">
        <v>48</v>
      </c>
      <c r="T1141" s="5">
        <v>7</v>
      </c>
      <c r="U1141" s="5">
        <v>800</v>
      </c>
      <c r="V1141" s="5">
        <v>0</v>
      </c>
      <c r="W1141" s="5" t="s">
        <v>48</v>
      </c>
      <c r="X1141" s="5" t="s">
        <v>48</v>
      </c>
      <c r="Y1141" s="5">
        <v>7</v>
      </c>
      <c r="Z1141" s="5">
        <v>9999</v>
      </c>
      <c r="AA1141" s="5">
        <v>0</v>
      </c>
      <c r="AB1141" s="5" t="s">
        <v>48</v>
      </c>
      <c r="AC1141" s="5" t="s">
        <v>48</v>
      </c>
      <c r="AD1141" s="5">
        <v>7</v>
      </c>
      <c r="AE1141" s="5">
        <v>9999</v>
      </c>
      <c r="AF1141" s="5">
        <v>178</v>
      </c>
      <c r="AG1141" s="5" t="s">
        <v>48</v>
      </c>
      <c r="AH1141" s="5" t="s">
        <v>48</v>
      </c>
      <c r="AI1141" s="5">
        <v>7</v>
      </c>
      <c r="AJ1141" s="5">
        <v>800</v>
      </c>
      <c r="AK1141" s="5">
        <v>56</v>
      </c>
      <c r="AL1141" s="5" t="s">
        <v>48</v>
      </c>
      <c r="AM1141" s="5" t="s">
        <v>48</v>
      </c>
      <c r="AN1141" s="5">
        <v>7</v>
      </c>
      <c r="AO1141" s="5">
        <v>800</v>
      </c>
    </row>
    <row r="1142" spans="1:41" x14ac:dyDescent="0.25">
      <c r="A1142" s="5" t="s">
        <v>11</v>
      </c>
      <c r="B1142" s="5" t="s">
        <v>12</v>
      </c>
      <c r="C1142" s="5">
        <v>609.6</v>
      </c>
      <c r="D1142" s="5">
        <v>40.089199999999998</v>
      </c>
      <c r="E1142" s="5">
        <v>-99.213300000000004</v>
      </c>
      <c r="F1142" s="5">
        <v>20120409</v>
      </c>
      <c r="G1142" s="5">
        <v>-9999</v>
      </c>
      <c r="H1142" s="5" t="s">
        <v>48</v>
      </c>
      <c r="I1142" s="5" t="s">
        <v>48</v>
      </c>
      <c r="J1142" s="5" t="s">
        <v>48</v>
      </c>
      <c r="K1142" s="5">
        <v>9999</v>
      </c>
      <c r="L1142" s="5">
        <v>-9999</v>
      </c>
      <c r="M1142" s="5" t="s">
        <v>48</v>
      </c>
      <c r="N1142" s="5" t="s">
        <v>48</v>
      </c>
      <c r="O1142" s="5" t="s">
        <v>48</v>
      </c>
      <c r="P1142" s="5">
        <v>9999</v>
      </c>
      <c r="Q1142" s="5">
        <v>0</v>
      </c>
      <c r="R1142" s="5" t="s">
        <v>48</v>
      </c>
      <c r="S1142" s="5" t="s">
        <v>48</v>
      </c>
      <c r="T1142" s="5">
        <v>7</v>
      </c>
      <c r="U1142" s="5">
        <v>800</v>
      </c>
      <c r="V1142" s="5">
        <v>0</v>
      </c>
      <c r="W1142" s="5" t="s">
        <v>48</v>
      </c>
      <c r="X1142" s="5" t="s">
        <v>48</v>
      </c>
      <c r="Y1142" s="5">
        <v>7</v>
      </c>
      <c r="Z1142" s="5">
        <v>9999</v>
      </c>
      <c r="AA1142" s="5">
        <v>0</v>
      </c>
      <c r="AB1142" s="5" t="s">
        <v>48</v>
      </c>
      <c r="AC1142" s="5" t="s">
        <v>48</v>
      </c>
      <c r="AD1142" s="5">
        <v>7</v>
      </c>
      <c r="AE1142" s="5">
        <v>9999</v>
      </c>
      <c r="AF1142" s="5">
        <v>211</v>
      </c>
      <c r="AG1142" s="5" t="s">
        <v>48</v>
      </c>
      <c r="AH1142" s="5" t="s">
        <v>48</v>
      </c>
      <c r="AI1142" s="5">
        <v>7</v>
      </c>
      <c r="AJ1142" s="5">
        <v>800</v>
      </c>
      <c r="AK1142" s="5">
        <v>44</v>
      </c>
      <c r="AL1142" s="5" t="s">
        <v>48</v>
      </c>
      <c r="AM1142" s="5" t="s">
        <v>48</v>
      </c>
      <c r="AN1142" s="5">
        <v>7</v>
      </c>
      <c r="AO1142" s="5">
        <v>800</v>
      </c>
    </row>
    <row r="1143" spans="1:41" x14ac:dyDescent="0.25">
      <c r="A1143" s="5" t="s">
        <v>11</v>
      </c>
      <c r="B1143" s="5" t="s">
        <v>12</v>
      </c>
      <c r="C1143" s="5">
        <v>609.6</v>
      </c>
      <c r="D1143" s="5">
        <v>40.089199999999998</v>
      </c>
      <c r="E1143" s="5">
        <v>-99.213300000000004</v>
      </c>
      <c r="F1143" s="5">
        <v>20120410</v>
      </c>
      <c r="G1143" s="5">
        <v>-9999</v>
      </c>
      <c r="H1143" s="5" t="s">
        <v>48</v>
      </c>
      <c r="I1143" s="5" t="s">
        <v>48</v>
      </c>
      <c r="J1143" s="5" t="s">
        <v>48</v>
      </c>
      <c r="K1143" s="5">
        <v>9999</v>
      </c>
      <c r="L1143" s="5">
        <v>-9999</v>
      </c>
      <c r="M1143" s="5" t="s">
        <v>48</v>
      </c>
      <c r="N1143" s="5" t="s">
        <v>48</v>
      </c>
      <c r="O1143" s="5" t="s">
        <v>48</v>
      </c>
      <c r="P1143" s="5">
        <v>9999</v>
      </c>
      <c r="Q1143" s="5">
        <v>0</v>
      </c>
      <c r="R1143" s="5" t="s">
        <v>48</v>
      </c>
      <c r="S1143" s="5" t="s">
        <v>48</v>
      </c>
      <c r="T1143" s="5">
        <v>7</v>
      </c>
      <c r="U1143" s="5">
        <v>800</v>
      </c>
      <c r="V1143" s="5">
        <v>0</v>
      </c>
      <c r="W1143" s="5" t="s">
        <v>48</v>
      </c>
      <c r="X1143" s="5" t="s">
        <v>48</v>
      </c>
      <c r="Y1143" s="5">
        <v>7</v>
      </c>
      <c r="Z1143" s="5">
        <v>9999</v>
      </c>
      <c r="AA1143" s="5">
        <v>0</v>
      </c>
      <c r="AB1143" s="5" t="s">
        <v>48</v>
      </c>
      <c r="AC1143" s="5" t="s">
        <v>48</v>
      </c>
      <c r="AD1143" s="5">
        <v>7</v>
      </c>
      <c r="AE1143" s="5">
        <v>9999</v>
      </c>
      <c r="AF1143" s="5">
        <v>206</v>
      </c>
      <c r="AG1143" s="5" t="s">
        <v>48</v>
      </c>
      <c r="AH1143" s="5" t="s">
        <v>48</v>
      </c>
      <c r="AI1143" s="5">
        <v>7</v>
      </c>
      <c r="AJ1143" s="5">
        <v>800</v>
      </c>
      <c r="AK1143" s="5">
        <v>22</v>
      </c>
      <c r="AL1143" s="5" t="s">
        <v>48</v>
      </c>
      <c r="AM1143" s="5" t="s">
        <v>48</v>
      </c>
      <c r="AN1143" s="5">
        <v>7</v>
      </c>
      <c r="AO1143" s="5">
        <v>800</v>
      </c>
    </row>
    <row r="1144" spans="1:41" x14ac:dyDescent="0.25">
      <c r="A1144" s="5" t="s">
        <v>11</v>
      </c>
      <c r="B1144" s="5" t="s">
        <v>12</v>
      </c>
      <c r="C1144" s="5">
        <v>609.6</v>
      </c>
      <c r="D1144" s="5">
        <v>40.089199999999998</v>
      </c>
      <c r="E1144" s="5">
        <v>-99.213300000000004</v>
      </c>
      <c r="F1144" s="5">
        <v>20120411</v>
      </c>
      <c r="G1144" s="5">
        <v>-9999</v>
      </c>
      <c r="H1144" s="5" t="s">
        <v>48</v>
      </c>
      <c r="I1144" s="5" t="s">
        <v>48</v>
      </c>
      <c r="J1144" s="5" t="s">
        <v>48</v>
      </c>
      <c r="K1144" s="5">
        <v>9999</v>
      </c>
      <c r="L1144" s="5">
        <v>-9999</v>
      </c>
      <c r="M1144" s="5" t="s">
        <v>48</v>
      </c>
      <c r="N1144" s="5" t="s">
        <v>48</v>
      </c>
      <c r="O1144" s="5" t="s">
        <v>48</v>
      </c>
      <c r="P1144" s="5">
        <v>9999</v>
      </c>
      <c r="Q1144" s="5">
        <v>0</v>
      </c>
      <c r="R1144" s="5" t="s">
        <v>48</v>
      </c>
      <c r="S1144" s="5" t="s">
        <v>48</v>
      </c>
      <c r="T1144" s="5">
        <v>7</v>
      </c>
      <c r="U1144" s="5">
        <v>800</v>
      </c>
      <c r="V1144" s="5">
        <v>0</v>
      </c>
      <c r="W1144" s="5" t="s">
        <v>48</v>
      </c>
      <c r="X1144" s="5" t="s">
        <v>48</v>
      </c>
      <c r="Y1144" s="5">
        <v>7</v>
      </c>
      <c r="Z1144" s="5">
        <v>9999</v>
      </c>
      <c r="AA1144" s="5">
        <v>0</v>
      </c>
      <c r="AB1144" s="5" t="s">
        <v>48</v>
      </c>
      <c r="AC1144" s="5" t="s">
        <v>48</v>
      </c>
      <c r="AD1144" s="5">
        <v>7</v>
      </c>
      <c r="AE1144" s="5">
        <v>9999</v>
      </c>
      <c r="AF1144" s="5">
        <v>172</v>
      </c>
      <c r="AG1144" s="5" t="s">
        <v>48</v>
      </c>
      <c r="AH1144" s="5" t="s">
        <v>48</v>
      </c>
      <c r="AI1144" s="5">
        <v>7</v>
      </c>
      <c r="AJ1144" s="5">
        <v>800</v>
      </c>
      <c r="AK1144" s="5">
        <v>22</v>
      </c>
      <c r="AL1144" s="5" t="s">
        <v>48</v>
      </c>
      <c r="AM1144" s="5" t="s">
        <v>48</v>
      </c>
      <c r="AN1144" s="5">
        <v>7</v>
      </c>
      <c r="AO1144" s="5">
        <v>800</v>
      </c>
    </row>
    <row r="1145" spans="1:41" x14ac:dyDescent="0.25">
      <c r="A1145" s="5" t="s">
        <v>11</v>
      </c>
      <c r="B1145" s="5" t="s">
        <v>12</v>
      </c>
      <c r="C1145" s="5">
        <v>609.6</v>
      </c>
      <c r="D1145" s="5">
        <v>40.089199999999998</v>
      </c>
      <c r="E1145" s="5">
        <v>-99.213300000000004</v>
      </c>
      <c r="F1145" s="5">
        <v>20120412</v>
      </c>
      <c r="G1145" s="5">
        <v>-9999</v>
      </c>
      <c r="H1145" s="5" t="s">
        <v>48</v>
      </c>
      <c r="I1145" s="5" t="s">
        <v>48</v>
      </c>
      <c r="J1145" s="5" t="s">
        <v>48</v>
      </c>
      <c r="K1145" s="5">
        <v>9999</v>
      </c>
      <c r="L1145" s="5">
        <v>-9999</v>
      </c>
      <c r="M1145" s="5" t="s">
        <v>48</v>
      </c>
      <c r="N1145" s="5" t="s">
        <v>48</v>
      </c>
      <c r="O1145" s="5" t="s">
        <v>48</v>
      </c>
      <c r="P1145" s="5">
        <v>9999</v>
      </c>
      <c r="Q1145" s="5">
        <v>48</v>
      </c>
      <c r="R1145" s="5" t="s">
        <v>48</v>
      </c>
      <c r="S1145" s="5" t="s">
        <v>48</v>
      </c>
      <c r="T1145" s="5">
        <v>7</v>
      </c>
      <c r="U1145" s="5">
        <v>800</v>
      </c>
      <c r="V1145" s="5">
        <v>0</v>
      </c>
      <c r="W1145" s="5" t="s">
        <v>48</v>
      </c>
      <c r="X1145" s="5" t="s">
        <v>48</v>
      </c>
      <c r="Y1145" s="5">
        <v>7</v>
      </c>
      <c r="Z1145" s="5">
        <v>9999</v>
      </c>
      <c r="AA1145" s="5">
        <v>0</v>
      </c>
      <c r="AB1145" s="5" t="s">
        <v>48</v>
      </c>
      <c r="AC1145" s="5" t="s">
        <v>48</v>
      </c>
      <c r="AD1145" s="5">
        <v>7</v>
      </c>
      <c r="AE1145" s="5">
        <v>9999</v>
      </c>
      <c r="AF1145" s="5">
        <v>128</v>
      </c>
      <c r="AG1145" s="5" t="s">
        <v>48</v>
      </c>
      <c r="AH1145" s="5" t="s">
        <v>48</v>
      </c>
      <c r="AI1145" s="5">
        <v>7</v>
      </c>
      <c r="AJ1145" s="5">
        <v>800</v>
      </c>
      <c r="AK1145" s="5">
        <v>50</v>
      </c>
      <c r="AL1145" s="5" t="s">
        <v>48</v>
      </c>
      <c r="AM1145" s="5" t="s">
        <v>48</v>
      </c>
      <c r="AN1145" s="5">
        <v>7</v>
      </c>
      <c r="AO1145" s="5">
        <v>800</v>
      </c>
    </row>
    <row r="1146" spans="1:41" x14ac:dyDescent="0.25">
      <c r="A1146" s="5" t="s">
        <v>11</v>
      </c>
      <c r="B1146" s="5" t="s">
        <v>12</v>
      </c>
      <c r="C1146" s="5">
        <v>609.6</v>
      </c>
      <c r="D1146" s="5">
        <v>40.089199999999998</v>
      </c>
      <c r="E1146" s="5">
        <v>-99.213300000000004</v>
      </c>
      <c r="F1146" s="5">
        <v>20120413</v>
      </c>
      <c r="G1146" s="5">
        <v>-9999</v>
      </c>
      <c r="H1146" s="5" t="s">
        <v>48</v>
      </c>
      <c r="I1146" s="5" t="s">
        <v>48</v>
      </c>
      <c r="J1146" s="5" t="s">
        <v>48</v>
      </c>
      <c r="K1146" s="5">
        <v>9999</v>
      </c>
      <c r="L1146" s="5">
        <v>-9999</v>
      </c>
      <c r="M1146" s="5" t="s">
        <v>48</v>
      </c>
      <c r="N1146" s="5" t="s">
        <v>48</v>
      </c>
      <c r="O1146" s="5" t="s">
        <v>48</v>
      </c>
      <c r="P1146" s="5">
        <v>9999</v>
      </c>
      <c r="Q1146" s="5">
        <v>20</v>
      </c>
      <c r="R1146" s="5" t="s">
        <v>48</v>
      </c>
      <c r="S1146" s="5" t="s">
        <v>48</v>
      </c>
      <c r="T1146" s="5">
        <v>7</v>
      </c>
      <c r="U1146" s="5">
        <v>800</v>
      </c>
      <c r="V1146" s="5">
        <v>0</v>
      </c>
      <c r="W1146" s="5" t="s">
        <v>48</v>
      </c>
      <c r="X1146" s="5" t="s">
        <v>48</v>
      </c>
      <c r="Y1146" s="5">
        <v>7</v>
      </c>
      <c r="Z1146" s="5">
        <v>9999</v>
      </c>
      <c r="AA1146" s="5">
        <v>0</v>
      </c>
      <c r="AB1146" s="5" t="s">
        <v>48</v>
      </c>
      <c r="AC1146" s="5" t="s">
        <v>48</v>
      </c>
      <c r="AD1146" s="5">
        <v>7</v>
      </c>
      <c r="AE1146" s="5">
        <v>9999</v>
      </c>
      <c r="AF1146" s="5">
        <v>167</v>
      </c>
      <c r="AG1146" s="5" t="s">
        <v>48</v>
      </c>
      <c r="AH1146" s="5" t="s">
        <v>48</v>
      </c>
      <c r="AI1146" s="5">
        <v>7</v>
      </c>
      <c r="AJ1146" s="5">
        <v>800</v>
      </c>
      <c r="AK1146" s="5">
        <v>61</v>
      </c>
      <c r="AL1146" s="5" t="s">
        <v>48</v>
      </c>
      <c r="AM1146" s="5" t="s">
        <v>48</v>
      </c>
      <c r="AN1146" s="5">
        <v>7</v>
      </c>
      <c r="AO1146" s="5">
        <v>800</v>
      </c>
    </row>
    <row r="1147" spans="1:41" x14ac:dyDescent="0.25">
      <c r="A1147" s="5" t="s">
        <v>11</v>
      </c>
      <c r="B1147" s="5" t="s">
        <v>12</v>
      </c>
      <c r="C1147" s="5">
        <v>609.6</v>
      </c>
      <c r="D1147" s="5">
        <v>40.089199999999998</v>
      </c>
      <c r="E1147" s="5">
        <v>-99.213300000000004</v>
      </c>
      <c r="F1147" s="5">
        <v>20120414</v>
      </c>
      <c r="G1147" s="5">
        <v>-9999</v>
      </c>
      <c r="H1147" s="5" t="s">
        <v>48</v>
      </c>
      <c r="I1147" s="5" t="s">
        <v>48</v>
      </c>
      <c r="J1147" s="5" t="s">
        <v>48</v>
      </c>
      <c r="K1147" s="5">
        <v>9999</v>
      </c>
      <c r="L1147" s="5">
        <v>-9999</v>
      </c>
      <c r="M1147" s="5" t="s">
        <v>48</v>
      </c>
      <c r="N1147" s="5" t="s">
        <v>48</v>
      </c>
      <c r="O1147" s="5" t="s">
        <v>48</v>
      </c>
      <c r="P1147" s="5">
        <v>9999</v>
      </c>
      <c r="Q1147" s="5">
        <v>0</v>
      </c>
      <c r="R1147" s="5" t="s">
        <v>48</v>
      </c>
      <c r="S1147" s="5" t="s">
        <v>48</v>
      </c>
      <c r="T1147" s="5">
        <v>7</v>
      </c>
      <c r="U1147" s="5">
        <v>800</v>
      </c>
      <c r="V1147" s="5">
        <v>0</v>
      </c>
      <c r="W1147" s="5" t="s">
        <v>48</v>
      </c>
      <c r="X1147" s="5" t="s">
        <v>48</v>
      </c>
      <c r="Y1147" s="5">
        <v>7</v>
      </c>
      <c r="Z1147" s="5">
        <v>9999</v>
      </c>
      <c r="AA1147" s="5">
        <v>0</v>
      </c>
      <c r="AB1147" s="5" t="s">
        <v>48</v>
      </c>
      <c r="AC1147" s="5" t="s">
        <v>48</v>
      </c>
      <c r="AD1147" s="5">
        <v>7</v>
      </c>
      <c r="AE1147" s="5">
        <v>9999</v>
      </c>
      <c r="AF1147" s="5">
        <v>217</v>
      </c>
      <c r="AG1147" s="5" t="s">
        <v>48</v>
      </c>
      <c r="AH1147" s="5" t="s">
        <v>48</v>
      </c>
      <c r="AI1147" s="5">
        <v>7</v>
      </c>
      <c r="AJ1147" s="5">
        <v>800</v>
      </c>
      <c r="AK1147" s="5">
        <v>67</v>
      </c>
      <c r="AL1147" s="5" t="s">
        <v>48</v>
      </c>
      <c r="AM1147" s="5" t="s">
        <v>48</v>
      </c>
      <c r="AN1147" s="5">
        <v>7</v>
      </c>
      <c r="AO1147" s="5">
        <v>800</v>
      </c>
    </row>
    <row r="1148" spans="1:41" x14ac:dyDescent="0.25">
      <c r="A1148" s="5" t="s">
        <v>11</v>
      </c>
      <c r="B1148" s="5" t="s">
        <v>12</v>
      </c>
      <c r="C1148" s="5">
        <v>609.6</v>
      </c>
      <c r="D1148" s="5">
        <v>40.089199999999998</v>
      </c>
      <c r="E1148" s="5">
        <v>-99.213300000000004</v>
      </c>
      <c r="F1148" s="5">
        <v>20120415</v>
      </c>
      <c r="G1148" s="5">
        <v>-9999</v>
      </c>
      <c r="H1148" s="5" t="s">
        <v>48</v>
      </c>
      <c r="I1148" s="5" t="s">
        <v>48</v>
      </c>
      <c r="J1148" s="5" t="s">
        <v>48</v>
      </c>
      <c r="K1148" s="5">
        <v>9999</v>
      </c>
      <c r="L1148" s="5">
        <v>-9999</v>
      </c>
      <c r="M1148" s="5" t="s">
        <v>48</v>
      </c>
      <c r="N1148" s="5" t="s">
        <v>48</v>
      </c>
      <c r="O1148" s="5" t="s">
        <v>48</v>
      </c>
      <c r="P1148" s="5">
        <v>9999</v>
      </c>
      <c r="Q1148" s="5">
        <v>267</v>
      </c>
      <c r="R1148" s="5" t="s">
        <v>48</v>
      </c>
      <c r="S1148" s="5" t="s">
        <v>48</v>
      </c>
      <c r="T1148" s="5">
        <v>7</v>
      </c>
      <c r="U1148" s="5">
        <v>800</v>
      </c>
      <c r="V1148" s="5">
        <v>0</v>
      </c>
      <c r="W1148" s="5" t="s">
        <v>48</v>
      </c>
      <c r="X1148" s="5" t="s">
        <v>48</v>
      </c>
      <c r="Y1148" s="5">
        <v>7</v>
      </c>
      <c r="Z1148" s="5">
        <v>9999</v>
      </c>
      <c r="AA1148" s="5">
        <v>0</v>
      </c>
      <c r="AB1148" s="5" t="s">
        <v>48</v>
      </c>
      <c r="AC1148" s="5" t="s">
        <v>48</v>
      </c>
      <c r="AD1148" s="5">
        <v>7</v>
      </c>
      <c r="AE1148" s="5">
        <v>9999</v>
      </c>
      <c r="AF1148" s="5">
        <v>211</v>
      </c>
      <c r="AG1148" s="5" t="s">
        <v>48</v>
      </c>
      <c r="AH1148" s="5" t="s">
        <v>48</v>
      </c>
      <c r="AI1148" s="5">
        <v>7</v>
      </c>
      <c r="AJ1148" s="5">
        <v>800</v>
      </c>
      <c r="AK1148" s="5">
        <v>94</v>
      </c>
      <c r="AL1148" s="5" t="s">
        <v>48</v>
      </c>
      <c r="AM1148" s="5" t="s">
        <v>48</v>
      </c>
      <c r="AN1148" s="5">
        <v>7</v>
      </c>
      <c r="AO1148" s="5">
        <v>800</v>
      </c>
    </row>
    <row r="1149" spans="1:41" x14ac:dyDescent="0.25">
      <c r="A1149" s="5" t="s">
        <v>11</v>
      </c>
      <c r="B1149" s="5" t="s">
        <v>12</v>
      </c>
      <c r="C1149" s="5">
        <v>609.6</v>
      </c>
      <c r="D1149" s="5">
        <v>40.089199999999998</v>
      </c>
      <c r="E1149" s="5">
        <v>-99.213300000000004</v>
      </c>
      <c r="F1149" s="5">
        <v>20120416</v>
      </c>
      <c r="G1149" s="5">
        <v>-9999</v>
      </c>
      <c r="H1149" s="5" t="s">
        <v>48</v>
      </c>
      <c r="I1149" s="5" t="s">
        <v>48</v>
      </c>
      <c r="J1149" s="5" t="s">
        <v>48</v>
      </c>
      <c r="K1149" s="5">
        <v>9999</v>
      </c>
      <c r="L1149" s="5">
        <v>-9999</v>
      </c>
      <c r="M1149" s="5" t="s">
        <v>48</v>
      </c>
      <c r="N1149" s="5" t="s">
        <v>48</v>
      </c>
      <c r="O1149" s="5" t="s">
        <v>48</v>
      </c>
      <c r="P1149" s="5">
        <v>9999</v>
      </c>
      <c r="Q1149" s="5">
        <v>8</v>
      </c>
      <c r="R1149" s="5" t="s">
        <v>48</v>
      </c>
      <c r="S1149" s="5" t="s">
        <v>48</v>
      </c>
      <c r="T1149" s="5">
        <v>7</v>
      </c>
      <c r="U1149" s="5">
        <v>800</v>
      </c>
      <c r="V1149" s="5">
        <v>0</v>
      </c>
      <c r="W1149" s="5" t="s">
        <v>48</v>
      </c>
      <c r="X1149" s="5" t="s">
        <v>48</v>
      </c>
      <c r="Y1149" s="5">
        <v>7</v>
      </c>
      <c r="Z1149" s="5">
        <v>9999</v>
      </c>
      <c r="AA1149" s="5">
        <v>0</v>
      </c>
      <c r="AB1149" s="5" t="s">
        <v>48</v>
      </c>
      <c r="AC1149" s="5" t="s">
        <v>48</v>
      </c>
      <c r="AD1149" s="5">
        <v>7</v>
      </c>
      <c r="AE1149" s="5">
        <v>9999</v>
      </c>
      <c r="AF1149" s="5">
        <v>144</v>
      </c>
      <c r="AG1149" s="5" t="s">
        <v>48</v>
      </c>
      <c r="AH1149" s="5" t="s">
        <v>48</v>
      </c>
      <c r="AI1149" s="5">
        <v>7</v>
      </c>
      <c r="AJ1149" s="5">
        <v>800</v>
      </c>
      <c r="AK1149" s="5">
        <v>33</v>
      </c>
      <c r="AL1149" s="5" t="s">
        <v>48</v>
      </c>
      <c r="AM1149" s="5" t="s">
        <v>48</v>
      </c>
      <c r="AN1149" s="5">
        <v>7</v>
      </c>
      <c r="AO1149" s="5">
        <v>800</v>
      </c>
    </row>
    <row r="1150" spans="1:41" x14ac:dyDescent="0.25">
      <c r="A1150" s="5" t="s">
        <v>11</v>
      </c>
      <c r="B1150" s="5" t="s">
        <v>12</v>
      </c>
      <c r="C1150" s="5">
        <v>609.6</v>
      </c>
      <c r="D1150" s="5">
        <v>40.089199999999998</v>
      </c>
      <c r="E1150" s="5">
        <v>-99.213300000000004</v>
      </c>
      <c r="F1150" s="5">
        <v>20120417</v>
      </c>
      <c r="G1150" s="5">
        <v>-9999</v>
      </c>
      <c r="H1150" s="5" t="s">
        <v>48</v>
      </c>
      <c r="I1150" s="5" t="s">
        <v>48</v>
      </c>
      <c r="J1150" s="5" t="s">
        <v>48</v>
      </c>
      <c r="K1150" s="5">
        <v>9999</v>
      </c>
      <c r="L1150" s="5">
        <v>-9999</v>
      </c>
      <c r="M1150" s="5" t="s">
        <v>48</v>
      </c>
      <c r="N1150" s="5" t="s">
        <v>48</v>
      </c>
      <c r="O1150" s="5" t="s">
        <v>48</v>
      </c>
      <c r="P1150" s="5">
        <v>9999</v>
      </c>
      <c r="Q1150" s="5">
        <v>0</v>
      </c>
      <c r="R1150" s="5" t="s">
        <v>48</v>
      </c>
      <c r="S1150" s="5" t="s">
        <v>48</v>
      </c>
      <c r="T1150" s="5">
        <v>7</v>
      </c>
      <c r="U1150" s="5">
        <v>800</v>
      </c>
      <c r="V1150" s="5">
        <v>0</v>
      </c>
      <c r="W1150" s="5" t="s">
        <v>48</v>
      </c>
      <c r="X1150" s="5" t="s">
        <v>48</v>
      </c>
      <c r="Y1150" s="5">
        <v>7</v>
      </c>
      <c r="Z1150" s="5">
        <v>9999</v>
      </c>
      <c r="AA1150" s="5">
        <v>0</v>
      </c>
      <c r="AB1150" s="5" t="s">
        <v>48</v>
      </c>
      <c r="AC1150" s="5" t="s">
        <v>48</v>
      </c>
      <c r="AD1150" s="5">
        <v>7</v>
      </c>
      <c r="AE1150" s="5">
        <v>9999</v>
      </c>
      <c r="AF1150" s="5">
        <v>139</v>
      </c>
      <c r="AG1150" s="5" t="s">
        <v>48</v>
      </c>
      <c r="AH1150" s="5" t="s">
        <v>48</v>
      </c>
      <c r="AI1150" s="5">
        <v>7</v>
      </c>
      <c r="AJ1150" s="5">
        <v>800</v>
      </c>
      <c r="AK1150" s="5">
        <v>33</v>
      </c>
      <c r="AL1150" s="5" t="s">
        <v>48</v>
      </c>
      <c r="AM1150" s="5" t="s">
        <v>48</v>
      </c>
      <c r="AN1150" s="5">
        <v>7</v>
      </c>
      <c r="AO1150" s="5">
        <v>800</v>
      </c>
    </row>
    <row r="1151" spans="1:41" x14ac:dyDescent="0.25">
      <c r="A1151" s="5" t="s">
        <v>11</v>
      </c>
      <c r="B1151" s="5" t="s">
        <v>12</v>
      </c>
      <c r="C1151" s="5">
        <v>609.6</v>
      </c>
      <c r="D1151" s="5">
        <v>40.089199999999998</v>
      </c>
      <c r="E1151" s="5">
        <v>-99.213300000000004</v>
      </c>
      <c r="F1151" s="5">
        <v>20120418</v>
      </c>
      <c r="G1151" s="5">
        <v>-9999</v>
      </c>
      <c r="H1151" s="5" t="s">
        <v>48</v>
      </c>
      <c r="I1151" s="5" t="s">
        <v>48</v>
      </c>
      <c r="J1151" s="5" t="s">
        <v>48</v>
      </c>
      <c r="K1151" s="5">
        <v>9999</v>
      </c>
      <c r="L1151" s="5">
        <v>-9999</v>
      </c>
      <c r="M1151" s="5" t="s">
        <v>48</v>
      </c>
      <c r="N1151" s="5" t="s">
        <v>48</v>
      </c>
      <c r="O1151" s="5" t="s">
        <v>48</v>
      </c>
      <c r="P1151" s="5">
        <v>9999</v>
      </c>
      <c r="Q1151" s="5">
        <v>0</v>
      </c>
      <c r="R1151" s="5" t="s">
        <v>48</v>
      </c>
      <c r="S1151" s="5" t="s">
        <v>48</v>
      </c>
      <c r="T1151" s="5">
        <v>7</v>
      </c>
      <c r="U1151" s="5">
        <v>800</v>
      </c>
      <c r="V1151" s="5">
        <v>0</v>
      </c>
      <c r="W1151" s="5" t="s">
        <v>48</v>
      </c>
      <c r="X1151" s="5" t="s">
        <v>48</v>
      </c>
      <c r="Y1151" s="5">
        <v>7</v>
      </c>
      <c r="Z1151" s="5">
        <v>9999</v>
      </c>
      <c r="AA1151" s="5">
        <v>0</v>
      </c>
      <c r="AB1151" s="5" t="s">
        <v>48</v>
      </c>
      <c r="AC1151" s="5" t="s">
        <v>48</v>
      </c>
      <c r="AD1151" s="5">
        <v>7</v>
      </c>
      <c r="AE1151" s="5">
        <v>9999</v>
      </c>
      <c r="AF1151" s="5">
        <v>228</v>
      </c>
      <c r="AG1151" s="5" t="s">
        <v>48</v>
      </c>
      <c r="AH1151" s="5" t="s">
        <v>48</v>
      </c>
      <c r="AI1151" s="5">
        <v>7</v>
      </c>
      <c r="AJ1151" s="5">
        <v>800</v>
      </c>
      <c r="AK1151" s="5">
        <v>39</v>
      </c>
      <c r="AL1151" s="5" t="s">
        <v>48</v>
      </c>
      <c r="AM1151" s="5" t="s">
        <v>48</v>
      </c>
      <c r="AN1151" s="5">
        <v>7</v>
      </c>
      <c r="AO1151" s="5">
        <v>800</v>
      </c>
    </row>
    <row r="1152" spans="1:41" x14ac:dyDescent="0.25">
      <c r="A1152" s="5" t="s">
        <v>11</v>
      </c>
      <c r="B1152" s="5" t="s">
        <v>12</v>
      </c>
      <c r="C1152" s="5">
        <v>609.6</v>
      </c>
      <c r="D1152" s="5">
        <v>40.089199999999998</v>
      </c>
      <c r="E1152" s="5">
        <v>-99.213300000000004</v>
      </c>
      <c r="F1152" s="5">
        <v>20120419</v>
      </c>
      <c r="G1152" s="5">
        <v>-9999</v>
      </c>
      <c r="H1152" s="5" t="s">
        <v>48</v>
      </c>
      <c r="I1152" s="5" t="s">
        <v>48</v>
      </c>
      <c r="J1152" s="5" t="s">
        <v>48</v>
      </c>
      <c r="K1152" s="5">
        <v>9999</v>
      </c>
      <c r="L1152" s="5">
        <v>-9999</v>
      </c>
      <c r="M1152" s="5" t="s">
        <v>48</v>
      </c>
      <c r="N1152" s="5" t="s">
        <v>48</v>
      </c>
      <c r="O1152" s="5" t="s">
        <v>48</v>
      </c>
      <c r="P1152" s="5">
        <v>9999</v>
      </c>
      <c r="Q1152" s="5">
        <v>0</v>
      </c>
      <c r="R1152" s="5" t="s">
        <v>48</v>
      </c>
      <c r="S1152" s="5" t="s">
        <v>48</v>
      </c>
      <c r="T1152" s="5">
        <v>7</v>
      </c>
      <c r="U1152" s="5">
        <v>800</v>
      </c>
      <c r="V1152" s="5">
        <v>0</v>
      </c>
      <c r="W1152" s="5" t="s">
        <v>48</v>
      </c>
      <c r="X1152" s="5" t="s">
        <v>48</v>
      </c>
      <c r="Y1152" s="5">
        <v>7</v>
      </c>
      <c r="Z1152" s="5">
        <v>9999</v>
      </c>
      <c r="AA1152" s="5">
        <v>0</v>
      </c>
      <c r="AB1152" s="5" t="s">
        <v>48</v>
      </c>
      <c r="AC1152" s="5" t="s">
        <v>48</v>
      </c>
      <c r="AD1152" s="5">
        <v>7</v>
      </c>
      <c r="AE1152" s="5">
        <v>9999</v>
      </c>
      <c r="AF1152" s="5">
        <v>228</v>
      </c>
      <c r="AG1152" s="5" t="s">
        <v>48</v>
      </c>
      <c r="AH1152" s="5" t="s">
        <v>48</v>
      </c>
      <c r="AI1152" s="5">
        <v>7</v>
      </c>
      <c r="AJ1152" s="5">
        <v>800</v>
      </c>
      <c r="AK1152" s="5">
        <v>89</v>
      </c>
      <c r="AL1152" s="5" t="s">
        <v>48</v>
      </c>
      <c r="AM1152" s="5" t="s">
        <v>48</v>
      </c>
      <c r="AN1152" s="5">
        <v>7</v>
      </c>
      <c r="AO1152" s="5">
        <v>800</v>
      </c>
    </row>
    <row r="1153" spans="1:41" x14ac:dyDescent="0.25">
      <c r="A1153" s="5" t="s">
        <v>11</v>
      </c>
      <c r="B1153" s="5" t="s">
        <v>12</v>
      </c>
      <c r="C1153" s="5">
        <v>609.6</v>
      </c>
      <c r="D1153" s="5">
        <v>40.089199999999998</v>
      </c>
      <c r="E1153" s="5">
        <v>-99.213300000000004</v>
      </c>
      <c r="F1153" s="5">
        <v>20120420</v>
      </c>
      <c r="G1153" s="5">
        <v>-9999</v>
      </c>
      <c r="H1153" s="5" t="s">
        <v>48</v>
      </c>
      <c r="I1153" s="5" t="s">
        <v>48</v>
      </c>
      <c r="J1153" s="5" t="s">
        <v>48</v>
      </c>
      <c r="K1153" s="5">
        <v>9999</v>
      </c>
      <c r="L1153" s="5">
        <v>-9999</v>
      </c>
      <c r="M1153" s="5" t="s">
        <v>48</v>
      </c>
      <c r="N1153" s="5" t="s">
        <v>48</v>
      </c>
      <c r="O1153" s="5" t="s">
        <v>48</v>
      </c>
      <c r="P1153" s="5">
        <v>9999</v>
      </c>
      <c r="Q1153" s="5">
        <v>0</v>
      </c>
      <c r="R1153" s="5" t="s">
        <v>48</v>
      </c>
      <c r="S1153" s="5" t="s">
        <v>48</v>
      </c>
      <c r="T1153" s="5">
        <v>7</v>
      </c>
      <c r="U1153" s="5">
        <v>800</v>
      </c>
      <c r="V1153" s="5">
        <v>0</v>
      </c>
      <c r="W1153" s="5" t="s">
        <v>48</v>
      </c>
      <c r="X1153" s="5" t="s">
        <v>48</v>
      </c>
      <c r="Y1153" s="5">
        <v>7</v>
      </c>
      <c r="Z1153" s="5">
        <v>9999</v>
      </c>
      <c r="AA1153" s="5">
        <v>0</v>
      </c>
      <c r="AB1153" s="5" t="s">
        <v>48</v>
      </c>
      <c r="AC1153" s="5" t="s">
        <v>48</v>
      </c>
      <c r="AD1153" s="5">
        <v>7</v>
      </c>
      <c r="AE1153" s="5">
        <v>9999</v>
      </c>
      <c r="AF1153" s="5">
        <v>194</v>
      </c>
      <c r="AG1153" s="5" t="s">
        <v>48</v>
      </c>
      <c r="AH1153" s="5" t="s">
        <v>48</v>
      </c>
      <c r="AI1153" s="5">
        <v>7</v>
      </c>
      <c r="AJ1153" s="5">
        <v>800</v>
      </c>
      <c r="AK1153" s="5">
        <v>61</v>
      </c>
      <c r="AL1153" s="5" t="s">
        <v>48</v>
      </c>
      <c r="AM1153" s="5" t="s">
        <v>48</v>
      </c>
      <c r="AN1153" s="5">
        <v>7</v>
      </c>
      <c r="AO1153" s="5">
        <v>800</v>
      </c>
    </row>
    <row r="1154" spans="1:41" x14ac:dyDescent="0.25">
      <c r="A1154" s="5" t="s">
        <v>11</v>
      </c>
      <c r="B1154" s="5" t="s">
        <v>12</v>
      </c>
      <c r="C1154" s="5">
        <v>609.6</v>
      </c>
      <c r="D1154" s="5">
        <v>40.089199999999998</v>
      </c>
      <c r="E1154" s="5">
        <v>-99.213300000000004</v>
      </c>
      <c r="F1154" s="5">
        <v>20120421</v>
      </c>
      <c r="G1154" s="5">
        <v>-9999</v>
      </c>
      <c r="H1154" s="5" t="s">
        <v>48</v>
      </c>
      <c r="I1154" s="5" t="s">
        <v>48</v>
      </c>
      <c r="J1154" s="5" t="s">
        <v>48</v>
      </c>
      <c r="K1154" s="5">
        <v>9999</v>
      </c>
      <c r="L1154" s="5">
        <v>-9999</v>
      </c>
      <c r="M1154" s="5" t="s">
        <v>48</v>
      </c>
      <c r="N1154" s="5" t="s">
        <v>48</v>
      </c>
      <c r="O1154" s="5" t="s">
        <v>48</v>
      </c>
      <c r="P1154" s="5">
        <v>9999</v>
      </c>
      <c r="Q1154" s="5">
        <v>0</v>
      </c>
      <c r="R1154" s="5" t="s">
        <v>48</v>
      </c>
      <c r="S1154" s="5" t="s">
        <v>48</v>
      </c>
      <c r="T1154" s="5">
        <v>7</v>
      </c>
      <c r="U1154" s="5">
        <v>800</v>
      </c>
      <c r="V1154" s="5">
        <v>0</v>
      </c>
      <c r="W1154" s="5" t="s">
        <v>48</v>
      </c>
      <c r="X1154" s="5" t="s">
        <v>48</v>
      </c>
      <c r="Y1154" s="5">
        <v>7</v>
      </c>
      <c r="Z1154" s="5">
        <v>9999</v>
      </c>
      <c r="AA1154" s="5">
        <v>0</v>
      </c>
      <c r="AB1154" s="5" t="s">
        <v>48</v>
      </c>
      <c r="AC1154" s="5" t="s">
        <v>48</v>
      </c>
      <c r="AD1154" s="5">
        <v>7</v>
      </c>
      <c r="AE1154" s="5">
        <v>9999</v>
      </c>
      <c r="AF1154" s="5">
        <v>167</v>
      </c>
      <c r="AG1154" s="5" t="s">
        <v>48</v>
      </c>
      <c r="AH1154" s="5" t="s">
        <v>48</v>
      </c>
      <c r="AI1154" s="5">
        <v>7</v>
      </c>
      <c r="AJ1154" s="5">
        <v>800</v>
      </c>
      <c r="AK1154" s="5">
        <v>39</v>
      </c>
      <c r="AL1154" s="5" t="s">
        <v>48</v>
      </c>
      <c r="AM1154" s="5" t="s">
        <v>48</v>
      </c>
      <c r="AN1154" s="5">
        <v>7</v>
      </c>
      <c r="AO1154" s="5">
        <v>800</v>
      </c>
    </row>
    <row r="1155" spans="1:41" x14ac:dyDescent="0.25">
      <c r="A1155" s="5" t="s">
        <v>11</v>
      </c>
      <c r="B1155" s="5" t="s">
        <v>12</v>
      </c>
      <c r="C1155" s="5">
        <v>609.6</v>
      </c>
      <c r="D1155" s="5">
        <v>40.089199999999998</v>
      </c>
      <c r="E1155" s="5">
        <v>-99.213300000000004</v>
      </c>
      <c r="F1155" s="5">
        <v>20120422</v>
      </c>
      <c r="G1155" s="5">
        <v>-9999</v>
      </c>
      <c r="H1155" s="5" t="s">
        <v>48</v>
      </c>
      <c r="I1155" s="5" t="s">
        <v>48</v>
      </c>
      <c r="J1155" s="5" t="s">
        <v>48</v>
      </c>
      <c r="K1155" s="5">
        <v>9999</v>
      </c>
      <c r="L1155" s="5">
        <v>-9999</v>
      </c>
      <c r="M1155" s="5" t="s">
        <v>48</v>
      </c>
      <c r="N1155" s="5" t="s">
        <v>48</v>
      </c>
      <c r="O1155" s="5" t="s">
        <v>48</v>
      </c>
      <c r="P1155" s="5">
        <v>9999</v>
      </c>
      <c r="Q1155" s="5">
        <v>0</v>
      </c>
      <c r="R1155" s="5" t="s">
        <v>48</v>
      </c>
      <c r="S1155" s="5" t="s">
        <v>48</v>
      </c>
      <c r="T1155" s="5">
        <v>7</v>
      </c>
      <c r="U1155" s="5">
        <v>800</v>
      </c>
      <c r="V1155" s="5">
        <v>0</v>
      </c>
      <c r="W1155" s="5" t="s">
        <v>48</v>
      </c>
      <c r="X1155" s="5" t="s">
        <v>48</v>
      </c>
      <c r="Y1155" s="5">
        <v>7</v>
      </c>
      <c r="Z1155" s="5">
        <v>9999</v>
      </c>
      <c r="AA1155" s="5">
        <v>0</v>
      </c>
      <c r="AB1155" s="5" t="s">
        <v>48</v>
      </c>
      <c r="AC1155" s="5" t="s">
        <v>48</v>
      </c>
      <c r="AD1155" s="5">
        <v>7</v>
      </c>
      <c r="AE1155" s="5">
        <v>9999</v>
      </c>
      <c r="AF1155" s="5">
        <v>233</v>
      </c>
      <c r="AG1155" s="5" t="s">
        <v>48</v>
      </c>
      <c r="AH1155" s="5" t="s">
        <v>48</v>
      </c>
      <c r="AI1155" s="5">
        <v>7</v>
      </c>
      <c r="AJ1155" s="5">
        <v>800</v>
      </c>
      <c r="AK1155" s="5">
        <v>50</v>
      </c>
      <c r="AL1155" s="5" t="s">
        <v>48</v>
      </c>
      <c r="AM1155" s="5" t="s">
        <v>48</v>
      </c>
      <c r="AN1155" s="5">
        <v>7</v>
      </c>
      <c r="AO1155" s="5">
        <v>800</v>
      </c>
    </row>
    <row r="1156" spans="1:41" x14ac:dyDescent="0.25">
      <c r="A1156" s="5" t="s">
        <v>11</v>
      </c>
      <c r="B1156" s="5" t="s">
        <v>12</v>
      </c>
      <c r="C1156" s="5">
        <v>609.6</v>
      </c>
      <c r="D1156" s="5">
        <v>40.089199999999998</v>
      </c>
      <c r="E1156" s="5">
        <v>-99.213300000000004</v>
      </c>
      <c r="F1156" s="5">
        <v>20120423</v>
      </c>
      <c r="G1156" s="5">
        <v>-9999</v>
      </c>
      <c r="H1156" s="5" t="s">
        <v>48</v>
      </c>
      <c r="I1156" s="5" t="s">
        <v>48</v>
      </c>
      <c r="J1156" s="5" t="s">
        <v>48</v>
      </c>
      <c r="K1156" s="5">
        <v>9999</v>
      </c>
      <c r="L1156" s="5">
        <v>-9999</v>
      </c>
      <c r="M1156" s="5" t="s">
        <v>48</v>
      </c>
      <c r="N1156" s="5" t="s">
        <v>48</v>
      </c>
      <c r="O1156" s="5" t="s">
        <v>48</v>
      </c>
      <c r="P1156" s="5">
        <v>9999</v>
      </c>
      <c r="Q1156" s="5">
        <v>0</v>
      </c>
      <c r="R1156" s="5" t="s">
        <v>48</v>
      </c>
      <c r="S1156" s="5" t="s">
        <v>48</v>
      </c>
      <c r="T1156" s="5">
        <v>7</v>
      </c>
      <c r="U1156" s="5">
        <v>800</v>
      </c>
      <c r="V1156" s="5">
        <v>0</v>
      </c>
      <c r="W1156" s="5" t="s">
        <v>48</v>
      </c>
      <c r="X1156" s="5" t="s">
        <v>48</v>
      </c>
      <c r="Y1156" s="5">
        <v>7</v>
      </c>
      <c r="Z1156" s="5">
        <v>9999</v>
      </c>
      <c r="AA1156" s="5">
        <v>0</v>
      </c>
      <c r="AB1156" s="5" t="s">
        <v>48</v>
      </c>
      <c r="AC1156" s="5" t="s">
        <v>48</v>
      </c>
      <c r="AD1156" s="5">
        <v>7</v>
      </c>
      <c r="AE1156" s="5">
        <v>9999</v>
      </c>
      <c r="AF1156" s="5">
        <v>183</v>
      </c>
      <c r="AG1156" s="5" t="s">
        <v>48</v>
      </c>
      <c r="AH1156" s="5" t="s">
        <v>48</v>
      </c>
      <c r="AI1156" s="5">
        <v>7</v>
      </c>
      <c r="AJ1156" s="5">
        <v>800</v>
      </c>
      <c r="AK1156" s="5">
        <v>17</v>
      </c>
      <c r="AL1156" s="5" t="s">
        <v>48</v>
      </c>
      <c r="AM1156" s="5" t="s">
        <v>48</v>
      </c>
      <c r="AN1156" s="5">
        <v>7</v>
      </c>
      <c r="AO1156" s="5">
        <v>800</v>
      </c>
    </row>
    <row r="1157" spans="1:41" x14ac:dyDescent="0.25">
      <c r="A1157" s="5" t="s">
        <v>11</v>
      </c>
      <c r="B1157" s="5" t="s">
        <v>12</v>
      </c>
      <c r="C1157" s="5">
        <v>609.6</v>
      </c>
      <c r="D1157" s="5">
        <v>40.089199999999998</v>
      </c>
      <c r="E1157" s="5">
        <v>-99.213300000000004</v>
      </c>
      <c r="F1157" s="5">
        <v>20120424</v>
      </c>
      <c r="G1157" s="5">
        <v>-9999</v>
      </c>
      <c r="H1157" s="5" t="s">
        <v>48</v>
      </c>
      <c r="I1157" s="5" t="s">
        <v>48</v>
      </c>
      <c r="J1157" s="5" t="s">
        <v>48</v>
      </c>
      <c r="K1157" s="5">
        <v>9999</v>
      </c>
      <c r="L1157" s="5">
        <v>-9999</v>
      </c>
      <c r="M1157" s="5" t="s">
        <v>48</v>
      </c>
      <c r="N1157" s="5" t="s">
        <v>48</v>
      </c>
      <c r="O1157" s="5" t="s">
        <v>48</v>
      </c>
      <c r="P1157" s="5">
        <v>9999</v>
      </c>
      <c r="Q1157" s="5">
        <v>0</v>
      </c>
      <c r="R1157" s="5" t="s">
        <v>48</v>
      </c>
      <c r="S1157" s="5" t="s">
        <v>48</v>
      </c>
      <c r="T1157" s="5">
        <v>7</v>
      </c>
      <c r="U1157" s="5">
        <v>800</v>
      </c>
      <c r="V1157" s="5">
        <v>0</v>
      </c>
      <c r="W1157" s="5" t="s">
        <v>48</v>
      </c>
      <c r="X1157" s="5" t="s">
        <v>48</v>
      </c>
      <c r="Y1157" s="5">
        <v>7</v>
      </c>
      <c r="Z1157" s="5">
        <v>9999</v>
      </c>
      <c r="AA1157" s="5">
        <v>0</v>
      </c>
      <c r="AB1157" s="5" t="s">
        <v>48</v>
      </c>
      <c r="AC1157" s="5" t="s">
        <v>48</v>
      </c>
      <c r="AD1157" s="5">
        <v>7</v>
      </c>
      <c r="AE1157" s="5">
        <v>9999</v>
      </c>
      <c r="AF1157" s="5">
        <v>222</v>
      </c>
      <c r="AG1157" s="5" t="s">
        <v>48</v>
      </c>
      <c r="AH1157" s="5" t="s">
        <v>48</v>
      </c>
      <c r="AI1157" s="5">
        <v>7</v>
      </c>
      <c r="AJ1157" s="5">
        <v>800</v>
      </c>
      <c r="AK1157" s="5">
        <v>28</v>
      </c>
      <c r="AL1157" s="5" t="s">
        <v>48</v>
      </c>
      <c r="AM1157" s="5" t="s">
        <v>48</v>
      </c>
      <c r="AN1157" s="5">
        <v>7</v>
      </c>
      <c r="AO1157" s="5">
        <v>800</v>
      </c>
    </row>
    <row r="1158" spans="1:41" x14ac:dyDescent="0.25">
      <c r="A1158" s="5" t="s">
        <v>11</v>
      </c>
      <c r="B1158" s="5" t="s">
        <v>12</v>
      </c>
      <c r="C1158" s="5">
        <v>609.6</v>
      </c>
      <c r="D1158" s="5">
        <v>40.089199999999998</v>
      </c>
      <c r="E1158" s="5">
        <v>-99.213300000000004</v>
      </c>
      <c r="F1158" s="5">
        <v>20120425</v>
      </c>
      <c r="G1158" s="5">
        <v>-9999</v>
      </c>
      <c r="H1158" s="5" t="s">
        <v>48</v>
      </c>
      <c r="I1158" s="5" t="s">
        <v>48</v>
      </c>
      <c r="J1158" s="5" t="s">
        <v>48</v>
      </c>
      <c r="K1158" s="5">
        <v>9999</v>
      </c>
      <c r="L1158" s="5">
        <v>-9999</v>
      </c>
      <c r="M1158" s="5" t="s">
        <v>48</v>
      </c>
      <c r="N1158" s="5" t="s">
        <v>48</v>
      </c>
      <c r="O1158" s="5" t="s">
        <v>48</v>
      </c>
      <c r="P1158" s="5">
        <v>9999</v>
      </c>
      <c r="Q1158" s="5">
        <v>0</v>
      </c>
      <c r="R1158" s="5" t="s">
        <v>48</v>
      </c>
      <c r="S1158" s="5" t="s">
        <v>48</v>
      </c>
      <c r="T1158" s="5">
        <v>7</v>
      </c>
      <c r="U1158" s="5">
        <v>800</v>
      </c>
      <c r="V1158" s="5">
        <v>0</v>
      </c>
      <c r="W1158" s="5" t="s">
        <v>48</v>
      </c>
      <c r="X1158" s="5" t="s">
        <v>48</v>
      </c>
      <c r="Y1158" s="5">
        <v>7</v>
      </c>
      <c r="Z1158" s="5">
        <v>9999</v>
      </c>
      <c r="AA1158" s="5">
        <v>0</v>
      </c>
      <c r="AB1158" s="5" t="s">
        <v>48</v>
      </c>
      <c r="AC1158" s="5" t="s">
        <v>48</v>
      </c>
      <c r="AD1158" s="5">
        <v>7</v>
      </c>
      <c r="AE1158" s="5">
        <v>9999</v>
      </c>
      <c r="AF1158" s="5">
        <v>328</v>
      </c>
      <c r="AG1158" s="5" t="s">
        <v>48</v>
      </c>
      <c r="AH1158" s="5" t="s">
        <v>48</v>
      </c>
      <c r="AI1158" s="5">
        <v>7</v>
      </c>
      <c r="AJ1158" s="5">
        <v>800</v>
      </c>
      <c r="AK1158" s="5">
        <v>72</v>
      </c>
      <c r="AL1158" s="5" t="s">
        <v>48</v>
      </c>
      <c r="AM1158" s="5" t="s">
        <v>48</v>
      </c>
      <c r="AN1158" s="5">
        <v>7</v>
      </c>
      <c r="AO1158" s="5">
        <v>800</v>
      </c>
    </row>
    <row r="1159" spans="1:41" x14ac:dyDescent="0.25">
      <c r="A1159" s="5" t="s">
        <v>11</v>
      </c>
      <c r="B1159" s="5" t="s">
        <v>12</v>
      </c>
      <c r="C1159" s="5">
        <v>609.6</v>
      </c>
      <c r="D1159" s="5">
        <v>40.089199999999998</v>
      </c>
      <c r="E1159" s="5">
        <v>-99.213300000000004</v>
      </c>
      <c r="F1159" s="5">
        <v>20120426</v>
      </c>
      <c r="G1159" s="5">
        <v>-9999</v>
      </c>
      <c r="H1159" s="5" t="s">
        <v>48</v>
      </c>
      <c r="I1159" s="5" t="s">
        <v>48</v>
      </c>
      <c r="J1159" s="5" t="s">
        <v>48</v>
      </c>
      <c r="K1159" s="5">
        <v>9999</v>
      </c>
      <c r="L1159" s="5">
        <v>-9999</v>
      </c>
      <c r="M1159" s="5" t="s">
        <v>48</v>
      </c>
      <c r="N1159" s="5" t="s">
        <v>48</v>
      </c>
      <c r="O1159" s="5" t="s">
        <v>48</v>
      </c>
      <c r="P1159" s="5">
        <v>9999</v>
      </c>
      <c r="Q1159" s="5">
        <v>0</v>
      </c>
      <c r="R1159" s="5" t="s">
        <v>48</v>
      </c>
      <c r="S1159" s="5" t="s">
        <v>48</v>
      </c>
      <c r="T1159" s="5">
        <v>7</v>
      </c>
      <c r="U1159" s="5">
        <v>800</v>
      </c>
      <c r="V1159" s="5">
        <v>0</v>
      </c>
      <c r="W1159" s="5" t="s">
        <v>48</v>
      </c>
      <c r="X1159" s="5" t="s">
        <v>48</v>
      </c>
      <c r="Y1159" s="5">
        <v>7</v>
      </c>
      <c r="Z1159" s="5">
        <v>9999</v>
      </c>
      <c r="AA1159" s="5">
        <v>0</v>
      </c>
      <c r="AB1159" s="5" t="s">
        <v>48</v>
      </c>
      <c r="AC1159" s="5" t="s">
        <v>48</v>
      </c>
      <c r="AD1159" s="5">
        <v>7</v>
      </c>
      <c r="AE1159" s="5">
        <v>9999</v>
      </c>
      <c r="AF1159" s="5">
        <v>311</v>
      </c>
      <c r="AG1159" s="5" t="s">
        <v>48</v>
      </c>
      <c r="AH1159" s="5" t="s">
        <v>48</v>
      </c>
      <c r="AI1159" s="5">
        <v>7</v>
      </c>
      <c r="AJ1159" s="5">
        <v>800</v>
      </c>
      <c r="AK1159" s="5">
        <v>122</v>
      </c>
      <c r="AL1159" s="5" t="s">
        <v>48</v>
      </c>
      <c r="AM1159" s="5" t="s">
        <v>48</v>
      </c>
      <c r="AN1159" s="5">
        <v>7</v>
      </c>
      <c r="AO1159" s="5">
        <v>800</v>
      </c>
    </row>
    <row r="1160" spans="1:41" x14ac:dyDescent="0.25">
      <c r="A1160" s="5" t="s">
        <v>11</v>
      </c>
      <c r="B1160" s="5" t="s">
        <v>12</v>
      </c>
      <c r="C1160" s="5">
        <v>609.6</v>
      </c>
      <c r="D1160" s="5">
        <v>40.089199999999998</v>
      </c>
      <c r="E1160" s="5">
        <v>-99.213300000000004</v>
      </c>
      <c r="F1160" s="5">
        <v>20120427</v>
      </c>
      <c r="G1160" s="5">
        <v>-9999</v>
      </c>
      <c r="H1160" s="5" t="s">
        <v>48</v>
      </c>
      <c r="I1160" s="5" t="s">
        <v>48</v>
      </c>
      <c r="J1160" s="5" t="s">
        <v>48</v>
      </c>
      <c r="K1160" s="5">
        <v>9999</v>
      </c>
      <c r="L1160" s="5">
        <v>-9999</v>
      </c>
      <c r="M1160" s="5" t="s">
        <v>48</v>
      </c>
      <c r="N1160" s="5" t="s">
        <v>48</v>
      </c>
      <c r="O1160" s="5" t="s">
        <v>48</v>
      </c>
      <c r="P1160" s="5">
        <v>9999</v>
      </c>
      <c r="Q1160" s="5">
        <v>20</v>
      </c>
      <c r="R1160" s="5" t="s">
        <v>48</v>
      </c>
      <c r="S1160" s="5" t="s">
        <v>48</v>
      </c>
      <c r="T1160" s="5">
        <v>7</v>
      </c>
      <c r="U1160" s="5">
        <v>800</v>
      </c>
      <c r="V1160" s="5">
        <v>0</v>
      </c>
      <c r="W1160" s="5" t="s">
        <v>48</v>
      </c>
      <c r="X1160" s="5" t="s">
        <v>48</v>
      </c>
      <c r="Y1160" s="5">
        <v>7</v>
      </c>
      <c r="Z1160" s="5">
        <v>9999</v>
      </c>
      <c r="AA1160" s="5">
        <v>0</v>
      </c>
      <c r="AB1160" s="5" t="s">
        <v>48</v>
      </c>
      <c r="AC1160" s="5" t="s">
        <v>48</v>
      </c>
      <c r="AD1160" s="5">
        <v>7</v>
      </c>
      <c r="AE1160" s="5">
        <v>9999</v>
      </c>
      <c r="AF1160" s="5">
        <v>217</v>
      </c>
      <c r="AG1160" s="5" t="s">
        <v>48</v>
      </c>
      <c r="AH1160" s="5" t="s">
        <v>48</v>
      </c>
      <c r="AI1160" s="5">
        <v>7</v>
      </c>
      <c r="AJ1160" s="5">
        <v>800</v>
      </c>
      <c r="AK1160" s="5">
        <v>128</v>
      </c>
      <c r="AL1160" s="5" t="s">
        <v>48</v>
      </c>
      <c r="AM1160" s="5" t="s">
        <v>48</v>
      </c>
      <c r="AN1160" s="5">
        <v>7</v>
      </c>
      <c r="AO1160" s="5">
        <v>800</v>
      </c>
    </row>
    <row r="1161" spans="1:41" x14ac:dyDescent="0.25">
      <c r="A1161" s="5" t="s">
        <v>11</v>
      </c>
      <c r="B1161" s="5" t="s">
        <v>12</v>
      </c>
      <c r="C1161" s="5">
        <v>609.6</v>
      </c>
      <c r="D1161" s="5">
        <v>40.089199999999998</v>
      </c>
      <c r="E1161" s="5">
        <v>-99.213300000000004</v>
      </c>
      <c r="F1161" s="5">
        <v>20120428</v>
      </c>
      <c r="G1161" s="5">
        <v>-9999</v>
      </c>
      <c r="H1161" s="5" t="s">
        <v>48</v>
      </c>
      <c r="I1161" s="5" t="s">
        <v>48</v>
      </c>
      <c r="J1161" s="5" t="s">
        <v>48</v>
      </c>
      <c r="K1161" s="5">
        <v>9999</v>
      </c>
      <c r="L1161" s="5">
        <v>-9999</v>
      </c>
      <c r="M1161" s="5" t="s">
        <v>48</v>
      </c>
      <c r="N1161" s="5" t="s">
        <v>48</v>
      </c>
      <c r="O1161" s="5" t="s">
        <v>48</v>
      </c>
      <c r="P1161" s="5">
        <v>9999</v>
      </c>
      <c r="Q1161" s="5">
        <v>480</v>
      </c>
      <c r="R1161" s="5" t="s">
        <v>48</v>
      </c>
      <c r="S1161" s="5" t="s">
        <v>48</v>
      </c>
      <c r="T1161" s="5">
        <v>7</v>
      </c>
      <c r="U1161" s="5">
        <v>800</v>
      </c>
      <c r="V1161" s="5">
        <v>0</v>
      </c>
      <c r="W1161" s="5" t="s">
        <v>48</v>
      </c>
      <c r="X1161" s="5" t="s">
        <v>48</v>
      </c>
      <c r="Y1161" s="5">
        <v>7</v>
      </c>
      <c r="Z1161" s="5">
        <v>9999</v>
      </c>
      <c r="AA1161" s="5">
        <v>0</v>
      </c>
      <c r="AB1161" s="5" t="s">
        <v>48</v>
      </c>
      <c r="AC1161" s="5" t="s">
        <v>48</v>
      </c>
      <c r="AD1161" s="5">
        <v>7</v>
      </c>
      <c r="AE1161" s="5">
        <v>9999</v>
      </c>
      <c r="AF1161" s="5">
        <v>-9999</v>
      </c>
      <c r="AG1161" s="5" t="s">
        <v>48</v>
      </c>
      <c r="AH1161" s="5" t="s">
        <v>48</v>
      </c>
      <c r="AI1161" s="5" t="s">
        <v>48</v>
      </c>
      <c r="AJ1161" s="5">
        <v>9999</v>
      </c>
      <c r="AK1161" s="5">
        <v>-9999</v>
      </c>
      <c r="AL1161" s="5" t="s">
        <v>48</v>
      </c>
      <c r="AM1161" s="5" t="s">
        <v>48</v>
      </c>
      <c r="AN1161" s="5" t="s">
        <v>48</v>
      </c>
      <c r="AO1161" s="5">
        <v>9999</v>
      </c>
    </row>
    <row r="1162" spans="1:41" x14ac:dyDescent="0.25">
      <c r="A1162" s="5" t="s">
        <v>11</v>
      </c>
      <c r="B1162" s="5" t="s">
        <v>12</v>
      </c>
      <c r="C1162" s="5">
        <v>609.6</v>
      </c>
      <c r="D1162" s="5">
        <v>40.089199999999998</v>
      </c>
      <c r="E1162" s="5">
        <v>-99.213300000000004</v>
      </c>
      <c r="F1162" s="5">
        <v>20120429</v>
      </c>
      <c r="G1162" s="5">
        <v>-9999</v>
      </c>
      <c r="H1162" s="5" t="s">
        <v>48</v>
      </c>
      <c r="I1162" s="5" t="s">
        <v>48</v>
      </c>
      <c r="J1162" s="5" t="s">
        <v>48</v>
      </c>
      <c r="K1162" s="5">
        <v>9999</v>
      </c>
      <c r="L1162" s="5">
        <v>-9999</v>
      </c>
      <c r="M1162" s="5" t="s">
        <v>48</v>
      </c>
      <c r="N1162" s="5" t="s">
        <v>48</v>
      </c>
      <c r="O1162" s="5" t="s">
        <v>48</v>
      </c>
      <c r="P1162" s="5">
        <v>9999</v>
      </c>
      <c r="Q1162" s="5">
        <v>0</v>
      </c>
      <c r="R1162" s="5" t="s">
        <v>48</v>
      </c>
      <c r="S1162" s="5" t="s">
        <v>48</v>
      </c>
      <c r="T1162" s="5">
        <v>7</v>
      </c>
      <c r="U1162" s="5">
        <v>800</v>
      </c>
      <c r="V1162" s="5">
        <v>0</v>
      </c>
      <c r="W1162" s="5" t="s">
        <v>48</v>
      </c>
      <c r="X1162" s="5" t="s">
        <v>48</v>
      </c>
      <c r="Y1162" s="5">
        <v>7</v>
      </c>
      <c r="Z1162" s="5">
        <v>9999</v>
      </c>
      <c r="AA1162" s="5">
        <v>0</v>
      </c>
      <c r="AB1162" s="5" t="s">
        <v>48</v>
      </c>
      <c r="AC1162" s="5" t="s">
        <v>48</v>
      </c>
      <c r="AD1162" s="5">
        <v>7</v>
      </c>
      <c r="AE1162" s="5">
        <v>9999</v>
      </c>
      <c r="AF1162" s="5">
        <v>178</v>
      </c>
      <c r="AG1162" s="5" t="s">
        <v>48</v>
      </c>
      <c r="AH1162" s="5" t="s">
        <v>48</v>
      </c>
      <c r="AI1162" s="5">
        <v>7</v>
      </c>
      <c r="AJ1162" s="5">
        <v>800</v>
      </c>
      <c r="AK1162" s="5">
        <v>72</v>
      </c>
      <c r="AL1162" s="5" t="s">
        <v>48</v>
      </c>
      <c r="AM1162" s="5" t="s">
        <v>48</v>
      </c>
      <c r="AN1162" s="5">
        <v>7</v>
      </c>
      <c r="AO1162" s="5">
        <v>800</v>
      </c>
    </row>
    <row r="1163" spans="1:41" x14ac:dyDescent="0.25">
      <c r="A1163" s="5" t="s">
        <v>11</v>
      </c>
      <c r="B1163" s="5" t="s">
        <v>12</v>
      </c>
      <c r="C1163" s="5">
        <v>609.6</v>
      </c>
      <c r="D1163" s="5">
        <v>40.089199999999998</v>
      </c>
      <c r="E1163" s="5">
        <v>-99.213300000000004</v>
      </c>
      <c r="F1163" s="5">
        <v>20120430</v>
      </c>
      <c r="G1163" s="5">
        <v>-9999</v>
      </c>
      <c r="H1163" s="5" t="s">
        <v>48</v>
      </c>
      <c r="I1163" s="5" t="s">
        <v>48</v>
      </c>
      <c r="J1163" s="5" t="s">
        <v>48</v>
      </c>
      <c r="K1163" s="5">
        <v>9999</v>
      </c>
      <c r="L1163" s="5">
        <v>-9999</v>
      </c>
      <c r="M1163" s="5" t="s">
        <v>48</v>
      </c>
      <c r="N1163" s="5" t="s">
        <v>48</v>
      </c>
      <c r="O1163" s="5" t="s">
        <v>48</v>
      </c>
      <c r="P1163" s="5">
        <v>9999</v>
      </c>
      <c r="Q1163" s="5">
        <v>0</v>
      </c>
      <c r="R1163" s="5" t="s">
        <v>48</v>
      </c>
      <c r="S1163" s="5" t="s">
        <v>48</v>
      </c>
      <c r="T1163" s="5">
        <v>7</v>
      </c>
      <c r="U1163" s="5">
        <v>800</v>
      </c>
      <c r="V1163" s="5">
        <v>0</v>
      </c>
      <c r="W1163" s="5" t="s">
        <v>48</v>
      </c>
      <c r="X1163" s="5" t="s">
        <v>48</v>
      </c>
      <c r="Y1163" s="5">
        <v>7</v>
      </c>
      <c r="Z1163" s="5">
        <v>9999</v>
      </c>
      <c r="AA1163" s="5">
        <v>0</v>
      </c>
      <c r="AB1163" s="5" t="s">
        <v>48</v>
      </c>
      <c r="AC1163" s="5" t="s">
        <v>48</v>
      </c>
      <c r="AD1163" s="5">
        <v>7</v>
      </c>
      <c r="AE1163" s="5">
        <v>9999</v>
      </c>
      <c r="AF1163" s="5">
        <v>167</v>
      </c>
      <c r="AG1163" s="5" t="s">
        <v>48</v>
      </c>
      <c r="AH1163" s="5" t="s">
        <v>48</v>
      </c>
      <c r="AI1163" s="5">
        <v>7</v>
      </c>
      <c r="AJ1163" s="5">
        <v>800</v>
      </c>
      <c r="AK1163" s="5">
        <v>67</v>
      </c>
      <c r="AL1163" s="5" t="s">
        <v>48</v>
      </c>
      <c r="AM1163" s="5" t="s">
        <v>48</v>
      </c>
      <c r="AN1163" s="5">
        <v>7</v>
      </c>
      <c r="AO1163" s="5">
        <v>800</v>
      </c>
    </row>
    <row r="1164" spans="1:41" x14ac:dyDescent="0.25">
      <c r="A1164" s="5" t="s">
        <v>11</v>
      </c>
      <c r="B1164" s="5" t="s">
        <v>12</v>
      </c>
      <c r="C1164" s="5">
        <v>609.6</v>
      </c>
      <c r="D1164" s="5">
        <v>40.089199999999998</v>
      </c>
      <c r="E1164" s="5">
        <v>-99.213300000000004</v>
      </c>
      <c r="F1164" s="5">
        <v>20120501</v>
      </c>
      <c r="G1164" s="5">
        <v>-9999</v>
      </c>
      <c r="H1164" s="5" t="s">
        <v>48</v>
      </c>
      <c r="I1164" s="5" t="s">
        <v>48</v>
      </c>
      <c r="J1164" s="5" t="s">
        <v>48</v>
      </c>
      <c r="K1164" s="5">
        <v>9999</v>
      </c>
      <c r="L1164" s="5">
        <v>-9999</v>
      </c>
      <c r="M1164" s="5" t="s">
        <v>48</v>
      </c>
      <c r="N1164" s="5" t="s">
        <v>48</v>
      </c>
      <c r="O1164" s="5" t="s">
        <v>48</v>
      </c>
      <c r="P1164" s="5">
        <v>9999</v>
      </c>
      <c r="Q1164" s="5">
        <v>-9999</v>
      </c>
      <c r="R1164" s="5" t="s">
        <v>48</v>
      </c>
      <c r="S1164" s="5" t="s">
        <v>48</v>
      </c>
      <c r="T1164" s="5" t="s">
        <v>48</v>
      </c>
      <c r="U1164" s="5">
        <v>9999</v>
      </c>
      <c r="V1164" s="5">
        <v>0</v>
      </c>
      <c r="W1164" s="5" t="s">
        <v>48</v>
      </c>
      <c r="X1164" s="5" t="s">
        <v>48</v>
      </c>
      <c r="Y1164" s="5">
        <v>7</v>
      </c>
      <c r="Z1164" s="5">
        <v>9999</v>
      </c>
      <c r="AA1164" s="5">
        <v>0</v>
      </c>
      <c r="AB1164" s="5" t="s">
        <v>48</v>
      </c>
      <c r="AC1164" s="5" t="s">
        <v>48</v>
      </c>
      <c r="AD1164" s="5">
        <v>7</v>
      </c>
      <c r="AE1164" s="5">
        <v>9999</v>
      </c>
      <c r="AF1164" s="5">
        <v>217</v>
      </c>
      <c r="AG1164" s="5" t="s">
        <v>48</v>
      </c>
      <c r="AH1164" s="5" t="s">
        <v>48</v>
      </c>
      <c r="AI1164" s="5" t="s">
        <v>50</v>
      </c>
      <c r="AJ1164" s="5">
        <v>800</v>
      </c>
      <c r="AK1164" s="5">
        <v>94</v>
      </c>
      <c r="AL1164" s="5" t="s">
        <v>48</v>
      </c>
      <c r="AM1164" s="5" t="s">
        <v>48</v>
      </c>
      <c r="AN1164" s="5" t="s">
        <v>50</v>
      </c>
      <c r="AO1164" s="5">
        <v>800</v>
      </c>
    </row>
    <row r="1165" spans="1:41" x14ac:dyDescent="0.25">
      <c r="A1165" s="5" t="s">
        <v>11</v>
      </c>
      <c r="B1165" s="5" t="s">
        <v>12</v>
      </c>
      <c r="C1165" s="5">
        <v>609.6</v>
      </c>
      <c r="D1165" s="5">
        <v>40.089199999999998</v>
      </c>
      <c r="E1165" s="5">
        <v>-99.213300000000004</v>
      </c>
      <c r="F1165" s="5">
        <v>20120502</v>
      </c>
      <c r="G1165" s="5">
        <v>-9999</v>
      </c>
      <c r="H1165" s="5" t="s">
        <v>48</v>
      </c>
      <c r="I1165" s="5" t="s">
        <v>48</v>
      </c>
      <c r="J1165" s="5" t="s">
        <v>48</v>
      </c>
      <c r="K1165" s="5">
        <v>9999</v>
      </c>
      <c r="L1165" s="5">
        <v>-9999</v>
      </c>
      <c r="M1165" s="5" t="s">
        <v>48</v>
      </c>
      <c r="N1165" s="5" t="s">
        <v>48</v>
      </c>
      <c r="O1165" s="5" t="s">
        <v>48</v>
      </c>
      <c r="P1165" s="5">
        <v>9999</v>
      </c>
      <c r="Q1165" s="5">
        <v>-9999</v>
      </c>
      <c r="R1165" s="5" t="s">
        <v>48</v>
      </c>
      <c r="S1165" s="5" t="s">
        <v>48</v>
      </c>
      <c r="T1165" s="5" t="s">
        <v>48</v>
      </c>
      <c r="U1165" s="5">
        <v>9999</v>
      </c>
      <c r="V1165" s="5">
        <v>0</v>
      </c>
      <c r="W1165" s="5" t="s">
        <v>48</v>
      </c>
      <c r="X1165" s="5" t="s">
        <v>48</v>
      </c>
      <c r="Y1165" s="5">
        <v>7</v>
      </c>
      <c r="Z1165" s="5">
        <v>9999</v>
      </c>
      <c r="AA1165" s="5">
        <v>0</v>
      </c>
      <c r="AB1165" s="5" t="s">
        <v>48</v>
      </c>
      <c r="AC1165" s="5" t="s">
        <v>48</v>
      </c>
      <c r="AD1165" s="5">
        <v>7</v>
      </c>
      <c r="AE1165" s="5">
        <v>9999</v>
      </c>
      <c r="AF1165" s="5">
        <v>278</v>
      </c>
      <c r="AG1165" s="5" t="s">
        <v>48</v>
      </c>
      <c r="AH1165" s="5" t="s">
        <v>48</v>
      </c>
      <c r="AI1165" s="5" t="s">
        <v>50</v>
      </c>
      <c r="AJ1165" s="5">
        <v>800</v>
      </c>
      <c r="AK1165" s="5">
        <v>117</v>
      </c>
      <c r="AL1165" s="5" t="s">
        <v>48</v>
      </c>
      <c r="AM1165" s="5" t="s">
        <v>48</v>
      </c>
      <c r="AN1165" s="5" t="s">
        <v>50</v>
      </c>
      <c r="AO1165" s="5">
        <v>800</v>
      </c>
    </row>
    <row r="1166" spans="1:41" x14ac:dyDescent="0.25">
      <c r="A1166" s="5" t="s">
        <v>11</v>
      </c>
      <c r="B1166" s="5" t="s">
        <v>12</v>
      </c>
      <c r="C1166" s="5">
        <v>609.6</v>
      </c>
      <c r="D1166" s="5">
        <v>40.089199999999998</v>
      </c>
      <c r="E1166" s="5">
        <v>-99.213300000000004</v>
      </c>
      <c r="F1166" s="5">
        <v>20120503</v>
      </c>
      <c r="G1166" s="5">
        <v>-9999</v>
      </c>
      <c r="H1166" s="5" t="s">
        <v>48</v>
      </c>
      <c r="I1166" s="5" t="s">
        <v>48</v>
      </c>
      <c r="J1166" s="5" t="s">
        <v>48</v>
      </c>
      <c r="K1166" s="5">
        <v>9999</v>
      </c>
      <c r="L1166" s="5">
        <v>-9999</v>
      </c>
      <c r="M1166" s="5" t="s">
        <v>48</v>
      </c>
      <c r="N1166" s="5" t="s">
        <v>48</v>
      </c>
      <c r="O1166" s="5" t="s">
        <v>48</v>
      </c>
      <c r="P1166" s="5">
        <v>9999</v>
      </c>
      <c r="Q1166" s="5">
        <v>-9999</v>
      </c>
      <c r="R1166" s="5" t="s">
        <v>48</v>
      </c>
      <c r="S1166" s="5" t="s">
        <v>48</v>
      </c>
      <c r="T1166" s="5" t="s">
        <v>48</v>
      </c>
      <c r="U1166" s="5">
        <v>9999</v>
      </c>
      <c r="V1166" s="5">
        <v>0</v>
      </c>
      <c r="W1166" s="5" t="s">
        <v>48</v>
      </c>
      <c r="X1166" s="5" t="s">
        <v>48</v>
      </c>
      <c r="Y1166" s="5">
        <v>7</v>
      </c>
      <c r="Z1166" s="5">
        <v>9999</v>
      </c>
      <c r="AA1166" s="5">
        <v>0</v>
      </c>
      <c r="AB1166" s="5" t="s">
        <v>48</v>
      </c>
      <c r="AC1166" s="5" t="s">
        <v>48</v>
      </c>
      <c r="AD1166" s="5">
        <v>7</v>
      </c>
      <c r="AE1166" s="5">
        <v>9999</v>
      </c>
      <c r="AF1166" s="5">
        <v>289</v>
      </c>
      <c r="AG1166" s="5" t="s">
        <v>48</v>
      </c>
      <c r="AH1166" s="5" t="s">
        <v>48</v>
      </c>
      <c r="AI1166" s="5" t="s">
        <v>50</v>
      </c>
      <c r="AJ1166" s="5">
        <v>800</v>
      </c>
      <c r="AK1166" s="5">
        <v>150</v>
      </c>
      <c r="AL1166" s="5" t="s">
        <v>48</v>
      </c>
      <c r="AM1166" s="5" t="s">
        <v>48</v>
      </c>
      <c r="AN1166" s="5" t="s">
        <v>50</v>
      </c>
      <c r="AO1166" s="5">
        <v>800</v>
      </c>
    </row>
    <row r="1167" spans="1:41" x14ac:dyDescent="0.25">
      <c r="A1167" s="5" t="s">
        <v>11</v>
      </c>
      <c r="B1167" s="5" t="s">
        <v>12</v>
      </c>
      <c r="C1167" s="5">
        <v>609.6</v>
      </c>
      <c r="D1167" s="5">
        <v>40.089199999999998</v>
      </c>
      <c r="E1167" s="5">
        <v>-99.213300000000004</v>
      </c>
      <c r="F1167" s="5">
        <v>20120504</v>
      </c>
      <c r="G1167" s="5">
        <v>-9999</v>
      </c>
      <c r="H1167" s="5" t="s">
        <v>48</v>
      </c>
      <c r="I1167" s="5" t="s">
        <v>48</v>
      </c>
      <c r="J1167" s="5" t="s">
        <v>48</v>
      </c>
      <c r="K1167" s="5">
        <v>9999</v>
      </c>
      <c r="L1167" s="5">
        <v>-9999</v>
      </c>
      <c r="M1167" s="5" t="s">
        <v>48</v>
      </c>
      <c r="N1167" s="5" t="s">
        <v>48</v>
      </c>
      <c r="O1167" s="5" t="s">
        <v>48</v>
      </c>
      <c r="P1167" s="5">
        <v>9999</v>
      </c>
      <c r="Q1167" s="5">
        <v>36</v>
      </c>
      <c r="R1167" s="5" t="s">
        <v>48</v>
      </c>
      <c r="S1167" s="5" t="s">
        <v>48</v>
      </c>
      <c r="T1167" s="5" t="s">
        <v>50</v>
      </c>
      <c r="U1167" s="5">
        <v>800</v>
      </c>
      <c r="V1167" s="5">
        <v>0</v>
      </c>
      <c r="W1167" s="5" t="s">
        <v>48</v>
      </c>
      <c r="X1167" s="5" t="s">
        <v>48</v>
      </c>
      <c r="Y1167" s="5">
        <v>7</v>
      </c>
      <c r="Z1167" s="5">
        <v>9999</v>
      </c>
      <c r="AA1167" s="5">
        <v>0</v>
      </c>
      <c r="AB1167" s="5" t="s">
        <v>48</v>
      </c>
      <c r="AC1167" s="5" t="s">
        <v>48</v>
      </c>
      <c r="AD1167" s="5">
        <v>7</v>
      </c>
      <c r="AE1167" s="5">
        <v>9999</v>
      </c>
      <c r="AF1167" s="5">
        <v>278</v>
      </c>
      <c r="AG1167" s="5" t="s">
        <v>48</v>
      </c>
      <c r="AH1167" s="5" t="s">
        <v>48</v>
      </c>
      <c r="AI1167" s="5" t="s">
        <v>50</v>
      </c>
      <c r="AJ1167" s="5">
        <v>800</v>
      </c>
      <c r="AK1167" s="5">
        <v>161</v>
      </c>
      <c r="AL1167" s="5" t="s">
        <v>48</v>
      </c>
      <c r="AM1167" s="5" t="s">
        <v>48</v>
      </c>
      <c r="AN1167" s="5" t="s">
        <v>50</v>
      </c>
      <c r="AO1167" s="5">
        <v>800</v>
      </c>
    </row>
    <row r="1168" spans="1:41" x14ac:dyDescent="0.25">
      <c r="A1168" s="5" t="s">
        <v>11</v>
      </c>
      <c r="B1168" s="5" t="s">
        <v>12</v>
      </c>
      <c r="C1168" s="5">
        <v>609.6</v>
      </c>
      <c r="D1168" s="5">
        <v>40.089199999999998</v>
      </c>
      <c r="E1168" s="5">
        <v>-99.213300000000004</v>
      </c>
      <c r="F1168" s="5">
        <v>20120505</v>
      </c>
      <c r="G1168" s="5">
        <v>-9999</v>
      </c>
      <c r="H1168" s="5" t="s">
        <v>48</v>
      </c>
      <c r="I1168" s="5" t="s">
        <v>48</v>
      </c>
      <c r="J1168" s="5" t="s">
        <v>48</v>
      </c>
      <c r="K1168" s="5">
        <v>9999</v>
      </c>
      <c r="L1168" s="5">
        <v>-9999</v>
      </c>
      <c r="M1168" s="5" t="s">
        <v>48</v>
      </c>
      <c r="N1168" s="5" t="s">
        <v>48</v>
      </c>
      <c r="O1168" s="5" t="s">
        <v>48</v>
      </c>
      <c r="P1168" s="5">
        <v>9999</v>
      </c>
      <c r="Q1168" s="5">
        <v>-9999</v>
      </c>
      <c r="R1168" s="5" t="s">
        <v>48</v>
      </c>
      <c r="S1168" s="5" t="s">
        <v>48</v>
      </c>
      <c r="T1168" s="5" t="s">
        <v>48</v>
      </c>
      <c r="U1168" s="5">
        <v>9999</v>
      </c>
      <c r="V1168" s="5">
        <v>0</v>
      </c>
      <c r="W1168" s="5" t="s">
        <v>48</v>
      </c>
      <c r="X1168" s="5" t="s">
        <v>48</v>
      </c>
      <c r="Y1168" s="5">
        <v>7</v>
      </c>
      <c r="Z1168" s="5">
        <v>9999</v>
      </c>
      <c r="AA1168" s="5">
        <v>0</v>
      </c>
      <c r="AB1168" s="5" t="s">
        <v>48</v>
      </c>
      <c r="AC1168" s="5" t="s">
        <v>48</v>
      </c>
      <c r="AD1168" s="5">
        <v>7</v>
      </c>
      <c r="AE1168" s="5">
        <v>9999</v>
      </c>
      <c r="AF1168" s="5">
        <v>311</v>
      </c>
      <c r="AG1168" s="5" t="s">
        <v>48</v>
      </c>
      <c r="AH1168" s="5" t="s">
        <v>48</v>
      </c>
      <c r="AI1168" s="5" t="s">
        <v>50</v>
      </c>
      <c r="AJ1168" s="5">
        <v>800</v>
      </c>
      <c r="AK1168" s="5">
        <v>156</v>
      </c>
      <c r="AL1168" s="5" t="s">
        <v>48</v>
      </c>
      <c r="AM1168" s="5" t="s">
        <v>48</v>
      </c>
      <c r="AN1168" s="5" t="s">
        <v>50</v>
      </c>
      <c r="AO1168" s="5">
        <v>800</v>
      </c>
    </row>
    <row r="1169" spans="1:41" x14ac:dyDescent="0.25">
      <c r="A1169" s="5" t="s">
        <v>11</v>
      </c>
      <c r="B1169" s="5" t="s">
        <v>12</v>
      </c>
      <c r="C1169" s="5">
        <v>609.6</v>
      </c>
      <c r="D1169" s="5">
        <v>40.089199999999998</v>
      </c>
      <c r="E1169" s="5">
        <v>-99.213300000000004</v>
      </c>
      <c r="F1169" s="5">
        <v>20120506</v>
      </c>
      <c r="G1169" s="5">
        <v>-9999</v>
      </c>
      <c r="H1169" s="5" t="s">
        <v>48</v>
      </c>
      <c r="I1169" s="5" t="s">
        <v>48</v>
      </c>
      <c r="J1169" s="5" t="s">
        <v>48</v>
      </c>
      <c r="K1169" s="5">
        <v>9999</v>
      </c>
      <c r="L1169" s="5">
        <v>-9999</v>
      </c>
      <c r="M1169" s="5" t="s">
        <v>48</v>
      </c>
      <c r="N1169" s="5" t="s">
        <v>48</v>
      </c>
      <c r="O1169" s="5" t="s">
        <v>48</v>
      </c>
      <c r="P1169" s="5">
        <v>9999</v>
      </c>
      <c r="Q1169" s="5">
        <v>-9999</v>
      </c>
      <c r="R1169" s="5" t="s">
        <v>48</v>
      </c>
      <c r="S1169" s="5" t="s">
        <v>48</v>
      </c>
      <c r="T1169" s="5" t="s">
        <v>48</v>
      </c>
      <c r="U1169" s="5">
        <v>9999</v>
      </c>
      <c r="V1169" s="5">
        <v>0</v>
      </c>
      <c r="W1169" s="5" t="s">
        <v>48</v>
      </c>
      <c r="X1169" s="5" t="s">
        <v>48</v>
      </c>
      <c r="Y1169" s="5">
        <v>7</v>
      </c>
      <c r="Z1169" s="5">
        <v>9999</v>
      </c>
      <c r="AA1169" s="5">
        <v>0</v>
      </c>
      <c r="AB1169" s="5" t="s">
        <v>48</v>
      </c>
      <c r="AC1169" s="5" t="s">
        <v>48</v>
      </c>
      <c r="AD1169" s="5">
        <v>7</v>
      </c>
      <c r="AE1169" s="5">
        <v>9999</v>
      </c>
      <c r="AF1169" s="5">
        <v>317</v>
      </c>
      <c r="AG1169" s="5" t="s">
        <v>48</v>
      </c>
      <c r="AH1169" s="5" t="s">
        <v>48</v>
      </c>
      <c r="AI1169" s="5" t="s">
        <v>50</v>
      </c>
      <c r="AJ1169" s="5">
        <v>800</v>
      </c>
      <c r="AK1169" s="5">
        <v>139</v>
      </c>
      <c r="AL1169" s="5" t="s">
        <v>48</v>
      </c>
      <c r="AM1169" s="5" t="s">
        <v>48</v>
      </c>
      <c r="AN1169" s="5" t="s">
        <v>50</v>
      </c>
      <c r="AO1169" s="5">
        <v>800</v>
      </c>
    </row>
    <row r="1170" spans="1:41" x14ac:dyDescent="0.25">
      <c r="A1170" s="5" t="s">
        <v>11</v>
      </c>
      <c r="B1170" s="5" t="s">
        <v>12</v>
      </c>
      <c r="C1170" s="5">
        <v>609.6</v>
      </c>
      <c r="D1170" s="5">
        <v>40.089199999999998</v>
      </c>
      <c r="E1170" s="5">
        <v>-99.213300000000004</v>
      </c>
      <c r="F1170" s="5">
        <v>20120507</v>
      </c>
      <c r="G1170" s="5">
        <v>-9999</v>
      </c>
      <c r="H1170" s="5" t="s">
        <v>48</v>
      </c>
      <c r="I1170" s="5" t="s">
        <v>48</v>
      </c>
      <c r="J1170" s="5" t="s">
        <v>48</v>
      </c>
      <c r="K1170" s="5">
        <v>9999</v>
      </c>
      <c r="L1170" s="5">
        <v>-9999</v>
      </c>
      <c r="M1170" s="5" t="s">
        <v>48</v>
      </c>
      <c r="N1170" s="5" t="s">
        <v>48</v>
      </c>
      <c r="O1170" s="5" t="s">
        <v>48</v>
      </c>
      <c r="P1170" s="5">
        <v>9999</v>
      </c>
      <c r="Q1170" s="5">
        <v>-9999</v>
      </c>
      <c r="R1170" s="5" t="s">
        <v>48</v>
      </c>
      <c r="S1170" s="5" t="s">
        <v>48</v>
      </c>
      <c r="T1170" s="5" t="s">
        <v>48</v>
      </c>
      <c r="U1170" s="5">
        <v>9999</v>
      </c>
      <c r="V1170" s="5">
        <v>0</v>
      </c>
      <c r="W1170" s="5" t="s">
        <v>48</v>
      </c>
      <c r="X1170" s="5" t="s">
        <v>48</v>
      </c>
      <c r="Y1170" s="5">
        <v>7</v>
      </c>
      <c r="Z1170" s="5">
        <v>9999</v>
      </c>
      <c r="AA1170" s="5">
        <v>0</v>
      </c>
      <c r="AB1170" s="5" t="s">
        <v>48</v>
      </c>
      <c r="AC1170" s="5" t="s">
        <v>48</v>
      </c>
      <c r="AD1170" s="5">
        <v>7</v>
      </c>
      <c r="AE1170" s="5">
        <v>9999</v>
      </c>
      <c r="AF1170" s="5">
        <v>194</v>
      </c>
      <c r="AG1170" s="5" t="s">
        <v>48</v>
      </c>
      <c r="AH1170" s="5" t="s">
        <v>48</v>
      </c>
      <c r="AI1170" s="5" t="s">
        <v>50</v>
      </c>
      <c r="AJ1170" s="5">
        <v>800</v>
      </c>
      <c r="AK1170" s="5">
        <v>94</v>
      </c>
      <c r="AL1170" s="5" t="s">
        <v>48</v>
      </c>
      <c r="AM1170" s="5" t="s">
        <v>48</v>
      </c>
      <c r="AN1170" s="5" t="s">
        <v>50</v>
      </c>
      <c r="AO1170" s="5">
        <v>800</v>
      </c>
    </row>
    <row r="1171" spans="1:41" x14ac:dyDescent="0.25">
      <c r="A1171" s="5" t="s">
        <v>11</v>
      </c>
      <c r="B1171" s="5" t="s">
        <v>12</v>
      </c>
      <c r="C1171" s="5">
        <v>609.6</v>
      </c>
      <c r="D1171" s="5">
        <v>40.089199999999998</v>
      </c>
      <c r="E1171" s="5">
        <v>-99.213300000000004</v>
      </c>
      <c r="F1171" s="5">
        <v>20120508</v>
      </c>
      <c r="G1171" s="5">
        <v>-9999</v>
      </c>
      <c r="H1171" s="5" t="s">
        <v>48</v>
      </c>
      <c r="I1171" s="5" t="s">
        <v>48</v>
      </c>
      <c r="J1171" s="5" t="s">
        <v>48</v>
      </c>
      <c r="K1171" s="5">
        <v>9999</v>
      </c>
      <c r="L1171" s="5">
        <v>-9999</v>
      </c>
      <c r="M1171" s="5" t="s">
        <v>48</v>
      </c>
      <c r="N1171" s="5" t="s">
        <v>48</v>
      </c>
      <c r="O1171" s="5" t="s">
        <v>48</v>
      </c>
      <c r="P1171" s="5">
        <v>9999</v>
      </c>
      <c r="Q1171" s="5">
        <v>5</v>
      </c>
      <c r="R1171" s="5" t="s">
        <v>48</v>
      </c>
      <c r="S1171" s="5" t="s">
        <v>48</v>
      </c>
      <c r="T1171" s="5" t="s">
        <v>50</v>
      </c>
      <c r="U1171" s="5">
        <v>800</v>
      </c>
      <c r="V1171" s="5">
        <v>0</v>
      </c>
      <c r="W1171" s="5" t="s">
        <v>48</v>
      </c>
      <c r="X1171" s="5" t="s">
        <v>48</v>
      </c>
      <c r="Y1171" s="5">
        <v>7</v>
      </c>
      <c r="Z1171" s="5">
        <v>9999</v>
      </c>
      <c r="AA1171" s="5">
        <v>0</v>
      </c>
      <c r="AB1171" s="5" t="s">
        <v>48</v>
      </c>
      <c r="AC1171" s="5" t="s">
        <v>48</v>
      </c>
      <c r="AD1171" s="5">
        <v>7</v>
      </c>
      <c r="AE1171" s="5">
        <v>9999</v>
      </c>
      <c r="AF1171" s="5">
        <v>172</v>
      </c>
      <c r="AG1171" s="5" t="s">
        <v>48</v>
      </c>
      <c r="AH1171" s="5" t="s">
        <v>48</v>
      </c>
      <c r="AI1171" s="5" t="s">
        <v>50</v>
      </c>
      <c r="AJ1171" s="5">
        <v>800</v>
      </c>
      <c r="AK1171" s="5">
        <v>61</v>
      </c>
      <c r="AL1171" s="5" t="s">
        <v>48</v>
      </c>
      <c r="AM1171" s="5" t="s">
        <v>48</v>
      </c>
      <c r="AN1171" s="5" t="s">
        <v>50</v>
      </c>
      <c r="AO1171" s="5">
        <v>800</v>
      </c>
    </row>
    <row r="1172" spans="1:41" x14ac:dyDescent="0.25">
      <c r="A1172" s="5" t="s">
        <v>11</v>
      </c>
      <c r="B1172" s="5" t="s">
        <v>12</v>
      </c>
      <c r="C1172" s="5">
        <v>609.6</v>
      </c>
      <c r="D1172" s="5">
        <v>40.089199999999998</v>
      </c>
      <c r="E1172" s="5">
        <v>-99.213300000000004</v>
      </c>
      <c r="F1172" s="5">
        <v>20120509</v>
      </c>
      <c r="G1172" s="5">
        <v>-9999</v>
      </c>
      <c r="H1172" s="5" t="s">
        <v>48</v>
      </c>
      <c r="I1172" s="5" t="s">
        <v>48</v>
      </c>
      <c r="J1172" s="5" t="s">
        <v>48</v>
      </c>
      <c r="K1172" s="5">
        <v>9999</v>
      </c>
      <c r="L1172" s="5">
        <v>-9999</v>
      </c>
      <c r="M1172" s="5" t="s">
        <v>48</v>
      </c>
      <c r="N1172" s="5" t="s">
        <v>48</v>
      </c>
      <c r="O1172" s="5" t="s">
        <v>48</v>
      </c>
      <c r="P1172" s="5">
        <v>9999</v>
      </c>
      <c r="Q1172" s="5">
        <v>-9999</v>
      </c>
      <c r="R1172" s="5" t="s">
        <v>48</v>
      </c>
      <c r="S1172" s="5" t="s">
        <v>48</v>
      </c>
      <c r="T1172" s="5" t="s">
        <v>48</v>
      </c>
      <c r="U1172" s="5">
        <v>9999</v>
      </c>
      <c r="V1172" s="5">
        <v>0</v>
      </c>
      <c r="W1172" s="5" t="s">
        <v>48</v>
      </c>
      <c r="X1172" s="5" t="s">
        <v>48</v>
      </c>
      <c r="Y1172" s="5">
        <v>7</v>
      </c>
      <c r="Z1172" s="5">
        <v>9999</v>
      </c>
      <c r="AA1172" s="5">
        <v>0</v>
      </c>
      <c r="AB1172" s="5" t="s">
        <v>48</v>
      </c>
      <c r="AC1172" s="5" t="s">
        <v>48</v>
      </c>
      <c r="AD1172" s="5">
        <v>7</v>
      </c>
      <c r="AE1172" s="5">
        <v>9999</v>
      </c>
      <c r="AF1172" s="5">
        <v>217</v>
      </c>
      <c r="AG1172" s="5" t="s">
        <v>48</v>
      </c>
      <c r="AH1172" s="5" t="s">
        <v>48</v>
      </c>
      <c r="AI1172" s="5" t="s">
        <v>50</v>
      </c>
      <c r="AJ1172" s="5">
        <v>800</v>
      </c>
      <c r="AK1172" s="5">
        <v>33</v>
      </c>
      <c r="AL1172" s="5" t="s">
        <v>48</v>
      </c>
      <c r="AM1172" s="5" t="s">
        <v>48</v>
      </c>
      <c r="AN1172" s="5" t="s">
        <v>50</v>
      </c>
      <c r="AO1172" s="5">
        <v>800</v>
      </c>
    </row>
    <row r="1173" spans="1:41" x14ac:dyDescent="0.25">
      <c r="A1173" s="5" t="s">
        <v>11</v>
      </c>
      <c r="B1173" s="5" t="s">
        <v>12</v>
      </c>
      <c r="C1173" s="5">
        <v>609.6</v>
      </c>
      <c r="D1173" s="5">
        <v>40.089199999999998</v>
      </c>
      <c r="E1173" s="5">
        <v>-99.213300000000004</v>
      </c>
      <c r="F1173" s="5">
        <v>20120510</v>
      </c>
      <c r="G1173" s="5">
        <v>-9999</v>
      </c>
      <c r="H1173" s="5" t="s">
        <v>48</v>
      </c>
      <c r="I1173" s="5" t="s">
        <v>48</v>
      </c>
      <c r="J1173" s="5" t="s">
        <v>48</v>
      </c>
      <c r="K1173" s="5">
        <v>9999</v>
      </c>
      <c r="L1173" s="5">
        <v>-9999</v>
      </c>
      <c r="M1173" s="5" t="s">
        <v>48</v>
      </c>
      <c r="N1173" s="5" t="s">
        <v>48</v>
      </c>
      <c r="O1173" s="5" t="s">
        <v>48</v>
      </c>
      <c r="P1173" s="5">
        <v>9999</v>
      </c>
      <c r="Q1173" s="5">
        <v>-9999</v>
      </c>
      <c r="R1173" s="5" t="s">
        <v>48</v>
      </c>
      <c r="S1173" s="5" t="s">
        <v>48</v>
      </c>
      <c r="T1173" s="5" t="s">
        <v>48</v>
      </c>
      <c r="U1173" s="5">
        <v>9999</v>
      </c>
      <c r="V1173" s="5">
        <v>0</v>
      </c>
      <c r="W1173" s="5" t="s">
        <v>48</v>
      </c>
      <c r="X1173" s="5" t="s">
        <v>48</v>
      </c>
      <c r="Y1173" s="5">
        <v>7</v>
      </c>
      <c r="Z1173" s="5">
        <v>9999</v>
      </c>
      <c r="AA1173" s="5">
        <v>0</v>
      </c>
      <c r="AB1173" s="5" t="s">
        <v>48</v>
      </c>
      <c r="AC1173" s="5" t="s">
        <v>48</v>
      </c>
      <c r="AD1173" s="5">
        <v>7</v>
      </c>
      <c r="AE1173" s="5">
        <v>9999</v>
      </c>
      <c r="AF1173" s="5">
        <v>228</v>
      </c>
      <c r="AG1173" s="5" t="s">
        <v>48</v>
      </c>
      <c r="AH1173" s="5" t="s">
        <v>48</v>
      </c>
      <c r="AI1173" s="5" t="s">
        <v>50</v>
      </c>
      <c r="AJ1173" s="5">
        <v>800</v>
      </c>
      <c r="AK1173" s="5">
        <v>44</v>
      </c>
      <c r="AL1173" s="5" t="s">
        <v>48</v>
      </c>
      <c r="AM1173" s="5" t="s">
        <v>48</v>
      </c>
      <c r="AN1173" s="5" t="s">
        <v>50</v>
      </c>
      <c r="AO1173" s="5">
        <v>800</v>
      </c>
    </row>
    <row r="1174" spans="1:41" x14ac:dyDescent="0.25">
      <c r="A1174" s="5" t="s">
        <v>11</v>
      </c>
      <c r="B1174" s="5" t="s">
        <v>12</v>
      </c>
      <c r="C1174" s="5">
        <v>609.6</v>
      </c>
      <c r="D1174" s="5">
        <v>40.089199999999998</v>
      </c>
      <c r="E1174" s="5">
        <v>-99.213300000000004</v>
      </c>
      <c r="F1174" s="5">
        <v>20120511</v>
      </c>
      <c r="G1174" s="5">
        <v>-9999</v>
      </c>
      <c r="H1174" s="5" t="s">
        <v>48</v>
      </c>
      <c r="I1174" s="5" t="s">
        <v>48</v>
      </c>
      <c r="J1174" s="5" t="s">
        <v>48</v>
      </c>
      <c r="K1174" s="5">
        <v>9999</v>
      </c>
      <c r="L1174" s="5">
        <v>-9999</v>
      </c>
      <c r="M1174" s="5" t="s">
        <v>48</v>
      </c>
      <c r="N1174" s="5" t="s">
        <v>48</v>
      </c>
      <c r="O1174" s="5" t="s">
        <v>48</v>
      </c>
      <c r="P1174" s="5">
        <v>9999</v>
      </c>
      <c r="Q1174" s="5">
        <v>-9999</v>
      </c>
      <c r="R1174" s="5" t="s">
        <v>48</v>
      </c>
      <c r="S1174" s="5" t="s">
        <v>48</v>
      </c>
      <c r="T1174" s="5" t="s">
        <v>48</v>
      </c>
      <c r="U1174" s="5">
        <v>9999</v>
      </c>
      <c r="V1174" s="5">
        <v>0</v>
      </c>
      <c r="W1174" s="5" t="s">
        <v>48</v>
      </c>
      <c r="X1174" s="5" t="s">
        <v>48</v>
      </c>
      <c r="Y1174" s="5">
        <v>7</v>
      </c>
      <c r="Z1174" s="5">
        <v>9999</v>
      </c>
      <c r="AA1174" s="5">
        <v>0</v>
      </c>
      <c r="AB1174" s="5" t="s">
        <v>48</v>
      </c>
      <c r="AC1174" s="5" t="s">
        <v>48</v>
      </c>
      <c r="AD1174" s="5">
        <v>7</v>
      </c>
      <c r="AE1174" s="5">
        <v>9999</v>
      </c>
      <c r="AF1174" s="5">
        <v>300</v>
      </c>
      <c r="AG1174" s="5" t="s">
        <v>48</v>
      </c>
      <c r="AH1174" s="5" t="s">
        <v>48</v>
      </c>
      <c r="AI1174" s="5" t="s">
        <v>50</v>
      </c>
      <c r="AJ1174" s="5">
        <v>800</v>
      </c>
      <c r="AK1174" s="5">
        <v>89</v>
      </c>
      <c r="AL1174" s="5" t="s">
        <v>48</v>
      </c>
      <c r="AM1174" s="5" t="s">
        <v>48</v>
      </c>
      <c r="AN1174" s="5" t="s">
        <v>50</v>
      </c>
      <c r="AO1174" s="5">
        <v>800</v>
      </c>
    </row>
    <row r="1175" spans="1:41" x14ac:dyDescent="0.25">
      <c r="A1175" s="5" t="s">
        <v>11</v>
      </c>
      <c r="B1175" s="5" t="s">
        <v>12</v>
      </c>
      <c r="C1175" s="5">
        <v>609.6</v>
      </c>
      <c r="D1175" s="5">
        <v>40.089199999999998</v>
      </c>
      <c r="E1175" s="5">
        <v>-99.213300000000004</v>
      </c>
      <c r="F1175" s="5">
        <v>20120512</v>
      </c>
      <c r="G1175" s="5">
        <v>-9999</v>
      </c>
      <c r="H1175" s="5" t="s">
        <v>48</v>
      </c>
      <c r="I1175" s="5" t="s">
        <v>48</v>
      </c>
      <c r="J1175" s="5" t="s">
        <v>48</v>
      </c>
      <c r="K1175" s="5">
        <v>9999</v>
      </c>
      <c r="L1175" s="5">
        <v>-9999</v>
      </c>
      <c r="M1175" s="5" t="s">
        <v>48</v>
      </c>
      <c r="N1175" s="5" t="s">
        <v>48</v>
      </c>
      <c r="O1175" s="5" t="s">
        <v>48</v>
      </c>
      <c r="P1175" s="5">
        <v>9999</v>
      </c>
      <c r="Q1175" s="5">
        <v>-9999</v>
      </c>
      <c r="R1175" s="5" t="s">
        <v>48</v>
      </c>
      <c r="S1175" s="5" t="s">
        <v>48</v>
      </c>
      <c r="T1175" s="5" t="s">
        <v>48</v>
      </c>
      <c r="U1175" s="5">
        <v>9999</v>
      </c>
      <c r="V1175" s="5">
        <v>0</v>
      </c>
      <c r="W1175" s="5" t="s">
        <v>48</v>
      </c>
      <c r="X1175" s="5" t="s">
        <v>48</v>
      </c>
      <c r="Y1175" s="5">
        <v>7</v>
      </c>
      <c r="Z1175" s="5">
        <v>9999</v>
      </c>
      <c r="AA1175" s="5">
        <v>0</v>
      </c>
      <c r="AB1175" s="5" t="s">
        <v>48</v>
      </c>
      <c r="AC1175" s="5" t="s">
        <v>48</v>
      </c>
      <c r="AD1175" s="5">
        <v>7</v>
      </c>
      <c r="AE1175" s="5">
        <v>9999</v>
      </c>
      <c r="AF1175" s="5">
        <v>222</v>
      </c>
      <c r="AG1175" s="5" t="s">
        <v>48</v>
      </c>
      <c r="AH1175" s="5" t="s">
        <v>48</v>
      </c>
      <c r="AI1175" s="5" t="s">
        <v>50</v>
      </c>
      <c r="AJ1175" s="5">
        <v>800</v>
      </c>
      <c r="AK1175" s="5">
        <v>83</v>
      </c>
      <c r="AL1175" s="5" t="s">
        <v>48</v>
      </c>
      <c r="AM1175" s="5" t="s">
        <v>48</v>
      </c>
      <c r="AN1175" s="5" t="s">
        <v>50</v>
      </c>
      <c r="AO1175" s="5">
        <v>800</v>
      </c>
    </row>
    <row r="1176" spans="1:41" x14ac:dyDescent="0.25">
      <c r="A1176" s="5" t="s">
        <v>11</v>
      </c>
      <c r="B1176" s="5" t="s">
        <v>12</v>
      </c>
      <c r="C1176" s="5">
        <v>609.6</v>
      </c>
      <c r="D1176" s="5">
        <v>40.089199999999998</v>
      </c>
      <c r="E1176" s="5">
        <v>-99.213300000000004</v>
      </c>
      <c r="F1176" s="5">
        <v>20120513</v>
      </c>
      <c r="G1176" s="5">
        <v>-9999</v>
      </c>
      <c r="H1176" s="5" t="s">
        <v>48</v>
      </c>
      <c r="I1176" s="5" t="s">
        <v>48</v>
      </c>
      <c r="J1176" s="5" t="s">
        <v>48</v>
      </c>
      <c r="K1176" s="5">
        <v>9999</v>
      </c>
      <c r="L1176" s="5">
        <v>-9999</v>
      </c>
      <c r="M1176" s="5" t="s">
        <v>48</v>
      </c>
      <c r="N1176" s="5" t="s">
        <v>48</v>
      </c>
      <c r="O1176" s="5" t="s">
        <v>48</v>
      </c>
      <c r="P1176" s="5">
        <v>9999</v>
      </c>
      <c r="Q1176" s="5">
        <v>-9999</v>
      </c>
      <c r="R1176" s="5" t="s">
        <v>48</v>
      </c>
      <c r="S1176" s="5" t="s">
        <v>48</v>
      </c>
      <c r="T1176" s="5" t="s">
        <v>48</v>
      </c>
      <c r="U1176" s="5">
        <v>9999</v>
      </c>
      <c r="V1176" s="5">
        <v>0</v>
      </c>
      <c r="W1176" s="5" t="s">
        <v>48</v>
      </c>
      <c r="X1176" s="5" t="s">
        <v>48</v>
      </c>
      <c r="Y1176" s="5">
        <v>7</v>
      </c>
      <c r="Z1176" s="5">
        <v>9999</v>
      </c>
      <c r="AA1176" s="5">
        <v>0</v>
      </c>
      <c r="AB1176" s="5" t="s">
        <v>48</v>
      </c>
      <c r="AC1176" s="5" t="s">
        <v>48</v>
      </c>
      <c r="AD1176" s="5">
        <v>7</v>
      </c>
      <c r="AE1176" s="5">
        <v>9999</v>
      </c>
      <c r="AF1176" s="5">
        <v>206</v>
      </c>
      <c r="AG1176" s="5" t="s">
        <v>48</v>
      </c>
      <c r="AH1176" s="5" t="s">
        <v>48</v>
      </c>
      <c r="AI1176" s="5" t="s">
        <v>50</v>
      </c>
      <c r="AJ1176" s="5">
        <v>800</v>
      </c>
      <c r="AK1176" s="5">
        <v>67</v>
      </c>
      <c r="AL1176" s="5" t="s">
        <v>48</v>
      </c>
      <c r="AM1176" s="5" t="s">
        <v>48</v>
      </c>
      <c r="AN1176" s="5" t="s">
        <v>50</v>
      </c>
      <c r="AO1176" s="5">
        <v>800</v>
      </c>
    </row>
    <row r="1177" spans="1:41" x14ac:dyDescent="0.25">
      <c r="A1177" s="5" t="s">
        <v>11</v>
      </c>
      <c r="B1177" s="5" t="s">
        <v>12</v>
      </c>
      <c r="C1177" s="5">
        <v>609.6</v>
      </c>
      <c r="D1177" s="5">
        <v>40.089199999999998</v>
      </c>
      <c r="E1177" s="5">
        <v>-99.213300000000004</v>
      </c>
      <c r="F1177" s="5">
        <v>20120514</v>
      </c>
      <c r="G1177" s="5">
        <v>-9999</v>
      </c>
      <c r="H1177" s="5" t="s">
        <v>48</v>
      </c>
      <c r="I1177" s="5" t="s">
        <v>48</v>
      </c>
      <c r="J1177" s="5" t="s">
        <v>48</v>
      </c>
      <c r="K1177" s="5">
        <v>9999</v>
      </c>
      <c r="L1177" s="5">
        <v>-9999</v>
      </c>
      <c r="M1177" s="5" t="s">
        <v>48</v>
      </c>
      <c r="N1177" s="5" t="s">
        <v>48</v>
      </c>
      <c r="O1177" s="5" t="s">
        <v>48</v>
      </c>
      <c r="P1177" s="5">
        <v>9999</v>
      </c>
      <c r="Q1177" s="5">
        <v>-9999</v>
      </c>
      <c r="R1177" s="5" t="s">
        <v>48</v>
      </c>
      <c r="S1177" s="5" t="s">
        <v>48</v>
      </c>
      <c r="T1177" s="5" t="s">
        <v>48</v>
      </c>
      <c r="U1177" s="5">
        <v>9999</v>
      </c>
      <c r="V1177" s="5">
        <v>0</v>
      </c>
      <c r="W1177" s="5" t="s">
        <v>48</v>
      </c>
      <c r="X1177" s="5" t="s">
        <v>48</v>
      </c>
      <c r="Y1177" s="5">
        <v>7</v>
      </c>
      <c r="Z1177" s="5">
        <v>9999</v>
      </c>
      <c r="AA1177" s="5">
        <v>0</v>
      </c>
      <c r="AB1177" s="5" t="s">
        <v>48</v>
      </c>
      <c r="AC1177" s="5" t="s">
        <v>48</v>
      </c>
      <c r="AD1177" s="5">
        <v>7</v>
      </c>
      <c r="AE1177" s="5">
        <v>9999</v>
      </c>
      <c r="AF1177" s="5">
        <v>217</v>
      </c>
      <c r="AG1177" s="5" t="s">
        <v>48</v>
      </c>
      <c r="AH1177" s="5" t="s">
        <v>48</v>
      </c>
      <c r="AI1177" s="5" t="s">
        <v>50</v>
      </c>
      <c r="AJ1177" s="5">
        <v>800</v>
      </c>
      <c r="AK1177" s="5">
        <v>67</v>
      </c>
      <c r="AL1177" s="5" t="s">
        <v>48</v>
      </c>
      <c r="AM1177" s="5" t="s">
        <v>48</v>
      </c>
      <c r="AN1177" s="5" t="s">
        <v>50</v>
      </c>
      <c r="AO1177" s="5">
        <v>800</v>
      </c>
    </row>
    <row r="1178" spans="1:41" x14ac:dyDescent="0.25">
      <c r="A1178" s="5" t="s">
        <v>11</v>
      </c>
      <c r="B1178" s="5" t="s">
        <v>12</v>
      </c>
      <c r="C1178" s="5">
        <v>609.6</v>
      </c>
      <c r="D1178" s="5">
        <v>40.089199999999998</v>
      </c>
      <c r="E1178" s="5">
        <v>-99.213300000000004</v>
      </c>
      <c r="F1178" s="5">
        <v>20120515</v>
      </c>
      <c r="G1178" s="5">
        <v>-9999</v>
      </c>
      <c r="H1178" s="5" t="s">
        <v>48</v>
      </c>
      <c r="I1178" s="5" t="s">
        <v>48</v>
      </c>
      <c r="J1178" s="5" t="s">
        <v>48</v>
      </c>
      <c r="K1178" s="5">
        <v>9999</v>
      </c>
      <c r="L1178" s="5">
        <v>-9999</v>
      </c>
      <c r="M1178" s="5" t="s">
        <v>48</v>
      </c>
      <c r="N1178" s="5" t="s">
        <v>48</v>
      </c>
      <c r="O1178" s="5" t="s">
        <v>48</v>
      </c>
      <c r="P1178" s="5">
        <v>9999</v>
      </c>
      <c r="Q1178" s="5">
        <v>-9999</v>
      </c>
      <c r="R1178" s="5" t="s">
        <v>48</v>
      </c>
      <c r="S1178" s="5" t="s">
        <v>48</v>
      </c>
      <c r="T1178" s="5" t="s">
        <v>48</v>
      </c>
      <c r="U1178" s="5">
        <v>9999</v>
      </c>
      <c r="V1178" s="5">
        <v>0</v>
      </c>
      <c r="W1178" s="5" t="s">
        <v>48</v>
      </c>
      <c r="X1178" s="5" t="s">
        <v>48</v>
      </c>
      <c r="Y1178" s="5">
        <v>7</v>
      </c>
      <c r="Z1178" s="5">
        <v>9999</v>
      </c>
      <c r="AA1178" s="5">
        <v>0</v>
      </c>
      <c r="AB1178" s="5" t="s">
        <v>48</v>
      </c>
      <c r="AC1178" s="5" t="s">
        <v>48</v>
      </c>
      <c r="AD1178" s="5">
        <v>7</v>
      </c>
      <c r="AE1178" s="5">
        <v>9999</v>
      </c>
      <c r="AF1178" s="5">
        <v>256</v>
      </c>
      <c r="AG1178" s="5" t="s">
        <v>48</v>
      </c>
      <c r="AH1178" s="5" t="s">
        <v>48</v>
      </c>
      <c r="AI1178" s="5" t="s">
        <v>50</v>
      </c>
      <c r="AJ1178" s="5">
        <v>800</v>
      </c>
      <c r="AK1178" s="5">
        <v>78</v>
      </c>
      <c r="AL1178" s="5" t="s">
        <v>48</v>
      </c>
      <c r="AM1178" s="5" t="s">
        <v>48</v>
      </c>
      <c r="AN1178" s="5" t="s">
        <v>50</v>
      </c>
      <c r="AO1178" s="5">
        <v>800</v>
      </c>
    </row>
    <row r="1179" spans="1:41" x14ac:dyDescent="0.25">
      <c r="A1179" s="5" t="s">
        <v>11</v>
      </c>
      <c r="B1179" s="5" t="s">
        <v>12</v>
      </c>
      <c r="C1179" s="5">
        <v>609.6</v>
      </c>
      <c r="D1179" s="5">
        <v>40.089199999999998</v>
      </c>
      <c r="E1179" s="5">
        <v>-99.213300000000004</v>
      </c>
      <c r="F1179" s="5">
        <v>20120516</v>
      </c>
      <c r="G1179" s="5">
        <v>-9999</v>
      </c>
      <c r="H1179" s="5" t="s">
        <v>48</v>
      </c>
      <c r="I1179" s="5" t="s">
        <v>48</v>
      </c>
      <c r="J1179" s="5" t="s">
        <v>48</v>
      </c>
      <c r="K1179" s="5">
        <v>9999</v>
      </c>
      <c r="L1179" s="5">
        <v>-9999</v>
      </c>
      <c r="M1179" s="5" t="s">
        <v>48</v>
      </c>
      <c r="N1179" s="5" t="s">
        <v>48</v>
      </c>
      <c r="O1179" s="5" t="s">
        <v>48</v>
      </c>
      <c r="P1179" s="5">
        <v>9999</v>
      </c>
      <c r="Q1179" s="5">
        <v>-9999</v>
      </c>
      <c r="R1179" s="5" t="s">
        <v>48</v>
      </c>
      <c r="S1179" s="5" t="s">
        <v>48</v>
      </c>
      <c r="T1179" s="5" t="s">
        <v>48</v>
      </c>
      <c r="U1179" s="5">
        <v>9999</v>
      </c>
      <c r="V1179" s="5">
        <v>0</v>
      </c>
      <c r="W1179" s="5" t="s">
        <v>48</v>
      </c>
      <c r="X1179" s="5" t="s">
        <v>48</v>
      </c>
      <c r="Y1179" s="5">
        <v>7</v>
      </c>
      <c r="Z1179" s="5">
        <v>9999</v>
      </c>
      <c r="AA1179" s="5">
        <v>0</v>
      </c>
      <c r="AB1179" s="5" t="s">
        <v>48</v>
      </c>
      <c r="AC1179" s="5" t="s">
        <v>48</v>
      </c>
      <c r="AD1179" s="5">
        <v>7</v>
      </c>
      <c r="AE1179" s="5">
        <v>9999</v>
      </c>
      <c r="AF1179" s="5">
        <v>-9999</v>
      </c>
      <c r="AG1179" s="5" t="s">
        <v>48</v>
      </c>
      <c r="AH1179" s="5" t="s">
        <v>48</v>
      </c>
      <c r="AI1179" s="5" t="s">
        <v>48</v>
      </c>
      <c r="AJ1179" s="5">
        <v>9999</v>
      </c>
      <c r="AK1179" s="5">
        <v>-9999</v>
      </c>
      <c r="AL1179" s="5" t="s">
        <v>48</v>
      </c>
      <c r="AM1179" s="5" t="s">
        <v>48</v>
      </c>
      <c r="AN1179" s="5" t="s">
        <v>48</v>
      </c>
      <c r="AO1179" s="5">
        <v>9999</v>
      </c>
    </row>
    <row r="1180" spans="1:41" x14ac:dyDescent="0.25">
      <c r="A1180" s="5" t="s">
        <v>11</v>
      </c>
      <c r="B1180" s="5" t="s">
        <v>12</v>
      </c>
      <c r="C1180" s="5">
        <v>609.6</v>
      </c>
      <c r="D1180" s="5">
        <v>40.089199999999998</v>
      </c>
      <c r="E1180" s="5">
        <v>-99.213300000000004</v>
      </c>
      <c r="F1180" s="5">
        <v>20120517</v>
      </c>
      <c r="G1180" s="5">
        <v>-9999</v>
      </c>
      <c r="H1180" s="5" t="s">
        <v>48</v>
      </c>
      <c r="I1180" s="5" t="s">
        <v>48</v>
      </c>
      <c r="J1180" s="5" t="s">
        <v>48</v>
      </c>
      <c r="K1180" s="5">
        <v>9999</v>
      </c>
      <c r="L1180" s="5">
        <v>-9999</v>
      </c>
      <c r="M1180" s="5" t="s">
        <v>48</v>
      </c>
      <c r="N1180" s="5" t="s">
        <v>48</v>
      </c>
      <c r="O1180" s="5" t="s">
        <v>48</v>
      </c>
      <c r="P1180" s="5">
        <v>9999</v>
      </c>
      <c r="Q1180" s="5">
        <v>-9999</v>
      </c>
      <c r="R1180" s="5" t="s">
        <v>48</v>
      </c>
      <c r="S1180" s="5" t="s">
        <v>48</v>
      </c>
      <c r="T1180" s="5" t="s">
        <v>48</v>
      </c>
      <c r="U1180" s="5">
        <v>9999</v>
      </c>
      <c r="V1180" s="5">
        <v>0</v>
      </c>
      <c r="W1180" s="5" t="s">
        <v>48</v>
      </c>
      <c r="X1180" s="5" t="s">
        <v>48</v>
      </c>
      <c r="Y1180" s="5">
        <v>7</v>
      </c>
      <c r="Z1180" s="5">
        <v>9999</v>
      </c>
      <c r="AA1180" s="5">
        <v>0</v>
      </c>
      <c r="AB1180" s="5" t="s">
        <v>48</v>
      </c>
      <c r="AC1180" s="5" t="s">
        <v>48</v>
      </c>
      <c r="AD1180" s="5">
        <v>7</v>
      </c>
      <c r="AE1180" s="5">
        <v>9999</v>
      </c>
      <c r="AF1180" s="5">
        <v>289</v>
      </c>
      <c r="AG1180" s="5" t="s">
        <v>48</v>
      </c>
      <c r="AH1180" s="5" t="s">
        <v>48</v>
      </c>
      <c r="AI1180" s="5" t="s">
        <v>50</v>
      </c>
      <c r="AJ1180" s="5">
        <v>800</v>
      </c>
      <c r="AK1180" s="5">
        <v>89</v>
      </c>
      <c r="AL1180" s="5" t="s">
        <v>48</v>
      </c>
      <c r="AM1180" s="5" t="s">
        <v>48</v>
      </c>
      <c r="AN1180" s="5" t="s">
        <v>50</v>
      </c>
      <c r="AO1180" s="5">
        <v>800</v>
      </c>
    </row>
    <row r="1181" spans="1:41" x14ac:dyDescent="0.25">
      <c r="A1181" s="5" t="s">
        <v>11</v>
      </c>
      <c r="B1181" s="5" t="s">
        <v>12</v>
      </c>
      <c r="C1181" s="5">
        <v>609.6</v>
      </c>
      <c r="D1181" s="5">
        <v>40.089199999999998</v>
      </c>
      <c r="E1181" s="5">
        <v>-99.213300000000004</v>
      </c>
      <c r="F1181" s="5">
        <v>20120518</v>
      </c>
      <c r="G1181" s="5">
        <v>-9999</v>
      </c>
      <c r="H1181" s="5" t="s">
        <v>48</v>
      </c>
      <c r="I1181" s="5" t="s">
        <v>48</v>
      </c>
      <c r="J1181" s="5" t="s">
        <v>48</v>
      </c>
      <c r="K1181" s="5">
        <v>9999</v>
      </c>
      <c r="L1181" s="5">
        <v>-9999</v>
      </c>
      <c r="M1181" s="5" t="s">
        <v>48</v>
      </c>
      <c r="N1181" s="5" t="s">
        <v>48</v>
      </c>
      <c r="O1181" s="5" t="s">
        <v>48</v>
      </c>
      <c r="P1181" s="5">
        <v>9999</v>
      </c>
      <c r="Q1181" s="5">
        <v>-9999</v>
      </c>
      <c r="R1181" s="5" t="s">
        <v>48</v>
      </c>
      <c r="S1181" s="5" t="s">
        <v>48</v>
      </c>
      <c r="T1181" s="5" t="s">
        <v>48</v>
      </c>
      <c r="U1181" s="5">
        <v>9999</v>
      </c>
      <c r="V1181" s="5">
        <v>0</v>
      </c>
      <c r="W1181" s="5" t="s">
        <v>48</v>
      </c>
      <c r="X1181" s="5" t="s">
        <v>48</v>
      </c>
      <c r="Y1181" s="5">
        <v>7</v>
      </c>
      <c r="Z1181" s="5">
        <v>9999</v>
      </c>
      <c r="AA1181" s="5">
        <v>0</v>
      </c>
      <c r="AB1181" s="5" t="s">
        <v>48</v>
      </c>
      <c r="AC1181" s="5" t="s">
        <v>48</v>
      </c>
      <c r="AD1181" s="5">
        <v>7</v>
      </c>
      <c r="AE1181" s="5">
        <v>9999</v>
      </c>
      <c r="AF1181" s="5">
        <v>317</v>
      </c>
      <c r="AG1181" s="5" t="s">
        <v>48</v>
      </c>
      <c r="AH1181" s="5" t="s">
        <v>48</v>
      </c>
      <c r="AI1181" s="5" t="s">
        <v>50</v>
      </c>
      <c r="AJ1181" s="5">
        <v>800</v>
      </c>
      <c r="AK1181" s="5">
        <v>150</v>
      </c>
      <c r="AL1181" s="5" t="s">
        <v>48</v>
      </c>
      <c r="AM1181" s="5" t="s">
        <v>48</v>
      </c>
      <c r="AN1181" s="5" t="s">
        <v>50</v>
      </c>
      <c r="AO1181" s="5">
        <v>800</v>
      </c>
    </row>
    <row r="1182" spans="1:41" x14ac:dyDescent="0.25">
      <c r="A1182" s="5" t="s">
        <v>11</v>
      </c>
      <c r="B1182" s="5" t="s">
        <v>12</v>
      </c>
      <c r="C1182" s="5">
        <v>609.6</v>
      </c>
      <c r="D1182" s="5">
        <v>40.089199999999998</v>
      </c>
      <c r="E1182" s="5">
        <v>-99.213300000000004</v>
      </c>
      <c r="F1182" s="5">
        <v>20120519</v>
      </c>
      <c r="G1182" s="5">
        <v>-9999</v>
      </c>
      <c r="H1182" s="5" t="s">
        <v>48</v>
      </c>
      <c r="I1182" s="5" t="s">
        <v>48</v>
      </c>
      <c r="J1182" s="5" t="s">
        <v>48</v>
      </c>
      <c r="K1182" s="5">
        <v>9999</v>
      </c>
      <c r="L1182" s="5">
        <v>-9999</v>
      </c>
      <c r="M1182" s="5" t="s">
        <v>48</v>
      </c>
      <c r="N1182" s="5" t="s">
        <v>48</v>
      </c>
      <c r="O1182" s="5" t="s">
        <v>48</v>
      </c>
      <c r="P1182" s="5">
        <v>9999</v>
      </c>
      <c r="Q1182" s="5">
        <v>-9999</v>
      </c>
      <c r="R1182" s="5" t="s">
        <v>48</v>
      </c>
      <c r="S1182" s="5" t="s">
        <v>48</v>
      </c>
      <c r="T1182" s="5" t="s">
        <v>48</v>
      </c>
      <c r="U1182" s="5">
        <v>9999</v>
      </c>
      <c r="V1182" s="5">
        <v>0</v>
      </c>
      <c r="W1182" s="5" t="s">
        <v>48</v>
      </c>
      <c r="X1182" s="5" t="s">
        <v>48</v>
      </c>
      <c r="Y1182" s="5">
        <v>7</v>
      </c>
      <c r="Z1182" s="5">
        <v>9999</v>
      </c>
      <c r="AA1182" s="5">
        <v>0</v>
      </c>
      <c r="AB1182" s="5" t="s">
        <v>48</v>
      </c>
      <c r="AC1182" s="5" t="s">
        <v>48</v>
      </c>
      <c r="AD1182" s="5">
        <v>7</v>
      </c>
      <c r="AE1182" s="5">
        <v>9999</v>
      </c>
      <c r="AF1182" s="5">
        <v>328</v>
      </c>
      <c r="AG1182" s="5" t="s">
        <v>48</v>
      </c>
      <c r="AH1182" s="5" t="s">
        <v>48</v>
      </c>
      <c r="AI1182" s="5" t="s">
        <v>50</v>
      </c>
      <c r="AJ1182" s="5">
        <v>800</v>
      </c>
      <c r="AK1182" s="5">
        <v>178</v>
      </c>
      <c r="AL1182" s="5" t="s">
        <v>48</v>
      </c>
      <c r="AM1182" s="5" t="s">
        <v>48</v>
      </c>
      <c r="AN1182" s="5" t="s">
        <v>50</v>
      </c>
      <c r="AO1182" s="5">
        <v>800</v>
      </c>
    </row>
    <row r="1183" spans="1:41" x14ac:dyDescent="0.25">
      <c r="A1183" s="5" t="s">
        <v>11</v>
      </c>
      <c r="B1183" s="5" t="s">
        <v>12</v>
      </c>
      <c r="C1183" s="5">
        <v>609.6</v>
      </c>
      <c r="D1183" s="5">
        <v>40.089199999999998</v>
      </c>
      <c r="E1183" s="5">
        <v>-99.213300000000004</v>
      </c>
      <c r="F1183" s="5">
        <v>20120520</v>
      </c>
      <c r="G1183" s="5">
        <v>-9999</v>
      </c>
      <c r="H1183" s="5" t="s">
        <v>48</v>
      </c>
      <c r="I1183" s="5" t="s">
        <v>48</v>
      </c>
      <c r="J1183" s="5" t="s">
        <v>48</v>
      </c>
      <c r="K1183" s="5">
        <v>9999</v>
      </c>
      <c r="L1183" s="5">
        <v>-9999</v>
      </c>
      <c r="M1183" s="5" t="s">
        <v>48</v>
      </c>
      <c r="N1183" s="5" t="s">
        <v>48</v>
      </c>
      <c r="O1183" s="5" t="s">
        <v>48</v>
      </c>
      <c r="P1183" s="5">
        <v>9999</v>
      </c>
      <c r="Q1183" s="5">
        <v>-9999</v>
      </c>
      <c r="R1183" s="5" t="s">
        <v>48</v>
      </c>
      <c r="S1183" s="5" t="s">
        <v>48</v>
      </c>
      <c r="T1183" s="5" t="s">
        <v>48</v>
      </c>
      <c r="U1183" s="5">
        <v>9999</v>
      </c>
      <c r="V1183" s="5">
        <v>0</v>
      </c>
      <c r="W1183" s="5" t="s">
        <v>48</v>
      </c>
      <c r="X1183" s="5" t="s">
        <v>48</v>
      </c>
      <c r="Y1183" s="5">
        <v>7</v>
      </c>
      <c r="Z1183" s="5">
        <v>9999</v>
      </c>
      <c r="AA1183" s="5">
        <v>0</v>
      </c>
      <c r="AB1183" s="5" t="s">
        <v>48</v>
      </c>
      <c r="AC1183" s="5" t="s">
        <v>48</v>
      </c>
      <c r="AD1183" s="5">
        <v>7</v>
      </c>
      <c r="AE1183" s="5">
        <v>9999</v>
      </c>
      <c r="AF1183" s="5">
        <v>272</v>
      </c>
      <c r="AG1183" s="5" t="s">
        <v>48</v>
      </c>
      <c r="AH1183" s="5" t="s">
        <v>48</v>
      </c>
      <c r="AI1183" s="5" t="s">
        <v>50</v>
      </c>
      <c r="AJ1183" s="5">
        <v>800</v>
      </c>
      <c r="AK1183" s="5">
        <v>83</v>
      </c>
      <c r="AL1183" s="5" t="s">
        <v>48</v>
      </c>
      <c r="AM1183" s="5" t="s">
        <v>48</v>
      </c>
      <c r="AN1183" s="5" t="s">
        <v>50</v>
      </c>
      <c r="AO1183" s="5">
        <v>800</v>
      </c>
    </row>
    <row r="1184" spans="1:41" x14ac:dyDescent="0.25">
      <c r="A1184" s="5" t="s">
        <v>11</v>
      </c>
      <c r="B1184" s="5" t="s">
        <v>12</v>
      </c>
      <c r="C1184" s="5">
        <v>609.6</v>
      </c>
      <c r="D1184" s="5">
        <v>40.089199999999998</v>
      </c>
      <c r="E1184" s="5">
        <v>-99.213300000000004</v>
      </c>
      <c r="F1184" s="5">
        <v>20120521</v>
      </c>
      <c r="G1184" s="5">
        <v>-9999</v>
      </c>
      <c r="H1184" s="5" t="s">
        <v>48</v>
      </c>
      <c r="I1184" s="5" t="s">
        <v>48</v>
      </c>
      <c r="J1184" s="5" t="s">
        <v>48</v>
      </c>
      <c r="K1184" s="5">
        <v>9999</v>
      </c>
      <c r="L1184" s="5">
        <v>-9999</v>
      </c>
      <c r="M1184" s="5" t="s">
        <v>48</v>
      </c>
      <c r="N1184" s="5" t="s">
        <v>48</v>
      </c>
      <c r="O1184" s="5" t="s">
        <v>48</v>
      </c>
      <c r="P1184" s="5">
        <v>9999</v>
      </c>
      <c r="Q1184" s="5">
        <v>-9999</v>
      </c>
      <c r="R1184" s="5" t="s">
        <v>48</v>
      </c>
      <c r="S1184" s="5" t="s">
        <v>48</v>
      </c>
      <c r="T1184" s="5" t="s">
        <v>48</v>
      </c>
      <c r="U1184" s="5">
        <v>9999</v>
      </c>
      <c r="V1184" s="5">
        <v>0</v>
      </c>
      <c r="W1184" s="5" t="s">
        <v>48</v>
      </c>
      <c r="X1184" s="5" t="s">
        <v>48</v>
      </c>
      <c r="Y1184" s="5">
        <v>7</v>
      </c>
      <c r="Z1184" s="5">
        <v>9999</v>
      </c>
      <c r="AA1184" s="5">
        <v>0</v>
      </c>
      <c r="AB1184" s="5" t="s">
        <v>48</v>
      </c>
      <c r="AC1184" s="5" t="s">
        <v>48</v>
      </c>
      <c r="AD1184" s="5">
        <v>7</v>
      </c>
      <c r="AE1184" s="5">
        <v>9999</v>
      </c>
      <c r="AF1184" s="5">
        <v>228</v>
      </c>
      <c r="AG1184" s="5" t="s">
        <v>48</v>
      </c>
      <c r="AH1184" s="5" t="s">
        <v>48</v>
      </c>
      <c r="AI1184" s="5" t="s">
        <v>50</v>
      </c>
      <c r="AJ1184" s="5">
        <v>800</v>
      </c>
      <c r="AK1184" s="5">
        <v>67</v>
      </c>
      <c r="AL1184" s="5" t="s">
        <v>48</v>
      </c>
      <c r="AM1184" s="5" t="s">
        <v>48</v>
      </c>
      <c r="AN1184" s="5" t="s">
        <v>50</v>
      </c>
      <c r="AO1184" s="5">
        <v>800</v>
      </c>
    </row>
    <row r="1185" spans="1:41" x14ac:dyDescent="0.25">
      <c r="A1185" s="5" t="s">
        <v>11</v>
      </c>
      <c r="B1185" s="5" t="s">
        <v>12</v>
      </c>
      <c r="C1185" s="5">
        <v>609.6</v>
      </c>
      <c r="D1185" s="5">
        <v>40.089199999999998</v>
      </c>
      <c r="E1185" s="5">
        <v>-99.213300000000004</v>
      </c>
      <c r="F1185" s="5">
        <v>20120522</v>
      </c>
      <c r="G1185" s="5">
        <v>-9999</v>
      </c>
      <c r="H1185" s="5" t="s">
        <v>48</v>
      </c>
      <c r="I1185" s="5" t="s">
        <v>48</v>
      </c>
      <c r="J1185" s="5" t="s">
        <v>48</v>
      </c>
      <c r="K1185" s="5">
        <v>9999</v>
      </c>
      <c r="L1185" s="5">
        <v>-9999</v>
      </c>
      <c r="M1185" s="5" t="s">
        <v>48</v>
      </c>
      <c r="N1185" s="5" t="s">
        <v>48</v>
      </c>
      <c r="O1185" s="5" t="s">
        <v>48</v>
      </c>
      <c r="P1185" s="5">
        <v>9999</v>
      </c>
      <c r="Q1185" s="5">
        <v>-9999</v>
      </c>
      <c r="R1185" s="5" t="s">
        <v>48</v>
      </c>
      <c r="S1185" s="5" t="s">
        <v>48</v>
      </c>
      <c r="T1185" s="5" t="s">
        <v>48</v>
      </c>
      <c r="U1185" s="5">
        <v>9999</v>
      </c>
      <c r="V1185" s="5">
        <v>0</v>
      </c>
      <c r="W1185" s="5" t="s">
        <v>48</v>
      </c>
      <c r="X1185" s="5" t="s">
        <v>48</v>
      </c>
      <c r="Y1185" s="5">
        <v>7</v>
      </c>
      <c r="Z1185" s="5">
        <v>9999</v>
      </c>
      <c r="AA1185" s="5">
        <v>0</v>
      </c>
      <c r="AB1185" s="5" t="s">
        <v>48</v>
      </c>
      <c r="AC1185" s="5" t="s">
        <v>48</v>
      </c>
      <c r="AD1185" s="5">
        <v>7</v>
      </c>
      <c r="AE1185" s="5">
        <v>9999</v>
      </c>
      <c r="AF1185" s="5">
        <v>267</v>
      </c>
      <c r="AG1185" s="5" t="s">
        <v>48</v>
      </c>
      <c r="AH1185" s="5" t="s">
        <v>48</v>
      </c>
      <c r="AI1185" s="5" t="s">
        <v>50</v>
      </c>
      <c r="AJ1185" s="5">
        <v>800</v>
      </c>
      <c r="AK1185" s="5">
        <v>78</v>
      </c>
      <c r="AL1185" s="5" t="s">
        <v>48</v>
      </c>
      <c r="AM1185" s="5" t="s">
        <v>48</v>
      </c>
      <c r="AN1185" s="5" t="s">
        <v>50</v>
      </c>
      <c r="AO1185" s="5">
        <v>800</v>
      </c>
    </row>
    <row r="1186" spans="1:41" x14ac:dyDescent="0.25">
      <c r="A1186" s="5" t="s">
        <v>11</v>
      </c>
      <c r="B1186" s="5" t="s">
        <v>12</v>
      </c>
      <c r="C1186" s="5">
        <v>609.6</v>
      </c>
      <c r="D1186" s="5">
        <v>40.089199999999998</v>
      </c>
      <c r="E1186" s="5">
        <v>-99.213300000000004</v>
      </c>
      <c r="F1186" s="5">
        <v>20120523</v>
      </c>
      <c r="G1186" s="5">
        <v>-9999</v>
      </c>
      <c r="H1186" s="5" t="s">
        <v>48</v>
      </c>
      <c r="I1186" s="5" t="s">
        <v>48</v>
      </c>
      <c r="J1186" s="5" t="s">
        <v>48</v>
      </c>
      <c r="K1186" s="5">
        <v>9999</v>
      </c>
      <c r="L1186" s="5">
        <v>-9999</v>
      </c>
      <c r="M1186" s="5" t="s">
        <v>48</v>
      </c>
      <c r="N1186" s="5" t="s">
        <v>48</v>
      </c>
      <c r="O1186" s="5" t="s">
        <v>48</v>
      </c>
      <c r="P1186" s="5">
        <v>9999</v>
      </c>
      <c r="Q1186" s="5">
        <v>-9999</v>
      </c>
      <c r="R1186" s="5" t="s">
        <v>48</v>
      </c>
      <c r="S1186" s="5" t="s">
        <v>48</v>
      </c>
      <c r="T1186" s="5" t="s">
        <v>48</v>
      </c>
      <c r="U1186" s="5">
        <v>9999</v>
      </c>
      <c r="V1186" s="5">
        <v>0</v>
      </c>
      <c r="W1186" s="5" t="s">
        <v>48</v>
      </c>
      <c r="X1186" s="5" t="s">
        <v>48</v>
      </c>
      <c r="Y1186" s="5">
        <v>7</v>
      </c>
      <c r="Z1186" s="5">
        <v>9999</v>
      </c>
      <c r="AA1186" s="5">
        <v>0</v>
      </c>
      <c r="AB1186" s="5" t="s">
        <v>48</v>
      </c>
      <c r="AC1186" s="5" t="s">
        <v>48</v>
      </c>
      <c r="AD1186" s="5">
        <v>7</v>
      </c>
      <c r="AE1186" s="5">
        <v>9999</v>
      </c>
      <c r="AF1186" s="5">
        <v>317</v>
      </c>
      <c r="AG1186" s="5" t="s">
        <v>48</v>
      </c>
      <c r="AH1186" s="5" t="s">
        <v>48</v>
      </c>
      <c r="AI1186" s="5" t="s">
        <v>50</v>
      </c>
      <c r="AJ1186" s="5">
        <v>800</v>
      </c>
      <c r="AK1186" s="5">
        <v>156</v>
      </c>
      <c r="AL1186" s="5" t="s">
        <v>48</v>
      </c>
      <c r="AM1186" s="5" t="s">
        <v>48</v>
      </c>
      <c r="AN1186" s="5" t="s">
        <v>50</v>
      </c>
      <c r="AO1186" s="5">
        <v>800</v>
      </c>
    </row>
    <row r="1187" spans="1:41" x14ac:dyDescent="0.25">
      <c r="A1187" s="5" t="s">
        <v>11</v>
      </c>
      <c r="B1187" s="5" t="s">
        <v>12</v>
      </c>
      <c r="C1187" s="5">
        <v>609.6</v>
      </c>
      <c r="D1187" s="5">
        <v>40.089199999999998</v>
      </c>
      <c r="E1187" s="5">
        <v>-99.213300000000004</v>
      </c>
      <c r="F1187" s="5">
        <v>20120524</v>
      </c>
      <c r="G1187" s="5">
        <v>-9999</v>
      </c>
      <c r="H1187" s="5" t="s">
        <v>48</v>
      </c>
      <c r="I1187" s="5" t="s">
        <v>48</v>
      </c>
      <c r="J1187" s="5" t="s">
        <v>48</v>
      </c>
      <c r="K1187" s="5">
        <v>9999</v>
      </c>
      <c r="L1187" s="5">
        <v>-9999</v>
      </c>
      <c r="M1187" s="5" t="s">
        <v>48</v>
      </c>
      <c r="N1187" s="5" t="s">
        <v>48</v>
      </c>
      <c r="O1187" s="5" t="s">
        <v>48</v>
      </c>
      <c r="P1187" s="5">
        <v>9999</v>
      </c>
      <c r="Q1187" s="5">
        <v>43</v>
      </c>
      <c r="R1187" s="5" t="s">
        <v>48</v>
      </c>
      <c r="S1187" s="5" t="s">
        <v>48</v>
      </c>
      <c r="T1187" s="5" t="s">
        <v>50</v>
      </c>
      <c r="U1187" s="5">
        <v>800</v>
      </c>
      <c r="V1187" s="5">
        <v>0</v>
      </c>
      <c r="W1187" s="5" t="s">
        <v>48</v>
      </c>
      <c r="X1187" s="5" t="s">
        <v>48</v>
      </c>
      <c r="Y1187" s="5">
        <v>7</v>
      </c>
      <c r="Z1187" s="5">
        <v>9999</v>
      </c>
      <c r="AA1187" s="5">
        <v>0</v>
      </c>
      <c r="AB1187" s="5" t="s">
        <v>48</v>
      </c>
      <c r="AC1187" s="5" t="s">
        <v>48</v>
      </c>
      <c r="AD1187" s="5">
        <v>7</v>
      </c>
      <c r="AE1187" s="5">
        <v>9999</v>
      </c>
      <c r="AF1187" s="5">
        <v>317</v>
      </c>
      <c r="AG1187" s="5" t="s">
        <v>48</v>
      </c>
      <c r="AH1187" s="5" t="s">
        <v>48</v>
      </c>
      <c r="AI1187" s="5" t="s">
        <v>50</v>
      </c>
      <c r="AJ1187" s="5">
        <v>800</v>
      </c>
      <c r="AK1187" s="5">
        <v>117</v>
      </c>
      <c r="AL1187" s="5" t="s">
        <v>48</v>
      </c>
      <c r="AM1187" s="5" t="s">
        <v>48</v>
      </c>
      <c r="AN1187" s="5" t="s">
        <v>50</v>
      </c>
      <c r="AO1187" s="5">
        <v>800</v>
      </c>
    </row>
    <row r="1188" spans="1:41" x14ac:dyDescent="0.25">
      <c r="A1188" s="5" t="s">
        <v>11</v>
      </c>
      <c r="B1188" s="5" t="s">
        <v>12</v>
      </c>
      <c r="C1188" s="5">
        <v>609.6</v>
      </c>
      <c r="D1188" s="5">
        <v>40.089199999999998</v>
      </c>
      <c r="E1188" s="5">
        <v>-99.213300000000004</v>
      </c>
      <c r="F1188" s="5">
        <v>20120525</v>
      </c>
      <c r="G1188" s="5">
        <v>-9999</v>
      </c>
      <c r="H1188" s="5" t="s">
        <v>48</v>
      </c>
      <c r="I1188" s="5" t="s">
        <v>48</v>
      </c>
      <c r="J1188" s="5" t="s">
        <v>48</v>
      </c>
      <c r="K1188" s="5">
        <v>9999</v>
      </c>
      <c r="L1188" s="5">
        <v>-9999</v>
      </c>
      <c r="M1188" s="5" t="s">
        <v>48</v>
      </c>
      <c r="N1188" s="5" t="s">
        <v>48</v>
      </c>
      <c r="O1188" s="5" t="s">
        <v>48</v>
      </c>
      <c r="P1188" s="5">
        <v>9999</v>
      </c>
      <c r="Q1188" s="5">
        <v>36</v>
      </c>
      <c r="R1188" s="5" t="s">
        <v>48</v>
      </c>
      <c r="S1188" s="5" t="s">
        <v>48</v>
      </c>
      <c r="T1188" s="5" t="s">
        <v>50</v>
      </c>
      <c r="U1188" s="5">
        <v>800</v>
      </c>
      <c r="V1188" s="5">
        <v>0</v>
      </c>
      <c r="W1188" s="5" t="s">
        <v>48</v>
      </c>
      <c r="X1188" s="5" t="s">
        <v>48</v>
      </c>
      <c r="Y1188" s="5">
        <v>7</v>
      </c>
      <c r="Z1188" s="5">
        <v>9999</v>
      </c>
      <c r="AA1188" s="5">
        <v>0</v>
      </c>
      <c r="AB1188" s="5" t="s">
        <v>48</v>
      </c>
      <c r="AC1188" s="5" t="s">
        <v>48</v>
      </c>
      <c r="AD1188" s="5">
        <v>7</v>
      </c>
      <c r="AE1188" s="5">
        <v>9999</v>
      </c>
      <c r="AF1188" s="5">
        <v>256</v>
      </c>
      <c r="AG1188" s="5" t="s">
        <v>48</v>
      </c>
      <c r="AH1188" s="5" t="s">
        <v>48</v>
      </c>
      <c r="AI1188" s="5" t="s">
        <v>50</v>
      </c>
      <c r="AJ1188" s="5">
        <v>800</v>
      </c>
      <c r="AK1188" s="5">
        <v>111</v>
      </c>
      <c r="AL1188" s="5" t="s">
        <v>48</v>
      </c>
      <c r="AM1188" s="5" t="s">
        <v>48</v>
      </c>
      <c r="AN1188" s="5" t="s">
        <v>50</v>
      </c>
      <c r="AO1188" s="5">
        <v>800</v>
      </c>
    </row>
    <row r="1189" spans="1:41" x14ac:dyDescent="0.25">
      <c r="A1189" s="5" t="s">
        <v>11</v>
      </c>
      <c r="B1189" s="5" t="s">
        <v>12</v>
      </c>
      <c r="C1189" s="5">
        <v>609.6</v>
      </c>
      <c r="D1189" s="5">
        <v>40.089199999999998</v>
      </c>
      <c r="E1189" s="5">
        <v>-99.213300000000004</v>
      </c>
      <c r="F1189" s="5">
        <v>20120526</v>
      </c>
      <c r="G1189" s="5">
        <v>-9999</v>
      </c>
      <c r="H1189" s="5" t="s">
        <v>48</v>
      </c>
      <c r="I1189" s="5" t="s">
        <v>48</v>
      </c>
      <c r="J1189" s="5" t="s">
        <v>48</v>
      </c>
      <c r="K1189" s="5">
        <v>9999</v>
      </c>
      <c r="L1189" s="5">
        <v>-9999</v>
      </c>
      <c r="M1189" s="5" t="s">
        <v>48</v>
      </c>
      <c r="N1189" s="5" t="s">
        <v>48</v>
      </c>
      <c r="O1189" s="5" t="s">
        <v>48</v>
      </c>
      <c r="P1189" s="5">
        <v>9999</v>
      </c>
      <c r="Q1189" s="5">
        <v>28</v>
      </c>
      <c r="R1189" s="5" t="s">
        <v>48</v>
      </c>
      <c r="S1189" s="5" t="s">
        <v>48</v>
      </c>
      <c r="T1189" s="5" t="s">
        <v>50</v>
      </c>
      <c r="U1189" s="5">
        <v>800</v>
      </c>
      <c r="V1189" s="5">
        <v>0</v>
      </c>
      <c r="W1189" s="5" t="s">
        <v>48</v>
      </c>
      <c r="X1189" s="5" t="s">
        <v>48</v>
      </c>
      <c r="Y1189" s="5">
        <v>7</v>
      </c>
      <c r="Z1189" s="5">
        <v>9999</v>
      </c>
      <c r="AA1189" s="5">
        <v>0</v>
      </c>
      <c r="AB1189" s="5" t="s">
        <v>48</v>
      </c>
      <c r="AC1189" s="5" t="s">
        <v>48</v>
      </c>
      <c r="AD1189" s="5">
        <v>7</v>
      </c>
      <c r="AE1189" s="5">
        <v>9999</v>
      </c>
      <c r="AF1189" s="5">
        <v>233</v>
      </c>
      <c r="AG1189" s="5" t="s">
        <v>48</v>
      </c>
      <c r="AH1189" s="5" t="s">
        <v>48</v>
      </c>
      <c r="AI1189" s="5" t="s">
        <v>50</v>
      </c>
      <c r="AJ1189" s="5">
        <v>800</v>
      </c>
      <c r="AK1189" s="5">
        <v>117</v>
      </c>
      <c r="AL1189" s="5" t="s">
        <v>48</v>
      </c>
      <c r="AM1189" s="5" t="s">
        <v>48</v>
      </c>
      <c r="AN1189" s="5" t="s">
        <v>50</v>
      </c>
      <c r="AO1189" s="5">
        <v>800</v>
      </c>
    </row>
    <row r="1190" spans="1:41" x14ac:dyDescent="0.25">
      <c r="A1190" s="5" t="s">
        <v>11</v>
      </c>
      <c r="B1190" s="5" t="s">
        <v>12</v>
      </c>
      <c r="C1190" s="5">
        <v>609.6</v>
      </c>
      <c r="D1190" s="5">
        <v>40.089199999999998</v>
      </c>
      <c r="E1190" s="5">
        <v>-99.213300000000004</v>
      </c>
      <c r="F1190" s="5">
        <v>20120527</v>
      </c>
      <c r="G1190" s="5">
        <v>-9999</v>
      </c>
      <c r="H1190" s="5" t="s">
        <v>48</v>
      </c>
      <c r="I1190" s="5" t="s">
        <v>48</v>
      </c>
      <c r="J1190" s="5" t="s">
        <v>48</v>
      </c>
      <c r="K1190" s="5">
        <v>9999</v>
      </c>
      <c r="L1190" s="5">
        <v>-9999</v>
      </c>
      <c r="M1190" s="5" t="s">
        <v>48</v>
      </c>
      <c r="N1190" s="5" t="s">
        <v>48</v>
      </c>
      <c r="O1190" s="5" t="s">
        <v>48</v>
      </c>
      <c r="P1190" s="5">
        <v>9999</v>
      </c>
      <c r="Q1190" s="5">
        <v>-9999</v>
      </c>
      <c r="R1190" s="5" t="s">
        <v>48</v>
      </c>
      <c r="S1190" s="5" t="s">
        <v>48</v>
      </c>
      <c r="T1190" s="5" t="s">
        <v>48</v>
      </c>
      <c r="U1190" s="5">
        <v>9999</v>
      </c>
      <c r="V1190" s="5">
        <v>0</v>
      </c>
      <c r="W1190" s="5" t="s">
        <v>48</v>
      </c>
      <c r="X1190" s="5" t="s">
        <v>48</v>
      </c>
      <c r="Y1190" s="5">
        <v>7</v>
      </c>
      <c r="Z1190" s="5">
        <v>9999</v>
      </c>
      <c r="AA1190" s="5">
        <v>0</v>
      </c>
      <c r="AB1190" s="5" t="s">
        <v>48</v>
      </c>
      <c r="AC1190" s="5" t="s">
        <v>48</v>
      </c>
      <c r="AD1190" s="5">
        <v>7</v>
      </c>
      <c r="AE1190" s="5">
        <v>9999</v>
      </c>
      <c r="AF1190" s="5">
        <v>372</v>
      </c>
      <c r="AG1190" s="5" t="s">
        <v>48</v>
      </c>
      <c r="AH1190" s="5" t="s">
        <v>48</v>
      </c>
      <c r="AI1190" s="5" t="s">
        <v>50</v>
      </c>
      <c r="AJ1190" s="5">
        <v>800</v>
      </c>
      <c r="AK1190" s="5">
        <v>211</v>
      </c>
      <c r="AL1190" s="5" t="s">
        <v>48</v>
      </c>
      <c r="AM1190" s="5" t="s">
        <v>48</v>
      </c>
      <c r="AN1190" s="5" t="s">
        <v>50</v>
      </c>
      <c r="AO1190" s="5">
        <v>800</v>
      </c>
    </row>
    <row r="1191" spans="1:41" x14ac:dyDescent="0.25">
      <c r="A1191" s="5" t="s">
        <v>11</v>
      </c>
      <c r="B1191" s="5" t="s">
        <v>12</v>
      </c>
      <c r="C1191" s="5">
        <v>609.6</v>
      </c>
      <c r="D1191" s="5">
        <v>40.089199999999998</v>
      </c>
      <c r="E1191" s="5">
        <v>-99.213300000000004</v>
      </c>
      <c r="F1191" s="5">
        <v>20120528</v>
      </c>
      <c r="G1191" s="5">
        <v>-9999</v>
      </c>
      <c r="H1191" s="5" t="s">
        <v>48</v>
      </c>
      <c r="I1191" s="5" t="s">
        <v>48</v>
      </c>
      <c r="J1191" s="5" t="s">
        <v>48</v>
      </c>
      <c r="K1191" s="5">
        <v>9999</v>
      </c>
      <c r="L1191" s="5">
        <v>-9999</v>
      </c>
      <c r="M1191" s="5" t="s">
        <v>48</v>
      </c>
      <c r="N1191" s="5" t="s">
        <v>48</v>
      </c>
      <c r="O1191" s="5" t="s">
        <v>48</v>
      </c>
      <c r="P1191" s="5">
        <v>9999</v>
      </c>
      <c r="Q1191" s="5">
        <v>564</v>
      </c>
      <c r="R1191" s="5" t="s">
        <v>48</v>
      </c>
      <c r="S1191" s="5" t="s">
        <v>48</v>
      </c>
      <c r="T1191" s="5" t="s">
        <v>50</v>
      </c>
      <c r="U1191" s="5">
        <v>800</v>
      </c>
      <c r="V1191" s="5">
        <v>0</v>
      </c>
      <c r="W1191" s="5" t="s">
        <v>48</v>
      </c>
      <c r="X1191" s="5" t="s">
        <v>48</v>
      </c>
      <c r="Y1191" s="5">
        <v>7</v>
      </c>
      <c r="Z1191" s="5">
        <v>9999</v>
      </c>
      <c r="AA1191" s="5">
        <v>0</v>
      </c>
      <c r="AB1191" s="5" t="s">
        <v>48</v>
      </c>
      <c r="AC1191" s="5" t="s">
        <v>48</v>
      </c>
      <c r="AD1191" s="5">
        <v>7</v>
      </c>
      <c r="AE1191" s="5">
        <v>9999</v>
      </c>
      <c r="AF1191" s="5">
        <v>328</v>
      </c>
      <c r="AG1191" s="5" t="s">
        <v>48</v>
      </c>
      <c r="AH1191" s="5" t="s">
        <v>48</v>
      </c>
      <c r="AI1191" s="5" t="s">
        <v>50</v>
      </c>
      <c r="AJ1191" s="5">
        <v>800</v>
      </c>
      <c r="AK1191" s="5">
        <v>117</v>
      </c>
      <c r="AL1191" s="5" t="s">
        <v>48</v>
      </c>
      <c r="AM1191" s="5" t="s">
        <v>48</v>
      </c>
      <c r="AN1191" s="5" t="s">
        <v>50</v>
      </c>
      <c r="AO1191" s="5">
        <v>800</v>
      </c>
    </row>
    <row r="1192" spans="1:41" x14ac:dyDescent="0.25">
      <c r="A1192" s="5" t="s">
        <v>11</v>
      </c>
      <c r="B1192" s="5" t="s">
        <v>12</v>
      </c>
      <c r="C1192" s="5">
        <v>609.6</v>
      </c>
      <c r="D1192" s="5">
        <v>40.089199999999998</v>
      </c>
      <c r="E1192" s="5">
        <v>-99.213300000000004</v>
      </c>
      <c r="F1192" s="5">
        <v>20120529</v>
      </c>
      <c r="G1192" s="5">
        <v>-9999</v>
      </c>
      <c r="H1192" s="5" t="s">
        <v>48</v>
      </c>
      <c r="I1192" s="5" t="s">
        <v>48</v>
      </c>
      <c r="J1192" s="5" t="s">
        <v>48</v>
      </c>
      <c r="K1192" s="5">
        <v>9999</v>
      </c>
      <c r="L1192" s="5">
        <v>-9999</v>
      </c>
      <c r="M1192" s="5" t="s">
        <v>48</v>
      </c>
      <c r="N1192" s="5" t="s">
        <v>48</v>
      </c>
      <c r="O1192" s="5" t="s">
        <v>48</v>
      </c>
      <c r="P1192" s="5">
        <v>9999</v>
      </c>
      <c r="Q1192" s="5">
        <v>-9999</v>
      </c>
      <c r="R1192" s="5" t="s">
        <v>48</v>
      </c>
      <c r="S1192" s="5" t="s">
        <v>48</v>
      </c>
      <c r="T1192" s="5" t="s">
        <v>48</v>
      </c>
      <c r="U1192" s="5">
        <v>9999</v>
      </c>
      <c r="V1192" s="5">
        <v>0</v>
      </c>
      <c r="W1192" s="5" t="s">
        <v>48</v>
      </c>
      <c r="X1192" s="5" t="s">
        <v>48</v>
      </c>
      <c r="Y1192" s="5">
        <v>7</v>
      </c>
      <c r="Z1192" s="5">
        <v>9999</v>
      </c>
      <c r="AA1192" s="5">
        <v>0</v>
      </c>
      <c r="AB1192" s="5" t="s">
        <v>48</v>
      </c>
      <c r="AC1192" s="5" t="s">
        <v>48</v>
      </c>
      <c r="AD1192" s="5">
        <v>7</v>
      </c>
      <c r="AE1192" s="5">
        <v>9999</v>
      </c>
      <c r="AF1192" s="5">
        <v>272</v>
      </c>
      <c r="AG1192" s="5" t="s">
        <v>48</v>
      </c>
      <c r="AH1192" s="5" t="s">
        <v>48</v>
      </c>
      <c r="AI1192" s="5" t="s">
        <v>50</v>
      </c>
      <c r="AJ1192" s="5">
        <v>800</v>
      </c>
      <c r="AK1192" s="5">
        <v>111</v>
      </c>
      <c r="AL1192" s="5" t="s">
        <v>48</v>
      </c>
      <c r="AM1192" s="5" t="s">
        <v>48</v>
      </c>
      <c r="AN1192" s="5" t="s">
        <v>50</v>
      </c>
      <c r="AO1192" s="5">
        <v>800</v>
      </c>
    </row>
    <row r="1193" spans="1:41" x14ac:dyDescent="0.25">
      <c r="A1193" s="5" t="s">
        <v>11</v>
      </c>
      <c r="B1193" s="5" t="s">
        <v>12</v>
      </c>
      <c r="C1193" s="5">
        <v>609.6</v>
      </c>
      <c r="D1193" s="5">
        <v>40.089199999999998</v>
      </c>
      <c r="E1193" s="5">
        <v>-99.213300000000004</v>
      </c>
      <c r="F1193" s="5">
        <v>20120530</v>
      </c>
      <c r="G1193" s="5">
        <v>-9999</v>
      </c>
      <c r="H1193" s="5" t="s">
        <v>48</v>
      </c>
      <c r="I1193" s="5" t="s">
        <v>48</v>
      </c>
      <c r="J1193" s="5" t="s">
        <v>48</v>
      </c>
      <c r="K1193" s="5">
        <v>9999</v>
      </c>
      <c r="L1193" s="5">
        <v>-9999</v>
      </c>
      <c r="M1193" s="5" t="s">
        <v>48</v>
      </c>
      <c r="N1193" s="5" t="s">
        <v>48</v>
      </c>
      <c r="O1193" s="5" t="s">
        <v>48</v>
      </c>
      <c r="P1193" s="5">
        <v>9999</v>
      </c>
      <c r="Q1193" s="5">
        <v>-9999</v>
      </c>
      <c r="R1193" s="5" t="s">
        <v>48</v>
      </c>
      <c r="S1193" s="5" t="s">
        <v>48</v>
      </c>
      <c r="T1193" s="5" t="s">
        <v>48</v>
      </c>
      <c r="U1193" s="5">
        <v>9999</v>
      </c>
      <c r="V1193" s="5">
        <v>0</v>
      </c>
      <c r="W1193" s="5" t="s">
        <v>48</v>
      </c>
      <c r="X1193" s="5" t="s">
        <v>48</v>
      </c>
      <c r="Y1193" s="5">
        <v>7</v>
      </c>
      <c r="Z1193" s="5">
        <v>9999</v>
      </c>
      <c r="AA1193" s="5">
        <v>0</v>
      </c>
      <c r="AB1193" s="5" t="s">
        <v>48</v>
      </c>
      <c r="AC1193" s="5" t="s">
        <v>48</v>
      </c>
      <c r="AD1193" s="5">
        <v>7</v>
      </c>
      <c r="AE1193" s="5">
        <v>9999</v>
      </c>
      <c r="AF1193" s="5">
        <v>244</v>
      </c>
      <c r="AG1193" s="5" t="s">
        <v>48</v>
      </c>
      <c r="AH1193" s="5" t="s">
        <v>48</v>
      </c>
      <c r="AI1193" s="5" t="s">
        <v>50</v>
      </c>
      <c r="AJ1193" s="5">
        <v>800</v>
      </c>
      <c r="AK1193" s="5">
        <v>111</v>
      </c>
      <c r="AL1193" s="5" t="s">
        <v>48</v>
      </c>
      <c r="AM1193" s="5" t="s">
        <v>48</v>
      </c>
      <c r="AN1193" s="5" t="s">
        <v>50</v>
      </c>
      <c r="AO1193" s="5">
        <v>800</v>
      </c>
    </row>
    <row r="1194" spans="1:41" x14ac:dyDescent="0.25">
      <c r="A1194" s="5" t="s">
        <v>11</v>
      </c>
      <c r="B1194" s="5" t="s">
        <v>12</v>
      </c>
      <c r="C1194" s="5">
        <v>609.6</v>
      </c>
      <c r="D1194" s="5">
        <v>40.089199999999998</v>
      </c>
      <c r="E1194" s="5">
        <v>-99.213300000000004</v>
      </c>
      <c r="F1194" s="5">
        <v>20120531</v>
      </c>
      <c r="G1194" s="5">
        <v>-9999</v>
      </c>
      <c r="H1194" s="5" t="s">
        <v>48</v>
      </c>
      <c r="I1194" s="5" t="s">
        <v>48</v>
      </c>
      <c r="J1194" s="5" t="s">
        <v>48</v>
      </c>
      <c r="K1194" s="5">
        <v>9999</v>
      </c>
      <c r="L1194" s="5">
        <v>-9999</v>
      </c>
      <c r="M1194" s="5" t="s">
        <v>48</v>
      </c>
      <c r="N1194" s="5" t="s">
        <v>48</v>
      </c>
      <c r="O1194" s="5" t="s">
        <v>48</v>
      </c>
      <c r="P1194" s="5">
        <v>9999</v>
      </c>
      <c r="Q1194" s="5">
        <v>46</v>
      </c>
      <c r="R1194" s="5" t="s">
        <v>48</v>
      </c>
      <c r="S1194" s="5" t="s">
        <v>48</v>
      </c>
      <c r="T1194" s="5" t="s">
        <v>50</v>
      </c>
      <c r="U1194" s="5">
        <v>800</v>
      </c>
      <c r="V1194" s="5">
        <v>0</v>
      </c>
      <c r="W1194" s="5" t="s">
        <v>48</v>
      </c>
      <c r="X1194" s="5" t="s">
        <v>48</v>
      </c>
      <c r="Y1194" s="5">
        <v>7</v>
      </c>
      <c r="Z1194" s="5">
        <v>9999</v>
      </c>
      <c r="AA1194" s="5">
        <v>0</v>
      </c>
      <c r="AB1194" s="5" t="s">
        <v>48</v>
      </c>
      <c r="AC1194" s="5" t="s">
        <v>48</v>
      </c>
      <c r="AD1194" s="5">
        <v>7</v>
      </c>
      <c r="AE1194" s="5">
        <v>9999</v>
      </c>
      <c r="AF1194" s="5">
        <v>194</v>
      </c>
      <c r="AG1194" s="5" t="s">
        <v>48</v>
      </c>
      <c r="AH1194" s="5" t="s">
        <v>48</v>
      </c>
      <c r="AI1194" s="5" t="s">
        <v>50</v>
      </c>
      <c r="AJ1194" s="5">
        <v>800</v>
      </c>
      <c r="AK1194" s="5">
        <v>72</v>
      </c>
      <c r="AL1194" s="5" t="s">
        <v>48</v>
      </c>
      <c r="AM1194" s="5" t="s">
        <v>48</v>
      </c>
      <c r="AN1194" s="5" t="s">
        <v>50</v>
      </c>
      <c r="AO1194" s="5">
        <v>800</v>
      </c>
    </row>
    <row r="1195" spans="1:41" x14ac:dyDescent="0.25">
      <c r="A1195" s="5" t="s">
        <v>11</v>
      </c>
      <c r="B1195" s="5" t="s">
        <v>12</v>
      </c>
      <c r="C1195" s="5">
        <v>609.6</v>
      </c>
      <c r="D1195" s="5">
        <v>40.089199999999998</v>
      </c>
      <c r="E1195" s="5">
        <v>-99.213300000000004</v>
      </c>
      <c r="F1195" s="5">
        <v>20120601</v>
      </c>
      <c r="G1195" s="5">
        <v>-9999</v>
      </c>
      <c r="H1195" s="5" t="s">
        <v>48</v>
      </c>
      <c r="I1195" s="5" t="s">
        <v>48</v>
      </c>
      <c r="J1195" s="5" t="s">
        <v>48</v>
      </c>
      <c r="K1195" s="5">
        <v>9999</v>
      </c>
      <c r="L1195" s="5">
        <v>-9999</v>
      </c>
      <c r="M1195" s="5" t="s">
        <v>48</v>
      </c>
      <c r="N1195" s="5" t="s">
        <v>48</v>
      </c>
      <c r="O1195" s="5" t="s">
        <v>48</v>
      </c>
      <c r="P1195" s="5">
        <v>9999</v>
      </c>
      <c r="Q1195" s="5">
        <v>0</v>
      </c>
      <c r="R1195" s="5" t="s">
        <v>49</v>
      </c>
      <c r="S1195" s="5" t="s">
        <v>48</v>
      </c>
      <c r="T1195" s="5">
        <v>7</v>
      </c>
      <c r="U1195" s="5">
        <v>800</v>
      </c>
      <c r="V1195" s="5">
        <v>0</v>
      </c>
      <c r="W1195" s="5" t="s">
        <v>48</v>
      </c>
      <c r="X1195" s="5" t="s">
        <v>48</v>
      </c>
      <c r="Y1195" s="5">
        <v>7</v>
      </c>
      <c r="Z1195" s="5">
        <v>9999</v>
      </c>
      <c r="AA1195" s="5">
        <v>0</v>
      </c>
      <c r="AB1195" s="5" t="s">
        <v>48</v>
      </c>
      <c r="AC1195" s="5" t="s">
        <v>48</v>
      </c>
      <c r="AD1195" s="5">
        <v>7</v>
      </c>
      <c r="AE1195" s="5">
        <v>9999</v>
      </c>
      <c r="AF1195" s="5">
        <v>172</v>
      </c>
      <c r="AG1195" s="5" t="s">
        <v>48</v>
      </c>
      <c r="AH1195" s="5" t="s">
        <v>48</v>
      </c>
      <c r="AI1195" s="5">
        <v>7</v>
      </c>
      <c r="AJ1195" s="5">
        <v>800</v>
      </c>
      <c r="AK1195" s="5">
        <v>61</v>
      </c>
      <c r="AL1195" s="5" t="s">
        <v>48</v>
      </c>
      <c r="AM1195" s="5" t="s">
        <v>48</v>
      </c>
      <c r="AN1195" s="5">
        <v>7</v>
      </c>
      <c r="AO1195" s="5">
        <v>800</v>
      </c>
    </row>
    <row r="1196" spans="1:41" x14ac:dyDescent="0.25">
      <c r="A1196" s="5" t="s">
        <v>11</v>
      </c>
      <c r="B1196" s="5" t="s">
        <v>12</v>
      </c>
      <c r="C1196" s="5">
        <v>609.6</v>
      </c>
      <c r="D1196" s="5">
        <v>40.089199999999998</v>
      </c>
      <c r="E1196" s="5">
        <v>-99.213300000000004</v>
      </c>
      <c r="F1196" s="5">
        <v>20120602</v>
      </c>
      <c r="G1196" s="5">
        <v>-9999</v>
      </c>
      <c r="H1196" s="5" t="s">
        <v>48</v>
      </c>
      <c r="I1196" s="5" t="s">
        <v>48</v>
      </c>
      <c r="J1196" s="5" t="s">
        <v>48</v>
      </c>
      <c r="K1196" s="5">
        <v>9999</v>
      </c>
      <c r="L1196" s="5">
        <v>-9999</v>
      </c>
      <c r="M1196" s="5" t="s">
        <v>48</v>
      </c>
      <c r="N1196" s="5" t="s">
        <v>48</v>
      </c>
      <c r="O1196" s="5" t="s">
        <v>48</v>
      </c>
      <c r="P1196" s="5">
        <v>9999</v>
      </c>
      <c r="Q1196" s="5">
        <v>48</v>
      </c>
      <c r="R1196" s="5" t="s">
        <v>48</v>
      </c>
      <c r="S1196" s="5" t="s">
        <v>48</v>
      </c>
      <c r="T1196" s="5">
        <v>7</v>
      </c>
      <c r="U1196" s="5">
        <v>800</v>
      </c>
      <c r="V1196" s="5">
        <v>0</v>
      </c>
      <c r="W1196" s="5" t="s">
        <v>48</v>
      </c>
      <c r="X1196" s="5" t="s">
        <v>48</v>
      </c>
      <c r="Y1196" s="5">
        <v>7</v>
      </c>
      <c r="Z1196" s="5">
        <v>9999</v>
      </c>
      <c r="AA1196" s="5">
        <v>0</v>
      </c>
      <c r="AB1196" s="5" t="s">
        <v>48</v>
      </c>
      <c r="AC1196" s="5" t="s">
        <v>48</v>
      </c>
      <c r="AD1196" s="5">
        <v>7</v>
      </c>
      <c r="AE1196" s="5">
        <v>9999</v>
      </c>
      <c r="AF1196" s="5">
        <v>189</v>
      </c>
      <c r="AG1196" s="5" t="s">
        <v>48</v>
      </c>
      <c r="AH1196" s="5" t="s">
        <v>48</v>
      </c>
      <c r="AI1196" s="5">
        <v>7</v>
      </c>
      <c r="AJ1196" s="5">
        <v>800</v>
      </c>
      <c r="AK1196" s="5">
        <v>83</v>
      </c>
      <c r="AL1196" s="5" t="s">
        <v>48</v>
      </c>
      <c r="AM1196" s="5" t="s">
        <v>48</v>
      </c>
      <c r="AN1196" s="5">
        <v>7</v>
      </c>
      <c r="AO1196" s="5">
        <v>800</v>
      </c>
    </row>
    <row r="1197" spans="1:41" x14ac:dyDescent="0.25">
      <c r="A1197" s="5" t="s">
        <v>11</v>
      </c>
      <c r="B1197" s="5" t="s">
        <v>12</v>
      </c>
      <c r="C1197" s="5">
        <v>609.6</v>
      </c>
      <c r="D1197" s="5">
        <v>40.089199999999998</v>
      </c>
      <c r="E1197" s="5">
        <v>-99.213300000000004</v>
      </c>
      <c r="F1197" s="5">
        <v>20120603</v>
      </c>
      <c r="G1197" s="5">
        <v>-9999</v>
      </c>
      <c r="H1197" s="5" t="s">
        <v>48</v>
      </c>
      <c r="I1197" s="5" t="s">
        <v>48</v>
      </c>
      <c r="J1197" s="5" t="s">
        <v>48</v>
      </c>
      <c r="K1197" s="5">
        <v>9999</v>
      </c>
      <c r="L1197" s="5">
        <v>-9999</v>
      </c>
      <c r="M1197" s="5" t="s">
        <v>48</v>
      </c>
      <c r="N1197" s="5" t="s">
        <v>48</v>
      </c>
      <c r="O1197" s="5" t="s">
        <v>48</v>
      </c>
      <c r="P1197" s="5">
        <v>9999</v>
      </c>
      <c r="Q1197" s="5">
        <v>0</v>
      </c>
      <c r="R1197" s="5" t="s">
        <v>48</v>
      </c>
      <c r="S1197" s="5" t="s">
        <v>48</v>
      </c>
      <c r="T1197" s="5">
        <v>7</v>
      </c>
      <c r="U1197" s="5">
        <v>800</v>
      </c>
      <c r="V1197" s="5">
        <v>0</v>
      </c>
      <c r="W1197" s="5" t="s">
        <v>48</v>
      </c>
      <c r="X1197" s="5" t="s">
        <v>48</v>
      </c>
      <c r="Y1197" s="5">
        <v>7</v>
      </c>
      <c r="Z1197" s="5">
        <v>9999</v>
      </c>
      <c r="AA1197" s="5">
        <v>0</v>
      </c>
      <c r="AB1197" s="5" t="s">
        <v>48</v>
      </c>
      <c r="AC1197" s="5" t="s">
        <v>48</v>
      </c>
      <c r="AD1197" s="5">
        <v>7</v>
      </c>
      <c r="AE1197" s="5">
        <v>9999</v>
      </c>
      <c r="AF1197" s="5">
        <v>294</v>
      </c>
      <c r="AG1197" s="5" t="s">
        <v>48</v>
      </c>
      <c r="AH1197" s="5" t="s">
        <v>48</v>
      </c>
      <c r="AI1197" s="5">
        <v>7</v>
      </c>
      <c r="AJ1197" s="5">
        <v>800</v>
      </c>
      <c r="AK1197" s="5">
        <v>89</v>
      </c>
      <c r="AL1197" s="5" t="s">
        <v>48</v>
      </c>
      <c r="AM1197" s="5" t="s">
        <v>48</v>
      </c>
      <c r="AN1197" s="5">
        <v>7</v>
      </c>
      <c r="AO1197" s="5">
        <v>800</v>
      </c>
    </row>
    <row r="1198" spans="1:41" x14ac:dyDescent="0.25">
      <c r="A1198" s="5" t="s">
        <v>11</v>
      </c>
      <c r="B1198" s="5" t="s">
        <v>12</v>
      </c>
      <c r="C1198" s="5">
        <v>609.6</v>
      </c>
      <c r="D1198" s="5">
        <v>40.089199999999998</v>
      </c>
      <c r="E1198" s="5">
        <v>-99.213300000000004</v>
      </c>
      <c r="F1198" s="5">
        <v>20120604</v>
      </c>
      <c r="G1198" s="5">
        <v>-9999</v>
      </c>
      <c r="H1198" s="5" t="s">
        <v>48</v>
      </c>
      <c r="I1198" s="5" t="s">
        <v>48</v>
      </c>
      <c r="J1198" s="5" t="s">
        <v>48</v>
      </c>
      <c r="K1198" s="5">
        <v>9999</v>
      </c>
      <c r="L1198" s="5">
        <v>-9999</v>
      </c>
      <c r="M1198" s="5" t="s">
        <v>48</v>
      </c>
      <c r="N1198" s="5" t="s">
        <v>48</v>
      </c>
      <c r="O1198" s="5" t="s">
        <v>48</v>
      </c>
      <c r="P1198" s="5">
        <v>9999</v>
      </c>
      <c r="Q1198" s="5">
        <v>0</v>
      </c>
      <c r="R1198" s="5" t="s">
        <v>48</v>
      </c>
      <c r="S1198" s="5" t="s">
        <v>48</v>
      </c>
      <c r="T1198" s="5">
        <v>7</v>
      </c>
      <c r="U1198" s="5">
        <v>800</v>
      </c>
      <c r="V1198" s="5">
        <v>0</v>
      </c>
      <c r="W1198" s="5" t="s">
        <v>48</v>
      </c>
      <c r="X1198" s="5" t="s">
        <v>48</v>
      </c>
      <c r="Y1198" s="5">
        <v>7</v>
      </c>
      <c r="Z1198" s="5">
        <v>9999</v>
      </c>
      <c r="AA1198" s="5">
        <v>0</v>
      </c>
      <c r="AB1198" s="5" t="s">
        <v>48</v>
      </c>
      <c r="AC1198" s="5" t="s">
        <v>48</v>
      </c>
      <c r="AD1198" s="5">
        <v>7</v>
      </c>
      <c r="AE1198" s="5">
        <v>9999</v>
      </c>
      <c r="AF1198" s="5">
        <v>333</v>
      </c>
      <c r="AG1198" s="5" t="s">
        <v>48</v>
      </c>
      <c r="AH1198" s="5" t="s">
        <v>48</v>
      </c>
      <c r="AI1198" s="5">
        <v>7</v>
      </c>
      <c r="AJ1198" s="5">
        <v>800</v>
      </c>
      <c r="AK1198" s="5">
        <v>172</v>
      </c>
      <c r="AL1198" s="5" t="s">
        <v>48</v>
      </c>
      <c r="AM1198" s="5" t="s">
        <v>48</v>
      </c>
      <c r="AN1198" s="5">
        <v>7</v>
      </c>
      <c r="AO1198" s="5">
        <v>800</v>
      </c>
    </row>
    <row r="1199" spans="1:41" x14ac:dyDescent="0.25">
      <c r="A1199" s="5" t="s">
        <v>11</v>
      </c>
      <c r="B1199" s="5" t="s">
        <v>12</v>
      </c>
      <c r="C1199" s="5">
        <v>609.6</v>
      </c>
      <c r="D1199" s="5">
        <v>40.089199999999998</v>
      </c>
      <c r="E1199" s="5">
        <v>-99.213300000000004</v>
      </c>
      <c r="F1199" s="5">
        <v>20120605</v>
      </c>
      <c r="G1199" s="5">
        <v>-9999</v>
      </c>
      <c r="H1199" s="5" t="s">
        <v>48</v>
      </c>
      <c r="I1199" s="5" t="s">
        <v>48</v>
      </c>
      <c r="J1199" s="5" t="s">
        <v>48</v>
      </c>
      <c r="K1199" s="5">
        <v>9999</v>
      </c>
      <c r="L1199" s="5">
        <v>-9999</v>
      </c>
      <c r="M1199" s="5" t="s">
        <v>48</v>
      </c>
      <c r="N1199" s="5" t="s">
        <v>48</v>
      </c>
      <c r="O1199" s="5" t="s">
        <v>48</v>
      </c>
      <c r="P1199" s="5">
        <v>9999</v>
      </c>
      <c r="Q1199" s="5">
        <v>0</v>
      </c>
      <c r="R1199" s="5" t="s">
        <v>48</v>
      </c>
      <c r="S1199" s="5" t="s">
        <v>48</v>
      </c>
      <c r="T1199" s="5">
        <v>7</v>
      </c>
      <c r="U1199" s="5">
        <v>800</v>
      </c>
      <c r="V1199" s="5">
        <v>0</v>
      </c>
      <c r="W1199" s="5" t="s">
        <v>48</v>
      </c>
      <c r="X1199" s="5" t="s">
        <v>48</v>
      </c>
      <c r="Y1199" s="5">
        <v>7</v>
      </c>
      <c r="Z1199" s="5">
        <v>9999</v>
      </c>
      <c r="AA1199" s="5">
        <v>0</v>
      </c>
      <c r="AB1199" s="5" t="s">
        <v>48</v>
      </c>
      <c r="AC1199" s="5" t="s">
        <v>48</v>
      </c>
      <c r="AD1199" s="5">
        <v>7</v>
      </c>
      <c r="AE1199" s="5">
        <v>9999</v>
      </c>
      <c r="AF1199" s="5">
        <v>311</v>
      </c>
      <c r="AG1199" s="5" t="s">
        <v>48</v>
      </c>
      <c r="AH1199" s="5" t="s">
        <v>48</v>
      </c>
      <c r="AI1199" s="5">
        <v>7</v>
      </c>
      <c r="AJ1199" s="5">
        <v>800</v>
      </c>
      <c r="AK1199" s="5">
        <v>144</v>
      </c>
      <c r="AL1199" s="5" t="s">
        <v>48</v>
      </c>
      <c r="AM1199" s="5" t="s">
        <v>48</v>
      </c>
      <c r="AN1199" s="5">
        <v>7</v>
      </c>
      <c r="AO1199" s="5">
        <v>800</v>
      </c>
    </row>
    <row r="1200" spans="1:41" x14ac:dyDescent="0.25">
      <c r="A1200" s="5" t="s">
        <v>11</v>
      </c>
      <c r="B1200" s="5" t="s">
        <v>12</v>
      </c>
      <c r="C1200" s="5">
        <v>609.6</v>
      </c>
      <c r="D1200" s="5">
        <v>40.089199999999998</v>
      </c>
      <c r="E1200" s="5">
        <v>-99.213300000000004</v>
      </c>
      <c r="F1200" s="5">
        <v>20120606</v>
      </c>
      <c r="G1200" s="5">
        <v>-9999</v>
      </c>
      <c r="H1200" s="5" t="s">
        <v>48</v>
      </c>
      <c r="I1200" s="5" t="s">
        <v>48</v>
      </c>
      <c r="J1200" s="5" t="s">
        <v>48</v>
      </c>
      <c r="K1200" s="5">
        <v>9999</v>
      </c>
      <c r="L1200" s="5">
        <v>-9999</v>
      </c>
      <c r="M1200" s="5" t="s">
        <v>48</v>
      </c>
      <c r="N1200" s="5" t="s">
        <v>48</v>
      </c>
      <c r="O1200" s="5" t="s">
        <v>48</v>
      </c>
      <c r="P1200" s="5">
        <v>9999</v>
      </c>
      <c r="Q1200" s="5">
        <v>0</v>
      </c>
      <c r="R1200" s="5" t="s">
        <v>48</v>
      </c>
      <c r="S1200" s="5" t="s">
        <v>48</v>
      </c>
      <c r="T1200" s="5">
        <v>7</v>
      </c>
      <c r="U1200" s="5">
        <v>800</v>
      </c>
      <c r="V1200" s="5">
        <v>0</v>
      </c>
      <c r="W1200" s="5" t="s">
        <v>48</v>
      </c>
      <c r="X1200" s="5" t="s">
        <v>48</v>
      </c>
      <c r="Y1200" s="5">
        <v>7</v>
      </c>
      <c r="Z1200" s="5">
        <v>9999</v>
      </c>
      <c r="AA1200" s="5">
        <v>0</v>
      </c>
      <c r="AB1200" s="5" t="s">
        <v>48</v>
      </c>
      <c r="AC1200" s="5" t="s">
        <v>48</v>
      </c>
      <c r="AD1200" s="5">
        <v>7</v>
      </c>
      <c r="AE1200" s="5">
        <v>9999</v>
      </c>
      <c r="AF1200" s="5">
        <v>311</v>
      </c>
      <c r="AG1200" s="5" t="s">
        <v>48</v>
      </c>
      <c r="AH1200" s="5" t="s">
        <v>48</v>
      </c>
      <c r="AI1200" s="5">
        <v>7</v>
      </c>
      <c r="AJ1200" s="5">
        <v>800</v>
      </c>
      <c r="AK1200" s="5">
        <v>156</v>
      </c>
      <c r="AL1200" s="5" t="s">
        <v>48</v>
      </c>
      <c r="AM1200" s="5" t="s">
        <v>48</v>
      </c>
      <c r="AN1200" s="5">
        <v>7</v>
      </c>
      <c r="AO1200" s="5">
        <v>800</v>
      </c>
    </row>
    <row r="1201" spans="1:41" x14ac:dyDescent="0.25">
      <c r="A1201" s="5" t="s">
        <v>11</v>
      </c>
      <c r="B1201" s="5" t="s">
        <v>12</v>
      </c>
      <c r="C1201" s="5">
        <v>609.6</v>
      </c>
      <c r="D1201" s="5">
        <v>40.089199999999998</v>
      </c>
      <c r="E1201" s="5">
        <v>-99.213300000000004</v>
      </c>
      <c r="F1201" s="5">
        <v>20120607</v>
      </c>
      <c r="G1201" s="5">
        <v>-9999</v>
      </c>
      <c r="H1201" s="5" t="s">
        <v>48</v>
      </c>
      <c r="I1201" s="5" t="s">
        <v>48</v>
      </c>
      <c r="J1201" s="5" t="s">
        <v>48</v>
      </c>
      <c r="K1201" s="5">
        <v>9999</v>
      </c>
      <c r="L1201" s="5">
        <v>-9999</v>
      </c>
      <c r="M1201" s="5" t="s">
        <v>48</v>
      </c>
      <c r="N1201" s="5" t="s">
        <v>48</v>
      </c>
      <c r="O1201" s="5" t="s">
        <v>48</v>
      </c>
      <c r="P1201" s="5">
        <v>9999</v>
      </c>
      <c r="Q1201" s="5">
        <v>0</v>
      </c>
      <c r="R1201" s="5" t="s">
        <v>48</v>
      </c>
      <c r="S1201" s="5" t="s">
        <v>48</v>
      </c>
      <c r="T1201" s="5">
        <v>7</v>
      </c>
      <c r="U1201" s="5">
        <v>800</v>
      </c>
      <c r="V1201" s="5">
        <v>0</v>
      </c>
      <c r="W1201" s="5" t="s">
        <v>48</v>
      </c>
      <c r="X1201" s="5" t="s">
        <v>48</v>
      </c>
      <c r="Y1201" s="5">
        <v>7</v>
      </c>
      <c r="Z1201" s="5">
        <v>9999</v>
      </c>
      <c r="AA1201" s="5">
        <v>0</v>
      </c>
      <c r="AB1201" s="5" t="s">
        <v>48</v>
      </c>
      <c r="AC1201" s="5" t="s">
        <v>48</v>
      </c>
      <c r="AD1201" s="5">
        <v>7</v>
      </c>
      <c r="AE1201" s="5">
        <v>9999</v>
      </c>
      <c r="AF1201" s="5">
        <v>294</v>
      </c>
      <c r="AG1201" s="5" t="s">
        <v>48</v>
      </c>
      <c r="AH1201" s="5" t="s">
        <v>48</v>
      </c>
      <c r="AI1201" s="5">
        <v>7</v>
      </c>
      <c r="AJ1201" s="5">
        <v>800</v>
      </c>
      <c r="AK1201" s="5">
        <v>144</v>
      </c>
      <c r="AL1201" s="5" t="s">
        <v>48</v>
      </c>
      <c r="AM1201" s="5" t="s">
        <v>48</v>
      </c>
      <c r="AN1201" s="5">
        <v>7</v>
      </c>
      <c r="AO1201" s="5">
        <v>800</v>
      </c>
    </row>
    <row r="1202" spans="1:41" x14ac:dyDescent="0.25">
      <c r="A1202" s="5" t="s">
        <v>11</v>
      </c>
      <c r="B1202" s="5" t="s">
        <v>12</v>
      </c>
      <c r="C1202" s="5">
        <v>609.6</v>
      </c>
      <c r="D1202" s="5">
        <v>40.089199999999998</v>
      </c>
      <c r="E1202" s="5">
        <v>-99.213300000000004</v>
      </c>
      <c r="F1202" s="5">
        <v>20120608</v>
      </c>
      <c r="G1202" s="5">
        <v>-9999</v>
      </c>
      <c r="H1202" s="5" t="s">
        <v>48</v>
      </c>
      <c r="I1202" s="5" t="s">
        <v>48</v>
      </c>
      <c r="J1202" s="5" t="s">
        <v>48</v>
      </c>
      <c r="K1202" s="5">
        <v>9999</v>
      </c>
      <c r="L1202" s="5">
        <v>-9999</v>
      </c>
      <c r="M1202" s="5" t="s">
        <v>48</v>
      </c>
      <c r="N1202" s="5" t="s">
        <v>48</v>
      </c>
      <c r="O1202" s="5" t="s">
        <v>48</v>
      </c>
      <c r="P1202" s="5">
        <v>9999</v>
      </c>
      <c r="Q1202" s="5">
        <v>0</v>
      </c>
      <c r="R1202" s="5" t="s">
        <v>48</v>
      </c>
      <c r="S1202" s="5" t="s">
        <v>48</v>
      </c>
      <c r="T1202" s="5">
        <v>7</v>
      </c>
      <c r="U1202" s="5">
        <v>800</v>
      </c>
      <c r="V1202" s="5">
        <v>0</v>
      </c>
      <c r="W1202" s="5" t="s">
        <v>48</v>
      </c>
      <c r="X1202" s="5" t="s">
        <v>48</v>
      </c>
      <c r="Y1202" s="5">
        <v>7</v>
      </c>
      <c r="Z1202" s="5">
        <v>9999</v>
      </c>
      <c r="AA1202" s="5">
        <v>0</v>
      </c>
      <c r="AB1202" s="5" t="s">
        <v>48</v>
      </c>
      <c r="AC1202" s="5" t="s">
        <v>48</v>
      </c>
      <c r="AD1202" s="5">
        <v>7</v>
      </c>
      <c r="AE1202" s="5">
        <v>9999</v>
      </c>
      <c r="AF1202" s="5">
        <v>300</v>
      </c>
      <c r="AG1202" s="5" t="s">
        <v>48</v>
      </c>
      <c r="AH1202" s="5" t="s">
        <v>48</v>
      </c>
      <c r="AI1202" s="5">
        <v>7</v>
      </c>
      <c r="AJ1202" s="5">
        <v>800</v>
      </c>
      <c r="AK1202" s="5">
        <v>150</v>
      </c>
      <c r="AL1202" s="5" t="s">
        <v>48</v>
      </c>
      <c r="AM1202" s="5" t="s">
        <v>48</v>
      </c>
      <c r="AN1202" s="5">
        <v>7</v>
      </c>
      <c r="AO1202" s="5">
        <v>800</v>
      </c>
    </row>
    <row r="1203" spans="1:41" x14ac:dyDescent="0.25">
      <c r="A1203" s="5" t="s">
        <v>11</v>
      </c>
      <c r="B1203" s="5" t="s">
        <v>12</v>
      </c>
      <c r="C1203" s="5">
        <v>609.6</v>
      </c>
      <c r="D1203" s="5">
        <v>40.089199999999998</v>
      </c>
      <c r="E1203" s="5">
        <v>-99.213300000000004</v>
      </c>
      <c r="F1203" s="5">
        <v>20120609</v>
      </c>
      <c r="G1203" s="5">
        <v>-9999</v>
      </c>
      <c r="H1203" s="5" t="s">
        <v>48</v>
      </c>
      <c r="I1203" s="5" t="s">
        <v>48</v>
      </c>
      <c r="J1203" s="5" t="s">
        <v>48</v>
      </c>
      <c r="K1203" s="5">
        <v>9999</v>
      </c>
      <c r="L1203" s="5">
        <v>-9999</v>
      </c>
      <c r="M1203" s="5" t="s">
        <v>48</v>
      </c>
      <c r="N1203" s="5" t="s">
        <v>48</v>
      </c>
      <c r="O1203" s="5" t="s">
        <v>48</v>
      </c>
      <c r="P1203" s="5">
        <v>9999</v>
      </c>
      <c r="Q1203" s="5">
        <v>0</v>
      </c>
      <c r="R1203" s="5" t="s">
        <v>48</v>
      </c>
      <c r="S1203" s="5" t="s">
        <v>48</v>
      </c>
      <c r="T1203" s="5">
        <v>7</v>
      </c>
      <c r="U1203" s="5">
        <v>800</v>
      </c>
      <c r="V1203" s="5">
        <v>0</v>
      </c>
      <c r="W1203" s="5" t="s">
        <v>48</v>
      </c>
      <c r="X1203" s="5" t="s">
        <v>48</v>
      </c>
      <c r="Y1203" s="5">
        <v>7</v>
      </c>
      <c r="Z1203" s="5">
        <v>9999</v>
      </c>
      <c r="AA1203" s="5">
        <v>0</v>
      </c>
      <c r="AB1203" s="5" t="s">
        <v>48</v>
      </c>
      <c r="AC1203" s="5" t="s">
        <v>48</v>
      </c>
      <c r="AD1203" s="5">
        <v>7</v>
      </c>
      <c r="AE1203" s="5">
        <v>9999</v>
      </c>
      <c r="AF1203" s="5">
        <v>294</v>
      </c>
      <c r="AG1203" s="5" t="s">
        <v>48</v>
      </c>
      <c r="AH1203" s="5" t="s">
        <v>48</v>
      </c>
      <c r="AI1203" s="5">
        <v>7</v>
      </c>
      <c r="AJ1203" s="5">
        <v>800</v>
      </c>
      <c r="AK1203" s="5">
        <v>156</v>
      </c>
      <c r="AL1203" s="5" t="s">
        <v>48</v>
      </c>
      <c r="AM1203" s="5" t="s">
        <v>48</v>
      </c>
      <c r="AN1203" s="5">
        <v>7</v>
      </c>
      <c r="AO1203" s="5">
        <v>800</v>
      </c>
    </row>
    <row r="1204" spans="1:41" x14ac:dyDescent="0.25">
      <c r="A1204" s="5" t="s">
        <v>11</v>
      </c>
      <c r="B1204" s="5" t="s">
        <v>12</v>
      </c>
      <c r="C1204" s="5">
        <v>609.6</v>
      </c>
      <c r="D1204" s="5">
        <v>40.089199999999998</v>
      </c>
      <c r="E1204" s="5">
        <v>-99.213300000000004</v>
      </c>
      <c r="F1204" s="5">
        <v>20120610</v>
      </c>
      <c r="G1204" s="5">
        <v>-9999</v>
      </c>
      <c r="H1204" s="5" t="s">
        <v>48</v>
      </c>
      <c r="I1204" s="5" t="s">
        <v>48</v>
      </c>
      <c r="J1204" s="5" t="s">
        <v>48</v>
      </c>
      <c r="K1204" s="5">
        <v>9999</v>
      </c>
      <c r="L1204" s="5">
        <v>-9999</v>
      </c>
      <c r="M1204" s="5" t="s">
        <v>48</v>
      </c>
      <c r="N1204" s="5" t="s">
        <v>48</v>
      </c>
      <c r="O1204" s="5" t="s">
        <v>48</v>
      </c>
      <c r="P1204" s="5">
        <v>9999</v>
      </c>
      <c r="Q1204" s="5">
        <v>0</v>
      </c>
      <c r="R1204" s="5" t="s">
        <v>48</v>
      </c>
      <c r="S1204" s="5" t="s">
        <v>48</v>
      </c>
      <c r="T1204" s="5">
        <v>7</v>
      </c>
      <c r="U1204" s="5">
        <v>800</v>
      </c>
      <c r="V1204" s="5">
        <v>0</v>
      </c>
      <c r="W1204" s="5" t="s">
        <v>48</v>
      </c>
      <c r="X1204" s="5" t="s">
        <v>48</v>
      </c>
      <c r="Y1204" s="5">
        <v>7</v>
      </c>
      <c r="Z1204" s="5">
        <v>9999</v>
      </c>
      <c r="AA1204" s="5">
        <v>0</v>
      </c>
      <c r="AB1204" s="5" t="s">
        <v>48</v>
      </c>
      <c r="AC1204" s="5" t="s">
        <v>48</v>
      </c>
      <c r="AD1204" s="5">
        <v>7</v>
      </c>
      <c r="AE1204" s="5">
        <v>9999</v>
      </c>
      <c r="AF1204" s="5">
        <v>333</v>
      </c>
      <c r="AG1204" s="5" t="s">
        <v>48</v>
      </c>
      <c r="AH1204" s="5" t="s">
        <v>48</v>
      </c>
      <c r="AI1204" s="5">
        <v>7</v>
      </c>
      <c r="AJ1204" s="5">
        <v>800</v>
      </c>
      <c r="AK1204" s="5">
        <v>211</v>
      </c>
      <c r="AL1204" s="5" t="s">
        <v>48</v>
      </c>
      <c r="AM1204" s="5" t="s">
        <v>48</v>
      </c>
      <c r="AN1204" s="5">
        <v>7</v>
      </c>
      <c r="AO1204" s="5">
        <v>800</v>
      </c>
    </row>
    <row r="1205" spans="1:41" x14ac:dyDescent="0.25">
      <c r="A1205" s="5" t="s">
        <v>11</v>
      </c>
      <c r="B1205" s="5" t="s">
        <v>12</v>
      </c>
      <c r="C1205" s="5">
        <v>609.6</v>
      </c>
      <c r="D1205" s="5">
        <v>40.089199999999998</v>
      </c>
      <c r="E1205" s="5">
        <v>-99.213300000000004</v>
      </c>
      <c r="F1205" s="5">
        <v>20120611</v>
      </c>
      <c r="G1205" s="5">
        <v>-9999</v>
      </c>
      <c r="H1205" s="5" t="s">
        <v>48</v>
      </c>
      <c r="I1205" s="5" t="s">
        <v>48</v>
      </c>
      <c r="J1205" s="5" t="s">
        <v>48</v>
      </c>
      <c r="K1205" s="5">
        <v>9999</v>
      </c>
      <c r="L1205" s="5">
        <v>-9999</v>
      </c>
      <c r="M1205" s="5" t="s">
        <v>48</v>
      </c>
      <c r="N1205" s="5" t="s">
        <v>48</v>
      </c>
      <c r="O1205" s="5" t="s">
        <v>48</v>
      </c>
      <c r="P1205" s="5">
        <v>9999</v>
      </c>
      <c r="Q1205" s="5">
        <v>0</v>
      </c>
      <c r="R1205" s="5" t="s">
        <v>48</v>
      </c>
      <c r="S1205" s="5" t="s">
        <v>48</v>
      </c>
      <c r="T1205" s="5">
        <v>7</v>
      </c>
      <c r="U1205" s="5">
        <v>800</v>
      </c>
      <c r="V1205" s="5">
        <v>0</v>
      </c>
      <c r="W1205" s="5" t="s">
        <v>48</v>
      </c>
      <c r="X1205" s="5" t="s">
        <v>48</v>
      </c>
      <c r="Y1205" s="5">
        <v>7</v>
      </c>
      <c r="Z1205" s="5">
        <v>9999</v>
      </c>
      <c r="AA1205" s="5">
        <v>0</v>
      </c>
      <c r="AB1205" s="5" t="s">
        <v>48</v>
      </c>
      <c r="AC1205" s="5" t="s">
        <v>48</v>
      </c>
      <c r="AD1205" s="5">
        <v>7</v>
      </c>
      <c r="AE1205" s="5">
        <v>9999</v>
      </c>
      <c r="AF1205" s="5">
        <v>261</v>
      </c>
      <c r="AG1205" s="5" t="s">
        <v>48</v>
      </c>
      <c r="AH1205" s="5" t="s">
        <v>48</v>
      </c>
      <c r="AI1205" s="5">
        <v>7</v>
      </c>
      <c r="AJ1205" s="5">
        <v>800</v>
      </c>
      <c r="AK1205" s="5">
        <v>117</v>
      </c>
      <c r="AL1205" s="5" t="s">
        <v>48</v>
      </c>
      <c r="AM1205" s="5" t="s">
        <v>48</v>
      </c>
      <c r="AN1205" s="5">
        <v>7</v>
      </c>
      <c r="AO1205" s="5">
        <v>800</v>
      </c>
    </row>
    <row r="1206" spans="1:41" x14ac:dyDescent="0.25">
      <c r="A1206" s="5" t="s">
        <v>11</v>
      </c>
      <c r="B1206" s="5" t="s">
        <v>12</v>
      </c>
      <c r="C1206" s="5">
        <v>609.6</v>
      </c>
      <c r="D1206" s="5">
        <v>40.089199999999998</v>
      </c>
      <c r="E1206" s="5">
        <v>-99.213300000000004</v>
      </c>
      <c r="F1206" s="5">
        <v>20120612</v>
      </c>
      <c r="G1206" s="5">
        <v>-9999</v>
      </c>
      <c r="H1206" s="5" t="s">
        <v>48</v>
      </c>
      <c r="I1206" s="5" t="s">
        <v>48</v>
      </c>
      <c r="J1206" s="5" t="s">
        <v>48</v>
      </c>
      <c r="K1206" s="5">
        <v>9999</v>
      </c>
      <c r="L1206" s="5">
        <v>-9999</v>
      </c>
      <c r="M1206" s="5" t="s">
        <v>48</v>
      </c>
      <c r="N1206" s="5" t="s">
        <v>48</v>
      </c>
      <c r="O1206" s="5" t="s">
        <v>48</v>
      </c>
      <c r="P1206" s="5">
        <v>9999</v>
      </c>
      <c r="Q1206" s="5">
        <v>0</v>
      </c>
      <c r="R1206" s="5" t="s">
        <v>48</v>
      </c>
      <c r="S1206" s="5" t="s">
        <v>48</v>
      </c>
      <c r="T1206" s="5">
        <v>7</v>
      </c>
      <c r="U1206" s="5">
        <v>800</v>
      </c>
      <c r="V1206" s="5">
        <v>0</v>
      </c>
      <c r="W1206" s="5" t="s">
        <v>48</v>
      </c>
      <c r="X1206" s="5" t="s">
        <v>48</v>
      </c>
      <c r="Y1206" s="5">
        <v>7</v>
      </c>
      <c r="Z1206" s="5">
        <v>9999</v>
      </c>
      <c r="AA1206" s="5">
        <v>0</v>
      </c>
      <c r="AB1206" s="5" t="s">
        <v>48</v>
      </c>
      <c r="AC1206" s="5" t="s">
        <v>48</v>
      </c>
      <c r="AD1206" s="5">
        <v>7</v>
      </c>
      <c r="AE1206" s="5">
        <v>9999</v>
      </c>
      <c r="AF1206" s="5">
        <v>278</v>
      </c>
      <c r="AG1206" s="5" t="s">
        <v>48</v>
      </c>
      <c r="AH1206" s="5" t="s">
        <v>48</v>
      </c>
      <c r="AI1206" s="5">
        <v>7</v>
      </c>
      <c r="AJ1206" s="5">
        <v>800</v>
      </c>
      <c r="AK1206" s="5">
        <v>117</v>
      </c>
      <c r="AL1206" s="5" t="s">
        <v>48</v>
      </c>
      <c r="AM1206" s="5" t="s">
        <v>48</v>
      </c>
      <c r="AN1206" s="5">
        <v>7</v>
      </c>
      <c r="AO1206" s="5">
        <v>800</v>
      </c>
    </row>
    <row r="1207" spans="1:41" x14ac:dyDescent="0.25">
      <c r="A1207" s="5" t="s">
        <v>11</v>
      </c>
      <c r="B1207" s="5" t="s">
        <v>12</v>
      </c>
      <c r="C1207" s="5">
        <v>609.6</v>
      </c>
      <c r="D1207" s="5">
        <v>40.089199999999998</v>
      </c>
      <c r="E1207" s="5">
        <v>-99.213300000000004</v>
      </c>
      <c r="F1207" s="5">
        <v>20120613</v>
      </c>
      <c r="G1207" s="5">
        <v>-9999</v>
      </c>
      <c r="H1207" s="5" t="s">
        <v>48</v>
      </c>
      <c r="I1207" s="5" t="s">
        <v>48</v>
      </c>
      <c r="J1207" s="5" t="s">
        <v>48</v>
      </c>
      <c r="K1207" s="5">
        <v>9999</v>
      </c>
      <c r="L1207" s="5">
        <v>-9999</v>
      </c>
      <c r="M1207" s="5" t="s">
        <v>48</v>
      </c>
      <c r="N1207" s="5" t="s">
        <v>48</v>
      </c>
      <c r="O1207" s="5" t="s">
        <v>48</v>
      </c>
      <c r="P1207" s="5">
        <v>9999</v>
      </c>
      <c r="Q1207" s="5">
        <v>0</v>
      </c>
      <c r="R1207" s="5" t="s">
        <v>48</v>
      </c>
      <c r="S1207" s="5" t="s">
        <v>48</v>
      </c>
      <c r="T1207" s="5">
        <v>7</v>
      </c>
      <c r="U1207" s="5">
        <v>800</v>
      </c>
      <c r="V1207" s="5">
        <v>0</v>
      </c>
      <c r="W1207" s="5" t="s">
        <v>48</v>
      </c>
      <c r="X1207" s="5" t="s">
        <v>48</v>
      </c>
      <c r="Y1207" s="5">
        <v>7</v>
      </c>
      <c r="Z1207" s="5">
        <v>9999</v>
      </c>
      <c r="AA1207" s="5">
        <v>0</v>
      </c>
      <c r="AB1207" s="5" t="s">
        <v>48</v>
      </c>
      <c r="AC1207" s="5" t="s">
        <v>48</v>
      </c>
      <c r="AD1207" s="5">
        <v>7</v>
      </c>
      <c r="AE1207" s="5">
        <v>9999</v>
      </c>
      <c r="AF1207" s="5">
        <v>294</v>
      </c>
      <c r="AG1207" s="5" t="s">
        <v>48</v>
      </c>
      <c r="AH1207" s="5" t="s">
        <v>48</v>
      </c>
      <c r="AI1207" s="5">
        <v>7</v>
      </c>
      <c r="AJ1207" s="5">
        <v>800</v>
      </c>
      <c r="AK1207" s="5">
        <v>117</v>
      </c>
      <c r="AL1207" s="5" t="s">
        <v>48</v>
      </c>
      <c r="AM1207" s="5" t="s">
        <v>48</v>
      </c>
      <c r="AN1207" s="5">
        <v>7</v>
      </c>
      <c r="AO1207" s="5">
        <v>800</v>
      </c>
    </row>
    <row r="1208" spans="1:41" x14ac:dyDescent="0.25">
      <c r="A1208" s="5" t="s">
        <v>11</v>
      </c>
      <c r="B1208" s="5" t="s">
        <v>12</v>
      </c>
      <c r="C1208" s="5">
        <v>609.6</v>
      </c>
      <c r="D1208" s="5">
        <v>40.089199999999998</v>
      </c>
      <c r="E1208" s="5">
        <v>-99.213300000000004</v>
      </c>
      <c r="F1208" s="5">
        <v>20120614</v>
      </c>
      <c r="G1208" s="5">
        <v>-9999</v>
      </c>
      <c r="H1208" s="5" t="s">
        <v>48</v>
      </c>
      <c r="I1208" s="5" t="s">
        <v>48</v>
      </c>
      <c r="J1208" s="5" t="s">
        <v>48</v>
      </c>
      <c r="K1208" s="5">
        <v>9999</v>
      </c>
      <c r="L1208" s="5">
        <v>-9999</v>
      </c>
      <c r="M1208" s="5" t="s">
        <v>48</v>
      </c>
      <c r="N1208" s="5" t="s">
        <v>48</v>
      </c>
      <c r="O1208" s="5" t="s">
        <v>48</v>
      </c>
      <c r="P1208" s="5">
        <v>9999</v>
      </c>
      <c r="Q1208" s="5">
        <v>0</v>
      </c>
      <c r="R1208" s="5" t="s">
        <v>48</v>
      </c>
      <c r="S1208" s="5" t="s">
        <v>48</v>
      </c>
      <c r="T1208" s="5">
        <v>7</v>
      </c>
      <c r="U1208" s="5">
        <v>800</v>
      </c>
      <c r="V1208" s="5">
        <v>0</v>
      </c>
      <c r="W1208" s="5" t="s">
        <v>48</v>
      </c>
      <c r="X1208" s="5" t="s">
        <v>48</v>
      </c>
      <c r="Y1208" s="5">
        <v>7</v>
      </c>
      <c r="Z1208" s="5">
        <v>9999</v>
      </c>
      <c r="AA1208" s="5">
        <v>0</v>
      </c>
      <c r="AB1208" s="5" t="s">
        <v>48</v>
      </c>
      <c r="AC1208" s="5" t="s">
        <v>48</v>
      </c>
      <c r="AD1208" s="5">
        <v>7</v>
      </c>
      <c r="AE1208" s="5">
        <v>9999</v>
      </c>
      <c r="AF1208" s="5">
        <v>344</v>
      </c>
      <c r="AG1208" s="5" t="s">
        <v>48</v>
      </c>
      <c r="AH1208" s="5" t="s">
        <v>48</v>
      </c>
      <c r="AI1208" s="5">
        <v>7</v>
      </c>
      <c r="AJ1208" s="5">
        <v>800</v>
      </c>
      <c r="AK1208" s="5">
        <v>178</v>
      </c>
      <c r="AL1208" s="5" t="s">
        <v>48</v>
      </c>
      <c r="AM1208" s="5" t="s">
        <v>48</v>
      </c>
      <c r="AN1208" s="5">
        <v>7</v>
      </c>
      <c r="AO1208" s="5">
        <v>800</v>
      </c>
    </row>
    <row r="1209" spans="1:41" x14ac:dyDescent="0.25">
      <c r="A1209" s="5" t="s">
        <v>11</v>
      </c>
      <c r="B1209" s="5" t="s">
        <v>12</v>
      </c>
      <c r="C1209" s="5">
        <v>609.6</v>
      </c>
      <c r="D1209" s="5">
        <v>40.089199999999998</v>
      </c>
      <c r="E1209" s="5">
        <v>-99.213300000000004</v>
      </c>
      <c r="F1209" s="5">
        <v>20120615</v>
      </c>
      <c r="G1209" s="5">
        <v>-9999</v>
      </c>
      <c r="H1209" s="5" t="s">
        <v>48</v>
      </c>
      <c r="I1209" s="5" t="s">
        <v>48</v>
      </c>
      <c r="J1209" s="5" t="s">
        <v>48</v>
      </c>
      <c r="K1209" s="5">
        <v>9999</v>
      </c>
      <c r="L1209" s="5">
        <v>-9999</v>
      </c>
      <c r="M1209" s="5" t="s">
        <v>48</v>
      </c>
      <c r="N1209" s="5" t="s">
        <v>48</v>
      </c>
      <c r="O1209" s="5" t="s">
        <v>48</v>
      </c>
      <c r="P1209" s="5">
        <v>9999</v>
      </c>
      <c r="Q1209" s="5">
        <v>104</v>
      </c>
      <c r="R1209" s="5" t="s">
        <v>48</v>
      </c>
      <c r="S1209" s="5" t="s">
        <v>48</v>
      </c>
      <c r="T1209" s="5">
        <v>7</v>
      </c>
      <c r="U1209" s="5">
        <v>800</v>
      </c>
      <c r="V1209" s="5">
        <v>0</v>
      </c>
      <c r="W1209" s="5" t="s">
        <v>48</v>
      </c>
      <c r="X1209" s="5" t="s">
        <v>48</v>
      </c>
      <c r="Y1209" s="5">
        <v>7</v>
      </c>
      <c r="Z1209" s="5">
        <v>9999</v>
      </c>
      <c r="AA1209" s="5">
        <v>0</v>
      </c>
      <c r="AB1209" s="5" t="s">
        <v>48</v>
      </c>
      <c r="AC1209" s="5" t="s">
        <v>48</v>
      </c>
      <c r="AD1209" s="5">
        <v>7</v>
      </c>
      <c r="AE1209" s="5">
        <v>9999</v>
      </c>
      <c r="AF1209" s="5">
        <v>-9999</v>
      </c>
      <c r="AG1209" s="5" t="s">
        <v>48</v>
      </c>
      <c r="AH1209" s="5" t="s">
        <v>48</v>
      </c>
      <c r="AI1209" s="5" t="s">
        <v>48</v>
      </c>
      <c r="AJ1209" s="5">
        <v>9999</v>
      </c>
      <c r="AK1209" s="5">
        <v>-9999</v>
      </c>
      <c r="AL1209" s="5" t="s">
        <v>48</v>
      </c>
      <c r="AM1209" s="5" t="s">
        <v>48</v>
      </c>
      <c r="AN1209" s="5" t="s">
        <v>48</v>
      </c>
      <c r="AO1209" s="5">
        <v>9999</v>
      </c>
    </row>
    <row r="1210" spans="1:41" x14ac:dyDescent="0.25">
      <c r="A1210" s="5" t="s">
        <v>11</v>
      </c>
      <c r="B1210" s="5" t="s">
        <v>12</v>
      </c>
      <c r="C1210" s="5">
        <v>609.6</v>
      </c>
      <c r="D1210" s="5">
        <v>40.089199999999998</v>
      </c>
      <c r="E1210" s="5">
        <v>-99.213300000000004</v>
      </c>
      <c r="F1210" s="5">
        <v>20120616</v>
      </c>
      <c r="G1210" s="5">
        <v>-9999</v>
      </c>
      <c r="H1210" s="5" t="s">
        <v>48</v>
      </c>
      <c r="I1210" s="5" t="s">
        <v>48</v>
      </c>
      <c r="J1210" s="5" t="s">
        <v>48</v>
      </c>
      <c r="K1210" s="5">
        <v>9999</v>
      </c>
      <c r="L1210" s="5">
        <v>-9999</v>
      </c>
      <c r="M1210" s="5" t="s">
        <v>48</v>
      </c>
      <c r="N1210" s="5" t="s">
        <v>48</v>
      </c>
      <c r="O1210" s="5" t="s">
        <v>48</v>
      </c>
      <c r="P1210" s="5">
        <v>9999</v>
      </c>
      <c r="Q1210" s="5">
        <v>495</v>
      </c>
      <c r="R1210" s="5" t="s">
        <v>48</v>
      </c>
      <c r="S1210" s="5" t="s">
        <v>48</v>
      </c>
      <c r="T1210" s="5">
        <v>7</v>
      </c>
      <c r="U1210" s="5">
        <v>800</v>
      </c>
      <c r="V1210" s="5">
        <v>0</v>
      </c>
      <c r="W1210" s="5" t="s">
        <v>48</v>
      </c>
      <c r="X1210" s="5" t="s">
        <v>48</v>
      </c>
      <c r="Y1210" s="5">
        <v>7</v>
      </c>
      <c r="Z1210" s="5">
        <v>9999</v>
      </c>
      <c r="AA1210" s="5">
        <v>0</v>
      </c>
      <c r="AB1210" s="5" t="s">
        <v>48</v>
      </c>
      <c r="AC1210" s="5" t="s">
        <v>48</v>
      </c>
      <c r="AD1210" s="5">
        <v>7</v>
      </c>
      <c r="AE1210" s="5">
        <v>9999</v>
      </c>
      <c r="AF1210" s="5">
        <v>294</v>
      </c>
      <c r="AG1210" s="5" t="s">
        <v>48</v>
      </c>
      <c r="AH1210" s="5" t="s">
        <v>48</v>
      </c>
      <c r="AI1210" s="5">
        <v>7</v>
      </c>
      <c r="AJ1210" s="5">
        <v>800</v>
      </c>
      <c r="AK1210" s="5">
        <v>167</v>
      </c>
      <c r="AL1210" s="5" t="s">
        <v>48</v>
      </c>
      <c r="AM1210" s="5" t="s">
        <v>48</v>
      </c>
      <c r="AN1210" s="5">
        <v>7</v>
      </c>
      <c r="AO1210" s="5">
        <v>800</v>
      </c>
    </row>
    <row r="1211" spans="1:41" x14ac:dyDescent="0.25">
      <c r="A1211" s="5" t="s">
        <v>11</v>
      </c>
      <c r="B1211" s="5" t="s">
        <v>12</v>
      </c>
      <c r="C1211" s="5">
        <v>609.6</v>
      </c>
      <c r="D1211" s="5">
        <v>40.089199999999998</v>
      </c>
      <c r="E1211" s="5">
        <v>-99.213300000000004</v>
      </c>
      <c r="F1211" s="5">
        <v>20120617</v>
      </c>
      <c r="G1211" s="5">
        <v>-9999</v>
      </c>
      <c r="H1211" s="5" t="s">
        <v>48</v>
      </c>
      <c r="I1211" s="5" t="s">
        <v>48</v>
      </c>
      <c r="J1211" s="5" t="s">
        <v>48</v>
      </c>
      <c r="K1211" s="5">
        <v>9999</v>
      </c>
      <c r="L1211" s="5">
        <v>-9999</v>
      </c>
      <c r="M1211" s="5" t="s">
        <v>48</v>
      </c>
      <c r="N1211" s="5" t="s">
        <v>48</v>
      </c>
      <c r="O1211" s="5" t="s">
        <v>48</v>
      </c>
      <c r="P1211" s="5">
        <v>9999</v>
      </c>
      <c r="Q1211" s="5">
        <v>0</v>
      </c>
      <c r="R1211" s="5" t="s">
        <v>48</v>
      </c>
      <c r="S1211" s="5" t="s">
        <v>48</v>
      </c>
      <c r="T1211" s="5">
        <v>7</v>
      </c>
      <c r="U1211" s="5">
        <v>800</v>
      </c>
      <c r="V1211" s="5">
        <v>0</v>
      </c>
      <c r="W1211" s="5" t="s">
        <v>48</v>
      </c>
      <c r="X1211" s="5" t="s">
        <v>48</v>
      </c>
      <c r="Y1211" s="5">
        <v>7</v>
      </c>
      <c r="Z1211" s="5">
        <v>9999</v>
      </c>
      <c r="AA1211" s="5">
        <v>0</v>
      </c>
      <c r="AB1211" s="5" t="s">
        <v>48</v>
      </c>
      <c r="AC1211" s="5" t="s">
        <v>48</v>
      </c>
      <c r="AD1211" s="5">
        <v>7</v>
      </c>
      <c r="AE1211" s="5">
        <v>9999</v>
      </c>
      <c r="AF1211" s="5">
        <v>283</v>
      </c>
      <c r="AG1211" s="5" t="s">
        <v>48</v>
      </c>
      <c r="AH1211" s="5" t="s">
        <v>48</v>
      </c>
      <c r="AI1211" s="5">
        <v>7</v>
      </c>
      <c r="AJ1211" s="5">
        <v>800</v>
      </c>
      <c r="AK1211" s="5">
        <v>178</v>
      </c>
      <c r="AL1211" s="5" t="s">
        <v>48</v>
      </c>
      <c r="AM1211" s="5" t="s">
        <v>48</v>
      </c>
      <c r="AN1211" s="5">
        <v>7</v>
      </c>
      <c r="AO1211" s="5">
        <v>800</v>
      </c>
    </row>
    <row r="1212" spans="1:41" x14ac:dyDescent="0.25">
      <c r="A1212" s="5" t="s">
        <v>11</v>
      </c>
      <c r="B1212" s="5" t="s">
        <v>12</v>
      </c>
      <c r="C1212" s="5">
        <v>609.6</v>
      </c>
      <c r="D1212" s="5">
        <v>40.089199999999998</v>
      </c>
      <c r="E1212" s="5">
        <v>-99.213300000000004</v>
      </c>
      <c r="F1212" s="5">
        <v>20120618</v>
      </c>
      <c r="G1212" s="5">
        <v>-9999</v>
      </c>
      <c r="H1212" s="5" t="s">
        <v>48</v>
      </c>
      <c r="I1212" s="5" t="s">
        <v>48</v>
      </c>
      <c r="J1212" s="5" t="s">
        <v>48</v>
      </c>
      <c r="K1212" s="5">
        <v>9999</v>
      </c>
      <c r="L1212" s="5">
        <v>-9999</v>
      </c>
      <c r="M1212" s="5" t="s">
        <v>48</v>
      </c>
      <c r="N1212" s="5" t="s">
        <v>48</v>
      </c>
      <c r="O1212" s="5" t="s">
        <v>48</v>
      </c>
      <c r="P1212" s="5">
        <v>9999</v>
      </c>
      <c r="Q1212" s="5">
        <v>0</v>
      </c>
      <c r="R1212" s="5" t="s">
        <v>48</v>
      </c>
      <c r="S1212" s="5" t="s">
        <v>48</v>
      </c>
      <c r="T1212" s="5">
        <v>7</v>
      </c>
      <c r="U1212" s="5">
        <v>800</v>
      </c>
      <c r="V1212" s="5">
        <v>0</v>
      </c>
      <c r="W1212" s="5" t="s">
        <v>48</v>
      </c>
      <c r="X1212" s="5" t="s">
        <v>48</v>
      </c>
      <c r="Y1212" s="5">
        <v>7</v>
      </c>
      <c r="Z1212" s="5">
        <v>9999</v>
      </c>
      <c r="AA1212" s="5">
        <v>0</v>
      </c>
      <c r="AB1212" s="5" t="s">
        <v>48</v>
      </c>
      <c r="AC1212" s="5" t="s">
        <v>48</v>
      </c>
      <c r="AD1212" s="5">
        <v>7</v>
      </c>
      <c r="AE1212" s="5">
        <v>9999</v>
      </c>
      <c r="AF1212" s="5">
        <v>328</v>
      </c>
      <c r="AG1212" s="5" t="s">
        <v>48</v>
      </c>
      <c r="AH1212" s="5" t="s">
        <v>48</v>
      </c>
      <c r="AI1212" s="5">
        <v>7</v>
      </c>
      <c r="AJ1212" s="5">
        <v>800</v>
      </c>
      <c r="AK1212" s="5">
        <v>206</v>
      </c>
      <c r="AL1212" s="5" t="s">
        <v>48</v>
      </c>
      <c r="AM1212" s="5" t="s">
        <v>48</v>
      </c>
      <c r="AN1212" s="5">
        <v>7</v>
      </c>
      <c r="AO1212" s="5">
        <v>800</v>
      </c>
    </row>
    <row r="1213" spans="1:41" x14ac:dyDescent="0.25">
      <c r="A1213" s="5" t="s">
        <v>11</v>
      </c>
      <c r="B1213" s="5" t="s">
        <v>12</v>
      </c>
      <c r="C1213" s="5">
        <v>609.6</v>
      </c>
      <c r="D1213" s="5">
        <v>40.089199999999998</v>
      </c>
      <c r="E1213" s="5">
        <v>-99.213300000000004</v>
      </c>
      <c r="F1213" s="5">
        <v>20120619</v>
      </c>
      <c r="G1213" s="5">
        <v>-9999</v>
      </c>
      <c r="H1213" s="5" t="s">
        <v>48</v>
      </c>
      <c r="I1213" s="5" t="s">
        <v>48</v>
      </c>
      <c r="J1213" s="5" t="s">
        <v>48</v>
      </c>
      <c r="K1213" s="5">
        <v>9999</v>
      </c>
      <c r="L1213" s="5">
        <v>-9999</v>
      </c>
      <c r="M1213" s="5" t="s">
        <v>48</v>
      </c>
      <c r="N1213" s="5" t="s">
        <v>48</v>
      </c>
      <c r="O1213" s="5" t="s">
        <v>48</v>
      </c>
      <c r="P1213" s="5">
        <v>9999</v>
      </c>
      <c r="Q1213" s="5">
        <v>0</v>
      </c>
      <c r="R1213" s="5" t="s">
        <v>48</v>
      </c>
      <c r="S1213" s="5" t="s">
        <v>48</v>
      </c>
      <c r="T1213" s="5">
        <v>7</v>
      </c>
      <c r="U1213" s="5">
        <v>800</v>
      </c>
      <c r="V1213" s="5">
        <v>0</v>
      </c>
      <c r="W1213" s="5" t="s">
        <v>48</v>
      </c>
      <c r="X1213" s="5" t="s">
        <v>48</v>
      </c>
      <c r="Y1213" s="5">
        <v>7</v>
      </c>
      <c r="Z1213" s="5">
        <v>9999</v>
      </c>
      <c r="AA1213" s="5">
        <v>0</v>
      </c>
      <c r="AB1213" s="5" t="s">
        <v>48</v>
      </c>
      <c r="AC1213" s="5" t="s">
        <v>48</v>
      </c>
      <c r="AD1213" s="5">
        <v>7</v>
      </c>
      <c r="AE1213" s="5">
        <v>9999</v>
      </c>
      <c r="AF1213" s="5">
        <v>361</v>
      </c>
      <c r="AG1213" s="5" t="s">
        <v>48</v>
      </c>
      <c r="AH1213" s="5" t="s">
        <v>48</v>
      </c>
      <c r="AI1213" s="5">
        <v>7</v>
      </c>
      <c r="AJ1213" s="5">
        <v>800</v>
      </c>
      <c r="AK1213" s="5">
        <v>222</v>
      </c>
      <c r="AL1213" s="5" t="s">
        <v>48</v>
      </c>
      <c r="AM1213" s="5" t="s">
        <v>48</v>
      </c>
      <c r="AN1213" s="5">
        <v>7</v>
      </c>
      <c r="AO1213" s="5">
        <v>800</v>
      </c>
    </row>
    <row r="1214" spans="1:41" x14ac:dyDescent="0.25">
      <c r="A1214" s="5" t="s">
        <v>11</v>
      </c>
      <c r="B1214" s="5" t="s">
        <v>12</v>
      </c>
      <c r="C1214" s="5">
        <v>609.6</v>
      </c>
      <c r="D1214" s="5">
        <v>40.089199999999998</v>
      </c>
      <c r="E1214" s="5">
        <v>-99.213300000000004</v>
      </c>
      <c r="F1214" s="5">
        <v>20120620</v>
      </c>
      <c r="G1214" s="5">
        <v>-9999</v>
      </c>
      <c r="H1214" s="5" t="s">
        <v>48</v>
      </c>
      <c r="I1214" s="5" t="s">
        <v>48</v>
      </c>
      <c r="J1214" s="5" t="s">
        <v>48</v>
      </c>
      <c r="K1214" s="5">
        <v>9999</v>
      </c>
      <c r="L1214" s="5">
        <v>-9999</v>
      </c>
      <c r="M1214" s="5" t="s">
        <v>48</v>
      </c>
      <c r="N1214" s="5" t="s">
        <v>48</v>
      </c>
      <c r="O1214" s="5" t="s">
        <v>48</v>
      </c>
      <c r="P1214" s="5">
        <v>9999</v>
      </c>
      <c r="Q1214" s="5">
        <v>0</v>
      </c>
      <c r="R1214" s="5" t="s">
        <v>48</v>
      </c>
      <c r="S1214" s="5" t="s">
        <v>48</v>
      </c>
      <c r="T1214" s="5">
        <v>7</v>
      </c>
      <c r="U1214" s="5">
        <v>800</v>
      </c>
      <c r="V1214" s="5">
        <v>0</v>
      </c>
      <c r="W1214" s="5" t="s">
        <v>48</v>
      </c>
      <c r="X1214" s="5" t="s">
        <v>48</v>
      </c>
      <c r="Y1214" s="5">
        <v>7</v>
      </c>
      <c r="Z1214" s="5">
        <v>9999</v>
      </c>
      <c r="AA1214" s="5">
        <v>0</v>
      </c>
      <c r="AB1214" s="5" t="s">
        <v>48</v>
      </c>
      <c r="AC1214" s="5" t="s">
        <v>48</v>
      </c>
      <c r="AD1214" s="5">
        <v>7</v>
      </c>
      <c r="AE1214" s="5">
        <v>9999</v>
      </c>
      <c r="AF1214" s="5">
        <v>344</v>
      </c>
      <c r="AG1214" s="5" t="s">
        <v>48</v>
      </c>
      <c r="AH1214" s="5" t="s">
        <v>48</v>
      </c>
      <c r="AI1214" s="5">
        <v>7</v>
      </c>
      <c r="AJ1214" s="5">
        <v>800</v>
      </c>
      <c r="AK1214" s="5">
        <v>222</v>
      </c>
      <c r="AL1214" s="5" t="s">
        <v>48</v>
      </c>
      <c r="AM1214" s="5" t="s">
        <v>48</v>
      </c>
      <c r="AN1214" s="5">
        <v>7</v>
      </c>
      <c r="AO1214" s="5">
        <v>800</v>
      </c>
    </row>
    <row r="1215" spans="1:41" x14ac:dyDescent="0.25">
      <c r="A1215" s="5" t="s">
        <v>11</v>
      </c>
      <c r="B1215" s="5" t="s">
        <v>12</v>
      </c>
      <c r="C1215" s="5">
        <v>609.6</v>
      </c>
      <c r="D1215" s="5">
        <v>40.089199999999998</v>
      </c>
      <c r="E1215" s="5">
        <v>-99.213300000000004</v>
      </c>
      <c r="F1215" s="5">
        <v>20120621</v>
      </c>
      <c r="G1215" s="5">
        <v>-9999</v>
      </c>
      <c r="H1215" s="5" t="s">
        <v>48</v>
      </c>
      <c r="I1215" s="5" t="s">
        <v>48</v>
      </c>
      <c r="J1215" s="5" t="s">
        <v>48</v>
      </c>
      <c r="K1215" s="5">
        <v>9999</v>
      </c>
      <c r="L1215" s="5">
        <v>-9999</v>
      </c>
      <c r="M1215" s="5" t="s">
        <v>48</v>
      </c>
      <c r="N1215" s="5" t="s">
        <v>48</v>
      </c>
      <c r="O1215" s="5" t="s">
        <v>48</v>
      </c>
      <c r="P1215" s="5">
        <v>9999</v>
      </c>
      <c r="Q1215" s="5">
        <v>0</v>
      </c>
      <c r="R1215" s="5" t="s">
        <v>48</v>
      </c>
      <c r="S1215" s="5" t="s">
        <v>48</v>
      </c>
      <c r="T1215" s="5">
        <v>7</v>
      </c>
      <c r="U1215" s="5">
        <v>800</v>
      </c>
      <c r="V1215" s="5">
        <v>0</v>
      </c>
      <c r="W1215" s="5" t="s">
        <v>48</v>
      </c>
      <c r="X1215" s="5" t="s">
        <v>48</v>
      </c>
      <c r="Y1215" s="5">
        <v>7</v>
      </c>
      <c r="Z1215" s="5">
        <v>9999</v>
      </c>
      <c r="AA1215" s="5">
        <v>0</v>
      </c>
      <c r="AB1215" s="5" t="s">
        <v>48</v>
      </c>
      <c r="AC1215" s="5" t="s">
        <v>48</v>
      </c>
      <c r="AD1215" s="5">
        <v>7</v>
      </c>
      <c r="AE1215" s="5">
        <v>9999</v>
      </c>
      <c r="AF1215" s="5">
        <v>272</v>
      </c>
      <c r="AG1215" s="5" t="s">
        <v>48</v>
      </c>
      <c r="AH1215" s="5" t="s">
        <v>48</v>
      </c>
      <c r="AI1215" s="5">
        <v>7</v>
      </c>
      <c r="AJ1215" s="5">
        <v>800</v>
      </c>
      <c r="AK1215" s="5">
        <v>128</v>
      </c>
      <c r="AL1215" s="5" t="s">
        <v>48</v>
      </c>
      <c r="AM1215" s="5" t="s">
        <v>48</v>
      </c>
      <c r="AN1215" s="5">
        <v>7</v>
      </c>
      <c r="AO1215" s="5">
        <v>800</v>
      </c>
    </row>
    <row r="1216" spans="1:41" x14ac:dyDescent="0.25">
      <c r="A1216" s="5" t="s">
        <v>11</v>
      </c>
      <c r="B1216" s="5" t="s">
        <v>12</v>
      </c>
      <c r="C1216" s="5">
        <v>609.6</v>
      </c>
      <c r="D1216" s="5">
        <v>40.089199999999998</v>
      </c>
      <c r="E1216" s="5">
        <v>-99.213300000000004</v>
      </c>
      <c r="F1216" s="5">
        <v>20120622</v>
      </c>
      <c r="G1216" s="5">
        <v>-9999</v>
      </c>
      <c r="H1216" s="5" t="s">
        <v>48</v>
      </c>
      <c r="I1216" s="5" t="s">
        <v>48</v>
      </c>
      <c r="J1216" s="5" t="s">
        <v>48</v>
      </c>
      <c r="K1216" s="5">
        <v>9999</v>
      </c>
      <c r="L1216" s="5">
        <v>-9999</v>
      </c>
      <c r="M1216" s="5" t="s">
        <v>48</v>
      </c>
      <c r="N1216" s="5" t="s">
        <v>48</v>
      </c>
      <c r="O1216" s="5" t="s">
        <v>48</v>
      </c>
      <c r="P1216" s="5">
        <v>9999</v>
      </c>
      <c r="Q1216" s="5">
        <v>0</v>
      </c>
      <c r="R1216" s="5" t="s">
        <v>48</v>
      </c>
      <c r="S1216" s="5" t="s">
        <v>48</v>
      </c>
      <c r="T1216" s="5">
        <v>7</v>
      </c>
      <c r="U1216" s="5">
        <v>800</v>
      </c>
      <c r="V1216" s="5">
        <v>0</v>
      </c>
      <c r="W1216" s="5" t="s">
        <v>48</v>
      </c>
      <c r="X1216" s="5" t="s">
        <v>48</v>
      </c>
      <c r="Y1216" s="5">
        <v>7</v>
      </c>
      <c r="Z1216" s="5">
        <v>9999</v>
      </c>
      <c r="AA1216" s="5">
        <v>0</v>
      </c>
      <c r="AB1216" s="5" t="s">
        <v>48</v>
      </c>
      <c r="AC1216" s="5" t="s">
        <v>48</v>
      </c>
      <c r="AD1216" s="5">
        <v>7</v>
      </c>
      <c r="AE1216" s="5">
        <v>9999</v>
      </c>
      <c r="AF1216" s="5">
        <v>272</v>
      </c>
      <c r="AG1216" s="5" t="s">
        <v>48</v>
      </c>
      <c r="AH1216" s="5" t="s">
        <v>48</v>
      </c>
      <c r="AI1216" s="5">
        <v>7</v>
      </c>
      <c r="AJ1216" s="5">
        <v>800</v>
      </c>
      <c r="AK1216" s="5">
        <v>133</v>
      </c>
      <c r="AL1216" s="5" t="s">
        <v>48</v>
      </c>
      <c r="AM1216" s="5" t="s">
        <v>48</v>
      </c>
      <c r="AN1216" s="5">
        <v>7</v>
      </c>
      <c r="AO1216" s="5">
        <v>800</v>
      </c>
    </row>
    <row r="1217" spans="1:41" x14ac:dyDescent="0.25">
      <c r="A1217" s="5" t="s">
        <v>11</v>
      </c>
      <c r="B1217" s="5" t="s">
        <v>12</v>
      </c>
      <c r="C1217" s="5">
        <v>609.6</v>
      </c>
      <c r="D1217" s="5">
        <v>40.089199999999998</v>
      </c>
      <c r="E1217" s="5">
        <v>-99.213300000000004</v>
      </c>
      <c r="F1217" s="5">
        <v>20120623</v>
      </c>
      <c r="G1217" s="5">
        <v>-9999</v>
      </c>
      <c r="H1217" s="5" t="s">
        <v>48</v>
      </c>
      <c r="I1217" s="5" t="s">
        <v>48</v>
      </c>
      <c r="J1217" s="5" t="s">
        <v>48</v>
      </c>
      <c r="K1217" s="5">
        <v>9999</v>
      </c>
      <c r="L1217" s="5">
        <v>-9999</v>
      </c>
      <c r="M1217" s="5" t="s">
        <v>48</v>
      </c>
      <c r="N1217" s="5" t="s">
        <v>48</v>
      </c>
      <c r="O1217" s="5" t="s">
        <v>48</v>
      </c>
      <c r="P1217" s="5">
        <v>9999</v>
      </c>
      <c r="Q1217" s="5">
        <v>0</v>
      </c>
      <c r="R1217" s="5" t="s">
        <v>48</v>
      </c>
      <c r="S1217" s="5" t="s">
        <v>48</v>
      </c>
      <c r="T1217" s="5">
        <v>7</v>
      </c>
      <c r="U1217" s="5">
        <v>800</v>
      </c>
      <c r="V1217" s="5">
        <v>0</v>
      </c>
      <c r="W1217" s="5" t="s">
        <v>48</v>
      </c>
      <c r="X1217" s="5" t="s">
        <v>48</v>
      </c>
      <c r="Y1217" s="5">
        <v>7</v>
      </c>
      <c r="Z1217" s="5">
        <v>9999</v>
      </c>
      <c r="AA1217" s="5">
        <v>0</v>
      </c>
      <c r="AB1217" s="5" t="s">
        <v>48</v>
      </c>
      <c r="AC1217" s="5" t="s">
        <v>48</v>
      </c>
      <c r="AD1217" s="5">
        <v>7</v>
      </c>
      <c r="AE1217" s="5">
        <v>9999</v>
      </c>
      <c r="AF1217" s="5">
        <v>311</v>
      </c>
      <c r="AG1217" s="5" t="s">
        <v>48</v>
      </c>
      <c r="AH1217" s="5" t="s">
        <v>48</v>
      </c>
      <c r="AI1217" s="5">
        <v>7</v>
      </c>
      <c r="AJ1217" s="5">
        <v>800</v>
      </c>
      <c r="AK1217" s="5">
        <v>156</v>
      </c>
      <c r="AL1217" s="5" t="s">
        <v>48</v>
      </c>
      <c r="AM1217" s="5" t="s">
        <v>48</v>
      </c>
      <c r="AN1217" s="5">
        <v>7</v>
      </c>
      <c r="AO1217" s="5">
        <v>800</v>
      </c>
    </row>
    <row r="1218" spans="1:41" x14ac:dyDescent="0.25">
      <c r="A1218" s="5" t="s">
        <v>11</v>
      </c>
      <c r="B1218" s="5" t="s">
        <v>12</v>
      </c>
      <c r="C1218" s="5">
        <v>609.6</v>
      </c>
      <c r="D1218" s="5">
        <v>40.089199999999998</v>
      </c>
      <c r="E1218" s="5">
        <v>-99.213300000000004</v>
      </c>
      <c r="F1218" s="5">
        <v>20120624</v>
      </c>
      <c r="G1218" s="5">
        <v>-9999</v>
      </c>
      <c r="H1218" s="5" t="s">
        <v>48</v>
      </c>
      <c r="I1218" s="5" t="s">
        <v>48</v>
      </c>
      <c r="J1218" s="5" t="s">
        <v>48</v>
      </c>
      <c r="K1218" s="5">
        <v>9999</v>
      </c>
      <c r="L1218" s="5">
        <v>-9999</v>
      </c>
      <c r="M1218" s="5" t="s">
        <v>48</v>
      </c>
      <c r="N1218" s="5" t="s">
        <v>48</v>
      </c>
      <c r="O1218" s="5" t="s">
        <v>48</v>
      </c>
      <c r="P1218" s="5">
        <v>9999</v>
      </c>
      <c r="Q1218" s="5">
        <v>0</v>
      </c>
      <c r="R1218" s="5" t="s">
        <v>48</v>
      </c>
      <c r="S1218" s="5" t="s">
        <v>48</v>
      </c>
      <c r="T1218" s="5">
        <v>7</v>
      </c>
      <c r="U1218" s="5">
        <v>800</v>
      </c>
      <c r="V1218" s="5">
        <v>0</v>
      </c>
      <c r="W1218" s="5" t="s">
        <v>48</v>
      </c>
      <c r="X1218" s="5" t="s">
        <v>48</v>
      </c>
      <c r="Y1218" s="5">
        <v>7</v>
      </c>
      <c r="Z1218" s="5">
        <v>9999</v>
      </c>
      <c r="AA1218" s="5">
        <v>0</v>
      </c>
      <c r="AB1218" s="5" t="s">
        <v>48</v>
      </c>
      <c r="AC1218" s="5" t="s">
        <v>48</v>
      </c>
      <c r="AD1218" s="5">
        <v>7</v>
      </c>
      <c r="AE1218" s="5">
        <v>9999</v>
      </c>
      <c r="AF1218" s="5">
        <v>378</v>
      </c>
      <c r="AG1218" s="5" t="s">
        <v>48</v>
      </c>
      <c r="AH1218" s="5" t="s">
        <v>48</v>
      </c>
      <c r="AI1218" s="5">
        <v>7</v>
      </c>
      <c r="AJ1218" s="5">
        <v>800</v>
      </c>
      <c r="AK1218" s="5">
        <v>217</v>
      </c>
      <c r="AL1218" s="5" t="s">
        <v>48</v>
      </c>
      <c r="AM1218" s="5" t="s">
        <v>48</v>
      </c>
      <c r="AN1218" s="5">
        <v>7</v>
      </c>
      <c r="AO1218" s="5">
        <v>800</v>
      </c>
    </row>
    <row r="1219" spans="1:41" x14ac:dyDescent="0.25">
      <c r="A1219" s="5" t="s">
        <v>11</v>
      </c>
      <c r="B1219" s="5" t="s">
        <v>12</v>
      </c>
      <c r="C1219" s="5">
        <v>609.6</v>
      </c>
      <c r="D1219" s="5">
        <v>40.089199999999998</v>
      </c>
      <c r="E1219" s="5">
        <v>-99.213300000000004</v>
      </c>
      <c r="F1219" s="5">
        <v>20120625</v>
      </c>
      <c r="G1219" s="5">
        <v>-9999</v>
      </c>
      <c r="H1219" s="5" t="s">
        <v>48</v>
      </c>
      <c r="I1219" s="5" t="s">
        <v>48</v>
      </c>
      <c r="J1219" s="5" t="s">
        <v>48</v>
      </c>
      <c r="K1219" s="5">
        <v>9999</v>
      </c>
      <c r="L1219" s="5">
        <v>-9999</v>
      </c>
      <c r="M1219" s="5" t="s">
        <v>48</v>
      </c>
      <c r="N1219" s="5" t="s">
        <v>48</v>
      </c>
      <c r="O1219" s="5" t="s">
        <v>48</v>
      </c>
      <c r="P1219" s="5">
        <v>9999</v>
      </c>
      <c r="Q1219" s="5">
        <v>0</v>
      </c>
      <c r="R1219" s="5" t="s">
        <v>48</v>
      </c>
      <c r="S1219" s="5" t="s">
        <v>48</v>
      </c>
      <c r="T1219" s="5">
        <v>7</v>
      </c>
      <c r="U1219" s="5">
        <v>800</v>
      </c>
      <c r="V1219" s="5">
        <v>0</v>
      </c>
      <c r="W1219" s="5" t="s">
        <v>48</v>
      </c>
      <c r="X1219" s="5" t="s">
        <v>48</v>
      </c>
      <c r="Y1219" s="5">
        <v>7</v>
      </c>
      <c r="Z1219" s="5">
        <v>9999</v>
      </c>
      <c r="AA1219" s="5">
        <v>0</v>
      </c>
      <c r="AB1219" s="5" t="s">
        <v>48</v>
      </c>
      <c r="AC1219" s="5" t="s">
        <v>48</v>
      </c>
      <c r="AD1219" s="5">
        <v>7</v>
      </c>
      <c r="AE1219" s="5">
        <v>9999</v>
      </c>
      <c r="AF1219" s="5">
        <v>367</v>
      </c>
      <c r="AG1219" s="5" t="s">
        <v>48</v>
      </c>
      <c r="AH1219" s="5" t="s">
        <v>48</v>
      </c>
      <c r="AI1219" s="5">
        <v>7</v>
      </c>
      <c r="AJ1219" s="5">
        <v>800</v>
      </c>
      <c r="AK1219" s="5">
        <v>206</v>
      </c>
      <c r="AL1219" s="5" t="s">
        <v>48</v>
      </c>
      <c r="AM1219" s="5" t="s">
        <v>48</v>
      </c>
      <c r="AN1219" s="5">
        <v>7</v>
      </c>
      <c r="AO1219" s="5">
        <v>800</v>
      </c>
    </row>
    <row r="1220" spans="1:41" x14ac:dyDescent="0.25">
      <c r="A1220" s="5" t="s">
        <v>11</v>
      </c>
      <c r="B1220" s="5" t="s">
        <v>12</v>
      </c>
      <c r="C1220" s="5">
        <v>609.6</v>
      </c>
      <c r="D1220" s="5">
        <v>40.089199999999998</v>
      </c>
      <c r="E1220" s="5">
        <v>-99.213300000000004</v>
      </c>
      <c r="F1220" s="5">
        <v>20120626</v>
      </c>
      <c r="G1220" s="5">
        <v>-9999</v>
      </c>
      <c r="H1220" s="5" t="s">
        <v>48</v>
      </c>
      <c r="I1220" s="5" t="s">
        <v>48</v>
      </c>
      <c r="J1220" s="5" t="s">
        <v>48</v>
      </c>
      <c r="K1220" s="5">
        <v>9999</v>
      </c>
      <c r="L1220" s="5">
        <v>-9999</v>
      </c>
      <c r="M1220" s="5" t="s">
        <v>48</v>
      </c>
      <c r="N1220" s="5" t="s">
        <v>48</v>
      </c>
      <c r="O1220" s="5" t="s">
        <v>48</v>
      </c>
      <c r="P1220" s="5">
        <v>9999</v>
      </c>
      <c r="Q1220" s="5">
        <v>0</v>
      </c>
      <c r="R1220" s="5" t="s">
        <v>48</v>
      </c>
      <c r="S1220" s="5" t="s">
        <v>48</v>
      </c>
      <c r="T1220" s="5">
        <v>7</v>
      </c>
      <c r="U1220" s="5">
        <v>800</v>
      </c>
      <c r="V1220" s="5">
        <v>0</v>
      </c>
      <c r="W1220" s="5" t="s">
        <v>48</v>
      </c>
      <c r="X1220" s="5" t="s">
        <v>48</v>
      </c>
      <c r="Y1220" s="5">
        <v>7</v>
      </c>
      <c r="Z1220" s="5">
        <v>9999</v>
      </c>
      <c r="AA1220" s="5">
        <v>0</v>
      </c>
      <c r="AB1220" s="5" t="s">
        <v>48</v>
      </c>
      <c r="AC1220" s="5" t="s">
        <v>48</v>
      </c>
      <c r="AD1220" s="5">
        <v>7</v>
      </c>
      <c r="AE1220" s="5">
        <v>9999</v>
      </c>
      <c r="AF1220" s="5">
        <v>328</v>
      </c>
      <c r="AG1220" s="5" t="s">
        <v>48</v>
      </c>
      <c r="AH1220" s="5" t="s">
        <v>48</v>
      </c>
      <c r="AI1220" s="5">
        <v>7</v>
      </c>
      <c r="AJ1220" s="5">
        <v>800</v>
      </c>
      <c r="AK1220" s="5">
        <v>211</v>
      </c>
      <c r="AL1220" s="5" t="s">
        <v>48</v>
      </c>
      <c r="AM1220" s="5" t="s">
        <v>48</v>
      </c>
      <c r="AN1220" s="5">
        <v>7</v>
      </c>
      <c r="AO1220" s="5">
        <v>800</v>
      </c>
    </row>
    <row r="1221" spans="1:41" x14ac:dyDescent="0.25">
      <c r="A1221" s="5" t="s">
        <v>11</v>
      </c>
      <c r="B1221" s="5" t="s">
        <v>12</v>
      </c>
      <c r="C1221" s="5">
        <v>609.6</v>
      </c>
      <c r="D1221" s="5">
        <v>40.089199999999998</v>
      </c>
      <c r="E1221" s="5">
        <v>-99.213300000000004</v>
      </c>
      <c r="F1221" s="5">
        <v>20120627</v>
      </c>
      <c r="G1221" s="5">
        <v>-9999</v>
      </c>
      <c r="H1221" s="5" t="s">
        <v>48</v>
      </c>
      <c r="I1221" s="5" t="s">
        <v>48</v>
      </c>
      <c r="J1221" s="5" t="s">
        <v>48</v>
      </c>
      <c r="K1221" s="5">
        <v>9999</v>
      </c>
      <c r="L1221" s="5">
        <v>-9999</v>
      </c>
      <c r="M1221" s="5" t="s">
        <v>48</v>
      </c>
      <c r="N1221" s="5" t="s">
        <v>48</v>
      </c>
      <c r="O1221" s="5" t="s">
        <v>48</v>
      </c>
      <c r="P1221" s="5">
        <v>9999</v>
      </c>
      <c r="Q1221" s="5">
        <v>0</v>
      </c>
      <c r="R1221" s="5" t="s">
        <v>48</v>
      </c>
      <c r="S1221" s="5" t="s">
        <v>48</v>
      </c>
      <c r="T1221" s="5">
        <v>7</v>
      </c>
      <c r="U1221" s="5">
        <v>800</v>
      </c>
      <c r="V1221" s="5">
        <v>0</v>
      </c>
      <c r="W1221" s="5" t="s">
        <v>48</v>
      </c>
      <c r="X1221" s="5" t="s">
        <v>48</v>
      </c>
      <c r="Y1221" s="5">
        <v>7</v>
      </c>
      <c r="Z1221" s="5">
        <v>9999</v>
      </c>
      <c r="AA1221" s="5">
        <v>0</v>
      </c>
      <c r="AB1221" s="5" t="s">
        <v>48</v>
      </c>
      <c r="AC1221" s="5" t="s">
        <v>48</v>
      </c>
      <c r="AD1221" s="5">
        <v>7</v>
      </c>
      <c r="AE1221" s="5">
        <v>9999</v>
      </c>
      <c r="AF1221" s="5">
        <v>411</v>
      </c>
      <c r="AG1221" s="5" t="s">
        <v>48</v>
      </c>
      <c r="AH1221" s="5" t="s">
        <v>48</v>
      </c>
      <c r="AI1221" s="5">
        <v>7</v>
      </c>
      <c r="AJ1221" s="5">
        <v>800</v>
      </c>
      <c r="AK1221" s="5">
        <v>217</v>
      </c>
      <c r="AL1221" s="5" t="s">
        <v>48</v>
      </c>
      <c r="AM1221" s="5" t="s">
        <v>48</v>
      </c>
      <c r="AN1221" s="5">
        <v>7</v>
      </c>
      <c r="AO1221" s="5">
        <v>800</v>
      </c>
    </row>
    <row r="1222" spans="1:41" x14ac:dyDescent="0.25">
      <c r="A1222" s="5" t="s">
        <v>11</v>
      </c>
      <c r="B1222" s="5" t="s">
        <v>12</v>
      </c>
      <c r="C1222" s="5">
        <v>609.6</v>
      </c>
      <c r="D1222" s="5">
        <v>40.089199999999998</v>
      </c>
      <c r="E1222" s="5">
        <v>-99.213300000000004</v>
      </c>
      <c r="F1222" s="5">
        <v>20120628</v>
      </c>
      <c r="G1222" s="5">
        <v>-9999</v>
      </c>
      <c r="H1222" s="5" t="s">
        <v>48</v>
      </c>
      <c r="I1222" s="5" t="s">
        <v>48</v>
      </c>
      <c r="J1222" s="5" t="s">
        <v>48</v>
      </c>
      <c r="K1222" s="5">
        <v>9999</v>
      </c>
      <c r="L1222" s="5">
        <v>-9999</v>
      </c>
      <c r="M1222" s="5" t="s">
        <v>48</v>
      </c>
      <c r="N1222" s="5" t="s">
        <v>48</v>
      </c>
      <c r="O1222" s="5" t="s">
        <v>48</v>
      </c>
      <c r="P1222" s="5">
        <v>9999</v>
      </c>
      <c r="Q1222" s="5">
        <v>0</v>
      </c>
      <c r="R1222" s="5" t="s">
        <v>48</v>
      </c>
      <c r="S1222" s="5" t="s">
        <v>48</v>
      </c>
      <c r="T1222" s="5">
        <v>7</v>
      </c>
      <c r="U1222" s="5">
        <v>800</v>
      </c>
      <c r="V1222" s="5">
        <v>0</v>
      </c>
      <c r="W1222" s="5" t="s">
        <v>48</v>
      </c>
      <c r="X1222" s="5" t="s">
        <v>48</v>
      </c>
      <c r="Y1222" s="5">
        <v>7</v>
      </c>
      <c r="Z1222" s="5">
        <v>9999</v>
      </c>
      <c r="AA1222" s="5">
        <v>0</v>
      </c>
      <c r="AB1222" s="5" t="s">
        <v>48</v>
      </c>
      <c r="AC1222" s="5" t="s">
        <v>48</v>
      </c>
      <c r="AD1222" s="5">
        <v>7</v>
      </c>
      <c r="AE1222" s="5">
        <v>9999</v>
      </c>
      <c r="AF1222" s="5">
        <v>422</v>
      </c>
      <c r="AG1222" s="5" t="s">
        <v>48</v>
      </c>
      <c r="AH1222" s="5" t="s">
        <v>48</v>
      </c>
      <c r="AI1222" s="5">
        <v>7</v>
      </c>
      <c r="AJ1222" s="5">
        <v>800</v>
      </c>
      <c r="AK1222" s="5">
        <v>211</v>
      </c>
      <c r="AL1222" s="5" t="s">
        <v>48</v>
      </c>
      <c r="AM1222" s="5" t="s">
        <v>48</v>
      </c>
      <c r="AN1222" s="5">
        <v>7</v>
      </c>
      <c r="AO1222" s="5">
        <v>800</v>
      </c>
    </row>
    <row r="1223" spans="1:41" x14ac:dyDescent="0.25">
      <c r="A1223" s="5" t="s">
        <v>11</v>
      </c>
      <c r="B1223" s="5" t="s">
        <v>12</v>
      </c>
      <c r="C1223" s="5">
        <v>609.6</v>
      </c>
      <c r="D1223" s="5">
        <v>40.089199999999998</v>
      </c>
      <c r="E1223" s="5">
        <v>-99.213300000000004</v>
      </c>
      <c r="F1223" s="5">
        <v>20120629</v>
      </c>
      <c r="G1223" s="5">
        <v>-9999</v>
      </c>
      <c r="H1223" s="5" t="s">
        <v>48</v>
      </c>
      <c r="I1223" s="5" t="s">
        <v>48</v>
      </c>
      <c r="J1223" s="5" t="s">
        <v>48</v>
      </c>
      <c r="K1223" s="5">
        <v>9999</v>
      </c>
      <c r="L1223" s="5">
        <v>-9999</v>
      </c>
      <c r="M1223" s="5" t="s">
        <v>48</v>
      </c>
      <c r="N1223" s="5" t="s">
        <v>48</v>
      </c>
      <c r="O1223" s="5" t="s">
        <v>48</v>
      </c>
      <c r="P1223" s="5">
        <v>9999</v>
      </c>
      <c r="Q1223" s="5">
        <v>0</v>
      </c>
      <c r="R1223" s="5" t="s">
        <v>48</v>
      </c>
      <c r="S1223" s="5" t="s">
        <v>48</v>
      </c>
      <c r="T1223" s="5">
        <v>7</v>
      </c>
      <c r="U1223" s="5">
        <v>800</v>
      </c>
      <c r="V1223" s="5">
        <v>0</v>
      </c>
      <c r="W1223" s="5" t="s">
        <v>48</v>
      </c>
      <c r="X1223" s="5" t="s">
        <v>48</v>
      </c>
      <c r="Y1223" s="5">
        <v>7</v>
      </c>
      <c r="Z1223" s="5">
        <v>9999</v>
      </c>
      <c r="AA1223" s="5">
        <v>0</v>
      </c>
      <c r="AB1223" s="5" t="s">
        <v>48</v>
      </c>
      <c r="AC1223" s="5" t="s">
        <v>48</v>
      </c>
      <c r="AD1223" s="5">
        <v>7</v>
      </c>
      <c r="AE1223" s="5">
        <v>9999</v>
      </c>
      <c r="AF1223" s="5">
        <v>-9999</v>
      </c>
      <c r="AG1223" s="5" t="s">
        <v>48</v>
      </c>
      <c r="AH1223" s="5" t="s">
        <v>48</v>
      </c>
      <c r="AI1223" s="5" t="s">
        <v>48</v>
      </c>
      <c r="AJ1223" s="5">
        <v>9999</v>
      </c>
      <c r="AK1223" s="5">
        <v>-9999</v>
      </c>
      <c r="AL1223" s="5" t="s">
        <v>48</v>
      </c>
      <c r="AM1223" s="5" t="s">
        <v>48</v>
      </c>
      <c r="AN1223" s="5" t="s">
        <v>48</v>
      </c>
      <c r="AO1223" s="5">
        <v>9999</v>
      </c>
    </row>
    <row r="1224" spans="1:41" x14ac:dyDescent="0.25">
      <c r="A1224" s="5" t="s">
        <v>11</v>
      </c>
      <c r="B1224" s="5" t="s">
        <v>12</v>
      </c>
      <c r="C1224" s="5">
        <v>609.6</v>
      </c>
      <c r="D1224" s="5">
        <v>40.089199999999998</v>
      </c>
      <c r="E1224" s="5">
        <v>-99.213300000000004</v>
      </c>
      <c r="F1224" s="5">
        <v>20120630</v>
      </c>
      <c r="G1224" s="5">
        <v>-9999</v>
      </c>
      <c r="H1224" s="5" t="s">
        <v>48</v>
      </c>
      <c r="I1224" s="5" t="s">
        <v>48</v>
      </c>
      <c r="J1224" s="5" t="s">
        <v>48</v>
      </c>
      <c r="K1224" s="5">
        <v>9999</v>
      </c>
      <c r="L1224" s="5">
        <v>-9999</v>
      </c>
      <c r="M1224" s="5" t="s">
        <v>48</v>
      </c>
      <c r="N1224" s="5" t="s">
        <v>48</v>
      </c>
      <c r="O1224" s="5" t="s">
        <v>48</v>
      </c>
      <c r="P1224" s="5">
        <v>9999</v>
      </c>
      <c r="Q1224" s="5">
        <v>0</v>
      </c>
      <c r="R1224" s="5" t="s">
        <v>48</v>
      </c>
      <c r="S1224" s="5" t="s">
        <v>48</v>
      </c>
      <c r="T1224" s="5">
        <v>7</v>
      </c>
      <c r="U1224" s="5">
        <v>800</v>
      </c>
      <c r="V1224" s="5">
        <v>0</v>
      </c>
      <c r="W1224" s="5" t="s">
        <v>48</v>
      </c>
      <c r="X1224" s="5" t="s">
        <v>48</v>
      </c>
      <c r="Y1224" s="5">
        <v>7</v>
      </c>
      <c r="Z1224" s="5">
        <v>9999</v>
      </c>
      <c r="AA1224" s="5">
        <v>0</v>
      </c>
      <c r="AB1224" s="5" t="s">
        <v>48</v>
      </c>
      <c r="AC1224" s="5" t="s">
        <v>48</v>
      </c>
      <c r="AD1224" s="5">
        <v>7</v>
      </c>
      <c r="AE1224" s="5">
        <v>9999</v>
      </c>
      <c r="AF1224" s="5">
        <v>372</v>
      </c>
      <c r="AG1224" s="5" t="s">
        <v>48</v>
      </c>
      <c r="AH1224" s="5" t="s">
        <v>48</v>
      </c>
      <c r="AI1224" s="5">
        <v>7</v>
      </c>
      <c r="AJ1224" s="5">
        <v>800</v>
      </c>
      <c r="AK1224" s="5">
        <v>189</v>
      </c>
      <c r="AL1224" s="5" t="s">
        <v>48</v>
      </c>
      <c r="AM1224" s="5" t="s">
        <v>48</v>
      </c>
      <c r="AN1224" s="5">
        <v>7</v>
      </c>
      <c r="AO1224" s="5">
        <v>800</v>
      </c>
    </row>
    <row r="1225" spans="1:41" x14ac:dyDescent="0.25">
      <c r="A1225" s="5" t="s">
        <v>11</v>
      </c>
      <c r="B1225" s="5" t="s">
        <v>12</v>
      </c>
      <c r="C1225" s="5">
        <v>609.6</v>
      </c>
      <c r="D1225" s="5">
        <v>40.089199999999998</v>
      </c>
      <c r="E1225" s="5">
        <v>-99.213300000000004</v>
      </c>
      <c r="F1225" s="5">
        <v>20120701</v>
      </c>
      <c r="G1225" s="5">
        <v>-9999</v>
      </c>
      <c r="H1225" s="5" t="s">
        <v>48</v>
      </c>
      <c r="I1225" s="5" t="s">
        <v>48</v>
      </c>
      <c r="J1225" s="5" t="s">
        <v>48</v>
      </c>
      <c r="K1225" s="5">
        <v>9999</v>
      </c>
      <c r="L1225" s="5">
        <v>-9999</v>
      </c>
      <c r="M1225" s="5" t="s">
        <v>48</v>
      </c>
      <c r="N1225" s="5" t="s">
        <v>48</v>
      </c>
      <c r="O1225" s="5" t="s">
        <v>48</v>
      </c>
      <c r="P1225" s="5">
        <v>9999</v>
      </c>
      <c r="Q1225" s="5">
        <v>155</v>
      </c>
      <c r="R1225" s="5" t="s">
        <v>48</v>
      </c>
      <c r="S1225" s="5" t="s">
        <v>48</v>
      </c>
      <c r="T1225" s="5">
        <v>7</v>
      </c>
      <c r="U1225" s="5">
        <v>800</v>
      </c>
      <c r="V1225" s="5">
        <v>0</v>
      </c>
      <c r="W1225" s="5" t="s">
        <v>48</v>
      </c>
      <c r="X1225" s="5" t="s">
        <v>48</v>
      </c>
      <c r="Y1225" s="5">
        <v>7</v>
      </c>
      <c r="Z1225" s="5">
        <v>9999</v>
      </c>
      <c r="AA1225" s="5">
        <v>0</v>
      </c>
      <c r="AB1225" s="5" t="s">
        <v>48</v>
      </c>
      <c r="AC1225" s="5" t="s">
        <v>48</v>
      </c>
      <c r="AD1225" s="5">
        <v>7</v>
      </c>
      <c r="AE1225" s="5">
        <v>9999</v>
      </c>
      <c r="AF1225" s="5">
        <v>294</v>
      </c>
      <c r="AG1225" s="5" t="s">
        <v>48</v>
      </c>
      <c r="AH1225" s="5" t="s">
        <v>48</v>
      </c>
      <c r="AI1225" s="5">
        <v>7</v>
      </c>
      <c r="AJ1225" s="5">
        <v>800</v>
      </c>
      <c r="AK1225" s="5">
        <v>178</v>
      </c>
      <c r="AL1225" s="5" t="s">
        <v>48</v>
      </c>
      <c r="AM1225" s="5" t="s">
        <v>48</v>
      </c>
      <c r="AN1225" s="5">
        <v>7</v>
      </c>
      <c r="AO1225" s="5">
        <v>800</v>
      </c>
    </row>
    <row r="1226" spans="1:41" x14ac:dyDescent="0.25">
      <c r="A1226" s="5" t="s">
        <v>11</v>
      </c>
      <c r="B1226" s="5" t="s">
        <v>12</v>
      </c>
      <c r="C1226" s="5">
        <v>609.6</v>
      </c>
      <c r="D1226" s="5">
        <v>40.089199999999998</v>
      </c>
      <c r="E1226" s="5">
        <v>-99.213300000000004</v>
      </c>
      <c r="F1226" s="5">
        <v>20120702</v>
      </c>
      <c r="G1226" s="5">
        <v>-9999</v>
      </c>
      <c r="H1226" s="5" t="s">
        <v>48</v>
      </c>
      <c r="I1226" s="5" t="s">
        <v>48</v>
      </c>
      <c r="J1226" s="5" t="s">
        <v>48</v>
      </c>
      <c r="K1226" s="5">
        <v>9999</v>
      </c>
      <c r="L1226" s="5">
        <v>-9999</v>
      </c>
      <c r="M1226" s="5" t="s">
        <v>48</v>
      </c>
      <c r="N1226" s="5" t="s">
        <v>48</v>
      </c>
      <c r="O1226" s="5" t="s">
        <v>48</v>
      </c>
      <c r="P1226" s="5">
        <v>9999</v>
      </c>
      <c r="Q1226" s="5">
        <v>0</v>
      </c>
      <c r="R1226" s="5" t="s">
        <v>48</v>
      </c>
      <c r="S1226" s="5" t="s">
        <v>48</v>
      </c>
      <c r="T1226" s="5">
        <v>7</v>
      </c>
      <c r="U1226" s="5">
        <v>800</v>
      </c>
      <c r="V1226" s="5">
        <v>0</v>
      </c>
      <c r="W1226" s="5" t="s">
        <v>48</v>
      </c>
      <c r="X1226" s="5" t="s">
        <v>48</v>
      </c>
      <c r="Y1226" s="5">
        <v>7</v>
      </c>
      <c r="Z1226" s="5">
        <v>9999</v>
      </c>
      <c r="AA1226" s="5">
        <v>0</v>
      </c>
      <c r="AB1226" s="5" t="s">
        <v>48</v>
      </c>
      <c r="AC1226" s="5" t="s">
        <v>48</v>
      </c>
      <c r="AD1226" s="5">
        <v>7</v>
      </c>
      <c r="AE1226" s="5">
        <v>9999</v>
      </c>
      <c r="AF1226" s="5">
        <v>350</v>
      </c>
      <c r="AG1226" s="5" t="s">
        <v>48</v>
      </c>
      <c r="AH1226" s="5" t="s">
        <v>48</v>
      </c>
      <c r="AI1226" s="5">
        <v>7</v>
      </c>
      <c r="AJ1226" s="5">
        <v>800</v>
      </c>
      <c r="AK1226" s="5">
        <v>178</v>
      </c>
      <c r="AL1226" s="5" t="s">
        <v>48</v>
      </c>
      <c r="AM1226" s="5" t="s">
        <v>48</v>
      </c>
      <c r="AN1226" s="5">
        <v>7</v>
      </c>
      <c r="AO1226" s="5">
        <v>800</v>
      </c>
    </row>
    <row r="1227" spans="1:41" x14ac:dyDescent="0.25">
      <c r="A1227" s="5" t="s">
        <v>11</v>
      </c>
      <c r="B1227" s="5" t="s">
        <v>12</v>
      </c>
      <c r="C1227" s="5">
        <v>609.6</v>
      </c>
      <c r="D1227" s="5">
        <v>40.089199999999998</v>
      </c>
      <c r="E1227" s="5">
        <v>-99.213300000000004</v>
      </c>
      <c r="F1227" s="5">
        <v>20120703</v>
      </c>
      <c r="G1227" s="5">
        <v>-9999</v>
      </c>
      <c r="H1227" s="5" t="s">
        <v>48</v>
      </c>
      <c r="I1227" s="5" t="s">
        <v>48</v>
      </c>
      <c r="J1227" s="5" t="s">
        <v>48</v>
      </c>
      <c r="K1227" s="5">
        <v>9999</v>
      </c>
      <c r="L1227" s="5">
        <v>-9999</v>
      </c>
      <c r="M1227" s="5" t="s">
        <v>48</v>
      </c>
      <c r="N1227" s="5" t="s">
        <v>48</v>
      </c>
      <c r="O1227" s="5" t="s">
        <v>48</v>
      </c>
      <c r="P1227" s="5">
        <v>9999</v>
      </c>
      <c r="Q1227" s="5">
        <v>0</v>
      </c>
      <c r="R1227" s="5" t="s">
        <v>48</v>
      </c>
      <c r="S1227" s="5" t="s">
        <v>48</v>
      </c>
      <c r="T1227" s="5">
        <v>7</v>
      </c>
      <c r="U1227" s="5">
        <v>800</v>
      </c>
      <c r="V1227" s="5">
        <v>0</v>
      </c>
      <c r="W1227" s="5" t="s">
        <v>48</v>
      </c>
      <c r="X1227" s="5" t="s">
        <v>48</v>
      </c>
      <c r="Y1227" s="5">
        <v>7</v>
      </c>
      <c r="Z1227" s="5">
        <v>9999</v>
      </c>
      <c r="AA1227" s="5">
        <v>0</v>
      </c>
      <c r="AB1227" s="5" t="s">
        <v>48</v>
      </c>
      <c r="AC1227" s="5" t="s">
        <v>48</v>
      </c>
      <c r="AD1227" s="5">
        <v>7</v>
      </c>
      <c r="AE1227" s="5">
        <v>9999</v>
      </c>
      <c r="AF1227" s="5">
        <v>361</v>
      </c>
      <c r="AG1227" s="5" t="s">
        <v>48</v>
      </c>
      <c r="AH1227" s="5" t="s">
        <v>48</v>
      </c>
      <c r="AI1227" s="5">
        <v>7</v>
      </c>
      <c r="AJ1227" s="5">
        <v>800</v>
      </c>
      <c r="AK1227" s="5">
        <v>206</v>
      </c>
      <c r="AL1227" s="5" t="s">
        <v>48</v>
      </c>
      <c r="AM1227" s="5" t="s">
        <v>48</v>
      </c>
      <c r="AN1227" s="5">
        <v>7</v>
      </c>
      <c r="AO1227" s="5">
        <v>800</v>
      </c>
    </row>
    <row r="1228" spans="1:41" x14ac:dyDescent="0.25">
      <c r="A1228" s="5" t="s">
        <v>11</v>
      </c>
      <c r="B1228" s="5" t="s">
        <v>12</v>
      </c>
      <c r="C1228" s="5">
        <v>609.6</v>
      </c>
      <c r="D1228" s="5">
        <v>40.089199999999998</v>
      </c>
      <c r="E1228" s="5">
        <v>-99.213300000000004</v>
      </c>
      <c r="F1228" s="5">
        <v>20120704</v>
      </c>
      <c r="G1228" s="5">
        <v>-9999</v>
      </c>
      <c r="H1228" s="5" t="s">
        <v>48</v>
      </c>
      <c r="I1228" s="5" t="s">
        <v>48</v>
      </c>
      <c r="J1228" s="5" t="s">
        <v>48</v>
      </c>
      <c r="K1228" s="5">
        <v>9999</v>
      </c>
      <c r="L1228" s="5">
        <v>-9999</v>
      </c>
      <c r="M1228" s="5" t="s">
        <v>48</v>
      </c>
      <c r="N1228" s="5" t="s">
        <v>48</v>
      </c>
      <c r="O1228" s="5" t="s">
        <v>48</v>
      </c>
      <c r="P1228" s="5">
        <v>9999</v>
      </c>
      <c r="Q1228" s="5">
        <v>0</v>
      </c>
      <c r="R1228" s="5" t="s">
        <v>48</v>
      </c>
      <c r="S1228" s="5" t="s">
        <v>48</v>
      </c>
      <c r="T1228" s="5">
        <v>7</v>
      </c>
      <c r="U1228" s="5">
        <v>800</v>
      </c>
      <c r="V1228" s="5">
        <v>0</v>
      </c>
      <c r="W1228" s="5" t="s">
        <v>48</v>
      </c>
      <c r="X1228" s="5" t="s">
        <v>48</v>
      </c>
      <c r="Y1228" s="5">
        <v>7</v>
      </c>
      <c r="Z1228" s="5">
        <v>9999</v>
      </c>
      <c r="AA1228" s="5">
        <v>0</v>
      </c>
      <c r="AB1228" s="5" t="s">
        <v>48</v>
      </c>
      <c r="AC1228" s="5" t="s">
        <v>48</v>
      </c>
      <c r="AD1228" s="5">
        <v>7</v>
      </c>
      <c r="AE1228" s="5">
        <v>9999</v>
      </c>
      <c r="AF1228" s="5">
        <v>372</v>
      </c>
      <c r="AG1228" s="5" t="s">
        <v>48</v>
      </c>
      <c r="AH1228" s="5" t="s">
        <v>48</v>
      </c>
      <c r="AI1228" s="5">
        <v>7</v>
      </c>
      <c r="AJ1228" s="5">
        <v>800</v>
      </c>
      <c r="AK1228" s="5">
        <v>211</v>
      </c>
      <c r="AL1228" s="5" t="s">
        <v>48</v>
      </c>
      <c r="AM1228" s="5" t="s">
        <v>48</v>
      </c>
      <c r="AN1228" s="5">
        <v>7</v>
      </c>
      <c r="AO1228" s="5">
        <v>800</v>
      </c>
    </row>
    <row r="1229" spans="1:41" x14ac:dyDescent="0.25">
      <c r="A1229" s="5" t="s">
        <v>11</v>
      </c>
      <c r="B1229" s="5" t="s">
        <v>12</v>
      </c>
      <c r="C1229" s="5">
        <v>609.6</v>
      </c>
      <c r="D1229" s="5">
        <v>40.089199999999998</v>
      </c>
      <c r="E1229" s="5">
        <v>-99.213300000000004</v>
      </c>
      <c r="F1229" s="5">
        <v>20120705</v>
      </c>
      <c r="G1229" s="5">
        <v>-9999</v>
      </c>
      <c r="H1229" s="5" t="s">
        <v>48</v>
      </c>
      <c r="I1229" s="5" t="s">
        <v>48</v>
      </c>
      <c r="J1229" s="5" t="s">
        <v>48</v>
      </c>
      <c r="K1229" s="5">
        <v>9999</v>
      </c>
      <c r="L1229" s="5">
        <v>-9999</v>
      </c>
      <c r="M1229" s="5" t="s">
        <v>48</v>
      </c>
      <c r="N1229" s="5" t="s">
        <v>48</v>
      </c>
      <c r="O1229" s="5" t="s">
        <v>48</v>
      </c>
      <c r="P1229" s="5">
        <v>9999</v>
      </c>
      <c r="Q1229" s="5">
        <v>0</v>
      </c>
      <c r="R1229" s="5" t="s">
        <v>48</v>
      </c>
      <c r="S1229" s="5" t="s">
        <v>48</v>
      </c>
      <c r="T1229" s="5">
        <v>7</v>
      </c>
      <c r="U1229" s="5">
        <v>800</v>
      </c>
      <c r="V1229" s="5">
        <v>0</v>
      </c>
      <c r="W1229" s="5" t="s">
        <v>48</v>
      </c>
      <c r="X1229" s="5" t="s">
        <v>48</v>
      </c>
      <c r="Y1229" s="5">
        <v>7</v>
      </c>
      <c r="Z1229" s="5">
        <v>9999</v>
      </c>
      <c r="AA1229" s="5">
        <v>0</v>
      </c>
      <c r="AB1229" s="5" t="s">
        <v>48</v>
      </c>
      <c r="AC1229" s="5" t="s">
        <v>48</v>
      </c>
      <c r="AD1229" s="5">
        <v>7</v>
      </c>
      <c r="AE1229" s="5">
        <v>9999</v>
      </c>
      <c r="AF1229" s="5">
        <v>389</v>
      </c>
      <c r="AG1229" s="5" t="s">
        <v>48</v>
      </c>
      <c r="AH1229" s="5" t="s">
        <v>48</v>
      </c>
      <c r="AI1229" s="5">
        <v>7</v>
      </c>
      <c r="AJ1229" s="5">
        <v>800</v>
      </c>
      <c r="AK1229" s="5">
        <v>222</v>
      </c>
      <c r="AL1229" s="5" t="s">
        <v>48</v>
      </c>
      <c r="AM1229" s="5" t="s">
        <v>48</v>
      </c>
      <c r="AN1229" s="5">
        <v>7</v>
      </c>
      <c r="AO1229" s="5">
        <v>800</v>
      </c>
    </row>
    <row r="1230" spans="1:41" x14ac:dyDescent="0.25">
      <c r="A1230" s="5" t="s">
        <v>11</v>
      </c>
      <c r="B1230" s="5" t="s">
        <v>12</v>
      </c>
      <c r="C1230" s="5">
        <v>609.6</v>
      </c>
      <c r="D1230" s="5">
        <v>40.089199999999998</v>
      </c>
      <c r="E1230" s="5">
        <v>-99.213300000000004</v>
      </c>
      <c r="F1230" s="5">
        <v>20120706</v>
      </c>
      <c r="G1230" s="5">
        <v>-9999</v>
      </c>
      <c r="H1230" s="5" t="s">
        <v>48</v>
      </c>
      <c r="I1230" s="5" t="s">
        <v>48</v>
      </c>
      <c r="J1230" s="5" t="s">
        <v>48</v>
      </c>
      <c r="K1230" s="5">
        <v>9999</v>
      </c>
      <c r="L1230" s="5">
        <v>-9999</v>
      </c>
      <c r="M1230" s="5" t="s">
        <v>48</v>
      </c>
      <c r="N1230" s="5" t="s">
        <v>48</v>
      </c>
      <c r="O1230" s="5" t="s">
        <v>48</v>
      </c>
      <c r="P1230" s="5">
        <v>9999</v>
      </c>
      <c r="Q1230" s="5">
        <v>0</v>
      </c>
      <c r="R1230" s="5" t="s">
        <v>48</v>
      </c>
      <c r="S1230" s="5" t="s">
        <v>48</v>
      </c>
      <c r="T1230" s="5">
        <v>7</v>
      </c>
      <c r="U1230" s="5">
        <v>800</v>
      </c>
      <c r="V1230" s="5">
        <v>0</v>
      </c>
      <c r="W1230" s="5" t="s">
        <v>48</v>
      </c>
      <c r="X1230" s="5" t="s">
        <v>48</v>
      </c>
      <c r="Y1230" s="5">
        <v>7</v>
      </c>
      <c r="Z1230" s="5">
        <v>9999</v>
      </c>
      <c r="AA1230" s="5">
        <v>0</v>
      </c>
      <c r="AB1230" s="5" t="s">
        <v>48</v>
      </c>
      <c r="AC1230" s="5" t="s">
        <v>48</v>
      </c>
      <c r="AD1230" s="5">
        <v>7</v>
      </c>
      <c r="AE1230" s="5">
        <v>9999</v>
      </c>
      <c r="AF1230" s="5">
        <v>383</v>
      </c>
      <c r="AG1230" s="5" t="s">
        <v>48</v>
      </c>
      <c r="AH1230" s="5" t="s">
        <v>48</v>
      </c>
      <c r="AI1230" s="5">
        <v>7</v>
      </c>
      <c r="AJ1230" s="5">
        <v>800</v>
      </c>
      <c r="AK1230" s="5">
        <v>222</v>
      </c>
      <c r="AL1230" s="5" t="s">
        <v>48</v>
      </c>
      <c r="AM1230" s="5" t="s">
        <v>48</v>
      </c>
      <c r="AN1230" s="5">
        <v>7</v>
      </c>
      <c r="AO1230" s="5">
        <v>800</v>
      </c>
    </row>
    <row r="1231" spans="1:41" x14ac:dyDescent="0.25">
      <c r="A1231" s="5" t="s">
        <v>11</v>
      </c>
      <c r="B1231" s="5" t="s">
        <v>12</v>
      </c>
      <c r="C1231" s="5">
        <v>609.6</v>
      </c>
      <c r="D1231" s="5">
        <v>40.089199999999998</v>
      </c>
      <c r="E1231" s="5">
        <v>-99.213300000000004</v>
      </c>
      <c r="F1231" s="5">
        <v>20120707</v>
      </c>
      <c r="G1231" s="5">
        <v>-9999</v>
      </c>
      <c r="H1231" s="5" t="s">
        <v>48</v>
      </c>
      <c r="I1231" s="5" t="s">
        <v>48</v>
      </c>
      <c r="J1231" s="5" t="s">
        <v>48</v>
      </c>
      <c r="K1231" s="5">
        <v>9999</v>
      </c>
      <c r="L1231" s="5">
        <v>-9999</v>
      </c>
      <c r="M1231" s="5" t="s">
        <v>48</v>
      </c>
      <c r="N1231" s="5" t="s">
        <v>48</v>
      </c>
      <c r="O1231" s="5" t="s">
        <v>48</v>
      </c>
      <c r="P1231" s="5">
        <v>9999</v>
      </c>
      <c r="Q1231" s="5">
        <v>0</v>
      </c>
      <c r="R1231" s="5" t="s">
        <v>48</v>
      </c>
      <c r="S1231" s="5" t="s">
        <v>48</v>
      </c>
      <c r="T1231" s="5">
        <v>7</v>
      </c>
      <c r="U1231" s="5">
        <v>800</v>
      </c>
      <c r="V1231" s="5">
        <v>0</v>
      </c>
      <c r="W1231" s="5" t="s">
        <v>48</v>
      </c>
      <c r="X1231" s="5" t="s">
        <v>48</v>
      </c>
      <c r="Y1231" s="5">
        <v>7</v>
      </c>
      <c r="Z1231" s="5">
        <v>9999</v>
      </c>
      <c r="AA1231" s="5">
        <v>0</v>
      </c>
      <c r="AB1231" s="5" t="s">
        <v>48</v>
      </c>
      <c r="AC1231" s="5" t="s">
        <v>48</v>
      </c>
      <c r="AD1231" s="5">
        <v>7</v>
      </c>
      <c r="AE1231" s="5">
        <v>9999</v>
      </c>
      <c r="AF1231" s="5">
        <v>383</v>
      </c>
      <c r="AG1231" s="5" t="s">
        <v>48</v>
      </c>
      <c r="AH1231" s="5" t="s">
        <v>48</v>
      </c>
      <c r="AI1231" s="5">
        <v>7</v>
      </c>
      <c r="AJ1231" s="5">
        <v>800</v>
      </c>
      <c r="AK1231" s="5">
        <v>200</v>
      </c>
      <c r="AL1231" s="5" t="s">
        <v>48</v>
      </c>
      <c r="AM1231" s="5" t="s">
        <v>48</v>
      </c>
      <c r="AN1231" s="5">
        <v>7</v>
      </c>
      <c r="AO1231" s="5">
        <v>800</v>
      </c>
    </row>
    <row r="1232" spans="1:41" x14ac:dyDescent="0.25">
      <c r="A1232" s="5" t="s">
        <v>11</v>
      </c>
      <c r="B1232" s="5" t="s">
        <v>12</v>
      </c>
      <c r="C1232" s="5">
        <v>609.6</v>
      </c>
      <c r="D1232" s="5">
        <v>40.089199999999998</v>
      </c>
      <c r="E1232" s="5">
        <v>-99.213300000000004</v>
      </c>
      <c r="F1232" s="5">
        <v>20120708</v>
      </c>
      <c r="G1232" s="5">
        <v>-9999</v>
      </c>
      <c r="H1232" s="5" t="s">
        <v>48</v>
      </c>
      <c r="I1232" s="5" t="s">
        <v>48</v>
      </c>
      <c r="J1232" s="5" t="s">
        <v>48</v>
      </c>
      <c r="K1232" s="5">
        <v>9999</v>
      </c>
      <c r="L1232" s="5">
        <v>-9999</v>
      </c>
      <c r="M1232" s="5" t="s">
        <v>48</v>
      </c>
      <c r="N1232" s="5" t="s">
        <v>48</v>
      </c>
      <c r="O1232" s="5" t="s">
        <v>48</v>
      </c>
      <c r="P1232" s="5">
        <v>9999</v>
      </c>
      <c r="Q1232" s="5">
        <v>315</v>
      </c>
      <c r="R1232" s="5" t="s">
        <v>48</v>
      </c>
      <c r="S1232" s="5" t="s">
        <v>48</v>
      </c>
      <c r="T1232" s="5">
        <v>7</v>
      </c>
      <c r="U1232" s="5">
        <v>800</v>
      </c>
      <c r="V1232" s="5">
        <v>0</v>
      </c>
      <c r="W1232" s="5" t="s">
        <v>48</v>
      </c>
      <c r="X1232" s="5" t="s">
        <v>48</v>
      </c>
      <c r="Y1232" s="5">
        <v>7</v>
      </c>
      <c r="Z1232" s="5">
        <v>9999</v>
      </c>
      <c r="AA1232" s="5">
        <v>0</v>
      </c>
      <c r="AB1232" s="5" t="s">
        <v>48</v>
      </c>
      <c r="AC1232" s="5" t="s">
        <v>48</v>
      </c>
      <c r="AD1232" s="5">
        <v>7</v>
      </c>
      <c r="AE1232" s="5">
        <v>9999</v>
      </c>
      <c r="AF1232" s="5">
        <v>300</v>
      </c>
      <c r="AG1232" s="5" t="s">
        <v>48</v>
      </c>
      <c r="AH1232" s="5" t="s">
        <v>48</v>
      </c>
      <c r="AI1232" s="5">
        <v>7</v>
      </c>
      <c r="AJ1232" s="5">
        <v>800</v>
      </c>
      <c r="AK1232" s="5">
        <v>194</v>
      </c>
      <c r="AL1232" s="5" t="s">
        <v>48</v>
      </c>
      <c r="AM1232" s="5" t="s">
        <v>48</v>
      </c>
      <c r="AN1232" s="5">
        <v>7</v>
      </c>
      <c r="AO1232" s="5">
        <v>800</v>
      </c>
    </row>
    <row r="1233" spans="1:41" x14ac:dyDescent="0.25">
      <c r="A1233" s="5" t="s">
        <v>11</v>
      </c>
      <c r="B1233" s="5" t="s">
        <v>12</v>
      </c>
      <c r="C1233" s="5">
        <v>609.6</v>
      </c>
      <c r="D1233" s="5">
        <v>40.089199999999998</v>
      </c>
      <c r="E1233" s="5">
        <v>-99.213300000000004</v>
      </c>
      <c r="F1233" s="5">
        <v>20120709</v>
      </c>
      <c r="G1233" s="5">
        <v>-9999</v>
      </c>
      <c r="H1233" s="5" t="s">
        <v>48</v>
      </c>
      <c r="I1233" s="5" t="s">
        <v>48</v>
      </c>
      <c r="J1233" s="5" t="s">
        <v>48</v>
      </c>
      <c r="K1233" s="5">
        <v>9999</v>
      </c>
      <c r="L1233" s="5">
        <v>-9999</v>
      </c>
      <c r="M1233" s="5" t="s">
        <v>48</v>
      </c>
      <c r="N1233" s="5" t="s">
        <v>48</v>
      </c>
      <c r="O1233" s="5" t="s">
        <v>48</v>
      </c>
      <c r="P1233" s="5">
        <v>9999</v>
      </c>
      <c r="Q1233" s="5">
        <v>30</v>
      </c>
      <c r="R1233" s="5" t="s">
        <v>48</v>
      </c>
      <c r="S1233" s="5" t="s">
        <v>48</v>
      </c>
      <c r="T1233" s="5">
        <v>7</v>
      </c>
      <c r="U1233" s="5">
        <v>800</v>
      </c>
      <c r="V1233" s="5">
        <v>0</v>
      </c>
      <c r="W1233" s="5" t="s">
        <v>48</v>
      </c>
      <c r="X1233" s="5" t="s">
        <v>48</v>
      </c>
      <c r="Y1233" s="5">
        <v>7</v>
      </c>
      <c r="Z1233" s="5">
        <v>9999</v>
      </c>
      <c r="AA1233" s="5">
        <v>0</v>
      </c>
      <c r="AB1233" s="5" t="s">
        <v>48</v>
      </c>
      <c r="AC1233" s="5" t="s">
        <v>48</v>
      </c>
      <c r="AD1233" s="5">
        <v>7</v>
      </c>
      <c r="AE1233" s="5">
        <v>9999</v>
      </c>
      <c r="AF1233" s="5">
        <v>261</v>
      </c>
      <c r="AG1233" s="5" t="s">
        <v>48</v>
      </c>
      <c r="AH1233" s="5" t="s">
        <v>48</v>
      </c>
      <c r="AI1233" s="5">
        <v>7</v>
      </c>
      <c r="AJ1233" s="5">
        <v>800</v>
      </c>
      <c r="AK1233" s="5">
        <v>189</v>
      </c>
      <c r="AL1233" s="5" t="s">
        <v>48</v>
      </c>
      <c r="AM1233" s="5" t="s">
        <v>48</v>
      </c>
      <c r="AN1233" s="5">
        <v>7</v>
      </c>
      <c r="AO1233" s="5">
        <v>800</v>
      </c>
    </row>
    <row r="1234" spans="1:41" x14ac:dyDescent="0.25">
      <c r="A1234" s="5" t="s">
        <v>11</v>
      </c>
      <c r="B1234" s="5" t="s">
        <v>12</v>
      </c>
      <c r="C1234" s="5">
        <v>609.6</v>
      </c>
      <c r="D1234" s="5">
        <v>40.089199999999998</v>
      </c>
      <c r="E1234" s="5">
        <v>-99.213300000000004</v>
      </c>
      <c r="F1234" s="5">
        <v>20120710</v>
      </c>
      <c r="G1234" s="5">
        <v>-9999</v>
      </c>
      <c r="H1234" s="5" t="s">
        <v>48</v>
      </c>
      <c r="I1234" s="5" t="s">
        <v>48</v>
      </c>
      <c r="J1234" s="5" t="s">
        <v>48</v>
      </c>
      <c r="K1234" s="5">
        <v>9999</v>
      </c>
      <c r="L1234" s="5">
        <v>-9999</v>
      </c>
      <c r="M1234" s="5" t="s">
        <v>48</v>
      </c>
      <c r="N1234" s="5" t="s">
        <v>48</v>
      </c>
      <c r="O1234" s="5" t="s">
        <v>48</v>
      </c>
      <c r="P1234" s="5">
        <v>9999</v>
      </c>
      <c r="Q1234" s="5">
        <v>0</v>
      </c>
      <c r="R1234" s="5" t="s">
        <v>48</v>
      </c>
      <c r="S1234" s="5" t="s">
        <v>48</v>
      </c>
      <c r="T1234" s="5">
        <v>7</v>
      </c>
      <c r="U1234" s="5">
        <v>800</v>
      </c>
      <c r="V1234" s="5">
        <v>0</v>
      </c>
      <c r="W1234" s="5" t="s">
        <v>48</v>
      </c>
      <c r="X1234" s="5" t="s">
        <v>48</v>
      </c>
      <c r="Y1234" s="5">
        <v>7</v>
      </c>
      <c r="Z1234" s="5">
        <v>9999</v>
      </c>
      <c r="AA1234" s="5">
        <v>0</v>
      </c>
      <c r="AB1234" s="5" t="s">
        <v>48</v>
      </c>
      <c r="AC1234" s="5" t="s">
        <v>48</v>
      </c>
      <c r="AD1234" s="5">
        <v>7</v>
      </c>
      <c r="AE1234" s="5">
        <v>9999</v>
      </c>
      <c r="AF1234" s="5">
        <v>267</v>
      </c>
      <c r="AG1234" s="5" t="s">
        <v>48</v>
      </c>
      <c r="AH1234" s="5" t="s">
        <v>48</v>
      </c>
      <c r="AI1234" s="5">
        <v>7</v>
      </c>
      <c r="AJ1234" s="5">
        <v>800</v>
      </c>
      <c r="AK1234" s="5">
        <v>161</v>
      </c>
      <c r="AL1234" s="5" t="s">
        <v>48</v>
      </c>
      <c r="AM1234" s="5" t="s">
        <v>48</v>
      </c>
      <c r="AN1234" s="5">
        <v>7</v>
      </c>
      <c r="AO1234" s="5">
        <v>800</v>
      </c>
    </row>
    <row r="1235" spans="1:41" x14ac:dyDescent="0.25">
      <c r="A1235" s="5" t="s">
        <v>11</v>
      </c>
      <c r="B1235" s="5" t="s">
        <v>12</v>
      </c>
      <c r="C1235" s="5">
        <v>609.6</v>
      </c>
      <c r="D1235" s="5">
        <v>40.089199999999998</v>
      </c>
      <c r="E1235" s="5">
        <v>-99.213300000000004</v>
      </c>
      <c r="F1235" s="5">
        <v>20120711</v>
      </c>
      <c r="G1235" s="5">
        <v>-9999</v>
      </c>
      <c r="H1235" s="5" t="s">
        <v>48</v>
      </c>
      <c r="I1235" s="5" t="s">
        <v>48</v>
      </c>
      <c r="J1235" s="5" t="s">
        <v>48</v>
      </c>
      <c r="K1235" s="5">
        <v>9999</v>
      </c>
      <c r="L1235" s="5">
        <v>-9999</v>
      </c>
      <c r="M1235" s="5" t="s">
        <v>48</v>
      </c>
      <c r="N1235" s="5" t="s">
        <v>48</v>
      </c>
      <c r="O1235" s="5" t="s">
        <v>48</v>
      </c>
      <c r="P1235" s="5">
        <v>9999</v>
      </c>
      <c r="Q1235" s="5">
        <v>0</v>
      </c>
      <c r="R1235" s="5" t="s">
        <v>48</v>
      </c>
      <c r="S1235" s="5" t="s">
        <v>48</v>
      </c>
      <c r="T1235" s="5">
        <v>7</v>
      </c>
      <c r="U1235" s="5">
        <v>800</v>
      </c>
      <c r="V1235" s="5">
        <v>0</v>
      </c>
      <c r="W1235" s="5" t="s">
        <v>48</v>
      </c>
      <c r="X1235" s="5" t="s">
        <v>48</v>
      </c>
      <c r="Y1235" s="5">
        <v>7</v>
      </c>
      <c r="Z1235" s="5">
        <v>9999</v>
      </c>
      <c r="AA1235" s="5">
        <v>0</v>
      </c>
      <c r="AB1235" s="5" t="s">
        <v>48</v>
      </c>
      <c r="AC1235" s="5" t="s">
        <v>48</v>
      </c>
      <c r="AD1235" s="5">
        <v>7</v>
      </c>
      <c r="AE1235" s="5">
        <v>9999</v>
      </c>
      <c r="AF1235" s="5">
        <v>300</v>
      </c>
      <c r="AG1235" s="5" t="s">
        <v>48</v>
      </c>
      <c r="AH1235" s="5" t="s">
        <v>48</v>
      </c>
      <c r="AI1235" s="5">
        <v>7</v>
      </c>
      <c r="AJ1235" s="5">
        <v>800</v>
      </c>
      <c r="AK1235" s="5">
        <v>139</v>
      </c>
      <c r="AL1235" s="5" t="s">
        <v>48</v>
      </c>
      <c r="AM1235" s="5" t="s">
        <v>48</v>
      </c>
      <c r="AN1235" s="5">
        <v>7</v>
      </c>
      <c r="AO1235" s="5">
        <v>800</v>
      </c>
    </row>
    <row r="1236" spans="1:41" x14ac:dyDescent="0.25">
      <c r="A1236" s="5" t="s">
        <v>11</v>
      </c>
      <c r="B1236" s="5" t="s">
        <v>12</v>
      </c>
      <c r="C1236" s="5">
        <v>609.6</v>
      </c>
      <c r="D1236" s="5">
        <v>40.089199999999998</v>
      </c>
      <c r="E1236" s="5">
        <v>-99.213300000000004</v>
      </c>
      <c r="F1236" s="5">
        <v>20120712</v>
      </c>
      <c r="G1236" s="5">
        <v>-9999</v>
      </c>
      <c r="H1236" s="5" t="s">
        <v>48</v>
      </c>
      <c r="I1236" s="5" t="s">
        <v>48</v>
      </c>
      <c r="J1236" s="5" t="s">
        <v>48</v>
      </c>
      <c r="K1236" s="5">
        <v>9999</v>
      </c>
      <c r="L1236" s="5">
        <v>-9999</v>
      </c>
      <c r="M1236" s="5" t="s">
        <v>48</v>
      </c>
      <c r="N1236" s="5" t="s">
        <v>48</v>
      </c>
      <c r="O1236" s="5" t="s">
        <v>48</v>
      </c>
      <c r="P1236" s="5">
        <v>9999</v>
      </c>
      <c r="Q1236" s="5">
        <v>0</v>
      </c>
      <c r="R1236" s="5" t="s">
        <v>48</v>
      </c>
      <c r="S1236" s="5" t="s">
        <v>48</v>
      </c>
      <c r="T1236" s="5">
        <v>7</v>
      </c>
      <c r="U1236" s="5">
        <v>800</v>
      </c>
      <c r="V1236" s="5">
        <v>0</v>
      </c>
      <c r="W1236" s="5" t="s">
        <v>48</v>
      </c>
      <c r="X1236" s="5" t="s">
        <v>48</v>
      </c>
      <c r="Y1236" s="5">
        <v>7</v>
      </c>
      <c r="Z1236" s="5">
        <v>9999</v>
      </c>
      <c r="AA1236" s="5">
        <v>0</v>
      </c>
      <c r="AB1236" s="5" t="s">
        <v>48</v>
      </c>
      <c r="AC1236" s="5" t="s">
        <v>48</v>
      </c>
      <c r="AD1236" s="5">
        <v>7</v>
      </c>
      <c r="AE1236" s="5">
        <v>9999</v>
      </c>
      <c r="AF1236" s="5">
        <v>300</v>
      </c>
      <c r="AG1236" s="5" t="s">
        <v>48</v>
      </c>
      <c r="AH1236" s="5" t="s">
        <v>48</v>
      </c>
      <c r="AI1236" s="5">
        <v>7</v>
      </c>
      <c r="AJ1236" s="5">
        <v>800</v>
      </c>
      <c r="AK1236" s="5">
        <v>150</v>
      </c>
      <c r="AL1236" s="5" t="s">
        <v>48</v>
      </c>
      <c r="AM1236" s="5" t="s">
        <v>48</v>
      </c>
      <c r="AN1236" s="5">
        <v>7</v>
      </c>
      <c r="AO1236" s="5">
        <v>800</v>
      </c>
    </row>
    <row r="1237" spans="1:41" x14ac:dyDescent="0.25">
      <c r="A1237" s="5" t="s">
        <v>11</v>
      </c>
      <c r="B1237" s="5" t="s">
        <v>12</v>
      </c>
      <c r="C1237" s="5">
        <v>609.6</v>
      </c>
      <c r="D1237" s="5">
        <v>40.089199999999998</v>
      </c>
      <c r="E1237" s="5">
        <v>-99.213300000000004</v>
      </c>
      <c r="F1237" s="5">
        <v>20120713</v>
      </c>
      <c r="G1237" s="5">
        <v>-9999</v>
      </c>
      <c r="H1237" s="5" t="s">
        <v>48</v>
      </c>
      <c r="I1237" s="5" t="s">
        <v>48</v>
      </c>
      <c r="J1237" s="5" t="s">
        <v>48</v>
      </c>
      <c r="K1237" s="5">
        <v>9999</v>
      </c>
      <c r="L1237" s="5">
        <v>-9999</v>
      </c>
      <c r="M1237" s="5" t="s">
        <v>48</v>
      </c>
      <c r="N1237" s="5" t="s">
        <v>48</v>
      </c>
      <c r="O1237" s="5" t="s">
        <v>48</v>
      </c>
      <c r="P1237" s="5">
        <v>9999</v>
      </c>
      <c r="Q1237" s="5">
        <v>0</v>
      </c>
      <c r="R1237" s="5" t="s">
        <v>48</v>
      </c>
      <c r="S1237" s="5" t="s">
        <v>48</v>
      </c>
      <c r="T1237" s="5">
        <v>7</v>
      </c>
      <c r="U1237" s="5">
        <v>800</v>
      </c>
      <c r="V1237" s="5">
        <v>0</v>
      </c>
      <c r="W1237" s="5" t="s">
        <v>48</v>
      </c>
      <c r="X1237" s="5" t="s">
        <v>48</v>
      </c>
      <c r="Y1237" s="5">
        <v>7</v>
      </c>
      <c r="Z1237" s="5">
        <v>9999</v>
      </c>
      <c r="AA1237" s="5">
        <v>0</v>
      </c>
      <c r="AB1237" s="5" t="s">
        <v>48</v>
      </c>
      <c r="AC1237" s="5" t="s">
        <v>48</v>
      </c>
      <c r="AD1237" s="5">
        <v>7</v>
      </c>
      <c r="AE1237" s="5">
        <v>9999</v>
      </c>
      <c r="AF1237" s="5">
        <v>344</v>
      </c>
      <c r="AG1237" s="5" t="s">
        <v>48</v>
      </c>
      <c r="AH1237" s="5" t="s">
        <v>48</v>
      </c>
      <c r="AI1237" s="5">
        <v>7</v>
      </c>
      <c r="AJ1237" s="5">
        <v>800</v>
      </c>
      <c r="AK1237" s="5">
        <v>172</v>
      </c>
      <c r="AL1237" s="5" t="s">
        <v>48</v>
      </c>
      <c r="AM1237" s="5" t="s">
        <v>48</v>
      </c>
      <c r="AN1237" s="5">
        <v>7</v>
      </c>
      <c r="AO1237" s="5">
        <v>800</v>
      </c>
    </row>
    <row r="1238" spans="1:41" x14ac:dyDescent="0.25">
      <c r="A1238" s="5" t="s">
        <v>11</v>
      </c>
      <c r="B1238" s="5" t="s">
        <v>12</v>
      </c>
      <c r="C1238" s="5">
        <v>609.6</v>
      </c>
      <c r="D1238" s="5">
        <v>40.089199999999998</v>
      </c>
      <c r="E1238" s="5">
        <v>-99.213300000000004</v>
      </c>
      <c r="F1238" s="5">
        <v>20120714</v>
      </c>
      <c r="G1238" s="5">
        <v>-9999</v>
      </c>
      <c r="H1238" s="5" t="s">
        <v>48</v>
      </c>
      <c r="I1238" s="5" t="s">
        <v>48</v>
      </c>
      <c r="J1238" s="5" t="s">
        <v>48</v>
      </c>
      <c r="K1238" s="5">
        <v>9999</v>
      </c>
      <c r="L1238" s="5">
        <v>-9999</v>
      </c>
      <c r="M1238" s="5" t="s">
        <v>48</v>
      </c>
      <c r="N1238" s="5" t="s">
        <v>48</v>
      </c>
      <c r="O1238" s="5" t="s">
        <v>48</v>
      </c>
      <c r="P1238" s="5">
        <v>9999</v>
      </c>
      <c r="Q1238" s="5">
        <v>0</v>
      </c>
      <c r="R1238" s="5" t="s">
        <v>48</v>
      </c>
      <c r="S1238" s="5" t="s">
        <v>48</v>
      </c>
      <c r="T1238" s="5">
        <v>7</v>
      </c>
      <c r="U1238" s="5">
        <v>800</v>
      </c>
      <c r="V1238" s="5">
        <v>0</v>
      </c>
      <c r="W1238" s="5" t="s">
        <v>48</v>
      </c>
      <c r="X1238" s="5" t="s">
        <v>48</v>
      </c>
      <c r="Y1238" s="5">
        <v>7</v>
      </c>
      <c r="Z1238" s="5">
        <v>9999</v>
      </c>
      <c r="AA1238" s="5">
        <v>0</v>
      </c>
      <c r="AB1238" s="5" t="s">
        <v>48</v>
      </c>
      <c r="AC1238" s="5" t="s">
        <v>48</v>
      </c>
      <c r="AD1238" s="5">
        <v>7</v>
      </c>
      <c r="AE1238" s="5">
        <v>9999</v>
      </c>
      <c r="AF1238" s="5">
        <v>356</v>
      </c>
      <c r="AG1238" s="5" t="s">
        <v>48</v>
      </c>
      <c r="AH1238" s="5" t="s">
        <v>48</v>
      </c>
      <c r="AI1238" s="5">
        <v>7</v>
      </c>
      <c r="AJ1238" s="5">
        <v>800</v>
      </c>
      <c r="AK1238" s="5">
        <v>189</v>
      </c>
      <c r="AL1238" s="5" t="s">
        <v>48</v>
      </c>
      <c r="AM1238" s="5" t="s">
        <v>48</v>
      </c>
      <c r="AN1238" s="5">
        <v>7</v>
      </c>
      <c r="AO1238" s="5">
        <v>800</v>
      </c>
    </row>
    <row r="1239" spans="1:41" x14ac:dyDescent="0.25">
      <c r="A1239" s="5" t="s">
        <v>11</v>
      </c>
      <c r="B1239" s="5" t="s">
        <v>12</v>
      </c>
      <c r="C1239" s="5">
        <v>609.6</v>
      </c>
      <c r="D1239" s="5">
        <v>40.089199999999998</v>
      </c>
      <c r="E1239" s="5">
        <v>-99.213300000000004</v>
      </c>
      <c r="F1239" s="5">
        <v>20120715</v>
      </c>
      <c r="G1239" s="5">
        <v>-9999</v>
      </c>
      <c r="H1239" s="5" t="s">
        <v>48</v>
      </c>
      <c r="I1239" s="5" t="s">
        <v>48</v>
      </c>
      <c r="J1239" s="5" t="s">
        <v>48</v>
      </c>
      <c r="K1239" s="5">
        <v>9999</v>
      </c>
      <c r="L1239" s="5">
        <v>-9999</v>
      </c>
      <c r="M1239" s="5" t="s">
        <v>48</v>
      </c>
      <c r="N1239" s="5" t="s">
        <v>48</v>
      </c>
      <c r="O1239" s="5" t="s">
        <v>48</v>
      </c>
      <c r="P1239" s="5">
        <v>9999</v>
      </c>
      <c r="Q1239" s="5">
        <v>0</v>
      </c>
      <c r="R1239" s="5" t="s">
        <v>48</v>
      </c>
      <c r="S1239" s="5" t="s">
        <v>48</v>
      </c>
      <c r="T1239" s="5">
        <v>7</v>
      </c>
      <c r="U1239" s="5">
        <v>800</v>
      </c>
      <c r="V1239" s="5">
        <v>0</v>
      </c>
      <c r="W1239" s="5" t="s">
        <v>48</v>
      </c>
      <c r="X1239" s="5" t="s">
        <v>48</v>
      </c>
      <c r="Y1239" s="5">
        <v>7</v>
      </c>
      <c r="Z1239" s="5">
        <v>9999</v>
      </c>
      <c r="AA1239" s="5">
        <v>0</v>
      </c>
      <c r="AB1239" s="5" t="s">
        <v>48</v>
      </c>
      <c r="AC1239" s="5" t="s">
        <v>48</v>
      </c>
      <c r="AD1239" s="5">
        <v>7</v>
      </c>
      <c r="AE1239" s="5">
        <v>9999</v>
      </c>
      <c r="AF1239" s="5">
        <v>361</v>
      </c>
      <c r="AG1239" s="5" t="s">
        <v>48</v>
      </c>
      <c r="AH1239" s="5" t="s">
        <v>48</v>
      </c>
      <c r="AI1239" s="5">
        <v>7</v>
      </c>
      <c r="AJ1239" s="5">
        <v>800</v>
      </c>
      <c r="AK1239" s="5">
        <v>206</v>
      </c>
      <c r="AL1239" s="5" t="s">
        <v>48</v>
      </c>
      <c r="AM1239" s="5" t="s">
        <v>48</v>
      </c>
      <c r="AN1239" s="5">
        <v>7</v>
      </c>
      <c r="AO1239" s="5">
        <v>800</v>
      </c>
    </row>
    <row r="1240" spans="1:41" x14ac:dyDescent="0.25">
      <c r="A1240" s="5" t="s">
        <v>11</v>
      </c>
      <c r="B1240" s="5" t="s">
        <v>12</v>
      </c>
      <c r="C1240" s="5">
        <v>609.6</v>
      </c>
      <c r="D1240" s="5">
        <v>40.089199999999998</v>
      </c>
      <c r="E1240" s="5">
        <v>-99.213300000000004</v>
      </c>
      <c r="F1240" s="5">
        <v>20120716</v>
      </c>
      <c r="G1240" s="5">
        <v>-9999</v>
      </c>
      <c r="H1240" s="5" t="s">
        <v>48</v>
      </c>
      <c r="I1240" s="5" t="s">
        <v>48</v>
      </c>
      <c r="J1240" s="5" t="s">
        <v>48</v>
      </c>
      <c r="K1240" s="5">
        <v>9999</v>
      </c>
      <c r="L1240" s="5">
        <v>-9999</v>
      </c>
      <c r="M1240" s="5" t="s">
        <v>48</v>
      </c>
      <c r="N1240" s="5" t="s">
        <v>48</v>
      </c>
      <c r="O1240" s="5" t="s">
        <v>48</v>
      </c>
      <c r="P1240" s="5">
        <v>9999</v>
      </c>
      <c r="Q1240" s="5">
        <v>0</v>
      </c>
      <c r="R1240" s="5" t="s">
        <v>48</v>
      </c>
      <c r="S1240" s="5" t="s">
        <v>48</v>
      </c>
      <c r="T1240" s="5">
        <v>7</v>
      </c>
      <c r="U1240" s="5">
        <v>800</v>
      </c>
      <c r="V1240" s="5">
        <v>0</v>
      </c>
      <c r="W1240" s="5" t="s">
        <v>48</v>
      </c>
      <c r="X1240" s="5" t="s">
        <v>48</v>
      </c>
      <c r="Y1240" s="5">
        <v>7</v>
      </c>
      <c r="Z1240" s="5">
        <v>9999</v>
      </c>
      <c r="AA1240" s="5">
        <v>0</v>
      </c>
      <c r="AB1240" s="5" t="s">
        <v>48</v>
      </c>
      <c r="AC1240" s="5" t="s">
        <v>48</v>
      </c>
      <c r="AD1240" s="5">
        <v>7</v>
      </c>
      <c r="AE1240" s="5">
        <v>9999</v>
      </c>
      <c r="AF1240" s="5">
        <v>383</v>
      </c>
      <c r="AG1240" s="5" t="s">
        <v>48</v>
      </c>
      <c r="AH1240" s="5" t="s">
        <v>48</v>
      </c>
      <c r="AI1240" s="5">
        <v>7</v>
      </c>
      <c r="AJ1240" s="5">
        <v>800</v>
      </c>
      <c r="AK1240" s="5">
        <v>211</v>
      </c>
      <c r="AL1240" s="5" t="s">
        <v>48</v>
      </c>
      <c r="AM1240" s="5" t="s">
        <v>48</v>
      </c>
      <c r="AN1240" s="5">
        <v>7</v>
      </c>
      <c r="AO1240" s="5">
        <v>800</v>
      </c>
    </row>
    <row r="1241" spans="1:41" x14ac:dyDescent="0.25">
      <c r="A1241" s="5" t="s">
        <v>11</v>
      </c>
      <c r="B1241" s="5" t="s">
        <v>12</v>
      </c>
      <c r="C1241" s="5">
        <v>609.6</v>
      </c>
      <c r="D1241" s="5">
        <v>40.089199999999998</v>
      </c>
      <c r="E1241" s="5">
        <v>-99.213300000000004</v>
      </c>
      <c r="F1241" s="5">
        <v>20120717</v>
      </c>
      <c r="G1241" s="5">
        <v>-9999</v>
      </c>
      <c r="H1241" s="5" t="s">
        <v>48</v>
      </c>
      <c r="I1241" s="5" t="s">
        <v>48</v>
      </c>
      <c r="J1241" s="5" t="s">
        <v>48</v>
      </c>
      <c r="K1241" s="5">
        <v>9999</v>
      </c>
      <c r="L1241" s="5">
        <v>-9999</v>
      </c>
      <c r="M1241" s="5" t="s">
        <v>48</v>
      </c>
      <c r="N1241" s="5" t="s">
        <v>48</v>
      </c>
      <c r="O1241" s="5" t="s">
        <v>48</v>
      </c>
      <c r="P1241" s="5">
        <v>9999</v>
      </c>
      <c r="Q1241" s="5">
        <v>0</v>
      </c>
      <c r="R1241" s="5" t="s">
        <v>48</v>
      </c>
      <c r="S1241" s="5" t="s">
        <v>48</v>
      </c>
      <c r="T1241" s="5">
        <v>7</v>
      </c>
      <c r="U1241" s="5">
        <v>800</v>
      </c>
      <c r="V1241" s="5">
        <v>0</v>
      </c>
      <c r="W1241" s="5" t="s">
        <v>48</v>
      </c>
      <c r="X1241" s="5" t="s">
        <v>48</v>
      </c>
      <c r="Y1241" s="5">
        <v>7</v>
      </c>
      <c r="Z1241" s="5">
        <v>9999</v>
      </c>
      <c r="AA1241" s="5">
        <v>0</v>
      </c>
      <c r="AB1241" s="5" t="s">
        <v>48</v>
      </c>
      <c r="AC1241" s="5" t="s">
        <v>48</v>
      </c>
      <c r="AD1241" s="5">
        <v>7</v>
      </c>
      <c r="AE1241" s="5">
        <v>9999</v>
      </c>
      <c r="AF1241" s="5">
        <v>367</v>
      </c>
      <c r="AG1241" s="5" t="s">
        <v>48</v>
      </c>
      <c r="AH1241" s="5" t="s">
        <v>48</v>
      </c>
      <c r="AI1241" s="5">
        <v>7</v>
      </c>
      <c r="AJ1241" s="5">
        <v>800</v>
      </c>
      <c r="AK1241" s="5">
        <v>211</v>
      </c>
      <c r="AL1241" s="5" t="s">
        <v>48</v>
      </c>
      <c r="AM1241" s="5" t="s">
        <v>48</v>
      </c>
      <c r="AN1241" s="5">
        <v>7</v>
      </c>
      <c r="AO1241" s="5">
        <v>800</v>
      </c>
    </row>
    <row r="1242" spans="1:41" x14ac:dyDescent="0.25">
      <c r="A1242" s="5" t="s">
        <v>11</v>
      </c>
      <c r="B1242" s="5" t="s">
        <v>12</v>
      </c>
      <c r="C1242" s="5">
        <v>609.6</v>
      </c>
      <c r="D1242" s="5">
        <v>40.089199999999998</v>
      </c>
      <c r="E1242" s="5">
        <v>-99.213300000000004</v>
      </c>
      <c r="F1242" s="5">
        <v>20120718</v>
      </c>
      <c r="G1242" s="5">
        <v>-9999</v>
      </c>
      <c r="H1242" s="5" t="s">
        <v>48</v>
      </c>
      <c r="I1242" s="5" t="s">
        <v>48</v>
      </c>
      <c r="J1242" s="5" t="s">
        <v>48</v>
      </c>
      <c r="K1242" s="5">
        <v>9999</v>
      </c>
      <c r="L1242" s="5">
        <v>-9999</v>
      </c>
      <c r="M1242" s="5" t="s">
        <v>48</v>
      </c>
      <c r="N1242" s="5" t="s">
        <v>48</v>
      </c>
      <c r="O1242" s="5" t="s">
        <v>48</v>
      </c>
      <c r="P1242" s="5">
        <v>9999</v>
      </c>
      <c r="Q1242" s="5">
        <v>41</v>
      </c>
      <c r="R1242" s="5" t="s">
        <v>48</v>
      </c>
      <c r="S1242" s="5" t="s">
        <v>48</v>
      </c>
      <c r="T1242" s="5">
        <v>7</v>
      </c>
      <c r="U1242" s="5">
        <v>800</v>
      </c>
      <c r="V1242" s="5">
        <v>0</v>
      </c>
      <c r="W1242" s="5" t="s">
        <v>48</v>
      </c>
      <c r="X1242" s="5" t="s">
        <v>48</v>
      </c>
      <c r="Y1242" s="5">
        <v>7</v>
      </c>
      <c r="Z1242" s="5">
        <v>9999</v>
      </c>
      <c r="AA1242" s="5">
        <v>0</v>
      </c>
      <c r="AB1242" s="5" t="s">
        <v>48</v>
      </c>
      <c r="AC1242" s="5" t="s">
        <v>48</v>
      </c>
      <c r="AD1242" s="5">
        <v>7</v>
      </c>
      <c r="AE1242" s="5">
        <v>9999</v>
      </c>
      <c r="AF1242" s="5">
        <v>378</v>
      </c>
      <c r="AG1242" s="5" t="s">
        <v>48</v>
      </c>
      <c r="AH1242" s="5" t="s">
        <v>48</v>
      </c>
      <c r="AI1242" s="5">
        <v>7</v>
      </c>
      <c r="AJ1242" s="5">
        <v>800</v>
      </c>
      <c r="AK1242" s="5">
        <v>200</v>
      </c>
      <c r="AL1242" s="5" t="s">
        <v>48</v>
      </c>
      <c r="AM1242" s="5" t="s">
        <v>48</v>
      </c>
      <c r="AN1242" s="5">
        <v>7</v>
      </c>
      <c r="AO1242" s="5">
        <v>800</v>
      </c>
    </row>
    <row r="1243" spans="1:41" x14ac:dyDescent="0.25">
      <c r="A1243" s="5" t="s">
        <v>11</v>
      </c>
      <c r="B1243" s="5" t="s">
        <v>12</v>
      </c>
      <c r="C1243" s="5">
        <v>609.6</v>
      </c>
      <c r="D1243" s="5">
        <v>40.089199999999998</v>
      </c>
      <c r="E1243" s="5">
        <v>-99.213300000000004</v>
      </c>
      <c r="F1243" s="5">
        <v>20120719</v>
      </c>
      <c r="G1243" s="5">
        <v>-9999</v>
      </c>
      <c r="H1243" s="5" t="s">
        <v>48</v>
      </c>
      <c r="I1243" s="5" t="s">
        <v>48</v>
      </c>
      <c r="J1243" s="5" t="s">
        <v>48</v>
      </c>
      <c r="K1243" s="5">
        <v>9999</v>
      </c>
      <c r="L1243" s="5">
        <v>-9999</v>
      </c>
      <c r="M1243" s="5" t="s">
        <v>48</v>
      </c>
      <c r="N1243" s="5" t="s">
        <v>48</v>
      </c>
      <c r="O1243" s="5" t="s">
        <v>48</v>
      </c>
      <c r="P1243" s="5">
        <v>9999</v>
      </c>
      <c r="Q1243" s="5">
        <v>0</v>
      </c>
      <c r="R1243" s="5" t="s">
        <v>48</v>
      </c>
      <c r="S1243" s="5" t="s">
        <v>48</v>
      </c>
      <c r="T1243" s="5">
        <v>7</v>
      </c>
      <c r="U1243" s="5">
        <v>800</v>
      </c>
      <c r="V1243" s="5">
        <v>0</v>
      </c>
      <c r="W1243" s="5" t="s">
        <v>48</v>
      </c>
      <c r="X1243" s="5" t="s">
        <v>48</v>
      </c>
      <c r="Y1243" s="5">
        <v>7</v>
      </c>
      <c r="Z1243" s="5">
        <v>9999</v>
      </c>
      <c r="AA1243" s="5">
        <v>0</v>
      </c>
      <c r="AB1243" s="5" t="s">
        <v>48</v>
      </c>
      <c r="AC1243" s="5" t="s">
        <v>48</v>
      </c>
      <c r="AD1243" s="5">
        <v>7</v>
      </c>
      <c r="AE1243" s="5">
        <v>9999</v>
      </c>
      <c r="AF1243" s="5">
        <v>356</v>
      </c>
      <c r="AG1243" s="5" t="s">
        <v>48</v>
      </c>
      <c r="AH1243" s="5" t="s">
        <v>48</v>
      </c>
      <c r="AI1243" s="5">
        <v>7</v>
      </c>
      <c r="AJ1243" s="5">
        <v>800</v>
      </c>
      <c r="AK1243" s="5">
        <v>200</v>
      </c>
      <c r="AL1243" s="5" t="s">
        <v>48</v>
      </c>
      <c r="AM1243" s="5" t="s">
        <v>48</v>
      </c>
      <c r="AN1243" s="5">
        <v>7</v>
      </c>
      <c r="AO1243" s="5">
        <v>800</v>
      </c>
    </row>
    <row r="1244" spans="1:41" x14ac:dyDescent="0.25">
      <c r="A1244" s="5" t="s">
        <v>11</v>
      </c>
      <c r="B1244" s="5" t="s">
        <v>12</v>
      </c>
      <c r="C1244" s="5">
        <v>609.6</v>
      </c>
      <c r="D1244" s="5">
        <v>40.089199999999998</v>
      </c>
      <c r="E1244" s="5">
        <v>-99.213300000000004</v>
      </c>
      <c r="F1244" s="5">
        <v>20120720</v>
      </c>
      <c r="G1244" s="5">
        <v>-9999</v>
      </c>
      <c r="H1244" s="5" t="s">
        <v>48</v>
      </c>
      <c r="I1244" s="5" t="s">
        <v>48</v>
      </c>
      <c r="J1244" s="5" t="s">
        <v>48</v>
      </c>
      <c r="K1244" s="5">
        <v>9999</v>
      </c>
      <c r="L1244" s="5">
        <v>-9999</v>
      </c>
      <c r="M1244" s="5" t="s">
        <v>48</v>
      </c>
      <c r="N1244" s="5" t="s">
        <v>48</v>
      </c>
      <c r="O1244" s="5" t="s">
        <v>48</v>
      </c>
      <c r="P1244" s="5">
        <v>9999</v>
      </c>
      <c r="Q1244" s="5">
        <v>0</v>
      </c>
      <c r="R1244" s="5" t="s">
        <v>48</v>
      </c>
      <c r="S1244" s="5" t="s">
        <v>48</v>
      </c>
      <c r="T1244" s="5">
        <v>7</v>
      </c>
      <c r="U1244" s="5">
        <v>800</v>
      </c>
      <c r="V1244" s="5">
        <v>0</v>
      </c>
      <c r="W1244" s="5" t="s">
        <v>48</v>
      </c>
      <c r="X1244" s="5" t="s">
        <v>48</v>
      </c>
      <c r="Y1244" s="5">
        <v>7</v>
      </c>
      <c r="Z1244" s="5">
        <v>9999</v>
      </c>
      <c r="AA1244" s="5">
        <v>0</v>
      </c>
      <c r="AB1244" s="5" t="s">
        <v>48</v>
      </c>
      <c r="AC1244" s="5" t="s">
        <v>48</v>
      </c>
      <c r="AD1244" s="5">
        <v>7</v>
      </c>
      <c r="AE1244" s="5">
        <v>9999</v>
      </c>
      <c r="AF1244" s="5">
        <v>378</v>
      </c>
      <c r="AG1244" s="5" t="s">
        <v>48</v>
      </c>
      <c r="AH1244" s="5" t="s">
        <v>48</v>
      </c>
      <c r="AI1244" s="5">
        <v>7</v>
      </c>
      <c r="AJ1244" s="5">
        <v>800</v>
      </c>
      <c r="AK1244" s="5">
        <v>200</v>
      </c>
      <c r="AL1244" s="5" t="s">
        <v>48</v>
      </c>
      <c r="AM1244" s="5" t="s">
        <v>48</v>
      </c>
      <c r="AN1244" s="5">
        <v>7</v>
      </c>
      <c r="AO1244" s="5">
        <v>800</v>
      </c>
    </row>
    <row r="1245" spans="1:41" x14ac:dyDescent="0.25">
      <c r="A1245" s="5" t="s">
        <v>11</v>
      </c>
      <c r="B1245" s="5" t="s">
        <v>12</v>
      </c>
      <c r="C1245" s="5">
        <v>609.6</v>
      </c>
      <c r="D1245" s="5">
        <v>40.089199999999998</v>
      </c>
      <c r="E1245" s="5">
        <v>-99.213300000000004</v>
      </c>
      <c r="F1245" s="5">
        <v>20120721</v>
      </c>
      <c r="G1245" s="5">
        <v>-9999</v>
      </c>
      <c r="H1245" s="5" t="s">
        <v>48</v>
      </c>
      <c r="I1245" s="5" t="s">
        <v>48</v>
      </c>
      <c r="J1245" s="5" t="s">
        <v>48</v>
      </c>
      <c r="K1245" s="5">
        <v>9999</v>
      </c>
      <c r="L1245" s="5">
        <v>-9999</v>
      </c>
      <c r="M1245" s="5" t="s">
        <v>48</v>
      </c>
      <c r="N1245" s="5" t="s">
        <v>48</v>
      </c>
      <c r="O1245" s="5" t="s">
        <v>48</v>
      </c>
      <c r="P1245" s="5">
        <v>9999</v>
      </c>
      <c r="Q1245" s="5">
        <v>0</v>
      </c>
      <c r="R1245" s="5" t="s">
        <v>48</v>
      </c>
      <c r="S1245" s="5" t="s">
        <v>48</v>
      </c>
      <c r="T1245" s="5">
        <v>7</v>
      </c>
      <c r="U1245" s="5">
        <v>800</v>
      </c>
      <c r="V1245" s="5">
        <v>0</v>
      </c>
      <c r="W1245" s="5" t="s">
        <v>48</v>
      </c>
      <c r="X1245" s="5" t="s">
        <v>48</v>
      </c>
      <c r="Y1245" s="5">
        <v>7</v>
      </c>
      <c r="Z1245" s="5">
        <v>9999</v>
      </c>
      <c r="AA1245" s="5">
        <v>0</v>
      </c>
      <c r="AB1245" s="5" t="s">
        <v>48</v>
      </c>
      <c r="AC1245" s="5" t="s">
        <v>48</v>
      </c>
      <c r="AD1245" s="5">
        <v>7</v>
      </c>
      <c r="AE1245" s="5">
        <v>9999</v>
      </c>
      <c r="AF1245" s="5">
        <v>389</v>
      </c>
      <c r="AG1245" s="5" t="s">
        <v>48</v>
      </c>
      <c r="AH1245" s="5" t="s">
        <v>48</v>
      </c>
      <c r="AI1245" s="5">
        <v>7</v>
      </c>
      <c r="AJ1245" s="5">
        <v>800</v>
      </c>
      <c r="AK1245" s="5">
        <v>211</v>
      </c>
      <c r="AL1245" s="5" t="s">
        <v>48</v>
      </c>
      <c r="AM1245" s="5" t="s">
        <v>48</v>
      </c>
      <c r="AN1245" s="5">
        <v>7</v>
      </c>
      <c r="AO1245" s="5">
        <v>800</v>
      </c>
    </row>
    <row r="1246" spans="1:41" x14ac:dyDescent="0.25">
      <c r="A1246" s="5" t="s">
        <v>11</v>
      </c>
      <c r="B1246" s="5" t="s">
        <v>12</v>
      </c>
      <c r="C1246" s="5">
        <v>609.6</v>
      </c>
      <c r="D1246" s="5">
        <v>40.089199999999998</v>
      </c>
      <c r="E1246" s="5">
        <v>-99.213300000000004</v>
      </c>
      <c r="F1246" s="5">
        <v>20120722</v>
      </c>
      <c r="G1246" s="5">
        <v>-9999</v>
      </c>
      <c r="H1246" s="5" t="s">
        <v>48</v>
      </c>
      <c r="I1246" s="5" t="s">
        <v>48</v>
      </c>
      <c r="J1246" s="5" t="s">
        <v>48</v>
      </c>
      <c r="K1246" s="5">
        <v>9999</v>
      </c>
      <c r="L1246" s="5">
        <v>-9999</v>
      </c>
      <c r="M1246" s="5" t="s">
        <v>48</v>
      </c>
      <c r="N1246" s="5" t="s">
        <v>48</v>
      </c>
      <c r="O1246" s="5" t="s">
        <v>48</v>
      </c>
      <c r="P1246" s="5">
        <v>9999</v>
      </c>
      <c r="Q1246" s="5">
        <v>0</v>
      </c>
      <c r="R1246" s="5" t="s">
        <v>48</v>
      </c>
      <c r="S1246" s="5" t="s">
        <v>48</v>
      </c>
      <c r="T1246" s="5">
        <v>7</v>
      </c>
      <c r="U1246" s="5">
        <v>800</v>
      </c>
      <c r="V1246" s="5">
        <v>0</v>
      </c>
      <c r="W1246" s="5" t="s">
        <v>48</v>
      </c>
      <c r="X1246" s="5" t="s">
        <v>48</v>
      </c>
      <c r="Y1246" s="5">
        <v>7</v>
      </c>
      <c r="Z1246" s="5">
        <v>9999</v>
      </c>
      <c r="AA1246" s="5">
        <v>0</v>
      </c>
      <c r="AB1246" s="5" t="s">
        <v>48</v>
      </c>
      <c r="AC1246" s="5" t="s">
        <v>48</v>
      </c>
      <c r="AD1246" s="5">
        <v>7</v>
      </c>
      <c r="AE1246" s="5">
        <v>9999</v>
      </c>
      <c r="AF1246" s="5">
        <v>406</v>
      </c>
      <c r="AG1246" s="5" t="s">
        <v>48</v>
      </c>
      <c r="AH1246" s="5" t="s">
        <v>48</v>
      </c>
      <c r="AI1246" s="5">
        <v>7</v>
      </c>
      <c r="AJ1246" s="5">
        <v>800</v>
      </c>
      <c r="AK1246" s="5">
        <v>211</v>
      </c>
      <c r="AL1246" s="5" t="s">
        <v>48</v>
      </c>
      <c r="AM1246" s="5" t="s">
        <v>48</v>
      </c>
      <c r="AN1246" s="5">
        <v>7</v>
      </c>
      <c r="AO1246" s="5">
        <v>800</v>
      </c>
    </row>
    <row r="1247" spans="1:41" x14ac:dyDescent="0.25">
      <c r="A1247" s="5" t="s">
        <v>11</v>
      </c>
      <c r="B1247" s="5" t="s">
        <v>12</v>
      </c>
      <c r="C1247" s="5">
        <v>609.6</v>
      </c>
      <c r="D1247" s="5">
        <v>40.089199999999998</v>
      </c>
      <c r="E1247" s="5">
        <v>-99.213300000000004</v>
      </c>
      <c r="F1247" s="5">
        <v>20120723</v>
      </c>
      <c r="G1247" s="5">
        <v>-9999</v>
      </c>
      <c r="H1247" s="5" t="s">
        <v>48</v>
      </c>
      <c r="I1247" s="5" t="s">
        <v>48</v>
      </c>
      <c r="J1247" s="5" t="s">
        <v>48</v>
      </c>
      <c r="K1247" s="5">
        <v>9999</v>
      </c>
      <c r="L1247" s="5">
        <v>-9999</v>
      </c>
      <c r="M1247" s="5" t="s">
        <v>48</v>
      </c>
      <c r="N1247" s="5" t="s">
        <v>48</v>
      </c>
      <c r="O1247" s="5" t="s">
        <v>48</v>
      </c>
      <c r="P1247" s="5">
        <v>9999</v>
      </c>
      <c r="Q1247" s="5">
        <v>0</v>
      </c>
      <c r="R1247" s="5" t="s">
        <v>48</v>
      </c>
      <c r="S1247" s="5" t="s">
        <v>48</v>
      </c>
      <c r="T1247" s="5">
        <v>7</v>
      </c>
      <c r="U1247" s="5">
        <v>800</v>
      </c>
      <c r="V1247" s="5">
        <v>0</v>
      </c>
      <c r="W1247" s="5" t="s">
        <v>48</v>
      </c>
      <c r="X1247" s="5" t="s">
        <v>48</v>
      </c>
      <c r="Y1247" s="5">
        <v>7</v>
      </c>
      <c r="Z1247" s="5">
        <v>9999</v>
      </c>
      <c r="AA1247" s="5">
        <v>0</v>
      </c>
      <c r="AB1247" s="5" t="s">
        <v>48</v>
      </c>
      <c r="AC1247" s="5" t="s">
        <v>48</v>
      </c>
      <c r="AD1247" s="5">
        <v>7</v>
      </c>
      <c r="AE1247" s="5">
        <v>9999</v>
      </c>
      <c r="AF1247" s="5">
        <v>400</v>
      </c>
      <c r="AG1247" s="5" t="s">
        <v>48</v>
      </c>
      <c r="AH1247" s="5" t="s">
        <v>48</v>
      </c>
      <c r="AI1247" s="5">
        <v>7</v>
      </c>
      <c r="AJ1247" s="5">
        <v>800</v>
      </c>
      <c r="AK1247" s="5">
        <v>211</v>
      </c>
      <c r="AL1247" s="5" t="s">
        <v>48</v>
      </c>
      <c r="AM1247" s="5" t="s">
        <v>48</v>
      </c>
      <c r="AN1247" s="5">
        <v>7</v>
      </c>
      <c r="AO1247" s="5">
        <v>800</v>
      </c>
    </row>
    <row r="1248" spans="1:41" x14ac:dyDescent="0.25">
      <c r="A1248" s="5" t="s">
        <v>11</v>
      </c>
      <c r="B1248" s="5" t="s">
        <v>12</v>
      </c>
      <c r="C1248" s="5">
        <v>609.6</v>
      </c>
      <c r="D1248" s="5">
        <v>40.089199999999998</v>
      </c>
      <c r="E1248" s="5">
        <v>-99.213300000000004</v>
      </c>
      <c r="F1248" s="5">
        <v>20120724</v>
      </c>
      <c r="G1248" s="5">
        <v>-9999</v>
      </c>
      <c r="H1248" s="5" t="s">
        <v>48</v>
      </c>
      <c r="I1248" s="5" t="s">
        <v>48</v>
      </c>
      <c r="J1248" s="5" t="s">
        <v>48</v>
      </c>
      <c r="K1248" s="5">
        <v>9999</v>
      </c>
      <c r="L1248" s="5">
        <v>-9999</v>
      </c>
      <c r="M1248" s="5" t="s">
        <v>48</v>
      </c>
      <c r="N1248" s="5" t="s">
        <v>48</v>
      </c>
      <c r="O1248" s="5" t="s">
        <v>48</v>
      </c>
      <c r="P1248" s="5">
        <v>9999</v>
      </c>
      <c r="Q1248" s="5">
        <v>0</v>
      </c>
      <c r="R1248" s="5" t="s">
        <v>48</v>
      </c>
      <c r="S1248" s="5" t="s">
        <v>48</v>
      </c>
      <c r="T1248" s="5">
        <v>7</v>
      </c>
      <c r="U1248" s="5">
        <v>800</v>
      </c>
      <c r="V1248" s="5">
        <v>0</v>
      </c>
      <c r="W1248" s="5" t="s">
        <v>48</v>
      </c>
      <c r="X1248" s="5" t="s">
        <v>48</v>
      </c>
      <c r="Y1248" s="5">
        <v>7</v>
      </c>
      <c r="Z1248" s="5">
        <v>9999</v>
      </c>
      <c r="AA1248" s="5">
        <v>0</v>
      </c>
      <c r="AB1248" s="5" t="s">
        <v>48</v>
      </c>
      <c r="AC1248" s="5" t="s">
        <v>48</v>
      </c>
      <c r="AD1248" s="5">
        <v>7</v>
      </c>
      <c r="AE1248" s="5">
        <v>9999</v>
      </c>
      <c r="AF1248" s="5">
        <v>389</v>
      </c>
      <c r="AG1248" s="5" t="s">
        <v>48</v>
      </c>
      <c r="AH1248" s="5" t="s">
        <v>48</v>
      </c>
      <c r="AI1248" s="5">
        <v>7</v>
      </c>
      <c r="AJ1248" s="5">
        <v>800</v>
      </c>
      <c r="AK1248" s="5">
        <v>233</v>
      </c>
      <c r="AL1248" s="5" t="s">
        <v>48</v>
      </c>
      <c r="AM1248" s="5" t="s">
        <v>48</v>
      </c>
      <c r="AN1248" s="5">
        <v>7</v>
      </c>
      <c r="AO1248" s="5">
        <v>800</v>
      </c>
    </row>
    <row r="1249" spans="1:41" x14ac:dyDescent="0.25">
      <c r="A1249" s="5" t="s">
        <v>11</v>
      </c>
      <c r="B1249" s="5" t="s">
        <v>12</v>
      </c>
      <c r="C1249" s="5">
        <v>609.6</v>
      </c>
      <c r="D1249" s="5">
        <v>40.089199999999998</v>
      </c>
      <c r="E1249" s="5">
        <v>-99.213300000000004</v>
      </c>
      <c r="F1249" s="5">
        <v>20120725</v>
      </c>
      <c r="G1249" s="5">
        <v>-9999</v>
      </c>
      <c r="H1249" s="5" t="s">
        <v>48</v>
      </c>
      <c r="I1249" s="5" t="s">
        <v>48</v>
      </c>
      <c r="J1249" s="5" t="s">
        <v>48</v>
      </c>
      <c r="K1249" s="5">
        <v>9999</v>
      </c>
      <c r="L1249" s="5">
        <v>-9999</v>
      </c>
      <c r="M1249" s="5" t="s">
        <v>48</v>
      </c>
      <c r="N1249" s="5" t="s">
        <v>48</v>
      </c>
      <c r="O1249" s="5" t="s">
        <v>48</v>
      </c>
      <c r="P1249" s="5">
        <v>9999</v>
      </c>
      <c r="Q1249" s="5">
        <v>0</v>
      </c>
      <c r="R1249" s="5" t="s">
        <v>48</v>
      </c>
      <c r="S1249" s="5" t="s">
        <v>48</v>
      </c>
      <c r="T1249" s="5">
        <v>7</v>
      </c>
      <c r="U1249" s="5">
        <v>800</v>
      </c>
      <c r="V1249" s="5">
        <v>0</v>
      </c>
      <c r="W1249" s="5" t="s">
        <v>48</v>
      </c>
      <c r="X1249" s="5" t="s">
        <v>48</v>
      </c>
      <c r="Y1249" s="5">
        <v>7</v>
      </c>
      <c r="Z1249" s="5">
        <v>9999</v>
      </c>
      <c r="AA1249" s="5">
        <v>0</v>
      </c>
      <c r="AB1249" s="5" t="s">
        <v>48</v>
      </c>
      <c r="AC1249" s="5" t="s">
        <v>48</v>
      </c>
      <c r="AD1249" s="5">
        <v>7</v>
      </c>
      <c r="AE1249" s="5">
        <v>9999</v>
      </c>
      <c r="AF1249" s="5">
        <v>400</v>
      </c>
      <c r="AG1249" s="5" t="s">
        <v>48</v>
      </c>
      <c r="AH1249" s="5" t="s">
        <v>48</v>
      </c>
      <c r="AI1249" s="5">
        <v>7</v>
      </c>
      <c r="AJ1249" s="5">
        <v>800</v>
      </c>
      <c r="AK1249" s="5">
        <v>239</v>
      </c>
      <c r="AL1249" s="5" t="s">
        <v>48</v>
      </c>
      <c r="AM1249" s="5" t="s">
        <v>48</v>
      </c>
      <c r="AN1249" s="5">
        <v>7</v>
      </c>
      <c r="AO1249" s="5">
        <v>800</v>
      </c>
    </row>
    <row r="1250" spans="1:41" x14ac:dyDescent="0.25">
      <c r="A1250" s="5" t="s">
        <v>11</v>
      </c>
      <c r="B1250" s="5" t="s">
        <v>12</v>
      </c>
      <c r="C1250" s="5">
        <v>609.6</v>
      </c>
      <c r="D1250" s="5">
        <v>40.089199999999998</v>
      </c>
      <c r="E1250" s="5">
        <v>-99.213300000000004</v>
      </c>
      <c r="F1250" s="5">
        <v>20120726</v>
      </c>
      <c r="G1250" s="5">
        <v>-9999</v>
      </c>
      <c r="H1250" s="5" t="s">
        <v>48</v>
      </c>
      <c r="I1250" s="5" t="s">
        <v>48</v>
      </c>
      <c r="J1250" s="5" t="s">
        <v>48</v>
      </c>
      <c r="K1250" s="5">
        <v>9999</v>
      </c>
      <c r="L1250" s="5">
        <v>-9999</v>
      </c>
      <c r="M1250" s="5" t="s">
        <v>48</v>
      </c>
      <c r="N1250" s="5" t="s">
        <v>48</v>
      </c>
      <c r="O1250" s="5" t="s">
        <v>48</v>
      </c>
      <c r="P1250" s="5">
        <v>9999</v>
      </c>
      <c r="Q1250" s="5">
        <v>0</v>
      </c>
      <c r="R1250" s="5" t="s">
        <v>48</v>
      </c>
      <c r="S1250" s="5" t="s">
        <v>48</v>
      </c>
      <c r="T1250" s="5">
        <v>7</v>
      </c>
      <c r="U1250" s="5">
        <v>800</v>
      </c>
      <c r="V1250" s="5">
        <v>0</v>
      </c>
      <c r="W1250" s="5" t="s">
        <v>48</v>
      </c>
      <c r="X1250" s="5" t="s">
        <v>48</v>
      </c>
      <c r="Y1250" s="5">
        <v>7</v>
      </c>
      <c r="Z1250" s="5">
        <v>9999</v>
      </c>
      <c r="AA1250" s="5">
        <v>0</v>
      </c>
      <c r="AB1250" s="5" t="s">
        <v>48</v>
      </c>
      <c r="AC1250" s="5" t="s">
        <v>48</v>
      </c>
      <c r="AD1250" s="5">
        <v>7</v>
      </c>
      <c r="AE1250" s="5">
        <v>9999</v>
      </c>
      <c r="AF1250" s="5">
        <v>367</v>
      </c>
      <c r="AG1250" s="5" t="s">
        <v>48</v>
      </c>
      <c r="AH1250" s="5" t="s">
        <v>48</v>
      </c>
      <c r="AI1250" s="5">
        <v>7</v>
      </c>
      <c r="AJ1250" s="5">
        <v>800</v>
      </c>
      <c r="AK1250" s="5">
        <v>194</v>
      </c>
      <c r="AL1250" s="5" t="s">
        <v>48</v>
      </c>
      <c r="AM1250" s="5" t="s">
        <v>48</v>
      </c>
      <c r="AN1250" s="5">
        <v>7</v>
      </c>
      <c r="AO1250" s="5">
        <v>800</v>
      </c>
    </row>
    <row r="1251" spans="1:41" x14ac:dyDescent="0.25">
      <c r="A1251" s="5" t="s">
        <v>11</v>
      </c>
      <c r="B1251" s="5" t="s">
        <v>12</v>
      </c>
      <c r="C1251" s="5">
        <v>609.6</v>
      </c>
      <c r="D1251" s="5">
        <v>40.089199999999998</v>
      </c>
      <c r="E1251" s="5">
        <v>-99.213300000000004</v>
      </c>
      <c r="F1251" s="5">
        <v>20120727</v>
      </c>
      <c r="G1251" s="5">
        <v>-9999</v>
      </c>
      <c r="H1251" s="5" t="s">
        <v>48</v>
      </c>
      <c r="I1251" s="5" t="s">
        <v>48</v>
      </c>
      <c r="J1251" s="5" t="s">
        <v>48</v>
      </c>
      <c r="K1251" s="5">
        <v>9999</v>
      </c>
      <c r="L1251" s="5">
        <v>-9999</v>
      </c>
      <c r="M1251" s="5" t="s">
        <v>48</v>
      </c>
      <c r="N1251" s="5" t="s">
        <v>48</v>
      </c>
      <c r="O1251" s="5" t="s">
        <v>48</v>
      </c>
      <c r="P1251" s="5">
        <v>9999</v>
      </c>
      <c r="Q1251" s="5">
        <v>0</v>
      </c>
      <c r="R1251" s="5" t="s">
        <v>48</v>
      </c>
      <c r="S1251" s="5" t="s">
        <v>48</v>
      </c>
      <c r="T1251" s="5">
        <v>7</v>
      </c>
      <c r="U1251" s="5">
        <v>800</v>
      </c>
      <c r="V1251" s="5">
        <v>0</v>
      </c>
      <c r="W1251" s="5" t="s">
        <v>48</v>
      </c>
      <c r="X1251" s="5" t="s">
        <v>48</v>
      </c>
      <c r="Y1251" s="5">
        <v>7</v>
      </c>
      <c r="Z1251" s="5">
        <v>9999</v>
      </c>
      <c r="AA1251" s="5">
        <v>0</v>
      </c>
      <c r="AB1251" s="5" t="s">
        <v>48</v>
      </c>
      <c r="AC1251" s="5" t="s">
        <v>48</v>
      </c>
      <c r="AD1251" s="5">
        <v>7</v>
      </c>
      <c r="AE1251" s="5">
        <v>9999</v>
      </c>
      <c r="AF1251" s="5">
        <v>344</v>
      </c>
      <c r="AG1251" s="5" t="s">
        <v>48</v>
      </c>
      <c r="AH1251" s="5" t="s">
        <v>48</v>
      </c>
      <c r="AI1251" s="5">
        <v>7</v>
      </c>
      <c r="AJ1251" s="5">
        <v>800</v>
      </c>
      <c r="AK1251" s="5">
        <v>183</v>
      </c>
      <c r="AL1251" s="5" t="s">
        <v>48</v>
      </c>
      <c r="AM1251" s="5" t="s">
        <v>48</v>
      </c>
      <c r="AN1251" s="5">
        <v>7</v>
      </c>
      <c r="AO1251" s="5">
        <v>800</v>
      </c>
    </row>
    <row r="1252" spans="1:41" x14ac:dyDescent="0.25">
      <c r="A1252" s="5" t="s">
        <v>11</v>
      </c>
      <c r="B1252" s="5" t="s">
        <v>12</v>
      </c>
      <c r="C1252" s="5">
        <v>609.6</v>
      </c>
      <c r="D1252" s="5">
        <v>40.089199999999998</v>
      </c>
      <c r="E1252" s="5">
        <v>-99.213300000000004</v>
      </c>
      <c r="F1252" s="5">
        <v>20120728</v>
      </c>
      <c r="G1252" s="5">
        <v>-9999</v>
      </c>
      <c r="H1252" s="5" t="s">
        <v>48</v>
      </c>
      <c r="I1252" s="5" t="s">
        <v>48</v>
      </c>
      <c r="J1252" s="5" t="s">
        <v>48</v>
      </c>
      <c r="K1252" s="5">
        <v>9999</v>
      </c>
      <c r="L1252" s="5">
        <v>-9999</v>
      </c>
      <c r="M1252" s="5" t="s">
        <v>48</v>
      </c>
      <c r="N1252" s="5" t="s">
        <v>48</v>
      </c>
      <c r="O1252" s="5" t="s">
        <v>48</v>
      </c>
      <c r="P1252" s="5">
        <v>9999</v>
      </c>
      <c r="Q1252" s="5">
        <v>0</v>
      </c>
      <c r="R1252" s="5" t="s">
        <v>48</v>
      </c>
      <c r="S1252" s="5" t="s">
        <v>48</v>
      </c>
      <c r="T1252" s="5">
        <v>7</v>
      </c>
      <c r="U1252" s="5">
        <v>800</v>
      </c>
      <c r="V1252" s="5">
        <v>0</v>
      </c>
      <c r="W1252" s="5" t="s">
        <v>48</v>
      </c>
      <c r="X1252" s="5" t="s">
        <v>48</v>
      </c>
      <c r="Y1252" s="5">
        <v>7</v>
      </c>
      <c r="Z1252" s="5">
        <v>9999</v>
      </c>
      <c r="AA1252" s="5">
        <v>0</v>
      </c>
      <c r="AB1252" s="5" t="s">
        <v>48</v>
      </c>
      <c r="AC1252" s="5" t="s">
        <v>48</v>
      </c>
      <c r="AD1252" s="5">
        <v>7</v>
      </c>
      <c r="AE1252" s="5">
        <v>9999</v>
      </c>
      <c r="AF1252" s="5">
        <v>339</v>
      </c>
      <c r="AG1252" s="5" t="s">
        <v>48</v>
      </c>
      <c r="AH1252" s="5" t="s">
        <v>48</v>
      </c>
      <c r="AI1252" s="5">
        <v>7</v>
      </c>
      <c r="AJ1252" s="5">
        <v>800</v>
      </c>
      <c r="AK1252" s="5">
        <v>183</v>
      </c>
      <c r="AL1252" s="5" t="s">
        <v>48</v>
      </c>
      <c r="AM1252" s="5" t="s">
        <v>48</v>
      </c>
      <c r="AN1252" s="5">
        <v>7</v>
      </c>
      <c r="AO1252" s="5">
        <v>800</v>
      </c>
    </row>
    <row r="1253" spans="1:41" x14ac:dyDescent="0.25">
      <c r="A1253" s="5" t="s">
        <v>11</v>
      </c>
      <c r="B1253" s="5" t="s">
        <v>12</v>
      </c>
      <c r="C1253" s="5">
        <v>609.6</v>
      </c>
      <c r="D1253" s="5">
        <v>40.089199999999998</v>
      </c>
      <c r="E1253" s="5">
        <v>-99.213300000000004</v>
      </c>
      <c r="F1253" s="5">
        <v>20120729</v>
      </c>
      <c r="G1253" s="5">
        <v>-9999</v>
      </c>
      <c r="H1253" s="5" t="s">
        <v>48</v>
      </c>
      <c r="I1253" s="5" t="s">
        <v>48</v>
      </c>
      <c r="J1253" s="5" t="s">
        <v>48</v>
      </c>
      <c r="K1253" s="5">
        <v>9999</v>
      </c>
      <c r="L1253" s="5">
        <v>-9999</v>
      </c>
      <c r="M1253" s="5" t="s">
        <v>48</v>
      </c>
      <c r="N1253" s="5" t="s">
        <v>48</v>
      </c>
      <c r="O1253" s="5" t="s">
        <v>48</v>
      </c>
      <c r="P1253" s="5">
        <v>9999</v>
      </c>
      <c r="Q1253" s="5">
        <v>0</v>
      </c>
      <c r="R1253" s="5" t="s">
        <v>48</v>
      </c>
      <c r="S1253" s="5" t="s">
        <v>48</v>
      </c>
      <c r="T1253" s="5">
        <v>7</v>
      </c>
      <c r="U1253" s="5">
        <v>800</v>
      </c>
      <c r="V1253" s="5">
        <v>0</v>
      </c>
      <c r="W1253" s="5" t="s">
        <v>48</v>
      </c>
      <c r="X1253" s="5" t="s">
        <v>48</v>
      </c>
      <c r="Y1253" s="5">
        <v>7</v>
      </c>
      <c r="Z1253" s="5">
        <v>9999</v>
      </c>
      <c r="AA1253" s="5">
        <v>0</v>
      </c>
      <c r="AB1253" s="5" t="s">
        <v>48</v>
      </c>
      <c r="AC1253" s="5" t="s">
        <v>48</v>
      </c>
      <c r="AD1253" s="5">
        <v>7</v>
      </c>
      <c r="AE1253" s="5">
        <v>9999</v>
      </c>
      <c r="AF1253" s="5">
        <v>394</v>
      </c>
      <c r="AG1253" s="5" t="s">
        <v>48</v>
      </c>
      <c r="AH1253" s="5" t="s">
        <v>48</v>
      </c>
      <c r="AI1253" s="5">
        <v>7</v>
      </c>
      <c r="AJ1253" s="5">
        <v>800</v>
      </c>
      <c r="AK1253" s="5">
        <v>206</v>
      </c>
      <c r="AL1253" s="5" t="s">
        <v>48</v>
      </c>
      <c r="AM1253" s="5" t="s">
        <v>48</v>
      </c>
      <c r="AN1253" s="5">
        <v>7</v>
      </c>
      <c r="AO1253" s="5">
        <v>800</v>
      </c>
    </row>
    <row r="1254" spans="1:41" x14ac:dyDescent="0.25">
      <c r="A1254" s="5" t="s">
        <v>11</v>
      </c>
      <c r="B1254" s="5" t="s">
        <v>12</v>
      </c>
      <c r="C1254" s="5">
        <v>609.6</v>
      </c>
      <c r="D1254" s="5">
        <v>40.089199999999998</v>
      </c>
      <c r="E1254" s="5">
        <v>-99.213300000000004</v>
      </c>
      <c r="F1254" s="5">
        <v>20120730</v>
      </c>
      <c r="G1254" s="5">
        <v>-9999</v>
      </c>
      <c r="H1254" s="5" t="s">
        <v>48</v>
      </c>
      <c r="I1254" s="5" t="s">
        <v>48</v>
      </c>
      <c r="J1254" s="5" t="s">
        <v>48</v>
      </c>
      <c r="K1254" s="5">
        <v>9999</v>
      </c>
      <c r="L1254" s="5">
        <v>-9999</v>
      </c>
      <c r="M1254" s="5" t="s">
        <v>48</v>
      </c>
      <c r="N1254" s="5" t="s">
        <v>48</v>
      </c>
      <c r="O1254" s="5" t="s">
        <v>48</v>
      </c>
      <c r="P1254" s="5">
        <v>9999</v>
      </c>
      <c r="Q1254" s="5">
        <v>33</v>
      </c>
      <c r="R1254" s="5" t="s">
        <v>48</v>
      </c>
      <c r="S1254" s="5" t="s">
        <v>48</v>
      </c>
      <c r="T1254" s="5">
        <v>7</v>
      </c>
      <c r="U1254" s="5">
        <v>800</v>
      </c>
      <c r="V1254" s="5">
        <v>0</v>
      </c>
      <c r="W1254" s="5" t="s">
        <v>48</v>
      </c>
      <c r="X1254" s="5" t="s">
        <v>48</v>
      </c>
      <c r="Y1254" s="5">
        <v>7</v>
      </c>
      <c r="Z1254" s="5">
        <v>9999</v>
      </c>
      <c r="AA1254" s="5">
        <v>0</v>
      </c>
      <c r="AB1254" s="5" t="s">
        <v>48</v>
      </c>
      <c r="AC1254" s="5" t="s">
        <v>48</v>
      </c>
      <c r="AD1254" s="5">
        <v>7</v>
      </c>
      <c r="AE1254" s="5">
        <v>9999</v>
      </c>
      <c r="AF1254" s="5">
        <v>383</v>
      </c>
      <c r="AG1254" s="5" t="s">
        <v>48</v>
      </c>
      <c r="AH1254" s="5" t="s">
        <v>48</v>
      </c>
      <c r="AI1254" s="5">
        <v>7</v>
      </c>
      <c r="AJ1254" s="5">
        <v>800</v>
      </c>
      <c r="AK1254" s="5">
        <v>189</v>
      </c>
      <c r="AL1254" s="5" t="s">
        <v>48</v>
      </c>
      <c r="AM1254" s="5" t="s">
        <v>48</v>
      </c>
      <c r="AN1254" s="5">
        <v>7</v>
      </c>
      <c r="AO1254" s="5">
        <v>800</v>
      </c>
    </row>
    <row r="1255" spans="1:41" x14ac:dyDescent="0.25">
      <c r="A1255" s="5" t="s">
        <v>11</v>
      </c>
      <c r="B1255" s="5" t="s">
        <v>12</v>
      </c>
      <c r="C1255" s="5">
        <v>609.6</v>
      </c>
      <c r="D1255" s="5">
        <v>40.089199999999998</v>
      </c>
      <c r="E1255" s="5">
        <v>-99.213300000000004</v>
      </c>
      <c r="F1255" s="5">
        <v>20120731</v>
      </c>
      <c r="G1255" s="5">
        <v>-9999</v>
      </c>
      <c r="H1255" s="5" t="s">
        <v>48</v>
      </c>
      <c r="I1255" s="5" t="s">
        <v>48</v>
      </c>
      <c r="J1255" s="5" t="s">
        <v>48</v>
      </c>
      <c r="K1255" s="5">
        <v>9999</v>
      </c>
      <c r="L1255" s="5">
        <v>-9999</v>
      </c>
      <c r="M1255" s="5" t="s">
        <v>48</v>
      </c>
      <c r="N1255" s="5" t="s">
        <v>48</v>
      </c>
      <c r="O1255" s="5" t="s">
        <v>48</v>
      </c>
      <c r="P1255" s="5">
        <v>9999</v>
      </c>
      <c r="Q1255" s="5">
        <v>0</v>
      </c>
      <c r="R1255" s="5" t="s">
        <v>48</v>
      </c>
      <c r="S1255" s="5" t="s">
        <v>48</v>
      </c>
      <c r="T1255" s="5">
        <v>7</v>
      </c>
      <c r="U1255" s="5">
        <v>800</v>
      </c>
      <c r="V1255" s="5">
        <v>0</v>
      </c>
      <c r="W1255" s="5" t="s">
        <v>48</v>
      </c>
      <c r="X1255" s="5" t="s">
        <v>48</v>
      </c>
      <c r="Y1255" s="5">
        <v>7</v>
      </c>
      <c r="Z1255" s="5">
        <v>9999</v>
      </c>
      <c r="AA1255" s="5">
        <v>0</v>
      </c>
      <c r="AB1255" s="5" t="s">
        <v>48</v>
      </c>
      <c r="AC1255" s="5" t="s">
        <v>48</v>
      </c>
      <c r="AD1255" s="5">
        <v>7</v>
      </c>
      <c r="AE1255" s="5">
        <v>9999</v>
      </c>
      <c r="AF1255" s="5">
        <v>383</v>
      </c>
      <c r="AG1255" s="5" t="s">
        <v>48</v>
      </c>
      <c r="AH1255" s="5" t="s">
        <v>48</v>
      </c>
      <c r="AI1255" s="5">
        <v>7</v>
      </c>
      <c r="AJ1255" s="5">
        <v>800</v>
      </c>
      <c r="AK1255" s="5">
        <v>194</v>
      </c>
      <c r="AL1255" s="5" t="s">
        <v>48</v>
      </c>
      <c r="AM1255" s="5" t="s">
        <v>48</v>
      </c>
      <c r="AN1255" s="5">
        <v>7</v>
      </c>
      <c r="AO1255" s="5">
        <v>800</v>
      </c>
    </row>
    <row r="1256" spans="1:41" x14ac:dyDescent="0.25">
      <c r="A1256" s="5" t="s">
        <v>11</v>
      </c>
      <c r="B1256" s="5" t="s">
        <v>12</v>
      </c>
      <c r="C1256" s="5">
        <v>609.6</v>
      </c>
      <c r="D1256" s="5">
        <v>40.089199999999998</v>
      </c>
      <c r="E1256" s="5">
        <v>-99.213300000000004</v>
      </c>
      <c r="F1256" s="5">
        <v>20120801</v>
      </c>
      <c r="G1256" s="5">
        <v>-9999</v>
      </c>
      <c r="H1256" s="5" t="s">
        <v>48</v>
      </c>
      <c r="I1256" s="5" t="s">
        <v>48</v>
      </c>
      <c r="J1256" s="5" t="s">
        <v>48</v>
      </c>
      <c r="K1256" s="5">
        <v>9999</v>
      </c>
      <c r="L1256" s="5">
        <v>-9999</v>
      </c>
      <c r="M1256" s="5" t="s">
        <v>48</v>
      </c>
      <c r="N1256" s="5" t="s">
        <v>48</v>
      </c>
      <c r="O1256" s="5" t="s">
        <v>48</v>
      </c>
      <c r="P1256" s="5">
        <v>9999</v>
      </c>
      <c r="Q1256" s="5">
        <v>41</v>
      </c>
      <c r="R1256" s="5" t="s">
        <v>48</v>
      </c>
      <c r="S1256" s="5" t="s">
        <v>48</v>
      </c>
      <c r="T1256" s="5">
        <v>7</v>
      </c>
      <c r="U1256" s="5">
        <v>800</v>
      </c>
      <c r="V1256" s="5">
        <v>0</v>
      </c>
      <c r="W1256" s="5" t="s">
        <v>48</v>
      </c>
      <c r="X1256" s="5" t="s">
        <v>48</v>
      </c>
      <c r="Y1256" s="5">
        <v>7</v>
      </c>
      <c r="Z1256" s="5">
        <v>9999</v>
      </c>
      <c r="AA1256" s="5">
        <v>0</v>
      </c>
      <c r="AB1256" s="5" t="s">
        <v>48</v>
      </c>
      <c r="AC1256" s="5" t="s">
        <v>48</v>
      </c>
      <c r="AD1256" s="5">
        <v>7</v>
      </c>
      <c r="AE1256" s="5">
        <v>9999</v>
      </c>
      <c r="AF1256" s="5">
        <v>361</v>
      </c>
      <c r="AG1256" s="5" t="s">
        <v>48</v>
      </c>
      <c r="AH1256" s="5" t="s">
        <v>48</v>
      </c>
      <c r="AI1256" s="5">
        <v>7</v>
      </c>
      <c r="AJ1256" s="5">
        <v>800</v>
      </c>
      <c r="AK1256" s="5">
        <v>206</v>
      </c>
      <c r="AL1256" s="5" t="s">
        <v>48</v>
      </c>
      <c r="AM1256" s="5" t="s">
        <v>48</v>
      </c>
      <c r="AN1256" s="5">
        <v>7</v>
      </c>
      <c r="AO1256" s="5">
        <v>800</v>
      </c>
    </row>
    <row r="1257" spans="1:41" x14ac:dyDescent="0.25">
      <c r="A1257" s="5" t="s">
        <v>11</v>
      </c>
      <c r="B1257" s="5" t="s">
        <v>12</v>
      </c>
      <c r="C1257" s="5">
        <v>609.6</v>
      </c>
      <c r="D1257" s="5">
        <v>40.089199999999998</v>
      </c>
      <c r="E1257" s="5">
        <v>-99.213300000000004</v>
      </c>
      <c r="F1257" s="5">
        <v>20120802</v>
      </c>
      <c r="G1257" s="5">
        <v>-9999</v>
      </c>
      <c r="H1257" s="5" t="s">
        <v>48</v>
      </c>
      <c r="I1257" s="5" t="s">
        <v>48</v>
      </c>
      <c r="J1257" s="5" t="s">
        <v>48</v>
      </c>
      <c r="K1257" s="5">
        <v>9999</v>
      </c>
      <c r="L1257" s="5">
        <v>-9999</v>
      </c>
      <c r="M1257" s="5" t="s">
        <v>48</v>
      </c>
      <c r="N1257" s="5" t="s">
        <v>48</v>
      </c>
      <c r="O1257" s="5" t="s">
        <v>48</v>
      </c>
      <c r="P1257" s="5">
        <v>9999</v>
      </c>
      <c r="Q1257" s="5">
        <v>152</v>
      </c>
      <c r="R1257" s="5" t="s">
        <v>48</v>
      </c>
      <c r="S1257" s="5" t="s">
        <v>48</v>
      </c>
      <c r="T1257" s="5">
        <v>7</v>
      </c>
      <c r="U1257" s="5">
        <v>800</v>
      </c>
      <c r="V1257" s="5">
        <v>0</v>
      </c>
      <c r="W1257" s="5" t="s">
        <v>48</v>
      </c>
      <c r="X1257" s="5" t="s">
        <v>48</v>
      </c>
      <c r="Y1257" s="5">
        <v>7</v>
      </c>
      <c r="Z1257" s="5">
        <v>9999</v>
      </c>
      <c r="AA1257" s="5">
        <v>0</v>
      </c>
      <c r="AB1257" s="5" t="s">
        <v>48</v>
      </c>
      <c r="AC1257" s="5" t="s">
        <v>48</v>
      </c>
      <c r="AD1257" s="5">
        <v>7</v>
      </c>
      <c r="AE1257" s="5">
        <v>9999</v>
      </c>
      <c r="AF1257" s="5">
        <v>367</v>
      </c>
      <c r="AG1257" s="5" t="s">
        <v>48</v>
      </c>
      <c r="AH1257" s="5" t="s">
        <v>48</v>
      </c>
      <c r="AI1257" s="5">
        <v>7</v>
      </c>
      <c r="AJ1257" s="5">
        <v>800</v>
      </c>
      <c r="AK1257" s="5">
        <v>194</v>
      </c>
      <c r="AL1257" s="5" t="s">
        <v>48</v>
      </c>
      <c r="AM1257" s="5" t="s">
        <v>48</v>
      </c>
      <c r="AN1257" s="5">
        <v>7</v>
      </c>
      <c r="AO1257" s="5">
        <v>800</v>
      </c>
    </row>
    <row r="1258" spans="1:41" x14ac:dyDescent="0.25">
      <c r="A1258" s="5" t="s">
        <v>11</v>
      </c>
      <c r="B1258" s="5" t="s">
        <v>12</v>
      </c>
      <c r="C1258" s="5">
        <v>609.6</v>
      </c>
      <c r="D1258" s="5">
        <v>40.089199999999998</v>
      </c>
      <c r="E1258" s="5">
        <v>-99.213300000000004</v>
      </c>
      <c r="F1258" s="5">
        <v>20120803</v>
      </c>
      <c r="G1258" s="5">
        <v>-9999</v>
      </c>
      <c r="H1258" s="5" t="s">
        <v>48</v>
      </c>
      <c r="I1258" s="5" t="s">
        <v>48</v>
      </c>
      <c r="J1258" s="5" t="s">
        <v>48</v>
      </c>
      <c r="K1258" s="5">
        <v>9999</v>
      </c>
      <c r="L1258" s="5">
        <v>-9999</v>
      </c>
      <c r="M1258" s="5" t="s">
        <v>48</v>
      </c>
      <c r="N1258" s="5" t="s">
        <v>48</v>
      </c>
      <c r="O1258" s="5" t="s">
        <v>48</v>
      </c>
      <c r="P1258" s="5">
        <v>9999</v>
      </c>
      <c r="Q1258" s="5">
        <v>0</v>
      </c>
      <c r="R1258" s="5" t="s">
        <v>48</v>
      </c>
      <c r="S1258" s="5" t="s">
        <v>48</v>
      </c>
      <c r="T1258" s="5">
        <v>7</v>
      </c>
      <c r="U1258" s="5">
        <v>800</v>
      </c>
      <c r="V1258" s="5">
        <v>0</v>
      </c>
      <c r="W1258" s="5" t="s">
        <v>48</v>
      </c>
      <c r="X1258" s="5" t="s">
        <v>48</v>
      </c>
      <c r="Y1258" s="5">
        <v>7</v>
      </c>
      <c r="Z1258" s="5">
        <v>9999</v>
      </c>
      <c r="AA1258" s="5">
        <v>0</v>
      </c>
      <c r="AB1258" s="5" t="s">
        <v>48</v>
      </c>
      <c r="AC1258" s="5" t="s">
        <v>48</v>
      </c>
      <c r="AD1258" s="5">
        <v>7</v>
      </c>
      <c r="AE1258" s="5">
        <v>9999</v>
      </c>
      <c r="AF1258" s="5">
        <v>306</v>
      </c>
      <c r="AG1258" s="5" t="s">
        <v>48</v>
      </c>
      <c r="AH1258" s="5" t="s">
        <v>48</v>
      </c>
      <c r="AI1258" s="5">
        <v>7</v>
      </c>
      <c r="AJ1258" s="5">
        <v>800</v>
      </c>
      <c r="AK1258" s="5">
        <v>206</v>
      </c>
      <c r="AL1258" s="5" t="s">
        <v>48</v>
      </c>
      <c r="AM1258" s="5" t="s">
        <v>48</v>
      </c>
      <c r="AN1258" s="5">
        <v>7</v>
      </c>
      <c r="AO1258" s="5">
        <v>800</v>
      </c>
    </row>
    <row r="1259" spans="1:41" x14ac:dyDescent="0.25">
      <c r="A1259" s="5" t="s">
        <v>11</v>
      </c>
      <c r="B1259" s="5" t="s">
        <v>12</v>
      </c>
      <c r="C1259" s="5">
        <v>609.6</v>
      </c>
      <c r="D1259" s="5">
        <v>40.089199999999998</v>
      </c>
      <c r="E1259" s="5">
        <v>-99.213300000000004</v>
      </c>
      <c r="F1259" s="5">
        <v>20120804</v>
      </c>
      <c r="G1259" s="5">
        <v>-9999</v>
      </c>
      <c r="H1259" s="5" t="s">
        <v>48</v>
      </c>
      <c r="I1259" s="5" t="s">
        <v>48</v>
      </c>
      <c r="J1259" s="5" t="s">
        <v>48</v>
      </c>
      <c r="K1259" s="5">
        <v>9999</v>
      </c>
      <c r="L1259" s="5">
        <v>-9999</v>
      </c>
      <c r="M1259" s="5" t="s">
        <v>48</v>
      </c>
      <c r="N1259" s="5" t="s">
        <v>48</v>
      </c>
      <c r="O1259" s="5" t="s">
        <v>48</v>
      </c>
      <c r="P1259" s="5">
        <v>9999</v>
      </c>
      <c r="Q1259" s="5">
        <v>0</v>
      </c>
      <c r="R1259" s="5" t="s">
        <v>48</v>
      </c>
      <c r="S1259" s="5" t="s">
        <v>48</v>
      </c>
      <c r="T1259" s="5">
        <v>7</v>
      </c>
      <c r="U1259" s="5">
        <v>800</v>
      </c>
      <c r="V1259" s="5">
        <v>0</v>
      </c>
      <c r="W1259" s="5" t="s">
        <v>48</v>
      </c>
      <c r="X1259" s="5" t="s">
        <v>48</v>
      </c>
      <c r="Y1259" s="5">
        <v>7</v>
      </c>
      <c r="Z1259" s="5">
        <v>9999</v>
      </c>
      <c r="AA1259" s="5">
        <v>0</v>
      </c>
      <c r="AB1259" s="5" t="s">
        <v>48</v>
      </c>
      <c r="AC1259" s="5" t="s">
        <v>48</v>
      </c>
      <c r="AD1259" s="5">
        <v>7</v>
      </c>
      <c r="AE1259" s="5">
        <v>9999</v>
      </c>
      <c r="AF1259" s="5">
        <v>356</v>
      </c>
      <c r="AG1259" s="5" t="s">
        <v>48</v>
      </c>
      <c r="AH1259" s="5" t="s">
        <v>48</v>
      </c>
      <c r="AI1259" s="5">
        <v>7</v>
      </c>
      <c r="AJ1259" s="5">
        <v>800</v>
      </c>
      <c r="AK1259" s="5">
        <v>167</v>
      </c>
      <c r="AL1259" s="5" t="s">
        <v>48</v>
      </c>
      <c r="AM1259" s="5" t="s">
        <v>48</v>
      </c>
      <c r="AN1259" s="5">
        <v>7</v>
      </c>
      <c r="AO1259" s="5">
        <v>800</v>
      </c>
    </row>
    <row r="1260" spans="1:41" x14ac:dyDescent="0.25">
      <c r="A1260" s="5" t="s">
        <v>11</v>
      </c>
      <c r="B1260" s="5" t="s">
        <v>12</v>
      </c>
      <c r="C1260" s="5">
        <v>609.6</v>
      </c>
      <c r="D1260" s="5">
        <v>40.089199999999998</v>
      </c>
      <c r="E1260" s="5">
        <v>-99.213300000000004</v>
      </c>
      <c r="F1260" s="5">
        <v>20120805</v>
      </c>
      <c r="G1260" s="5">
        <v>-9999</v>
      </c>
      <c r="H1260" s="5" t="s">
        <v>48</v>
      </c>
      <c r="I1260" s="5" t="s">
        <v>48</v>
      </c>
      <c r="J1260" s="5" t="s">
        <v>48</v>
      </c>
      <c r="K1260" s="5">
        <v>9999</v>
      </c>
      <c r="L1260" s="5">
        <v>-9999</v>
      </c>
      <c r="M1260" s="5" t="s">
        <v>48</v>
      </c>
      <c r="N1260" s="5" t="s">
        <v>48</v>
      </c>
      <c r="O1260" s="5" t="s">
        <v>48</v>
      </c>
      <c r="P1260" s="5">
        <v>9999</v>
      </c>
      <c r="Q1260" s="5">
        <v>0</v>
      </c>
      <c r="R1260" s="5" t="s">
        <v>48</v>
      </c>
      <c r="S1260" s="5" t="s">
        <v>48</v>
      </c>
      <c r="T1260" s="5">
        <v>7</v>
      </c>
      <c r="U1260" s="5">
        <v>800</v>
      </c>
      <c r="V1260" s="5">
        <v>0</v>
      </c>
      <c r="W1260" s="5" t="s">
        <v>48</v>
      </c>
      <c r="X1260" s="5" t="s">
        <v>48</v>
      </c>
      <c r="Y1260" s="5">
        <v>7</v>
      </c>
      <c r="Z1260" s="5">
        <v>9999</v>
      </c>
      <c r="AA1260" s="5">
        <v>0</v>
      </c>
      <c r="AB1260" s="5" t="s">
        <v>48</v>
      </c>
      <c r="AC1260" s="5" t="s">
        <v>48</v>
      </c>
      <c r="AD1260" s="5">
        <v>7</v>
      </c>
      <c r="AE1260" s="5">
        <v>9999</v>
      </c>
      <c r="AF1260" s="5">
        <v>267</v>
      </c>
      <c r="AG1260" s="5" t="s">
        <v>48</v>
      </c>
      <c r="AH1260" s="5" t="s">
        <v>48</v>
      </c>
      <c r="AI1260" s="5">
        <v>7</v>
      </c>
      <c r="AJ1260" s="5">
        <v>800</v>
      </c>
      <c r="AK1260" s="5">
        <v>122</v>
      </c>
      <c r="AL1260" s="5" t="s">
        <v>48</v>
      </c>
      <c r="AM1260" s="5" t="s">
        <v>48</v>
      </c>
      <c r="AN1260" s="5">
        <v>7</v>
      </c>
      <c r="AO1260" s="5">
        <v>800</v>
      </c>
    </row>
    <row r="1261" spans="1:41" x14ac:dyDescent="0.25">
      <c r="A1261" s="5" t="s">
        <v>11</v>
      </c>
      <c r="B1261" s="5" t="s">
        <v>12</v>
      </c>
      <c r="C1261" s="5">
        <v>609.6</v>
      </c>
      <c r="D1261" s="5">
        <v>40.089199999999998</v>
      </c>
      <c r="E1261" s="5">
        <v>-99.213300000000004</v>
      </c>
      <c r="F1261" s="5">
        <v>20120806</v>
      </c>
      <c r="G1261" s="5">
        <v>-9999</v>
      </c>
      <c r="H1261" s="5" t="s">
        <v>48</v>
      </c>
      <c r="I1261" s="5" t="s">
        <v>48</v>
      </c>
      <c r="J1261" s="5" t="s">
        <v>48</v>
      </c>
      <c r="K1261" s="5">
        <v>9999</v>
      </c>
      <c r="L1261" s="5">
        <v>-9999</v>
      </c>
      <c r="M1261" s="5" t="s">
        <v>48</v>
      </c>
      <c r="N1261" s="5" t="s">
        <v>48</v>
      </c>
      <c r="O1261" s="5" t="s">
        <v>48</v>
      </c>
      <c r="P1261" s="5">
        <v>9999</v>
      </c>
      <c r="Q1261" s="5">
        <v>0</v>
      </c>
      <c r="R1261" s="5" t="s">
        <v>48</v>
      </c>
      <c r="S1261" s="5" t="s">
        <v>48</v>
      </c>
      <c r="T1261" s="5">
        <v>7</v>
      </c>
      <c r="U1261" s="5">
        <v>800</v>
      </c>
      <c r="V1261" s="5">
        <v>0</v>
      </c>
      <c r="W1261" s="5" t="s">
        <v>48</v>
      </c>
      <c r="X1261" s="5" t="s">
        <v>48</v>
      </c>
      <c r="Y1261" s="5">
        <v>7</v>
      </c>
      <c r="Z1261" s="5">
        <v>9999</v>
      </c>
      <c r="AA1261" s="5">
        <v>0</v>
      </c>
      <c r="AB1261" s="5" t="s">
        <v>48</v>
      </c>
      <c r="AC1261" s="5" t="s">
        <v>48</v>
      </c>
      <c r="AD1261" s="5">
        <v>7</v>
      </c>
      <c r="AE1261" s="5">
        <v>9999</v>
      </c>
      <c r="AF1261" s="5">
        <v>322</v>
      </c>
      <c r="AG1261" s="5" t="s">
        <v>48</v>
      </c>
      <c r="AH1261" s="5" t="s">
        <v>48</v>
      </c>
      <c r="AI1261" s="5">
        <v>7</v>
      </c>
      <c r="AJ1261" s="5">
        <v>800</v>
      </c>
      <c r="AK1261" s="5">
        <v>144</v>
      </c>
      <c r="AL1261" s="5" t="s">
        <v>48</v>
      </c>
      <c r="AM1261" s="5" t="s">
        <v>48</v>
      </c>
      <c r="AN1261" s="5">
        <v>7</v>
      </c>
      <c r="AO1261" s="5">
        <v>800</v>
      </c>
    </row>
    <row r="1262" spans="1:41" x14ac:dyDescent="0.25">
      <c r="A1262" s="5" t="s">
        <v>11</v>
      </c>
      <c r="B1262" s="5" t="s">
        <v>12</v>
      </c>
      <c r="C1262" s="5">
        <v>609.6</v>
      </c>
      <c r="D1262" s="5">
        <v>40.089199999999998</v>
      </c>
      <c r="E1262" s="5">
        <v>-99.213300000000004</v>
      </c>
      <c r="F1262" s="5">
        <v>20120807</v>
      </c>
      <c r="G1262" s="5">
        <v>-9999</v>
      </c>
      <c r="H1262" s="5" t="s">
        <v>48</v>
      </c>
      <c r="I1262" s="5" t="s">
        <v>48</v>
      </c>
      <c r="J1262" s="5" t="s">
        <v>48</v>
      </c>
      <c r="K1262" s="5">
        <v>9999</v>
      </c>
      <c r="L1262" s="5">
        <v>-9999</v>
      </c>
      <c r="M1262" s="5" t="s">
        <v>48</v>
      </c>
      <c r="N1262" s="5" t="s">
        <v>48</v>
      </c>
      <c r="O1262" s="5" t="s">
        <v>48</v>
      </c>
      <c r="P1262" s="5">
        <v>9999</v>
      </c>
      <c r="Q1262" s="5">
        <v>10</v>
      </c>
      <c r="R1262" s="5" t="s">
        <v>48</v>
      </c>
      <c r="S1262" s="5" t="s">
        <v>48</v>
      </c>
      <c r="T1262" s="5">
        <v>7</v>
      </c>
      <c r="U1262" s="5">
        <v>800</v>
      </c>
      <c r="V1262" s="5">
        <v>0</v>
      </c>
      <c r="W1262" s="5" t="s">
        <v>48</v>
      </c>
      <c r="X1262" s="5" t="s">
        <v>48</v>
      </c>
      <c r="Y1262" s="5">
        <v>7</v>
      </c>
      <c r="Z1262" s="5">
        <v>9999</v>
      </c>
      <c r="AA1262" s="5">
        <v>0</v>
      </c>
      <c r="AB1262" s="5" t="s">
        <v>48</v>
      </c>
      <c r="AC1262" s="5" t="s">
        <v>48</v>
      </c>
      <c r="AD1262" s="5">
        <v>7</v>
      </c>
      <c r="AE1262" s="5">
        <v>9999</v>
      </c>
      <c r="AF1262" s="5">
        <v>378</v>
      </c>
      <c r="AG1262" s="5" t="s">
        <v>48</v>
      </c>
      <c r="AH1262" s="5" t="s">
        <v>48</v>
      </c>
      <c r="AI1262" s="5">
        <v>7</v>
      </c>
      <c r="AJ1262" s="5">
        <v>800</v>
      </c>
      <c r="AK1262" s="5">
        <v>172</v>
      </c>
      <c r="AL1262" s="5" t="s">
        <v>48</v>
      </c>
      <c r="AM1262" s="5" t="s">
        <v>48</v>
      </c>
      <c r="AN1262" s="5">
        <v>7</v>
      </c>
      <c r="AO1262" s="5">
        <v>800</v>
      </c>
    </row>
    <row r="1263" spans="1:41" x14ac:dyDescent="0.25">
      <c r="A1263" s="5" t="s">
        <v>11</v>
      </c>
      <c r="B1263" s="5" t="s">
        <v>12</v>
      </c>
      <c r="C1263" s="5">
        <v>609.6</v>
      </c>
      <c r="D1263" s="5">
        <v>40.089199999999998</v>
      </c>
      <c r="E1263" s="5">
        <v>-99.213300000000004</v>
      </c>
      <c r="F1263" s="5">
        <v>20120808</v>
      </c>
      <c r="G1263" s="5">
        <v>-9999</v>
      </c>
      <c r="H1263" s="5" t="s">
        <v>48</v>
      </c>
      <c r="I1263" s="5" t="s">
        <v>48</v>
      </c>
      <c r="J1263" s="5" t="s">
        <v>48</v>
      </c>
      <c r="K1263" s="5">
        <v>9999</v>
      </c>
      <c r="L1263" s="5">
        <v>-9999</v>
      </c>
      <c r="M1263" s="5" t="s">
        <v>48</v>
      </c>
      <c r="N1263" s="5" t="s">
        <v>48</v>
      </c>
      <c r="O1263" s="5" t="s">
        <v>48</v>
      </c>
      <c r="P1263" s="5">
        <v>9999</v>
      </c>
      <c r="Q1263" s="5">
        <v>0</v>
      </c>
      <c r="R1263" s="5" t="s">
        <v>48</v>
      </c>
      <c r="S1263" s="5" t="s">
        <v>48</v>
      </c>
      <c r="T1263" s="5">
        <v>7</v>
      </c>
      <c r="U1263" s="5">
        <v>800</v>
      </c>
      <c r="V1263" s="5">
        <v>0</v>
      </c>
      <c r="W1263" s="5" t="s">
        <v>48</v>
      </c>
      <c r="X1263" s="5" t="s">
        <v>48</v>
      </c>
      <c r="Y1263" s="5">
        <v>7</v>
      </c>
      <c r="Z1263" s="5">
        <v>9999</v>
      </c>
      <c r="AA1263" s="5">
        <v>0</v>
      </c>
      <c r="AB1263" s="5" t="s">
        <v>48</v>
      </c>
      <c r="AC1263" s="5" t="s">
        <v>48</v>
      </c>
      <c r="AD1263" s="5">
        <v>7</v>
      </c>
      <c r="AE1263" s="5">
        <v>9999</v>
      </c>
      <c r="AF1263" s="5">
        <v>317</v>
      </c>
      <c r="AG1263" s="5" t="s">
        <v>48</v>
      </c>
      <c r="AH1263" s="5" t="s">
        <v>48</v>
      </c>
      <c r="AI1263" s="5">
        <v>7</v>
      </c>
      <c r="AJ1263" s="5">
        <v>800</v>
      </c>
      <c r="AK1263" s="5">
        <v>172</v>
      </c>
      <c r="AL1263" s="5" t="s">
        <v>48</v>
      </c>
      <c r="AM1263" s="5" t="s">
        <v>48</v>
      </c>
      <c r="AN1263" s="5">
        <v>7</v>
      </c>
      <c r="AO1263" s="5">
        <v>800</v>
      </c>
    </row>
    <row r="1264" spans="1:41" x14ac:dyDescent="0.25">
      <c r="A1264" s="5" t="s">
        <v>11</v>
      </c>
      <c r="B1264" s="5" t="s">
        <v>12</v>
      </c>
      <c r="C1264" s="5">
        <v>609.6</v>
      </c>
      <c r="D1264" s="5">
        <v>40.089199999999998</v>
      </c>
      <c r="E1264" s="5">
        <v>-99.213300000000004</v>
      </c>
      <c r="F1264" s="5">
        <v>20120809</v>
      </c>
      <c r="G1264" s="5">
        <v>-9999</v>
      </c>
      <c r="H1264" s="5" t="s">
        <v>48</v>
      </c>
      <c r="I1264" s="5" t="s">
        <v>48</v>
      </c>
      <c r="J1264" s="5" t="s">
        <v>48</v>
      </c>
      <c r="K1264" s="5">
        <v>9999</v>
      </c>
      <c r="L1264" s="5">
        <v>-9999</v>
      </c>
      <c r="M1264" s="5" t="s">
        <v>48</v>
      </c>
      <c r="N1264" s="5" t="s">
        <v>48</v>
      </c>
      <c r="O1264" s="5" t="s">
        <v>48</v>
      </c>
      <c r="P1264" s="5">
        <v>9999</v>
      </c>
      <c r="Q1264" s="5">
        <v>0</v>
      </c>
      <c r="R1264" s="5" t="s">
        <v>48</v>
      </c>
      <c r="S1264" s="5" t="s">
        <v>48</v>
      </c>
      <c r="T1264" s="5">
        <v>7</v>
      </c>
      <c r="U1264" s="5">
        <v>800</v>
      </c>
      <c r="V1264" s="5">
        <v>0</v>
      </c>
      <c r="W1264" s="5" t="s">
        <v>48</v>
      </c>
      <c r="X1264" s="5" t="s">
        <v>48</v>
      </c>
      <c r="Y1264" s="5">
        <v>7</v>
      </c>
      <c r="Z1264" s="5">
        <v>9999</v>
      </c>
      <c r="AA1264" s="5">
        <v>0</v>
      </c>
      <c r="AB1264" s="5" t="s">
        <v>48</v>
      </c>
      <c r="AC1264" s="5" t="s">
        <v>48</v>
      </c>
      <c r="AD1264" s="5">
        <v>7</v>
      </c>
      <c r="AE1264" s="5">
        <v>9999</v>
      </c>
      <c r="AF1264" s="5">
        <v>372</v>
      </c>
      <c r="AG1264" s="5" t="s">
        <v>48</v>
      </c>
      <c r="AH1264" s="5" t="s">
        <v>48</v>
      </c>
      <c r="AI1264" s="5">
        <v>7</v>
      </c>
      <c r="AJ1264" s="5">
        <v>800</v>
      </c>
      <c r="AK1264" s="5">
        <v>172</v>
      </c>
      <c r="AL1264" s="5" t="s">
        <v>48</v>
      </c>
      <c r="AM1264" s="5" t="s">
        <v>48</v>
      </c>
      <c r="AN1264" s="5">
        <v>7</v>
      </c>
      <c r="AO1264" s="5">
        <v>800</v>
      </c>
    </row>
    <row r="1265" spans="1:41" x14ac:dyDescent="0.25">
      <c r="A1265" s="5" t="s">
        <v>11</v>
      </c>
      <c r="B1265" s="5" t="s">
        <v>12</v>
      </c>
      <c r="C1265" s="5">
        <v>609.6</v>
      </c>
      <c r="D1265" s="5">
        <v>40.089199999999998</v>
      </c>
      <c r="E1265" s="5">
        <v>-99.213300000000004</v>
      </c>
      <c r="F1265" s="5">
        <v>20120810</v>
      </c>
      <c r="G1265" s="5">
        <v>-9999</v>
      </c>
      <c r="H1265" s="5" t="s">
        <v>48</v>
      </c>
      <c r="I1265" s="5" t="s">
        <v>48</v>
      </c>
      <c r="J1265" s="5" t="s">
        <v>48</v>
      </c>
      <c r="K1265" s="5">
        <v>9999</v>
      </c>
      <c r="L1265" s="5">
        <v>-9999</v>
      </c>
      <c r="M1265" s="5" t="s">
        <v>48</v>
      </c>
      <c r="N1265" s="5" t="s">
        <v>48</v>
      </c>
      <c r="O1265" s="5" t="s">
        <v>48</v>
      </c>
      <c r="P1265" s="5">
        <v>9999</v>
      </c>
      <c r="Q1265" s="5">
        <v>0</v>
      </c>
      <c r="R1265" s="5" t="s">
        <v>48</v>
      </c>
      <c r="S1265" s="5" t="s">
        <v>48</v>
      </c>
      <c r="T1265" s="5">
        <v>7</v>
      </c>
      <c r="U1265" s="5">
        <v>800</v>
      </c>
      <c r="V1265" s="5">
        <v>0</v>
      </c>
      <c r="W1265" s="5" t="s">
        <v>48</v>
      </c>
      <c r="X1265" s="5" t="s">
        <v>48</v>
      </c>
      <c r="Y1265" s="5">
        <v>7</v>
      </c>
      <c r="Z1265" s="5">
        <v>9999</v>
      </c>
      <c r="AA1265" s="5">
        <v>0</v>
      </c>
      <c r="AB1265" s="5" t="s">
        <v>48</v>
      </c>
      <c r="AC1265" s="5" t="s">
        <v>48</v>
      </c>
      <c r="AD1265" s="5">
        <v>7</v>
      </c>
      <c r="AE1265" s="5">
        <v>9999</v>
      </c>
      <c r="AF1265" s="5">
        <v>283</v>
      </c>
      <c r="AG1265" s="5" t="s">
        <v>48</v>
      </c>
      <c r="AH1265" s="5" t="s">
        <v>48</v>
      </c>
      <c r="AI1265" s="5">
        <v>7</v>
      </c>
      <c r="AJ1265" s="5">
        <v>800</v>
      </c>
      <c r="AK1265" s="5">
        <v>139</v>
      </c>
      <c r="AL1265" s="5" t="s">
        <v>48</v>
      </c>
      <c r="AM1265" s="5" t="s">
        <v>48</v>
      </c>
      <c r="AN1265" s="5">
        <v>7</v>
      </c>
      <c r="AO1265" s="5">
        <v>800</v>
      </c>
    </row>
    <row r="1266" spans="1:41" x14ac:dyDescent="0.25">
      <c r="A1266" s="5" t="s">
        <v>11</v>
      </c>
      <c r="B1266" s="5" t="s">
        <v>12</v>
      </c>
      <c r="C1266" s="5">
        <v>609.6</v>
      </c>
      <c r="D1266" s="5">
        <v>40.089199999999998</v>
      </c>
      <c r="E1266" s="5">
        <v>-99.213300000000004</v>
      </c>
      <c r="F1266" s="5">
        <v>20120811</v>
      </c>
      <c r="G1266" s="5">
        <v>-9999</v>
      </c>
      <c r="H1266" s="5" t="s">
        <v>48</v>
      </c>
      <c r="I1266" s="5" t="s">
        <v>48</v>
      </c>
      <c r="J1266" s="5" t="s">
        <v>48</v>
      </c>
      <c r="K1266" s="5">
        <v>9999</v>
      </c>
      <c r="L1266" s="5">
        <v>-9999</v>
      </c>
      <c r="M1266" s="5" t="s">
        <v>48</v>
      </c>
      <c r="N1266" s="5" t="s">
        <v>48</v>
      </c>
      <c r="O1266" s="5" t="s">
        <v>48</v>
      </c>
      <c r="P1266" s="5">
        <v>9999</v>
      </c>
      <c r="Q1266" s="5">
        <v>0</v>
      </c>
      <c r="R1266" s="5" t="s">
        <v>48</v>
      </c>
      <c r="S1266" s="5" t="s">
        <v>48</v>
      </c>
      <c r="T1266" s="5">
        <v>7</v>
      </c>
      <c r="U1266" s="5">
        <v>800</v>
      </c>
      <c r="V1266" s="5">
        <v>0</v>
      </c>
      <c r="W1266" s="5" t="s">
        <v>48</v>
      </c>
      <c r="X1266" s="5" t="s">
        <v>48</v>
      </c>
      <c r="Y1266" s="5">
        <v>7</v>
      </c>
      <c r="Z1266" s="5">
        <v>9999</v>
      </c>
      <c r="AA1266" s="5">
        <v>0</v>
      </c>
      <c r="AB1266" s="5" t="s">
        <v>48</v>
      </c>
      <c r="AC1266" s="5" t="s">
        <v>48</v>
      </c>
      <c r="AD1266" s="5">
        <v>7</v>
      </c>
      <c r="AE1266" s="5">
        <v>9999</v>
      </c>
      <c r="AF1266" s="5">
        <v>289</v>
      </c>
      <c r="AG1266" s="5" t="s">
        <v>48</v>
      </c>
      <c r="AH1266" s="5" t="s">
        <v>48</v>
      </c>
      <c r="AI1266" s="5">
        <v>7</v>
      </c>
      <c r="AJ1266" s="5">
        <v>800</v>
      </c>
      <c r="AK1266" s="5">
        <v>139</v>
      </c>
      <c r="AL1266" s="5" t="s">
        <v>48</v>
      </c>
      <c r="AM1266" s="5" t="s">
        <v>48</v>
      </c>
      <c r="AN1266" s="5">
        <v>7</v>
      </c>
      <c r="AO1266" s="5">
        <v>800</v>
      </c>
    </row>
    <row r="1267" spans="1:41" x14ac:dyDescent="0.25">
      <c r="A1267" s="5" t="s">
        <v>11</v>
      </c>
      <c r="B1267" s="5" t="s">
        <v>12</v>
      </c>
      <c r="C1267" s="5">
        <v>609.6</v>
      </c>
      <c r="D1267" s="5">
        <v>40.089199999999998</v>
      </c>
      <c r="E1267" s="5">
        <v>-99.213300000000004</v>
      </c>
      <c r="F1267" s="5">
        <v>20120812</v>
      </c>
      <c r="G1267" s="5">
        <v>-9999</v>
      </c>
      <c r="H1267" s="5" t="s">
        <v>48</v>
      </c>
      <c r="I1267" s="5" t="s">
        <v>48</v>
      </c>
      <c r="J1267" s="5" t="s">
        <v>48</v>
      </c>
      <c r="K1267" s="5">
        <v>9999</v>
      </c>
      <c r="L1267" s="5">
        <v>-9999</v>
      </c>
      <c r="M1267" s="5" t="s">
        <v>48</v>
      </c>
      <c r="N1267" s="5" t="s">
        <v>48</v>
      </c>
      <c r="O1267" s="5" t="s">
        <v>48</v>
      </c>
      <c r="P1267" s="5">
        <v>9999</v>
      </c>
      <c r="Q1267" s="5">
        <v>0</v>
      </c>
      <c r="R1267" s="5" t="s">
        <v>49</v>
      </c>
      <c r="S1267" s="5" t="s">
        <v>48</v>
      </c>
      <c r="T1267" s="5">
        <v>7</v>
      </c>
      <c r="U1267" s="5">
        <v>800</v>
      </c>
      <c r="V1267" s="5">
        <v>0</v>
      </c>
      <c r="W1267" s="5" t="s">
        <v>48</v>
      </c>
      <c r="X1267" s="5" t="s">
        <v>48</v>
      </c>
      <c r="Y1267" s="5">
        <v>7</v>
      </c>
      <c r="Z1267" s="5">
        <v>9999</v>
      </c>
      <c r="AA1267" s="5">
        <v>0</v>
      </c>
      <c r="AB1267" s="5" t="s">
        <v>48</v>
      </c>
      <c r="AC1267" s="5" t="s">
        <v>48</v>
      </c>
      <c r="AD1267" s="5">
        <v>7</v>
      </c>
      <c r="AE1267" s="5">
        <v>9999</v>
      </c>
      <c r="AF1267" s="5">
        <v>300</v>
      </c>
      <c r="AG1267" s="5" t="s">
        <v>48</v>
      </c>
      <c r="AH1267" s="5" t="s">
        <v>48</v>
      </c>
      <c r="AI1267" s="5">
        <v>7</v>
      </c>
      <c r="AJ1267" s="5">
        <v>800</v>
      </c>
      <c r="AK1267" s="5">
        <v>150</v>
      </c>
      <c r="AL1267" s="5" t="s">
        <v>48</v>
      </c>
      <c r="AM1267" s="5" t="s">
        <v>48</v>
      </c>
      <c r="AN1267" s="5">
        <v>7</v>
      </c>
      <c r="AO1267" s="5">
        <v>800</v>
      </c>
    </row>
    <row r="1268" spans="1:41" x14ac:dyDescent="0.25">
      <c r="A1268" s="5" t="s">
        <v>11</v>
      </c>
      <c r="B1268" s="5" t="s">
        <v>12</v>
      </c>
      <c r="C1268" s="5">
        <v>609.6</v>
      </c>
      <c r="D1268" s="5">
        <v>40.089199999999998</v>
      </c>
      <c r="E1268" s="5">
        <v>-99.213300000000004</v>
      </c>
      <c r="F1268" s="5">
        <v>20120813</v>
      </c>
      <c r="G1268" s="5">
        <v>-9999</v>
      </c>
      <c r="H1268" s="5" t="s">
        <v>48</v>
      </c>
      <c r="I1268" s="5" t="s">
        <v>48</v>
      </c>
      <c r="J1268" s="5" t="s">
        <v>48</v>
      </c>
      <c r="K1268" s="5">
        <v>9999</v>
      </c>
      <c r="L1268" s="5">
        <v>-9999</v>
      </c>
      <c r="M1268" s="5" t="s">
        <v>48</v>
      </c>
      <c r="N1268" s="5" t="s">
        <v>48</v>
      </c>
      <c r="O1268" s="5" t="s">
        <v>48</v>
      </c>
      <c r="P1268" s="5">
        <v>9999</v>
      </c>
      <c r="Q1268" s="5">
        <v>0</v>
      </c>
      <c r="R1268" s="5" t="s">
        <v>48</v>
      </c>
      <c r="S1268" s="5" t="s">
        <v>48</v>
      </c>
      <c r="T1268" s="5">
        <v>7</v>
      </c>
      <c r="U1268" s="5">
        <v>800</v>
      </c>
      <c r="V1268" s="5">
        <v>0</v>
      </c>
      <c r="W1268" s="5" t="s">
        <v>48</v>
      </c>
      <c r="X1268" s="5" t="s">
        <v>48</v>
      </c>
      <c r="Y1268" s="5">
        <v>7</v>
      </c>
      <c r="Z1268" s="5">
        <v>9999</v>
      </c>
      <c r="AA1268" s="5">
        <v>0</v>
      </c>
      <c r="AB1268" s="5" t="s">
        <v>48</v>
      </c>
      <c r="AC1268" s="5" t="s">
        <v>48</v>
      </c>
      <c r="AD1268" s="5">
        <v>7</v>
      </c>
      <c r="AE1268" s="5">
        <v>9999</v>
      </c>
      <c r="AF1268" s="5">
        <v>311</v>
      </c>
      <c r="AG1268" s="5" t="s">
        <v>48</v>
      </c>
      <c r="AH1268" s="5" t="s">
        <v>48</v>
      </c>
      <c r="AI1268" s="5">
        <v>7</v>
      </c>
      <c r="AJ1268" s="5">
        <v>800</v>
      </c>
      <c r="AK1268" s="5">
        <v>111</v>
      </c>
      <c r="AL1268" s="5" t="s">
        <v>48</v>
      </c>
      <c r="AM1268" s="5" t="s">
        <v>48</v>
      </c>
      <c r="AN1268" s="5">
        <v>7</v>
      </c>
      <c r="AO1268" s="5">
        <v>800</v>
      </c>
    </row>
    <row r="1269" spans="1:41" x14ac:dyDescent="0.25">
      <c r="A1269" s="5" t="s">
        <v>11</v>
      </c>
      <c r="B1269" s="5" t="s">
        <v>12</v>
      </c>
      <c r="C1269" s="5">
        <v>609.6</v>
      </c>
      <c r="D1269" s="5">
        <v>40.089199999999998</v>
      </c>
      <c r="E1269" s="5">
        <v>-99.213300000000004</v>
      </c>
      <c r="F1269" s="5">
        <v>20120814</v>
      </c>
      <c r="G1269" s="5">
        <v>-9999</v>
      </c>
      <c r="H1269" s="5" t="s">
        <v>48</v>
      </c>
      <c r="I1269" s="5" t="s">
        <v>48</v>
      </c>
      <c r="J1269" s="5" t="s">
        <v>48</v>
      </c>
      <c r="K1269" s="5">
        <v>9999</v>
      </c>
      <c r="L1269" s="5">
        <v>-9999</v>
      </c>
      <c r="M1269" s="5" t="s">
        <v>48</v>
      </c>
      <c r="N1269" s="5" t="s">
        <v>48</v>
      </c>
      <c r="O1269" s="5" t="s">
        <v>48</v>
      </c>
      <c r="P1269" s="5">
        <v>9999</v>
      </c>
      <c r="Q1269" s="5">
        <v>0</v>
      </c>
      <c r="R1269" s="5" t="s">
        <v>48</v>
      </c>
      <c r="S1269" s="5" t="s">
        <v>48</v>
      </c>
      <c r="T1269" s="5">
        <v>7</v>
      </c>
      <c r="U1269" s="5">
        <v>800</v>
      </c>
      <c r="V1269" s="5">
        <v>0</v>
      </c>
      <c r="W1269" s="5" t="s">
        <v>48</v>
      </c>
      <c r="X1269" s="5" t="s">
        <v>48</v>
      </c>
      <c r="Y1269" s="5">
        <v>7</v>
      </c>
      <c r="Z1269" s="5">
        <v>9999</v>
      </c>
      <c r="AA1269" s="5">
        <v>0</v>
      </c>
      <c r="AB1269" s="5" t="s">
        <v>48</v>
      </c>
      <c r="AC1269" s="5" t="s">
        <v>48</v>
      </c>
      <c r="AD1269" s="5">
        <v>7</v>
      </c>
      <c r="AE1269" s="5">
        <v>9999</v>
      </c>
      <c r="AF1269" s="5">
        <v>278</v>
      </c>
      <c r="AG1269" s="5" t="s">
        <v>48</v>
      </c>
      <c r="AH1269" s="5" t="s">
        <v>48</v>
      </c>
      <c r="AI1269" s="5">
        <v>7</v>
      </c>
      <c r="AJ1269" s="5">
        <v>800</v>
      </c>
      <c r="AK1269" s="5">
        <v>117</v>
      </c>
      <c r="AL1269" s="5" t="s">
        <v>48</v>
      </c>
      <c r="AM1269" s="5" t="s">
        <v>48</v>
      </c>
      <c r="AN1269" s="5">
        <v>7</v>
      </c>
      <c r="AO1269" s="5">
        <v>800</v>
      </c>
    </row>
    <row r="1270" spans="1:41" x14ac:dyDescent="0.25">
      <c r="A1270" s="5" t="s">
        <v>11</v>
      </c>
      <c r="B1270" s="5" t="s">
        <v>12</v>
      </c>
      <c r="C1270" s="5">
        <v>609.6</v>
      </c>
      <c r="D1270" s="5">
        <v>40.089199999999998</v>
      </c>
      <c r="E1270" s="5">
        <v>-99.213300000000004</v>
      </c>
      <c r="F1270" s="5">
        <v>20120815</v>
      </c>
      <c r="G1270" s="5">
        <v>-9999</v>
      </c>
      <c r="H1270" s="5" t="s">
        <v>48</v>
      </c>
      <c r="I1270" s="5" t="s">
        <v>48</v>
      </c>
      <c r="J1270" s="5" t="s">
        <v>48</v>
      </c>
      <c r="K1270" s="5">
        <v>9999</v>
      </c>
      <c r="L1270" s="5">
        <v>-9999</v>
      </c>
      <c r="M1270" s="5" t="s">
        <v>48</v>
      </c>
      <c r="N1270" s="5" t="s">
        <v>48</v>
      </c>
      <c r="O1270" s="5" t="s">
        <v>48</v>
      </c>
      <c r="P1270" s="5">
        <v>9999</v>
      </c>
      <c r="Q1270" s="5">
        <v>0</v>
      </c>
      <c r="R1270" s="5" t="s">
        <v>48</v>
      </c>
      <c r="S1270" s="5" t="s">
        <v>48</v>
      </c>
      <c r="T1270" s="5">
        <v>7</v>
      </c>
      <c r="U1270" s="5">
        <v>800</v>
      </c>
      <c r="V1270" s="5">
        <v>0</v>
      </c>
      <c r="W1270" s="5" t="s">
        <v>48</v>
      </c>
      <c r="X1270" s="5" t="s">
        <v>48</v>
      </c>
      <c r="Y1270" s="5">
        <v>7</v>
      </c>
      <c r="Z1270" s="5">
        <v>9999</v>
      </c>
      <c r="AA1270" s="5">
        <v>0</v>
      </c>
      <c r="AB1270" s="5" t="s">
        <v>48</v>
      </c>
      <c r="AC1270" s="5" t="s">
        <v>48</v>
      </c>
      <c r="AD1270" s="5">
        <v>7</v>
      </c>
      <c r="AE1270" s="5">
        <v>9999</v>
      </c>
      <c r="AF1270" s="5">
        <v>272</v>
      </c>
      <c r="AG1270" s="5" t="s">
        <v>48</v>
      </c>
      <c r="AH1270" s="5" t="s">
        <v>48</v>
      </c>
      <c r="AI1270" s="5">
        <v>7</v>
      </c>
      <c r="AJ1270" s="5">
        <v>800</v>
      </c>
      <c r="AK1270" s="5">
        <v>156</v>
      </c>
      <c r="AL1270" s="5" t="s">
        <v>48</v>
      </c>
      <c r="AM1270" s="5" t="s">
        <v>48</v>
      </c>
      <c r="AN1270" s="5">
        <v>7</v>
      </c>
      <c r="AO1270" s="5">
        <v>800</v>
      </c>
    </row>
    <row r="1271" spans="1:41" x14ac:dyDescent="0.25">
      <c r="A1271" s="5" t="s">
        <v>11</v>
      </c>
      <c r="B1271" s="5" t="s">
        <v>12</v>
      </c>
      <c r="C1271" s="5">
        <v>609.6</v>
      </c>
      <c r="D1271" s="5">
        <v>40.089199999999998</v>
      </c>
      <c r="E1271" s="5">
        <v>-99.213300000000004</v>
      </c>
      <c r="F1271" s="5">
        <v>20120816</v>
      </c>
      <c r="G1271" s="5">
        <v>-9999</v>
      </c>
      <c r="H1271" s="5" t="s">
        <v>48</v>
      </c>
      <c r="I1271" s="5" t="s">
        <v>48</v>
      </c>
      <c r="J1271" s="5" t="s">
        <v>48</v>
      </c>
      <c r="K1271" s="5">
        <v>9999</v>
      </c>
      <c r="L1271" s="5">
        <v>-9999</v>
      </c>
      <c r="M1271" s="5" t="s">
        <v>48</v>
      </c>
      <c r="N1271" s="5" t="s">
        <v>48</v>
      </c>
      <c r="O1271" s="5" t="s">
        <v>48</v>
      </c>
      <c r="P1271" s="5">
        <v>9999</v>
      </c>
      <c r="Q1271" s="5">
        <v>0</v>
      </c>
      <c r="R1271" s="5" t="s">
        <v>48</v>
      </c>
      <c r="S1271" s="5" t="s">
        <v>48</v>
      </c>
      <c r="T1271" s="5">
        <v>7</v>
      </c>
      <c r="U1271" s="5">
        <v>800</v>
      </c>
      <c r="V1271" s="5">
        <v>0</v>
      </c>
      <c r="W1271" s="5" t="s">
        <v>48</v>
      </c>
      <c r="X1271" s="5" t="s">
        <v>48</v>
      </c>
      <c r="Y1271" s="5">
        <v>7</v>
      </c>
      <c r="Z1271" s="5">
        <v>9999</v>
      </c>
      <c r="AA1271" s="5">
        <v>0</v>
      </c>
      <c r="AB1271" s="5" t="s">
        <v>48</v>
      </c>
      <c r="AC1271" s="5" t="s">
        <v>48</v>
      </c>
      <c r="AD1271" s="5">
        <v>7</v>
      </c>
      <c r="AE1271" s="5">
        <v>9999</v>
      </c>
      <c r="AF1271" s="5">
        <v>350</v>
      </c>
      <c r="AG1271" s="5" t="s">
        <v>48</v>
      </c>
      <c r="AH1271" s="5" t="s">
        <v>48</v>
      </c>
      <c r="AI1271" s="5">
        <v>7</v>
      </c>
      <c r="AJ1271" s="5">
        <v>800</v>
      </c>
      <c r="AK1271" s="5">
        <v>156</v>
      </c>
      <c r="AL1271" s="5" t="s">
        <v>48</v>
      </c>
      <c r="AM1271" s="5" t="s">
        <v>48</v>
      </c>
      <c r="AN1271" s="5">
        <v>7</v>
      </c>
      <c r="AO1271" s="5">
        <v>800</v>
      </c>
    </row>
    <row r="1272" spans="1:41" x14ac:dyDescent="0.25">
      <c r="A1272" s="5" t="s">
        <v>11</v>
      </c>
      <c r="B1272" s="5" t="s">
        <v>12</v>
      </c>
      <c r="C1272" s="5">
        <v>609.6</v>
      </c>
      <c r="D1272" s="5">
        <v>40.089199999999998</v>
      </c>
      <c r="E1272" s="5">
        <v>-99.213300000000004</v>
      </c>
      <c r="F1272" s="5">
        <v>20120817</v>
      </c>
      <c r="G1272" s="5">
        <v>-9999</v>
      </c>
      <c r="H1272" s="5" t="s">
        <v>48</v>
      </c>
      <c r="I1272" s="5" t="s">
        <v>48</v>
      </c>
      <c r="J1272" s="5" t="s">
        <v>48</v>
      </c>
      <c r="K1272" s="5">
        <v>9999</v>
      </c>
      <c r="L1272" s="5">
        <v>-9999</v>
      </c>
      <c r="M1272" s="5" t="s">
        <v>48</v>
      </c>
      <c r="N1272" s="5" t="s">
        <v>48</v>
      </c>
      <c r="O1272" s="5" t="s">
        <v>48</v>
      </c>
      <c r="P1272" s="5">
        <v>9999</v>
      </c>
      <c r="Q1272" s="5">
        <v>0</v>
      </c>
      <c r="R1272" s="5" t="s">
        <v>48</v>
      </c>
      <c r="S1272" s="5" t="s">
        <v>48</v>
      </c>
      <c r="T1272" s="5">
        <v>7</v>
      </c>
      <c r="U1272" s="5">
        <v>800</v>
      </c>
      <c r="V1272" s="5">
        <v>0</v>
      </c>
      <c r="W1272" s="5" t="s">
        <v>48</v>
      </c>
      <c r="X1272" s="5" t="s">
        <v>48</v>
      </c>
      <c r="Y1272" s="5">
        <v>7</v>
      </c>
      <c r="Z1272" s="5">
        <v>9999</v>
      </c>
      <c r="AA1272" s="5">
        <v>0</v>
      </c>
      <c r="AB1272" s="5" t="s">
        <v>48</v>
      </c>
      <c r="AC1272" s="5" t="s">
        <v>48</v>
      </c>
      <c r="AD1272" s="5">
        <v>7</v>
      </c>
      <c r="AE1272" s="5">
        <v>9999</v>
      </c>
      <c r="AF1272" s="5">
        <v>233</v>
      </c>
      <c r="AG1272" s="5" t="s">
        <v>48</v>
      </c>
      <c r="AH1272" s="5" t="s">
        <v>48</v>
      </c>
      <c r="AI1272" s="5">
        <v>7</v>
      </c>
      <c r="AJ1272" s="5">
        <v>800</v>
      </c>
      <c r="AK1272" s="5">
        <v>100</v>
      </c>
      <c r="AL1272" s="5" t="s">
        <v>48</v>
      </c>
      <c r="AM1272" s="5" t="s">
        <v>48</v>
      </c>
      <c r="AN1272" s="5">
        <v>7</v>
      </c>
      <c r="AO1272" s="5">
        <v>800</v>
      </c>
    </row>
    <row r="1273" spans="1:41" x14ac:dyDescent="0.25">
      <c r="A1273" s="5" t="s">
        <v>11</v>
      </c>
      <c r="B1273" s="5" t="s">
        <v>12</v>
      </c>
      <c r="C1273" s="5">
        <v>609.6</v>
      </c>
      <c r="D1273" s="5">
        <v>40.089199999999998</v>
      </c>
      <c r="E1273" s="5">
        <v>-99.213300000000004</v>
      </c>
      <c r="F1273" s="5">
        <v>20120818</v>
      </c>
      <c r="G1273" s="5">
        <v>-9999</v>
      </c>
      <c r="H1273" s="5" t="s">
        <v>48</v>
      </c>
      <c r="I1273" s="5" t="s">
        <v>48</v>
      </c>
      <c r="J1273" s="5" t="s">
        <v>48</v>
      </c>
      <c r="K1273" s="5">
        <v>9999</v>
      </c>
      <c r="L1273" s="5">
        <v>-9999</v>
      </c>
      <c r="M1273" s="5" t="s">
        <v>48</v>
      </c>
      <c r="N1273" s="5" t="s">
        <v>48</v>
      </c>
      <c r="O1273" s="5" t="s">
        <v>48</v>
      </c>
      <c r="P1273" s="5">
        <v>9999</v>
      </c>
      <c r="Q1273" s="5">
        <v>0</v>
      </c>
      <c r="R1273" s="5" t="s">
        <v>49</v>
      </c>
      <c r="S1273" s="5" t="s">
        <v>48</v>
      </c>
      <c r="T1273" s="5">
        <v>7</v>
      </c>
      <c r="U1273" s="5">
        <v>800</v>
      </c>
      <c r="V1273" s="5">
        <v>0</v>
      </c>
      <c r="W1273" s="5" t="s">
        <v>48</v>
      </c>
      <c r="X1273" s="5" t="s">
        <v>48</v>
      </c>
      <c r="Y1273" s="5">
        <v>7</v>
      </c>
      <c r="Z1273" s="5">
        <v>9999</v>
      </c>
      <c r="AA1273" s="5">
        <v>0</v>
      </c>
      <c r="AB1273" s="5" t="s">
        <v>48</v>
      </c>
      <c r="AC1273" s="5" t="s">
        <v>48</v>
      </c>
      <c r="AD1273" s="5">
        <v>7</v>
      </c>
      <c r="AE1273" s="5">
        <v>9999</v>
      </c>
      <c r="AF1273" s="5">
        <v>267</v>
      </c>
      <c r="AG1273" s="5" t="s">
        <v>48</v>
      </c>
      <c r="AH1273" s="5" t="s">
        <v>48</v>
      </c>
      <c r="AI1273" s="5">
        <v>7</v>
      </c>
      <c r="AJ1273" s="5">
        <v>800</v>
      </c>
      <c r="AK1273" s="5">
        <v>106</v>
      </c>
      <c r="AL1273" s="5" t="s">
        <v>48</v>
      </c>
      <c r="AM1273" s="5" t="s">
        <v>48</v>
      </c>
      <c r="AN1273" s="5">
        <v>7</v>
      </c>
      <c r="AO1273" s="5">
        <v>800</v>
      </c>
    </row>
    <row r="1274" spans="1:41" x14ac:dyDescent="0.25">
      <c r="A1274" s="5" t="s">
        <v>11</v>
      </c>
      <c r="B1274" s="5" t="s">
        <v>12</v>
      </c>
      <c r="C1274" s="5">
        <v>609.6</v>
      </c>
      <c r="D1274" s="5">
        <v>40.089199999999998</v>
      </c>
      <c r="E1274" s="5">
        <v>-99.213300000000004</v>
      </c>
      <c r="F1274" s="5">
        <v>20120819</v>
      </c>
      <c r="G1274" s="5">
        <v>-9999</v>
      </c>
      <c r="H1274" s="5" t="s">
        <v>48</v>
      </c>
      <c r="I1274" s="5" t="s">
        <v>48</v>
      </c>
      <c r="J1274" s="5" t="s">
        <v>48</v>
      </c>
      <c r="K1274" s="5">
        <v>9999</v>
      </c>
      <c r="L1274" s="5">
        <v>-9999</v>
      </c>
      <c r="M1274" s="5" t="s">
        <v>48</v>
      </c>
      <c r="N1274" s="5" t="s">
        <v>48</v>
      </c>
      <c r="O1274" s="5" t="s">
        <v>48</v>
      </c>
      <c r="P1274" s="5">
        <v>9999</v>
      </c>
      <c r="Q1274" s="5">
        <v>0</v>
      </c>
      <c r="R1274" s="5" t="s">
        <v>48</v>
      </c>
      <c r="S1274" s="5" t="s">
        <v>48</v>
      </c>
      <c r="T1274" s="5">
        <v>7</v>
      </c>
      <c r="U1274" s="5">
        <v>800</v>
      </c>
      <c r="V1274" s="5">
        <v>0</v>
      </c>
      <c r="W1274" s="5" t="s">
        <v>48</v>
      </c>
      <c r="X1274" s="5" t="s">
        <v>48</v>
      </c>
      <c r="Y1274" s="5">
        <v>7</v>
      </c>
      <c r="Z1274" s="5">
        <v>9999</v>
      </c>
      <c r="AA1274" s="5">
        <v>0</v>
      </c>
      <c r="AB1274" s="5" t="s">
        <v>48</v>
      </c>
      <c r="AC1274" s="5" t="s">
        <v>48</v>
      </c>
      <c r="AD1274" s="5">
        <v>7</v>
      </c>
      <c r="AE1274" s="5">
        <v>9999</v>
      </c>
      <c r="AF1274" s="5">
        <v>300</v>
      </c>
      <c r="AG1274" s="5" t="s">
        <v>48</v>
      </c>
      <c r="AH1274" s="5" t="s">
        <v>48</v>
      </c>
      <c r="AI1274" s="5">
        <v>7</v>
      </c>
      <c r="AJ1274" s="5">
        <v>800</v>
      </c>
      <c r="AK1274" s="5">
        <v>94</v>
      </c>
      <c r="AL1274" s="5" t="s">
        <v>48</v>
      </c>
      <c r="AM1274" s="5" t="s">
        <v>48</v>
      </c>
      <c r="AN1274" s="5">
        <v>7</v>
      </c>
      <c r="AO1274" s="5">
        <v>800</v>
      </c>
    </row>
    <row r="1275" spans="1:41" x14ac:dyDescent="0.25">
      <c r="A1275" s="5" t="s">
        <v>11</v>
      </c>
      <c r="B1275" s="5" t="s">
        <v>12</v>
      </c>
      <c r="C1275" s="5">
        <v>609.6</v>
      </c>
      <c r="D1275" s="5">
        <v>40.089199999999998</v>
      </c>
      <c r="E1275" s="5">
        <v>-99.213300000000004</v>
      </c>
      <c r="F1275" s="5">
        <v>20120820</v>
      </c>
      <c r="G1275" s="5">
        <v>-9999</v>
      </c>
      <c r="H1275" s="5" t="s">
        <v>48</v>
      </c>
      <c r="I1275" s="5" t="s">
        <v>48</v>
      </c>
      <c r="J1275" s="5" t="s">
        <v>48</v>
      </c>
      <c r="K1275" s="5">
        <v>9999</v>
      </c>
      <c r="L1275" s="5">
        <v>-9999</v>
      </c>
      <c r="M1275" s="5" t="s">
        <v>48</v>
      </c>
      <c r="N1275" s="5" t="s">
        <v>48</v>
      </c>
      <c r="O1275" s="5" t="s">
        <v>48</v>
      </c>
      <c r="P1275" s="5">
        <v>9999</v>
      </c>
      <c r="Q1275" s="5">
        <v>0</v>
      </c>
      <c r="R1275" s="5" t="s">
        <v>48</v>
      </c>
      <c r="S1275" s="5" t="s">
        <v>48</v>
      </c>
      <c r="T1275" s="5">
        <v>7</v>
      </c>
      <c r="U1275" s="5">
        <v>800</v>
      </c>
      <c r="V1275" s="5">
        <v>0</v>
      </c>
      <c r="W1275" s="5" t="s">
        <v>48</v>
      </c>
      <c r="X1275" s="5" t="s">
        <v>48</v>
      </c>
      <c r="Y1275" s="5">
        <v>7</v>
      </c>
      <c r="Z1275" s="5">
        <v>9999</v>
      </c>
      <c r="AA1275" s="5">
        <v>0</v>
      </c>
      <c r="AB1275" s="5" t="s">
        <v>48</v>
      </c>
      <c r="AC1275" s="5" t="s">
        <v>48</v>
      </c>
      <c r="AD1275" s="5">
        <v>7</v>
      </c>
      <c r="AE1275" s="5">
        <v>9999</v>
      </c>
      <c r="AF1275" s="5">
        <v>261</v>
      </c>
      <c r="AG1275" s="5" t="s">
        <v>48</v>
      </c>
      <c r="AH1275" s="5" t="s">
        <v>48</v>
      </c>
      <c r="AI1275" s="5">
        <v>7</v>
      </c>
      <c r="AJ1275" s="5">
        <v>800</v>
      </c>
      <c r="AK1275" s="5">
        <v>83</v>
      </c>
      <c r="AL1275" s="5" t="s">
        <v>48</v>
      </c>
      <c r="AM1275" s="5" t="s">
        <v>48</v>
      </c>
      <c r="AN1275" s="5">
        <v>7</v>
      </c>
      <c r="AO1275" s="5">
        <v>800</v>
      </c>
    </row>
    <row r="1276" spans="1:41" x14ac:dyDescent="0.25">
      <c r="A1276" s="5" t="s">
        <v>11</v>
      </c>
      <c r="B1276" s="5" t="s">
        <v>12</v>
      </c>
      <c r="C1276" s="5">
        <v>609.6</v>
      </c>
      <c r="D1276" s="5">
        <v>40.089199999999998</v>
      </c>
      <c r="E1276" s="5">
        <v>-99.213300000000004</v>
      </c>
      <c r="F1276" s="5">
        <v>20120821</v>
      </c>
      <c r="G1276" s="5">
        <v>-9999</v>
      </c>
      <c r="H1276" s="5" t="s">
        <v>48</v>
      </c>
      <c r="I1276" s="5" t="s">
        <v>48</v>
      </c>
      <c r="J1276" s="5" t="s">
        <v>48</v>
      </c>
      <c r="K1276" s="5">
        <v>9999</v>
      </c>
      <c r="L1276" s="5">
        <v>-9999</v>
      </c>
      <c r="M1276" s="5" t="s">
        <v>48</v>
      </c>
      <c r="N1276" s="5" t="s">
        <v>48</v>
      </c>
      <c r="O1276" s="5" t="s">
        <v>48</v>
      </c>
      <c r="P1276" s="5">
        <v>9999</v>
      </c>
      <c r="Q1276" s="5">
        <v>0</v>
      </c>
      <c r="R1276" s="5" t="s">
        <v>48</v>
      </c>
      <c r="S1276" s="5" t="s">
        <v>48</v>
      </c>
      <c r="T1276" s="5">
        <v>7</v>
      </c>
      <c r="U1276" s="5">
        <v>800</v>
      </c>
      <c r="V1276" s="5">
        <v>0</v>
      </c>
      <c r="W1276" s="5" t="s">
        <v>48</v>
      </c>
      <c r="X1276" s="5" t="s">
        <v>48</v>
      </c>
      <c r="Y1276" s="5">
        <v>7</v>
      </c>
      <c r="Z1276" s="5">
        <v>9999</v>
      </c>
      <c r="AA1276" s="5">
        <v>0</v>
      </c>
      <c r="AB1276" s="5" t="s">
        <v>48</v>
      </c>
      <c r="AC1276" s="5" t="s">
        <v>48</v>
      </c>
      <c r="AD1276" s="5">
        <v>7</v>
      </c>
      <c r="AE1276" s="5">
        <v>9999</v>
      </c>
      <c r="AF1276" s="5">
        <v>306</v>
      </c>
      <c r="AG1276" s="5" t="s">
        <v>48</v>
      </c>
      <c r="AH1276" s="5" t="s">
        <v>48</v>
      </c>
      <c r="AI1276" s="5">
        <v>7</v>
      </c>
      <c r="AJ1276" s="5">
        <v>800</v>
      </c>
      <c r="AK1276" s="5">
        <v>94</v>
      </c>
      <c r="AL1276" s="5" t="s">
        <v>48</v>
      </c>
      <c r="AM1276" s="5" t="s">
        <v>48</v>
      </c>
      <c r="AN1276" s="5">
        <v>7</v>
      </c>
      <c r="AO1276" s="5">
        <v>800</v>
      </c>
    </row>
    <row r="1277" spans="1:41" x14ac:dyDescent="0.25">
      <c r="A1277" s="5" t="s">
        <v>11</v>
      </c>
      <c r="B1277" s="5" t="s">
        <v>12</v>
      </c>
      <c r="C1277" s="5">
        <v>609.6</v>
      </c>
      <c r="D1277" s="5">
        <v>40.089199999999998</v>
      </c>
      <c r="E1277" s="5">
        <v>-99.213300000000004</v>
      </c>
      <c r="F1277" s="5">
        <v>20120822</v>
      </c>
      <c r="G1277" s="5">
        <v>-9999</v>
      </c>
      <c r="H1277" s="5" t="s">
        <v>48</v>
      </c>
      <c r="I1277" s="5" t="s">
        <v>48</v>
      </c>
      <c r="J1277" s="5" t="s">
        <v>48</v>
      </c>
      <c r="K1277" s="5">
        <v>9999</v>
      </c>
      <c r="L1277" s="5">
        <v>-9999</v>
      </c>
      <c r="M1277" s="5" t="s">
        <v>48</v>
      </c>
      <c r="N1277" s="5" t="s">
        <v>48</v>
      </c>
      <c r="O1277" s="5" t="s">
        <v>48</v>
      </c>
      <c r="P1277" s="5">
        <v>9999</v>
      </c>
      <c r="Q1277" s="5">
        <v>0</v>
      </c>
      <c r="R1277" s="5" t="s">
        <v>48</v>
      </c>
      <c r="S1277" s="5" t="s">
        <v>48</v>
      </c>
      <c r="T1277" s="5">
        <v>7</v>
      </c>
      <c r="U1277" s="5">
        <v>800</v>
      </c>
      <c r="V1277" s="5">
        <v>0</v>
      </c>
      <c r="W1277" s="5" t="s">
        <v>48</v>
      </c>
      <c r="X1277" s="5" t="s">
        <v>48</v>
      </c>
      <c r="Y1277" s="5">
        <v>7</v>
      </c>
      <c r="Z1277" s="5">
        <v>9999</v>
      </c>
      <c r="AA1277" s="5">
        <v>0</v>
      </c>
      <c r="AB1277" s="5" t="s">
        <v>48</v>
      </c>
      <c r="AC1277" s="5" t="s">
        <v>48</v>
      </c>
      <c r="AD1277" s="5">
        <v>7</v>
      </c>
      <c r="AE1277" s="5">
        <v>9999</v>
      </c>
      <c r="AF1277" s="5">
        <v>339</v>
      </c>
      <c r="AG1277" s="5" t="s">
        <v>48</v>
      </c>
      <c r="AH1277" s="5" t="s">
        <v>48</v>
      </c>
      <c r="AI1277" s="5">
        <v>7</v>
      </c>
      <c r="AJ1277" s="5">
        <v>800</v>
      </c>
      <c r="AK1277" s="5">
        <v>161</v>
      </c>
      <c r="AL1277" s="5" t="s">
        <v>48</v>
      </c>
      <c r="AM1277" s="5" t="s">
        <v>48</v>
      </c>
      <c r="AN1277" s="5">
        <v>7</v>
      </c>
      <c r="AO1277" s="5">
        <v>800</v>
      </c>
    </row>
    <row r="1278" spans="1:41" x14ac:dyDescent="0.25">
      <c r="A1278" s="5" t="s">
        <v>11</v>
      </c>
      <c r="B1278" s="5" t="s">
        <v>12</v>
      </c>
      <c r="C1278" s="5">
        <v>609.6</v>
      </c>
      <c r="D1278" s="5">
        <v>40.089199999999998</v>
      </c>
      <c r="E1278" s="5">
        <v>-99.213300000000004</v>
      </c>
      <c r="F1278" s="5">
        <v>20120823</v>
      </c>
      <c r="G1278" s="5">
        <v>-9999</v>
      </c>
      <c r="H1278" s="5" t="s">
        <v>48</v>
      </c>
      <c r="I1278" s="5" t="s">
        <v>48</v>
      </c>
      <c r="J1278" s="5" t="s">
        <v>48</v>
      </c>
      <c r="K1278" s="5">
        <v>9999</v>
      </c>
      <c r="L1278" s="5">
        <v>-9999</v>
      </c>
      <c r="M1278" s="5" t="s">
        <v>48</v>
      </c>
      <c r="N1278" s="5" t="s">
        <v>48</v>
      </c>
      <c r="O1278" s="5" t="s">
        <v>48</v>
      </c>
      <c r="P1278" s="5">
        <v>9999</v>
      </c>
      <c r="Q1278" s="5">
        <v>0</v>
      </c>
      <c r="R1278" s="5" t="s">
        <v>48</v>
      </c>
      <c r="S1278" s="5" t="s">
        <v>48</v>
      </c>
      <c r="T1278" s="5">
        <v>7</v>
      </c>
      <c r="U1278" s="5">
        <v>800</v>
      </c>
      <c r="V1278" s="5">
        <v>0</v>
      </c>
      <c r="W1278" s="5" t="s">
        <v>48</v>
      </c>
      <c r="X1278" s="5" t="s">
        <v>48</v>
      </c>
      <c r="Y1278" s="5">
        <v>7</v>
      </c>
      <c r="Z1278" s="5">
        <v>9999</v>
      </c>
      <c r="AA1278" s="5">
        <v>0</v>
      </c>
      <c r="AB1278" s="5" t="s">
        <v>48</v>
      </c>
      <c r="AC1278" s="5" t="s">
        <v>48</v>
      </c>
      <c r="AD1278" s="5">
        <v>7</v>
      </c>
      <c r="AE1278" s="5">
        <v>9999</v>
      </c>
      <c r="AF1278" s="5">
        <v>333</v>
      </c>
      <c r="AG1278" s="5" t="s">
        <v>48</v>
      </c>
      <c r="AH1278" s="5" t="s">
        <v>48</v>
      </c>
      <c r="AI1278" s="5">
        <v>7</v>
      </c>
      <c r="AJ1278" s="5">
        <v>800</v>
      </c>
      <c r="AK1278" s="5">
        <v>167</v>
      </c>
      <c r="AL1278" s="5" t="s">
        <v>48</v>
      </c>
      <c r="AM1278" s="5" t="s">
        <v>48</v>
      </c>
      <c r="AN1278" s="5">
        <v>7</v>
      </c>
      <c r="AO1278" s="5">
        <v>800</v>
      </c>
    </row>
    <row r="1279" spans="1:41" x14ac:dyDescent="0.25">
      <c r="A1279" s="5" t="s">
        <v>11</v>
      </c>
      <c r="B1279" s="5" t="s">
        <v>12</v>
      </c>
      <c r="C1279" s="5">
        <v>609.6</v>
      </c>
      <c r="D1279" s="5">
        <v>40.089199999999998</v>
      </c>
      <c r="E1279" s="5">
        <v>-99.213300000000004</v>
      </c>
      <c r="F1279" s="5">
        <v>20120824</v>
      </c>
      <c r="G1279" s="5">
        <v>-9999</v>
      </c>
      <c r="H1279" s="5" t="s">
        <v>48</v>
      </c>
      <c r="I1279" s="5" t="s">
        <v>48</v>
      </c>
      <c r="J1279" s="5" t="s">
        <v>48</v>
      </c>
      <c r="K1279" s="5">
        <v>9999</v>
      </c>
      <c r="L1279" s="5">
        <v>-9999</v>
      </c>
      <c r="M1279" s="5" t="s">
        <v>48</v>
      </c>
      <c r="N1279" s="5" t="s">
        <v>48</v>
      </c>
      <c r="O1279" s="5" t="s">
        <v>48</v>
      </c>
      <c r="P1279" s="5">
        <v>9999</v>
      </c>
      <c r="Q1279" s="5">
        <v>20</v>
      </c>
      <c r="R1279" s="5" t="s">
        <v>48</v>
      </c>
      <c r="S1279" s="5" t="s">
        <v>48</v>
      </c>
      <c r="T1279" s="5">
        <v>7</v>
      </c>
      <c r="U1279" s="5">
        <v>800</v>
      </c>
      <c r="V1279" s="5">
        <v>0</v>
      </c>
      <c r="W1279" s="5" t="s">
        <v>48</v>
      </c>
      <c r="X1279" s="5" t="s">
        <v>48</v>
      </c>
      <c r="Y1279" s="5">
        <v>7</v>
      </c>
      <c r="Z1279" s="5">
        <v>9999</v>
      </c>
      <c r="AA1279" s="5">
        <v>0</v>
      </c>
      <c r="AB1279" s="5" t="s">
        <v>48</v>
      </c>
      <c r="AC1279" s="5" t="s">
        <v>48</v>
      </c>
      <c r="AD1279" s="5">
        <v>7</v>
      </c>
      <c r="AE1279" s="5">
        <v>9999</v>
      </c>
      <c r="AF1279" s="5">
        <v>300</v>
      </c>
      <c r="AG1279" s="5" t="s">
        <v>48</v>
      </c>
      <c r="AH1279" s="5" t="s">
        <v>48</v>
      </c>
      <c r="AI1279" s="5">
        <v>7</v>
      </c>
      <c r="AJ1279" s="5">
        <v>800</v>
      </c>
      <c r="AK1279" s="5">
        <v>183</v>
      </c>
      <c r="AL1279" s="5" t="s">
        <v>48</v>
      </c>
      <c r="AM1279" s="5" t="s">
        <v>48</v>
      </c>
      <c r="AN1279" s="5">
        <v>7</v>
      </c>
      <c r="AO1279" s="5">
        <v>800</v>
      </c>
    </row>
    <row r="1280" spans="1:41" x14ac:dyDescent="0.25">
      <c r="A1280" s="5" t="s">
        <v>11</v>
      </c>
      <c r="B1280" s="5" t="s">
        <v>12</v>
      </c>
      <c r="C1280" s="5">
        <v>609.6</v>
      </c>
      <c r="D1280" s="5">
        <v>40.089199999999998</v>
      </c>
      <c r="E1280" s="5">
        <v>-99.213300000000004</v>
      </c>
      <c r="F1280" s="5">
        <v>20120825</v>
      </c>
      <c r="G1280" s="5">
        <v>-9999</v>
      </c>
      <c r="H1280" s="5" t="s">
        <v>48</v>
      </c>
      <c r="I1280" s="5" t="s">
        <v>48</v>
      </c>
      <c r="J1280" s="5" t="s">
        <v>48</v>
      </c>
      <c r="K1280" s="5">
        <v>9999</v>
      </c>
      <c r="L1280" s="5">
        <v>-9999</v>
      </c>
      <c r="M1280" s="5" t="s">
        <v>48</v>
      </c>
      <c r="N1280" s="5" t="s">
        <v>48</v>
      </c>
      <c r="O1280" s="5" t="s">
        <v>48</v>
      </c>
      <c r="P1280" s="5">
        <v>9999</v>
      </c>
      <c r="Q1280" s="5">
        <v>157</v>
      </c>
      <c r="R1280" s="5" t="s">
        <v>48</v>
      </c>
      <c r="S1280" s="5" t="s">
        <v>48</v>
      </c>
      <c r="T1280" s="5">
        <v>7</v>
      </c>
      <c r="U1280" s="5">
        <v>800</v>
      </c>
      <c r="V1280" s="5">
        <v>0</v>
      </c>
      <c r="W1280" s="5" t="s">
        <v>48</v>
      </c>
      <c r="X1280" s="5" t="s">
        <v>48</v>
      </c>
      <c r="Y1280" s="5">
        <v>7</v>
      </c>
      <c r="Z1280" s="5">
        <v>9999</v>
      </c>
      <c r="AA1280" s="5">
        <v>0</v>
      </c>
      <c r="AB1280" s="5" t="s">
        <v>48</v>
      </c>
      <c r="AC1280" s="5" t="s">
        <v>48</v>
      </c>
      <c r="AD1280" s="5">
        <v>7</v>
      </c>
      <c r="AE1280" s="5">
        <v>9999</v>
      </c>
      <c r="AF1280" s="5">
        <v>233</v>
      </c>
      <c r="AG1280" s="5" t="s">
        <v>48</v>
      </c>
      <c r="AH1280" s="5" t="s">
        <v>48</v>
      </c>
      <c r="AI1280" s="5">
        <v>7</v>
      </c>
      <c r="AJ1280" s="5">
        <v>800</v>
      </c>
      <c r="AK1280" s="5">
        <v>183</v>
      </c>
      <c r="AL1280" s="5" t="s">
        <v>48</v>
      </c>
      <c r="AM1280" s="5" t="s">
        <v>48</v>
      </c>
      <c r="AN1280" s="5">
        <v>7</v>
      </c>
      <c r="AO1280" s="5">
        <v>800</v>
      </c>
    </row>
    <row r="1281" spans="1:41" x14ac:dyDescent="0.25">
      <c r="A1281" s="5" t="s">
        <v>11</v>
      </c>
      <c r="B1281" s="5" t="s">
        <v>12</v>
      </c>
      <c r="C1281" s="5">
        <v>609.6</v>
      </c>
      <c r="D1281" s="5">
        <v>40.089199999999998</v>
      </c>
      <c r="E1281" s="5">
        <v>-99.213300000000004</v>
      </c>
      <c r="F1281" s="5">
        <v>20120826</v>
      </c>
      <c r="G1281" s="5">
        <v>-9999</v>
      </c>
      <c r="H1281" s="5" t="s">
        <v>48</v>
      </c>
      <c r="I1281" s="5" t="s">
        <v>48</v>
      </c>
      <c r="J1281" s="5" t="s">
        <v>48</v>
      </c>
      <c r="K1281" s="5">
        <v>9999</v>
      </c>
      <c r="L1281" s="5">
        <v>-9999</v>
      </c>
      <c r="M1281" s="5" t="s">
        <v>48</v>
      </c>
      <c r="N1281" s="5" t="s">
        <v>48</v>
      </c>
      <c r="O1281" s="5" t="s">
        <v>48</v>
      </c>
      <c r="P1281" s="5">
        <v>9999</v>
      </c>
      <c r="Q1281" s="5">
        <v>56</v>
      </c>
      <c r="R1281" s="5" t="s">
        <v>48</v>
      </c>
      <c r="S1281" s="5" t="s">
        <v>48</v>
      </c>
      <c r="T1281" s="5">
        <v>7</v>
      </c>
      <c r="U1281" s="5">
        <v>800</v>
      </c>
      <c r="V1281" s="5">
        <v>0</v>
      </c>
      <c r="W1281" s="5" t="s">
        <v>48</v>
      </c>
      <c r="X1281" s="5" t="s">
        <v>48</v>
      </c>
      <c r="Y1281" s="5">
        <v>7</v>
      </c>
      <c r="Z1281" s="5">
        <v>9999</v>
      </c>
      <c r="AA1281" s="5">
        <v>0</v>
      </c>
      <c r="AB1281" s="5" t="s">
        <v>48</v>
      </c>
      <c r="AC1281" s="5" t="s">
        <v>48</v>
      </c>
      <c r="AD1281" s="5">
        <v>7</v>
      </c>
      <c r="AE1281" s="5">
        <v>9999</v>
      </c>
      <c r="AF1281" s="5">
        <v>278</v>
      </c>
      <c r="AG1281" s="5" t="s">
        <v>48</v>
      </c>
      <c r="AH1281" s="5" t="s">
        <v>48</v>
      </c>
      <c r="AI1281" s="5">
        <v>7</v>
      </c>
      <c r="AJ1281" s="5">
        <v>800</v>
      </c>
      <c r="AK1281" s="5">
        <v>172</v>
      </c>
      <c r="AL1281" s="5" t="s">
        <v>48</v>
      </c>
      <c r="AM1281" s="5" t="s">
        <v>48</v>
      </c>
      <c r="AN1281" s="5">
        <v>7</v>
      </c>
      <c r="AO1281" s="5">
        <v>800</v>
      </c>
    </row>
    <row r="1282" spans="1:41" x14ac:dyDescent="0.25">
      <c r="A1282" s="5" t="s">
        <v>11</v>
      </c>
      <c r="B1282" s="5" t="s">
        <v>12</v>
      </c>
      <c r="C1282" s="5">
        <v>609.6</v>
      </c>
      <c r="D1282" s="5">
        <v>40.089199999999998</v>
      </c>
      <c r="E1282" s="5">
        <v>-99.213300000000004</v>
      </c>
      <c r="F1282" s="5">
        <v>20120827</v>
      </c>
      <c r="G1282" s="5">
        <v>-9999</v>
      </c>
      <c r="H1282" s="5" t="s">
        <v>48</v>
      </c>
      <c r="I1282" s="5" t="s">
        <v>48</v>
      </c>
      <c r="J1282" s="5" t="s">
        <v>48</v>
      </c>
      <c r="K1282" s="5">
        <v>9999</v>
      </c>
      <c r="L1282" s="5">
        <v>-9999</v>
      </c>
      <c r="M1282" s="5" t="s">
        <v>48</v>
      </c>
      <c r="N1282" s="5" t="s">
        <v>48</v>
      </c>
      <c r="O1282" s="5" t="s">
        <v>48</v>
      </c>
      <c r="P1282" s="5">
        <v>9999</v>
      </c>
      <c r="Q1282" s="5">
        <v>0</v>
      </c>
      <c r="R1282" s="5" t="s">
        <v>48</v>
      </c>
      <c r="S1282" s="5" t="s">
        <v>48</v>
      </c>
      <c r="T1282" s="5">
        <v>7</v>
      </c>
      <c r="U1282" s="5">
        <v>800</v>
      </c>
      <c r="V1282" s="5">
        <v>0</v>
      </c>
      <c r="W1282" s="5" t="s">
        <v>48</v>
      </c>
      <c r="X1282" s="5" t="s">
        <v>48</v>
      </c>
      <c r="Y1282" s="5">
        <v>7</v>
      </c>
      <c r="Z1282" s="5">
        <v>9999</v>
      </c>
      <c r="AA1282" s="5">
        <v>0</v>
      </c>
      <c r="AB1282" s="5" t="s">
        <v>48</v>
      </c>
      <c r="AC1282" s="5" t="s">
        <v>48</v>
      </c>
      <c r="AD1282" s="5">
        <v>7</v>
      </c>
      <c r="AE1282" s="5">
        <v>9999</v>
      </c>
      <c r="AF1282" s="5">
        <v>306</v>
      </c>
      <c r="AG1282" s="5" t="s">
        <v>48</v>
      </c>
      <c r="AH1282" s="5" t="s">
        <v>48</v>
      </c>
      <c r="AI1282" s="5">
        <v>7</v>
      </c>
      <c r="AJ1282" s="5">
        <v>800</v>
      </c>
      <c r="AK1282" s="5">
        <v>172</v>
      </c>
      <c r="AL1282" s="5" t="s">
        <v>48</v>
      </c>
      <c r="AM1282" s="5" t="s">
        <v>48</v>
      </c>
      <c r="AN1282" s="5">
        <v>7</v>
      </c>
      <c r="AO1282" s="5">
        <v>800</v>
      </c>
    </row>
    <row r="1283" spans="1:41" x14ac:dyDescent="0.25">
      <c r="A1283" s="5" t="s">
        <v>11</v>
      </c>
      <c r="B1283" s="5" t="s">
        <v>12</v>
      </c>
      <c r="C1283" s="5">
        <v>609.6</v>
      </c>
      <c r="D1283" s="5">
        <v>40.089199999999998</v>
      </c>
      <c r="E1283" s="5">
        <v>-99.213300000000004</v>
      </c>
      <c r="F1283" s="5">
        <v>20120828</v>
      </c>
      <c r="G1283" s="5">
        <v>-9999</v>
      </c>
      <c r="H1283" s="5" t="s">
        <v>48</v>
      </c>
      <c r="I1283" s="5" t="s">
        <v>48</v>
      </c>
      <c r="J1283" s="5" t="s">
        <v>48</v>
      </c>
      <c r="K1283" s="5">
        <v>9999</v>
      </c>
      <c r="L1283" s="5">
        <v>-9999</v>
      </c>
      <c r="M1283" s="5" t="s">
        <v>48</v>
      </c>
      <c r="N1283" s="5" t="s">
        <v>48</v>
      </c>
      <c r="O1283" s="5" t="s">
        <v>48</v>
      </c>
      <c r="P1283" s="5">
        <v>9999</v>
      </c>
      <c r="Q1283" s="5">
        <v>0</v>
      </c>
      <c r="R1283" s="5" t="s">
        <v>48</v>
      </c>
      <c r="S1283" s="5" t="s">
        <v>48</v>
      </c>
      <c r="T1283" s="5">
        <v>7</v>
      </c>
      <c r="U1283" s="5">
        <v>800</v>
      </c>
      <c r="V1283" s="5">
        <v>0</v>
      </c>
      <c r="W1283" s="5" t="s">
        <v>48</v>
      </c>
      <c r="X1283" s="5" t="s">
        <v>48</v>
      </c>
      <c r="Y1283" s="5">
        <v>7</v>
      </c>
      <c r="Z1283" s="5">
        <v>9999</v>
      </c>
      <c r="AA1283" s="5">
        <v>0</v>
      </c>
      <c r="AB1283" s="5" t="s">
        <v>48</v>
      </c>
      <c r="AC1283" s="5" t="s">
        <v>48</v>
      </c>
      <c r="AD1283" s="5">
        <v>7</v>
      </c>
      <c r="AE1283" s="5">
        <v>9999</v>
      </c>
      <c r="AF1283" s="5">
        <v>333</v>
      </c>
      <c r="AG1283" s="5" t="s">
        <v>48</v>
      </c>
      <c r="AH1283" s="5" t="s">
        <v>48</v>
      </c>
      <c r="AI1283" s="5">
        <v>7</v>
      </c>
      <c r="AJ1283" s="5">
        <v>800</v>
      </c>
      <c r="AK1283" s="5">
        <v>189</v>
      </c>
      <c r="AL1283" s="5" t="s">
        <v>48</v>
      </c>
      <c r="AM1283" s="5" t="s">
        <v>48</v>
      </c>
      <c r="AN1283" s="5">
        <v>7</v>
      </c>
      <c r="AO1283" s="5">
        <v>800</v>
      </c>
    </row>
    <row r="1284" spans="1:41" x14ac:dyDescent="0.25">
      <c r="A1284" s="5" t="s">
        <v>11</v>
      </c>
      <c r="B1284" s="5" t="s">
        <v>12</v>
      </c>
      <c r="C1284" s="5">
        <v>609.6</v>
      </c>
      <c r="D1284" s="5">
        <v>40.089199999999998</v>
      </c>
      <c r="E1284" s="5">
        <v>-99.213300000000004</v>
      </c>
      <c r="F1284" s="5">
        <v>20120829</v>
      </c>
      <c r="G1284" s="5">
        <v>-9999</v>
      </c>
      <c r="H1284" s="5" t="s">
        <v>48</v>
      </c>
      <c r="I1284" s="5" t="s">
        <v>48</v>
      </c>
      <c r="J1284" s="5" t="s">
        <v>48</v>
      </c>
      <c r="K1284" s="5">
        <v>9999</v>
      </c>
      <c r="L1284" s="5">
        <v>-9999</v>
      </c>
      <c r="M1284" s="5" t="s">
        <v>48</v>
      </c>
      <c r="N1284" s="5" t="s">
        <v>48</v>
      </c>
      <c r="O1284" s="5" t="s">
        <v>48</v>
      </c>
      <c r="P1284" s="5">
        <v>9999</v>
      </c>
      <c r="Q1284" s="5">
        <v>0</v>
      </c>
      <c r="R1284" s="5" t="s">
        <v>48</v>
      </c>
      <c r="S1284" s="5" t="s">
        <v>48</v>
      </c>
      <c r="T1284" s="5">
        <v>7</v>
      </c>
      <c r="U1284" s="5">
        <v>800</v>
      </c>
      <c r="V1284" s="5">
        <v>0</v>
      </c>
      <c r="W1284" s="5" t="s">
        <v>48</v>
      </c>
      <c r="X1284" s="5" t="s">
        <v>48</v>
      </c>
      <c r="Y1284" s="5">
        <v>7</v>
      </c>
      <c r="Z1284" s="5">
        <v>9999</v>
      </c>
      <c r="AA1284" s="5">
        <v>0</v>
      </c>
      <c r="AB1284" s="5" t="s">
        <v>48</v>
      </c>
      <c r="AC1284" s="5" t="s">
        <v>48</v>
      </c>
      <c r="AD1284" s="5">
        <v>7</v>
      </c>
      <c r="AE1284" s="5">
        <v>9999</v>
      </c>
      <c r="AF1284" s="5">
        <v>350</v>
      </c>
      <c r="AG1284" s="5" t="s">
        <v>48</v>
      </c>
      <c r="AH1284" s="5" t="s">
        <v>48</v>
      </c>
      <c r="AI1284" s="5">
        <v>7</v>
      </c>
      <c r="AJ1284" s="5">
        <v>800</v>
      </c>
      <c r="AK1284" s="5">
        <v>178</v>
      </c>
      <c r="AL1284" s="5" t="s">
        <v>48</v>
      </c>
      <c r="AM1284" s="5" t="s">
        <v>48</v>
      </c>
      <c r="AN1284" s="5">
        <v>7</v>
      </c>
      <c r="AO1284" s="5">
        <v>800</v>
      </c>
    </row>
    <row r="1285" spans="1:41" x14ac:dyDescent="0.25">
      <c r="A1285" s="5" t="s">
        <v>11</v>
      </c>
      <c r="B1285" s="5" t="s">
        <v>12</v>
      </c>
      <c r="C1285" s="5">
        <v>609.6</v>
      </c>
      <c r="D1285" s="5">
        <v>40.089199999999998</v>
      </c>
      <c r="E1285" s="5">
        <v>-99.213300000000004</v>
      </c>
      <c r="F1285" s="5">
        <v>20120830</v>
      </c>
      <c r="G1285" s="5">
        <v>-9999</v>
      </c>
      <c r="H1285" s="5" t="s">
        <v>48</v>
      </c>
      <c r="I1285" s="5" t="s">
        <v>48</v>
      </c>
      <c r="J1285" s="5" t="s">
        <v>48</v>
      </c>
      <c r="K1285" s="5">
        <v>9999</v>
      </c>
      <c r="L1285" s="5">
        <v>-9999</v>
      </c>
      <c r="M1285" s="5" t="s">
        <v>48</v>
      </c>
      <c r="N1285" s="5" t="s">
        <v>48</v>
      </c>
      <c r="O1285" s="5" t="s">
        <v>48</v>
      </c>
      <c r="P1285" s="5">
        <v>9999</v>
      </c>
      <c r="Q1285" s="5">
        <v>0</v>
      </c>
      <c r="R1285" s="5" t="s">
        <v>48</v>
      </c>
      <c r="S1285" s="5" t="s">
        <v>48</v>
      </c>
      <c r="T1285" s="5">
        <v>7</v>
      </c>
      <c r="U1285" s="5">
        <v>800</v>
      </c>
      <c r="V1285" s="5">
        <v>0</v>
      </c>
      <c r="W1285" s="5" t="s">
        <v>48</v>
      </c>
      <c r="X1285" s="5" t="s">
        <v>48</v>
      </c>
      <c r="Y1285" s="5">
        <v>7</v>
      </c>
      <c r="Z1285" s="5">
        <v>9999</v>
      </c>
      <c r="AA1285" s="5">
        <v>0</v>
      </c>
      <c r="AB1285" s="5" t="s">
        <v>48</v>
      </c>
      <c r="AC1285" s="5" t="s">
        <v>48</v>
      </c>
      <c r="AD1285" s="5">
        <v>7</v>
      </c>
      <c r="AE1285" s="5">
        <v>9999</v>
      </c>
      <c r="AF1285" s="5">
        <v>356</v>
      </c>
      <c r="AG1285" s="5" t="s">
        <v>48</v>
      </c>
      <c r="AH1285" s="5" t="s">
        <v>48</v>
      </c>
      <c r="AI1285" s="5">
        <v>7</v>
      </c>
      <c r="AJ1285" s="5">
        <v>800</v>
      </c>
      <c r="AK1285" s="5">
        <v>144</v>
      </c>
      <c r="AL1285" s="5" t="s">
        <v>48</v>
      </c>
      <c r="AM1285" s="5" t="s">
        <v>48</v>
      </c>
      <c r="AN1285" s="5">
        <v>7</v>
      </c>
      <c r="AO1285" s="5">
        <v>800</v>
      </c>
    </row>
    <row r="1286" spans="1:41" x14ac:dyDescent="0.25">
      <c r="A1286" s="5" t="s">
        <v>11</v>
      </c>
      <c r="B1286" s="5" t="s">
        <v>12</v>
      </c>
      <c r="C1286" s="5">
        <v>609.6</v>
      </c>
      <c r="D1286" s="5">
        <v>40.089199999999998</v>
      </c>
      <c r="E1286" s="5">
        <v>-99.213300000000004</v>
      </c>
      <c r="F1286" s="5">
        <v>20120831</v>
      </c>
      <c r="G1286" s="5">
        <v>-9999</v>
      </c>
      <c r="H1286" s="5" t="s">
        <v>48</v>
      </c>
      <c r="I1286" s="5" t="s">
        <v>48</v>
      </c>
      <c r="J1286" s="5" t="s">
        <v>48</v>
      </c>
      <c r="K1286" s="5">
        <v>9999</v>
      </c>
      <c r="L1286" s="5">
        <v>-9999</v>
      </c>
      <c r="M1286" s="5" t="s">
        <v>48</v>
      </c>
      <c r="N1286" s="5" t="s">
        <v>48</v>
      </c>
      <c r="O1286" s="5" t="s">
        <v>48</v>
      </c>
      <c r="P1286" s="5">
        <v>9999</v>
      </c>
      <c r="Q1286" s="5">
        <v>0</v>
      </c>
      <c r="R1286" s="5" t="s">
        <v>48</v>
      </c>
      <c r="S1286" s="5" t="s">
        <v>48</v>
      </c>
      <c r="T1286" s="5">
        <v>7</v>
      </c>
      <c r="U1286" s="5">
        <v>800</v>
      </c>
      <c r="V1286" s="5">
        <v>0</v>
      </c>
      <c r="W1286" s="5" t="s">
        <v>48</v>
      </c>
      <c r="X1286" s="5" t="s">
        <v>48</v>
      </c>
      <c r="Y1286" s="5">
        <v>7</v>
      </c>
      <c r="Z1286" s="5">
        <v>9999</v>
      </c>
      <c r="AA1286" s="5">
        <v>0</v>
      </c>
      <c r="AB1286" s="5" t="s">
        <v>48</v>
      </c>
      <c r="AC1286" s="5" t="s">
        <v>48</v>
      </c>
      <c r="AD1286" s="5">
        <v>7</v>
      </c>
      <c r="AE1286" s="5">
        <v>9999</v>
      </c>
      <c r="AF1286" s="5">
        <v>367</v>
      </c>
      <c r="AG1286" s="5" t="s">
        <v>48</v>
      </c>
      <c r="AH1286" s="5" t="s">
        <v>48</v>
      </c>
      <c r="AI1286" s="5">
        <v>7</v>
      </c>
      <c r="AJ1286" s="5">
        <v>800</v>
      </c>
      <c r="AK1286" s="5">
        <v>144</v>
      </c>
      <c r="AL1286" s="5" t="s">
        <v>48</v>
      </c>
      <c r="AM1286" s="5" t="s">
        <v>48</v>
      </c>
      <c r="AN1286" s="5">
        <v>7</v>
      </c>
      <c r="AO1286" s="5">
        <v>800</v>
      </c>
    </row>
    <row r="1287" spans="1:41" x14ac:dyDescent="0.25">
      <c r="A1287" s="5" t="s">
        <v>11</v>
      </c>
      <c r="B1287" s="5" t="s">
        <v>12</v>
      </c>
      <c r="C1287" s="5">
        <v>609.6</v>
      </c>
      <c r="D1287" s="5">
        <v>40.089199999999998</v>
      </c>
      <c r="E1287" s="5">
        <v>-99.213300000000004</v>
      </c>
      <c r="F1287" s="5">
        <v>20120901</v>
      </c>
      <c r="G1287" s="5">
        <v>-9999</v>
      </c>
      <c r="H1287" s="5" t="s">
        <v>48</v>
      </c>
      <c r="I1287" s="5" t="s">
        <v>48</v>
      </c>
      <c r="J1287" s="5" t="s">
        <v>48</v>
      </c>
      <c r="K1287" s="5">
        <v>9999</v>
      </c>
      <c r="L1287" s="5">
        <v>-9999</v>
      </c>
      <c r="M1287" s="5" t="s">
        <v>48</v>
      </c>
      <c r="N1287" s="5" t="s">
        <v>48</v>
      </c>
      <c r="O1287" s="5" t="s">
        <v>48</v>
      </c>
      <c r="P1287" s="5">
        <v>9999</v>
      </c>
      <c r="Q1287" s="5">
        <v>0</v>
      </c>
      <c r="R1287" s="5" t="s">
        <v>48</v>
      </c>
      <c r="S1287" s="5" t="s">
        <v>48</v>
      </c>
      <c r="T1287" s="5">
        <v>7</v>
      </c>
      <c r="U1287" s="5">
        <v>800</v>
      </c>
      <c r="V1287" s="5">
        <v>0</v>
      </c>
      <c r="W1287" s="5" t="s">
        <v>48</v>
      </c>
      <c r="X1287" s="5" t="s">
        <v>48</v>
      </c>
      <c r="Y1287" s="5">
        <v>7</v>
      </c>
      <c r="Z1287" s="5">
        <v>9999</v>
      </c>
      <c r="AA1287" s="5">
        <v>0</v>
      </c>
      <c r="AB1287" s="5" t="s">
        <v>48</v>
      </c>
      <c r="AC1287" s="5" t="s">
        <v>48</v>
      </c>
      <c r="AD1287" s="5">
        <v>7</v>
      </c>
      <c r="AE1287" s="5">
        <v>9999</v>
      </c>
      <c r="AF1287" s="5">
        <v>350</v>
      </c>
      <c r="AG1287" s="5" t="s">
        <v>48</v>
      </c>
      <c r="AH1287" s="5" t="s">
        <v>48</v>
      </c>
      <c r="AI1287" s="5">
        <v>7</v>
      </c>
      <c r="AJ1287" s="5">
        <v>800</v>
      </c>
      <c r="AK1287" s="5">
        <v>144</v>
      </c>
      <c r="AL1287" s="5" t="s">
        <v>48</v>
      </c>
      <c r="AM1287" s="5" t="s">
        <v>48</v>
      </c>
      <c r="AN1287" s="5">
        <v>7</v>
      </c>
      <c r="AO1287" s="5">
        <v>800</v>
      </c>
    </row>
    <row r="1288" spans="1:41" x14ac:dyDescent="0.25">
      <c r="A1288" s="5" t="s">
        <v>11</v>
      </c>
      <c r="B1288" s="5" t="s">
        <v>12</v>
      </c>
      <c r="C1288" s="5">
        <v>609.6</v>
      </c>
      <c r="D1288" s="5">
        <v>40.089199999999998</v>
      </c>
      <c r="E1288" s="5">
        <v>-99.213300000000004</v>
      </c>
      <c r="F1288" s="5">
        <v>20120902</v>
      </c>
      <c r="G1288" s="5">
        <v>-9999</v>
      </c>
      <c r="H1288" s="5" t="s">
        <v>48</v>
      </c>
      <c r="I1288" s="5" t="s">
        <v>48</v>
      </c>
      <c r="J1288" s="5" t="s">
        <v>48</v>
      </c>
      <c r="K1288" s="5">
        <v>9999</v>
      </c>
      <c r="L1288" s="5">
        <v>-9999</v>
      </c>
      <c r="M1288" s="5" t="s">
        <v>48</v>
      </c>
      <c r="N1288" s="5" t="s">
        <v>48</v>
      </c>
      <c r="O1288" s="5" t="s">
        <v>48</v>
      </c>
      <c r="P1288" s="5">
        <v>9999</v>
      </c>
      <c r="Q1288" s="5">
        <v>0</v>
      </c>
      <c r="R1288" s="5" t="s">
        <v>48</v>
      </c>
      <c r="S1288" s="5" t="s">
        <v>48</v>
      </c>
      <c r="T1288" s="5">
        <v>7</v>
      </c>
      <c r="U1288" s="5">
        <v>800</v>
      </c>
      <c r="V1288" s="5">
        <v>0</v>
      </c>
      <c r="W1288" s="5" t="s">
        <v>48</v>
      </c>
      <c r="X1288" s="5" t="s">
        <v>48</v>
      </c>
      <c r="Y1288" s="5">
        <v>7</v>
      </c>
      <c r="Z1288" s="5">
        <v>9999</v>
      </c>
      <c r="AA1288" s="5">
        <v>0</v>
      </c>
      <c r="AB1288" s="5" t="s">
        <v>48</v>
      </c>
      <c r="AC1288" s="5" t="s">
        <v>48</v>
      </c>
      <c r="AD1288" s="5">
        <v>7</v>
      </c>
      <c r="AE1288" s="5">
        <v>9999</v>
      </c>
      <c r="AF1288" s="5">
        <v>344</v>
      </c>
      <c r="AG1288" s="5" t="s">
        <v>48</v>
      </c>
      <c r="AH1288" s="5" t="s">
        <v>48</v>
      </c>
      <c r="AI1288" s="5">
        <v>7</v>
      </c>
      <c r="AJ1288" s="5">
        <v>800</v>
      </c>
      <c r="AK1288" s="5">
        <v>172</v>
      </c>
      <c r="AL1288" s="5" t="s">
        <v>48</v>
      </c>
      <c r="AM1288" s="5" t="s">
        <v>48</v>
      </c>
      <c r="AN1288" s="5">
        <v>7</v>
      </c>
      <c r="AO1288" s="5">
        <v>800</v>
      </c>
    </row>
    <row r="1289" spans="1:41" x14ac:dyDescent="0.25">
      <c r="A1289" s="5" t="s">
        <v>11</v>
      </c>
      <c r="B1289" s="5" t="s">
        <v>12</v>
      </c>
      <c r="C1289" s="5">
        <v>609.6</v>
      </c>
      <c r="D1289" s="5">
        <v>40.089199999999998</v>
      </c>
      <c r="E1289" s="5">
        <v>-99.213300000000004</v>
      </c>
      <c r="F1289" s="5">
        <v>20120903</v>
      </c>
      <c r="G1289" s="5">
        <v>-9999</v>
      </c>
      <c r="H1289" s="5" t="s">
        <v>48</v>
      </c>
      <c r="I1289" s="5" t="s">
        <v>48</v>
      </c>
      <c r="J1289" s="5" t="s">
        <v>48</v>
      </c>
      <c r="K1289" s="5">
        <v>9999</v>
      </c>
      <c r="L1289" s="5">
        <v>-9999</v>
      </c>
      <c r="M1289" s="5" t="s">
        <v>48</v>
      </c>
      <c r="N1289" s="5" t="s">
        <v>48</v>
      </c>
      <c r="O1289" s="5" t="s">
        <v>48</v>
      </c>
      <c r="P1289" s="5">
        <v>9999</v>
      </c>
      <c r="Q1289" s="5">
        <v>0</v>
      </c>
      <c r="R1289" s="5" t="s">
        <v>48</v>
      </c>
      <c r="S1289" s="5" t="s">
        <v>48</v>
      </c>
      <c r="T1289" s="5">
        <v>7</v>
      </c>
      <c r="U1289" s="5">
        <v>800</v>
      </c>
      <c r="V1289" s="5">
        <v>0</v>
      </c>
      <c r="W1289" s="5" t="s">
        <v>48</v>
      </c>
      <c r="X1289" s="5" t="s">
        <v>48</v>
      </c>
      <c r="Y1289" s="5">
        <v>7</v>
      </c>
      <c r="Z1289" s="5">
        <v>9999</v>
      </c>
      <c r="AA1289" s="5">
        <v>0</v>
      </c>
      <c r="AB1289" s="5" t="s">
        <v>48</v>
      </c>
      <c r="AC1289" s="5" t="s">
        <v>48</v>
      </c>
      <c r="AD1289" s="5">
        <v>7</v>
      </c>
      <c r="AE1289" s="5">
        <v>9999</v>
      </c>
      <c r="AF1289" s="5">
        <v>372</v>
      </c>
      <c r="AG1289" s="5" t="s">
        <v>48</v>
      </c>
      <c r="AH1289" s="5" t="s">
        <v>48</v>
      </c>
      <c r="AI1289" s="5">
        <v>7</v>
      </c>
      <c r="AJ1289" s="5">
        <v>800</v>
      </c>
      <c r="AK1289" s="5">
        <v>189</v>
      </c>
      <c r="AL1289" s="5" t="s">
        <v>48</v>
      </c>
      <c r="AM1289" s="5" t="s">
        <v>48</v>
      </c>
      <c r="AN1289" s="5">
        <v>7</v>
      </c>
      <c r="AO1289" s="5">
        <v>800</v>
      </c>
    </row>
    <row r="1290" spans="1:41" x14ac:dyDescent="0.25">
      <c r="A1290" s="5" t="s">
        <v>11</v>
      </c>
      <c r="B1290" s="5" t="s">
        <v>12</v>
      </c>
      <c r="C1290" s="5">
        <v>609.6</v>
      </c>
      <c r="D1290" s="5">
        <v>40.089199999999998</v>
      </c>
      <c r="E1290" s="5">
        <v>-99.213300000000004</v>
      </c>
      <c r="F1290" s="5">
        <v>20120904</v>
      </c>
      <c r="G1290" s="5">
        <v>-9999</v>
      </c>
      <c r="H1290" s="5" t="s">
        <v>48</v>
      </c>
      <c r="I1290" s="5" t="s">
        <v>48</v>
      </c>
      <c r="J1290" s="5" t="s">
        <v>48</v>
      </c>
      <c r="K1290" s="5">
        <v>9999</v>
      </c>
      <c r="L1290" s="5">
        <v>-9999</v>
      </c>
      <c r="M1290" s="5" t="s">
        <v>48</v>
      </c>
      <c r="N1290" s="5" t="s">
        <v>48</v>
      </c>
      <c r="O1290" s="5" t="s">
        <v>48</v>
      </c>
      <c r="P1290" s="5">
        <v>9999</v>
      </c>
      <c r="Q1290" s="5">
        <v>0</v>
      </c>
      <c r="R1290" s="5" t="s">
        <v>48</v>
      </c>
      <c r="S1290" s="5" t="s">
        <v>48</v>
      </c>
      <c r="T1290" s="5">
        <v>7</v>
      </c>
      <c r="U1290" s="5">
        <v>800</v>
      </c>
      <c r="V1290" s="5">
        <v>0</v>
      </c>
      <c r="W1290" s="5" t="s">
        <v>48</v>
      </c>
      <c r="X1290" s="5" t="s">
        <v>48</v>
      </c>
      <c r="Y1290" s="5">
        <v>7</v>
      </c>
      <c r="Z1290" s="5">
        <v>9999</v>
      </c>
      <c r="AA1290" s="5">
        <v>0</v>
      </c>
      <c r="AB1290" s="5" t="s">
        <v>48</v>
      </c>
      <c r="AC1290" s="5" t="s">
        <v>48</v>
      </c>
      <c r="AD1290" s="5">
        <v>7</v>
      </c>
      <c r="AE1290" s="5">
        <v>9999</v>
      </c>
      <c r="AF1290" s="5">
        <v>294</v>
      </c>
      <c r="AG1290" s="5" t="s">
        <v>48</v>
      </c>
      <c r="AH1290" s="5" t="s">
        <v>48</v>
      </c>
      <c r="AI1290" s="5">
        <v>7</v>
      </c>
      <c r="AJ1290" s="5">
        <v>800</v>
      </c>
      <c r="AK1290" s="5">
        <v>150</v>
      </c>
      <c r="AL1290" s="5" t="s">
        <v>48</v>
      </c>
      <c r="AM1290" s="5" t="s">
        <v>48</v>
      </c>
      <c r="AN1290" s="5">
        <v>7</v>
      </c>
      <c r="AO1290" s="5">
        <v>800</v>
      </c>
    </row>
    <row r="1291" spans="1:41" x14ac:dyDescent="0.25">
      <c r="A1291" s="5" t="s">
        <v>11</v>
      </c>
      <c r="B1291" s="5" t="s">
        <v>12</v>
      </c>
      <c r="C1291" s="5">
        <v>609.6</v>
      </c>
      <c r="D1291" s="5">
        <v>40.089199999999998</v>
      </c>
      <c r="E1291" s="5">
        <v>-99.213300000000004</v>
      </c>
      <c r="F1291" s="5">
        <v>20120905</v>
      </c>
      <c r="G1291" s="5">
        <v>-9999</v>
      </c>
      <c r="H1291" s="5" t="s">
        <v>48</v>
      </c>
      <c r="I1291" s="5" t="s">
        <v>48</v>
      </c>
      <c r="J1291" s="5" t="s">
        <v>48</v>
      </c>
      <c r="K1291" s="5">
        <v>9999</v>
      </c>
      <c r="L1291" s="5">
        <v>-9999</v>
      </c>
      <c r="M1291" s="5" t="s">
        <v>48</v>
      </c>
      <c r="N1291" s="5" t="s">
        <v>48</v>
      </c>
      <c r="O1291" s="5" t="s">
        <v>48</v>
      </c>
      <c r="P1291" s="5">
        <v>9999</v>
      </c>
      <c r="Q1291" s="5">
        <v>0</v>
      </c>
      <c r="R1291" s="5" t="s">
        <v>48</v>
      </c>
      <c r="S1291" s="5" t="s">
        <v>48</v>
      </c>
      <c r="T1291" s="5">
        <v>7</v>
      </c>
      <c r="U1291" s="5">
        <v>800</v>
      </c>
      <c r="V1291" s="5">
        <v>0</v>
      </c>
      <c r="W1291" s="5" t="s">
        <v>48</v>
      </c>
      <c r="X1291" s="5" t="s">
        <v>48</v>
      </c>
      <c r="Y1291" s="5">
        <v>7</v>
      </c>
      <c r="Z1291" s="5">
        <v>9999</v>
      </c>
      <c r="AA1291" s="5">
        <v>0</v>
      </c>
      <c r="AB1291" s="5" t="s">
        <v>48</v>
      </c>
      <c r="AC1291" s="5" t="s">
        <v>48</v>
      </c>
      <c r="AD1291" s="5">
        <v>7</v>
      </c>
      <c r="AE1291" s="5">
        <v>9999</v>
      </c>
      <c r="AF1291" s="5">
        <v>378</v>
      </c>
      <c r="AG1291" s="5" t="s">
        <v>48</v>
      </c>
      <c r="AH1291" s="5" t="s">
        <v>48</v>
      </c>
      <c r="AI1291" s="5">
        <v>7</v>
      </c>
      <c r="AJ1291" s="5">
        <v>800</v>
      </c>
      <c r="AK1291" s="5">
        <v>156</v>
      </c>
      <c r="AL1291" s="5" t="s">
        <v>48</v>
      </c>
      <c r="AM1291" s="5" t="s">
        <v>48</v>
      </c>
      <c r="AN1291" s="5">
        <v>7</v>
      </c>
      <c r="AO1291" s="5">
        <v>800</v>
      </c>
    </row>
    <row r="1292" spans="1:41" x14ac:dyDescent="0.25">
      <c r="A1292" s="5" t="s">
        <v>11</v>
      </c>
      <c r="B1292" s="5" t="s">
        <v>12</v>
      </c>
      <c r="C1292" s="5">
        <v>609.6</v>
      </c>
      <c r="D1292" s="5">
        <v>40.089199999999998</v>
      </c>
      <c r="E1292" s="5">
        <v>-99.213300000000004</v>
      </c>
      <c r="F1292" s="5">
        <v>20120906</v>
      </c>
      <c r="G1292" s="5">
        <v>-9999</v>
      </c>
      <c r="H1292" s="5" t="s">
        <v>48</v>
      </c>
      <c r="I1292" s="5" t="s">
        <v>48</v>
      </c>
      <c r="J1292" s="5" t="s">
        <v>48</v>
      </c>
      <c r="K1292" s="5">
        <v>9999</v>
      </c>
      <c r="L1292" s="5">
        <v>-9999</v>
      </c>
      <c r="M1292" s="5" t="s">
        <v>48</v>
      </c>
      <c r="N1292" s="5" t="s">
        <v>48</v>
      </c>
      <c r="O1292" s="5" t="s">
        <v>48</v>
      </c>
      <c r="P1292" s="5">
        <v>9999</v>
      </c>
      <c r="Q1292" s="5">
        <v>0</v>
      </c>
      <c r="R1292" s="5" t="s">
        <v>48</v>
      </c>
      <c r="S1292" s="5" t="s">
        <v>48</v>
      </c>
      <c r="T1292" s="5">
        <v>7</v>
      </c>
      <c r="U1292" s="5">
        <v>800</v>
      </c>
      <c r="V1292" s="5">
        <v>0</v>
      </c>
      <c r="W1292" s="5" t="s">
        <v>48</v>
      </c>
      <c r="X1292" s="5" t="s">
        <v>48</v>
      </c>
      <c r="Y1292" s="5">
        <v>7</v>
      </c>
      <c r="Z1292" s="5">
        <v>9999</v>
      </c>
      <c r="AA1292" s="5">
        <v>0</v>
      </c>
      <c r="AB1292" s="5" t="s">
        <v>48</v>
      </c>
      <c r="AC1292" s="5" t="s">
        <v>48</v>
      </c>
      <c r="AD1292" s="5">
        <v>7</v>
      </c>
      <c r="AE1292" s="5">
        <v>9999</v>
      </c>
      <c r="AF1292" s="5">
        <v>294</v>
      </c>
      <c r="AG1292" s="5" t="s">
        <v>48</v>
      </c>
      <c r="AH1292" s="5" t="s">
        <v>48</v>
      </c>
      <c r="AI1292" s="5">
        <v>7</v>
      </c>
      <c r="AJ1292" s="5">
        <v>800</v>
      </c>
      <c r="AK1292" s="5">
        <v>111</v>
      </c>
      <c r="AL1292" s="5" t="s">
        <v>48</v>
      </c>
      <c r="AM1292" s="5" t="s">
        <v>48</v>
      </c>
      <c r="AN1292" s="5">
        <v>7</v>
      </c>
      <c r="AO1292" s="5">
        <v>800</v>
      </c>
    </row>
    <row r="1293" spans="1:41" x14ac:dyDescent="0.25">
      <c r="A1293" s="5" t="s">
        <v>11</v>
      </c>
      <c r="B1293" s="5" t="s">
        <v>12</v>
      </c>
      <c r="C1293" s="5">
        <v>609.6</v>
      </c>
      <c r="D1293" s="5">
        <v>40.089199999999998</v>
      </c>
      <c r="E1293" s="5">
        <v>-99.213300000000004</v>
      </c>
      <c r="F1293" s="5">
        <v>20120907</v>
      </c>
      <c r="G1293" s="5">
        <v>-9999</v>
      </c>
      <c r="H1293" s="5" t="s">
        <v>48</v>
      </c>
      <c r="I1293" s="5" t="s">
        <v>48</v>
      </c>
      <c r="J1293" s="5" t="s">
        <v>48</v>
      </c>
      <c r="K1293" s="5">
        <v>9999</v>
      </c>
      <c r="L1293" s="5">
        <v>-9999</v>
      </c>
      <c r="M1293" s="5" t="s">
        <v>48</v>
      </c>
      <c r="N1293" s="5" t="s">
        <v>48</v>
      </c>
      <c r="O1293" s="5" t="s">
        <v>48</v>
      </c>
      <c r="P1293" s="5">
        <v>9999</v>
      </c>
      <c r="Q1293" s="5">
        <v>0</v>
      </c>
      <c r="R1293" s="5" t="s">
        <v>48</v>
      </c>
      <c r="S1293" s="5" t="s">
        <v>48</v>
      </c>
      <c r="T1293" s="5">
        <v>7</v>
      </c>
      <c r="U1293" s="5">
        <v>800</v>
      </c>
      <c r="V1293" s="5">
        <v>0</v>
      </c>
      <c r="W1293" s="5" t="s">
        <v>48</v>
      </c>
      <c r="X1293" s="5" t="s">
        <v>48</v>
      </c>
      <c r="Y1293" s="5">
        <v>7</v>
      </c>
      <c r="Z1293" s="5">
        <v>9999</v>
      </c>
      <c r="AA1293" s="5">
        <v>0</v>
      </c>
      <c r="AB1293" s="5" t="s">
        <v>48</v>
      </c>
      <c r="AC1293" s="5" t="s">
        <v>48</v>
      </c>
      <c r="AD1293" s="5">
        <v>7</v>
      </c>
      <c r="AE1293" s="5">
        <v>9999</v>
      </c>
      <c r="AF1293" s="5">
        <v>344</v>
      </c>
      <c r="AG1293" s="5" t="s">
        <v>48</v>
      </c>
      <c r="AH1293" s="5" t="s">
        <v>48</v>
      </c>
      <c r="AI1293" s="5">
        <v>7</v>
      </c>
      <c r="AJ1293" s="5">
        <v>800</v>
      </c>
      <c r="AK1293" s="5">
        <v>117</v>
      </c>
      <c r="AL1293" s="5" t="s">
        <v>48</v>
      </c>
      <c r="AM1293" s="5" t="s">
        <v>48</v>
      </c>
      <c r="AN1293" s="5">
        <v>7</v>
      </c>
      <c r="AO1293" s="5">
        <v>800</v>
      </c>
    </row>
    <row r="1294" spans="1:41" x14ac:dyDescent="0.25">
      <c r="A1294" s="5" t="s">
        <v>11</v>
      </c>
      <c r="B1294" s="5" t="s">
        <v>12</v>
      </c>
      <c r="C1294" s="5">
        <v>609.6</v>
      </c>
      <c r="D1294" s="5">
        <v>40.089199999999998</v>
      </c>
      <c r="E1294" s="5">
        <v>-99.213300000000004</v>
      </c>
      <c r="F1294" s="5">
        <v>20120908</v>
      </c>
      <c r="G1294" s="5">
        <v>-9999</v>
      </c>
      <c r="H1294" s="5" t="s">
        <v>48</v>
      </c>
      <c r="I1294" s="5" t="s">
        <v>48</v>
      </c>
      <c r="J1294" s="5" t="s">
        <v>48</v>
      </c>
      <c r="K1294" s="5">
        <v>9999</v>
      </c>
      <c r="L1294" s="5">
        <v>-9999</v>
      </c>
      <c r="M1294" s="5" t="s">
        <v>48</v>
      </c>
      <c r="N1294" s="5" t="s">
        <v>48</v>
      </c>
      <c r="O1294" s="5" t="s">
        <v>48</v>
      </c>
      <c r="P1294" s="5">
        <v>9999</v>
      </c>
      <c r="Q1294" s="5">
        <v>0</v>
      </c>
      <c r="R1294" s="5" t="s">
        <v>48</v>
      </c>
      <c r="S1294" s="5" t="s">
        <v>48</v>
      </c>
      <c r="T1294" s="5">
        <v>7</v>
      </c>
      <c r="U1294" s="5">
        <v>800</v>
      </c>
      <c r="V1294" s="5">
        <v>0</v>
      </c>
      <c r="W1294" s="5" t="s">
        <v>48</v>
      </c>
      <c r="X1294" s="5" t="s">
        <v>48</v>
      </c>
      <c r="Y1294" s="5">
        <v>7</v>
      </c>
      <c r="Z1294" s="5">
        <v>9999</v>
      </c>
      <c r="AA1294" s="5">
        <v>0</v>
      </c>
      <c r="AB1294" s="5" t="s">
        <v>48</v>
      </c>
      <c r="AC1294" s="5" t="s">
        <v>48</v>
      </c>
      <c r="AD1294" s="5">
        <v>7</v>
      </c>
      <c r="AE1294" s="5">
        <v>9999</v>
      </c>
      <c r="AF1294" s="5">
        <v>222</v>
      </c>
      <c r="AG1294" s="5" t="s">
        <v>48</v>
      </c>
      <c r="AH1294" s="5" t="s">
        <v>48</v>
      </c>
      <c r="AI1294" s="5">
        <v>7</v>
      </c>
      <c r="AJ1294" s="5">
        <v>800</v>
      </c>
      <c r="AK1294" s="5">
        <v>56</v>
      </c>
      <c r="AL1294" s="5" t="s">
        <v>48</v>
      </c>
      <c r="AM1294" s="5" t="s">
        <v>48</v>
      </c>
      <c r="AN1294" s="5">
        <v>7</v>
      </c>
      <c r="AO1294" s="5">
        <v>800</v>
      </c>
    </row>
    <row r="1295" spans="1:41" x14ac:dyDescent="0.25">
      <c r="A1295" s="5" t="s">
        <v>11</v>
      </c>
      <c r="B1295" s="5" t="s">
        <v>12</v>
      </c>
      <c r="C1295" s="5">
        <v>609.6</v>
      </c>
      <c r="D1295" s="5">
        <v>40.089199999999998</v>
      </c>
      <c r="E1295" s="5">
        <v>-99.213300000000004</v>
      </c>
      <c r="F1295" s="5">
        <v>20120909</v>
      </c>
      <c r="G1295" s="5">
        <v>-9999</v>
      </c>
      <c r="H1295" s="5" t="s">
        <v>48</v>
      </c>
      <c r="I1295" s="5" t="s">
        <v>48</v>
      </c>
      <c r="J1295" s="5" t="s">
        <v>48</v>
      </c>
      <c r="K1295" s="5">
        <v>9999</v>
      </c>
      <c r="L1295" s="5">
        <v>-9999</v>
      </c>
      <c r="M1295" s="5" t="s">
        <v>48</v>
      </c>
      <c r="N1295" s="5" t="s">
        <v>48</v>
      </c>
      <c r="O1295" s="5" t="s">
        <v>48</v>
      </c>
      <c r="P1295" s="5">
        <v>9999</v>
      </c>
      <c r="Q1295" s="5">
        <v>0</v>
      </c>
      <c r="R1295" s="5" t="s">
        <v>48</v>
      </c>
      <c r="S1295" s="5" t="s">
        <v>48</v>
      </c>
      <c r="T1295" s="5">
        <v>7</v>
      </c>
      <c r="U1295" s="5">
        <v>800</v>
      </c>
      <c r="V1295" s="5">
        <v>0</v>
      </c>
      <c r="W1295" s="5" t="s">
        <v>48</v>
      </c>
      <c r="X1295" s="5" t="s">
        <v>48</v>
      </c>
      <c r="Y1295" s="5">
        <v>7</v>
      </c>
      <c r="Z1295" s="5">
        <v>9999</v>
      </c>
      <c r="AA1295" s="5">
        <v>0</v>
      </c>
      <c r="AB1295" s="5" t="s">
        <v>48</v>
      </c>
      <c r="AC1295" s="5" t="s">
        <v>48</v>
      </c>
      <c r="AD1295" s="5">
        <v>7</v>
      </c>
      <c r="AE1295" s="5">
        <v>9999</v>
      </c>
      <c r="AF1295" s="5">
        <v>294</v>
      </c>
      <c r="AG1295" s="5" t="s">
        <v>48</v>
      </c>
      <c r="AH1295" s="5" t="s">
        <v>48</v>
      </c>
      <c r="AI1295" s="5">
        <v>7</v>
      </c>
      <c r="AJ1295" s="5">
        <v>800</v>
      </c>
      <c r="AK1295" s="5">
        <v>56</v>
      </c>
      <c r="AL1295" s="5" t="s">
        <v>48</v>
      </c>
      <c r="AM1295" s="5" t="s">
        <v>48</v>
      </c>
      <c r="AN1295" s="5">
        <v>7</v>
      </c>
      <c r="AO1295" s="5">
        <v>800</v>
      </c>
    </row>
    <row r="1296" spans="1:41" x14ac:dyDescent="0.25">
      <c r="A1296" s="5" t="s">
        <v>11</v>
      </c>
      <c r="B1296" s="5" t="s">
        <v>12</v>
      </c>
      <c r="C1296" s="5">
        <v>609.6</v>
      </c>
      <c r="D1296" s="5">
        <v>40.089199999999998</v>
      </c>
      <c r="E1296" s="5">
        <v>-99.213300000000004</v>
      </c>
      <c r="F1296" s="5">
        <v>20120910</v>
      </c>
      <c r="G1296" s="5">
        <v>-9999</v>
      </c>
      <c r="H1296" s="5" t="s">
        <v>48</v>
      </c>
      <c r="I1296" s="5" t="s">
        <v>48</v>
      </c>
      <c r="J1296" s="5" t="s">
        <v>48</v>
      </c>
      <c r="K1296" s="5">
        <v>9999</v>
      </c>
      <c r="L1296" s="5">
        <v>-9999</v>
      </c>
      <c r="M1296" s="5" t="s">
        <v>48</v>
      </c>
      <c r="N1296" s="5" t="s">
        <v>48</v>
      </c>
      <c r="O1296" s="5" t="s">
        <v>48</v>
      </c>
      <c r="P1296" s="5">
        <v>9999</v>
      </c>
      <c r="Q1296" s="5">
        <v>0</v>
      </c>
      <c r="R1296" s="5" t="s">
        <v>48</v>
      </c>
      <c r="S1296" s="5" t="s">
        <v>48</v>
      </c>
      <c r="T1296" s="5">
        <v>7</v>
      </c>
      <c r="U1296" s="5">
        <v>800</v>
      </c>
      <c r="V1296" s="5">
        <v>0</v>
      </c>
      <c r="W1296" s="5" t="s">
        <v>48</v>
      </c>
      <c r="X1296" s="5" t="s">
        <v>48</v>
      </c>
      <c r="Y1296" s="5">
        <v>7</v>
      </c>
      <c r="Z1296" s="5">
        <v>9999</v>
      </c>
      <c r="AA1296" s="5">
        <v>0</v>
      </c>
      <c r="AB1296" s="5" t="s">
        <v>48</v>
      </c>
      <c r="AC1296" s="5" t="s">
        <v>48</v>
      </c>
      <c r="AD1296" s="5">
        <v>7</v>
      </c>
      <c r="AE1296" s="5">
        <v>9999</v>
      </c>
      <c r="AF1296" s="5">
        <v>267</v>
      </c>
      <c r="AG1296" s="5" t="s">
        <v>48</v>
      </c>
      <c r="AH1296" s="5" t="s">
        <v>48</v>
      </c>
      <c r="AI1296" s="5">
        <v>7</v>
      </c>
      <c r="AJ1296" s="5">
        <v>800</v>
      </c>
      <c r="AK1296" s="5">
        <v>89</v>
      </c>
      <c r="AL1296" s="5" t="s">
        <v>48</v>
      </c>
      <c r="AM1296" s="5" t="s">
        <v>48</v>
      </c>
      <c r="AN1296" s="5">
        <v>7</v>
      </c>
      <c r="AO1296" s="5">
        <v>800</v>
      </c>
    </row>
    <row r="1297" spans="1:41" x14ac:dyDescent="0.25">
      <c r="A1297" s="5" t="s">
        <v>11</v>
      </c>
      <c r="B1297" s="5" t="s">
        <v>12</v>
      </c>
      <c r="C1297" s="5">
        <v>609.6</v>
      </c>
      <c r="D1297" s="5">
        <v>40.089199999999998</v>
      </c>
      <c r="E1297" s="5">
        <v>-99.213300000000004</v>
      </c>
      <c r="F1297" s="5">
        <v>20120911</v>
      </c>
      <c r="G1297" s="5">
        <v>-9999</v>
      </c>
      <c r="H1297" s="5" t="s">
        <v>48</v>
      </c>
      <c r="I1297" s="5" t="s">
        <v>48</v>
      </c>
      <c r="J1297" s="5" t="s">
        <v>48</v>
      </c>
      <c r="K1297" s="5">
        <v>9999</v>
      </c>
      <c r="L1297" s="5">
        <v>-9999</v>
      </c>
      <c r="M1297" s="5" t="s">
        <v>48</v>
      </c>
      <c r="N1297" s="5" t="s">
        <v>48</v>
      </c>
      <c r="O1297" s="5" t="s">
        <v>48</v>
      </c>
      <c r="P1297" s="5">
        <v>9999</v>
      </c>
      <c r="Q1297" s="5">
        <v>0</v>
      </c>
      <c r="R1297" s="5" t="s">
        <v>48</v>
      </c>
      <c r="S1297" s="5" t="s">
        <v>48</v>
      </c>
      <c r="T1297" s="5">
        <v>7</v>
      </c>
      <c r="U1297" s="5">
        <v>800</v>
      </c>
      <c r="V1297" s="5">
        <v>0</v>
      </c>
      <c r="W1297" s="5" t="s">
        <v>48</v>
      </c>
      <c r="X1297" s="5" t="s">
        <v>48</v>
      </c>
      <c r="Y1297" s="5">
        <v>7</v>
      </c>
      <c r="Z1297" s="5">
        <v>9999</v>
      </c>
      <c r="AA1297" s="5">
        <v>0</v>
      </c>
      <c r="AB1297" s="5" t="s">
        <v>48</v>
      </c>
      <c r="AC1297" s="5" t="s">
        <v>48</v>
      </c>
      <c r="AD1297" s="5">
        <v>7</v>
      </c>
      <c r="AE1297" s="5">
        <v>9999</v>
      </c>
      <c r="AF1297" s="5">
        <v>322</v>
      </c>
      <c r="AG1297" s="5" t="s">
        <v>48</v>
      </c>
      <c r="AH1297" s="5" t="s">
        <v>48</v>
      </c>
      <c r="AI1297" s="5">
        <v>7</v>
      </c>
      <c r="AJ1297" s="5">
        <v>800</v>
      </c>
      <c r="AK1297" s="5">
        <v>128</v>
      </c>
      <c r="AL1297" s="5" t="s">
        <v>48</v>
      </c>
      <c r="AM1297" s="5" t="s">
        <v>48</v>
      </c>
      <c r="AN1297" s="5">
        <v>7</v>
      </c>
      <c r="AO1297" s="5">
        <v>800</v>
      </c>
    </row>
    <row r="1298" spans="1:41" x14ac:dyDescent="0.25">
      <c r="A1298" s="5" t="s">
        <v>11</v>
      </c>
      <c r="B1298" s="5" t="s">
        <v>12</v>
      </c>
      <c r="C1298" s="5">
        <v>609.6</v>
      </c>
      <c r="D1298" s="5">
        <v>40.089199999999998</v>
      </c>
      <c r="E1298" s="5">
        <v>-99.213300000000004</v>
      </c>
      <c r="F1298" s="5">
        <v>20120912</v>
      </c>
      <c r="G1298" s="5">
        <v>-9999</v>
      </c>
      <c r="H1298" s="5" t="s">
        <v>48</v>
      </c>
      <c r="I1298" s="5" t="s">
        <v>48</v>
      </c>
      <c r="J1298" s="5" t="s">
        <v>48</v>
      </c>
      <c r="K1298" s="5">
        <v>9999</v>
      </c>
      <c r="L1298" s="5">
        <v>-9999</v>
      </c>
      <c r="M1298" s="5" t="s">
        <v>48</v>
      </c>
      <c r="N1298" s="5" t="s">
        <v>48</v>
      </c>
      <c r="O1298" s="5" t="s">
        <v>48</v>
      </c>
      <c r="P1298" s="5">
        <v>9999</v>
      </c>
      <c r="Q1298" s="5">
        <v>0</v>
      </c>
      <c r="R1298" s="5" t="s">
        <v>48</v>
      </c>
      <c r="S1298" s="5" t="s">
        <v>48</v>
      </c>
      <c r="T1298" s="5">
        <v>7</v>
      </c>
      <c r="U1298" s="5">
        <v>800</v>
      </c>
      <c r="V1298" s="5">
        <v>0</v>
      </c>
      <c r="W1298" s="5" t="s">
        <v>48</v>
      </c>
      <c r="X1298" s="5" t="s">
        <v>48</v>
      </c>
      <c r="Y1298" s="5">
        <v>7</v>
      </c>
      <c r="Z1298" s="5">
        <v>9999</v>
      </c>
      <c r="AA1298" s="5">
        <v>0</v>
      </c>
      <c r="AB1298" s="5" t="s">
        <v>48</v>
      </c>
      <c r="AC1298" s="5" t="s">
        <v>48</v>
      </c>
      <c r="AD1298" s="5">
        <v>7</v>
      </c>
      <c r="AE1298" s="5">
        <v>9999</v>
      </c>
      <c r="AF1298" s="5">
        <v>356</v>
      </c>
      <c r="AG1298" s="5" t="s">
        <v>48</v>
      </c>
      <c r="AH1298" s="5" t="s">
        <v>48</v>
      </c>
      <c r="AI1298" s="5">
        <v>7</v>
      </c>
      <c r="AJ1298" s="5">
        <v>800</v>
      </c>
      <c r="AK1298" s="5">
        <v>172</v>
      </c>
      <c r="AL1298" s="5" t="s">
        <v>48</v>
      </c>
      <c r="AM1298" s="5" t="s">
        <v>48</v>
      </c>
      <c r="AN1298" s="5">
        <v>7</v>
      </c>
      <c r="AO1298" s="5">
        <v>800</v>
      </c>
    </row>
    <row r="1299" spans="1:41" x14ac:dyDescent="0.25">
      <c r="A1299" s="5" t="s">
        <v>11</v>
      </c>
      <c r="B1299" s="5" t="s">
        <v>12</v>
      </c>
      <c r="C1299" s="5">
        <v>609.6</v>
      </c>
      <c r="D1299" s="5">
        <v>40.089199999999998</v>
      </c>
      <c r="E1299" s="5">
        <v>-99.213300000000004</v>
      </c>
      <c r="F1299" s="5">
        <v>20120913</v>
      </c>
      <c r="G1299" s="5">
        <v>-9999</v>
      </c>
      <c r="H1299" s="5" t="s">
        <v>48</v>
      </c>
      <c r="I1299" s="5" t="s">
        <v>48</v>
      </c>
      <c r="J1299" s="5" t="s">
        <v>48</v>
      </c>
      <c r="K1299" s="5">
        <v>9999</v>
      </c>
      <c r="L1299" s="5">
        <v>-9999</v>
      </c>
      <c r="M1299" s="5" t="s">
        <v>48</v>
      </c>
      <c r="N1299" s="5" t="s">
        <v>48</v>
      </c>
      <c r="O1299" s="5" t="s">
        <v>48</v>
      </c>
      <c r="P1299" s="5">
        <v>9999</v>
      </c>
      <c r="Q1299" s="5">
        <v>142</v>
      </c>
      <c r="R1299" s="5" t="s">
        <v>48</v>
      </c>
      <c r="S1299" s="5" t="s">
        <v>48</v>
      </c>
      <c r="T1299" s="5">
        <v>7</v>
      </c>
      <c r="U1299" s="5">
        <v>800</v>
      </c>
      <c r="V1299" s="5">
        <v>0</v>
      </c>
      <c r="W1299" s="5" t="s">
        <v>48</v>
      </c>
      <c r="X1299" s="5" t="s">
        <v>48</v>
      </c>
      <c r="Y1299" s="5">
        <v>7</v>
      </c>
      <c r="Z1299" s="5">
        <v>9999</v>
      </c>
      <c r="AA1299" s="5">
        <v>0</v>
      </c>
      <c r="AB1299" s="5" t="s">
        <v>48</v>
      </c>
      <c r="AC1299" s="5" t="s">
        <v>48</v>
      </c>
      <c r="AD1299" s="5">
        <v>7</v>
      </c>
      <c r="AE1299" s="5">
        <v>9999</v>
      </c>
      <c r="AF1299" s="5">
        <v>233</v>
      </c>
      <c r="AG1299" s="5" t="s">
        <v>48</v>
      </c>
      <c r="AH1299" s="5" t="s">
        <v>48</v>
      </c>
      <c r="AI1299" s="5">
        <v>7</v>
      </c>
      <c r="AJ1299" s="5">
        <v>800</v>
      </c>
      <c r="AK1299" s="5">
        <v>94</v>
      </c>
      <c r="AL1299" s="5" t="s">
        <v>48</v>
      </c>
      <c r="AM1299" s="5" t="s">
        <v>48</v>
      </c>
      <c r="AN1299" s="5">
        <v>7</v>
      </c>
      <c r="AO1299" s="5">
        <v>800</v>
      </c>
    </row>
    <row r="1300" spans="1:41" x14ac:dyDescent="0.25">
      <c r="A1300" s="5" t="s">
        <v>11</v>
      </c>
      <c r="B1300" s="5" t="s">
        <v>12</v>
      </c>
      <c r="C1300" s="5">
        <v>609.6</v>
      </c>
      <c r="D1300" s="5">
        <v>40.089199999999998</v>
      </c>
      <c r="E1300" s="5">
        <v>-99.213300000000004</v>
      </c>
      <c r="F1300" s="5">
        <v>20120914</v>
      </c>
      <c r="G1300" s="5">
        <v>-9999</v>
      </c>
      <c r="H1300" s="5" t="s">
        <v>48</v>
      </c>
      <c r="I1300" s="5" t="s">
        <v>48</v>
      </c>
      <c r="J1300" s="5" t="s">
        <v>48</v>
      </c>
      <c r="K1300" s="5">
        <v>9999</v>
      </c>
      <c r="L1300" s="5">
        <v>-9999</v>
      </c>
      <c r="M1300" s="5" t="s">
        <v>48</v>
      </c>
      <c r="N1300" s="5" t="s">
        <v>48</v>
      </c>
      <c r="O1300" s="5" t="s">
        <v>48</v>
      </c>
      <c r="P1300" s="5">
        <v>9999</v>
      </c>
      <c r="Q1300" s="5">
        <v>0</v>
      </c>
      <c r="R1300" s="5" t="s">
        <v>48</v>
      </c>
      <c r="S1300" s="5" t="s">
        <v>48</v>
      </c>
      <c r="T1300" s="5">
        <v>7</v>
      </c>
      <c r="U1300" s="5">
        <v>800</v>
      </c>
      <c r="V1300" s="5">
        <v>0</v>
      </c>
      <c r="W1300" s="5" t="s">
        <v>48</v>
      </c>
      <c r="X1300" s="5" t="s">
        <v>48</v>
      </c>
      <c r="Y1300" s="5">
        <v>7</v>
      </c>
      <c r="Z1300" s="5">
        <v>9999</v>
      </c>
      <c r="AA1300" s="5">
        <v>0</v>
      </c>
      <c r="AB1300" s="5" t="s">
        <v>48</v>
      </c>
      <c r="AC1300" s="5" t="s">
        <v>48</v>
      </c>
      <c r="AD1300" s="5">
        <v>7</v>
      </c>
      <c r="AE1300" s="5">
        <v>9999</v>
      </c>
      <c r="AF1300" s="5">
        <v>200</v>
      </c>
      <c r="AG1300" s="5" t="s">
        <v>48</v>
      </c>
      <c r="AH1300" s="5" t="s">
        <v>48</v>
      </c>
      <c r="AI1300" s="5">
        <v>7</v>
      </c>
      <c r="AJ1300" s="5">
        <v>800</v>
      </c>
      <c r="AK1300" s="5">
        <v>56</v>
      </c>
      <c r="AL1300" s="5" t="s">
        <v>48</v>
      </c>
      <c r="AM1300" s="5" t="s">
        <v>48</v>
      </c>
      <c r="AN1300" s="5">
        <v>7</v>
      </c>
      <c r="AO1300" s="5">
        <v>800</v>
      </c>
    </row>
    <row r="1301" spans="1:41" x14ac:dyDescent="0.25">
      <c r="A1301" s="5" t="s">
        <v>11</v>
      </c>
      <c r="B1301" s="5" t="s">
        <v>12</v>
      </c>
      <c r="C1301" s="5">
        <v>609.6</v>
      </c>
      <c r="D1301" s="5">
        <v>40.089199999999998</v>
      </c>
      <c r="E1301" s="5">
        <v>-99.213300000000004</v>
      </c>
      <c r="F1301" s="5">
        <v>20120915</v>
      </c>
      <c r="G1301" s="5">
        <v>-9999</v>
      </c>
      <c r="H1301" s="5" t="s">
        <v>48</v>
      </c>
      <c r="I1301" s="5" t="s">
        <v>48</v>
      </c>
      <c r="J1301" s="5" t="s">
        <v>48</v>
      </c>
      <c r="K1301" s="5">
        <v>9999</v>
      </c>
      <c r="L1301" s="5">
        <v>-9999</v>
      </c>
      <c r="M1301" s="5" t="s">
        <v>48</v>
      </c>
      <c r="N1301" s="5" t="s">
        <v>48</v>
      </c>
      <c r="O1301" s="5" t="s">
        <v>48</v>
      </c>
      <c r="P1301" s="5">
        <v>9999</v>
      </c>
      <c r="Q1301" s="5">
        <v>0</v>
      </c>
      <c r="R1301" s="5" t="s">
        <v>48</v>
      </c>
      <c r="S1301" s="5" t="s">
        <v>48</v>
      </c>
      <c r="T1301" s="5">
        <v>7</v>
      </c>
      <c r="U1301" s="5">
        <v>800</v>
      </c>
      <c r="V1301" s="5">
        <v>0</v>
      </c>
      <c r="W1301" s="5" t="s">
        <v>48</v>
      </c>
      <c r="X1301" s="5" t="s">
        <v>48</v>
      </c>
      <c r="Y1301" s="5">
        <v>7</v>
      </c>
      <c r="Z1301" s="5">
        <v>9999</v>
      </c>
      <c r="AA1301" s="5">
        <v>0</v>
      </c>
      <c r="AB1301" s="5" t="s">
        <v>48</v>
      </c>
      <c r="AC1301" s="5" t="s">
        <v>48</v>
      </c>
      <c r="AD1301" s="5">
        <v>7</v>
      </c>
      <c r="AE1301" s="5">
        <v>9999</v>
      </c>
      <c r="AF1301" s="5">
        <v>256</v>
      </c>
      <c r="AG1301" s="5" t="s">
        <v>48</v>
      </c>
      <c r="AH1301" s="5" t="s">
        <v>48</v>
      </c>
      <c r="AI1301" s="5">
        <v>7</v>
      </c>
      <c r="AJ1301" s="5">
        <v>800</v>
      </c>
      <c r="AK1301" s="5">
        <v>56</v>
      </c>
      <c r="AL1301" s="5" t="s">
        <v>48</v>
      </c>
      <c r="AM1301" s="5" t="s">
        <v>48</v>
      </c>
      <c r="AN1301" s="5">
        <v>7</v>
      </c>
      <c r="AO1301" s="5">
        <v>800</v>
      </c>
    </row>
    <row r="1302" spans="1:41" x14ac:dyDescent="0.25">
      <c r="A1302" s="5" t="s">
        <v>11</v>
      </c>
      <c r="B1302" s="5" t="s">
        <v>12</v>
      </c>
      <c r="C1302" s="5">
        <v>609.6</v>
      </c>
      <c r="D1302" s="5">
        <v>40.089199999999998</v>
      </c>
      <c r="E1302" s="5">
        <v>-99.213300000000004</v>
      </c>
      <c r="F1302" s="5">
        <v>20120916</v>
      </c>
      <c r="G1302" s="5">
        <v>-9999</v>
      </c>
      <c r="H1302" s="5" t="s">
        <v>48</v>
      </c>
      <c r="I1302" s="5" t="s">
        <v>48</v>
      </c>
      <c r="J1302" s="5" t="s">
        <v>48</v>
      </c>
      <c r="K1302" s="5">
        <v>9999</v>
      </c>
      <c r="L1302" s="5">
        <v>-9999</v>
      </c>
      <c r="M1302" s="5" t="s">
        <v>48</v>
      </c>
      <c r="N1302" s="5" t="s">
        <v>48</v>
      </c>
      <c r="O1302" s="5" t="s">
        <v>48</v>
      </c>
      <c r="P1302" s="5">
        <v>9999</v>
      </c>
      <c r="Q1302" s="5">
        <v>0</v>
      </c>
      <c r="R1302" s="5" t="s">
        <v>48</v>
      </c>
      <c r="S1302" s="5" t="s">
        <v>48</v>
      </c>
      <c r="T1302" s="5">
        <v>7</v>
      </c>
      <c r="U1302" s="5">
        <v>800</v>
      </c>
      <c r="V1302" s="5">
        <v>0</v>
      </c>
      <c r="W1302" s="5" t="s">
        <v>48</v>
      </c>
      <c r="X1302" s="5" t="s">
        <v>48</v>
      </c>
      <c r="Y1302" s="5">
        <v>7</v>
      </c>
      <c r="Z1302" s="5">
        <v>9999</v>
      </c>
      <c r="AA1302" s="5">
        <v>0</v>
      </c>
      <c r="AB1302" s="5" t="s">
        <v>48</v>
      </c>
      <c r="AC1302" s="5" t="s">
        <v>48</v>
      </c>
      <c r="AD1302" s="5">
        <v>7</v>
      </c>
      <c r="AE1302" s="5">
        <v>9999</v>
      </c>
      <c r="AF1302" s="5">
        <v>261</v>
      </c>
      <c r="AG1302" s="5" t="s">
        <v>48</v>
      </c>
      <c r="AH1302" s="5" t="s">
        <v>48</v>
      </c>
      <c r="AI1302" s="5">
        <v>7</v>
      </c>
      <c r="AJ1302" s="5">
        <v>800</v>
      </c>
      <c r="AK1302" s="5">
        <v>61</v>
      </c>
      <c r="AL1302" s="5" t="s">
        <v>48</v>
      </c>
      <c r="AM1302" s="5" t="s">
        <v>48</v>
      </c>
      <c r="AN1302" s="5">
        <v>7</v>
      </c>
      <c r="AO1302" s="5">
        <v>800</v>
      </c>
    </row>
    <row r="1303" spans="1:41" x14ac:dyDescent="0.25">
      <c r="A1303" s="5" t="s">
        <v>11</v>
      </c>
      <c r="B1303" s="5" t="s">
        <v>12</v>
      </c>
      <c r="C1303" s="5">
        <v>609.6</v>
      </c>
      <c r="D1303" s="5">
        <v>40.089199999999998</v>
      </c>
      <c r="E1303" s="5">
        <v>-99.213300000000004</v>
      </c>
      <c r="F1303" s="5">
        <v>20120917</v>
      </c>
      <c r="G1303" s="5">
        <v>-9999</v>
      </c>
      <c r="H1303" s="5" t="s">
        <v>48</v>
      </c>
      <c r="I1303" s="5" t="s">
        <v>48</v>
      </c>
      <c r="J1303" s="5" t="s">
        <v>48</v>
      </c>
      <c r="K1303" s="5">
        <v>9999</v>
      </c>
      <c r="L1303" s="5">
        <v>-9999</v>
      </c>
      <c r="M1303" s="5" t="s">
        <v>48</v>
      </c>
      <c r="N1303" s="5" t="s">
        <v>48</v>
      </c>
      <c r="O1303" s="5" t="s">
        <v>48</v>
      </c>
      <c r="P1303" s="5">
        <v>9999</v>
      </c>
      <c r="Q1303" s="5">
        <v>0</v>
      </c>
      <c r="R1303" s="5" t="s">
        <v>48</v>
      </c>
      <c r="S1303" s="5" t="s">
        <v>48</v>
      </c>
      <c r="T1303" s="5">
        <v>7</v>
      </c>
      <c r="U1303" s="5">
        <v>800</v>
      </c>
      <c r="V1303" s="5">
        <v>0</v>
      </c>
      <c r="W1303" s="5" t="s">
        <v>48</v>
      </c>
      <c r="X1303" s="5" t="s">
        <v>48</v>
      </c>
      <c r="Y1303" s="5">
        <v>7</v>
      </c>
      <c r="Z1303" s="5">
        <v>9999</v>
      </c>
      <c r="AA1303" s="5">
        <v>0</v>
      </c>
      <c r="AB1303" s="5" t="s">
        <v>48</v>
      </c>
      <c r="AC1303" s="5" t="s">
        <v>48</v>
      </c>
      <c r="AD1303" s="5">
        <v>7</v>
      </c>
      <c r="AE1303" s="5">
        <v>9999</v>
      </c>
      <c r="AF1303" s="5">
        <v>261</v>
      </c>
      <c r="AG1303" s="5" t="s">
        <v>48</v>
      </c>
      <c r="AH1303" s="5" t="s">
        <v>48</v>
      </c>
      <c r="AI1303" s="5">
        <v>7</v>
      </c>
      <c r="AJ1303" s="5">
        <v>800</v>
      </c>
      <c r="AK1303" s="5">
        <v>117</v>
      </c>
      <c r="AL1303" s="5" t="s">
        <v>48</v>
      </c>
      <c r="AM1303" s="5" t="s">
        <v>48</v>
      </c>
      <c r="AN1303" s="5">
        <v>7</v>
      </c>
      <c r="AO1303" s="5">
        <v>800</v>
      </c>
    </row>
    <row r="1304" spans="1:41" x14ac:dyDescent="0.25">
      <c r="A1304" s="5" t="s">
        <v>11</v>
      </c>
      <c r="B1304" s="5" t="s">
        <v>12</v>
      </c>
      <c r="C1304" s="5">
        <v>609.6</v>
      </c>
      <c r="D1304" s="5">
        <v>40.089199999999998</v>
      </c>
      <c r="E1304" s="5">
        <v>-99.213300000000004</v>
      </c>
      <c r="F1304" s="5">
        <v>20120918</v>
      </c>
      <c r="G1304" s="5">
        <v>-9999</v>
      </c>
      <c r="H1304" s="5" t="s">
        <v>48</v>
      </c>
      <c r="I1304" s="5" t="s">
        <v>48</v>
      </c>
      <c r="J1304" s="5" t="s">
        <v>48</v>
      </c>
      <c r="K1304" s="5">
        <v>9999</v>
      </c>
      <c r="L1304" s="5">
        <v>-9999</v>
      </c>
      <c r="M1304" s="5" t="s">
        <v>48</v>
      </c>
      <c r="N1304" s="5" t="s">
        <v>48</v>
      </c>
      <c r="O1304" s="5" t="s">
        <v>48</v>
      </c>
      <c r="P1304" s="5">
        <v>9999</v>
      </c>
      <c r="Q1304" s="5">
        <v>0</v>
      </c>
      <c r="R1304" s="5" t="s">
        <v>48</v>
      </c>
      <c r="S1304" s="5" t="s">
        <v>48</v>
      </c>
      <c r="T1304" s="5">
        <v>7</v>
      </c>
      <c r="U1304" s="5">
        <v>800</v>
      </c>
      <c r="V1304" s="5">
        <v>0</v>
      </c>
      <c r="W1304" s="5" t="s">
        <v>48</v>
      </c>
      <c r="X1304" s="5" t="s">
        <v>48</v>
      </c>
      <c r="Y1304" s="5">
        <v>7</v>
      </c>
      <c r="Z1304" s="5">
        <v>9999</v>
      </c>
      <c r="AA1304" s="5">
        <v>0</v>
      </c>
      <c r="AB1304" s="5" t="s">
        <v>48</v>
      </c>
      <c r="AC1304" s="5" t="s">
        <v>48</v>
      </c>
      <c r="AD1304" s="5">
        <v>7</v>
      </c>
      <c r="AE1304" s="5">
        <v>9999</v>
      </c>
      <c r="AF1304" s="5">
        <v>200</v>
      </c>
      <c r="AG1304" s="5" t="s">
        <v>48</v>
      </c>
      <c r="AH1304" s="5" t="s">
        <v>48</v>
      </c>
      <c r="AI1304" s="5">
        <v>7</v>
      </c>
      <c r="AJ1304" s="5">
        <v>800</v>
      </c>
      <c r="AK1304" s="5">
        <v>33</v>
      </c>
      <c r="AL1304" s="5" t="s">
        <v>48</v>
      </c>
      <c r="AM1304" s="5" t="s">
        <v>48</v>
      </c>
      <c r="AN1304" s="5">
        <v>7</v>
      </c>
      <c r="AO1304" s="5">
        <v>800</v>
      </c>
    </row>
    <row r="1305" spans="1:41" x14ac:dyDescent="0.25">
      <c r="A1305" s="5" t="s">
        <v>11</v>
      </c>
      <c r="B1305" s="5" t="s">
        <v>12</v>
      </c>
      <c r="C1305" s="5">
        <v>609.6</v>
      </c>
      <c r="D1305" s="5">
        <v>40.089199999999998</v>
      </c>
      <c r="E1305" s="5">
        <v>-99.213300000000004</v>
      </c>
      <c r="F1305" s="5">
        <v>20120919</v>
      </c>
      <c r="G1305" s="5">
        <v>-9999</v>
      </c>
      <c r="H1305" s="5" t="s">
        <v>48</v>
      </c>
      <c r="I1305" s="5" t="s">
        <v>48</v>
      </c>
      <c r="J1305" s="5" t="s">
        <v>48</v>
      </c>
      <c r="K1305" s="5">
        <v>9999</v>
      </c>
      <c r="L1305" s="5">
        <v>-9999</v>
      </c>
      <c r="M1305" s="5" t="s">
        <v>48</v>
      </c>
      <c r="N1305" s="5" t="s">
        <v>48</v>
      </c>
      <c r="O1305" s="5" t="s">
        <v>48</v>
      </c>
      <c r="P1305" s="5">
        <v>9999</v>
      </c>
      <c r="Q1305" s="5">
        <v>0</v>
      </c>
      <c r="R1305" s="5" t="s">
        <v>48</v>
      </c>
      <c r="S1305" s="5" t="s">
        <v>48</v>
      </c>
      <c r="T1305" s="5">
        <v>7</v>
      </c>
      <c r="U1305" s="5">
        <v>800</v>
      </c>
      <c r="V1305" s="5">
        <v>0</v>
      </c>
      <c r="W1305" s="5" t="s">
        <v>48</v>
      </c>
      <c r="X1305" s="5" t="s">
        <v>48</v>
      </c>
      <c r="Y1305" s="5">
        <v>7</v>
      </c>
      <c r="Z1305" s="5">
        <v>9999</v>
      </c>
      <c r="AA1305" s="5">
        <v>0</v>
      </c>
      <c r="AB1305" s="5" t="s">
        <v>48</v>
      </c>
      <c r="AC1305" s="5" t="s">
        <v>48</v>
      </c>
      <c r="AD1305" s="5">
        <v>7</v>
      </c>
      <c r="AE1305" s="5">
        <v>9999</v>
      </c>
      <c r="AF1305" s="5">
        <v>272</v>
      </c>
      <c r="AG1305" s="5" t="s">
        <v>48</v>
      </c>
      <c r="AH1305" s="5" t="s">
        <v>48</v>
      </c>
      <c r="AI1305" s="5">
        <v>7</v>
      </c>
      <c r="AJ1305" s="5">
        <v>800</v>
      </c>
      <c r="AK1305" s="5">
        <v>39</v>
      </c>
      <c r="AL1305" s="5" t="s">
        <v>48</v>
      </c>
      <c r="AM1305" s="5" t="s">
        <v>48</v>
      </c>
      <c r="AN1305" s="5">
        <v>7</v>
      </c>
      <c r="AO1305" s="5">
        <v>800</v>
      </c>
    </row>
    <row r="1306" spans="1:41" x14ac:dyDescent="0.25">
      <c r="A1306" s="5" t="s">
        <v>11</v>
      </c>
      <c r="B1306" s="5" t="s">
        <v>12</v>
      </c>
      <c r="C1306" s="5">
        <v>609.6</v>
      </c>
      <c r="D1306" s="5">
        <v>40.089199999999998</v>
      </c>
      <c r="E1306" s="5">
        <v>-99.213300000000004</v>
      </c>
      <c r="F1306" s="5">
        <v>20120920</v>
      </c>
      <c r="G1306" s="5">
        <v>-9999</v>
      </c>
      <c r="H1306" s="5" t="s">
        <v>48</v>
      </c>
      <c r="I1306" s="5" t="s">
        <v>48</v>
      </c>
      <c r="J1306" s="5" t="s">
        <v>48</v>
      </c>
      <c r="K1306" s="5">
        <v>9999</v>
      </c>
      <c r="L1306" s="5">
        <v>-9999</v>
      </c>
      <c r="M1306" s="5" t="s">
        <v>48</v>
      </c>
      <c r="N1306" s="5" t="s">
        <v>48</v>
      </c>
      <c r="O1306" s="5" t="s">
        <v>48</v>
      </c>
      <c r="P1306" s="5">
        <v>9999</v>
      </c>
      <c r="Q1306" s="5">
        <v>0</v>
      </c>
      <c r="R1306" s="5" t="s">
        <v>48</v>
      </c>
      <c r="S1306" s="5" t="s">
        <v>48</v>
      </c>
      <c r="T1306" s="5">
        <v>7</v>
      </c>
      <c r="U1306" s="5">
        <v>800</v>
      </c>
      <c r="V1306" s="5">
        <v>0</v>
      </c>
      <c r="W1306" s="5" t="s">
        <v>48</v>
      </c>
      <c r="X1306" s="5" t="s">
        <v>48</v>
      </c>
      <c r="Y1306" s="5">
        <v>7</v>
      </c>
      <c r="Z1306" s="5">
        <v>9999</v>
      </c>
      <c r="AA1306" s="5">
        <v>0</v>
      </c>
      <c r="AB1306" s="5" t="s">
        <v>48</v>
      </c>
      <c r="AC1306" s="5" t="s">
        <v>48</v>
      </c>
      <c r="AD1306" s="5">
        <v>7</v>
      </c>
      <c r="AE1306" s="5">
        <v>9999</v>
      </c>
      <c r="AF1306" s="5">
        <v>322</v>
      </c>
      <c r="AG1306" s="5" t="s">
        <v>48</v>
      </c>
      <c r="AH1306" s="5" t="s">
        <v>48</v>
      </c>
      <c r="AI1306" s="5">
        <v>7</v>
      </c>
      <c r="AJ1306" s="5">
        <v>800</v>
      </c>
      <c r="AK1306" s="5">
        <v>67</v>
      </c>
      <c r="AL1306" s="5" t="s">
        <v>48</v>
      </c>
      <c r="AM1306" s="5" t="s">
        <v>48</v>
      </c>
      <c r="AN1306" s="5">
        <v>7</v>
      </c>
      <c r="AO1306" s="5">
        <v>800</v>
      </c>
    </row>
    <row r="1307" spans="1:41" x14ac:dyDescent="0.25">
      <c r="A1307" s="5" t="s">
        <v>11</v>
      </c>
      <c r="B1307" s="5" t="s">
        <v>12</v>
      </c>
      <c r="C1307" s="5">
        <v>609.6</v>
      </c>
      <c r="D1307" s="5">
        <v>40.089199999999998</v>
      </c>
      <c r="E1307" s="5">
        <v>-99.213300000000004</v>
      </c>
      <c r="F1307" s="5">
        <v>20120921</v>
      </c>
      <c r="G1307" s="5">
        <v>-9999</v>
      </c>
      <c r="H1307" s="5" t="s">
        <v>48</v>
      </c>
      <c r="I1307" s="5" t="s">
        <v>48</v>
      </c>
      <c r="J1307" s="5" t="s">
        <v>48</v>
      </c>
      <c r="K1307" s="5">
        <v>9999</v>
      </c>
      <c r="L1307" s="5">
        <v>-9999</v>
      </c>
      <c r="M1307" s="5" t="s">
        <v>48</v>
      </c>
      <c r="N1307" s="5" t="s">
        <v>48</v>
      </c>
      <c r="O1307" s="5" t="s">
        <v>48</v>
      </c>
      <c r="P1307" s="5">
        <v>9999</v>
      </c>
      <c r="Q1307" s="5">
        <v>0</v>
      </c>
      <c r="R1307" s="5" t="s">
        <v>48</v>
      </c>
      <c r="S1307" s="5" t="s">
        <v>48</v>
      </c>
      <c r="T1307" s="5">
        <v>7</v>
      </c>
      <c r="U1307" s="5">
        <v>800</v>
      </c>
      <c r="V1307" s="5">
        <v>0</v>
      </c>
      <c r="W1307" s="5" t="s">
        <v>48</v>
      </c>
      <c r="X1307" s="5" t="s">
        <v>48</v>
      </c>
      <c r="Y1307" s="5">
        <v>7</v>
      </c>
      <c r="Z1307" s="5">
        <v>9999</v>
      </c>
      <c r="AA1307" s="5">
        <v>0</v>
      </c>
      <c r="AB1307" s="5" t="s">
        <v>48</v>
      </c>
      <c r="AC1307" s="5" t="s">
        <v>48</v>
      </c>
      <c r="AD1307" s="5">
        <v>7</v>
      </c>
      <c r="AE1307" s="5">
        <v>9999</v>
      </c>
      <c r="AF1307" s="5">
        <v>250</v>
      </c>
      <c r="AG1307" s="5" t="s">
        <v>48</v>
      </c>
      <c r="AH1307" s="5" t="s">
        <v>48</v>
      </c>
      <c r="AI1307" s="5">
        <v>7</v>
      </c>
      <c r="AJ1307" s="5">
        <v>800</v>
      </c>
      <c r="AK1307" s="5">
        <v>67</v>
      </c>
      <c r="AL1307" s="5" t="s">
        <v>48</v>
      </c>
      <c r="AM1307" s="5" t="s">
        <v>48</v>
      </c>
      <c r="AN1307" s="5">
        <v>7</v>
      </c>
      <c r="AO1307" s="5">
        <v>800</v>
      </c>
    </row>
    <row r="1308" spans="1:41" x14ac:dyDescent="0.25">
      <c r="A1308" s="5" t="s">
        <v>11</v>
      </c>
      <c r="B1308" s="5" t="s">
        <v>12</v>
      </c>
      <c r="C1308" s="5">
        <v>609.6</v>
      </c>
      <c r="D1308" s="5">
        <v>40.089199999999998</v>
      </c>
      <c r="E1308" s="5">
        <v>-99.213300000000004</v>
      </c>
      <c r="F1308" s="5">
        <v>20120922</v>
      </c>
      <c r="G1308" s="5">
        <v>-9999</v>
      </c>
      <c r="H1308" s="5" t="s">
        <v>48</v>
      </c>
      <c r="I1308" s="5" t="s">
        <v>48</v>
      </c>
      <c r="J1308" s="5" t="s">
        <v>48</v>
      </c>
      <c r="K1308" s="5">
        <v>9999</v>
      </c>
      <c r="L1308" s="5">
        <v>-9999</v>
      </c>
      <c r="M1308" s="5" t="s">
        <v>48</v>
      </c>
      <c r="N1308" s="5" t="s">
        <v>48</v>
      </c>
      <c r="O1308" s="5" t="s">
        <v>48</v>
      </c>
      <c r="P1308" s="5">
        <v>9999</v>
      </c>
      <c r="Q1308" s="5">
        <v>0</v>
      </c>
      <c r="R1308" s="5" t="s">
        <v>48</v>
      </c>
      <c r="S1308" s="5" t="s">
        <v>48</v>
      </c>
      <c r="T1308" s="5">
        <v>7</v>
      </c>
      <c r="U1308" s="5">
        <v>800</v>
      </c>
      <c r="V1308" s="5">
        <v>0</v>
      </c>
      <c r="W1308" s="5" t="s">
        <v>48</v>
      </c>
      <c r="X1308" s="5" t="s">
        <v>48</v>
      </c>
      <c r="Y1308" s="5">
        <v>7</v>
      </c>
      <c r="Z1308" s="5">
        <v>9999</v>
      </c>
      <c r="AA1308" s="5">
        <v>0</v>
      </c>
      <c r="AB1308" s="5" t="s">
        <v>48</v>
      </c>
      <c r="AC1308" s="5" t="s">
        <v>48</v>
      </c>
      <c r="AD1308" s="5">
        <v>7</v>
      </c>
      <c r="AE1308" s="5">
        <v>9999</v>
      </c>
      <c r="AF1308" s="5">
        <v>272</v>
      </c>
      <c r="AG1308" s="5" t="s">
        <v>48</v>
      </c>
      <c r="AH1308" s="5" t="s">
        <v>48</v>
      </c>
      <c r="AI1308" s="5">
        <v>7</v>
      </c>
      <c r="AJ1308" s="5">
        <v>800</v>
      </c>
      <c r="AK1308" s="5">
        <v>89</v>
      </c>
      <c r="AL1308" s="5" t="s">
        <v>48</v>
      </c>
      <c r="AM1308" s="5" t="s">
        <v>48</v>
      </c>
      <c r="AN1308" s="5">
        <v>7</v>
      </c>
      <c r="AO1308" s="5">
        <v>800</v>
      </c>
    </row>
    <row r="1309" spans="1:41" x14ac:dyDescent="0.25">
      <c r="A1309" s="5" t="s">
        <v>11</v>
      </c>
      <c r="B1309" s="5" t="s">
        <v>12</v>
      </c>
      <c r="C1309" s="5">
        <v>609.6</v>
      </c>
      <c r="D1309" s="5">
        <v>40.089199999999998</v>
      </c>
      <c r="E1309" s="5">
        <v>-99.213300000000004</v>
      </c>
      <c r="F1309" s="5">
        <v>20120923</v>
      </c>
      <c r="G1309" s="5">
        <v>-9999</v>
      </c>
      <c r="H1309" s="5" t="s">
        <v>48</v>
      </c>
      <c r="I1309" s="5" t="s">
        <v>48</v>
      </c>
      <c r="J1309" s="5" t="s">
        <v>48</v>
      </c>
      <c r="K1309" s="5">
        <v>9999</v>
      </c>
      <c r="L1309" s="5">
        <v>-9999</v>
      </c>
      <c r="M1309" s="5" t="s">
        <v>48</v>
      </c>
      <c r="N1309" s="5" t="s">
        <v>48</v>
      </c>
      <c r="O1309" s="5" t="s">
        <v>48</v>
      </c>
      <c r="P1309" s="5">
        <v>9999</v>
      </c>
      <c r="Q1309" s="5">
        <v>0</v>
      </c>
      <c r="R1309" s="5" t="s">
        <v>48</v>
      </c>
      <c r="S1309" s="5" t="s">
        <v>48</v>
      </c>
      <c r="T1309" s="5">
        <v>7</v>
      </c>
      <c r="U1309" s="5">
        <v>800</v>
      </c>
      <c r="V1309" s="5">
        <v>0</v>
      </c>
      <c r="W1309" s="5" t="s">
        <v>48</v>
      </c>
      <c r="X1309" s="5" t="s">
        <v>48</v>
      </c>
      <c r="Y1309" s="5">
        <v>7</v>
      </c>
      <c r="Z1309" s="5">
        <v>9999</v>
      </c>
      <c r="AA1309" s="5">
        <v>0</v>
      </c>
      <c r="AB1309" s="5" t="s">
        <v>48</v>
      </c>
      <c r="AC1309" s="5" t="s">
        <v>48</v>
      </c>
      <c r="AD1309" s="5">
        <v>7</v>
      </c>
      <c r="AE1309" s="5">
        <v>9999</v>
      </c>
      <c r="AF1309" s="5">
        <v>217</v>
      </c>
      <c r="AG1309" s="5" t="s">
        <v>48</v>
      </c>
      <c r="AH1309" s="5" t="s">
        <v>48</v>
      </c>
      <c r="AI1309" s="5">
        <v>7</v>
      </c>
      <c r="AJ1309" s="5">
        <v>800</v>
      </c>
      <c r="AK1309" s="5">
        <v>44</v>
      </c>
      <c r="AL1309" s="5" t="s">
        <v>48</v>
      </c>
      <c r="AM1309" s="5" t="s">
        <v>48</v>
      </c>
      <c r="AN1309" s="5">
        <v>7</v>
      </c>
      <c r="AO1309" s="5">
        <v>800</v>
      </c>
    </row>
    <row r="1310" spans="1:41" x14ac:dyDescent="0.25">
      <c r="A1310" s="5" t="s">
        <v>11</v>
      </c>
      <c r="B1310" s="5" t="s">
        <v>12</v>
      </c>
      <c r="C1310" s="5">
        <v>609.6</v>
      </c>
      <c r="D1310" s="5">
        <v>40.089199999999998</v>
      </c>
      <c r="E1310" s="5">
        <v>-99.213300000000004</v>
      </c>
      <c r="F1310" s="5">
        <v>20120924</v>
      </c>
      <c r="G1310" s="5">
        <v>-9999</v>
      </c>
      <c r="H1310" s="5" t="s">
        <v>48</v>
      </c>
      <c r="I1310" s="5" t="s">
        <v>48</v>
      </c>
      <c r="J1310" s="5" t="s">
        <v>48</v>
      </c>
      <c r="K1310" s="5">
        <v>9999</v>
      </c>
      <c r="L1310" s="5">
        <v>-9999</v>
      </c>
      <c r="M1310" s="5" t="s">
        <v>48</v>
      </c>
      <c r="N1310" s="5" t="s">
        <v>48</v>
      </c>
      <c r="O1310" s="5" t="s">
        <v>48</v>
      </c>
      <c r="P1310" s="5">
        <v>9999</v>
      </c>
      <c r="Q1310" s="5">
        <v>0</v>
      </c>
      <c r="R1310" s="5" t="s">
        <v>48</v>
      </c>
      <c r="S1310" s="5" t="s">
        <v>48</v>
      </c>
      <c r="T1310" s="5">
        <v>7</v>
      </c>
      <c r="U1310" s="5">
        <v>800</v>
      </c>
      <c r="V1310" s="5">
        <v>0</v>
      </c>
      <c r="W1310" s="5" t="s">
        <v>48</v>
      </c>
      <c r="X1310" s="5" t="s">
        <v>48</v>
      </c>
      <c r="Y1310" s="5">
        <v>7</v>
      </c>
      <c r="Z1310" s="5">
        <v>9999</v>
      </c>
      <c r="AA1310" s="5">
        <v>0</v>
      </c>
      <c r="AB1310" s="5" t="s">
        <v>48</v>
      </c>
      <c r="AC1310" s="5" t="s">
        <v>48</v>
      </c>
      <c r="AD1310" s="5">
        <v>7</v>
      </c>
      <c r="AE1310" s="5">
        <v>9999</v>
      </c>
      <c r="AF1310" s="5">
        <v>222</v>
      </c>
      <c r="AG1310" s="5" t="s">
        <v>48</v>
      </c>
      <c r="AH1310" s="5" t="s">
        <v>48</v>
      </c>
      <c r="AI1310" s="5">
        <v>7</v>
      </c>
      <c r="AJ1310" s="5">
        <v>800</v>
      </c>
      <c r="AK1310" s="5">
        <v>44</v>
      </c>
      <c r="AL1310" s="5" t="s">
        <v>48</v>
      </c>
      <c r="AM1310" s="5" t="s">
        <v>48</v>
      </c>
      <c r="AN1310" s="5">
        <v>7</v>
      </c>
      <c r="AO1310" s="5">
        <v>800</v>
      </c>
    </row>
    <row r="1311" spans="1:41" x14ac:dyDescent="0.25">
      <c r="A1311" s="5" t="s">
        <v>11</v>
      </c>
      <c r="B1311" s="5" t="s">
        <v>12</v>
      </c>
      <c r="C1311" s="5">
        <v>609.6</v>
      </c>
      <c r="D1311" s="5">
        <v>40.089199999999998</v>
      </c>
      <c r="E1311" s="5">
        <v>-99.213300000000004</v>
      </c>
      <c r="F1311" s="5">
        <v>20120925</v>
      </c>
      <c r="G1311" s="5">
        <v>-9999</v>
      </c>
      <c r="H1311" s="5" t="s">
        <v>48</v>
      </c>
      <c r="I1311" s="5" t="s">
        <v>48</v>
      </c>
      <c r="J1311" s="5" t="s">
        <v>48</v>
      </c>
      <c r="K1311" s="5">
        <v>9999</v>
      </c>
      <c r="L1311" s="5">
        <v>-9999</v>
      </c>
      <c r="M1311" s="5" t="s">
        <v>48</v>
      </c>
      <c r="N1311" s="5" t="s">
        <v>48</v>
      </c>
      <c r="O1311" s="5" t="s">
        <v>48</v>
      </c>
      <c r="P1311" s="5">
        <v>9999</v>
      </c>
      <c r="Q1311" s="5">
        <v>0</v>
      </c>
      <c r="R1311" s="5" t="s">
        <v>48</v>
      </c>
      <c r="S1311" s="5" t="s">
        <v>48</v>
      </c>
      <c r="T1311" s="5">
        <v>7</v>
      </c>
      <c r="U1311" s="5">
        <v>800</v>
      </c>
      <c r="V1311" s="5">
        <v>0</v>
      </c>
      <c r="W1311" s="5" t="s">
        <v>48</v>
      </c>
      <c r="X1311" s="5" t="s">
        <v>48</v>
      </c>
      <c r="Y1311" s="5">
        <v>7</v>
      </c>
      <c r="Z1311" s="5">
        <v>9999</v>
      </c>
      <c r="AA1311" s="5">
        <v>0</v>
      </c>
      <c r="AB1311" s="5" t="s">
        <v>48</v>
      </c>
      <c r="AC1311" s="5" t="s">
        <v>48</v>
      </c>
      <c r="AD1311" s="5">
        <v>7</v>
      </c>
      <c r="AE1311" s="5">
        <v>9999</v>
      </c>
      <c r="AF1311" s="5">
        <v>233</v>
      </c>
      <c r="AG1311" s="5" t="s">
        <v>48</v>
      </c>
      <c r="AH1311" s="5" t="s">
        <v>48</v>
      </c>
      <c r="AI1311" s="5">
        <v>7</v>
      </c>
      <c r="AJ1311" s="5">
        <v>800</v>
      </c>
      <c r="AK1311" s="5">
        <v>67</v>
      </c>
      <c r="AL1311" s="5" t="s">
        <v>48</v>
      </c>
      <c r="AM1311" s="5" t="s">
        <v>48</v>
      </c>
      <c r="AN1311" s="5">
        <v>7</v>
      </c>
      <c r="AO1311" s="5">
        <v>800</v>
      </c>
    </row>
    <row r="1312" spans="1:41" x14ac:dyDescent="0.25">
      <c r="A1312" s="5" t="s">
        <v>11</v>
      </c>
      <c r="B1312" s="5" t="s">
        <v>12</v>
      </c>
      <c r="C1312" s="5">
        <v>609.6</v>
      </c>
      <c r="D1312" s="5">
        <v>40.089199999999998</v>
      </c>
      <c r="E1312" s="5">
        <v>-99.213300000000004</v>
      </c>
      <c r="F1312" s="5">
        <v>20120926</v>
      </c>
      <c r="G1312" s="5">
        <v>-9999</v>
      </c>
      <c r="H1312" s="5" t="s">
        <v>48</v>
      </c>
      <c r="I1312" s="5" t="s">
        <v>48</v>
      </c>
      <c r="J1312" s="5" t="s">
        <v>48</v>
      </c>
      <c r="K1312" s="5">
        <v>9999</v>
      </c>
      <c r="L1312" s="5">
        <v>-9999</v>
      </c>
      <c r="M1312" s="5" t="s">
        <v>48</v>
      </c>
      <c r="N1312" s="5" t="s">
        <v>48</v>
      </c>
      <c r="O1312" s="5" t="s">
        <v>48</v>
      </c>
      <c r="P1312" s="5">
        <v>9999</v>
      </c>
      <c r="Q1312" s="5">
        <v>0</v>
      </c>
      <c r="R1312" s="5" t="s">
        <v>48</v>
      </c>
      <c r="S1312" s="5" t="s">
        <v>48</v>
      </c>
      <c r="T1312" s="5">
        <v>7</v>
      </c>
      <c r="U1312" s="5">
        <v>800</v>
      </c>
      <c r="V1312" s="5">
        <v>0</v>
      </c>
      <c r="W1312" s="5" t="s">
        <v>48</v>
      </c>
      <c r="X1312" s="5" t="s">
        <v>48</v>
      </c>
      <c r="Y1312" s="5">
        <v>7</v>
      </c>
      <c r="Z1312" s="5">
        <v>9999</v>
      </c>
      <c r="AA1312" s="5">
        <v>0</v>
      </c>
      <c r="AB1312" s="5" t="s">
        <v>48</v>
      </c>
      <c r="AC1312" s="5" t="s">
        <v>48</v>
      </c>
      <c r="AD1312" s="5">
        <v>7</v>
      </c>
      <c r="AE1312" s="5">
        <v>9999</v>
      </c>
      <c r="AF1312" s="5">
        <v>261</v>
      </c>
      <c r="AG1312" s="5" t="s">
        <v>48</v>
      </c>
      <c r="AH1312" s="5" t="s">
        <v>48</v>
      </c>
      <c r="AI1312" s="5">
        <v>7</v>
      </c>
      <c r="AJ1312" s="5">
        <v>800</v>
      </c>
      <c r="AK1312" s="5">
        <v>78</v>
      </c>
      <c r="AL1312" s="5" t="s">
        <v>48</v>
      </c>
      <c r="AM1312" s="5" t="s">
        <v>48</v>
      </c>
      <c r="AN1312" s="5">
        <v>7</v>
      </c>
      <c r="AO1312" s="5">
        <v>800</v>
      </c>
    </row>
    <row r="1313" spans="1:41" x14ac:dyDescent="0.25">
      <c r="A1313" s="5" t="s">
        <v>11</v>
      </c>
      <c r="B1313" s="5" t="s">
        <v>12</v>
      </c>
      <c r="C1313" s="5">
        <v>609.6</v>
      </c>
      <c r="D1313" s="5">
        <v>40.089199999999998</v>
      </c>
      <c r="E1313" s="5">
        <v>-99.213300000000004</v>
      </c>
      <c r="F1313" s="5">
        <v>20120927</v>
      </c>
      <c r="G1313" s="5">
        <v>-9999</v>
      </c>
      <c r="H1313" s="5" t="s">
        <v>48</v>
      </c>
      <c r="I1313" s="5" t="s">
        <v>48</v>
      </c>
      <c r="J1313" s="5" t="s">
        <v>48</v>
      </c>
      <c r="K1313" s="5">
        <v>9999</v>
      </c>
      <c r="L1313" s="5">
        <v>-9999</v>
      </c>
      <c r="M1313" s="5" t="s">
        <v>48</v>
      </c>
      <c r="N1313" s="5" t="s">
        <v>48</v>
      </c>
      <c r="O1313" s="5" t="s">
        <v>48</v>
      </c>
      <c r="P1313" s="5">
        <v>9999</v>
      </c>
      <c r="Q1313" s="5">
        <v>0</v>
      </c>
      <c r="R1313" s="5" t="s">
        <v>48</v>
      </c>
      <c r="S1313" s="5" t="s">
        <v>48</v>
      </c>
      <c r="T1313" s="5">
        <v>7</v>
      </c>
      <c r="U1313" s="5">
        <v>800</v>
      </c>
      <c r="V1313" s="5">
        <v>0</v>
      </c>
      <c r="W1313" s="5" t="s">
        <v>48</v>
      </c>
      <c r="X1313" s="5" t="s">
        <v>48</v>
      </c>
      <c r="Y1313" s="5">
        <v>7</v>
      </c>
      <c r="Z1313" s="5">
        <v>9999</v>
      </c>
      <c r="AA1313" s="5">
        <v>0</v>
      </c>
      <c r="AB1313" s="5" t="s">
        <v>48</v>
      </c>
      <c r="AC1313" s="5" t="s">
        <v>48</v>
      </c>
      <c r="AD1313" s="5">
        <v>7</v>
      </c>
      <c r="AE1313" s="5">
        <v>9999</v>
      </c>
      <c r="AF1313" s="5">
        <v>256</v>
      </c>
      <c r="AG1313" s="5" t="s">
        <v>48</v>
      </c>
      <c r="AH1313" s="5" t="s">
        <v>48</v>
      </c>
      <c r="AI1313" s="5">
        <v>7</v>
      </c>
      <c r="AJ1313" s="5">
        <v>800</v>
      </c>
      <c r="AK1313" s="5">
        <v>67</v>
      </c>
      <c r="AL1313" s="5" t="s">
        <v>48</v>
      </c>
      <c r="AM1313" s="5" t="s">
        <v>48</v>
      </c>
      <c r="AN1313" s="5">
        <v>7</v>
      </c>
      <c r="AO1313" s="5">
        <v>800</v>
      </c>
    </row>
    <row r="1314" spans="1:41" x14ac:dyDescent="0.25">
      <c r="A1314" s="5" t="s">
        <v>11</v>
      </c>
      <c r="B1314" s="5" t="s">
        <v>12</v>
      </c>
      <c r="C1314" s="5">
        <v>609.6</v>
      </c>
      <c r="D1314" s="5">
        <v>40.089199999999998</v>
      </c>
      <c r="E1314" s="5">
        <v>-99.213300000000004</v>
      </c>
      <c r="F1314" s="5">
        <v>20120928</v>
      </c>
      <c r="G1314" s="5">
        <v>-9999</v>
      </c>
      <c r="H1314" s="5" t="s">
        <v>48</v>
      </c>
      <c r="I1314" s="5" t="s">
        <v>48</v>
      </c>
      <c r="J1314" s="5" t="s">
        <v>48</v>
      </c>
      <c r="K1314" s="5">
        <v>9999</v>
      </c>
      <c r="L1314" s="5">
        <v>-9999</v>
      </c>
      <c r="M1314" s="5" t="s">
        <v>48</v>
      </c>
      <c r="N1314" s="5" t="s">
        <v>48</v>
      </c>
      <c r="O1314" s="5" t="s">
        <v>48</v>
      </c>
      <c r="P1314" s="5">
        <v>9999</v>
      </c>
      <c r="Q1314" s="5">
        <v>0</v>
      </c>
      <c r="R1314" s="5" t="s">
        <v>48</v>
      </c>
      <c r="S1314" s="5" t="s">
        <v>48</v>
      </c>
      <c r="T1314" s="5">
        <v>7</v>
      </c>
      <c r="U1314" s="5">
        <v>800</v>
      </c>
      <c r="V1314" s="5">
        <v>0</v>
      </c>
      <c r="W1314" s="5" t="s">
        <v>48</v>
      </c>
      <c r="X1314" s="5" t="s">
        <v>48</v>
      </c>
      <c r="Y1314" s="5">
        <v>7</v>
      </c>
      <c r="Z1314" s="5">
        <v>9999</v>
      </c>
      <c r="AA1314" s="5">
        <v>0</v>
      </c>
      <c r="AB1314" s="5" t="s">
        <v>48</v>
      </c>
      <c r="AC1314" s="5" t="s">
        <v>48</v>
      </c>
      <c r="AD1314" s="5">
        <v>7</v>
      </c>
      <c r="AE1314" s="5">
        <v>9999</v>
      </c>
      <c r="AF1314" s="5">
        <v>256</v>
      </c>
      <c r="AG1314" s="5" t="s">
        <v>48</v>
      </c>
      <c r="AH1314" s="5" t="s">
        <v>48</v>
      </c>
      <c r="AI1314" s="5">
        <v>7</v>
      </c>
      <c r="AJ1314" s="5">
        <v>800</v>
      </c>
      <c r="AK1314" s="5">
        <v>72</v>
      </c>
      <c r="AL1314" s="5" t="s">
        <v>48</v>
      </c>
      <c r="AM1314" s="5" t="s">
        <v>48</v>
      </c>
      <c r="AN1314" s="5">
        <v>7</v>
      </c>
      <c r="AO1314" s="5">
        <v>800</v>
      </c>
    </row>
    <row r="1315" spans="1:41" x14ac:dyDescent="0.25">
      <c r="A1315" s="5" t="s">
        <v>11</v>
      </c>
      <c r="B1315" s="5" t="s">
        <v>12</v>
      </c>
      <c r="C1315" s="5">
        <v>609.6</v>
      </c>
      <c r="D1315" s="5">
        <v>40.089199999999998</v>
      </c>
      <c r="E1315" s="5">
        <v>-99.213300000000004</v>
      </c>
      <c r="F1315" s="5">
        <v>20120929</v>
      </c>
      <c r="G1315" s="5">
        <v>-9999</v>
      </c>
      <c r="H1315" s="5" t="s">
        <v>48</v>
      </c>
      <c r="I1315" s="5" t="s">
        <v>48</v>
      </c>
      <c r="J1315" s="5" t="s">
        <v>48</v>
      </c>
      <c r="K1315" s="5">
        <v>9999</v>
      </c>
      <c r="L1315" s="5">
        <v>-9999</v>
      </c>
      <c r="M1315" s="5" t="s">
        <v>48</v>
      </c>
      <c r="N1315" s="5" t="s">
        <v>48</v>
      </c>
      <c r="O1315" s="5" t="s">
        <v>48</v>
      </c>
      <c r="P1315" s="5">
        <v>9999</v>
      </c>
      <c r="Q1315" s="5">
        <v>0</v>
      </c>
      <c r="R1315" s="5" t="s">
        <v>48</v>
      </c>
      <c r="S1315" s="5" t="s">
        <v>48</v>
      </c>
      <c r="T1315" s="5">
        <v>7</v>
      </c>
      <c r="U1315" s="5">
        <v>800</v>
      </c>
      <c r="V1315" s="5">
        <v>0</v>
      </c>
      <c r="W1315" s="5" t="s">
        <v>48</v>
      </c>
      <c r="X1315" s="5" t="s">
        <v>48</v>
      </c>
      <c r="Y1315" s="5">
        <v>7</v>
      </c>
      <c r="Z1315" s="5">
        <v>9999</v>
      </c>
      <c r="AA1315" s="5">
        <v>0</v>
      </c>
      <c r="AB1315" s="5" t="s">
        <v>48</v>
      </c>
      <c r="AC1315" s="5" t="s">
        <v>48</v>
      </c>
      <c r="AD1315" s="5">
        <v>7</v>
      </c>
      <c r="AE1315" s="5">
        <v>9999</v>
      </c>
      <c r="AF1315" s="5">
        <v>250</v>
      </c>
      <c r="AG1315" s="5" t="s">
        <v>48</v>
      </c>
      <c r="AH1315" s="5" t="s">
        <v>48</v>
      </c>
      <c r="AI1315" s="5">
        <v>7</v>
      </c>
      <c r="AJ1315" s="5">
        <v>800</v>
      </c>
      <c r="AK1315" s="5">
        <v>61</v>
      </c>
      <c r="AL1315" s="5" t="s">
        <v>48</v>
      </c>
      <c r="AM1315" s="5" t="s">
        <v>48</v>
      </c>
      <c r="AN1315" s="5">
        <v>7</v>
      </c>
      <c r="AO1315" s="5">
        <v>800</v>
      </c>
    </row>
    <row r="1316" spans="1:41" x14ac:dyDescent="0.25">
      <c r="A1316" s="5" t="s">
        <v>11</v>
      </c>
      <c r="B1316" s="5" t="s">
        <v>12</v>
      </c>
      <c r="C1316" s="5">
        <v>609.6</v>
      </c>
      <c r="D1316" s="5">
        <v>40.089199999999998</v>
      </c>
      <c r="E1316" s="5">
        <v>-99.213300000000004</v>
      </c>
      <c r="F1316" s="5">
        <v>20120930</v>
      </c>
      <c r="G1316" s="5">
        <v>-9999</v>
      </c>
      <c r="H1316" s="5" t="s">
        <v>48</v>
      </c>
      <c r="I1316" s="5" t="s">
        <v>48</v>
      </c>
      <c r="J1316" s="5" t="s">
        <v>48</v>
      </c>
      <c r="K1316" s="5">
        <v>9999</v>
      </c>
      <c r="L1316" s="5">
        <v>-9999</v>
      </c>
      <c r="M1316" s="5" t="s">
        <v>48</v>
      </c>
      <c r="N1316" s="5" t="s">
        <v>48</v>
      </c>
      <c r="O1316" s="5" t="s">
        <v>48</v>
      </c>
      <c r="P1316" s="5">
        <v>9999</v>
      </c>
      <c r="Q1316" s="5">
        <v>0</v>
      </c>
      <c r="R1316" s="5" t="s">
        <v>48</v>
      </c>
      <c r="S1316" s="5" t="s">
        <v>48</v>
      </c>
      <c r="T1316" s="5">
        <v>7</v>
      </c>
      <c r="U1316" s="5">
        <v>800</v>
      </c>
      <c r="V1316" s="5">
        <v>0</v>
      </c>
      <c r="W1316" s="5" t="s">
        <v>48</v>
      </c>
      <c r="X1316" s="5" t="s">
        <v>48</v>
      </c>
      <c r="Y1316" s="5">
        <v>7</v>
      </c>
      <c r="Z1316" s="5">
        <v>9999</v>
      </c>
      <c r="AA1316" s="5">
        <v>0</v>
      </c>
      <c r="AB1316" s="5" t="s">
        <v>48</v>
      </c>
      <c r="AC1316" s="5" t="s">
        <v>48</v>
      </c>
      <c r="AD1316" s="5">
        <v>7</v>
      </c>
      <c r="AE1316" s="5">
        <v>9999</v>
      </c>
      <c r="AF1316" s="5">
        <v>244</v>
      </c>
      <c r="AG1316" s="5" t="s">
        <v>48</v>
      </c>
      <c r="AH1316" s="5" t="s">
        <v>48</v>
      </c>
      <c r="AI1316" s="5">
        <v>7</v>
      </c>
      <c r="AJ1316" s="5">
        <v>800</v>
      </c>
      <c r="AK1316" s="5">
        <v>67</v>
      </c>
      <c r="AL1316" s="5" t="s">
        <v>48</v>
      </c>
      <c r="AM1316" s="5" t="s">
        <v>48</v>
      </c>
      <c r="AN1316" s="5">
        <v>7</v>
      </c>
      <c r="AO1316" s="5">
        <v>800</v>
      </c>
    </row>
    <row r="1317" spans="1:41" x14ac:dyDescent="0.25">
      <c r="A1317" s="5" t="s">
        <v>11</v>
      </c>
      <c r="B1317" s="5" t="s">
        <v>12</v>
      </c>
      <c r="C1317" s="5">
        <v>609.6</v>
      </c>
      <c r="D1317" s="5">
        <v>40.089199999999998</v>
      </c>
      <c r="E1317" s="5">
        <v>-99.213300000000004</v>
      </c>
      <c r="F1317" s="5">
        <v>20121001</v>
      </c>
      <c r="G1317" s="5">
        <v>-9999</v>
      </c>
      <c r="H1317" s="5" t="s">
        <v>48</v>
      </c>
      <c r="I1317" s="5" t="s">
        <v>48</v>
      </c>
      <c r="J1317" s="5" t="s">
        <v>48</v>
      </c>
      <c r="K1317" s="5">
        <v>9999</v>
      </c>
      <c r="L1317" s="5">
        <v>-9999</v>
      </c>
      <c r="M1317" s="5" t="s">
        <v>48</v>
      </c>
      <c r="N1317" s="5" t="s">
        <v>48</v>
      </c>
      <c r="O1317" s="5" t="s">
        <v>48</v>
      </c>
      <c r="P1317" s="5">
        <v>9999</v>
      </c>
      <c r="Q1317" s="5">
        <v>0</v>
      </c>
      <c r="R1317" s="5" t="s">
        <v>48</v>
      </c>
      <c r="S1317" s="5" t="s">
        <v>48</v>
      </c>
      <c r="T1317" s="5">
        <v>7</v>
      </c>
      <c r="U1317" s="5">
        <v>800</v>
      </c>
      <c r="V1317" s="5">
        <v>0</v>
      </c>
      <c r="W1317" s="5" t="s">
        <v>48</v>
      </c>
      <c r="X1317" s="5" t="s">
        <v>48</v>
      </c>
      <c r="Y1317" s="5">
        <v>7</v>
      </c>
      <c r="Z1317" s="5">
        <v>9999</v>
      </c>
      <c r="AA1317" s="5">
        <v>0</v>
      </c>
      <c r="AB1317" s="5" t="s">
        <v>48</v>
      </c>
      <c r="AC1317" s="5" t="s">
        <v>48</v>
      </c>
      <c r="AD1317" s="5">
        <v>7</v>
      </c>
      <c r="AE1317" s="5">
        <v>9999</v>
      </c>
      <c r="AF1317" s="5">
        <v>261</v>
      </c>
      <c r="AG1317" s="5" t="s">
        <v>48</v>
      </c>
      <c r="AH1317" s="5" t="s">
        <v>48</v>
      </c>
      <c r="AI1317" s="5">
        <v>7</v>
      </c>
      <c r="AJ1317" s="5">
        <v>800</v>
      </c>
      <c r="AK1317" s="5">
        <v>67</v>
      </c>
      <c r="AL1317" s="5" t="s">
        <v>48</v>
      </c>
      <c r="AM1317" s="5" t="s">
        <v>48</v>
      </c>
      <c r="AN1317" s="5">
        <v>7</v>
      </c>
      <c r="AO1317" s="5">
        <v>800</v>
      </c>
    </row>
    <row r="1318" spans="1:41" x14ac:dyDescent="0.25">
      <c r="A1318" s="5" t="s">
        <v>11</v>
      </c>
      <c r="B1318" s="5" t="s">
        <v>12</v>
      </c>
      <c r="C1318" s="5">
        <v>609.6</v>
      </c>
      <c r="D1318" s="5">
        <v>40.089199999999998</v>
      </c>
      <c r="E1318" s="5">
        <v>-99.213300000000004</v>
      </c>
      <c r="F1318" s="5">
        <v>20121002</v>
      </c>
      <c r="G1318" s="5">
        <v>-9999</v>
      </c>
      <c r="H1318" s="5" t="s">
        <v>48</v>
      </c>
      <c r="I1318" s="5" t="s">
        <v>48</v>
      </c>
      <c r="J1318" s="5" t="s">
        <v>48</v>
      </c>
      <c r="K1318" s="5">
        <v>9999</v>
      </c>
      <c r="L1318" s="5">
        <v>-9999</v>
      </c>
      <c r="M1318" s="5" t="s">
        <v>48</v>
      </c>
      <c r="N1318" s="5" t="s">
        <v>48</v>
      </c>
      <c r="O1318" s="5" t="s">
        <v>48</v>
      </c>
      <c r="P1318" s="5">
        <v>9999</v>
      </c>
      <c r="Q1318" s="5">
        <v>0</v>
      </c>
      <c r="R1318" s="5" t="s">
        <v>48</v>
      </c>
      <c r="S1318" s="5" t="s">
        <v>48</v>
      </c>
      <c r="T1318" s="5">
        <v>7</v>
      </c>
      <c r="U1318" s="5">
        <v>800</v>
      </c>
      <c r="V1318" s="5">
        <v>0</v>
      </c>
      <c r="W1318" s="5" t="s">
        <v>48</v>
      </c>
      <c r="X1318" s="5" t="s">
        <v>48</v>
      </c>
      <c r="Y1318" s="5">
        <v>7</v>
      </c>
      <c r="Z1318" s="5">
        <v>9999</v>
      </c>
      <c r="AA1318" s="5">
        <v>0</v>
      </c>
      <c r="AB1318" s="5" t="s">
        <v>48</v>
      </c>
      <c r="AC1318" s="5" t="s">
        <v>48</v>
      </c>
      <c r="AD1318" s="5">
        <v>7</v>
      </c>
      <c r="AE1318" s="5">
        <v>9999</v>
      </c>
      <c r="AF1318" s="5">
        <v>222</v>
      </c>
      <c r="AG1318" s="5" t="s">
        <v>48</v>
      </c>
      <c r="AH1318" s="5" t="s">
        <v>48</v>
      </c>
      <c r="AI1318" s="5">
        <v>7</v>
      </c>
      <c r="AJ1318" s="5">
        <v>800</v>
      </c>
      <c r="AK1318" s="5">
        <v>6</v>
      </c>
      <c r="AL1318" s="5" t="s">
        <v>48</v>
      </c>
      <c r="AM1318" s="5" t="s">
        <v>48</v>
      </c>
      <c r="AN1318" s="5">
        <v>7</v>
      </c>
      <c r="AO1318" s="5">
        <v>800</v>
      </c>
    </row>
    <row r="1319" spans="1:41" x14ac:dyDescent="0.25">
      <c r="A1319" s="5" t="s">
        <v>11</v>
      </c>
      <c r="B1319" s="5" t="s">
        <v>12</v>
      </c>
      <c r="C1319" s="5">
        <v>609.6</v>
      </c>
      <c r="D1319" s="5">
        <v>40.089199999999998</v>
      </c>
      <c r="E1319" s="5">
        <v>-99.213300000000004</v>
      </c>
      <c r="F1319" s="5">
        <v>20121003</v>
      </c>
      <c r="G1319" s="5">
        <v>-9999</v>
      </c>
      <c r="H1319" s="5" t="s">
        <v>48</v>
      </c>
      <c r="I1319" s="5" t="s">
        <v>48</v>
      </c>
      <c r="J1319" s="5" t="s">
        <v>48</v>
      </c>
      <c r="K1319" s="5">
        <v>9999</v>
      </c>
      <c r="L1319" s="5">
        <v>-9999</v>
      </c>
      <c r="M1319" s="5" t="s">
        <v>48</v>
      </c>
      <c r="N1319" s="5" t="s">
        <v>48</v>
      </c>
      <c r="O1319" s="5" t="s">
        <v>48</v>
      </c>
      <c r="P1319" s="5">
        <v>9999</v>
      </c>
      <c r="Q1319" s="5">
        <v>0</v>
      </c>
      <c r="R1319" s="5" t="s">
        <v>48</v>
      </c>
      <c r="S1319" s="5" t="s">
        <v>48</v>
      </c>
      <c r="T1319" s="5">
        <v>7</v>
      </c>
      <c r="U1319" s="5">
        <v>800</v>
      </c>
      <c r="V1319" s="5">
        <v>0</v>
      </c>
      <c r="W1319" s="5" t="s">
        <v>48</v>
      </c>
      <c r="X1319" s="5" t="s">
        <v>48</v>
      </c>
      <c r="Y1319" s="5">
        <v>7</v>
      </c>
      <c r="Z1319" s="5">
        <v>9999</v>
      </c>
      <c r="AA1319" s="5">
        <v>0</v>
      </c>
      <c r="AB1319" s="5" t="s">
        <v>48</v>
      </c>
      <c r="AC1319" s="5" t="s">
        <v>48</v>
      </c>
      <c r="AD1319" s="5">
        <v>7</v>
      </c>
      <c r="AE1319" s="5">
        <v>9999</v>
      </c>
      <c r="AF1319" s="5">
        <v>244</v>
      </c>
      <c r="AG1319" s="5" t="s">
        <v>48</v>
      </c>
      <c r="AH1319" s="5" t="s">
        <v>48</v>
      </c>
      <c r="AI1319" s="5">
        <v>7</v>
      </c>
      <c r="AJ1319" s="5">
        <v>800</v>
      </c>
      <c r="AK1319" s="5">
        <v>6</v>
      </c>
      <c r="AL1319" s="5" t="s">
        <v>48</v>
      </c>
      <c r="AM1319" s="5" t="s">
        <v>48</v>
      </c>
      <c r="AN1319" s="5">
        <v>7</v>
      </c>
      <c r="AO1319" s="5">
        <v>800</v>
      </c>
    </row>
    <row r="1320" spans="1:41" x14ac:dyDescent="0.25">
      <c r="A1320" s="5" t="s">
        <v>11</v>
      </c>
      <c r="B1320" s="5" t="s">
        <v>12</v>
      </c>
      <c r="C1320" s="5">
        <v>609.6</v>
      </c>
      <c r="D1320" s="5">
        <v>40.089199999999998</v>
      </c>
      <c r="E1320" s="5">
        <v>-99.213300000000004</v>
      </c>
      <c r="F1320" s="5">
        <v>20121004</v>
      </c>
      <c r="G1320" s="5">
        <v>-9999</v>
      </c>
      <c r="H1320" s="5" t="s">
        <v>48</v>
      </c>
      <c r="I1320" s="5" t="s">
        <v>48</v>
      </c>
      <c r="J1320" s="5" t="s">
        <v>48</v>
      </c>
      <c r="K1320" s="5">
        <v>9999</v>
      </c>
      <c r="L1320" s="5">
        <v>-9999</v>
      </c>
      <c r="M1320" s="5" t="s">
        <v>48</v>
      </c>
      <c r="N1320" s="5" t="s">
        <v>48</v>
      </c>
      <c r="O1320" s="5" t="s">
        <v>48</v>
      </c>
      <c r="P1320" s="5">
        <v>9999</v>
      </c>
      <c r="Q1320" s="5">
        <v>8</v>
      </c>
      <c r="R1320" s="5" t="s">
        <v>48</v>
      </c>
      <c r="S1320" s="5" t="s">
        <v>48</v>
      </c>
      <c r="T1320" s="5">
        <v>7</v>
      </c>
      <c r="U1320" s="5">
        <v>800</v>
      </c>
      <c r="V1320" s="5">
        <v>0</v>
      </c>
      <c r="W1320" s="5" t="s">
        <v>48</v>
      </c>
      <c r="X1320" s="5" t="s">
        <v>48</v>
      </c>
      <c r="Y1320" s="5">
        <v>7</v>
      </c>
      <c r="Z1320" s="5">
        <v>9999</v>
      </c>
      <c r="AA1320" s="5">
        <v>0</v>
      </c>
      <c r="AB1320" s="5" t="s">
        <v>48</v>
      </c>
      <c r="AC1320" s="5" t="s">
        <v>48</v>
      </c>
      <c r="AD1320" s="5">
        <v>7</v>
      </c>
      <c r="AE1320" s="5">
        <v>9999</v>
      </c>
      <c r="AF1320" s="5">
        <v>289</v>
      </c>
      <c r="AG1320" s="5" t="s">
        <v>48</v>
      </c>
      <c r="AH1320" s="5" t="s">
        <v>48</v>
      </c>
      <c r="AI1320" s="5">
        <v>7</v>
      </c>
      <c r="AJ1320" s="5">
        <v>800</v>
      </c>
      <c r="AK1320" s="5">
        <v>50</v>
      </c>
      <c r="AL1320" s="5" t="s">
        <v>48</v>
      </c>
      <c r="AM1320" s="5" t="s">
        <v>48</v>
      </c>
      <c r="AN1320" s="5">
        <v>7</v>
      </c>
      <c r="AO1320" s="5">
        <v>800</v>
      </c>
    </row>
    <row r="1321" spans="1:41" x14ac:dyDescent="0.25">
      <c r="A1321" s="5" t="s">
        <v>11</v>
      </c>
      <c r="B1321" s="5" t="s">
        <v>12</v>
      </c>
      <c r="C1321" s="5">
        <v>609.6</v>
      </c>
      <c r="D1321" s="5">
        <v>40.089199999999998</v>
      </c>
      <c r="E1321" s="5">
        <v>-99.213300000000004</v>
      </c>
      <c r="F1321" s="5">
        <v>20121005</v>
      </c>
      <c r="G1321" s="5">
        <v>-9999</v>
      </c>
      <c r="H1321" s="5" t="s">
        <v>48</v>
      </c>
      <c r="I1321" s="5" t="s">
        <v>48</v>
      </c>
      <c r="J1321" s="5" t="s">
        <v>48</v>
      </c>
      <c r="K1321" s="5">
        <v>9999</v>
      </c>
      <c r="L1321" s="5">
        <v>-9999</v>
      </c>
      <c r="M1321" s="5" t="s">
        <v>48</v>
      </c>
      <c r="N1321" s="5" t="s">
        <v>48</v>
      </c>
      <c r="O1321" s="5" t="s">
        <v>48</v>
      </c>
      <c r="P1321" s="5">
        <v>9999</v>
      </c>
      <c r="Q1321" s="5">
        <v>0</v>
      </c>
      <c r="R1321" s="5" t="s">
        <v>48</v>
      </c>
      <c r="S1321" s="5" t="s">
        <v>48</v>
      </c>
      <c r="T1321" s="5">
        <v>7</v>
      </c>
      <c r="U1321" s="5">
        <v>800</v>
      </c>
      <c r="V1321" s="5">
        <v>0</v>
      </c>
      <c r="W1321" s="5" t="s">
        <v>48</v>
      </c>
      <c r="X1321" s="5" t="s">
        <v>48</v>
      </c>
      <c r="Y1321" s="5">
        <v>7</v>
      </c>
      <c r="Z1321" s="5">
        <v>9999</v>
      </c>
      <c r="AA1321" s="5">
        <v>0</v>
      </c>
      <c r="AB1321" s="5" t="s">
        <v>48</v>
      </c>
      <c r="AC1321" s="5" t="s">
        <v>48</v>
      </c>
      <c r="AD1321" s="5">
        <v>7</v>
      </c>
      <c r="AE1321" s="5">
        <v>9999</v>
      </c>
      <c r="AF1321" s="5">
        <v>139</v>
      </c>
      <c r="AG1321" s="5" t="s">
        <v>48</v>
      </c>
      <c r="AH1321" s="5" t="s">
        <v>48</v>
      </c>
      <c r="AI1321" s="5">
        <v>7</v>
      </c>
      <c r="AJ1321" s="5">
        <v>800</v>
      </c>
      <c r="AK1321" s="5">
        <v>17</v>
      </c>
      <c r="AL1321" s="5" t="s">
        <v>48</v>
      </c>
      <c r="AM1321" s="5" t="s">
        <v>48</v>
      </c>
      <c r="AN1321" s="5">
        <v>7</v>
      </c>
      <c r="AO1321" s="5">
        <v>800</v>
      </c>
    </row>
    <row r="1322" spans="1:41" x14ac:dyDescent="0.25">
      <c r="A1322" s="5" t="s">
        <v>11</v>
      </c>
      <c r="B1322" s="5" t="s">
        <v>12</v>
      </c>
      <c r="C1322" s="5">
        <v>609.6</v>
      </c>
      <c r="D1322" s="5">
        <v>40.089199999999998</v>
      </c>
      <c r="E1322" s="5">
        <v>-99.213300000000004</v>
      </c>
      <c r="F1322" s="5">
        <v>20121006</v>
      </c>
      <c r="G1322" s="5">
        <v>-9999</v>
      </c>
      <c r="H1322" s="5" t="s">
        <v>48</v>
      </c>
      <c r="I1322" s="5" t="s">
        <v>48</v>
      </c>
      <c r="J1322" s="5" t="s">
        <v>48</v>
      </c>
      <c r="K1322" s="5">
        <v>9999</v>
      </c>
      <c r="L1322" s="5">
        <v>-9999</v>
      </c>
      <c r="M1322" s="5" t="s">
        <v>48</v>
      </c>
      <c r="N1322" s="5" t="s">
        <v>48</v>
      </c>
      <c r="O1322" s="5" t="s">
        <v>48</v>
      </c>
      <c r="P1322" s="5">
        <v>9999</v>
      </c>
      <c r="Q1322" s="5">
        <v>0</v>
      </c>
      <c r="R1322" s="5" t="s">
        <v>48</v>
      </c>
      <c r="S1322" s="5" t="s">
        <v>48</v>
      </c>
      <c r="T1322" s="5">
        <v>7</v>
      </c>
      <c r="U1322" s="5">
        <v>800</v>
      </c>
      <c r="V1322" s="5">
        <v>0</v>
      </c>
      <c r="W1322" s="5" t="s">
        <v>48</v>
      </c>
      <c r="X1322" s="5" t="s">
        <v>48</v>
      </c>
      <c r="Y1322" s="5">
        <v>7</v>
      </c>
      <c r="Z1322" s="5">
        <v>9999</v>
      </c>
      <c r="AA1322" s="5">
        <v>0</v>
      </c>
      <c r="AB1322" s="5" t="s">
        <v>48</v>
      </c>
      <c r="AC1322" s="5" t="s">
        <v>48</v>
      </c>
      <c r="AD1322" s="5">
        <v>7</v>
      </c>
      <c r="AE1322" s="5">
        <v>9999</v>
      </c>
      <c r="AF1322" s="5">
        <v>61</v>
      </c>
      <c r="AG1322" s="5" t="s">
        <v>48</v>
      </c>
      <c r="AH1322" s="5" t="s">
        <v>48</v>
      </c>
      <c r="AI1322" s="5">
        <v>7</v>
      </c>
      <c r="AJ1322" s="5">
        <v>800</v>
      </c>
      <c r="AK1322" s="5">
        <v>28</v>
      </c>
      <c r="AL1322" s="5" t="s">
        <v>48</v>
      </c>
      <c r="AM1322" s="5" t="s">
        <v>48</v>
      </c>
      <c r="AN1322" s="5">
        <v>7</v>
      </c>
      <c r="AO1322" s="5">
        <v>800</v>
      </c>
    </row>
    <row r="1323" spans="1:41" x14ac:dyDescent="0.25">
      <c r="A1323" s="5" t="s">
        <v>11</v>
      </c>
      <c r="B1323" s="5" t="s">
        <v>12</v>
      </c>
      <c r="C1323" s="5">
        <v>609.6</v>
      </c>
      <c r="D1323" s="5">
        <v>40.089199999999998</v>
      </c>
      <c r="E1323" s="5">
        <v>-99.213300000000004</v>
      </c>
      <c r="F1323" s="5">
        <v>20121007</v>
      </c>
      <c r="G1323" s="5">
        <v>-9999</v>
      </c>
      <c r="H1323" s="5" t="s">
        <v>48</v>
      </c>
      <c r="I1323" s="5" t="s">
        <v>48</v>
      </c>
      <c r="J1323" s="5" t="s">
        <v>48</v>
      </c>
      <c r="K1323" s="5">
        <v>9999</v>
      </c>
      <c r="L1323" s="5">
        <v>-9999</v>
      </c>
      <c r="M1323" s="5" t="s">
        <v>48</v>
      </c>
      <c r="N1323" s="5" t="s">
        <v>48</v>
      </c>
      <c r="O1323" s="5" t="s">
        <v>48</v>
      </c>
      <c r="P1323" s="5">
        <v>9999</v>
      </c>
      <c r="Q1323" s="5">
        <v>8</v>
      </c>
      <c r="R1323" s="5" t="s">
        <v>48</v>
      </c>
      <c r="S1323" s="5" t="s">
        <v>48</v>
      </c>
      <c r="T1323" s="5">
        <v>7</v>
      </c>
      <c r="U1323" s="5">
        <v>800</v>
      </c>
      <c r="V1323" s="5">
        <v>0</v>
      </c>
      <c r="W1323" s="5" t="s">
        <v>48</v>
      </c>
      <c r="X1323" s="5" t="s">
        <v>48</v>
      </c>
      <c r="Y1323" s="5">
        <v>7</v>
      </c>
      <c r="Z1323" s="5">
        <v>9999</v>
      </c>
      <c r="AA1323" s="5">
        <v>0</v>
      </c>
      <c r="AB1323" s="5" t="s">
        <v>48</v>
      </c>
      <c r="AC1323" s="5" t="s">
        <v>48</v>
      </c>
      <c r="AD1323" s="5">
        <v>7</v>
      </c>
      <c r="AE1323" s="5">
        <v>9999</v>
      </c>
      <c r="AF1323" s="5">
        <v>61</v>
      </c>
      <c r="AG1323" s="5" t="s">
        <v>48</v>
      </c>
      <c r="AH1323" s="5" t="s">
        <v>48</v>
      </c>
      <c r="AI1323" s="5">
        <v>7</v>
      </c>
      <c r="AJ1323" s="5">
        <v>800</v>
      </c>
      <c r="AK1323" s="5">
        <v>-33</v>
      </c>
      <c r="AL1323" s="5" t="s">
        <v>48</v>
      </c>
      <c r="AM1323" s="5" t="s">
        <v>48</v>
      </c>
      <c r="AN1323" s="5">
        <v>7</v>
      </c>
      <c r="AO1323" s="5">
        <v>800</v>
      </c>
    </row>
    <row r="1324" spans="1:41" x14ac:dyDescent="0.25">
      <c r="A1324" s="5" t="s">
        <v>11</v>
      </c>
      <c r="B1324" s="5" t="s">
        <v>12</v>
      </c>
      <c r="C1324" s="5">
        <v>609.6</v>
      </c>
      <c r="D1324" s="5">
        <v>40.089199999999998</v>
      </c>
      <c r="E1324" s="5">
        <v>-99.213300000000004</v>
      </c>
      <c r="F1324" s="5">
        <v>20121009</v>
      </c>
      <c r="G1324" s="5">
        <v>-9999</v>
      </c>
      <c r="H1324" s="5" t="s">
        <v>48</v>
      </c>
      <c r="I1324" s="5" t="s">
        <v>48</v>
      </c>
      <c r="J1324" s="5" t="s">
        <v>48</v>
      </c>
      <c r="K1324" s="5">
        <v>9999</v>
      </c>
      <c r="L1324" s="5">
        <v>-9999</v>
      </c>
      <c r="M1324" s="5" t="s">
        <v>48</v>
      </c>
      <c r="N1324" s="5" t="s">
        <v>48</v>
      </c>
      <c r="O1324" s="5" t="s">
        <v>48</v>
      </c>
      <c r="P1324" s="5">
        <v>9999</v>
      </c>
      <c r="Q1324" s="5">
        <v>0</v>
      </c>
      <c r="R1324" s="5" t="s">
        <v>48</v>
      </c>
      <c r="S1324" s="5" t="s">
        <v>48</v>
      </c>
      <c r="T1324" s="5">
        <v>7</v>
      </c>
      <c r="U1324" s="5">
        <v>800</v>
      </c>
      <c r="V1324" s="5">
        <v>0</v>
      </c>
      <c r="W1324" s="5" t="s">
        <v>48</v>
      </c>
      <c r="X1324" s="5" t="s">
        <v>48</v>
      </c>
      <c r="Y1324" s="5">
        <v>7</v>
      </c>
      <c r="Z1324" s="5">
        <v>9999</v>
      </c>
      <c r="AA1324" s="5">
        <v>0</v>
      </c>
      <c r="AB1324" s="5" t="s">
        <v>48</v>
      </c>
      <c r="AC1324" s="5" t="s">
        <v>48</v>
      </c>
      <c r="AD1324" s="5">
        <v>7</v>
      </c>
      <c r="AE1324" s="5">
        <v>9999</v>
      </c>
      <c r="AF1324" s="5">
        <v>239</v>
      </c>
      <c r="AG1324" s="5" t="s">
        <v>48</v>
      </c>
      <c r="AH1324" s="5" t="s">
        <v>48</v>
      </c>
      <c r="AI1324" s="5">
        <v>7</v>
      </c>
      <c r="AJ1324" s="5">
        <v>800</v>
      </c>
      <c r="AK1324" s="5">
        <v>-17</v>
      </c>
      <c r="AL1324" s="5" t="s">
        <v>48</v>
      </c>
      <c r="AM1324" s="5" t="s">
        <v>48</v>
      </c>
      <c r="AN1324" s="5">
        <v>7</v>
      </c>
      <c r="AO1324" s="5">
        <v>800</v>
      </c>
    </row>
    <row r="1325" spans="1:41" x14ac:dyDescent="0.25">
      <c r="A1325" s="5" t="s">
        <v>11</v>
      </c>
      <c r="B1325" s="5" t="s">
        <v>12</v>
      </c>
      <c r="C1325" s="5">
        <v>609.6</v>
      </c>
      <c r="D1325" s="5">
        <v>40.089199999999998</v>
      </c>
      <c r="E1325" s="5">
        <v>-99.213300000000004</v>
      </c>
      <c r="F1325" s="5">
        <v>20121010</v>
      </c>
      <c r="G1325" s="5">
        <v>-9999</v>
      </c>
      <c r="H1325" s="5" t="s">
        <v>48</v>
      </c>
      <c r="I1325" s="5" t="s">
        <v>48</v>
      </c>
      <c r="J1325" s="5" t="s">
        <v>48</v>
      </c>
      <c r="K1325" s="5">
        <v>9999</v>
      </c>
      <c r="L1325" s="5">
        <v>-9999</v>
      </c>
      <c r="M1325" s="5" t="s">
        <v>48</v>
      </c>
      <c r="N1325" s="5" t="s">
        <v>48</v>
      </c>
      <c r="O1325" s="5" t="s">
        <v>48</v>
      </c>
      <c r="P1325" s="5">
        <v>9999</v>
      </c>
      <c r="Q1325" s="5">
        <v>0</v>
      </c>
      <c r="R1325" s="5" t="s">
        <v>48</v>
      </c>
      <c r="S1325" s="5" t="s">
        <v>48</v>
      </c>
      <c r="T1325" s="5">
        <v>7</v>
      </c>
      <c r="U1325" s="5">
        <v>800</v>
      </c>
      <c r="V1325" s="5">
        <v>0</v>
      </c>
      <c r="W1325" s="5" t="s">
        <v>48</v>
      </c>
      <c r="X1325" s="5" t="s">
        <v>48</v>
      </c>
      <c r="Y1325" s="5">
        <v>7</v>
      </c>
      <c r="Z1325" s="5">
        <v>9999</v>
      </c>
      <c r="AA1325" s="5">
        <v>0</v>
      </c>
      <c r="AB1325" s="5" t="s">
        <v>48</v>
      </c>
      <c r="AC1325" s="5" t="s">
        <v>48</v>
      </c>
      <c r="AD1325" s="5">
        <v>7</v>
      </c>
      <c r="AE1325" s="5">
        <v>9999</v>
      </c>
      <c r="AF1325" s="5">
        <v>150</v>
      </c>
      <c r="AG1325" s="5" t="s">
        <v>48</v>
      </c>
      <c r="AH1325" s="5" t="s">
        <v>48</v>
      </c>
      <c r="AI1325" s="5">
        <v>7</v>
      </c>
      <c r="AJ1325" s="5">
        <v>800</v>
      </c>
      <c r="AK1325" s="5">
        <v>-33</v>
      </c>
      <c r="AL1325" s="5" t="s">
        <v>48</v>
      </c>
      <c r="AM1325" s="5" t="s">
        <v>48</v>
      </c>
      <c r="AN1325" s="5">
        <v>7</v>
      </c>
      <c r="AO1325" s="5">
        <v>800</v>
      </c>
    </row>
    <row r="1326" spans="1:41" x14ac:dyDescent="0.25">
      <c r="A1326" s="5" t="s">
        <v>11</v>
      </c>
      <c r="B1326" s="5" t="s">
        <v>12</v>
      </c>
      <c r="C1326" s="5">
        <v>609.6</v>
      </c>
      <c r="D1326" s="5">
        <v>40.089199999999998</v>
      </c>
      <c r="E1326" s="5">
        <v>-99.213300000000004</v>
      </c>
      <c r="F1326" s="5">
        <v>20121011</v>
      </c>
      <c r="G1326" s="5">
        <v>-9999</v>
      </c>
      <c r="H1326" s="5" t="s">
        <v>48</v>
      </c>
      <c r="I1326" s="5" t="s">
        <v>48</v>
      </c>
      <c r="J1326" s="5" t="s">
        <v>48</v>
      </c>
      <c r="K1326" s="5">
        <v>9999</v>
      </c>
      <c r="L1326" s="5">
        <v>-9999</v>
      </c>
      <c r="M1326" s="5" t="s">
        <v>48</v>
      </c>
      <c r="N1326" s="5" t="s">
        <v>48</v>
      </c>
      <c r="O1326" s="5" t="s">
        <v>48</v>
      </c>
      <c r="P1326" s="5">
        <v>9999</v>
      </c>
      <c r="Q1326" s="5">
        <v>0</v>
      </c>
      <c r="R1326" s="5" t="s">
        <v>48</v>
      </c>
      <c r="S1326" s="5" t="s">
        <v>48</v>
      </c>
      <c r="T1326" s="5">
        <v>7</v>
      </c>
      <c r="U1326" s="5">
        <v>800</v>
      </c>
      <c r="V1326" s="5">
        <v>0</v>
      </c>
      <c r="W1326" s="5" t="s">
        <v>48</v>
      </c>
      <c r="X1326" s="5" t="s">
        <v>48</v>
      </c>
      <c r="Y1326" s="5">
        <v>7</v>
      </c>
      <c r="Z1326" s="5">
        <v>9999</v>
      </c>
      <c r="AA1326" s="5">
        <v>0</v>
      </c>
      <c r="AB1326" s="5" t="s">
        <v>48</v>
      </c>
      <c r="AC1326" s="5" t="s">
        <v>48</v>
      </c>
      <c r="AD1326" s="5">
        <v>7</v>
      </c>
      <c r="AE1326" s="5">
        <v>9999</v>
      </c>
      <c r="AF1326" s="5">
        <v>183</v>
      </c>
      <c r="AG1326" s="5" t="s">
        <v>48</v>
      </c>
      <c r="AH1326" s="5" t="s">
        <v>48</v>
      </c>
      <c r="AI1326" s="5">
        <v>7</v>
      </c>
      <c r="AJ1326" s="5">
        <v>800</v>
      </c>
      <c r="AK1326" s="5">
        <v>-28</v>
      </c>
      <c r="AL1326" s="5" t="s">
        <v>48</v>
      </c>
      <c r="AM1326" s="5" t="s">
        <v>48</v>
      </c>
      <c r="AN1326" s="5">
        <v>7</v>
      </c>
      <c r="AO1326" s="5">
        <v>800</v>
      </c>
    </row>
    <row r="1327" spans="1:41" x14ac:dyDescent="0.25">
      <c r="A1327" s="5" t="s">
        <v>11</v>
      </c>
      <c r="B1327" s="5" t="s">
        <v>12</v>
      </c>
      <c r="C1327" s="5">
        <v>609.6</v>
      </c>
      <c r="D1327" s="5">
        <v>40.089199999999998</v>
      </c>
      <c r="E1327" s="5">
        <v>-99.213300000000004</v>
      </c>
      <c r="F1327" s="5">
        <v>20121012</v>
      </c>
      <c r="G1327" s="5">
        <v>-9999</v>
      </c>
      <c r="H1327" s="5" t="s">
        <v>48</v>
      </c>
      <c r="I1327" s="5" t="s">
        <v>48</v>
      </c>
      <c r="J1327" s="5" t="s">
        <v>48</v>
      </c>
      <c r="K1327" s="5">
        <v>9999</v>
      </c>
      <c r="L1327" s="5">
        <v>-9999</v>
      </c>
      <c r="M1327" s="5" t="s">
        <v>48</v>
      </c>
      <c r="N1327" s="5" t="s">
        <v>48</v>
      </c>
      <c r="O1327" s="5" t="s">
        <v>48</v>
      </c>
      <c r="P1327" s="5">
        <v>9999</v>
      </c>
      <c r="Q1327" s="5">
        <v>0</v>
      </c>
      <c r="R1327" s="5" t="s">
        <v>48</v>
      </c>
      <c r="S1327" s="5" t="s">
        <v>48</v>
      </c>
      <c r="T1327" s="5">
        <v>7</v>
      </c>
      <c r="U1327" s="5">
        <v>800</v>
      </c>
      <c r="V1327" s="5">
        <v>0</v>
      </c>
      <c r="W1327" s="5" t="s">
        <v>48</v>
      </c>
      <c r="X1327" s="5" t="s">
        <v>48</v>
      </c>
      <c r="Y1327" s="5">
        <v>7</v>
      </c>
      <c r="Z1327" s="5">
        <v>9999</v>
      </c>
      <c r="AA1327" s="5">
        <v>0</v>
      </c>
      <c r="AB1327" s="5" t="s">
        <v>48</v>
      </c>
      <c r="AC1327" s="5" t="s">
        <v>48</v>
      </c>
      <c r="AD1327" s="5">
        <v>7</v>
      </c>
      <c r="AE1327" s="5">
        <v>9999</v>
      </c>
      <c r="AF1327" s="5">
        <v>178</v>
      </c>
      <c r="AG1327" s="5" t="s">
        <v>48</v>
      </c>
      <c r="AH1327" s="5" t="s">
        <v>48</v>
      </c>
      <c r="AI1327" s="5">
        <v>7</v>
      </c>
      <c r="AJ1327" s="5">
        <v>800</v>
      </c>
      <c r="AK1327" s="5">
        <v>22</v>
      </c>
      <c r="AL1327" s="5" t="s">
        <v>48</v>
      </c>
      <c r="AM1327" s="5" t="s">
        <v>48</v>
      </c>
      <c r="AN1327" s="5">
        <v>7</v>
      </c>
      <c r="AO1327" s="5">
        <v>800</v>
      </c>
    </row>
    <row r="1328" spans="1:41" x14ac:dyDescent="0.25">
      <c r="A1328" s="5" t="s">
        <v>11</v>
      </c>
      <c r="B1328" s="5" t="s">
        <v>12</v>
      </c>
      <c r="C1328" s="5">
        <v>609.6</v>
      </c>
      <c r="D1328" s="5">
        <v>40.089199999999998</v>
      </c>
      <c r="E1328" s="5">
        <v>-99.213300000000004</v>
      </c>
      <c r="F1328" s="5">
        <v>20121013</v>
      </c>
      <c r="G1328" s="5">
        <v>-9999</v>
      </c>
      <c r="H1328" s="5" t="s">
        <v>48</v>
      </c>
      <c r="I1328" s="5" t="s">
        <v>48</v>
      </c>
      <c r="J1328" s="5" t="s">
        <v>48</v>
      </c>
      <c r="K1328" s="5">
        <v>9999</v>
      </c>
      <c r="L1328" s="5">
        <v>-9999</v>
      </c>
      <c r="M1328" s="5" t="s">
        <v>48</v>
      </c>
      <c r="N1328" s="5" t="s">
        <v>48</v>
      </c>
      <c r="O1328" s="5" t="s">
        <v>48</v>
      </c>
      <c r="P1328" s="5">
        <v>9999</v>
      </c>
      <c r="Q1328" s="5">
        <v>140</v>
      </c>
      <c r="R1328" s="5" t="s">
        <v>48</v>
      </c>
      <c r="S1328" s="5" t="s">
        <v>48</v>
      </c>
      <c r="T1328" s="5">
        <v>7</v>
      </c>
      <c r="U1328" s="5">
        <v>800</v>
      </c>
      <c r="V1328" s="5">
        <v>0</v>
      </c>
      <c r="W1328" s="5" t="s">
        <v>48</v>
      </c>
      <c r="X1328" s="5" t="s">
        <v>48</v>
      </c>
      <c r="Y1328" s="5">
        <v>7</v>
      </c>
      <c r="Z1328" s="5">
        <v>9999</v>
      </c>
      <c r="AA1328" s="5">
        <v>0</v>
      </c>
      <c r="AB1328" s="5" t="s">
        <v>48</v>
      </c>
      <c r="AC1328" s="5" t="s">
        <v>48</v>
      </c>
      <c r="AD1328" s="5">
        <v>7</v>
      </c>
      <c r="AE1328" s="5">
        <v>9999</v>
      </c>
      <c r="AF1328" s="5">
        <v>111</v>
      </c>
      <c r="AG1328" s="5" t="s">
        <v>48</v>
      </c>
      <c r="AH1328" s="5" t="s">
        <v>48</v>
      </c>
      <c r="AI1328" s="5">
        <v>7</v>
      </c>
      <c r="AJ1328" s="5">
        <v>800</v>
      </c>
      <c r="AK1328" s="5">
        <v>17</v>
      </c>
      <c r="AL1328" s="5" t="s">
        <v>48</v>
      </c>
      <c r="AM1328" s="5" t="s">
        <v>48</v>
      </c>
      <c r="AN1328" s="5">
        <v>7</v>
      </c>
      <c r="AO1328" s="5">
        <v>800</v>
      </c>
    </row>
    <row r="1329" spans="1:41" x14ac:dyDescent="0.25">
      <c r="A1329" s="5" t="s">
        <v>11</v>
      </c>
      <c r="B1329" s="5" t="s">
        <v>12</v>
      </c>
      <c r="C1329" s="5">
        <v>609.6</v>
      </c>
      <c r="D1329" s="5">
        <v>40.089199999999998</v>
      </c>
      <c r="E1329" s="5">
        <v>-99.213300000000004</v>
      </c>
      <c r="F1329" s="5">
        <v>20121015</v>
      </c>
      <c r="G1329" s="5">
        <v>2</v>
      </c>
      <c r="H1329" s="5" t="s">
        <v>48</v>
      </c>
      <c r="I1329" s="5" t="s">
        <v>48</v>
      </c>
      <c r="J1329" s="5">
        <v>7</v>
      </c>
      <c r="K1329" s="5">
        <v>9999</v>
      </c>
      <c r="L1329" s="5">
        <v>8</v>
      </c>
      <c r="M1329" s="5" t="s">
        <v>48</v>
      </c>
      <c r="N1329" s="5" t="s">
        <v>48</v>
      </c>
      <c r="O1329" s="5">
        <v>7</v>
      </c>
      <c r="P1329" s="5">
        <v>9999</v>
      </c>
      <c r="Q1329" s="5">
        <v>-9999</v>
      </c>
      <c r="R1329" s="5" t="s">
        <v>48</v>
      </c>
      <c r="S1329" s="5" t="s">
        <v>48</v>
      </c>
      <c r="T1329" s="5" t="s">
        <v>48</v>
      </c>
      <c r="U1329" s="5">
        <v>9999</v>
      </c>
      <c r="V1329" s="5">
        <v>0</v>
      </c>
      <c r="W1329" s="5" t="s">
        <v>48</v>
      </c>
      <c r="X1329" s="5" t="s">
        <v>48</v>
      </c>
      <c r="Y1329" s="5">
        <v>7</v>
      </c>
      <c r="Z1329" s="5">
        <v>9999</v>
      </c>
      <c r="AA1329" s="5">
        <v>0</v>
      </c>
      <c r="AB1329" s="5" t="s">
        <v>48</v>
      </c>
      <c r="AC1329" s="5" t="s">
        <v>48</v>
      </c>
      <c r="AD1329" s="5">
        <v>7</v>
      </c>
      <c r="AE1329" s="5">
        <v>9999</v>
      </c>
      <c r="AF1329" s="5">
        <v>239</v>
      </c>
      <c r="AG1329" s="5" t="s">
        <v>48</v>
      </c>
      <c r="AH1329" s="5" t="s">
        <v>48</v>
      </c>
      <c r="AI1329" s="5">
        <v>7</v>
      </c>
      <c r="AJ1329" s="5">
        <v>800</v>
      </c>
      <c r="AK1329" s="5">
        <v>22</v>
      </c>
      <c r="AL1329" s="5" t="s">
        <v>48</v>
      </c>
      <c r="AM1329" s="5" t="s">
        <v>48</v>
      </c>
      <c r="AN1329" s="5">
        <v>7</v>
      </c>
      <c r="AO1329" s="5">
        <v>800</v>
      </c>
    </row>
    <row r="1330" spans="1:41" x14ac:dyDescent="0.25">
      <c r="A1330" s="5" t="s">
        <v>11</v>
      </c>
      <c r="B1330" s="5" t="s">
        <v>12</v>
      </c>
      <c r="C1330" s="5">
        <v>609.6</v>
      </c>
      <c r="D1330" s="5">
        <v>40.089199999999998</v>
      </c>
      <c r="E1330" s="5">
        <v>-99.213300000000004</v>
      </c>
      <c r="F1330" s="5">
        <v>20121016</v>
      </c>
      <c r="G1330" s="5">
        <v>-9999</v>
      </c>
      <c r="H1330" s="5" t="s">
        <v>48</v>
      </c>
      <c r="I1330" s="5" t="s">
        <v>48</v>
      </c>
      <c r="J1330" s="5" t="s">
        <v>48</v>
      </c>
      <c r="K1330" s="5">
        <v>9999</v>
      </c>
      <c r="L1330" s="5">
        <v>-9999</v>
      </c>
      <c r="M1330" s="5" t="s">
        <v>48</v>
      </c>
      <c r="N1330" s="5" t="s">
        <v>48</v>
      </c>
      <c r="O1330" s="5" t="s">
        <v>48</v>
      </c>
      <c r="P1330" s="5">
        <v>9999</v>
      </c>
      <c r="Q1330" s="5">
        <v>0</v>
      </c>
      <c r="R1330" s="5" t="s">
        <v>48</v>
      </c>
      <c r="S1330" s="5" t="s">
        <v>48</v>
      </c>
      <c r="T1330" s="5">
        <v>7</v>
      </c>
      <c r="U1330" s="5">
        <v>800</v>
      </c>
      <c r="V1330" s="5">
        <v>0</v>
      </c>
      <c r="W1330" s="5" t="s">
        <v>48</v>
      </c>
      <c r="X1330" s="5" t="s">
        <v>48</v>
      </c>
      <c r="Y1330" s="5">
        <v>7</v>
      </c>
      <c r="Z1330" s="5">
        <v>9999</v>
      </c>
      <c r="AA1330" s="5">
        <v>0</v>
      </c>
      <c r="AB1330" s="5" t="s">
        <v>48</v>
      </c>
      <c r="AC1330" s="5" t="s">
        <v>48</v>
      </c>
      <c r="AD1330" s="5">
        <v>7</v>
      </c>
      <c r="AE1330" s="5">
        <v>9999</v>
      </c>
      <c r="AF1330" s="5">
        <v>267</v>
      </c>
      <c r="AG1330" s="5" t="s">
        <v>48</v>
      </c>
      <c r="AH1330" s="5" t="s">
        <v>48</v>
      </c>
      <c r="AI1330" s="5">
        <v>7</v>
      </c>
      <c r="AJ1330" s="5">
        <v>800</v>
      </c>
      <c r="AK1330" s="5">
        <v>44</v>
      </c>
      <c r="AL1330" s="5" t="s">
        <v>48</v>
      </c>
      <c r="AM1330" s="5" t="s">
        <v>48</v>
      </c>
      <c r="AN1330" s="5">
        <v>7</v>
      </c>
      <c r="AO1330" s="5">
        <v>800</v>
      </c>
    </row>
    <row r="1331" spans="1:41" x14ac:dyDescent="0.25">
      <c r="A1331" s="5" t="s">
        <v>11</v>
      </c>
      <c r="B1331" s="5" t="s">
        <v>12</v>
      </c>
      <c r="C1331" s="5">
        <v>609.6</v>
      </c>
      <c r="D1331" s="5">
        <v>40.089199999999998</v>
      </c>
      <c r="E1331" s="5">
        <v>-99.213300000000004</v>
      </c>
      <c r="F1331" s="5">
        <v>20121017</v>
      </c>
      <c r="G1331" s="5">
        <v>-9999</v>
      </c>
      <c r="H1331" s="5" t="s">
        <v>48</v>
      </c>
      <c r="I1331" s="5" t="s">
        <v>48</v>
      </c>
      <c r="J1331" s="5" t="s">
        <v>48</v>
      </c>
      <c r="K1331" s="5">
        <v>9999</v>
      </c>
      <c r="L1331" s="5">
        <v>-9999</v>
      </c>
      <c r="M1331" s="5" t="s">
        <v>48</v>
      </c>
      <c r="N1331" s="5" t="s">
        <v>48</v>
      </c>
      <c r="O1331" s="5" t="s">
        <v>48</v>
      </c>
      <c r="P1331" s="5">
        <v>9999</v>
      </c>
      <c r="Q1331" s="5">
        <v>0</v>
      </c>
      <c r="R1331" s="5" t="s">
        <v>48</v>
      </c>
      <c r="S1331" s="5" t="s">
        <v>48</v>
      </c>
      <c r="T1331" s="5">
        <v>7</v>
      </c>
      <c r="U1331" s="5">
        <v>800</v>
      </c>
      <c r="V1331" s="5">
        <v>0</v>
      </c>
      <c r="W1331" s="5" t="s">
        <v>48</v>
      </c>
      <c r="X1331" s="5" t="s">
        <v>48</v>
      </c>
      <c r="Y1331" s="5">
        <v>7</v>
      </c>
      <c r="Z1331" s="5">
        <v>9999</v>
      </c>
      <c r="AA1331" s="5">
        <v>0</v>
      </c>
      <c r="AB1331" s="5" t="s">
        <v>48</v>
      </c>
      <c r="AC1331" s="5" t="s">
        <v>48</v>
      </c>
      <c r="AD1331" s="5">
        <v>7</v>
      </c>
      <c r="AE1331" s="5">
        <v>9999</v>
      </c>
      <c r="AF1331" s="5">
        <v>256</v>
      </c>
      <c r="AG1331" s="5" t="s">
        <v>48</v>
      </c>
      <c r="AH1331" s="5" t="s">
        <v>48</v>
      </c>
      <c r="AI1331" s="5">
        <v>7</v>
      </c>
      <c r="AJ1331" s="5">
        <v>800</v>
      </c>
      <c r="AK1331" s="5">
        <v>78</v>
      </c>
      <c r="AL1331" s="5" t="s">
        <v>48</v>
      </c>
      <c r="AM1331" s="5" t="s">
        <v>48</v>
      </c>
      <c r="AN1331" s="5">
        <v>7</v>
      </c>
      <c r="AO1331" s="5">
        <v>800</v>
      </c>
    </row>
    <row r="1332" spans="1:41" x14ac:dyDescent="0.25">
      <c r="A1332" s="5" t="s">
        <v>11</v>
      </c>
      <c r="B1332" s="5" t="s">
        <v>12</v>
      </c>
      <c r="C1332" s="5">
        <v>609.6</v>
      </c>
      <c r="D1332" s="5">
        <v>40.089199999999998</v>
      </c>
      <c r="E1332" s="5">
        <v>-99.213300000000004</v>
      </c>
      <c r="F1332" s="5">
        <v>20121018</v>
      </c>
      <c r="G1332" s="5">
        <v>-9999</v>
      </c>
      <c r="H1332" s="5" t="s">
        <v>48</v>
      </c>
      <c r="I1332" s="5" t="s">
        <v>48</v>
      </c>
      <c r="J1332" s="5" t="s">
        <v>48</v>
      </c>
      <c r="K1332" s="5">
        <v>9999</v>
      </c>
      <c r="L1332" s="5">
        <v>-9999</v>
      </c>
      <c r="M1332" s="5" t="s">
        <v>48</v>
      </c>
      <c r="N1332" s="5" t="s">
        <v>48</v>
      </c>
      <c r="O1332" s="5" t="s">
        <v>48</v>
      </c>
      <c r="P1332" s="5">
        <v>9999</v>
      </c>
      <c r="Q1332" s="5">
        <v>0</v>
      </c>
      <c r="R1332" s="5" t="s">
        <v>48</v>
      </c>
      <c r="S1332" s="5" t="s">
        <v>48</v>
      </c>
      <c r="T1332" s="5">
        <v>7</v>
      </c>
      <c r="U1332" s="5">
        <v>800</v>
      </c>
      <c r="V1332" s="5">
        <v>0</v>
      </c>
      <c r="W1332" s="5" t="s">
        <v>48</v>
      </c>
      <c r="X1332" s="5" t="s">
        <v>48</v>
      </c>
      <c r="Y1332" s="5">
        <v>7</v>
      </c>
      <c r="Z1332" s="5">
        <v>9999</v>
      </c>
      <c r="AA1332" s="5">
        <v>0</v>
      </c>
      <c r="AB1332" s="5" t="s">
        <v>48</v>
      </c>
      <c r="AC1332" s="5" t="s">
        <v>48</v>
      </c>
      <c r="AD1332" s="5">
        <v>7</v>
      </c>
      <c r="AE1332" s="5">
        <v>9999</v>
      </c>
      <c r="AF1332" s="5">
        <v>178</v>
      </c>
      <c r="AG1332" s="5" t="s">
        <v>48</v>
      </c>
      <c r="AH1332" s="5" t="s">
        <v>48</v>
      </c>
      <c r="AI1332" s="5">
        <v>7</v>
      </c>
      <c r="AJ1332" s="5">
        <v>800</v>
      </c>
      <c r="AK1332" s="5">
        <v>44</v>
      </c>
      <c r="AL1332" s="5" t="s">
        <v>48</v>
      </c>
      <c r="AM1332" s="5" t="s">
        <v>48</v>
      </c>
      <c r="AN1332" s="5">
        <v>7</v>
      </c>
      <c r="AO1332" s="5">
        <v>800</v>
      </c>
    </row>
    <row r="1333" spans="1:41" x14ac:dyDescent="0.25">
      <c r="A1333" s="5" t="s">
        <v>11</v>
      </c>
      <c r="B1333" s="5" t="s">
        <v>12</v>
      </c>
      <c r="C1333" s="5">
        <v>609.6</v>
      </c>
      <c r="D1333" s="5">
        <v>40.089199999999998</v>
      </c>
      <c r="E1333" s="5">
        <v>-99.213300000000004</v>
      </c>
      <c r="F1333" s="5">
        <v>20121019</v>
      </c>
      <c r="G1333" s="5">
        <v>-9999</v>
      </c>
      <c r="H1333" s="5" t="s">
        <v>48</v>
      </c>
      <c r="I1333" s="5" t="s">
        <v>48</v>
      </c>
      <c r="J1333" s="5" t="s">
        <v>48</v>
      </c>
      <c r="K1333" s="5">
        <v>9999</v>
      </c>
      <c r="L1333" s="5">
        <v>-9999</v>
      </c>
      <c r="M1333" s="5" t="s">
        <v>48</v>
      </c>
      <c r="N1333" s="5" t="s">
        <v>48</v>
      </c>
      <c r="O1333" s="5" t="s">
        <v>48</v>
      </c>
      <c r="P1333" s="5">
        <v>9999</v>
      </c>
      <c r="Q1333" s="5">
        <v>0</v>
      </c>
      <c r="R1333" s="5" t="s">
        <v>48</v>
      </c>
      <c r="S1333" s="5" t="s">
        <v>48</v>
      </c>
      <c r="T1333" s="5">
        <v>7</v>
      </c>
      <c r="U1333" s="5">
        <v>800</v>
      </c>
      <c r="V1333" s="5">
        <v>0</v>
      </c>
      <c r="W1333" s="5" t="s">
        <v>48</v>
      </c>
      <c r="X1333" s="5" t="s">
        <v>48</v>
      </c>
      <c r="Y1333" s="5">
        <v>7</v>
      </c>
      <c r="Z1333" s="5">
        <v>9999</v>
      </c>
      <c r="AA1333" s="5">
        <v>0</v>
      </c>
      <c r="AB1333" s="5" t="s">
        <v>48</v>
      </c>
      <c r="AC1333" s="5" t="s">
        <v>48</v>
      </c>
      <c r="AD1333" s="5">
        <v>7</v>
      </c>
      <c r="AE1333" s="5">
        <v>9999</v>
      </c>
      <c r="AF1333" s="5">
        <v>156</v>
      </c>
      <c r="AG1333" s="5" t="s">
        <v>48</v>
      </c>
      <c r="AH1333" s="5" t="s">
        <v>48</v>
      </c>
      <c r="AI1333" s="5">
        <v>7</v>
      </c>
      <c r="AJ1333" s="5">
        <v>800</v>
      </c>
      <c r="AK1333" s="5">
        <v>22</v>
      </c>
      <c r="AL1333" s="5" t="s">
        <v>48</v>
      </c>
      <c r="AM1333" s="5" t="s">
        <v>48</v>
      </c>
      <c r="AN1333" s="5">
        <v>7</v>
      </c>
      <c r="AO1333" s="5">
        <v>800</v>
      </c>
    </row>
    <row r="1334" spans="1:41" x14ac:dyDescent="0.25">
      <c r="A1334" s="5" t="s">
        <v>11</v>
      </c>
      <c r="B1334" s="5" t="s">
        <v>12</v>
      </c>
      <c r="C1334" s="5">
        <v>609.6</v>
      </c>
      <c r="D1334" s="5">
        <v>40.089199999999998</v>
      </c>
      <c r="E1334" s="5">
        <v>-99.213300000000004</v>
      </c>
      <c r="F1334" s="5">
        <v>20121021</v>
      </c>
      <c r="G1334" s="5">
        <v>-9999</v>
      </c>
      <c r="H1334" s="5" t="s">
        <v>48</v>
      </c>
      <c r="I1334" s="5" t="s">
        <v>48</v>
      </c>
      <c r="J1334" s="5" t="s">
        <v>48</v>
      </c>
      <c r="K1334" s="5">
        <v>9999</v>
      </c>
      <c r="L1334" s="5">
        <v>-9999</v>
      </c>
      <c r="M1334" s="5" t="s">
        <v>48</v>
      </c>
      <c r="N1334" s="5" t="s">
        <v>48</v>
      </c>
      <c r="O1334" s="5" t="s">
        <v>48</v>
      </c>
      <c r="P1334" s="5">
        <v>9999</v>
      </c>
      <c r="Q1334" s="5">
        <v>0</v>
      </c>
      <c r="R1334" s="5" t="s">
        <v>48</v>
      </c>
      <c r="S1334" s="5" t="s">
        <v>48</v>
      </c>
      <c r="T1334" s="5">
        <v>7</v>
      </c>
      <c r="U1334" s="5">
        <v>800</v>
      </c>
      <c r="V1334" s="5">
        <v>0</v>
      </c>
      <c r="W1334" s="5" t="s">
        <v>48</v>
      </c>
      <c r="X1334" s="5" t="s">
        <v>48</v>
      </c>
      <c r="Y1334" s="5">
        <v>7</v>
      </c>
      <c r="Z1334" s="5">
        <v>9999</v>
      </c>
      <c r="AA1334" s="5">
        <v>0</v>
      </c>
      <c r="AB1334" s="5" t="s">
        <v>48</v>
      </c>
      <c r="AC1334" s="5" t="s">
        <v>48</v>
      </c>
      <c r="AD1334" s="5">
        <v>7</v>
      </c>
      <c r="AE1334" s="5">
        <v>9999</v>
      </c>
      <c r="AF1334" s="5">
        <v>256</v>
      </c>
      <c r="AG1334" s="5" t="s">
        <v>48</v>
      </c>
      <c r="AH1334" s="5" t="s">
        <v>48</v>
      </c>
      <c r="AI1334" s="5">
        <v>7</v>
      </c>
      <c r="AJ1334" s="5">
        <v>800</v>
      </c>
      <c r="AK1334" s="5">
        <v>17</v>
      </c>
      <c r="AL1334" s="5" t="s">
        <v>48</v>
      </c>
      <c r="AM1334" s="5" t="s">
        <v>48</v>
      </c>
      <c r="AN1334" s="5">
        <v>7</v>
      </c>
      <c r="AO1334" s="5">
        <v>800</v>
      </c>
    </row>
    <row r="1335" spans="1:41" x14ac:dyDescent="0.25">
      <c r="A1335" s="5" t="s">
        <v>11</v>
      </c>
      <c r="B1335" s="5" t="s">
        <v>12</v>
      </c>
      <c r="C1335" s="5">
        <v>609.6</v>
      </c>
      <c r="D1335" s="5">
        <v>40.089199999999998</v>
      </c>
      <c r="E1335" s="5">
        <v>-99.213300000000004</v>
      </c>
      <c r="F1335" s="5">
        <v>20121022</v>
      </c>
      <c r="G1335" s="5">
        <v>-9999</v>
      </c>
      <c r="H1335" s="5" t="s">
        <v>48</v>
      </c>
      <c r="I1335" s="5" t="s">
        <v>48</v>
      </c>
      <c r="J1335" s="5" t="s">
        <v>48</v>
      </c>
      <c r="K1335" s="5">
        <v>9999</v>
      </c>
      <c r="L1335" s="5">
        <v>-9999</v>
      </c>
      <c r="M1335" s="5" t="s">
        <v>48</v>
      </c>
      <c r="N1335" s="5" t="s">
        <v>48</v>
      </c>
      <c r="O1335" s="5" t="s">
        <v>48</v>
      </c>
      <c r="P1335" s="5">
        <v>9999</v>
      </c>
      <c r="Q1335" s="5">
        <v>0</v>
      </c>
      <c r="R1335" s="5" t="s">
        <v>48</v>
      </c>
      <c r="S1335" s="5" t="s">
        <v>48</v>
      </c>
      <c r="T1335" s="5">
        <v>7</v>
      </c>
      <c r="U1335" s="5">
        <v>800</v>
      </c>
      <c r="V1335" s="5">
        <v>0</v>
      </c>
      <c r="W1335" s="5" t="s">
        <v>48</v>
      </c>
      <c r="X1335" s="5" t="s">
        <v>48</v>
      </c>
      <c r="Y1335" s="5">
        <v>7</v>
      </c>
      <c r="Z1335" s="5">
        <v>9999</v>
      </c>
      <c r="AA1335" s="5">
        <v>0</v>
      </c>
      <c r="AB1335" s="5" t="s">
        <v>48</v>
      </c>
      <c r="AC1335" s="5" t="s">
        <v>48</v>
      </c>
      <c r="AD1335" s="5">
        <v>7</v>
      </c>
      <c r="AE1335" s="5">
        <v>9999</v>
      </c>
      <c r="AF1335" s="5">
        <v>267</v>
      </c>
      <c r="AG1335" s="5" t="s">
        <v>48</v>
      </c>
      <c r="AH1335" s="5" t="s">
        <v>48</v>
      </c>
      <c r="AI1335" s="5">
        <v>7</v>
      </c>
      <c r="AJ1335" s="5">
        <v>800</v>
      </c>
      <c r="AK1335" s="5">
        <v>17</v>
      </c>
      <c r="AL1335" s="5" t="s">
        <v>48</v>
      </c>
      <c r="AM1335" s="5" t="s">
        <v>48</v>
      </c>
      <c r="AN1335" s="5">
        <v>7</v>
      </c>
      <c r="AO1335" s="5">
        <v>800</v>
      </c>
    </row>
    <row r="1336" spans="1:41" x14ac:dyDescent="0.25">
      <c r="A1336" s="5" t="s">
        <v>11</v>
      </c>
      <c r="B1336" s="5" t="s">
        <v>12</v>
      </c>
      <c r="C1336" s="5">
        <v>609.6</v>
      </c>
      <c r="D1336" s="5">
        <v>40.089199999999998</v>
      </c>
      <c r="E1336" s="5">
        <v>-99.213300000000004</v>
      </c>
      <c r="F1336" s="5">
        <v>20121023</v>
      </c>
      <c r="G1336" s="5">
        <v>-9999</v>
      </c>
      <c r="H1336" s="5" t="s">
        <v>48</v>
      </c>
      <c r="I1336" s="5" t="s">
        <v>48</v>
      </c>
      <c r="J1336" s="5" t="s">
        <v>48</v>
      </c>
      <c r="K1336" s="5">
        <v>9999</v>
      </c>
      <c r="L1336" s="5">
        <v>-9999</v>
      </c>
      <c r="M1336" s="5" t="s">
        <v>48</v>
      </c>
      <c r="N1336" s="5" t="s">
        <v>48</v>
      </c>
      <c r="O1336" s="5" t="s">
        <v>48</v>
      </c>
      <c r="P1336" s="5">
        <v>9999</v>
      </c>
      <c r="Q1336" s="5">
        <v>0</v>
      </c>
      <c r="R1336" s="5" t="s">
        <v>49</v>
      </c>
      <c r="S1336" s="5" t="s">
        <v>48</v>
      </c>
      <c r="T1336" s="5">
        <v>7</v>
      </c>
      <c r="U1336" s="5">
        <v>800</v>
      </c>
      <c r="V1336" s="5">
        <v>0</v>
      </c>
      <c r="W1336" s="5" t="s">
        <v>48</v>
      </c>
      <c r="X1336" s="5" t="s">
        <v>48</v>
      </c>
      <c r="Y1336" s="5">
        <v>7</v>
      </c>
      <c r="Z1336" s="5">
        <v>9999</v>
      </c>
      <c r="AA1336" s="5">
        <v>0</v>
      </c>
      <c r="AB1336" s="5" t="s">
        <v>48</v>
      </c>
      <c r="AC1336" s="5" t="s">
        <v>48</v>
      </c>
      <c r="AD1336" s="5">
        <v>7</v>
      </c>
      <c r="AE1336" s="5">
        <v>9999</v>
      </c>
      <c r="AF1336" s="5">
        <v>144</v>
      </c>
      <c r="AG1336" s="5" t="s">
        <v>48</v>
      </c>
      <c r="AH1336" s="5" t="s">
        <v>48</v>
      </c>
      <c r="AI1336" s="5">
        <v>7</v>
      </c>
      <c r="AJ1336" s="5">
        <v>800</v>
      </c>
      <c r="AK1336" s="5">
        <v>89</v>
      </c>
      <c r="AL1336" s="5" t="s">
        <v>48</v>
      </c>
      <c r="AM1336" s="5" t="s">
        <v>48</v>
      </c>
      <c r="AN1336" s="5">
        <v>7</v>
      </c>
      <c r="AO1336" s="5">
        <v>800</v>
      </c>
    </row>
    <row r="1337" spans="1:41" x14ac:dyDescent="0.25">
      <c r="A1337" s="5" t="s">
        <v>11</v>
      </c>
      <c r="B1337" s="5" t="s">
        <v>12</v>
      </c>
      <c r="C1337" s="5">
        <v>609.6</v>
      </c>
      <c r="D1337" s="5">
        <v>40.089199999999998</v>
      </c>
      <c r="E1337" s="5">
        <v>-99.213300000000004</v>
      </c>
      <c r="F1337" s="5">
        <v>20121024</v>
      </c>
      <c r="G1337" s="5">
        <v>-9999</v>
      </c>
      <c r="H1337" s="5" t="s">
        <v>48</v>
      </c>
      <c r="I1337" s="5" t="s">
        <v>48</v>
      </c>
      <c r="J1337" s="5" t="s">
        <v>48</v>
      </c>
      <c r="K1337" s="5">
        <v>9999</v>
      </c>
      <c r="L1337" s="5">
        <v>-9999</v>
      </c>
      <c r="M1337" s="5" t="s">
        <v>48</v>
      </c>
      <c r="N1337" s="5" t="s">
        <v>48</v>
      </c>
      <c r="O1337" s="5" t="s">
        <v>48</v>
      </c>
      <c r="P1337" s="5">
        <v>9999</v>
      </c>
      <c r="Q1337" s="5">
        <v>0</v>
      </c>
      <c r="R1337" s="5" t="s">
        <v>49</v>
      </c>
      <c r="S1337" s="5" t="s">
        <v>48</v>
      </c>
      <c r="T1337" s="5">
        <v>7</v>
      </c>
      <c r="U1337" s="5">
        <v>800</v>
      </c>
      <c r="V1337" s="5">
        <v>0</v>
      </c>
      <c r="W1337" s="5" t="s">
        <v>48</v>
      </c>
      <c r="X1337" s="5" t="s">
        <v>48</v>
      </c>
      <c r="Y1337" s="5">
        <v>7</v>
      </c>
      <c r="Z1337" s="5">
        <v>9999</v>
      </c>
      <c r="AA1337" s="5">
        <v>0</v>
      </c>
      <c r="AB1337" s="5" t="s">
        <v>48</v>
      </c>
      <c r="AC1337" s="5" t="s">
        <v>48</v>
      </c>
      <c r="AD1337" s="5">
        <v>7</v>
      </c>
      <c r="AE1337" s="5">
        <v>9999</v>
      </c>
      <c r="AF1337" s="5">
        <v>-9999</v>
      </c>
      <c r="AG1337" s="5" t="s">
        <v>48</v>
      </c>
      <c r="AH1337" s="5" t="s">
        <v>48</v>
      </c>
      <c r="AI1337" s="5" t="s">
        <v>48</v>
      </c>
      <c r="AJ1337" s="5">
        <v>9999</v>
      </c>
      <c r="AK1337" s="5">
        <v>-9999</v>
      </c>
      <c r="AL1337" s="5" t="s">
        <v>48</v>
      </c>
      <c r="AM1337" s="5" t="s">
        <v>48</v>
      </c>
      <c r="AN1337" s="5" t="s">
        <v>48</v>
      </c>
      <c r="AO1337" s="5">
        <v>9999</v>
      </c>
    </row>
    <row r="1338" spans="1:41" x14ac:dyDescent="0.25">
      <c r="A1338" s="5" t="s">
        <v>11</v>
      </c>
      <c r="B1338" s="5" t="s">
        <v>12</v>
      </c>
      <c r="C1338" s="5">
        <v>609.6</v>
      </c>
      <c r="D1338" s="5">
        <v>40.089199999999998</v>
      </c>
      <c r="E1338" s="5">
        <v>-99.213300000000004</v>
      </c>
      <c r="F1338" s="5">
        <v>20121025</v>
      </c>
      <c r="G1338" s="5">
        <v>-9999</v>
      </c>
      <c r="H1338" s="5" t="s">
        <v>48</v>
      </c>
      <c r="I1338" s="5" t="s">
        <v>48</v>
      </c>
      <c r="J1338" s="5" t="s">
        <v>48</v>
      </c>
      <c r="K1338" s="5">
        <v>9999</v>
      </c>
      <c r="L1338" s="5">
        <v>-9999</v>
      </c>
      <c r="M1338" s="5" t="s">
        <v>48</v>
      </c>
      <c r="N1338" s="5" t="s">
        <v>48</v>
      </c>
      <c r="O1338" s="5" t="s">
        <v>48</v>
      </c>
      <c r="P1338" s="5">
        <v>9999</v>
      </c>
      <c r="Q1338" s="5">
        <v>15</v>
      </c>
      <c r="R1338" s="5" t="s">
        <v>48</v>
      </c>
      <c r="S1338" s="5" t="s">
        <v>48</v>
      </c>
      <c r="T1338" s="5">
        <v>7</v>
      </c>
      <c r="U1338" s="5">
        <v>800</v>
      </c>
      <c r="V1338" s="5">
        <v>0</v>
      </c>
      <c r="W1338" s="5" t="s">
        <v>48</v>
      </c>
      <c r="X1338" s="5" t="s">
        <v>48</v>
      </c>
      <c r="Y1338" s="5">
        <v>7</v>
      </c>
      <c r="Z1338" s="5">
        <v>9999</v>
      </c>
      <c r="AA1338" s="5">
        <v>0</v>
      </c>
      <c r="AB1338" s="5" t="s">
        <v>48</v>
      </c>
      <c r="AC1338" s="5" t="s">
        <v>48</v>
      </c>
      <c r="AD1338" s="5">
        <v>7</v>
      </c>
      <c r="AE1338" s="5">
        <v>9999</v>
      </c>
      <c r="AF1338" s="5">
        <v>161</v>
      </c>
      <c r="AG1338" s="5" t="s">
        <v>48</v>
      </c>
      <c r="AH1338" s="5" t="s">
        <v>48</v>
      </c>
      <c r="AI1338" s="5">
        <v>7</v>
      </c>
      <c r="AJ1338" s="5">
        <v>800</v>
      </c>
      <c r="AK1338" s="5">
        <v>11</v>
      </c>
      <c r="AL1338" s="5" t="s">
        <v>48</v>
      </c>
      <c r="AM1338" s="5" t="s">
        <v>48</v>
      </c>
      <c r="AN1338" s="5">
        <v>7</v>
      </c>
      <c r="AO1338" s="5">
        <v>800</v>
      </c>
    </row>
    <row r="1339" spans="1:41" x14ac:dyDescent="0.25">
      <c r="A1339" s="5" t="s">
        <v>11</v>
      </c>
      <c r="B1339" s="5" t="s">
        <v>12</v>
      </c>
      <c r="C1339" s="5">
        <v>609.6</v>
      </c>
      <c r="D1339" s="5">
        <v>40.089199999999998</v>
      </c>
      <c r="E1339" s="5">
        <v>-99.213300000000004</v>
      </c>
      <c r="F1339" s="5">
        <v>20121026</v>
      </c>
      <c r="G1339" s="5">
        <v>-9999</v>
      </c>
      <c r="H1339" s="5" t="s">
        <v>48</v>
      </c>
      <c r="I1339" s="5" t="s">
        <v>48</v>
      </c>
      <c r="J1339" s="5" t="s">
        <v>48</v>
      </c>
      <c r="K1339" s="5">
        <v>9999</v>
      </c>
      <c r="L1339" s="5">
        <v>-9999</v>
      </c>
      <c r="M1339" s="5" t="s">
        <v>48</v>
      </c>
      <c r="N1339" s="5" t="s">
        <v>48</v>
      </c>
      <c r="O1339" s="5" t="s">
        <v>48</v>
      </c>
      <c r="P1339" s="5">
        <v>9999</v>
      </c>
      <c r="Q1339" s="5">
        <v>0</v>
      </c>
      <c r="R1339" s="5" t="s">
        <v>48</v>
      </c>
      <c r="S1339" s="5" t="s">
        <v>48</v>
      </c>
      <c r="T1339" s="5">
        <v>7</v>
      </c>
      <c r="U1339" s="5">
        <v>800</v>
      </c>
      <c r="V1339" s="5">
        <v>0</v>
      </c>
      <c r="W1339" s="5" t="s">
        <v>48</v>
      </c>
      <c r="X1339" s="5" t="s">
        <v>48</v>
      </c>
      <c r="Y1339" s="5">
        <v>7</v>
      </c>
      <c r="Z1339" s="5">
        <v>9999</v>
      </c>
      <c r="AA1339" s="5">
        <v>0</v>
      </c>
      <c r="AB1339" s="5" t="s">
        <v>48</v>
      </c>
      <c r="AC1339" s="5" t="s">
        <v>48</v>
      </c>
      <c r="AD1339" s="5">
        <v>7</v>
      </c>
      <c r="AE1339" s="5">
        <v>9999</v>
      </c>
      <c r="AF1339" s="5">
        <v>83</v>
      </c>
      <c r="AG1339" s="5" t="s">
        <v>48</v>
      </c>
      <c r="AH1339" s="5" t="s">
        <v>48</v>
      </c>
      <c r="AI1339" s="5">
        <v>7</v>
      </c>
      <c r="AJ1339" s="5">
        <v>800</v>
      </c>
      <c r="AK1339" s="5">
        <v>-50</v>
      </c>
      <c r="AL1339" s="5" t="s">
        <v>48</v>
      </c>
      <c r="AM1339" s="5" t="s">
        <v>48</v>
      </c>
      <c r="AN1339" s="5">
        <v>7</v>
      </c>
      <c r="AO1339" s="5">
        <v>800</v>
      </c>
    </row>
    <row r="1340" spans="1:41" x14ac:dyDescent="0.25">
      <c r="A1340" s="5" t="s">
        <v>11</v>
      </c>
      <c r="B1340" s="5" t="s">
        <v>12</v>
      </c>
      <c r="C1340" s="5">
        <v>609.6</v>
      </c>
      <c r="D1340" s="5">
        <v>40.089199999999998</v>
      </c>
      <c r="E1340" s="5">
        <v>-99.213300000000004</v>
      </c>
      <c r="F1340" s="5">
        <v>20121027</v>
      </c>
      <c r="G1340" s="5">
        <v>-9999</v>
      </c>
      <c r="H1340" s="5" t="s">
        <v>48</v>
      </c>
      <c r="I1340" s="5" t="s">
        <v>48</v>
      </c>
      <c r="J1340" s="5" t="s">
        <v>48</v>
      </c>
      <c r="K1340" s="5">
        <v>9999</v>
      </c>
      <c r="L1340" s="5">
        <v>-9999</v>
      </c>
      <c r="M1340" s="5" t="s">
        <v>48</v>
      </c>
      <c r="N1340" s="5" t="s">
        <v>48</v>
      </c>
      <c r="O1340" s="5" t="s">
        <v>48</v>
      </c>
      <c r="P1340" s="5">
        <v>9999</v>
      </c>
      <c r="Q1340" s="5">
        <v>0</v>
      </c>
      <c r="R1340" s="5" t="s">
        <v>48</v>
      </c>
      <c r="S1340" s="5" t="s">
        <v>48</v>
      </c>
      <c r="T1340" s="5">
        <v>7</v>
      </c>
      <c r="U1340" s="5">
        <v>800</v>
      </c>
      <c r="V1340" s="5">
        <v>0</v>
      </c>
      <c r="W1340" s="5" t="s">
        <v>48</v>
      </c>
      <c r="X1340" s="5" t="s">
        <v>48</v>
      </c>
      <c r="Y1340" s="5">
        <v>7</v>
      </c>
      <c r="Z1340" s="5">
        <v>9999</v>
      </c>
      <c r="AA1340" s="5">
        <v>0</v>
      </c>
      <c r="AB1340" s="5" t="s">
        <v>48</v>
      </c>
      <c r="AC1340" s="5" t="s">
        <v>48</v>
      </c>
      <c r="AD1340" s="5">
        <v>7</v>
      </c>
      <c r="AE1340" s="5">
        <v>9999</v>
      </c>
      <c r="AF1340" s="5">
        <v>56</v>
      </c>
      <c r="AG1340" s="5" t="s">
        <v>48</v>
      </c>
      <c r="AH1340" s="5" t="s">
        <v>48</v>
      </c>
      <c r="AI1340" s="5">
        <v>7</v>
      </c>
      <c r="AJ1340" s="5">
        <v>800</v>
      </c>
      <c r="AK1340" s="5">
        <v>-72</v>
      </c>
      <c r="AL1340" s="5" t="s">
        <v>48</v>
      </c>
      <c r="AM1340" s="5" t="s">
        <v>48</v>
      </c>
      <c r="AN1340" s="5">
        <v>7</v>
      </c>
      <c r="AO1340" s="5">
        <v>800</v>
      </c>
    </row>
    <row r="1341" spans="1:41" x14ac:dyDescent="0.25">
      <c r="A1341" s="5" t="s">
        <v>11</v>
      </c>
      <c r="B1341" s="5" t="s">
        <v>12</v>
      </c>
      <c r="C1341" s="5">
        <v>609.6</v>
      </c>
      <c r="D1341" s="5">
        <v>40.089199999999998</v>
      </c>
      <c r="E1341" s="5">
        <v>-99.213300000000004</v>
      </c>
      <c r="F1341" s="5">
        <v>20121028</v>
      </c>
      <c r="G1341" s="5">
        <v>-9999</v>
      </c>
      <c r="H1341" s="5" t="s">
        <v>48</v>
      </c>
      <c r="I1341" s="5" t="s">
        <v>48</v>
      </c>
      <c r="J1341" s="5" t="s">
        <v>48</v>
      </c>
      <c r="K1341" s="5">
        <v>9999</v>
      </c>
      <c r="L1341" s="5">
        <v>-9999</v>
      </c>
      <c r="M1341" s="5" t="s">
        <v>48</v>
      </c>
      <c r="N1341" s="5" t="s">
        <v>48</v>
      </c>
      <c r="O1341" s="5" t="s">
        <v>48</v>
      </c>
      <c r="P1341" s="5">
        <v>9999</v>
      </c>
      <c r="Q1341" s="5">
        <v>0</v>
      </c>
      <c r="R1341" s="5" t="s">
        <v>48</v>
      </c>
      <c r="S1341" s="5" t="s">
        <v>48</v>
      </c>
      <c r="T1341" s="5">
        <v>7</v>
      </c>
      <c r="U1341" s="5">
        <v>800</v>
      </c>
      <c r="V1341" s="5">
        <v>0</v>
      </c>
      <c r="W1341" s="5" t="s">
        <v>48</v>
      </c>
      <c r="X1341" s="5" t="s">
        <v>48</v>
      </c>
      <c r="Y1341" s="5">
        <v>7</v>
      </c>
      <c r="Z1341" s="5">
        <v>9999</v>
      </c>
      <c r="AA1341" s="5">
        <v>0</v>
      </c>
      <c r="AB1341" s="5" t="s">
        <v>48</v>
      </c>
      <c r="AC1341" s="5" t="s">
        <v>48</v>
      </c>
      <c r="AD1341" s="5">
        <v>7</v>
      </c>
      <c r="AE1341" s="5">
        <v>9999</v>
      </c>
      <c r="AF1341" s="5">
        <v>83</v>
      </c>
      <c r="AG1341" s="5" t="s">
        <v>48</v>
      </c>
      <c r="AH1341" s="5" t="s">
        <v>48</v>
      </c>
      <c r="AI1341" s="5">
        <v>7</v>
      </c>
      <c r="AJ1341" s="5">
        <v>800</v>
      </c>
      <c r="AK1341" s="5">
        <v>-67</v>
      </c>
      <c r="AL1341" s="5" t="s">
        <v>48</v>
      </c>
      <c r="AM1341" s="5" t="s">
        <v>48</v>
      </c>
      <c r="AN1341" s="5">
        <v>7</v>
      </c>
      <c r="AO1341" s="5">
        <v>800</v>
      </c>
    </row>
    <row r="1342" spans="1:41" x14ac:dyDescent="0.25">
      <c r="A1342" s="5" t="s">
        <v>11</v>
      </c>
      <c r="B1342" s="5" t="s">
        <v>12</v>
      </c>
      <c r="C1342" s="5">
        <v>609.6</v>
      </c>
      <c r="D1342" s="5">
        <v>40.089199999999998</v>
      </c>
      <c r="E1342" s="5">
        <v>-99.213300000000004</v>
      </c>
      <c r="F1342" s="5">
        <v>20121029</v>
      </c>
      <c r="G1342" s="5">
        <v>-9999</v>
      </c>
      <c r="H1342" s="5" t="s">
        <v>48</v>
      </c>
      <c r="I1342" s="5" t="s">
        <v>48</v>
      </c>
      <c r="J1342" s="5" t="s">
        <v>48</v>
      </c>
      <c r="K1342" s="5">
        <v>9999</v>
      </c>
      <c r="L1342" s="5">
        <v>-9999</v>
      </c>
      <c r="M1342" s="5" t="s">
        <v>48</v>
      </c>
      <c r="N1342" s="5" t="s">
        <v>48</v>
      </c>
      <c r="O1342" s="5" t="s">
        <v>48</v>
      </c>
      <c r="P1342" s="5">
        <v>9999</v>
      </c>
      <c r="Q1342" s="5">
        <v>0</v>
      </c>
      <c r="R1342" s="5" t="s">
        <v>48</v>
      </c>
      <c r="S1342" s="5" t="s">
        <v>48</v>
      </c>
      <c r="T1342" s="5">
        <v>7</v>
      </c>
      <c r="U1342" s="5">
        <v>800</v>
      </c>
      <c r="V1342" s="5">
        <v>0</v>
      </c>
      <c r="W1342" s="5" t="s">
        <v>48</v>
      </c>
      <c r="X1342" s="5" t="s">
        <v>48</v>
      </c>
      <c r="Y1342" s="5">
        <v>7</v>
      </c>
      <c r="Z1342" s="5">
        <v>9999</v>
      </c>
      <c r="AA1342" s="5">
        <v>0</v>
      </c>
      <c r="AB1342" s="5" t="s">
        <v>48</v>
      </c>
      <c r="AC1342" s="5" t="s">
        <v>48</v>
      </c>
      <c r="AD1342" s="5">
        <v>7</v>
      </c>
      <c r="AE1342" s="5">
        <v>9999</v>
      </c>
      <c r="AF1342" s="5">
        <v>89</v>
      </c>
      <c r="AG1342" s="5" t="s">
        <v>48</v>
      </c>
      <c r="AH1342" s="5" t="s">
        <v>48</v>
      </c>
      <c r="AI1342" s="5">
        <v>7</v>
      </c>
      <c r="AJ1342" s="5">
        <v>800</v>
      </c>
      <c r="AK1342" s="5">
        <v>-33</v>
      </c>
      <c r="AL1342" s="5" t="s">
        <v>48</v>
      </c>
      <c r="AM1342" s="5" t="s">
        <v>48</v>
      </c>
      <c r="AN1342" s="5">
        <v>7</v>
      </c>
      <c r="AO1342" s="5">
        <v>800</v>
      </c>
    </row>
    <row r="1343" spans="1:41" x14ac:dyDescent="0.25">
      <c r="A1343" s="5" t="s">
        <v>11</v>
      </c>
      <c r="B1343" s="5" t="s">
        <v>12</v>
      </c>
      <c r="C1343" s="5">
        <v>609.6</v>
      </c>
      <c r="D1343" s="5">
        <v>40.089199999999998</v>
      </c>
      <c r="E1343" s="5">
        <v>-99.213300000000004</v>
      </c>
      <c r="F1343" s="5">
        <v>20121030</v>
      </c>
      <c r="G1343" s="5">
        <v>-9999</v>
      </c>
      <c r="H1343" s="5" t="s">
        <v>48</v>
      </c>
      <c r="I1343" s="5" t="s">
        <v>48</v>
      </c>
      <c r="J1343" s="5" t="s">
        <v>48</v>
      </c>
      <c r="K1343" s="5">
        <v>9999</v>
      </c>
      <c r="L1343" s="5">
        <v>-9999</v>
      </c>
      <c r="M1343" s="5" t="s">
        <v>48</v>
      </c>
      <c r="N1343" s="5" t="s">
        <v>48</v>
      </c>
      <c r="O1343" s="5" t="s">
        <v>48</v>
      </c>
      <c r="P1343" s="5">
        <v>9999</v>
      </c>
      <c r="Q1343" s="5">
        <v>0</v>
      </c>
      <c r="R1343" s="5" t="s">
        <v>48</v>
      </c>
      <c r="S1343" s="5" t="s">
        <v>48</v>
      </c>
      <c r="T1343" s="5">
        <v>7</v>
      </c>
      <c r="U1343" s="5">
        <v>800</v>
      </c>
      <c r="V1343" s="5">
        <v>0</v>
      </c>
      <c r="W1343" s="5" t="s">
        <v>48</v>
      </c>
      <c r="X1343" s="5" t="s">
        <v>48</v>
      </c>
      <c r="Y1343" s="5">
        <v>7</v>
      </c>
      <c r="Z1343" s="5">
        <v>9999</v>
      </c>
      <c r="AA1343" s="5">
        <v>0</v>
      </c>
      <c r="AB1343" s="5" t="s">
        <v>48</v>
      </c>
      <c r="AC1343" s="5" t="s">
        <v>48</v>
      </c>
      <c r="AD1343" s="5">
        <v>7</v>
      </c>
      <c r="AE1343" s="5">
        <v>9999</v>
      </c>
      <c r="AF1343" s="5">
        <v>200</v>
      </c>
      <c r="AG1343" s="5" t="s">
        <v>48</v>
      </c>
      <c r="AH1343" s="5" t="s">
        <v>48</v>
      </c>
      <c r="AI1343" s="5">
        <v>7</v>
      </c>
      <c r="AJ1343" s="5">
        <v>800</v>
      </c>
      <c r="AK1343" s="5">
        <v>17</v>
      </c>
      <c r="AL1343" s="5" t="s">
        <v>48</v>
      </c>
      <c r="AM1343" s="5" t="s">
        <v>48</v>
      </c>
      <c r="AN1343" s="5">
        <v>7</v>
      </c>
      <c r="AO1343" s="5">
        <v>800</v>
      </c>
    </row>
    <row r="1344" spans="1:41" x14ac:dyDescent="0.25">
      <c r="A1344" s="5" t="s">
        <v>11</v>
      </c>
      <c r="B1344" s="5" t="s">
        <v>12</v>
      </c>
      <c r="C1344" s="5">
        <v>609.6</v>
      </c>
      <c r="D1344" s="5">
        <v>40.089199999999998</v>
      </c>
      <c r="E1344" s="5">
        <v>-99.213300000000004</v>
      </c>
      <c r="F1344" s="5">
        <v>20121031</v>
      </c>
      <c r="G1344" s="5">
        <v>-9999</v>
      </c>
      <c r="H1344" s="5" t="s">
        <v>48</v>
      </c>
      <c r="I1344" s="5" t="s">
        <v>48</v>
      </c>
      <c r="J1344" s="5" t="s">
        <v>48</v>
      </c>
      <c r="K1344" s="5">
        <v>9999</v>
      </c>
      <c r="L1344" s="5">
        <v>-9999</v>
      </c>
      <c r="M1344" s="5" t="s">
        <v>48</v>
      </c>
      <c r="N1344" s="5" t="s">
        <v>48</v>
      </c>
      <c r="O1344" s="5" t="s">
        <v>48</v>
      </c>
      <c r="P1344" s="5">
        <v>9999</v>
      </c>
      <c r="Q1344" s="5">
        <v>0</v>
      </c>
      <c r="R1344" s="5" t="s">
        <v>48</v>
      </c>
      <c r="S1344" s="5" t="s">
        <v>48</v>
      </c>
      <c r="T1344" s="5">
        <v>7</v>
      </c>
      <c r="U1344" s="5">
        <v>800</v>
      </c>
      <c r="V1344" s="5">
        <v>0</v>
      </c>
      <c r="W1344" s="5" t="s">
        <v>48</v>
      </c>
      <c r="X1344" s="5" t="s">
        <v>48</v>
      </c>
      <c r="Y1344" s="5">
        <v>7</v>
      </c>
      <c r="Z1344" s="5">
        <v>9999</v>
      </c>
      <c r="AA1344" s="5">
        <v>0</v>
      </c>
      <c r="AB1344" s="5" t="s">
        <v>48</v>
      </c>
      <c r="AC1344" s="5" t="s">
        <v>48</v>
      </c>
      <c r="AD1344" s="5">
        <v>7</v>
      </c>
      <c r="AE1344" s="5">
        <v>9999</v>
      </c>
      <c r="AF1344" s="5">
        <v>189</v>
      </c>
      <c r="AG1344" s="5" t="s">
        <v>48</v>
      </c>
      <c r="AH1344" s="5" t="s">
        <v>48</v>
      </c>
      <c r="AI1344" s="5">
        <v>7</v>
      </c>
      <c r="AJ1344" s="5">
        <v>800</v>
      </c>
      <c r="AK1344" s="5">
        <v>0</v>
      </c>
      <c r="AL1344" s="5" t="s">
        <v>48</v>
      </c>
      <c r="AM1344" s="5" t="s">
        <v>48</v>
      </c>
      <c r="AN1344" s="5">
        <v>7</v>
      </c>
      <c r="AO1344" s="5">
        <v>800</v>
      </c>
    </row>
    <row r="1345" spans="1:41" x14ac:dyDescent="0.25">
      <c r="A1345" s="5" t="s">
        <v>11</v>
      </c>
      <c r="B1345" s="5" t="s">
        <v>12</v>
      </c>
      <c r="C1345" s="5">
        <v>609.6</v>
      </c>
      <c r="D1345" s="5">
        <v>40.089199999999998</v>
      </c>
      <c r="E1345" s="5">
        <v>-99.213300000000004</v>
      </c>
      <c r="F1345" s="5">
        <v>20121101</v>
      </c>
      <c r="G1345" s="5">
        <v>-9999</v>
      </c>
      <c r="H1345" s="5" t="s">
        <v>48</v>
      </c>
      <c r="I1345" s="5" t="s">
        <v>48</v>
      </c>
      <c r="J1345" s="5" t="s">
        <v>48</v>
      </c>
      <c r="K1345" s="5">
        <v>9999</v>
      </c>
      <c r="L1345" s="5">
        <v>-9999</v>
      </c>
      <c r="M1345" s="5" t="s">
        <v>48</v>
      </c>
      <c r="N1345" s="5" t="s">
        <v>48</v>
      </c>
      <c r="O1345" s="5" t="s">
        <v>48</v>
      </c>
      <c r="P1345" s="5">
        <v>9999</v>
      </c>
      <c r="Q1345" s="5">
        <v>0</v>
      </c>
      <c r="R1345" s="5" t="s">
        <v>48</v>
      </c>
      <c r="S1345" s="5" t="s">
        <v>48</v>
      </c>
      <c r="T1345" s="5">
        <v>7</v>
      </c>
      <c r="U1345" s="5">
        <v>800</v>
      </c>
      <c r="V1345" s="5">
        <v>0</v>
      </c>
      <c r="W1345" s="5" t="s">
        <v>48</v>
      </c>
      <c r="X1345" s="5" t="s">
        <v>48</v>
      </c>
      <c r="Y1345" s="5">
        <v>7</v>
      </c>
      <c r="Z1345" s="5">
        <v>9999</v>
      </c>
      <c r="AA1345" s="5">
        <v>0</v>
      </c>
      <c r="AB1345" s="5" t="s">
        <v>48</v>
      </c>
      <c r="AC1345" s="5" t="s">
        <v>48</v>
      </c>
      <c r="AD1345" s="5">
        <v>7</v>
      </c>
      <c r="AE1345" s="5">
        <v>9999</v>
      </c>
      <c r="AF1345" s="5">
        <v>206</v>
      </c>
      <c r="AG1345" s="5" t="s">
        <v>48</v>
      </c>
      <c r="AH1345" s="5" t="s">
        <v>48</v>
      </c>
      <c r="AI1345" s="5">
        <v>7</v>
      </c>
      <c r="AJ1345" s="5">
        <v>800</v>
      </c>
      <c r="AK1345" s="5">
        <v>0</v>
      </c>
      <c r="AL1345" s="5" t="s">
        <v>48</v>
      </c>
      <c r="AM1345" s="5" t="s">
        <v>48</v>
      </c>
      <c r="AN1345" s="5">
        <v>7</v>
      </c>
      <c r="AO1345" s="5">
        <v>800</v>
      </c>
    </row>
    <row r="1346" spans="1:41" x14ac:dyDescent="0.25">
      <c r="A1346" s="5" t="s">
        <v>11</v>
      </c>
      <c r="B1346" s="5" t="s">
        <v>12</v>
      </c>
      <c r="C1346" s="5">
        <v>609.6</v>
      </c>
      <c r="D1346" s="5">
        <v>40.089199999999998</v>
      </c>
      <c r="E1346" s="5">
        <v>-99.213300000000004</v>
      </c>
      <c r="F1346" s="5">
        <v>20121102</v>
      </c>
      <c r="G1346" s="5">
        <v>-9999</v>
      </c>
      <c r="H1346" s="5" t="s">
        <v>48</v>
      </c>
      <c r="I1346" s="5" t="s">
        <v>48</v>
      </c>
      <c r="J1346" s="5" t="s">
        <v>48</v>
      </c>
      <c r="K1346" s="5">
        <v>9999</v>
      </c>
      <c r="L1346" s="5">
        <v>-9999</v>
      </c>
      <c r="M1346" s="5" t="s">
        <v>48</v>
      </c>
      <c r="N1346" s="5" t="s">
        <v>48</v>
      </c>
      <c r="O1346" s="5" t="s">
        <v>48</v>
      </c>
      <c r="P1346" s="5">
        <v>9999</v>
      </c>
      <c r="Q1346" s="5">
        <v>0</v>
      </c>
      <c r="R1346" s="5" t="s">
        <v>48</v>
      </c>
      <c r="S1346" s="5" t="s">
        <v>48</v>
      </c>
      <c r="T1346" s="5">
        <v>7</v>
      </c>
      <c r="U1346" s="5">
        <v>800</v>
      </c>
      <c r="V1346" s="5">
        <v>0</v>
      </c>
      <c r="W1346" s="5" t="s">
        <v>48</v>
      </c>
      <c r="X1346" s="5" t="s">
        <v>48</v>
      </c>
      <c r="Y1346" s="5">
        <v>7</v>
      </c>
      <c r="Z1346" s="5">
        <v>9999</v>
      </c>
      <c r="AA1346" s="5">
        <v>0</v>
      </c>
      <c r="AB1346" s="5" t="s">
        <v>48</v>
      </c>
      <c r="AC1346" s="5" t="s">
        <v>48</v>
      </c>
      <c r="AD1346" s="5">
        <v>7</v>
      </c>
      <c r="AE1346" s="5">
        <v>9999</v>
      </c>
      <c r="AF1346" s="5">
        <v>211</v>
      </c>
      <c r="AG1346" s="5" t="s">
        <v>48</v>
      </c>
      <c r="AH1346" s="5" t="s">
        <v>48</v>
      </c>
      <c r="AI1346" s="5">
        <v>7</v>
      </c>
      <c r="AJ1346" s="5">
        <v>800</v>
      </c>
      <c r="AK1346" s="5">
        <v>0</v>
      </c>
      <c r="AL1346" s="5" t="s">
        <v>48</v>
      </c>
      <c r="AM1346" s="5" t="s">
        <v>48</v>
      </c>
      <c r="AN1346" s="5">
        <v>7</v>
      </c>
      <c r="AO1346" s="5">
        <v>800</v>
      </c>
    </row>
    <row r="1347" spans="1:41" x14ac:dyDescent="0.25">
      <c r="A1347" s="5" t="s">
        <v>11</v>
      </c>
      <c r="B1347" s="5" t="s">
        <v>12</v>
      </c>
      <c r="C1347" s="5">
        <v>609.6</v>
      </c>
      <c r="D1347" s="5">
        <v>40.089199999999998</v>
      </c>
      <c r="E1347" s="5">
        <v>-99.213300000000004</v>
      </c>
      <c r="F1347" s="5">
        <v>20121103</v>
      </c>
      <c r="G1347" s="5">
        <v>-9999</v>
      </c>
      <c r="H1347" s="5" t="s">
        <v>48</v>
      </c>
      <c r="I1347" s="5" t="s">
        <v>48</v>
      </c>
      <c r="J1347" s="5" t="s">
        <v>48</v>
      </c>
      <c r="K1347" s="5">
        <v>9999</v>
      </c>
      <c r="L1347" s="5">
        <v>-9999</v>
      </c>
      <c r="M1347" s="5" t="s">
        <v>48</v>
      </c>
      <c r="N1347" s="5" t="s">
        <v>48</v>
      </c>
      <c r="O1347" s="5" t="s">
        <v>48</v>
      </c>
      <c r="P1347" s="5">
        <v>9999</v>
      </c>
      <c r="Q1347" s="5">
        <v>0</v>
      </c>
      <c r="R1347" s="5" t="s">
        <v>48</v>
      </c>
      <c r="S1347" s="5" t="s">
        <v>48</v>
      </c>
      <c r="T1347" s="5">
        <v>7</v>
      </c>
      <c r="U1347" s="5">
        <v>800</v>
      </c>
      <c r="V1347" s="5">
        <v>0</v>
      </c>
      <c r="W1347" s="5" t="s">
        <v>48</v>
      </c>
      <c r="X1347" s="5" t="s">
        <v>48</v>
      </c>
      <c r="Y1347" s="5">
        <v>7</v>
      </c>
      <c r="Z1347" s="5">
        <v>9999</v>
      </c>
      <c r="AA1347" s="5">
        <v>0</v>
      </c>
      <c r="AB1347" s="5" t="s">
        <v>48</v>
      </c>
      <c r="AC1347" s="5" t="s">
        <v>48</v>
      </c>
      <c r="AD1347" s="5">
        <v>7</v>
      </c>
      <c r="AE1347" s="5">
        <v>9999</v>
      </c>
      <c r="AF1347" s="5">
        <v>161</v>
      </c>
      <c r="AG1347" s="5" t="s">
        <v>48</v>
      </c>
      <c r="AH1347" s="5" t="s">
        <v>48</v>
      </c>
      <c r="AI1347" s="5">
        <v>7</v>
      </c>
      <c r="AJ1347" s="5">
        <v>800</v>
      </c>
      <c r="AK1347" s="5">
        <v>-39</v>
      </c>
      <c r="AL1347" s="5" t="s">
        <v>48</v>
      </c>
      <c r="AM1347" s="5" t="s">
        <v>48</v>
      </c>
      <c r="AN1347" s="5">
        <v>7</v>
      </c>
      <c r="AO1347" s="5">
        <v>800</v>
      </c>
    </row>
    <row r="1348" spans="1:41" x14ac:dyDescent="0.25">
      <c r="A1348" s="5" t="s">
        <v>11</v>
      </c>
      <c r="B1348" s="5" t="s">
        <v>12</v>
      </c>
      <c r="C1348" s="5">
        <v>609.6</v>
      </c>
      <c r="D1348" s="5">
        <v>40.089199999999998</v>
      </c>
      <c r="E1348" s="5">
        <v>-99.213300000000004</v>
      </c>
      <c r="F1348" s="5">
        <v>20121104</v>
      </c>
      <c r="G1348" s="5">
        <v>-9999</v>
      </c>
      <c r="H1348" s="5" t="s">
        <v>48</v>
      </c>
      <c r="I1348" s="5" t="s">
        <v>48</v>
      </c>
      <c r="J1348" s="5" t="s">
        <v>48</v>
      </c>
      <c r="K1348" s="5">
        <v>9999</v>
      </c>
      <c r="L1348" s="5">
        <v>-9999</v>
      </c>
      <c r="M1348" s="5" t="s">
        <v>48</v>
      </c>
      <c r="N1348" s="5" t="s">
        <v>48</v>
      </c>
      <c r="O1348" s="5" t="s">
        <v>48</v>
      </c>
      <c r="P1348" s="5">
        <v>9999</v>
      </c>
      <c r="Q1348" s="5">
        <v>0</v>
      </c>
      <c r="R1348" s="5" t="s">
        <v>48</v>
      </c>
      <c r="S1348" s="5" t="s">
        <v>48</v>
      </c>
      <c r="T1348" s="5">
        <v>7</v>
      </c>
      <c r="U1348" s="5">
        <v>800</v>
      </c>
      <c r="V1348" s="5">
        <v>0</v>
      </c>
      <c r="W1348" s="5" t="s">
        <v>48</v>
      </c>
      <c r="X1348" s="5" t="s">
        <v>48</v>
      </c>
      <c r="Y1348" s="5">
        <v>7</v>
      </c>
      <c r="Z1348" s="5">
        <v>9999</v>
      </c>
      <c r="AA1348" s="5">
        <v>0</v>
      </c>
      <c r="AB1348" s="5" t="s">
        <v>48</v>
      </c>
      <c r="AC1348" s="5" t="s">
        <v>48</v>
      </c>
      <c r="AD1348" s="5">
        <v>7</v>
      </c>
      <c r="AE1348" s="5">
        <v>9999</v>
      </c>
      <c r="AF1348" s="5">
        <v>161</v>
      </c>
      <c r="AG1348" s="5" t="s">
        <v>48</v>
      </c>
      <c r="AH1348" s="5" t="s">
        <v>48</v>
      </c>
      <c r="AI1348" s="5">
        <v>7</v>
      </c>
      <c r="AJ1348" s="5">
        <v>800</v>
      </c>
      <c r="AK1348" s="5">
        <v>-39</v>
      </c>
      <c r="AL1348" s="5" t="s">
        <v>48</v>
      </c>
      <c r="AM1348" s="5" t="s">
        <v>48</v>
      </c>
      <c r="AN1348" s="5">
        <v>7</v>
      </c>
      <c r="AO1348" s="5">
        <v>800</v>
      </c>
    </row>
    <row r="1349" spans="1:41" x14ac:dyDescent="0.25">
      <c r="A1349" s="5" t="s">
        <v>11</v>
      </c>
      <c r="B1349" s="5" t="s">
        <v>12</v>
      </c>
      <c r="C1349" s="5">
        <v>609.6</v>
      </c>
      <c r="D1349" s="5">
        <v>40.089199999999998</v>
      </c>
      <c r="E1349" s="5">
        <v>-99.213300000000004</v>
      </c>
      <c r="F1349" s="5">
        <v>20121105</v>
      </c>
      <c r="G1349" s="5">
        <v>-9999</v>
      </c>
      <c r="H1349" s="5" t="s">
        <v>48</v>
      </c>
      <c r="I1349" s="5" t="s">
        <v>48</v>
      </c>
      <c r="J1349" s="5" t="s">
        <v>48</v>
      </c>
      <c r="K1349" s="5">
        <v>9999</v>
      </c>
      <c r="L1349" s="5">
        <v>-9999</v>
      </c>
      <c r="M1349" s="5" t="s">
        <v>48</v>
      </c>
      <c r="N1349" s="5" t="s">
        <v>48</v>
      </c>
      <c r="O1349" s="5" t="s">
        <v>48</v>
      </c>
      <c r="P1349" s="5">
        <v>9999</v>
      </c>
      <c r="Q1349" s="5">
        <v>0</v>
      </c>
      <c r="R1349" s="5" t="s">
        <v>48</v>
      </c>
      <c r="S1349" s="5" t="s">
        <v>48</v>
      </c>
      <c r="T1349" s="5">
        <v>7</v>
      </c>
      <c r="U1349" s="5">
        <v>800</v>
      </c>
      <c r="V1349" s="5">
        <v>0</v>
      </c>
      <c r="W1349" s="5" t="s">
        <v>48</v>
      </c>
      <c r="X1349" s="5" t="s">
        <v>48</v>
      </c>
      <c r="Y1349" s="5">
        <v>7</v>
      </c>
      <c r="Z1349" s="5">
        <v>9999</v>
      </c>
      <c r="AA1349" s="5">
        <v>0</v>
      </c>
      <c r="AB1349" s="5" t="s">
        <v>48</v>
      </c>
      <c r="AC1349" s="5" t="s">
        <v>48</v>
      </c>
      <c r="AD1349" s="5">
        <v>7</v>
      </c>
      <c r="AE1349" s="5">
        <v>9999</v>
      </c>
      <c r="AF1349" s="5">
        <v>156</v>
      </c>
      <c r="AG1349" s="5" t="s">
        <v>48</v>
      </c>
      <c r="AH1349" s="5" t="s">
        <v>48</v>
      </c>
      <c r="AI1349" s="5">
        <v>7</v>
      </c>
      <c r="AJ1349" s="5">
        <v>800</v>
      </c>
      <c r="AK1349" s="5">
        <v>28</v>
      </c>
      <c r="AL1349" s="5" t="s">
        <v>48</v>
      </c>
      <c r="AM1349" s="5" t="s">
        <v>48</v>
      </c>
      <c r="AN1349" s="5">
        <v>7</v>
      </c>
      <c r="AO1349" s="5">
        <v>800</v>
      </c>
    </row>
    <row r="1350" spans="1:41" x14ac:dyDescent="0.25">
      <c r="A1350" s="5" t="s">
        <v>11</v>
      </c>
      <c r="B1350" s="5" t="s">
        <v>12</v>
      </c>
      <c r="C1350" s="5">
        <v>609.6</v>
      </c>
      <c r="D1350" s="5">
        <v>40.089199999999998</v>
      </c>
      <c r="E1350" s="5">
        <v>-99.213300000000004</v>
      </c>
      <c r="F1350" s="5">
        <v>20121106</v>
      </c>
      <c r="G1350" s="5">
        <v>-9999</v>
      </c>
      <c r="H1350" s="5" t="s">
        <v>48</v>
      </c>
      <c r="I1350" s="5" t="s">
        <v>48</v>
      </c>
      <c r="J1350" s="5" t="s">
        <v>48</v>
      </c>
      <c r="K1350" s="5">
        <v>9999</v>
      </c>
      <c r="L1350" s="5">
        <v>-9999</v>
      </c>
      <c r="M1350" s="5" t="s">
        <v>48</v>
      </c>
      <c r="N1350" s="5" t="s">
        <v>48</v>
      </c>
      <c r="O1350" s="5" t="s">
        <v>48</v>
      </c>
      <c r="P1350" s="5">
        <v>9999</v>
      </c>
      <c r="Q1350" s="5">
        <v>0</v>
      </c>
      <c r="R1350" s="5" t="s">
        <v>48</v>
      </c>
      <c r="S1350" s="5" t="s">
        <v>48</v>
      </c>
      <c r="T1350" s="5">
        <v>7</v>
      </c>
      <c r="U1350" s="5">
        <v>800</v>
      </c>
      <c r="V1350" s="5">
        <v>0</v>
      </c>
      <c r="W1350" s="5" t="s">
        <v>48</v>
      </c>
      <c r="X1350" s="5" t="s">
        <v>48</v>
      </c>
      <c r="Y1350" s="5">
        <v>7</v>
      </c>
      <c r="Z1350" s="5">
        <v>9999</v>
      </c>
      <c r="AA1350" s="5">
        <v>0</v>
      </c>
      <c r="AB1350" s="5" t="s">
        <v>48</v>
      </c>
      <c r="AC1350" s="5" t="s">
        <v>48</v>
      </c>
      <c r="AD1350" s="5">
        <v>7</v>
      </c>
      <c r="AE1350" s="5">
        <v>9999</v>
      </c>
      <c r="AF1350" s="5">
        <v>117</v>
      </c>
      <c r="AG1350" s="5" t="s">
        <v>48</v>
      </c>
      <c r="AH1350" s="5" t="s">
        <v>48</v>
      </c>
      <c r="AI1350" s="5">
        <v>7</v>
      </c>
      <c r="AJ1350" s="5">
        <v>800</v>
      </c>
      <c r="AK1350" s="5">
        <v>17</v>
      </c>
      <c r="AL1350" s="5" t="s">
        <v>48</v>
      </c>
      <c r="AM1350" s="5" t="s">
        <v>48</v>
      </c>
      <c r="AN1350" s="5">
        <v>7</v>
      </c>
      <c r="AO1350" s="5">
        <v>800</v>
      </c>
    </row>
    <row r="1351" spans="1:41" x14ac:dyDescent="0.25">
      <c r="A1351" s="5" t="s">
        <v>11</v>
      </c>
      <c r="B1351" s="5" t="s">
        <v>12</v>
      </c>
      <c r="C1351" s="5">
        <v>609.6</v>
      </c>
      <c r="D1351" s="5">
        <v>40.089199999999998</v>
      </c>
      <c r="E1351" s="5">
        <v>-99.213300000000004</v>
      </c>
      <c r="F1351" s="5">
        <v>20121107</v>
      </c>
      <c r="G1351" s="5">
        <v>-9999</v>
      </c>
      <c r="H1351" s="5" t="s">
        <v>48</v>
      </c>
      <c r="I1351" s="5" t="s">
        <v>48</v>
      </c>
      <c r="J1351" s="5" t="s">
        <v>48</v>
      </c>
      <c r="K1351" s="5">
        <v>9999</v>
      </c>
      <c r="L1351" s="5">
        <v>-9999</v>
      </c>
      <c r="M1351" s="5" t="s">
        <v>48</v>
      </c>
      <c r="N1351" s="5" t="s">
        <v>48</v>
      </c>
      <c r="O1351" s="5" t="s">
        <v>48</v>
      </c>
      <c r="P1351" s="5">
        <v>9999</v>
      </c>
      <c r="Q1351" s="5">
        <v>0</v>
      </c>
      <c r="R1351" s="5" t="s">
        <v>48</v>
      </c>
      <c r="S1351" s="5" t="s">
        <v>48</v>
      </c>
      <c r="T1351" s="5">
        <v>7</v>
      </c>
      <c r="U1351" s="5">
        <v>800</v>
      </c>
      <c r="V1351" s="5">
        <v>0</v>
      </c>
      <c r="W1351" s="5" t="s">
        <v>48</v>
      </c>
      <c r="X1351" s="5" t="s">
        <v>48</v>
      </c>
      <c r="Y1351" s="5">
        <v>7</v>
      </c>
      <c r="Z1351" s="5">
        <v>9999</v>
      </c>
      <c r="AA1351" s="5">
        <v>0</v>
      </c>
      <c r="AB1351" s="5" t="s">
        <v>48</v>
      </c>
      <c r="AC1351" s="5" t="s">
        <v>48</v>
      </c>
      <c r="AD1351" s="5">
        <v>7</v>
      </c>
      <c r="AE1351" s="5">
        <v>9999</v>
      </c>
      <c r="AF1351" s="5">
        <v>172</v>
      </c>
      <c r="AG1351" s="5" t="s">
        <v>48</v>
      </c>
      <c r="AH1351" s="5" t="s">
        <v>48</v>
      </c>
      <c r="AI1351" s="5">
        <v>7</v>
      </c>
      <c r="AJ1351" s="5">
        <v>800</v>
      </c>
      <c r="AK1351" s="5">
        <v>-33</v>
      </c>
      <c r="AL1351" s="5" t="s">
        <v>48</v>
      </c>
      <c r="AM1351" s="5" t="s">
        <v>48</v>
      </c>
      <c r="AN1351" s="5">
        <v>7</v>
      </c>
      <c r="AO1351" s="5">
        <v>800</v>
      </c>
    </row>
    <row r="1352" spans="1:41" x14ac:dyDescent="0.25">
      <c r="A1352" s="5" t="s">
        <v>11</v>
      </c>
      <c r="B1352" s="5" t="s">
        <v>12</v>
      </c>
      <c r="C1352" s="5">
        <v>609.6</v>
      </c>
      <c r="D1352" s="5">
        <v>40.089199999999998</v>
      </c>
      <c r="E1352" s="5">
        <v>-99.213300000000004</v>
      </c>
      <c r="F1352" s="5">
        <v>20121108</v>
      </c>
      <c r="G1352" s="5">
        <v>-9999</v>
      </c>
      <c r="H1352" s="5" t="s">
        <v>48</v>
      </c>
      <c r="I1352" s="5" t="s">
        <v>48</v>
      </c>
      <c r="J1352" s="5" t="s">
        <v>48</v>
      </c>
      <c r="K1352" s="5">
        <v>9999</v>
      </c>
      <c r="L1352" s="5">
        <v>-9999</v>
      </c>
      <c r="M1352" s="5" t="s">
        <v>48</v>
      </c>
      <c r="N1352" s="5" t="s">
        <v>48</v>
      </c>
      <c r="O1352" s="5" t="s">
        <v>48</v>
      </c>
      <c r="P1352" s="5">
        <v>9999</v>
      </c>
      <c r="Q1352" s="5">
        <v>0</v>
      </c>
      <c r="R1352" s="5" t="s">
        <v>48</v>
      </c>
      <c r="S1352" s="5" t="s">
        <v>48</v>
      </c>
      <c r="T1352" s="5">
        <v>7</v>
      </c>
      <c r="U1352" s="5">
        <v>800</v>
      </c>
      <c r="V1352" s="5">
        <v>0</v>
      </c>
      <c r="W1352" s="5" t="s">
        <v>48</v>
      </c>
      <c r="X1352" s="5" t="s">
        <v>48</v>
      </c>
      <c r="Y1352" s="5">
        <v>7</v>
      </c>
      <c r="Z1352" s="5">
        <v>9999</v>
      </c>
      <c r="AA1352" s="5">
        <v>0</v>
      </c>
      <c r="AB1352" s="5" t="s">
        <v>48</v>
      </c>
      <c r="AC1352" s="5" t="s">
        <v>48</v>
      </c>
      <c r="AD1352" s="5">
        <v>7</v>
      </c>
      <c r="AE1352" s="5">
        <v>9999</v>
      </c>
      <c r="AF1352" s="5">
        <v>167</v>
      </c>
      <c r="AG1352" s="5" t="s">
        <v>48</v>
      </c>
      <c r="AH1352" s="5" t="s">
        <v>48</v>
      </c>
      <c r="AI1352" s="5">
        <v>7</v>
      </c>
      <c r="AJ1352" s="5">
        <v>800</v>
      </c>
      <c r="AK1352" s="5">
        <v>-28</v>
      </c>
      <c r="AL1352" s="5" t="s">
        <v>48</v>
      </c>
      <c r="AM1352" s="5" t="s">
        <v>48</v>
      </c>
      <c r="AN1352" s="5">
        <v>7</v>
      </c>
      <c r="AO1352" s="5">
        <v>800</v>
      </c>
    </row>
    <row r="1353" spans="1:41" x14ac:dyDescent="0.25">
      <c r="A1353" s="5" t="s">
        <v>11</v>
      </c>
      <c r="B1353" s="5" t="s">
        <v>12</v>
      </c>
      <c r="C1353" s="5">
        <v>609.6</v>
      </c>
      <c r="D1353" s="5">
        <v>40.089199999999998</v>
      </c>
      <c r="E1353" s="5">
        <v>-99.213300000000004</v>
      </c>
      <c r="F1353" s="5">
        <v>20121109</v>
      </c>
      <c r="G1353" s="5">
        <v>-9999</v>
      </c>
      <c r="H1353" s="5" t="s">
        <v>48</v>
      </c>
      <c r="I1353" s="5" t="s">
        <v>48</v>
      </c>
      <c r="J1353" s="5" t="s">
        <v>48</v>
      </c>
      <c r="K1353" s="5">
        <v>9999</v>
      </c>
      <c r="L1353" s="5">
        <v>-9999</v>
      </c>
      <c r="M1353" s="5" t="s">
        <v>48</v>
      </c>
      <c r="N1353" s="5" t="s">
        <v>48</v>
      </c>
      <c r="O1353" s="5" t="s">
        <v>48</v>
      </c>
      <c r="P1353" s="5">
        <v>9999</v>
      </c>
      <c r="Q1353" s="5">
        <v>0</v>
      </c>
      <c r="R1353" s="5" t="s">
        <v>48</v>
      </c>
      <c r="S1353" s="5" t="s">
        <v>48</v>
      </c>
      <c r="T1353" s="5">
        <v>7</v>
      </c>
      <c r="U1353" s="5">
        <v>800</v>
      </c>
      <c r="V1353" s="5">
        <v>0</v>
      </c>
      <c r="W1353" s="5" t="s">
        <v>48</v>
      </c>
      <c r="X1353" s="5" t="s">
        <v>48</v>
      </c>
      <c r="Y1353" s="5">
        <v>7</v>
      </c>
      <c r="Z1353" s="5">
        <v>9999</v>
      </c>
      <c r="AA1353" s="5">
        <v>0</v>
      </c>
      <c r="AB1353" s="5" t="s">
        <v>48</v>
      </c>
      <c r="AC1353" s="5" t="s">
        <v>48</v>
      </c>
      <c r="AD1353" s="5">
        <v>7</v>
      </c>
      <c r="AE1353" s="5">
        <v>9999</v>
      </c>
      <c r="AF1353" s="5">
        <v>178</v>
      </c>
      <c r="AG1353" s="5" t="s">
        <v>48</v>
      </c>
      <c r="AH1353" s="5" t="s">
        <v>48</v>
      </c>
      <c r="AI1353" s="5">
        <v>7</v>
      </c>
      <c r="AJ1353" s="5">
        <v>800</v>
      </c>
      <c r="AK1353" s="5">
        <v>6</v>
      </c>
      <c r="AL1353" s="5" t="s">
        <v>48</v>
      </c>
      <c r="AM1353" s="5" t="s">
        <v>48</v>
      </c>
      <c r="AN1353" s="5">
        <v>7</v>
      </c>
      <c r="AO1353" s="5">
        <v>800</v>
      </c>
    </row>
    <row r="1354" spans="1:41" x14ac:dyDescent="0.25">
      <c r="A1354" s="5" t="s">
        <v>11</v>
      </c>
      <c r="B1354" s="5" t="s">
        <v>12</v>
      </c>
      <c r="C1354" s="5">
        <v>609.6</v>
      </c>
      <c r="D1354" s="5">
        <v>40.089199999999998</v>
      </c>
      <c r="E1354" s="5">
        <v>-99.213300000000004</v>
      </c>
      <c r="F1354" s="5">
        <v>20121110</v>
      </c>
      <c r="G1354" s="5">
        <v>-9999</v>
      </c>
      <c r="H1354" s="5" t="s">
        <v>48</v>
      </c>
      <c r="I1354" s="5" t="s">
        <v>48</v>
      </c>
      <c r="J1354" s="5" t="s">
        <v>48</v>
      </c>
      <c r="K1354" s="5">
        <v>9999</v>
      </c>
      <c r="L1354" s="5">
        <v>-9999</v>
      </c>
      <c r="M1354" s="5" t="s">
        <v>48</v>
      </c>
      <c r="N1354" s="5" t="s">
        <v>48</v>
      </c>
      <c r="O1354" s="5" t="s">
        <v>48</v>
      </c>
      <c r="P1354" s="5">
        <v>9999</v>
      </c>
      <c r="Q1354" s="5">
        <v>0</v>
      </c>
      <c r="R1354" s="5" t="s">
        <v>48</v>
      </c>
      <c r="S1354" s="5" t="s">
        <v>48</v>
      </c>
      <c r="T1354" s="5">
        <v>7</v>
      </c>
      <c r="U1354" s="5">
        <v>800</v>
      </c>
      <c r="V1354" s="5">
        <v>0</v>
      </c>
      <c r="W1354" s="5" t="s">
        <v>48</v>
      </c>
      <c r="X1354" s="5" t="s">
        <v>48</v>
      </c>
      <c r="Y1354" s="5">
        <v>7</v>
      </c>
      <c r="Z1354" s="5">
        <v>9999</v>
      </c>
      <c r="AA1354" s="5">
        <v>0</v>
      </c>
      <c r="AB1354" s="5" t="s">
        <v>48</v>
      </c>
      <c r="AC1354" s="5" t="s">
        <v>48</v>
      </c>
      <c r="AD1354" s="5">
        <v>7</v>
      </c>
      <c r="AE1354" s="5">
        <v>9999</v>
      </c>
      <c r="AF1354" s="5">
        <v>100</v>
      </c>
      <c r="AG1354" s="5" t="s">
        <v>48</v>
      </c>
      <c r="AH1354" s="5" t="s">
        <v>48</v>
      </c>
      <c r="AI1354" s="5">
        <v>7</v>
      </c>
      <c r="AJ1354" s="5">
        <v>800</v>
      </c>
      <c r="AK1354" s="5">
        <v>-6</v>
      </c>
      <c r="AL1354" s="5" t="s">
        <v>48</v>
      </c>
      <c r="AM1354" s="5" t="s">
        <v>48</v>
      </c>
      <c r="AN1354" s="5">
        <v>7</v>
      </c>
      <c r="AO1354" s="5">
        <v>800</v>
      </c>
    </row>
    <row r="1355" spans="1:41" x14ac:dyDescent="0.25">
      <c r="A1355" s="5" t="s">
        <v>11</v>
      </c>
      <c r="B1355" s="5" t="s">
        <v>12</v>
      </c>
      <c r="C1355" s="5">
        <v>609.6</v>
      </c>
      <c r="D1355" s="5">
        <v>40.089199999999998</v>
      </c>
      <c r="E1355" s="5">
        <v>-99.213300000000004</v>
      </c>
      <c r="F1355" s="5">
        <v>20121111</v>
      </c>
      <c r="G1355" s="5">
        <v>-9999</v>
      </c>
      <c r="H1355" s="5" t="s">
        <v>48</v>
      </c>
      <c r="I1355" s="5" t="s">
        <v>48</v>
      </c>
      <c r="J1355" s="5" t="s">
        <v>48</v>
      </c>
      <c r="K1355" s="5">
        <v>9999</v>
      </c>
      <c r="L1355" s="5">
        <v>-9999</v>
      </c>
      <c r="M1355" s="5" t="s">
        <v>48</v>
      </c>
      <c r="N1355" s="5" t="s">
        <v>48</v>
      </c>
      <c r="O1355" s="5" t="s">
        <v>48</v>
      </c>
      <c r="P1355" s="5">
        <v>9999</v>
      </c>
      <c r="Q1355" s="5">
        <v>0</v>
      </c>
      <c r="R1355" s="5" t="s">
        <v>48</v>
      </c>
      <c r="S1355" s="5" t="s">
        <v>48</v>
      </c>
      <c r="T1355" s="5">
        <v>7</v>
      </c>
      <c r="U1355" s="5">
        <v>800</v>
      </c>
      <c r="V1355" s="5">
        <v>0</v>
      </c>
      <c r="W1355" s="5" t="s">
        <v>48</v>
      </c>
      <c r="X1355" s="5" t="s">
        <v>48</v>
      </c>
      <c r="Y1355" s="5">
        <v>7</v>
      </c>
      <c r="Z1355" s="5">
        <v>9999</v>
      </c>
      <c r="AA1355" s="5">
        <v>0</v>
      </c>
      <c r="AB1355" s="5" t="s">
        <v>48</v>
      </c>
      <c r="AC1355" s="5" t="s">
        <v>48</v>
      </c>
      <c r="AD1355" s="5">
        <v>7</v>
      </c>
      <c r="AE1355" s="5">
        <v>9999</v>
      </c>
      <c r="AF1355" s="5">
        <v>244</v>
      </c>
      <c r="AG1355" s="5" t="s">
        <v>48</v>
      </c>
      <c r="AH1355" s="5" t="s">
        <v>48</v>
      </c>
      <c r="AI1355" s="5">
        <v>7</v>
      </c>
      <c r="AJ1355" s="5">
        <v>800</v>
      </c>
      <c r="AK1355" s="5">
        <v>-67</v>
      </c>
      <c r="AL1355" s="5" t="s">
        <v>48</v>
      </c>
      <c r="AM1355" s="5" t="s">
        <v>48</v>
      </c>
      <c r="AN1355" s="5">
        <v>7</v>
      </c>
      <c r="AO1355" s="5">
        <v>800</v>
      </c>
    </row>
    <row r="1356" spans="1:41" x14ac:dyDescent="0.25">
      <c r="A1356" s="5" t="s">
        <v>11</v>
      </c>
      <c r="B1356" s="5" t="s">
        <v>12</v>
      </c>
      <c r="C1356" s="5">
        <v>609.6</v>
      </c>
      <c r="D1356" s="5">
        <v>40.089199999999998</v>
      </c>
      <c r="E1356" s="5">
        <v>-99.213300000000004</v>
      </c>
      <c r="F1356" s="5">
        <v>20121112</v>
      </c>
      <c r="G1356" s="5">
        <v>-9999</v>
      </c>
      <c r="H1356" s="5" t="s">
        <v>48</v>
      </c>
      <c r="I1356" s="5" t="s">
        <v>48</v>
      </c>
      <c r="J1356" s="5" t="s">
        <v>48</v>
      </c>
      <c r="K1356" s="5">
        <v>9999</v>
      </c>
      <c r="L1356" s="5">
        <v>-9999</v>
      </c>
      <c r="M1356" s="5" t="s">
        <v>48</v>
      </c>
      <c r="N1356" s="5" t="s">
        <v>48</v>
      </c>
      <c r="O1356" s="5" t="s">
        <v>48</v>
      </c>
      <c r="P1356" s="5">
        <v>9999</v>
      </c>
      <c r="Q1356" s="5">
        <v>0</v>
      </c>
      <c r="R1356" s="5" t="s">
        <v>48</v>
      </c>
      <c r="S1356" s="5" t="s">
        <v>48</v>
      </c>
      <c r="T1356" s="5">
        <v>7</v>
      </c>
      <c r="U1356" s="5">
        <v>800</v>
      </c>
      <c r="V1356" s="5">
        <v>0</v>
      </c>
      <c r="W1356" s="5" t="s">
        <v>48</v>
      </c>
      <c r="X1356" s="5" t="s">
        <v>48</v>
      </c>
      <c r="Y1356" s="5">
        <v>7</v>
      </c>
      <c r="Z1356" s="5">
        <v>9999</v>
      </c>
      <c r="AA1356" s="5">
        <v>0</v>
      </c>
      <c r="AB1356" s="5" t="s">
        <v>48</v>
      </c>
      <c r="AC1356" s="5" t="s">
        <v>48</v>
      </c>
      <c r="AD1356" s="5">
        <v>7</v>
      </c>
      <c r="AE1356" s="5">
        <v>9999</v>
      </c>
      <c r="AF1356" s="5">
        <v>11</v>
      </c>
      <c r="AG1356" s="5" t="s">
        <v>48</v>
      </c>
      <c r="AH1356" s="5" t="s">
        <v>48</v>
      </c>
      <c r="AI1356" s="5">
        <v>7</v>
      </c>
      <c r="AJ1356" s="5">
        <v>800</v>
      </c>
      <c r="AK1356" s="5">
        <v>-100</v>
      </c>
      <c r="AL1356" s="5" t="s">
        <v>48</v>
      </c>
      <c r="AM1356" s="5" t="s">
        <v>48</v>
      </c>
      <c r="AN1356" s="5">
        <v>7</v>
      </c>
      <c r="AO1356" s="5">
        <v>800</v>
      </c>
    </row>
    <row r="1357" spans="1:41" x14ac:dyDescent="0.25">
      <c r="A1357" s="5" t="s">
        <v>11</v>
      </c>
      <c r="B1357" s="5" t="s">
        <v>12</v>
      </c>
      <c r="C1357" s="5">
        <v>609.6</v>
      </c>
      <c r="D1357" s="5">
        <v>40.089199999999998</v>
      </c>
      <c r="E1357" s="5">
        <v>-99.213300000000004</v>
      </c>
      <c r="F1357" s="5">
        <v>20121113</v>
      </c>
      <c r="G1357" s="5">
        <v>-9999</v>
      </c>
      <c r="H1357" s="5" t="s">
        <v>48</v>
      </c>
      <c r="I1357" s="5" t="s">
        <v>48</v>
      </c>
      <c r="J1357" s="5" t="s">
        <v>48</v>
      </c>
      <c r="K1357" s="5">
        <v>9999</v>
      </c>
      <c r="L1357" s="5">
        <v>-9999</v>
      </c>
      <c r="M1357" s="5" t="s">
        <v>48</v>
      </c>
      <c r="N1357" s="5" t="s">
        <v>48</v>
      </c>
      <c r="O1357" s="5" t="s">
        <v>48</v>
      </c>
      <c r="P1357" s="5">
        <v>9999</v>
      </c>
      <c r="Q1357" s="5">
        <v>0</v>
      </c>
      <c r="R1357" s="5" t="s">
        <v>48</v>
      </c>
      <c r="S1357" s="5" t="s">
        <v>48</v>
      </c>
      <c r="T1357" s="5">
        <v>7</v>
      </c>
      <c r="U1357" s="5">
        <v>800</v>
      </c>
      <c r="V1357" s="5">
        <v>0</v>
      </c>
      <c r="W1357" s="5" t="s">
        <v>48</v>
      </c>
      <c r="X1357" s="5" t="s">
        <v>48</v>
      </c>
      <c r="Y1357" s="5">
        <v>7</v>
      </c>
      <c r="Z1357" s="5">
        <v>9999</v>
      </c>
      <c r="AA1357" s="5">
        <v>0</v>
      </c>
      <c r="AB1357" s="5" t="s">
        <v>48</v>
      </c>
      <c r="AC1357" s="5" t="s">
        <v>48</v>
      </c>
      <c r="AD1357" s="5">
        <v>7</v>
      </c>
      <c r="AE1357" s="5">
        <v>9999</v>
      </c>
      <c r="AF1357" s="5">
        <v>89</v>
      </c>
      <c r="AG1357" s="5" t="s">
        <v>48</v>
      </c>
      <c r="AH1357" s="5" t="s">
        <v>48</v>
      </c>
      <c r="AI1357" s="5">
        <v>7</v>
      </c>
      <c r="AJ1357" s="5">
        <v>800</v>
      </c>
      <c r="AK1357" s="5">
        <v>-111</v>
      </c>
      <c r="AL1357" s="5" t="s">
        <v>48</v>
      </c>
      <c r="AM1357" s="5" t="s">
        <v>48</v>
      </c>
      <c r="AN1357" s="5">
        <v>7</v>
      </c>
      <c r="AO1357" s="5">
        <v>800</v>
      </c>
    </row>
    <row r="1358" spans="1:41" x14ac:dyDescent="0.25">
      <c r="A1358" s="5" t="s">
        <v>11</v>
      </c>
      <c r="B1358" s="5" t="s">
        <v>12</v>
      </c>
      <c r="C1358" s="5">
        <v>609.6</v>
      </c>
      <c r="D1358" s="5">
        <v>40.089199999999998</v>
      </c>
      <c r="E1358" s="5">
        <v>-99.213300000000004</v>
      </c>
      <c r="F1358" s="5">
        <v>20121114</v>
      </c>
      <c r="G1358" s="5">
        <v>-9999</v>
      </c>
      <c r="H1358" s="5" t="s">
        <v>48</v>
      </c>
      <c r="I1358" s="5" t="s">
        <v>48</v>
      </c>
      <c r="J1358" s="5" t="s">
        <v>48</v>
      </c>
      <c r="K1358" s="5">
        <v>9999</v>
      </c>
      <c r="L1358" s="5">
        <v>-9999</v>
      </c>
      <c r="M1358" s="5" t="s">
        <v>48</v>
      </c>
      <c r="N1358" s="5" t="s">
        <v>48</v>
      </c>
      <c r="O1358" s="5" t="s">
        <v>48</v>
      </c>
      <c r="P1358" s="5">
        <v>9999</v>
      </c>
      <c r="Q1358" s="5">
        <v>0</v>
      </c>
      <c r="R1358" s="5" t="s">
        <v>48</v>
      </c>
      <c r="S1358" s="5" t="s">
        <v>48</v>
      </c>
      <c r="T1358" s="5">
        <v>7</v>
      </c>
      <c r="U1358" s="5">
        <v>800</v>
      </c>
      <c r="V1358" s="5">
        <v>0</v>
      </c>
      <c r="W1358" s="5" t="s">
        <v>48</v>
      </c>
      <c r="X1358" s="5" t="s">
        <v>48</v>
      </c>
      <c r="Y1358" s="5">
        <v>7</v>
      </c>
      <c r="Z1358" s="5">
        <v>9999</v>
      </c>
      <c r="AA1358" s="5">
        <v>0</v>
      </c>
      <c r="AB1358" s="5" t="s">
        <v>48</v>
      </c>
      <c r="AC1358" s="5" t="s">
        <v>48</v>
      </c>
      <c r="AD1358" s="5">
        <v>7</v>
      </c>
      <c r="AE1358" s="5">
        <v>9999</v>
      </c>
      <c r="AF1358" s="5">
        <v>139</v>
      </c>
      <c r="AG1358" s="5" t="s">
        <v>48</v>
      </c>
      <c r="AH1358" s="5" t="s">
        <v>48</v>
      </c>
      <c r="AI1358" s="5">
        <v>7</v>
      </c>
      <c r="AJ1358" s="5">
        <v>800</v>
      </c>
      <c r="AK1358" s="5">
        <v>-72</v>
      </c>
      <c r="AL1358" s="5" t="s">
        <v>48</v>
      </c>
      <c r="AM1358" s="5" t="s">
        <v>48</v>
      </c>
      <c r="AN1358" s="5">
        <v>7</v>
      </c>
      <c r="AO1358" s="5">
        <v>800</v>
      </c>
    </row>
    <row r="1359" spans="1:41" x14ac:dyDescent="0.25">
      <c r="A1359" s="5" t="s">
        <v>11</v>
      </c>
      <c r="B1359" s="5" t="s">
        <v>12</v>
      </c>
      <c r="C1359" s="5">
        <v>609.6</v>
      </c>
      <c r="D1359" s="5">
        <v>40.089199999999998</v>
      </c>
      <c r="E1359" s="5">
        <v>-99.213300000000004</v>
      </c>
      <c r="F1359" s="5">
        <v>20121115</v>
      </c>
      <c r="G1359" s="5">
        <v>-9999</v>
      </c>
      <c r="H1359" s="5" t="s">
        <v>48</v>
      </c>
      <c r="I1359" s="5" t="s">
        <v>48</v>
      </c>
      <c r="J1359" s="5" t="s">
        <v>48</v>
      </c>
      <c r="K1359" s="5">
        <v>9999</v>
      </c>
      <c r="L1359" s="5">
        <v>-9999</v>
      </c>
      <c r="M1359" s="5" t="s">
        <v>48</v>
      </c>
      <c r="N1359" s="5" t="s">
        <v>48</v>
      </c>
      <c r="O1359" s="5" t="s">
        <v>48</v>
      </c>
      <c r="P1359" s="5">
        <v>9999</v>
      </c>
      <c r="Q1359" s="5">
        <v>0</v>
      </c>
      <c r="R1359" s="5" t="s">
        <v>48</v>
      </c>
      <c r="S1359" s="5" t="s">
        <v>48</v>
      </c>
      <c r="T1359" s="5">
        <v>7</v>
      </c>
      <c r="U1359" s="5">
        <v>800</v>
      </c>
      <c r="V1359" s="5">
        <v>0</v>
      </c>
      <c r="W1359" s="5" t="s">
        <v>48</v>
      </c>
      <c r="X1359" s="5" t="s">
        <v>48</v>
      </c>
      <c r="Y1359" s="5">
        <v>7</v>
      </c>
      <c r="Z1359" s="5">
        <v>9999</v>
      </c>
      <c r="AA1359" s="5">
        <v>0</v>
      </c>
      <c r="AB1359" s="5" t="s">
        <v>48</v>
      </c>
      <c r="AC1359" s="5" t="s">
        <v>48</v>
      </c>
      <c r="AD1359" s="5">
        <v>7</v>
      </c>
      <c r="AE1359" s="5">
        <v>9999</v>
      </c>
      <c r="AF1359" s="5">
        <v>139</v>
      </c>
      <c r="AG1359" s="5" t="s">
        <v>48</v>
      </c>
      <c r="AH1359" s="5" t="s">
        <v>48</v>
      </c>
      <c r="AI1359" s="5">
        <v>7</v>
      </c>
      <c r="AJ1359" s="5">
        <v>800</v>
      </c>
      <c r="AK1359" s="5">
        <v>-72</v>
      </c>
      <c r="AL1359" s="5" t="s">
        <v>48</v>
      </c>
      <c r="AM1359" s="5" t="s">
        <v>48</v>
      </c>
      <c r="AN1359" s="5">
        <v>7</v>
      </c>
      <c r="AO1359" s="5">
        <v>800</v>
      </c>
    </row>
    <row r="1360" spans="1:41" x14ac:dyDescent="0.25">
      <c r="A1360" s="5" t="s">
        <v>11</v>
      </c>
      <c r="B1360" s="5" t="s">
        <v>12</v>
      </c>
      <c r="C1360" s="5">
        <v>609.6</v>
      </c>
      <c r="D1360" s="5">
        <v>40.089199999999998</v>
      </c>
      <c r="E1360" s="5">
        <v>-99.213300000000004</v>
      </c>
      <c r="F1360" s="5">
        <v>20121116</v>
      </c>
      <c r="G1360" s="5">
        <v>-9999</v>
      </c>
      <c r="H1360" s="5" t="s">
        <v>48</v>
      </c>
      <c r="I1360" s="5" t="s">
        <v>48</v>
      </c>
      <c r="J1360" s="5" t="s">
        <v>48</v>
      </c>
      <c r="K1360" s="5">
        <v>9999</v>
      </c>
      <c r="L1360" s="5">
        <v>-9999</v>
      </c>
      <c r="M1360" s="5" t="s">
        <v>48</v>
      </c>
      <c r="N1360" s="5" t="s">
        <v>48</v>
      </c>
      <c r="O1360" s="5" t="s">
        <v>48</v>
      </c>
      <c r="P1360" s="5">
        <v>9999</v>
      </c>
      <c r="Q1360" s="5">
        <v>0</v>
      </c>
      <c r="R1360" s="5" t="s">
        <v>48</v>
      </c>
      <c r="S1360" s="5" t="s">
        <v>48</v>
      </c>
      <c r="T1360" s="5">
        <v>7</v>
      </c>
      <c r="U1360" s="5">
        <v>800</v>
      </c>
      <c r="V1360" s="5">
        <v>0</v>
      </c>
      <c r="W1360" s="5" t="s">
        <v>48</v>
      </c>
      <c r="X1360" s="5" t="s">
        <v>48</v>
      </c>
      <c r="Y1360" s="5">
        <v>7</v>
      </c>
      <c r="Z1360" s="5">
        <v>9999</v>
      </c>
      <c r="AA1360" s="5">
        <v>0</v>
      </c>
      <c r="AB1360" s="5" t="s">
        <v>48</v>
      </c>
      <c r="AC1360" s="5" t="s">
        <v>48</v>
      </c>
      <c r="AD1360" s="5">
        <v>7</v>
      </c>
      <c r="AE1360" s="5">
        <v>9999</v>
      </c>
      <c r="AF1360" s="5">
        <v>156</v>
      </c>
      <c r="AG1360" s="5" t="s">
        <v>48</v>
      </c>
      <c r="AH1360" s="5" t="s">
        <v>48</v>
      </c>
      <c r="AI1360" s="5">
        <v>7</v>
      </c>
      <c r="AJ1360" s="5">
        <v>800</v>
      </c>
      <c r="AK1360" s="5">
        <v>-39</v>
      </c>
      <c r="AL1360" s="5" t="s">
        <v>48</v>
      </c>
      <c r="AM1360" s="5" t="s">
        <v>48</v>
      </c>
      <c r="AN1360" s="5">
        <v>7</v>
      </c>
      <c r="AO1360" s="5">
        <v>800</v>
      </c>
    </row>
    <row r="1361" spans="1:41" x14ac:dyDescent="0.25">
      <c r="A1361" s="5" t="s">
        <v>11</v>
      </c>
      <c r="B1361" s="5" t="s">
        <v>12</v>
      </c>
      <c r="C1361" s="5">
        <v>609.6</v>
      </c>
      <c r="D1361" s="5">
        <v>40.089199999999998</v>
      </c>
      <c r="E1361" s="5">
        <v>-99.213300000000004</v>
      </c>
      <c r="F1361" s="5">
        <v>20121117</v>
      </c>
      <c r="G1361" s="5">
        <v>-9999</v>
      </c>
      <c r="H1361" s="5" t="s">
        <v>48</v>
      </c>
      <c r="I1361" s="5" t="s">
        <v>48</v>
      </c>
      <c r="J1361" s="5" t="s">
        <v>48</v>
      </c>
      <c r="K1361" s="5">
        <v>9999</v>
      </c>
      <c r="L1361" s="5">
        <v>-9999</v>
      </c>
      <c r="M1361" s="5" t="s">
        <v>48</v>
      </c>
      <c r="N1361" s="5" t="s">
        <v>48</v>
      </c>
      <c r="O1361" s="5" t="s">
        <v>48</v>
      </c>
      <c r="P1361" s="5">
        <v>9999</v>
      </c>
      <c r="Q1361" s="5">
        <v>0</v>
      </c>
      <c r="R1361" s="5" t="s">
        <v>48</v>
      </c>
      <c r="S1361" s="5" t="s">
        <v>48</v>
      </c>
      <c r="T1361" s="5">
        <v>7</v>
      </c>
      <c r="U1361" s="5">
        <v>800</v>
      </c>
      <c r="V1361" s="5">
        <v>0</v>
      </c>
      <c r="W1361" s="5" t="s">
        <v>48</v>
      </c>
      <c r="X1361" s="5" t="s">
        <v>48</v>
      </c>
      <c r="Y1361" s="5">
        <v>7</v>
      </c>
      <c r="Z1361" s="5">
        <v>9999</v>
      </c>
      <c r="AA1361" s="5">
        <v>0</v>
      </c>
      <c r="AB1361" s="5" t="s">
        <v>48</v>
      </c>
      <c r="AC1361" s="5" t="s">
        <v>48</v>
      </c>
      <c r="AD1361" s="5">
        <v>7</v>
      </c>
      <c r="AE1361" s="5">
        <v>9999</v>
      </c>
      <c r="AF1361" s="5">
        <v>139</v>
      </c>
      <c r="AG1361" s="5" t="s">
        <v>48</v>
      </c>
      <c r="AH1361" s="5" t="s">
        <v>48</v>
      </c>
      <c r="AI1361" s="5">
        <v>7</v>
      </c>
      <c r="AJ1361" s="5">
        <v>800</v>
      </c>
      <c r="AK1361" s="5">
        <v>-39</v>
      </c>
      <c r="AL1361" s="5" t="s">
        <v>48</v>
      </c>
      <c r="AM1361" s="5" t="s">
        <v>48</v>
      </c>
      <c r="AN1361" s="5">
        <v>7</v>
      </c>
      <c r="AO1361" s="5">
        <v>800</v>
      </c>
    </row>
    <row r="1362" spans="1:41" x14ac:dyDescent="0.25">
      <c r="A1362" s="5" t="s">
        <v>11</v>
      </c>
      <c r="B1362" s="5" t="s">
        <v>12</v>
      </c>
      <c r="C1362" s="5">
        <v>609.6</v>
      </c>
      <c r="D1362" s="5">
        <v>40.089199999999998</v>
      </c>
      <c r="E1362" s="5">
        <v>-99.213300000000004</v>
      </c>
      <c r="F1362" s="5">
        <v>20121118</v>
      </c>
      <c r="G1362" s="5">
        <v>-9999</v>
      </c>
      <c r="H1362" s="5" t="s">
        <v>48</v>
      </c>
      <c r="I1362" s="5" t="s">
        <v>48</v>
      </c>
      <c r="J1362" s="5" t="s">
        <v>48</v>
      </c>
      <c r="K1362" s="5">
        <v>9999</v>
      </c>
      <c r="L1362" s="5">
        <v>-9999</v>
      </c>
      <c r="M1362" s="5" t="s">
        <v>48</v>
      </c>
      <c r="N1362" s="5" t="s">
        <v>48</v>
      </c>
      <c r="O1362" s="5" t="s">
        <v>48</v>
      </c>
      <c r="P1362" s="5">
        <v>9999</v>
      </c>
      <c r="Q1362" s="5">
        <v>0</v>
      </c>
      <c r="R1362" s="5" t="s">
        <v>48</v>
      </c>
      <c r="S1362" s="5" t="s">
        <v>48</v>
      </c>
      <c r="T1362" s="5">
        <v>7</v>
      </c>
      <c r="U1362" s="5">
        <v>800</v>
      </c>
      <c r="V1362" s="5">
        <v>0</v>
      </c>
      <c r="W1362" s="5" t="s">
        <v>48</v>
      </c>
      <c r="X1362" s="5" t="s">
        <v>48</v>
      </c>
      <c r="Y1362" s="5">
        <v>7</v>
      </c>
      <c r="Z1362" s="5">
        <v>9999</v>
      </c>
      <c r="AA1362" s="5">
        <v>0</v>
      </c>
      <c r="AB1362" s="5" t="s">
        <v>48</v>
      </c>
      <c r="AC1362" s="5" t="s">
        <v>48</v>
      </c>
      <c r="AD1362" s="5">
        <v>7</v>
      </c>
      <c r="AE1362" s="5">
        <v>9999</v>
      </c>
      <c r="AF1362" s="5">
        <v>167</v>
      </c>
      <c r="AG1362" s="5" t="s">
        <v>48</v>
      </c>
      <c r="AH1362" s="5" t="s">
        <v>48</v>
      </c>
      <c r="AI1362" s="5">
        <v>7</v>
      </c>
      <c r="AJ1362" s="5">
        <v>800</v>
      </c>
      <c r="AK1362" s="5">
        <v>11</v>
      </c>
      <c r="AL1362" s="5" t="s">
        <v>48</v>
      </c>
      <c r="AM1362" s="5" t="s">
        <v>48</v>
      </c>
      <c r="AN1362" s="5">
        <v>7</v>
      </c>
      <c r="AO1362" s="5">
        <v>800</v>
      </c>
    </row>
    <row r="1363" spans="1:41" x14ac:dyDescent="0.25">
      <c r="A1363" s="5" t="s">
        <v>11</v>
      </c>
      <c r="B1363" s="5" t="s">
        <v>12</v>
      </c>
      <c r="C1363" s="5">
        <v>609.6</v>
      </c>
      <c r="D1363" s="5">
        <v>40.089199999999998</v>
      </c>
      <c r="E1363" s="5">
        <v>-99.213300000000004</v>
      </c>
      <c r="F1363" s="5">
        <v>20121119</v>
      </c>
      <c r="G1363" s="5">
        <v>-9999</v>
      </c>
      <c r="H1363" s="5" t="s">
        <v>48</v>
      </c>
      <c r="I1363" s="5" t="s">
        <v>48</v>
      </c>
      <c r="J1363" s="5" t="s">
        <v>48</v>
      </c>
      <c r="K1363" s="5">
        <v>9999</v>
      </c>
      <c r="L1363" s="5">
        <v>-9999</v>
      </c>
      <c r="M1363" s="5" t="s">
        <v>48</v>
      </c>
      <c r="N1363" s="5" t="s">
        <v>48</v>
      </c>
      <c r="O1363" s="5" t="s">
        <v>48</v>
      </c>
      <c r="P1363" s="5">
        <v>9999</v>
      </c>
      <c r="Q1363" s="5">
        <v>0</v>
      </c>
      <c r="R1363" s="5" t="s">
        <v>48</v>
      </c>
      <c r="S1363" s="5" t="s">
        <v>48</v>
      </c>
      <c r="T1363" s="5">
        <v>7</v>
      </c>
      <c r="U1363" s="5">
        <v>800</v>
      </c>
      <c r="V1363" s="5">
        <v>0</v>
      </c>
      <c r="W1363" s="5" t="s">
        <v>48</v>
      </c>
      <c r="X1363" s="5" t="s">
        <v>48</v>
      </c>
      <c r="Y1363" s="5">
        <v>7</v>
      </c>
      <c r="Z1363" s="5">
        <v>9999</v>
      </c>
      <c r="AA1363" s="5">
        <v>0</v>
      </c>
      <c r="AB1363" s="5" t="s">
        <v>48</v>
      </c>
      <c r="AC1363" s="5" t="s">
        <v>48</v>
      </c>
      <c r="AD1363" s="5">
        <v>7</v>
      </c>
      <c r="AE1363" s="5">
        <v>9999</v>
      </c>
      <c r="AF1363" s="5">
        <v>167</v>
      </c>
      <c r="AG1363" s="5" t="s">
        <v>48</v>
      </c>
      <c r="AH1363" s="5" t="s">
        <v>48</v>
      </c>
      <c r="AI1363" s="5">
        <v>7</v>
      </c>
      <c r="AJ1363" s="5">
        <v>800</v>
      </c>
      <c r="AK1363" s="5">
        <v>-6</v>
      </c>
      <c r="AL1363" s="5" t="s">
        <v>48</v>
      </c>
      <c r="AM1363" s="5" t="s">
        <v>48</v>
      </c>
      <c r="AN1363" s="5">
        <v>7</v>
      </c>
      <c r="AO1363" s="5">
        <v>800</v>
      </c>
    </row>
    <row r="1364" spans="1:41" x14ac:dyDescent="0.25">
      <c r="A1364" s="5" t="s">
        <v>11</v>
      </c>
      <c r="B1364" s="5" t="s">
        <v>12</v>
      </c>
      <c r="C1364" s="5">
        <v>609.6</v>
      </c>
      <c r="D1364" s="5">
        <v>40.089199999999998</v>
      </c>
      <c r="E1364" s="5">
        <v>-99.213300000000004</v>
      </c>
      <c r="F1364" s="5">
        <v>20121120</v>
      </c>
      <c r="G1364" s="5">
        <v>-9999</v>
      </c>
      <c r="H1364" s="5" t="s">
        <v>48</v>
      </c>
      <c r="I1364" s="5" t="s">
        <v>48</v>
      </c>
      <c r="J1364" s="5" t="s">
        <v>48</v>
      </c>
      <c r="K1364" s="5">
        <v>9999</v>
      </c>
      <c r="L1364" s="5">
        <v>-9999</v>
      </c>
      <c r="M1364" s="5" t="s">
        <v>48</v>
      </c>
      <c r="N1364" s="5" t="s">
        <v>48</v>
      </c>
      <c r="O1364" s="5" t="s">
        <v>48</v>
      </c>
      <c r="P1364" s="5">
        <v>9999</v>
      </c>
      <c r="Q1364" s="5">
        <v>0</v>
      </c>
      <c r="R1364" s="5" t="s">
        <v>48</v>
      </c>
      <c r="S1364" s="5" t="s">
        <v>48</v>
      </c>
      <c r="T1364" s="5">
        <v>7</v>
      </c>
      <c r="U1364" s="5">
        <v>800</v>
      </c>
      <c r="V1364" s="5">
        <v>0</v>
      </c>
      <c r="W1364" s="5" t="s">
        <v>48</v>
      </c>
      <c r="X1364" s="5" t="s">
        <v>48</v>
      </c>
      <c r="Y1364" s="5">
        <v>7</v>
      </c>
      <c r="Z1364" s="5">
        <v>9999</v>
      </c>
      <c r="AA1364" s="5">
        <v>0</v>
      </c>
      <c r="AB1364" s="5" t="s">
        <v>48</v>
      </c>
      <c r="AC1364" s="5" t="s">
        <v>48</v>
      </c>
      <c r="AD1364" s="5">
        <v>7</v>
      </c>
      <c r="AE1364" s="5">
        <v>9999</v>
      </c>
      <c r="AF1364" s="5">
        <v>206</v>
      </c>
      <c r="AG1364" s="5" t="s">
        <v>48</v>
      </c>
      <c r="AH1364" s="5" t="s">
        <v>48</v>
      </c>
      <c r="AI1364" s="5">
        <v>7</v>
      </c>
      <c r="AJ1364" s="5">
        <v>800</v>
      </c>
      <c r="AK1364" s="5">
        <v>-33</v>
      </c>
      <c r="AL1364" s="5" t="s">
        <v>48</v>
      </c>
      <c r="AM1364" s="5" t="s">
        <v>48</v>
      </c>
      <c r="AN1364" s="5">
        <v>7</v>
      </c>
      <c r="AO1364" s="5">
        <v>800</v>
      </c>
    </row>
    <row r="1365" spans="1:41" x14ac:dyDescent="0.25">
      <c r="A1365" s="5" t="s">
        <v>11</v>
      </c>
      <c r="B1365" s="5" t="s">
        <v>12</v>
      </c>
      <c r="C1365" s="5">
        <v>609.6</v>
      </c>
      <c r="D1365" s="5">
        <v>40.089199999999998</v>
      </c>
      <c r="E1365" s="5">
        <v>-99.213300000000004</v>
      </c>
      <c r="F1365" s="5">
        <v>20121121</v>
      </c>
      <c r="G1365" s="5">
        <v>-9999</v>
      </c>
      <c r="H1365" s="5" t="s">
        <v>48</v>
      </c>
      <c r="I1365" s="5" t="s">
        <v>48</v>
      </c>
      <c r="J1365" s="5" t="s">
        <v>48</v>
      </c>
      <c r="K1365" s="5">
        <v>9999</v>
      </c>
      <c r="L1365" s="5">
        <v>-9999</v>
      </c>
      <c r="M1365" s="5" t="s">
        <v>48</v>
      </c>
      <c r="N1365" s="5" t="s">
        <v>48</v>
      </c>
      <c r="O1365" s="5" t="s">
        <v>48</v>
      </c>
      <c r="P1365" s="5">
        <v>9999</v>
      </c>
      <c r="Q1365" s="5">
        <v>0</v>
      </c>
      <c r="R1365" s="5" t="s">
        <v>48</v>
      </c>
      <c r="S1365" s="5" t="s">
        <v>48</v>
      </c>
      <c r="T1365" s="5">
        <v>7</v>
      </c>
      <c r="U1365" s="5">
        <v>800</v>
      </c>
      <c r="V1365" s="5">
        <v>0</v>
      </c>
      <c r="W1365" s="5" t="s">
        <v>48</v>
      </c>
      <c r="X1365" s="5" t="s">
        <v>48</v>
      </c>
      <c r="Y1365" s="5">
        <v>7</v>
      </c>
      <c r="Z1365" s="5">
        <v>9999</v>
      </c>
      <c r="AA1365" s="5">
        <v>0</v>
      </c>
      <c r="AB1365" s="5" t="s">
        <v>48</v>
      </c>
      <c r="AC1365" s="5" t="s">
        <v>48</v>
      </c>
      <c r="AD1365" s="5">
        <v>7</v>
      </c>
      <c r="AE1365" s="5">
        <v>9999</v>
      </c>
      <c r="AF1365" s="5">
        <v>200</v>
      </c>
      <c r="AG1365" s="5" t="s">
        <v>48</v>
      </c>
      <c r="AH1365" s="5" t="s">
        <v>48</v>
      </c>
      <c r="AI1365" s="5">
        <v>7</v>
      </c>
      <c r="AJ1365" s="5">
        <v>800</v>
      </c>
      <c r="AK1365" s="5">
        <v>-33</v>
      </c>
      <c r="AL1365" s="5" t="s">
        <v>48</v>
      </c>
      <c r="AM1365" s="5" t="s">
        <v>48</v>
      </c>
      <c r="AN1365" s="5">
        <v>7</v>
      </c>
      <c r="AO1365" s="5">
        <v>800</v>
      </c>
    </row>
    <row r="1366" spans="1:41" x14ac:dyDescent="0.25">
      <c r="A1366" s="5" t="s">
        <v>11</v>
      </c>
      <c r="B1366" s="5" t="s">
        <v>12</v>
      </c>
      <c r="C1366" s="5">
        <v>609.6</v>
      </c>
      <c r="D1366" s="5">
        <v>40.089199999999998</v>
      </c>
      <c r="E1366" s="5">
        <v>-99.213300000000004</v>
      </c>
      <c r="F1366" s="5">
        <v>20121122</v>
      </c>
      <c r="G1366" s="5">
        <v>-9999</v>
      </c>
      <c r="H1366" s="5" t="s">
        <v>48</v>
      </c>
      <c r="I1366" s="5" t="s">
        <v>48</v>
      </c>
      <c r="J1366" s="5" t="s">
        <v>48</v>
      </c>
      <c r="K1366" s="5">
        <v>9999</v>
      </c>
      <c r="L1366" s="5">
        <v>-9999</v>
      </c>
      <c r="M1366" s="5" t="s">
        <v>48</v>
      </c>
      <c r="N1366" s="5" t="s">
        <v>48</v>
      </c>
      <c r="O1366" s="5" t="s">
        <v>48</v>
      </c>
      <c r="P1366" s="5">
        <v>9999</v>
      </c>
      <c r="Q1366" s="5">
        <v>0</v>
      </c>
      <c r="R1366" s="5" t="s">
        <v>48</v>
      </c>
      <c r="S1366" s="5" t="s">
        <v>48</v>
      </c>
      <c r="T1366" s="5">
        <v>7</v>
      </c>
      <c r="U1366" s="5">
        <v>800</v>
      </c>
      <c r="V1366" s="5">
        <v>0</v>
      </c>
      <c r="W1366" s="5" t="s">
        <v>48</v>
      </c>
      <c r="X1366" s="5" t="s">
        <v>48</v>
      </c>
      <c r="Y1366" s="5">
        <v>7</v>
      </c>
      <c r="Z1366" s="5">
        <v>9999</v>
      </c>
      <c r="AA1366" s="5">
        <v>0</v>
      </c>
      <c r="AB1366" s="5" t="s">
        <v>48</v>
      </c>
      <c r="AC1366" s="5" t="s">
        <v>48</v>
      </c>
      <c r="AD1366" s="5">
        <v>7</v>
      </c>
      <c r="AE1366" s="5">
        <v>9999</v>
      </c>
      <c r="AF1366" s="5">
        <v>-9999</v>
      </c>
      <c r="AG1366" s="5" t="s">
        <v>48</v>
      </c>
      <c r="AH1366" s="5" t="s">
        <v>48</v>
      </c>
      <c r="AI1366" s="5" t="s">
        <v>48</v>
      </c>
      <c r="AJ1366" s="5">
        <v>9999</v>
      </c>
      <c r="AK1366" s="5">
        <v>-9999</v>
      </c>
      <c r="AL1366" s="5" t="s">
        <v>48</v>
      </c>
      <c r="AM1366" s="5" t="s">
        <v>48</v>
      </c>
      <c r="AN1366" s="5" t="s">
        <v>48</v>
      </c>
      <c r="AO1366" s="5">
        <v>9999</v>
      </c>
    </row>
    <row r="1367" spans="1:41" x14ac:dyDescent="0.25">
      <c r="A1367" s="5" t="s">
        <v>11</v>
      </c>
      <c r="B1367" s="5" t="s">
        <v>12</v>
      </c>
      <c r="C1367" s="5">
        <v>609.6</v>
      </c>
      <c r="D1367" s="5">
        <v>40.089199999999998</v>
      </c>
      <c r="E1367" s="5">
        <v>-99.213300000000004</v>
      </c>
      <c r="F1367" s="5">
        <v>20121123</v>
      </c>
      <c r="G1367" s="5">
        <v>-9999</v>
      </c>
      <c r="H1367" s="5" t="s">
        <v>48</v>
      </c>
      <c r="I1367" s="5" t="s">
        <v>48</v>
      </c>
      <c r="J1367" s="5" t="s">
        <v>48</v>
      </c>
      <c r="K1367" s="5">
        <v>9999</v>
      </c>
      <c r="L1367" s="5">
        <v>-9999</v>
      </c>
      <c r="M1367" s="5" t="s">
        <v>48</v>
      </c>
      <c r="N1367" s="5" t="s">
        <v>48</v>
      </c>
      <c r="O1367" s="5" t="s">
        <v>48</v>
      </c>
      <c r="P1367" s="5">
        <v>9999</v>
      </c>
      <c r="Q1367" s="5">
        <v>0</v>
      </c>
      <c r="R1367" s="5" t="s">
        <v>48</v>
      </c>
      <c r="S1367" s="5" t="s">
        <v>48</v>
      </c>
      <c r="T1367" s="5">
        <v>7</v>
      </c>
      <c r="U1367" s="5">
        <v>800</v>
      </c>
      <c r="V1367" s="5">
        <v>0</v>
      </c>
      <c r="W1367" s="5" t="s">
        <v>48</v>
      </c>
      <c r="X1367" s="5" t="s">
        <v>48</v>
      </c>
      <c r="Y1367" s="5">
        <v>7</v>
      </c>
      <c r="Z1367" s="5">
        <v>9999</v>
      </c>
      <c r="AA1367" s="5">
        <v>0</v>
      </c>
      <c r="AB1367" s="5" t="s">
        <v>48</v>
      </c>
      <c r="AC1367" s="5" t="s">
        <v>48</v>
      </c>
      <c r="AD1367" s="5">
        <v>7</v>
      </c>
      <c r="AE1367" s="5">
        <v>9999</v>
      </c>
      <c r="AF1367" s="5">
        <v>-9999</v>
      </c>
      <c r="AG1367" s="5" t="s">
        <v>48</v>
      </c>
      <c r="AH1367" s="5" t="s">
        <v>48</v>
      </c>
      <c r="AI1367" s="5" t="s">
        <v>48</v>
      </c>
      <c r="AJ1367" s="5">
        <v>9999</v>
      </c>
      <c r="AK1367" s="5">
        <v>-9999</v>
      </c>
      <c r="AL1367" s="5" t="s">
        <v>48</v>
      </c>
      <c r="AM1367" s="5" t="s">
        <v>48</v>
      </c>
      <c r="AN1367" s="5" t="s">
        <v>48</v>
      </c>
      <c r="AO1367" s="5">
        <v>9999</v>
      </c>
    </row>
    <row r="1368" spans="1:41" x14ac:dyDescent="0.25">
      <c r="A1368" s="5" t="s">
        <v>11</v>
      </c>
      <c r="B1368" s="5" t="s">
        <v>12</v>
      </c>
      <c r="C1368" s="5">
        <v>609.6</v>
      </c>
      <c r="D1368" s="5">
        <v>40.089199999999998</v>
      </c>
      <c r="E1368" s="5">
        <v>-99.213300000000004</v>
      </c>
      <c r="F1368" s="5">
        <v>20121124</v>
      </c>
      <c r="G1368" s="5">
        <v>-9999</v>
      </c>
      <c r="H1368" s="5" t="s">
        <v>48</v>
      </c>
      <c r="I1368" s="5" t="s">
        <v>48</v>
      </c>
      <c r="J1368" s="5" t="s">
        <v>48</v>
      </c>
      <c r="K1368" s="5">
        <v>9999</v>
      </c>
      <c r="L1368" s="5">
        <v>-9999</v>
      </c>
      <c r="M1368" s="5" t="s">
        <v>48</v>
      </c>
      <c r="N1368" s="5" t="s">
        <v>48</v>
      </c>
      <c r="O1368" s="5" t="s">
        <v>48</v>
      </c>
      <c r="P1368" s="5">
        <v>9999</v>
      </c>
      <c r="Q1368" s="5">
        <v>0</v>
      </c>
      <c r="R1368" s="5" t="s">
        <v>48</v>
      </c>
      <c r="S1368" s="5" t="s">
        <v>48</v>
      </c>
      <c r="T1368" s="5">
        <v>7</v>
      </c>
      <c r="U1368" s="5">
        <v>800</v>
      </c>
      <c r="V1368" s="5">
        <v>0</v>
      </c>
      <c r="W1368" s="5" t="s">
        <v>48</v>
      </c>
      <c r="X1368" s="5" t="s">
        <v>48</v>
      </c>
      <c r="Y1368" s="5">
        <v>7</v>
      </c>
      <c r="Z1368" s="5">
        <v>9999</v>
      </c>
      <c r="AA1368" s="5">
        <v>0</v>
      </c>
      <c r="AB1368" s="5" t="s">
        <v>48</v>
      </c>
      <c r="AC1368" s="5" t="s">
        <v>48</v>
      </c>
      <c r="AD1368" s="5">
        <v>7</v>
      </c>
      <c r="AE1368" s="5">
        <v>9999</v>
      </c>
      <c r="AF1368" s="5">
        <v>-9999</v>
      </c>
      <c r="AG1368" s="5" t="s">
        <v>48</v>
      </c>
      <c r="AH1368" s="5" t="s">
        <v>48</v>
      </c>
      <c r="AI1368" s="5" t="s">
        <v>48</v>
      </c>
      <c r="AJ1368" s="5">
        <v>9999</v>
      </c>
      <c r="AK1368" s="5">
        <v>-9999</v>
      </c>
      <c r="AL1368" s="5" t="s">
        <v>48</v>
      </c>
      <c r="AM1368" s="5" t="s">
        <v>48</v>
      </c>
      <c r="AN1368" s="5" t="s">
        <v>48</v>
      </c>
      <c r="AO1368" s="5">
        <v>9999</v>
      </c>
    </row>
    <row r="1369" spans="1:41" x14ac:dyDescent="0.25">
      <c r="A1369" s="5" t="s">
        <v>11</v>
      </c>
      <c r="B1369" s="5" t="s">
        <v>12</v>
      </c>
      <c r="C1369" s="5">
        <v>609.6</v>
      </c>
      <c r="D1369" s="5">
        <v>40.089199999999998</v>
      </c>
      <c r="E1369" s="5">
        <v>-99.213300000000004</v>
      </c>
      <c r="F1369" s="5">
        <v>20121125</v>
      </c>
      <c r="G1369" s="5">
        <v>-9999</v>
      </c>
      <c r="H1369" s="5" t="s">
        <v>48</v>
      </c>
      <c r="I1369" s="5" t="s">
        <v>48</v>
      </c>
      <c r="J1369" s="5" t="s">
        <v>48</v>
      </c>
      <c r="K1369" s="5">
        <v>9999</v>
      </c>
      <c r="L1369" s="5">
        <v>-9999</v>
      </c>
      <c r="M1369" s="5" t="s">
        <v>48</v>
      </c>
      <c r="N1369" s="5" t="s">
        <v>48</v>
      </c>
      <c r="O1369" s="5" t="s">
        <v>48</v>
      </c>
      <c r="P1369" s="5">
        <v>9999</v>
      </c>
      <c r="Q1369" s="5">
        <v>0</v>
      </c>
      <c r="R1369" s="5" t="s">
        <v>48</v>
      </c>
      <c r="S1369" s="5" t="s">
        <v>48</v>
      </c>
      <c r="T1369" s="5">
        <v>7</v>
      </c>
      <c r="U1369" s="5">
        <v>800</v>
      </c>
      <c r="V1369" s="5">
        <v>0</v>
      </c>
      <c r="W1369" s="5" t="s">
        <v>48</v>
      </c>
      <c r="X1369" s="5" t="s">
        <v>48</v>
      </c>
      <c r="Y1369" s="5">
        <v>7</v>
      </c>
      <c r="Z1369" s="5">
        <v>9999</v>
      </c>
      <c r="AA1369" s="5">
        <v>0</v>
      </c>
      <c r="AB1369" s="5" t="s">
        <v>48</v>
      </c>
      <c r="AC1369" s="5" t="s">
        <v>48</v>
      </c>
      <c r="AD1369" s="5">
        <v>7</v>
      </c>
      <c r="AE1369" s="5">
        <v>9999</v>
      </c>
      <c r="AF1369" s="5">
        <v>-9999</v>
      </c>
      <c r="AG1369" s="5" t="s">
        <v>48</v>
      </c>
      <c r="AH1369" s="5" t="s">
        <v>48</v>
      </c>
      <c r="AI1369" s="5" t="s">
        <v>48</v>
      </c>
      <c r="AJ1369" s="5">
        <v>9999</v>
      </c>
      <c r="AK1369" s="5">
        <v>-9999</v>
      </c>
      <c r="AL1369" s="5" t="s">
        <v>48</v>
      </c>
      <c r="AM1369" s="5" t="s">
        <v>48</v>
      </c>
      <c r="AN1369" s="5" t="s">
        <v>48</v>
      </c>
      <c r="AO1369" s="5">
        <v>9999</v>
      </c>
    </row>
    <row r="1370" spans="1:41" x14ac:dyDescent="0.25">
      <c r="A1370" s="5" t="s">
        <v>11</v>
      </c>
      <c r="B1370" s="5" t="s">
        <v>12</v>
      </c>
      <c r="C1370" s="5">
        <v>609.6</v>
      </c>
      <c r="D1370" s="5">
        <v>40.089199999999998</v>
      </c>
      <c r="E1370" s="5">
        <v>-99.213300000000004</v>
      </c>
      <c r="F1370" s="5">
        <v>20121126</v>
      </c>
      <c r="G1370" s="5">
        <v>-9999</v>
      </c>
      <c r="H1370" s="5" t="s">
        <v>48</v>
      </c>
      <c r="I1370" s="5" t="s">
        <v>48</v>
      </c>
      <c r="J1370" s="5" t="s">
        <v>48</v>
      </c>
      <c r="K1370" s="5">
        <v>9999</v>
      </c>
      <c r="L1370" s="5">
        <v>-9999</v>
      </c>
      <c r="M1370" s="5" t="s">
        <v>48</v>
      </c>
      <c r="N1370" s="5" t="s">
        <v>48</v>
      </c>
      <c r="O1370" s="5" t="s">
        <v>48</v>
      </c>
      <c r="P1370" s="5">
        <v>9999</v>
      </c>
      <c r="Q1370" s="5">
        <v>0</v>
      </c>
      <c r="R1370" s="5" t="s">
        <v>48</v>
      </c>
      <c r="S1370" s="5" t="s">
        <v>48</v>
      </c>
      <c r="T1370" s="5">
        <v>7</v>
      </c>
      <c r="U1370" s="5">
        <v>800</v>
      </c>
      <c r="V1370" s="5">
        <v>0</v>
      </c>
      <c r="W1370" s="5" t="s">
        <v>48</v>
      </c>
      <c r="X1370" s="5" t="s">
        <v>48</v>
      </c>
      <c r="Y1370" s="5">
        <v>7</v>
      </c>
      <c r="Z1370" s="5">
        <v>9999</v>
      </c>
      <c r="AA1370" s="5">
        <v>0</v>
      </c>
      <c r="AB1370" s="5" t="s">
        <v>48</v>
      </c>
      <c r="AC1370" s="5" t="s">
        <v>48</v>
      </c>
      <c r="AD1370" s="5">
        <v>7</v>
      </c>
      <c r="AE1370" s="5">
        <v>9999</v>
      </c>
      <c r="AF1370" s="5">
        <v>211</v>
      </c>
      <c r="AG1370" s="5" t="s">
        <v>48</v>
      </c>
      <c r="AH1370" s="5" t="s">
        <v>48</v>
      </c>
      <c r="AI1370" s="5">
        <v>7</v>
      </c>
      <c r="AJ1370" s="5">
        <v>800</v>
      </c>
      <c r="AK1370" s="5">
        <v>-78</v>
      </c>
      <c r="AL1370" s="5" t="s">
        <v>48</v>
      </c>
      <c r="AM1370" s="5" t="s">
        <v>48</v>
      </c>
      <c r="AN1370" s="5">
        <v>7</v>
      </c>
      <c r="AO1370" s="5">
        <v>800</v>
      </c>
    </row>
    <row r="1371" spans="1:41" x14ac:dyDescent="0.25">
      <c r="A1371" s="5" t="s">
        <v>11</v>
      </c>
      <c r="B1371" s="5" t="s">
        <v>12</v>
      </c>
      <c r="C1371" s="5">
        <v>609.6</v>
      </c>
      <c r="D1371" s="5">
        <v>40.089199999999998</v>
      </c>
      <c r="E1371" s="5">
        <v>-99.213300000000004</v>
      </c>
      <c r="F1371" s="5">
        <v>20121127</v>
      </c>
      <c r="G1371" s="5">
        <v>-9999</v>
      </c>
      <c r="H1371" s="5" t="s">
        <v>48</v>
      </c>
      <c r="I1371" s="5" t="s">
        <v>48</v>
      </c>
      <c r="J1371" s="5" t="s">
        <v>48</v>
      </c>
      <c r="K1371" s="5">
        <v>9999</v>
      </c>
      <c r="L1371" s="5">
        <v>-9999</v>
      </c>
      <c r="M1371" s="5" t="s">
        <v>48</v>
      </c>
      <c r="N1371" s="5" t="s">
        <v>48</v>
      </c>
      <c r="O1371" s="5" t="s">
        <v>48</v>
      </c>
      <c r="P1371" s="5">
        <v>9999</v>
      </c>
      <c r="Q1371" s="5">
        <v>0</v>
      </c>
      <c r="R1371" s="5" t="s">
        <v>48</v>
      </c>
      <c r="S1371" s="5" t="s">
        <v>48</v>
      </c>
      <c r="T1371" s="5">
        <v>7</v>
      </c>
      <c r="U1371" s="5">
        <v>800</v>
      </c>
      <c r="V1371" s="5">
        <v>0</v>
      </c>
      <c r="W1371" s="5" t="s">
        <v>48</v>
      </c>
      <c r="X1371" s="5" t="s">
        <v>48</v>
      </c>
      <c r="Y1371" s="5">
        <v>7</v>
      </c>
      <c r="Z1371" s="5">
        <v>9999</v>
      </c>
      <c r="AA1371" s="5">
        <v>0</v>
      </c>
      <c r="AB1371" s="5" t="s">
        <v>48</v>
      </c>
      <c r="AC1371" s="5" t="s">
        <v>48</v>
      </c>
      <c r="AD1371" s="5">
        <v>7</v>
      </c>
      <c r="AE1371" s="5">
        <v>9999</v>
      </c>
      <c r="AF1371" s="5">
        <v>22</v>
      </c>
      <c r="AG1371" s="5" t="s">
        <v>48</v>
      </c>
      <c r="AH1371" s="5" t="s">
        <v>48</v>
      </c>
      <c r="AI1371" s="5">
        <v>7</v>
      </c>
      <c r="AJ1371" s="5">
        <v>800</v>
      </c>
      <c r="AK1371" s="5">
        <v>-100</v>
      </c>
      <c r="AL1371" s="5" t="s">
        <v>48</v>
      </c>
      <c r="AM1371" s="5" t="s">
        <v>48</v>
      </c>
      <c r="AN1371" s="5">
        <v>7</v>
      </c>
      <c r="AO1371" s="5">
        <v>800</v>
      </c>
    </row>
    <row r="1372" spans="1:41" x14ac:dyDescent="0.25">
      <c r="A1372" s="5" t="s">
        <v>11</v>
      </c>
      <c r="B1372" s="5" t="s">
        <v>12</v>
      </c>
      <c r="C1372" s="5">
        <v>609.6</v>
      </c>
      <c r="D1372" s="5">
        <v>40.089199999999998</v>
      </c>
      <c r="E1372" s="5">
        <v>-99.213300000000004</v>
      </c>
      <c r="F1372" s="5">
        <v>20121128</v>
      </c>
      <c r="G1372" s="5">
        <v>-9999</v>
      </c>
      <c r="H1372" s="5" t="s">
        <v>48</v>
      </c>
      <c r="I1372" s="5" t="s">
        <v>48</v>
      </c>
      <c r="J1372" s="5" t="s">
        <v>48</v>
      </c>
      <c r="K1372" s="5">
        <v>9999</v>
      </c>
      <c r="L1372" s="5">
        <v>-9999</v>
      </c>
      <c r="M1372" s="5" t="s">
        <v>48</v>
      </c>
      <c r="N1372" s="5" t="s">
        <v>48</v>
      </c>
      <c r="O1372" s="5" t="s">
        <v>48</v>
      </c>
      <c r="P1372" s="5">
        <v>9999</v>
      </c>
      <c r="Q1372" s="5">
        <v>0</v>
      </c>
      <c r="R1372" s="5" t="s">
        <v>48</v>
      </c>
      <c r="S1372" s="5" t="s">
        <v>48</v>
      </c>
      <c r="T1372" s="5">
        <v>7</v>
      </c>
      <c r="U1372" s="5">
        <v>800</v>
      </c>
      <c r="V1372" s="5">
        <v>0</v>
      </c>
      <c r="W1372" s="5" t="s">
        <v>48</v>
      </c>
      <c r="X1372" s="5" t="s">
        <v>48</v>
      </c>
      <c r="Y1372" s="5">
        <v>7</v>
      </c>
      <c r="Z1372" s="5">
        <v>9999</v>
      </c>
      <c r="AA1372" s="5">
        <v>0</v>
      </c>
      <c r="AB1372" s="5" t="s">
        <v>48</v>
      </c>
      <c r="AC1372" s="5" t="s">
        <v>48</v>
      </c>
      <c r="AD1372" s="5">
        <v>7</v>
      </c>
      <c r="AE1372" s="5">
        <v>9999</v>
      </c>
      <c r="AF1372" s="5">
        <v>94</v>
      </c>
      <c r="AG1372" s="5" t="s">
        <v>48</v>
      </c>
      <c r="AH1372" s="5" t="s">
        <v>48</v>
      </c>
      <c r="AI1372" s="5">
        <v>7</v>
      </c>
      <c r="AJ1372" s="5">
        <v>800</v>
      </c>
      <c r="AK1372" s="5">
        <v>-94</v>
      </c>
      <c r="AL1372" s="5" t="s">
        <v>48</v>
      </c>
      <c r="AM1372" s="5" t="s">
        <v>48</v>
      </c>
      <c r="AN1372" s="5">
        <v>7</v>
      </c>
      <c r="AO1372" s="5">
        <v>800</v>
      </c>
    </row>
    <row r="1373" spans="1:41" x14ac:dyDescent="0.25">
      <c r="A1373" s="5" t="s">
        <v>11</v>
      </c>
      <c r="B1373" s="5" t="s">
        <v>12</v>
      </c>
      <c r="C1373" s="5">
        <v>609.6</v>
      </c>
      <c r="D1373" s="5">
        <v>40.089199999999998</v>
      </c>
      <c r="E1373" s="5">
        <v>-99.213300000000004</v>
      </c>
      <c r="F1373" s="5">
        <v>20121129</v>
      </c>
      <c r="G1373" s="5">
        <v>-9999</v>
      </c>
      <c r="H1373" s="5" t="s">
        <v>48</v>
      </c>
      <c r="I1373" s="5" t="s">
        <v>48</v>
      </c>
      <c r="J1373" s="5" t="s">
        <v>48</v>
      </c>
      <c r="K1373" s="5">
        <v>9999</v>
      </c>
      <c r="L1373" s="5">
        <v>-9999</v>
      </c>
      <c r="M1373" s="5" t="s">
        <v>48</v>
      </c>
      <c r="N1373" s="5" t="s">
        <v>48</v>
      </c>
      <c r="O1373" s="5" t="s">
        <v>48</v>
      </c>
      <c r="P1373" s="5">
        <v>9999</v>
      </c>
      <c r="Q1373" s="5">
        <v>0</v>
      </c>
      <c r="R1373" s="5" t="s">
        <v>48</v>
      </c>
      <c r="S1373" s="5" t="s">
        <v>48</v>
      </c>
      <c r="T1373" s="5">
        <v>7</v>
      </c>
      <c r="U1373" s="5">
        <v>800</v>
      </c>
      <c r="V1373" s="5">
        <v>0</v>
      </c>
      <c r="W1373" s="5" t="s">
        <v>48</v>
      </c>
      <c r="X1373" s="5" t="s">
        <v>48</v>
      </c>
      <c r="Y1373" s="5">
        <v>7</v>
      </c>
      <c r="Z1373" s="5">
        <v>9999</v>
      </c>
      <c r="AA1373" s="5">
        <v>0</v>
      </c>
      <c r="AB1373" s="5" t="s">
        <v>48</v>
      </c>
      <c r="AC1373" s="5" t="s">
        <v>48</v>
      </c>
      <c r="AD1373" s="5">
        <v>7</v>
      </c>
      <c r="AE1373" s="5">
        <v>9999</v>
      </c>
      <c r="AF1373" s="5">
        <v>94</v>
      </c>
      <c r="AG1373" s="5" t="s">
        <v>48</v>
      </c>
      <c r="AH1373" s="5" t="s">
        <v>48</v>
      </c>
      <c r="AI1373" s="5">
        <v>7</v>
      </c>
      <c r="AJ1373" s="5">
        <v>800</v>
      </c>
      <c r="AK1373" s="5">
        <v>-83</v>
      </c>
      <c r="AL1373" s="5" t="s">
        <v>48</v>
      </c>
      <c r="AM1373" s="5" t="s">
        <v>48</v>
      </c>
      <c r="AN1373" s="5">
        <v>7</v>
      </c>
      <c r="AO1373" s="5">
        <v>800</v>
      </c>
    </row>
    <row r="1374" spans="1:41" x14ac:dyDescent="0.25">
      <c r="A1374" s="5" t="s">
        <v>11</v>
      </c>
      <c r="B1374" s="5" t="s">
        <v>12</v>
      </c>
      <c r="C1374" s="5">
        <v>609.6</v>
      </c>
      <c r="D1374" s="5">
        <v>40.089199999999998</v>
      </c>
      <c r="E1374" s="5">
        <v>-99.213300000000004</v>
      </c>
      <c r="F1374" s="5">
        <v>20121130</v>
      </c>
      <c r="G1374" s="5">
        <v>-9999</v>
      </c>
      <c r="H1374" s="5" t="s">
        <v>48</v>
      </c>
      <c r="I1374" s="5" t="s">
        <v>48</v>
      </c>
      <c r="J1374" s="5" t="s">
        <v>48</v>
      </c>
      <c r="K1374" s="5">
        <v>9999</v>
      </c>
      <c r="L1374" s="5">
        <v>-9999</v>
      </c>
      <c r="M1374" s="5" t="s">
        <v>48</v>
      </c>
      <c r="N1374" s="5" t="s">
        <v>48</v>
      </c>
      <c r="O1374" s="5" t="s">
        <v>48</v>
      </c>
      <c r="P1374" s="5">
        <v>9999</v>
      </c>
      <c r="Q1374" s="5">
        <v>0</v>
      </c>
      <c r="R1374" s="5" t="s">
        <v>48</v>
      </c>
      <c r="S1374" s="5" t="s">
        <v>48</v>
      </c>
      <c r="T1374" s="5">
        <v>7</v>
      </c>
      <c r="U1374" s="5">
        <v>800</v>
      </c>
      <c r="V1374" s="5">
        <v>0</v>
      </c>
      <c r="W1374" s="5" t="s">
        <v>48</v>
      </c>
      <c r="X1374" s="5" t="s">
        <v>48</v>
      </c>
      <c r="Y1374" s="5">
        <v>7</v>
      </c>
      <c r="Z1374" s="5">
        <v>9999</v>
      </c>
      <c r="AA1374" s="5">
        <v>0</v>
      </c>
      <c r="AB1374" s="5" t="s">
        <v>48</v>
      </c>
      <c r="AC1374" s="5" t="s">
        <v>48</v>
      </c>
      <c r="AD1374" s="5">
        <v>7</v>
      </c>
      <c r="AE1374" s="5">
        <v>9999</v>
      </c>
      <c r="AF1374" s="5">
        <v>167</v>
      </c>
      <c r="AG1374" s="5" t="s">
        <v>48</v>
      </c>
      <c r="AH1374" s="5" t="s">
        <v>48</v>
      </c>
      <c r="AI1374" s="5">
        <v>7</v>
      </c>
      <c r="AJ1374" s="5">
        <v>800</v>
      </c>
      <c r="AK1374" s="5">
        <v>-61</v>
      </c>
      <c r="AL1374" s="5" t="s">
        <v>48</v>
      </c>
      <c r="AM1374" s="5" t="s">
        <v>48</v>
      </c>
      <c r="AN1374" s="5">
        <v>7</v>
      </c>
      <c r="AO1374" s="5">
        <v>800</v>
      </c>
    </row>
    <row r="1375" spans="1:41" x14ac:dyDescent="0.25">
      <c r="A1375" s="5" t="s">
        <v>11</v>
      </c>
      <c r="B1375" s="5" t="s">
        <v>12</v>
      </c>
      <c r="C1375" s="5">
        <v>609.6</v>
      </c>
      <c r="D1375" s="5">
        <v>40.089199999999998</v>
      </c>
      <c r="E1375" s="5">
        <v>-99.213300000000004</v>
      </c>
      <c r="F1375" s="5">
        <v>20121201</v>
      </c>
      <c r="G1375" s="5">
        <v>-9999</v>
      </c>
      <c r="H1375" s="5" t="s">
        <v>48</v>
      </c>
      <c r="I1375" s="5" t="s">
        <v>48</v>
      </c>
      <c r="J1375" s="5" t="s">
        <v>48</v>
      </c>
      <c r="K1375" s="5">
        <v>9999</v>
      </c>
      <c r="L1375" s="5">
        <v>-9999</v>
      </c>
      <c r="M1375" s="5" t="s">
        <v>48</v>
      </c>
      <c r="N1375" s="5" t="s">
        <v>48</v>
      </c>
      <c r="O1375" s="5" t="s">
        <v>48</v>
      </c>
      <c r="P1375" s="5">
        <v>9999</v>
      </c>
      <c r="Q1375" s="5">
        <v>0</v>
      </c>
      <c r="R1375" s="5" t="s">
        <v>48</v>
      </c>
      <c r="S1375" s="5" t="s">
        <v>48</v>
      </c>
      <c r="T1375" s="5">
        <v>7</v>
      </c>
      <c r="U1375" s="5">
        <v>800</v>
      </c>
      <c r="V1375" s="5">
        <v>0</v>
      </c>
      <c r="W1375" s="5" t="s">
        <v>48</v>
      </c>
      <c r="X1375" s="5" t="s">
        <v>48</v>
      </c>
      <c r="Y1375" s="5">
        <v>7</v>
      </c>
      <c r="Z1375" s="5">
        <v>9999</v>
      </c>
      <c r="AA1375" s="5">
        <v>0</v>
      </c>
      <c r="AB1375" s="5" t="s">
        <v>48</v>
      </c>
      <c r="AC1375" s="5" t="s">
        <v>48</v>
      </c>
      <c r="AD1375" s="5">
        <v>7</v>
      </c>
      <c r="AE1375" s="5">
        <v>9999</v>
      </c>
      <c r="AF1375" s="5">
        <v>-9999</v>
      </c>
      <c r="AG1375" s="5" t="s">
        <v>48</v>
      </c>
      <c r="AH1375" s="5" t="s">
        <v>48</v>
      </c>
      <c r="AI1375" s="5" t="s">
        <v>48</v>
      </c>
      <c r="AJ1375" s="5">
        <v>9999</v>
      </c>
      <c r="AK1375" s="5">
        <v>-9999</v>
      </c>
      <c r="AL1375" s="5" t="s">
        <v>48</v>
      </c>
      <c r="AM1375" s="5" t="s">
        <v>48</v>
      </c>
      <c r="AN1375" s="5" t="s">
        <v>48</v>
      </c>
      <c r="AO1375" s="5">
        <v>9999</v>
      </c>
    </row>
    <row r="1376" spans="1:41" x14ac:dyDescent="0.25">
      <c r="A1376" s="5" t="s">
        <v>11</v>
      </c>
      <c r="B1376" s="5" t="s">
        <v>12</v>
      </c>
      <c r="C1376" s="5">
        <v>609.6</v>
      </c>
      <c r="D1376" s="5">
        <v>40.089199999999998</v>
      </c>
      <c r="E1376" s="5">
        <v>-99.213300000000004</v>
      </c>
      <c r="F1376" s="5">
        <v>20121202</v>
      </c>
      <c r="G1376" s="5">
        <v>-9999</v>
      </c>
      <c r="H1376" s="5" t="s">
        <v>48</v>
      </c>
      <c r="I1376" s="5" t="s">
        <v>48</v>
      </c>
      <c r="J1376" s="5" t="s">
        <v>48</v>
      </c>
      <c r="K1376" s="5">
        <v>9999</v>
      </c>
      <c r="L1376" s="5">
        <v>-9999</v>
      </c>
      <c r="M1376" s="5" t="s">
        <v>48</v>
      </c>
      <c r="N1376" s="5" t="s">
        <v>48</v>
      </c>
      <c r="O1376" s="5" t="s">
        <v>48</v>
      </c>
      <c r="P1376" s="5">
        <v>9999</v>
      </c>
      <c r="Q1376" s="5">
        <v>0</v>
      </c>
      <c r="R1376" s="5" t="s">
        <v>48</v>
      </c>
      <c r="S1376" s="5" t="s">
        <v>48</v>
      </c>
      <c r="T1376" s="5">
        <v>7</v>
      </c>
      <c r="U1376" s="5">
        <v>800</v>
      </c>
      <c r="V1376" s="5">
        <v>0</v>
      </c>
      <c r="W1376" s="5" t="s">
        <v>48</v>
      </c>
      <c r="X1376" s="5" t="s">
        <v>48</v>
      </c>
      <c r="Y1376" s="5">
        <v>7</v>
      </c>
      <c r="Z1376" s="5">
        <v>9999</v>
      </c>
      <c r="AA1376" s="5">
        <v>0</v>
      </c>
      <c r="AB1376" s="5" t="s">
        <v>48</v>
      </c>
      <c r="AC1376" s="5" t="s">
        <v>48</v>
      </c>
      <c r="AD1376" s="5">
        <v>7</v>
      </c>
      <c r="AE1376" s="5">
        <v>9999</v>
      </c>
      <c r="AF1376" s="5">
        <v>-9999</v>
      </c>
      <c r="AG1376" s="5" t="s">
        <v>48</v>
      </c>
      <c r="AH1376" s="5" t="s">
        <v>48</v>
      </c>
      <c r="AI1376" s="5" t="s">
        <v>48</v>
      </c>
      <c r="AJ1376" s="5">
        <v>9999</v>
      </c>
      <c r="AK1376" s="5">
        <v>-9999</v>
      </c>
      <c r="AL1376" s="5" t="s">
        <v>48</v>
      </c>
      <c r="AM1376" s="5" t="s">
        <v>48</v>
      </c>
      <c r="AN1376" s="5" t="s">
        <v>48</v>
      </c>
      <c r="AO1376" s="5">
        <v>9999</v>
      </c>
    </row>
    <row r="1377" spans="1:41" x14ac:dyDescent="0.25">
      <c r="A1377" s="5" t="s">
        <v>11</v>
      </c>
      <c r="B1377" s="5" t="s">
        <v>12</v>
      </c>
      <c r="C1377" s="5">
        <v>609.6</v>
      </c>
      <c r="D1377" s="5">
        <v>40.089199999999998</v>
      </c>
      <c r="E1377" s="5">
        <v>-99.213300000000004</v>
      </c>
      <c r="F1377" s="5">
        <v>20121203</v>
      </c>
      <c r="G1377" s="5">
        <v>-9999</v>
      </c>
      <c r="H1377" s="5" t="s">
        <v>48</v>
      </c>
      <c r="I1377" s="5" t="s">
        <v>48</v>
      </c>
      <c r="J1377" s="5" t="s">
        <v>48</v>
      </c>
      <c r="K1377" s="5">
        <v>9999</v>
      </c>
      <c r="L1377" s="5">
        <v>-9999</v>
      </c>
      <c r="M1377" s="5" t="s">
        <v>48</v>
      </c>
      <c r="N1377" s="5" t="s">
        <v>48</v>
      </c>
      <c r="O1377" s="5" t="s">
        <v>48</v>
      </c>
      <c r="P1377" s="5">
        <v>9999</v>
      </c>
      <c r="Q1377" s="5">
        <v>0</v>
      </c>
      <c r="R1377" s="5" t="s">
        <v>48</v>
      </c>
      <c r="S1377" s="5" t="s">
        <v>48</v>
      </c>
      <c r="T1377" s="5">
        <v>7</v>
      </c>
      <c r="U1377" s="5">
        <v>800</v>
      </c>
      <c r="V1377" s="5">
        <v>0</v>
      </c>
      <c r="W1377" s="5" t="s">
        <v>48</v>
      </c>
      <c r="X1377" s="5" t="s">
        <v>48</v>
      </c>
      <c r="Y1377" s="5">
        <v>7</v>
      </c>
      <c r="Z1377" s="5">
        <v>9999</v>
      </c>
      <c r="AA1377" s="5">
        <v>0</v>
      </c>
      <c r="AB1377" s="5" t="s">
        <v>48</v>
      </c>
      <c r="AC1377" s="5" t="s">
        <v>48</v>
      </c>
      <c r="AD1377" s="5">
        <v>7</v>
      </c>
      <c r="AE1377" s="5">
        <v>9999</v>
      </c>
      <c r="AF1377" s="5">
        <v>211</v>
      </c>
      <c r="AG1377" s="5" t="s">
        <v>48</v>
      </c>
      <c r="AH1377" s="5" t="s">
        <v>48</v>
      </c>
      <c r="AI1377" s="5">
        <v>7</v>
      </c>
      <c r="AJ1377" s="5">
        <v>800</v>
      </c>
      <c r="AK1377" s="5">
        <v>-22</v>
      </c>
      <c r="AL1377" s="5" t="s">
        <v>48</v>
      </c>
      <c r="AM1377" s="5" t="s">
        <v>48</v>
      </c>
      <c r="AN1377" s="5">
        <v>7</v>
      </c>
      <c r="AO1377" s="5">
        <v>800</v>
      </c>
    </row>
    <row r="1378" spans="1:41" x14ac:dyDescent="0.25">
      <c r="A1378" s="5" t="s">
        <v>11</v>
      </c>
      <c r="B1378" s="5" t="s">
        <v>12</v>
      </c>
      <c r="C1378" s="5">
        <v>609.6</v>
      </c>
      <c r="D1378" s="5">
        <v>40.089199999999998</v>
      </c>
      <c r="E1378" s="5">
        <v>-99.213300000000004</v>
      </c>
      <c r="F1378" s="5">
        <v>20121204</v>
      </c>
      <c r="G1378" s="5">
        <v>-9999</v>
      </c>
      <c r="H1378" s="5" t="s">
        <v>48</v>
      </c>
      <c r="I1378" s="5" t="s">
        <v>48</v>
      </c>
      <c r="J1378" s="5" t="s">
        <v>48</v>
      </c>
      <c r="K1378" s="5">
        <v>9999</v>
      </c>
      <c r="L1378" s="5">
        <v>-9999</v>
      </c>
      <c r="M1378" s="5" t="s">
        <v>48</v>
      </c>
      <c r="N1378" s="5" t="s">
        <v>48</v>
      </c>
      <c r="O1378" s="5" t="s">
        <v>48</v>
      </c>
      <c r="P1378" s="5">
        <v>9999</v>
      </c>
      <c r="Q1378" s="5">
        <v>0</v>
      </c>
      <c r="R1378" s="5" t="s">
        <v>48</v>
      </c>
      <c r="S1378" s="5" t="s">
        <v>48</v>
      </c>
      <c r="T1378" s="5">
        <v>7</v>
      </c>
      <c r="U1378" s="5">
        <v>800</v>
      </c>
      <c r="V1378" s="5">
        <v>0</v>
      </c>
      <c r="W1378" s="5" t="s">
        <v>48</v>
      </c>
      <c r="X1378" s="5" t="s">
        <v>48</v>
      </c>
      <c r="Y1378" s="5">
        <v>7</v>
      </c>
      <c r="Z1378" s="5">
        <v>9999</v>
      </c>
      <c r="AA1378" s="5">
        <v>0</v>
      </c>
      <c r="AB1378" s="5" t="s">
        <v>48</v>
      </c>
      <c r="AC1378" s="5" t="s">
        <v>48</v>
      </c>
      <c r="AD1378" s="5">
        <v>7</v>
      </c>
      <c r="AE1378" s="5">
        <v>9999</v>
      </c>
      <c r="AF1378" s="5">
        <v>161</v>
      </c>
      <c r="AG1378" s="5" t="s">
        <v>48</v>
      </c>
      <c r="AH1378" s="5" t="s">
        <v>48</v>
      </c>
      <c r="AI1378" s="5">
        <v>7</v>
      </c>
      <c r="AJ1378" s="5">
        <v>800</v>
      </c>
      <c r="AK1378" s="5">
        <v>-61</v>
      </c>
      <c r="AL1378" s="5" t="s">
        <v>48</v>
      </c>
      <c r="AM1378" s="5" t="s">
        <v>48</v>
      </c>
      <c r="AN1378" s="5">
        <v>7</v>
      </c>
      <c r="AO1378" s="5">
        <v>800</v>
      </c>
    </row>
    <row r="1379" spans="1:41" x14ac:dyDescent="0.25">
      <c r="A1379" s="5" t="s">
        <v>11</v>
      </c>
      <c r="B1379" s="5" t="s">
        <v>12</v>
      </c>
      <c r="C1379" s="5">
        <v>609.6</v>
      </c>
      <c r="D1379" s="5">
        <v>40.089199999999998</v>
      </c>
      <c r="E1379" s="5">
        <v>-99.213300000000004</v>
      </c>
      <c r="F1379" s="5">
        <v>20121205</v>
      </c>
      <c r="G1379" s="5">
        <v>-9999</v>
      </c>
      <c r="H1379" s="5" t="s">
        <v>48</v>
      </c>
      <c r="I1379" s="5" t="s">
        <v>48</v>
      </c>
      <c r="J1379" s="5" t="s">
        <v>48</v>
      </c>
      <c r="K1379" s="5">
        <v>9999</v>
      </c>
      <c r="L1379" s="5">
        <v>-9999</v>
      </c>
      <c r="M1379" s="5" t="s">
        <v>48</v>
      </c>
      <c r="N1379" s="5" t="s">
        <v>48</v>
      </c>
      <c r="O1379" s="5" t="s">
        <v>48</v>
      </c>
      <c r="P1379" s="5">
        <v>9999</v>
      </c>
      <c r="Q1379" s="5">
        <v>0</v>
      </c>
      <c r="R1379" s="5" t="s">
        <v>48</v>
      </c>
      <c r="S1379" s="5" t="s">
        <v>48</v>
      </c>
      <c r="T1379" s="5">
        <v>7</v>
      </c>
      <c r="U1379" s="5">
        <v>800</v>
      </c>
      <c r="V1379" s="5">
        <v>0</v>
      </c>
      <c r="W1379" s="5" t="s">
        <v>48</v>
      </c>
      <c r="X1379" s="5" t="s">
        <v>48</v>
      </c>
      <c r="Y1379" s="5">
        <v>7</v>
      </c>
      <c r="Z1379" s="5">
        <v>9999</v>
      </c>
      <c r="AA1379" s="5">
        <v>0</v>
      </c>
      <c r="AB1379" s="5" t="s">
        <v>48</v>
      </c>
      <c r="AC1379" s="5" t="s">
        <v>48</v>
      </c>
      <c r="AD1379" s="5">
        <v>7</v>
      </c>
      <c r="AE1379" s="5">
        <v>9999</v>
      </c>
      <c r="AF1379" s="5">
        <v>139</v>
      </c>
      <c r="AG1379" s="5" t="s">
        <v>48</v>
      </c>
      <c r="AH1379" s="5" t="s">
        <v>48</v>
      </c>
      <c r="AI1379" s="5">
        <v>7</v>
      </c>
      <c r="AJ1379" s="5">
        <v>800</v>
      </c>
      <c r="AK1379" s="5">
        <v>-67</v>
      </c>
      <c r="AL1379" s="5" t="s">
        <v>48</v>
      </c>
      <c r="AM1379" s="5" t="s">
        <v>48</v>
      </c>
      <c r="AN1379" s="5">
        <v>7</v>
      </c>
      <c r="AO1379" s="5">
        <v>800</v>
      </c>
    </row>
    <row r="1380" spans="1:41" x14ac:dyDescent="0.25">
      <c r="A1380" s="5" t="s">
        <v>11</v>
      </c>
      <c r="B1380" s="5" t="s">
        <v>12</v>
      </c>
      <c r="C1380" s="5">
        <v>609.6</v>
      </c>
      <c r="D1380" s="5">
        <v>40.089199999999998</v>
      </c>
      <c r="E1380" s="5">
        <v>-99.213300000000004</v>
      </c>
      <c r="F1380" s="5">
        <v>20121206</v>
      </c>
      <c r="G1380" s="5">
        <v>-9999</v>
      </c>
      <c r="H1380" s="5" t="s">
        <v>48</v>
      </c>
      <c r="I1380" s="5" t="s">
        <v>48</v>
      </c>
      <c r="J1380" s="5" t="s">
        <v>48</v>
      </c>
      <c r="K1380" s="5">
        <v>9999</v>
      </c>
      <c r="L1380" s="5">
        <v>-9999</v>
      </c>
      <c r="M1380" s="5" t="s">
        <v>48</v>
      </c>
      <c r="N1380" s="5" t="s">
        <v>48</v>
      </c>
      <c r="O1380" s="5" t="s">
        <v>48</v>
      </c>
      <c r="P1380" s="5">
        <v>9999</v>
      </c>
      <c r="Q1380" s="5">
        <v>0</v>
      </c>
      <c r="R1380" s="5" t="s">
        <v>48</v>
      </c>
      <c r="S1380" s="5" t="s">
        <v>48</v>
      </c>
      <c r="T1380" s="5">
        <v>7</v>
      </c>
      <c r="U1380" s="5">
        <v>800</v>
      </c>
      <c r="V1380" s="5">
        <v>0</v>
      </c>
      <c r="W1380" s="5" t="s">
        <v>48</v>
      </c>
      <c r="X1380" s="5" t="s">
        <v>48</v>
      </c>
      <c r="Y1380" s="5">
        <v>7</v>
      </c>
      <c r="Z1380" s="5">
        <v>9999</v>
      </c>
      <c r="AA1380" s="5">
        <v>0</v>
      </c>
      <c r="AB1380" s="5" t="s">
        <v>48</v>
      </c>
      <c r="AC1380" s="5" t="s">
        <v>48</v>
      </c>
      <c r="AD1380" s="5">
        <v>7</v>
      </c>
      <c r="AE1380" s="5">
        <v>9999</v>
      </c>
      <c r="AF1380" s="5">
        <v>150</v>
      </c>
      <c r="AG1380" s="5" t="s">
        <v>48</v>
      </c>
      <c r="AH1380" s="5" t="s">
        <v>48</v>
      </c>
      <c r="AI1380" s="5">
        <v>7</v>
      </c>
      <c r="AJ1380" s="5">
        <v>800</v>
      </c>
      <c r="AK1380" s="5">
        <v>11</v>
      </c>
      <c r="AL1380" s="5" t="s">
        <v>48</v>
      </c>
      <c r="AM1380" s="5" t="s">
        <v>48</v>
      </c>
      <c r="AN1380" s="5">
        <v>7</v>
      </c>
      <c r="AO1380" s="5">
        <v>800</v>
      </c>
    </row>
    <row r="1381" spans="1:41" x14ac:dyDescent="0.25">
      <c r="A1381" s="5" t="s">
        <v>11</v>
      </c>
      <c r="B1381" s="5" t="s">
        <v>12</v>
      </c>
      <c r="C1381" s="5">
        <v>609.6</v>
      </c>
      <c r="D1381" s="5">
        <v>40.089199999999998</v>
      </c>
      <c r="E1381" s="5">
        <v>-99.213300000000004</v>
      </c>
      <c r="F1381" s="5">
        <v>20121207</v>
      </c>
      <c r="G1381" s="5">
        <v>-9999</v>
      </c>
      <c r="H1381" s="5" t="s">
        <v>48</v>
      </c>
      <c r="I1381" s="5" t="s">
        <v>48</v>
      </c>
      <c r="J1381" s="5" t="s">
        <v>48</v>
      </c>
      <c r="K1381" s="5">
        <v>9999</v>
      </c>
      <c r="L1381" s="5">
        <v>-9999</v>
      </c>
      <c r="M1381" s="5" t="s">
        <v>48</v>
      </c>
      <c r="N1381" s="5" t="s">
        <v>48</v>
      </c>
      <c r="O1381" s="5" t="s">
        <v>48</v>
      </c>
      <c r="P1381" s="5">
        <v>9999</v>
      </c>
      <c r="Q1381" s="5">
        <v>0</v>
      </c>
      <c r="R1381" s="5" t="s">
        <v>48</v>
      </c>
      <c r="S1381" s="5" t="s">
        <v>48</v>
      </c>
      <c r="T1381" s="5">
        <v>7</v>
      </c>
      <c r="U1381" s="5">
        <v>800</v>
      </c>
      <c r="V1381" s="5">
        <v>0</v>
      </c>
      <c r="W1381" s="5" t="s">
        <v>48</v>
      </c>
      <c r="X1381" s="5" t="s">
        <v>48</v>
      </c>
      <c r="Y1381" s="5">
        <v>7</v>
      </c>
      <c r="Z1381" s="5">
        <v>9999</v>
      </c>
      <c r="AA1381" s="5">
        <v>0</v>
      </c>
      <c r="AB1381" s="5" t="s">
        <v>48</v>
      </c>
      <c r="AC1381" s="5" t="s">
        <v>48</v>
      </c>
      <c r="AD1381" s="5">
        <v>7</v>
      </c>
      <c r="AE1381" s="5">
        <v>9999</v>
      </c>
      <c r="AF1381" s="5">
        <v>111</v>
      </c>
      <c r="AG1381" s="5" t="s">
        <v>48</v>
      </c>
      <c r="AH1381" s="5" t="s">
        <v>48</v>
      </c>
      <c r="AI1381" s="5">
        <v>7</v>
      </c>
      <c r="AJ1381" s="5">
        <v>800</v>
      </c>
      <c r="AK1381" s="5">
        <v>-61</v>
      </c>
      <c r="AL1381" s="5" t="s">
        <v>48</v>
      </c>
      <c r="AM1381" s="5" t="s">
        <v>48</v>
      </c>
      <c r="AN1381" s="5">
        <v>7</v>
      </c>
      <c r="AO1381" s="5">
        <v>800</v>
      </c>
    </row>
    <row r="1382" spans="1:41" x14ac:dyDescent="0.25">
      <c r="A1382" s="5" t="s">
        <v>11</v>
      </c>
      <c r="B1382" s="5" t="s">
        <v>12</v>
      </c>
      <c r="C1382" s="5">
        <v>609.6</v>
      </c>
      <c r="D1382" s="5">
        <v>40.089199999999998</v>
      </c>
      <c r="E1382" s="5">
        <v>-99.213300000000004</v>
      </c>
      <c r="F1382" s="5">
        <v>20121208</v>
      </c>
      <c r="G1382" s="5">
        <v>-9999</v>
      </c>
      <c r="H1382" s="5" t="s">
        <v>48</v>
      </c>
      <c r="I1382" s="5" t="s">
        <v>48</v>
      </c>
      <c r="J1382" s="5" t="s">
        <v>48</v>
      </c>
      <c r="K1382" s="5">
        <v>9999</v>
      </c>
      <c r="L1382" s="5">
        <v>-9999</v>
      </c>
      <c r="M1382" s="5" t="s">
        <v>48</v>
      </c>
      <c r="N1382" s="5" t="s">
        <v>48</v>
      </c>
      <c r="O1382" s="5" t="s">
        <v>48</v>
      </c>
      <c r="P1382" s="5">
        <v>9999</v>
      </c>
      <c r="Q1382" s="5">
        <v>0</v>
      </c>
      <c r="R1382" s="5" t="s">
        <v>48</v>
      </c>
      <c r="S1382" s="5" t="s">
        <v>48</v>
      </c>
      <c r="T1382" s="5">
        <v>7</v>
      </c>
      <c r="U1382" s="5">
        <v>800</v>
      </c>
      <c r="V1382" s="5">
        <v>0</v>
      </c>
      <c r="W1382" s="5" t="s">
        <v>48</v>
      </c>
      <c r="X1382" s="5" t="s">
        <v>48</v>
      </c>
      <c r="Y1382" s="5">
        <v>7</v>
      </c>
      <c r="Z1382" s="5">
        <v>9999</v>
      </c>
      <c r="AA1382" s="5">
        <v>0</v>
      </c>
      <c r="AB1382" s="5" t="s">
        <v>48</v>
      </c>
      <c r="AC1382" s="5" t="s">
        <v>48</v>
      </c>
      <c r="AD1382" s="5">
        <v>7</v>
      </c>
      <c r="AE1382" s="5">
        <v>9999</v>
      </c>
      <c r="AF1382" s="5">
        <v>-9999</v>
      </c>
      <c r="AG1382" s="5" t="s">
        <v>48</v>
      </c>
      <c r="AH1382" s="5" t="s">
        <v>48</v>
      </c>
      <c r="AI1382" s="5" t="s">
        <v>48</v>
      </c>
      <c r="AJ1382" s="5">
        <v>9999</v>
      </c>
      <c r="AK1382" s="5">
        <v>-9999</v>
      </c>
      <c r="AL1382" s="5" t="s">
        <v>48</v>
      </c>
      <c r="AM1382" s="5" t="s">
        <v>48</v>
      </c>
      <c r="AN1382" s="5" t="s">
        <v>48</v>
      </c>
      <c r="AO1382" s="5">
        <v>9999</v>
      </c>
    </row>
    <row r="1383" spans="1:41" x14ac:dyDescent="0.25">
      <c r="A1383" s="5" t="s">
        <v>11</v>
      </c>
      <c r="B1383" s="5" t="s">
        <v>12</v>
      </c>
      <c r="C1383" s="5">
        <v>609.6</v>
      </c>
      <c r="D1383" s="5">
        <v>40.089199999999998</v>
      </c>
      <c r="E1383" s="5">
        <v>-99.213300000000004</v>
      </c>
      <c r="F1383" s="5">
        <v>20121209</v>
      </c>
      <c r="G1383" s="5">
        <v>-9999</v>
      </c>
      <c r="H1383" s="5" t="s">
        <v>48</v>
      </c>
      <c r="I1383" s="5" t="s">
        <v>48</v>
      </c>
      <c r="J1383" s="5" t="s">
        <v>48</v>
      </c>
      <c r="K1383" s="5">
        <v>9999</v>
      </c>
      <c r="L1383" s="5">
        <v>-9999</v>
      </c>
      <c r="M1383" s="5" t="s">
        <v>48</v>
      </c>
      <c r="N1383" s="5" t="s">
        <v>48</v>
      </c>
      <c r="O1383" s="5" t="s">
        <v>48</v>
      </c>
      <c r="P1383" s="5">
        <v>9999</v>
      </c>
      <c r="Q1383" s="5">
        <v>0</v>
      </c>
      <c r="R1383" s="5" t="s">
        <v>48</v>
      </c>
      <c r="S1383" s="5" t="s">
        <v>48</v>
      </c>
      <c r="T1383" s="5">
        <v>7</v>
      </c>
      <c r="U1383" s="5">
        <v>800</v>
      </c>
      <c r="V1383" s="5">
        <v>0</v>
      </c>
      <c r="W1383" s="5" t="s">
        <v>48</v>
      </c>
      <c r="X1383" s="5" t="s">
        <v>48</v>
      </c>
      <c r="Y1383" s="5">
        <v>7</v>
      </c>
      <c r="Z1383" s="5">
        <v>9999</v>
      </c>
      <c r="AA1383" s="5">
        <v>0</v>
      </c>
      <c r="AB1383" s="5" t="s">
        <v>48</v>
      </c>
      <c r="AC1383" s="5" t="s">
        <v>48</v>
      </c>
      <c r="AD1383" s="5">
        <v>7</v>
      </c>
      <c r="AE1383" s="5">
        <v>9999</v>
      </c>
      <c r="AF1383" s="5">
        <v>-9999</v>
      </c>
      <c r="AG1383" s="5" t="s">
        <v>48</v>
      </c>
      <c r="AH1383" s="5" t="s">
        <v>48</v>
      </c>
      <c r="AI1383" s="5" t="s">
        <v>48</v>
      </c>
      <c r="AJ1383" s="5">
        <v>9999</v>
      </c>
      <c r="AK1383" s="5">
        <v>-9999</v>
      </c>
      <c r="AL1383" s="5" t="s">
        <v>48</v>
      </c>
      <c r="AM1383" s="5" t="s">
        <v>48</v>
      </c>
      <c r="AN1383" s="5" t="s">
        <v>48</v>
      </c>
      <c r="AO1383" s="5">
        <v>9999</v>
      </c>
    </row>
    <row r="1384" spans="1:41" x14ac:dyDescent="0.25">
      <c r="A1384" s="5" t="s">
        <v>11</v>
      </c>
      <c r="B1384" s="5" t="s">
        <v>12</v>
      </c>
      <c r="C1384" s="5">
        <v>609.6</v>
      </c>
      <c r="D1384" s="5">
        <v>40.089199999999998</v>
      </c>
      <c r="E1384" s="5">
        <v>-99.213300000000004</v>
      </c>
      <c r="F1384" s="5">
        <v>20121210</v>
      </c>
      <c r="G1384" s="5">
        <v>-9999</v>
      </c>
      <c r="H1384" s="5" t="s">
        <v>48</v>
      </c>
      <c r="I1384" s="5" t="s">
        <v>48</v>
      </c>
      <c r="J1384" s="5" t="s">
        <v>48</v>
      </c>
      <c r="K1384" s="5">
        <v>9999</v>
      </c>
      <c r="L1384" s="5">
        <v>-9999</v>
      </c>
      <c r="M1384" s="5" t="s">
        <v>48</v>
      </c>
      <c r="N1384" s="5" t="s">
        <v>48</v>
      </c>
      <c r="O1384" s="5" t="s">
        <v>48</v>
      </c>
      <c r="P1384" s="5">
        <v>9999</v>
      </c>
      <c r="Q1384" s="5">
        <v>0</v>
      </c>
      <c r="R1384" s="5" t="s">
        <v>48</v>
      </c>
      <c r="S1384" s="5" t="s">
        <v>48</v>
      </c>
      <c r="T1384" s="5">
        <v>7</v>
      </c>
      <c r="U1384" s="5">
        <v>800</v>
      </c>
      <c r="V1384" s="5">
        <v>0</v>
      </c>
      <c r="W1384" s="5" t="s">
        <v>48</v>
      </c>
      <c r="X1384" s="5" t="s">
        <v>48</v>
      </c>
      <c r="Y1384" s="5">
        <v>7</v>
      </c>
      <c r="Z1384" s="5">
        <v>9999</v>
      </c>
      <c r="AA1384" s="5">
        <v>0</v>
      </c>
      <c r="AB1384" s="5" t="s">
        <v>48</v>
      </c>
      <c r="AC1384" s="5" t="s">
        <v>48</v>
      </c>
      <c r="AD1384" s="5">
        <v>7</v>
      </c>
      <c r="AE1384" s="5">
        <v>9999</v>
      </c>
      <c r="AF1384" s="5">
        <v>78</v>
      </c>
      <c r="AG1384" s="5" t="s">
        <v>48</v>
      </c>
      <c r="AH1384" s="5" t="s">
        <v>48</v>
      </c>
      <c r="AI1384" s="5">
        <v>7</v>
      </c>
      <c r="AJ1384" s="5">
        <v>800</v>
      </c>
      <c r="AK1384" s="5">
        <v>-178</v>
      </c>
      <c r="AL1384" s="5" t="s">
        <v>48</v>
      </c>
      <c r="AM1384" s="5" t="s">
        <v>48</v>
      </c>
      <c r="AN1384" s="5">
        <v>7</v>
      </c>
      <c r="AO1384" s="5">
        <v>800</v>
      </c>
    </row>
    <row r="1385" spans="1:41" x14ac:dyDescent="0.25">
      <c r="A1385" s="5" t="s">
        <v>11</v>
      </c>
      <c r="B1385" s="5" t="s">
        <v>12</v>
      </c>
      <c r="C1385" s="5">
        <v>609.6</v>
      </c>
      <c r="D1385" s="5">
        <v>40.089199999999998</v>
      </c>
      <c r="E1385" s="5">
        <v>-99.213300000000004</v>
      </c>
      <c r="F1385" s="5">
        <v>20121211</v>
      </c>
      <c r="G1385" s="5">
        <v>-9999</v>
      </c>
      <c r="H1385" s="5" t="s">
        <v>48</v>
      </c>
      <c r="I1385" s="5" t="s">
        <v>48</v>
      </c>
      <c r="J1385" s="5" t="s">
        <v>48</v>
      </c>
      <c r="K1385" s="5">
        <v>9999</v>
      </c>
      <c r="L1385" s="5">
        <v>-9999</v>
      </c>
      <c r="M1385" s="5" t="s">
        <v>48</v>
      </c>
      <c r="N1385" s="5" t="s">
        <v>48</v>
      </c>
      <c r="O1385" s="5" t="s">
        <v>48</v>
      </c>
      <c r="P1385" s="5">
        <v>9999</v>
      </c>
      <c r="Q1385" s="5">
        <v>0</v>
      </c>
      <c r="R1385" s="5" t="s">
        <v>48</v>
      </c>
      <c r="S1385" s="5" t="s">
        <v>48</v>
      </c>
      <c r="T1385" s="5">
        <v>7</v>
      </c>
      <c r="U1385" s="5">
        <v>800</v>
      </c>
      <c r="V1385" s="5">
        <v>0</v>
      </c>
      <c r="W1385" s="5" t="s">
        <v>48</v>
      </c>
      <c r="X1385" s="5" t="s">
        <v>48</v>
      </c>
      <c r="Y1385" s="5">
        <v>7</v>
      </c>
      <c r="Z1385" s="5">
        <v>9999</v>
      </c>
      <c r="AA1385" s="5">
        <v>0</v>
      </c>
      <c r="AB1385" s="5" t="s">
        <v>48</v>
      </c>
      <c r="AC1385" s="5" t="s">
        <v>48</v>
      </c>
      <c r="AD1385" s="5">
        <v>7</v>
      </c>
      <c r="AE1385" s="5">
        <v>9999</v>
      </c>
      <c r="AF1385" s="5">
        <v>56</v>
      </c>
      <c r="AG1385" s="5" t="s">
        <v>48</v>
      </c>
      <c r="AH1385" s="5" t="s">
        <v>48</v>
      </c>
      <c r="AI1385" s="5">
        <v>7</v>
      </c>
      <c r="AJ1385" s="5">
        <v>800</v>
      </c>
      <c r="AK1385" s="5">
        <v>-178</v>
      </c>
      <c r="AL1385" s="5" t="s">
        <v>48</v>
      </c>
      <c r="AM1385" s="5" t="s">
        <v>48</v>
      </c>
      <c r="AN1385" s="5">
        <v>7</v>
      </c>
      <c r="AO1385" s="5">
        <v>800</v>
      </c>
    </row>
    <row r="1386" spans="1:41" x14ac:dyDescent="0.25">
      <c r="A1386" s="5" t="s">
        <v>11</v>
      </c>
      <c r="B1386" s="5" t="s">
        <v>12</v>
      </c>
      <c r="C1386" s="5">
        <v>609.6</v>
      </c>
      <c r="D1386" s="5">
        <v>40.089199999999998</v>
      </c>
      <c r="E1386" s="5">
        <v>-99.213300000000004</v>
      </c>
      <c r="F1386" s="5">
        <v>20121212</v>
      </c>
      <c r="G1386" s="5">
        <v>-9999</v>
      </c>
      <c r="H1386" s="5" t="s">
        <v>48</v>
      </c>
      <c r="I1386" s="5" t="s">
        <v>48</v>
      </c>
      <c r="J1386" s="5" t="s">
        <v>48</v>
      </c>
      <c r="K1386" s="5">
        <v>9999</v>
      </c>
      <c r="L1386" s="5">
        <v>-9999</v>
      </c>
      <c r="M1386" s="5" t="s">
        <v>48</v>
      </c>
      <c r="N1386" s="5" t="s">
        <v>48</v>
      </c>
      <c r="O1386" s="5" t="s">
        <v>48</v>
      </c>
      <c r="P1386" s="5">
        <v>9999</v>
      </c>
      <c r="Q1386" s="5">
        <v>0</v>
      </c>
      <c r="R1386" s="5" t="s">
        <v>48</v>
      </c>
      <c r="S1386" s="5" t="s">
        <v>48</v>
      </c>
      <c r="T1386" s="5">
        <v>7</v>
      </c>
      <c r="U1386" s="5">
        <v>800</v>
      </c>
      <c r="V1386" s="5">
        <v>0</v>
      </c>
      <c r="W1386" s="5" t="s">
        <v>48</v>
      </c>
      <c r="X1386" s="5" t="s">
        <v>48</v>
      </c>
      <c r="Y1386" s="5">
        <v>7</v>
      </c>
      <c r="Z1386" s="5">
        <v>9999</v>
      </c>
      <c r="AA1386" s="5">
        <v>0</v>
      </c>
      <c r="AB1386" s="5" t="s">
        <v>48</v>
      </c>
      <c r="AC1386" s="5" t="s">
        <v>48</v>
      </c>
      <c r="AD1386" s="5">
        <v>7</v>
      </c>
      <c r="AE1386" s="5">
        <v>9999</v>
      </c>
      <c r="AF1386" s="5">
        <v>78</v>
      </c>
      <c r="AG1386" s="5" t="s">
        <v>48</v>
      </c>
      <c r="AH1386" s="5" t="s">
        <v>48</v>
      </c>
      <c r="AI1386" s="5">
        <v>7</v>
      </c>
      <c r="AJ1386" s="5">
        <v>800</v>
      </c>
      <c r="AK1386" s="5">
        <v>-94</v>
      </c>
      <c r="AL1386" s="5" t="s">
        <v>48</v>
      </c>
      <c r="AM1386" s="5" t="s">
        <v>48</v>
      </c>
      <c r="AN1386" s="5">
        <v>7</v>
      </c>
      <c r="AO1386" s="5">
        <v>800</v>
      </c>
    </row>
    <row r="1387" spans="1:41" x14ac:dyDescent="0.25">
      <c r="A1387" s="5" t="s">
        <v>11</v>
      </c>
      <c r="B1387" s="5" t="s">
        <v>12</v>
      </c>
      <c r="C1387" s="5">
        <v>609.6</v>
      </c>
      <c r="D1387" s="5">
        <v>40.089199999999998</v>
      </c>
      <c r="E1387" s="5">
        <v>-99.213300000000004</v>
      </c>
      <c r="F1387" s="5">
        <v>20121213</v>
      </c>
      <c r="G1387" s="5">
        <v>-9999</v>
      </c>
      <c r="H1387" s="5" t="s">
        <v>48</v>
      </c>
      <c r="I1387" s="5" t="s">
        <v>48</v>
      </c>
      <c r="J1387" s="5" t="s">
        <v>48</v>
      </c>
      <c r="K1387" s="5">
        <v>9999</v>
      </c>
      <c r="L1387" s="5">
        <v>-9999</v>
      </c>
      <c r="M1387" s="5" t="s">
        <v>48</v>
      </c>
      <c r="N1387" s="5" t="s">
        <v>48</v>
      </c>
      <c r="O1387" s="5" t="s">
        <v>48</v>
      </c>
      <c r="P1387" s="5">
        <v>9999</v>
      </c>
      <c r="Q1387" s="5">
        <v>0</v>
      </c>
      <c r="R1387" s="5" t="s">
        <v>48</v>
      </c>
      <c r="S1387" s="5" t="s">
        <v>48</v>
      </c>
      <c r="T1387" s="5">
        <v>7</v>
      </c>
      <c r="U1387" s="5">
        <v>800</v>
      </c>
      <c r="V1387" s="5">
        <v>0</v>
      </c>
      <c r="W1387" s="5" t="s">
        <v>48</v>
      </c>
      <c r="X1387" s="5" t="s">
        <v>48</v>
      </c>
      <c r="Y1387" s="5">
        <v>7</v>
      </c>
      <c r="Z1387" s="5">
        <v>9999</v>
      </c>
      <c r="AA1387" s="5">
        <v>0</v>
      </c>
      <c r="AB1387" s="5" t="s">
        <v>48</v>
      </c>
      <c r="AC1387" s="5" t="s">
        <v>48</v>
      </c>
      <c r="AD1387" s="5">
        <v>7</v>
      </c>
      <c r="AE1387" s="5">
        <v>9999</v>
      </c>
      <c r="AF1387" s="5">
        <v>106</v>
      </c>
      <c r="AG1387" s="5" t="s">
        <v>48</v>
      </c>
      <c r="AH1387" s="5" t="s">
        <v>48</v>
      </c>
      <c r="AI1387" s="5">
        <v>7</v>
      </c>
      <c r="AJ1387" s="5">
        <v>800</v>
      </c>
      <c r="AK1387" s="5">
        <v>-39</v>
      </c>
      <c r="AL1387" s="5" t="s">
        <v>48</v>
      </c>
      <c r="AM1387" s="5" t="s">
        <v>48</v>
      </c>
      <c r="AN1387" s="5">
        <v>7</v>
      </c>
      <c r="AO1387" s="5">
        <v>800</v>
      </c>
    </row>
    <row r="1388" spans="1:41" x14ac:dyDescent="0.25">
      <c r="A1388" s="5" t="s">
        <v>11</v>
      </c>
      <c r="B1388" s="5" t="s">
        <v>12</v>
      </c>
      <c r="C1388" s="5">
        <v>609.6</v>
      </c>
      <c r="D1388" s="5">
        <v>40.089199999999998</v>
      </c>
      <c r="E1388" s="5">
        <v>-99.213300000000004</v>
      </c>
      <c r="F1388" s="5">
        <v>20121214</v>
      </c>
      <c r="G1388" s="5">
        <v>-9999</v>
      </c>
      <c r="H1388" s="5" t="s">
        <v>48</v>
      </c>
      <c r="I1388" s="5" t="s">
        <v>48</v>
      </c>
      <c r="J1388" s="5" t="s">
        <v>48</v>
      </c>
      <c r="K1388" s="5">
        <v>9999</v>
      </c>
      <c r="L1388" s="5">
        <v>-9999</v>
      </c>
      <c r="M1388" s="5" t="s">
        <v>48</v>
      </c>
      <c r="N1388" s="5" t="s">
        <v>48</v>
      </c>
      <c r="O1388" s="5" t="s">
        <v>48</v>
      </c>
      <c r="P1388" s="5">
        <v>9999</v>
      </c>
      <c r="Q1388" s="5">
        <v>0</v>
      </c>
      <c r="R1388" s="5" t="s">
        <v>48</v>
      </c>
      <c r="S1388" s="5" t="s">
        <v>48</v>
      </c>
      <c r="T1388" s="5">
        <v>7</v>
      </c>
      <c r="U1388" s="5">
        <v>800</v>
      </c>
      <c r="V1388" s="5">
        <v>0</v>
      </c>
      <c r="W1388" s="5" t="s">
        <v>48</v>
      </c>
      <c r="X1388" s="5" t="s">
        <v>48</v>
      </c>
      <c r="Y1388" s="5">
        <v>7</v>
      </c>
      <c r="Z1388" s="5">
        <v>9999</v>
      </c>
      <c r="AA1388" s="5">
        <v>0</v>
      </c>
      <c r="AB1388" s="5" t="s">
        <v>48</v>
      </c>
      <c r="AC1388" s="5" t="s">
        <v>48</v>
      </c>
      <c r="AD1388" s="5">
        <v>7</v>
      </c>
      <c r="AE1388" s="5">
        <v>9999</v>
      </c>
      <c r="AF1388" s="5">
        <v>144</v>
      </c>
      <c r="AG1388" s="5" t="s">
        <v>48</v>
      </c>
      <c r="AH1388" s="5" t="s">
        <v>48</v>
      </c>
      <c r="AI1388" s="5">
        <v>7</v>
      </c>
      <c r="AJ1388" s="5">
        <v>800</v>
      </c>
      <c r="AK1388" s="5">
        <v>-61</v>
      </c>
      <c r="AL1388" s="5" t="s">
        <v>48</v>
      </c>
      <c r="AM1388" s="5" t="s">
        <v>48</v>
      </c>
      <c r="AN1388" s="5">
        <v>7</v>
      </c>
      <c r="AO1388" s="5">
        <v>800</v>
      </c>
    </row>
    <row r="1389" spans="1:41" x14ac:dyDescent="0.25">
      <c r="A1389" s="5" t="s">
        <v>11</v>
      </c>
      <c r="B1389" s="5" t="s">
        <v>12</v>
      </c>
      <c r="C1389" s="5">
        <v>609.6</v>
      </c>
      <c r="D1389" s="5">
        <v>40.089199999999998</v>
      </c>
      <c r="E1389" s="5">
        <v>-99.213300000000004</v>
      </c>
      <c r="F1389" s="5">
        <v>20121217</v>
      </c>
      <c r="G1389" s="5">
        <v>3</v>
      </c>
      <c r="H1389" s="5" t="s">
        <v>48</v>
      </c>
      <c r="I1389" s="5" t="s">
        <v>48</v>
      </c>
      <c r="J1389" s="5">
        <v>7</v>
      </c>
      <c r="K1389" s="5">
        <v>9999</v>
      </c>
      <c r="L1389" s="5">
        <v>152</v>
      </c>
      <c r="M1389" s="5" t="s">
        <v>48</v>
      </c>
      <c r="N1389" s="5" t="s">
        <v>48</v>
      </c>
      <c r="O1389" s="5">
        <v>7</v>
      </c>
      <c r="P1389" s="5">
        <v>9999</v>
      </c>
      <c r="Q1389" s="5">
        <v>-9999</v>
      </c>
      <c r="R1389" s="5" t="s">
        <v>48</v>
      </c>
      <c r="S1389" s="5" t="s">
        <v>48</v>
      </c>
      <c r="T1389" s="5" t="s">
        <v>48</v>
      </c>
      <c r="U1389" s="5">
        <v>9999</v>
      </c>
      <c r="V1389" s="5">
        <v>0</v>
      </c>
      <c r="W1389" s="5" t="s">
        <v>48</v>
      </c>
      <c r="X1389" s="5" t="s">
        <v>48</v>
      </c>
      <c r="Y1389" s="5">
        <v>7</v>
      </c>
      <c r="Z1389" s="5">
        <v>9999</v>
      </c>
      <c r="AA1389" s="5">
        <v>0</v>
      </c>
      <c r="AB1389" s="5" t="s">
        <v>48</v>
      </c>
      <c r="AC1389" s="5" t="s">
        <v>48</v>
      </c>
      <c r="AD1389" s="5">
        <v>7</v>
      </c>
      <c r="AE1389" s="5">
        <v>9999</v>
      </c>
      <c r="AF1389" s="5">
        <v>117</v>
      </c>
      <c r="AG1389" s="5" t="s">
        <v>48</v>
      </c>
      <c r="AH1389" s="5" t="s">
        <v>48</v>
      </c>
      <c r="AI1389" s="5">
        <v>7</v>
      </c>
      <c r="AJ1389" s="5">
        <v>800</v>
      </c>
      <c r="AK1389" s="5">
        <v>-67</v>
      </c>
      <c r="AL1389" s="5" t="s">
        <v>48</v>
      </c>
      <c r="AM1389" s="5" t="s">
        <v>48</v>
      </c>
      <c r="AN1389" s="5">
        <v>7</v>
      </c>
      <c r="AO1389" s="5">
        <v>800</v>
      </c>
    </row>
    <row r="1390" spans="1:41" x14ac:dyDescent="0.25">
      <c r="A1390" s="5" t="s">
        <v>11</v>
      </c>
      <c r="B1390" s="5" t="s">
        <v>12</v>
      </c>
      <c r="C1390" s="5">
        <v>609.6</v>
      </c>
      <c r="D1390" s="5">
        <v>40.089199999999998</v>
      </c>
      <c r="E1390" s="5">
        <v>-99.213300000000004</v>
      </c>
      <c r="F1390" s="5">
        <v>20121218</v>
      </c>
      <c r="G1390" s="5">
        <v>-9999</v>
      </c>
      <c r="H1390" s="5" t="s">
        <v>48</v>
      </c>
      <c r="I1390" s="5" t="s">
        <v>48</v>
      </c>
      <c r="J1390" s="5" t="s">
        <v>48</v>
      </c>
      <c r="K1390" s="5">
        <v>9999</v>
      </c>
      <c r="L1390" s="5">
        <v>-9999</v>
      </c>
      <c r="M1390" s="5" t="s">
        <v>48</v>
      </c>
      <c r="N1390" s="5" t="s">
        <v>48</v>
      </c>
      <c r="O1390" s="5" t="s">
        <v>48</v>
      </c>
      <c r="P1390" s="5">
        <v>9999</v>
      </c>
      <c r="Q1390" s="5">
        <v>0</v>
      </c>
      <c r="R1390" s="5" t="s">
        <v>48</v>
      </c>
      <c r="S1390" s="5" t="s">
        <v>48</v>
      </c>
      <c r="T1390" s="5">
        <v>7</v>
      </c>
      <c r="U1390" s="5">
        <v>800</v>
      </c>
      <c r="V1390" s="5">
        <v>0</v>
      </c>
      <c r="W1390" s="5" t="s">
        <v>48</v>
      </c>
      <c r="X1390" s="5" t="s">
        <v>48</v>
      </c>
      <c r="Y1390" s="5">
        <v>7</v>
      </c>
      <c r="Z1390" s="5">
        <v>9999</v>
      </c>
      <c r="AA1390" s="5">
        <v>0</v>
      </c>
      <c r="AB1390" s="5" t="s">
        <v>48</v>
      </c>
      <c r="AC1390" s="5" t="s">
        <v>48</v>
      </c>
      <c r="AD1390" s="5">
        <v>7</v>
      </c>
      <c r="AE1390" s="5">
        <v>9999</v>
      </c>
      <c r="AF1390" s="5">
        <v>89</v>
      </c>
      <c r="AG1390" s="5" t="s">
        <v>48</v>
      </c>
      <c r="AH1390" s="5" t="s">
        <v>48</v>
      </c>
      <c r="AI1390" s="5">
        <v>7</v>
      </c>
      <c r="AJ1390" s="5">
        <v>800</v>
      </c>
      <c r="AK1390" s="5">
        <v>-67</v>
      </c>
      <c r="AL1390" s="5" t="s">
        <v>48</v>
      </c>
      <c r="AM1390" s="5" t="s">
        <v>48</v>
      </c>
      <c r="AN1390" s="5">
        <v>7</v>
      </c>
      <c r="AO1390" s="5">
        <v>800</v>
      </c>
    </row>
    <row r="1391" spans="1:41" x14ac:dyDescent="0.25">
      <c r="A1391" s="5" t="s">
        <v>11</v>
      </c>
      <c r="B1391" s="5" t="s">
        <v>12</v>
      </c>
      <c r="C1391" s="5">
        <v>609.6</v>
      </c>
      <c r="D1391" s="5">
        <v>40.089199999999998</v>
      </c>
      <c r="E1391" s="5">
        <v>-99.213300000000004</v>
      </c>
      <c r="F1391" s="5">
        <v>20121219</v>
      </c>
      <c r="G1391" s="5">
        <v>-9999</v>
      </c>
      <c r="H1391" s="5" t="s">
        <v>48</v>
      </c>
      <c r="I1391" s="5" t="s">
        <v>48</v>
      </c>
      <c r="J1391" s="5" t="s">
        <v>48</v>
      </c>
      <c r="K1391" s="5">
        <v>9999</v>
      </c>
      <c r="L1391" s="5">
        <v>-9999</v>
      </c>
      <c r="M1391" s="5" t="s">
        <v>48</v>
      </c>
      <c r="N1391" s="5" t="s">
        <v>48</v>
      </c>
      <c r="O1391" s="5" t="s">
        <v>48</v>
      </c>
      <c r="P1391" s="5">
        <v>9999</v>
      </c>
      <c r="Q1391" s="5">
        <v>0</v>
      </c>
      <c r="R1391" s="5" t="s">
        <v>48</v>
      </c>
      <c r="S1391" s="5" t="s">
        <v>48</v>
      </c>
      <c r="T1391" s="5">
        <v>7</v>
      </c>
      <c r="U1391" s="5">
        <v>800</v>
      </c>
      <c r="V1391" s="5">
        <v>0</v>
      </c>
      <c r="W1391" s="5" t="s">
        <v>48</v>
      </c>
      <c r="X1391" s="5" t="s">
        <v>48</v>
      </c>
      <c r="Y1391" s="5">
        <v>7</v>
      </c>
      <c r="Z1391" s="5">
        <v>9999</v>
      </c>
      <c r="AA1391" s="5">
        <v>0</v>
      </c>
      <c r="AB1391" s="5" t="s">
        <v>48</v>
      </c>
      <c r="AC1391" s="5" t="s">
        <v>48</v>
      </c>
      <c r="AD1391" s="5">
        <v>7</v>
      </c>
      <c r="AE1391" s="5">
        <v>9999</v>
      </c>
      <c r="AF1391" s="5">
        <v>122</v>
      </c>
      <c r="AG1391" s="5" t="s">
        <v>48</v>
      </c>
      <c r="AH1391" s="5" t="s">
        <v>48</v>
      </c>
      <c r="AI1391" s="5">
        <v>7</v>
      </c>
      <c r="AJ1391" s="5">
        <v>800</v>
      </c>
      <c r="AK1391" s="5">
        <v>-17</v>
      </c>
      <c r="AL1391" s="5" t="s">
        <v>48</v>
      </c>
      <c r="AM1391" s="5" t="s">
        <v>48</v>
      </c>
      <c r="AN1391" s="5">
        <v>7</v>
      </c>
      <c r="AO1391" s="5">
        <v>800</v>
      </c>
    </row>
    <row r="1392" spans="1:41" x14ac:dyDescent="0.25">
      <c r="A1392" s="5" t="s">
        <v>11</v>
      </c>
      <c r="B1392" s="5" t="s">
        <v>12</v>
      </c>
      <c r="C1392" s="5">
        <v>609.6</v>
      </c>
      <c r="D1392" s="5">
        <v>40.089199999999998</v>
      </c>
      <c r="E1392" s="5">
        <v>-99.213300000000004</v>
      </c>
      <c r="F1392" s="5">
        <v>20121220</v>
      </c>
      <c r="G1392" s="5">
        <v>-9999</v>
      </c>
      <c r="H1392" s="5" t="s">
        <v>48</v>
      </c>
      <c r="I1392" s="5" t="s">
        <v>48</v>
      </c>
      <c r="J1392" s="5" t="s">
        <v>48</v>
      </c>
      <c r="K1392" s="5">
        <v>9999</v>
      </c>
      <c r="L1392" s="5">
        <v>-9999</v>
      </c>
      <c r="M1392" s="5" t="s">
        <v>48</v>
      </c>
      <c r="N1392" s="5" t="s">
        <v>48</v>
      </c>
      <c r="O1392" s="5" t="s">
        <v>48</v>
      </c>
      <c r="P1392" s="5">
        <v>9999</v>
      </c>
      <c r="Q1392" s="5">
        <v>127</v>
      </c>
      <c r="R1392" s="5" t="s">
        <v>48</v>
      </c>
      <c r="S1392" s="5" t="s">
        <v>48</v>
      </c>
      <c r="T1392" s="5">
        <v>7</v>
      </c>
      <c r="U1392" s="5">
        <v>800</v>
      </c>
      <c r="V1392" s="5">
        <v>127</v>
      </c>
      <c r="W1392" s="5" t="s">
        <v>48</v>
      </c>
      <c r="X1392" s="5" t="s">
        <v>48</v>
      </c>
      <c r="Y1392" s="5">
        <v>7</v>
      </c>
      <c r="Z1392" s="5">
        <v>9999</v>
      </c>
      <c r="AA1392" s="5">
        <v>127</v>
      </c>
      <c r="AB1392" s="5" t="s">
        <v>48</v>
      </c>
      <c r="AC1392" s="5" t="s">
        <v>48</v>
      </c>
      <c r="AD1392" s="5">
        <v>7</v>
      </c>
      <c r="AE1392" s="5">
        <v>9999</v>
      </c>
      <c r="AF1392" s="5">
        <v>11</v>
      </c>
      <c r="AG1392" s="5" t="s">
        <v>48</v>
      </c>
      <c r="AH1392" s="5" t="s">
        <v>48</v>
      </c>
      <c r="AI1392" s="5">
        <v>7</v>
      </c>
      <c r="AJ1392" s="5">
        <v>800</v>
      </c>
      <c r="AK1392" s="5">
        <v>-94</v>
      </c>
      <c r="AL1392" s="5" t="s">
        <v>48</v>
      </c>
      <c r="AM1392" s="5" t="s">
        <v>48</v>
      </c>
      <c r="AN1392" s="5">
        <v>7</v>
      </c>
      <c r="AO1392" s="5">
        <v>800</v>
      </c>
    </row>
    <row r="1393" spans="1:41" x14ac:dyDescent="0.25">
      <c r="A1393" s="5" t="s">
        <v>11</v>
      </c>
      <c r="B1393" s="5" t="s">
        <v>12</v>
      </c>
      <c r="C1393" s="5">
        <v>609.6</v>
      </c>
      <c r="D1393" s="5">
        <v>40.089199999999998</v>
      </c>
      <c r="E1393" s="5">
        <v>-99.213300000000004</v>
      </c>
      <c r="F1393" s="5">
        <v>20121221</v>
      </c>
      <c r="G1393" s="5">
        <v>-9999</v>
      </c>
      <c r="H1393" s="5" t="s">
        <v>48</v>
      </c>
      <c r="I1393" s="5" t="s">
        <v>48</v>
      </c>
      <c r="J1393" s="5" t="s">
        <v>48</v>
      </c>
      <c r="K1393" s="5">
        <v>9999</v>
      </c>
      <c r="L1393" s="5">
        <v>-9999</v>
      </c>
      <c r="M1393" s="5" t="s">
        <v>48</v>
      </c>
      <c r="N1393" s="5" t="s">
        <v>48</v>
      </c>
      <c r="O1393" s="5" t="s">
        <v>48</v>
      </c>
      <c r="P1393" s="5">
        <v>9999</v>
      </c>
      <c r="Q1393" s="5">
        <v>0</v>
      </c>
      <c r="R1393" s="5" t="s">
        <v>48</v>
      </c>
      <c r="S1393" s="5" t="s">
        <v>48</v>
      </c>
      <c r="T1393" s="5">
        <v>7</v>
      </c>
      <c r="U1393" s="5">
        <v>800</v>
      </c>
      <c r="V1393" s="5">
        <v>0</v>
      </c>
      <c r="W1393" s="5" t="s">
        <v>48</v>
      </c>
      <c r="X1393" s="5" t="s">
        <v>48</v>
      </c>
      <c r="Y1393" s="5">
        <v>7</v>
      </c>
      <c r="Z1393" s="5">
        <v>9999</v>
      </c>
      <c r="AA1393" s="5">
        <v>127</v>
      </c>
      <c r="AB1393" s="5" t="s">
        <v>48</v>
      </c>
      <c r="AC1393" s="5" t="s">
        <v>48</v>
      </c>
      <c r="AD1393" s="5">
        <v>7</v>
      </c>
      <c r="AE1393" s="5">
        <v>9999</v>
      </c>
      <c r="AF1393" s="5">
        <v>-28</v>
      </c>
      <c r="AG1393" s="5" t="s">
        <v>48</v>
      </c>
      <c r="AH1393" s="5" t="s">
        <v>48</v>
      </c>
      <c r="AI1393" s="5">
        <v>7</v>
      </c>
      <c r="AJ1393" s="5">
        <v>800</v>
      </c>
      <c r="AK1393" s="5">
        <v>-139</v>
      </c>
      <c r="AL1393" s="5" t="s">
        <v>48</v>
      </c>
      <c r="AM1393" s="5" t="s">
        <v>48</v>
      </c>
      <c r="AN1393" s="5">
        <v>7</v>
      </c>
      <c r="AO1393" s="5">
        <v>800</v>
      </c>
    </row>
    <row r="1394" spans="1:41" x14ac:dyDescent="0.25">
      <c r="A1394" s="5" t="s">
        <v>11</v>
      </c>
      <c r="B1394" s="5" t="s">
        <v>12</v>
      </c>
      <c r="C1394" s="5">
        <v>609.6</v>
      </c>
      <c r="D1394" s="5">
        <v>40.089199999999998</v>
      </c>
      <c r="E1394" s="5">
        <v>-99.213300000000004</v>
      </c>
      <c r="F1394" s="5">
        <v>20121222</v>
      </c>
      <c r="G1394" s="5">
        <v>-9999</v>
      </c>
      <c r="H1394" s="5" t="s">
        <v>48</v>
      </c>
      <c r="I1394" s="5" t="s">
        <v>48</v>
      </c>
      <c r="J1394" s="5" t="s">
        <v>48</v>
      </c>
      <c r="K1394" s="5">
        <v>9999</v>
      </c>
      <c r="L1394" s="5">
        <v>-9999</v>
      </c>
      <c r="M1394" s="5" t="s">
        <v>48</v>
      </c>
      <c r="N1394" s="5" t="s">
        <v>48</v>
      </c>
      <c r="O1394" s="5" t="s">
        <v>48</v>
      </c>
      <c r="P1394" s="5">
        <v>9999</v>
      </c>
      <c r="Q1394" s="5">
        <v>0</v>
      </c>
      <c r="R1394" s="5" t="s">
        <v>48</v>
      </c>
      <c r="S1394" s="5" t="s">
        <v>48</v>
      </c>
      <c r="T1394" s="5">
        <v>7</v>
      </c>
      <c r="U1394" s="5">
        <v>800</v>
      </c>
      <c r="V1394" s="5">
        <v>0</v>
      </c>
      <c r="W1394" s="5" t="s">
        <v>48</v>
      </c>
      <c r="X1394" s="5" t="s">
        <v>48</v>
      </c>
      <c r="Y1394" s="5">
        <v>7</v>
      </c>
      <c r="Z1394" s="5">
        <v>9999</v>
      </c>
      <c r="AA1394" s="5">
        <v>-9999</v>
      </c>
      <c r="AB1394" s="5" t="s">
        <v>48</v>
      </c>
      <c r="AC1394" s="5" t="s">
        <v>48</v>
      </c>
      <c r="AD1394" s="5" t="s">
        <v>48</v>
      </c>
      <c r="AE1394" s="5">
        <v>9999</v>
      </c>
      <c r="AF1394" s="5">
        <v>-9999</v>
      </c>
      <c r="AG1394" s="5" t="s">
        <v>48</v>
      </c>
      <c r="AH1394" s="5" t="s">
        <v>48</v>
      </c>
      <c r="AI1394" s="5" t="s">
        <v>48</v>
      </c>
      <c r="AJ1394" s="5">
        <v>9999</v>
      </c>
      <c r="AK1394" s="5">
        <v>-9999</v>
      </c>
      <c r="AL1394" s="5" t="s">
        <v>48</v>
      </c>
      <c r="AM1394" s="5" t="s">
        <v>48</v>
      </c>
      <c r="AN1394" s="5" t="s">
        <v>48</v>
      </c>
      <c r="AO1394" s="5">
        <v>9999</v>
      </c>
    </row>
    <row r="1395" spans="1:41" x14ac:dyDescent="0.25">
      <c r="A1395" s="5" t="s">
        <v>11</v>
      </c>
      <c r="B1395" s="5" t="s">
        <v>12</v>
      </c>
      <c r="C1395" s="5">
        <v>609.6</v>
      </c>
      <c r="D1395" s="5">
        <v>40.089199999999998</v>
      </c>
      <c r="E1395" s="5">
        <v>-99.213300000000004</v>
      </c>
      <c r="F1395" s="5">
        <v>20121223</v>
      </c>
      <c r="G1395" s="5">
        <v>-9999</v>
      </c>
      <c r="H1395" s="5" t="s">
        <v>48</v>
      </c>
      <c r="I1395" s="5" t="s">
        <v>48</v>
      </c>
      <c r="J1395" s="5" t="s">
        <v>48</v>
      </c>
      <c r="K1395" s="5">
        <v>9999</v>
      </c>
      <c r="L1395" s="5">
        <v>-9999</v>
      </c>
      <c r="M1395" s="5" t="s">
        <v>48</v>
      </c>
      <c r="N1395" s="5" t="s">
        <v>48</v>
      </c>
      <c r="O1395" s="5" t="s">
        <v>48</v>
      </c>
      <c r="P1395" s="5">
        <v>9999</v>
      </c>
      <c r="Q1395" s="5">
        <v>0</v>
      </c>
      <c r="R1395" s="5" t="s">
        <v>48</v>
      </c>
      <c r="S1395" s="5" t="s">
        <v>48</v>
      </c>
      <c r="T1395" s="5">
        <v>7</v>
      </c>
      <c r="U1395" s="5">
        <v>800</v>
      </c>
      <c r="V1395" s="5">
        <v>0</v>
      </c>
      <c r="W1395" s="5" t="s">
        <v>48</v>
      </c>
      <c r="X1395" s="5" t="s">
        <v>48</v>
      </c>
      <c r="Y1395" s="5">
        <v>7</v>
      </c>
      <c r="Z1395" s="5">
        <v>9999</v>
      </c>
      <c r="AA1395" s="5">
        <v>-9999</v>
      </c>
      <c r="AB1395" s="5" t="s">
        <v>48</v>
      </c>
      <c r="AC1395" s="5" t="s">
        <v>48</v>
      </c>
      <c r="AD1395" s="5" t="s">
        <v>48</v>
      </c>
      <c r="AE1395" s="5">
        <v>9999</v>
      </c>
      <c r="AF1395" s="5">
        <v>-9999</v>
      </c>
      <c r="AG1395" s="5" t="s">
        <v>48</v>
      </c>
      <c r="AH1395" s="5" t="s">
        <v>48</v>
      </c>
      <c r="AI1395" s="5" t="s">
        <v>48</v>
      </c>
      <c r="AJ1395" s="5">
        <v>9999</v>
      </c>
      <c r="AK1395" s="5">
        <v>-9999</v>
      </c>
      <c r="AL1395" s="5" t="s">
        <v>48</v>
      </c>
      <c r="AM1395" s="5" t="s">
        <v>48</v>
      </c>
      <c r="AN1395" s="5" t="s">
        <v>48</v>
      </c>
      <c r="AO1395" s="5">
        <v>9999</v>
      </c>
    </row>
    <row r="1396" spans="1:41" x14ac:dyDescent="0.25">
      <c r="A1396" s="5" t="s">
        <v>11</v>
      </c>
      <c r="B1396" s="5" t="s">
        <v>12</v>
      </c>
      <c r="C1396" s="5">
        <v>609.6</v>
      </c>
      <c r="D1396" s="5">
        <v>40.089199999999998</v>
      </c>
      <c r="E1396" s="5">
        <v>-99.213300000000004</v>
      </c>
      <c r="F1396" s="5">
        <v>20121224</v>
      </c>
      <c r="G1396" s="5">
        <v>-9999</v>
      </c>
      <c r="H1396" s="5" t="s">
        <v>48</v>
      </c>
      <c r="I1396" s="5" t="s">
        <v>48</v>
      </c>
      <c r="J1396" s="5" t="s">
        <v>48</v>
      </c>
      <c r="K1396" s="5">
        <v>9999</v>
      </c>
      <c r="L1396" s="5">
        <v>-9999</v>
      </c>
      <c r="M1396" s="5" t="s">
        <v>48</v>
      </c>
      <c r="N1396" s="5" t="s">
        <v>48</v>
      </c>
      <c r="O1396" s="5" t="s">
        <v>48</v>
      </c>
      <c r="P1396" s="5">
        <v>9999</v>
      </c>
      <c r="Q1396" s="5">
        <v>0</v>
      </c>
      <c r="R1396" s="5" t="s">
        <v>48</v>
      </c>
      <c r="S1396" s="5" t="s">
        <v>48</v>
      </c>
      <c r="T1396" s="5">
        <v>7</v>
      </c>
      <c r="U1396" s="5">
        <v>800</v>
      </c>
      <c r="V1396" s="5">
        <v>0</v>
      </c>
      <c r="W1396" s="5" t="s">
        <v>48</v>
      </c>
      <c r="X1396" s="5" t="s">
        <v>48</v>
      </c>
      <c r="Y1396" s="5">
        <v>7</v>
      </c>
      <c r="Z1396" s="5">
        <v>9999</v>
      </c>
      <c r="AA1396" s="5">
        <v>-9999</v>
      </c>
      <c r="AB1396" s="5" t="s">
        <v>48</v>
      </c>
      <c r="AC1396" s="5" t="s">
        <v>48</v>
      </c>
      <c r="AD1396" s="5" t="s">
        <v>48</v>
      </c>
      <c r="AE1396" s="5">
        <v>9999</v>
      </c>
      <c r="AF1396" s="5">
        <v>-9999</v>
      </c>
      <c r="AG1396" s="5" t="s">
        <v>48</v>
      </c>
      <c r="AH1396" s="5" t="s">
        <v>48</v>
      </c>
      <c r="AI1396" s="5" t="s">
        <v>48</v>
      </c>
      <c r="AJ1396" s="5">
        <v>9999</v>
      </c>
      <c r="AK1396" s="5">
        <v>-9999</v>
      </c>
      <c r="AL1396" s="5" t="s">
        <v>48</v>
      </c>
      <c r="AM1396" s="5" t="s">
        <v>48</v>
      </c>
      <c r="AN1396" s="5" t="s">
        <v>48</v>
      </c>
      <c r="AO1396" s="5">
        <v>9999</v>
      </c>
    </row>
    <row r="1397" spans="1:41" x14ac:dyDescent="0.25">
      <c r="A1397" s="5" t="s">
        <v>11</v>
      </c>
      <c r="B1397" s="5" t="s">
        <v>12</v>
      </c>
      <c r="C1397" s="5">
        <v>609.6</v>
      </c>
      <c r="D1397" s="5">
        <v>40.089199999999998</v>
      </c>
      <c r="E1397" s="5">
        <v>-99.213300000000004</v>
      </c>
      <c r="F1397" s="5">
        <v>20121225</v>
      </c>
      <c r="G1397" s="5">
        <v>-9999</v>
      </c>
      <c r="H1397" s="5" t="s">
        <v>48</v>
      </c>
      <c r="I1397" s="5" t="s">
        <v>48</v>
      </c>
      <c r="J1397" s="5" t="s">
        <v>48</v>
      </c>
      <c r="K1397" s="5">
        <v>9999</v>
      </c>
      <c r="L1397" s="5">
        <v>-9999</v>
      </c>
      <c r="M1397" s="5" t="s">
        <v>48</v>
      </c>
      <c r="N1397" s="5" t="s">
        <v>48</v>
      </c>
      <c r="O1397" s="5" t="s">
        <v>48</v>
      </c>
      <c r="P1397" s="5">
        <v>9999</v>
      </c>
      <c r="Q1397" s="5">
        <v>0</v>
      </c>
      <c r="R1397" s="5" t="s">
        <v>48</v>
      </c>
      <c r="S1397" s="5" t="s">
        <v>48</v>
      </c>
      <c r="T1397" s="5">
        <v>7</v>
      </c>
      <c r="U1397" s="5">
        <v>800</v>
      </c>
      <c r="V1397" s="5">
        <v>0</v>
      </c>
      <c r="W1397" s="5" t="s">
        <v>48</v>
      </c>
      <c r="X1397" s="5" t="s">
        <v>48</v>
      </c>
      <c r="Y1397" s="5">
        <v>7</v>
      </c>
      <c r="Z1397" s="5">
        <v>9999</v>
      </c>
      <c r="AA1397" s="5">
        <v>-9999</v>
      </c>
      <c r="AB1397" s="5" t="s">
        <v>48</v>
      </c>
      <c r="AC1397" s="5" t="s">
        <v>48</v>
      </c>
      <c r="AD1397" s="5" t="s">
        <v>48</v>
      </c>
      <c r="AE1397" s="5">
        <v>9999</v>
      </c>
      <c r="AF1397" s="5">
        <v>-9999</v>
      </c>
      <c r="AG1397" s="5" t="s">
        <v>48</v>
      </c>
      <c r="AH1397" s="5" t="s">
        <v>48</v>
      </c>
      <c r="AI1397" s="5" t="s">
        <v>48</v>
      </c>
      <c r="AJ1397" s="5">
        <v>9999</v>
      </c>
      <c r="AK1397" s="5">
        <v>-9999</v>
      </c>
      <c r="AL1397" s="5" t="s">
        <v>48</v>
      </c>
      <c r="AM1397" s="5" t="s">
        <v>48</v>
      </c>
      <c r="AN1397" s="5" t="s">
        <v>48</v>
      </c>
      <c r="AO1397" s="5">
        <v>9999</v>
      </c>
    </row>
    <row r="1398" spans="1:41" x14ac:dyDescent="0.25">
      <c r="A1398" s="5" t="s">
        <v>11</v>
      </c>
      <c r="B1398" s="5" t="s">
        <v>12</v>
      </c>
      <c r="C1398" s="5">
        <v>609.6</v>
      </c>
      <c r="D1398" s="5">
        <v>40.089199999999998</v>
      </c>
      <c r="E1398" s="5">
        <v>-99.213300000000004</v>
      </c>
      <c r="F1398" s="5">
        <v>20121226</v>
      </c>
      <c r="G1398" s="5">
        <v>-9999</v>
      </c>
      <c r="H1398" s="5" t="s">
        <v>48</v>
      </c>
      <c r="I1398" s="5" t="s">
        <v>48</v>
      </c>
      <c r="J1398" s="5" t="s">
        <v>48</v>
      </c>
      <c r="K1398" s="5">
        <v>9999</v>
      </c>
      <c r="L1398" s="5">
        <v>-9999</v>
      </c>
      <c r="M1398" s="5" t="s">
        <v>48</v>
      </c>
      <c r="N1398" s="5" t="s">
        <v>48</v>
      </c>
      <c r="O1398" s="5" t="s">
        <v>48</v>
      </c>
      <c r="P1398" s="5">
        <v>9999</v>
      </c>
      <c r="Q1398" s="5">
        <v>0</v>
      </c>
      <c r="R1398" s="5" t="s">
        <v>48</v>
      </c>
      <c r="S1398" s="5" t="s">
        <v>48</v>
      </c>
      <c r="T1398" s="5">
        <v>7</v>
      </c>
      <c r="U1398" s="5">
        <v>800</v>
      </c>
      <c r="V1398" s="5">
        <v>0</v>
      </c>
      <c r="W1398" s="5" t="s">
        <v>48</v>
      </c>
      <c r="X1398" s="5" t="s">
        <v>48</v>
      </c>
      <c r="Y1398" s="5">
        <v>7</v>
      </c>
      <c r="Z1398" s="5">
        <v>9999</v>
      </c>
      <c r="AA1398" s="5">
        <v>102</v>
      </c>
      <c r="AB1398" s="5" t="s">
        <v>48</v>
      </c>
      <c r="AC1398" s="5" t="s">
        <v>48</v>
      </c>
      <c r="AD1398" s="5">
        <v>7</v>
      </c>
      <c r="AE1398" s="5">
        <v>9999</v>
      </c>
      <c r="AF1398" s="5">
        <v>11</v>
      </c>
      <c r="AG1398" s="5" t="s">
        <v>48</v>
      </c>
      <c r="AH1398" s="5" t="s">
        <v>48</v>
      </c>
      <c r="AI1398" s="5">
        <v>7</v>
      </c>
      <c r="AJ1398" s="5">
        <v>800</v>
      </c>
      <c r="AK1398" s="5">
        <v>-194</v>
      </c>
      <c r="AL1398" s="5" t="s">
        <v>48</v>
      </c>
      <c r="AM1398" s="5" t="s">
        <v>48</v>
      </c>
      <c r="AN1398" s="5">
        <v>7</v>
      </c>
      <c r="AO1398" s="5">
        <v>800</v>
      </c>
    </row>
    <row r="1399" spans="1:41" x14ac:dyDescent="0.25">
      <c r="A1399" s="5" t="s">
        <v>11</v>
      </c>
      <c r="B1399" s="5" t="s">
        <v>12</v>
      </c>
      <c r="C1399" s="5">
        <v>609.6</v>
      </c>
      <c r="D1399" s="5">
        <v>40.089199999999998</v>
      </c>
      <c r="E1399" s="5">
        <v>-99.213300000000004</v>
      </c>
      <c r="F1399" s="5">
        <v>20121227</v>
      </c>
      <c r="G1399" s="5">
        <v>-9999</v>
      </c>
      <c r="H1399" s="5" t="s">
        <v>48</v>
      </c>
      <c r="I1399" s="5" t="s">
        <v>48</v>
      </c>
      <c r="J1399" s="5" t="s">
        <v>48</v>
      </c>
      <c r="K1399" s="5">
        <v>9999</v>
      </c>
      <c r="L1399" s="5">
        <v>-9999</v>
      </c>
      <c r="M1399" s="5" t="s">
        <v>48</v>
      </c>
      <c r="N1399" s="5" t="s">
        <v>48</v>
      </c>
      <c r="O1399" s="5" t="s">
        <v>48</v>
      </c>
      <c r="P1399" s="5">
        <v>9999</v>
      </c>
      <c r="Q1399" s="5">
        <v>0</v>
      </c>
      <c r="R1399" s="5" t="s">
        <v>48</v>
      </c>
      <c r="S1399" s="5" t="s">
        <v>48</v>
      </c>
      <c r="T1399" s="5">
        <v>7</v>
      </c>
      <c r="U1399" s="5">
        <v>800</v>
      </c>
      <c r="V1399" s="5">
        <v>0</v>
      </c>
      <c r="W1399" s="5" t="s">
        <v>48</v>
      </c>
      <c r="X1399" s="5" t="s">
        <v>48</v>
      </c>
      <c r="Y1399" s="5">
        <v>7</v>
      </c>
      <c r="Z1399" s="5">
        <v>9999</v>
      </c>
      <c r="AA1399" s="5">
        <v>102</v>
      </c>
      <c r="AB1399" s="5" t="s">
        <v>48</v>
      </c>
      <c r="AC1399" s="5" t="s">
        <v>48</v>
      </c>
      <c r="AD1399" s="5">
        <v>7</v>
      </c>
      <c r="AE1399" s="5">
        <v>9999</v>
      </c>
      <c r="AF1399" s="5">
        <v>-83</v>
      </c>
      <c r="AG1399" s="5" t="s">
        <v>48</v>
      </c>
      <c r="AH1399" s="5" t="s">
        <v>48</v>
      </c>
      <c r="AI1399" s="5">
        <v>7</v>
      </c>
      <c r="AJ1399" s="5">
        <v>800</v>
      </c>
      <c r="AK1399" s="5">
        <v>-189</v>
      </c>
      <c r="AL1399" s="5" t="s">
        <v>48</v>
      </c>
      <c r="AM1399" s="5" t="s">
        <v>48</v>
      </c>
      <c r="AN1399" s="5">
        <v>7</v>
      </c>
      <c r="AO1399" s="5">
        <v>800</v>
      </c>
    </row>
    <row r="1400" spans="1:41" x14ac:dyDescent="0.25">
      <c r="A1400" s="5" t="s">
        <v>11</v>
      </c>
      <c r="B1400" s="5" t="s">
        <v>12</v>
      </c>
      <c r="C1400" s="5">
        <v>609.6</v>
      </c>
      <c r="D1400" s="5">
        <v>40.089199999999998</v>
      </c>
      <c r="E1400" s="5">
        <v>-99.213300000000004</v>
      </c>
      <c r="F1400" s="5">
        <v>20121228</v>
      </c>
      <c r="G1400" s="5">
        <v>-9999</v>
      </c>
      <c r="H1400" s="5" t="s">
        <v>48</v>
      </c>
      <c r="I1400" s="5" t="s">
        <v>48</v>
      </c>
      <c r="J1400" s="5" t="s">
        <v>48</v>
      </c>
      <c r="K1400" s="5">
        <v>9999</v>
      </c>
      <c r="L1400" s="5">
        <v>-9999</v>
      </c>
      <c r="M1400" s="5" t="s">
        <v>48</v>
      </c>
      <c r="N1400" s="5" t="s">
        <v>48</v>
      </c>
      <c r="O1400" s="5" t="s">
        <v>48</v>
      </c>
      <c r="P1400" s="5">
        <v>9999</v>
      </c>
      <c r="Q1400" s="5">
        <v>0</v>
      </c>
      <c r="R1400" s="5" t="s">
        <v>48</v>
      </c>
      <c r="S1400" s="5" t="s">
        <v>48</v>
      </c>
      <c r="T1400" s="5">
        <v>7</v>
      </c>
      <c r="U1400" s="5">
        <v>800</v>
      </c>
      <c r="V1400" s="5">
        <v>0</v>
      </c>
      <c r="W1400" s="5" t="s">
        <v>48</v>
      </c>
      <c r="X1400" s="5" t="s">
        <v>48</v>
      </c>
      <c r="Y1400" s="5">
        <v>7</v>
      </c>
      <c r="Z1400" s="5">
        <v>9999</v>
      </c>
      <c r="AA1400" s="5">
        <v>102</v>
      </c>
      <c r="AB1400" s="5" t="s">
        <v>48</v>
      </c>
      <c r="AC1400" s="5" t="s">
        <v>48</v>
      </c>
      <c r="AD1400" s="5">
        <v>7</v>
      </c>
      <c r="AE1400" s="5">
        <v>9999</v>
      </c>
      <c r="AF1400" s="5">
        <v>-56</v>
      </c>
      <c r="AG1400" s="5" t="s">
        <v>48</v>
      </c>
      <c r="AH1400" s="5" t="s">
        <v>48</v>
      </c>
      <c r="AI1400" s="5">
        <v>7</v>
      </c>
      <c r="AJ1400" s="5">
        <v>800</v>
      </c>
      <c r="AK1400" s="5">
        <v>-172</v>
      </c>
      <c r="AL1400" s="5" t="s">
        <v>48</v>
      </c>
      <c r="AM1400" s="5" t="s">
        <v>48</v>
      </c>
      <c r="AN1400" s="5">
        <v>7</v>
      </c>
      <c r="AO1400" s="5">
        <v>800</v>
      </c>
    </row>
    <row r="1401" spans="1:41" x14ac:dyDescent="0.25">
      <c r="A1401" s="5" t="s">
        <v>11</v>
      </c>
      <c r="B1401" s="5" t="s">
        <v>12</v>
      </c>
      <c r="C1401" s="5">
        <v>609.6</v>
      </c>
      <c r="D1401" s="5">
        <v>40.089199999999998</v>
      </c>
      <c r="E1401" s="5">
        <v>-99.213300000000004</v>
      </c>
      <c r="F1401" s="5">
        <v>20121229</v>
      </c>
      <c r="G1401" s="5">
        <v>-9999</v>
      </c>
      <c r="H1401" s="5" t="s">
        <v>48</v>
      </c>
      <c r="I1401" s="5" t="s">
        <v>48</v>
      </c>
      <c r="J1401" s="5" t="s">
        <v>48</v>
      </c>
      <c r="K1401" s="5">
        <v>9999</v>
      </c>
      <c r="L1401" s="5">
        <v>-9999</v>
      </c>
      <c r="M1401" s="5" t="s">
        <v>48</v>
      </c>
      <c r="N1401" s="5" t="s">
        <v>48</v>
      </c>
      <c r="O1401" s="5" t="s">
        <v>48</v>
      </c>
      <c r="P1401" s="5">
        <v>9999</v>
      </c>
      <c r="Q1401" s="5">
        <v>0</v>
      </c>
      <c r="R1401" s="5" t="s">
        <v>48</v>
      </c>
      <c r="S1401" s="5" t="s">
        <v>48</v>
      </c>
      <c r="T1401" s="5">
        <v>7</v>
      </c>
      <c r="U1401" s="5">
        <v>800</v>
      </c>
      <c r="V1401" s="5">
        <v>0</v>
      </c>
      <c r="W1401" s="5" t="s">
        <v>48</v>
      </c>
      <c r="X1401" s="5" t="s">
        <v>48</v>
      </c>
      <c r="Y1401" s="5">
        <v>7</v>
      </c>
      <c r="Z1401" s="5">
        <v>9999</v>
      </c>
      <c r="AA1401" s="5">
        <v>102</v>
      </c>
      <c r="AB1401" s="5" t="s">
        <v>48</v>
      </c>
      <c r="AC1401" s="5" t="s">
        <v>48</v>
      </c>
      <c r="AD1401" s="5">
        <v>7</v>
      </c>
      <c r="AE1401" s="5">
        <v>9999</v>
      </c>
      <c r="AF1401" s="5">
        <v>-9999</v>
      </c>
      <c r="AG1401" s="5" t="s">
        <v>48</v>
      </c>
      <c r="AH1401" s="5" t="s">
        <v>48</v>
      </c>
      <c r="AI1401" s="5" t="s">
        <v>48</v>
      </c>
      <c r="AJ1401" s="5">
        <v>9999</v>
      </c>
      <c r="AK1401" s="5">
        <v>-9999</v>
      </c>
      <c r="AL1401" s="5" t="s">
        <v>48</v>
      </c>
      <c r="AM1401" s="5" t="s">
        <v>48</v>
      </c>
      <c r="AN1401" s="5" t="s">
        <v>48</v>
      </c>
      <c r="AO1401" s="5">
        <v>9999</v>
      </c>
    </row>
    <row r="1402" spans="1:41" x14ac:dyDescent="0.25">
      <c r="A1402" s="5" t="s">
        <v>11</v>
      </c>
      <c r="B1402" s="5" t="s">
        <v>12</v>
      </c>
      <c r="C1402" s="5">
        <v>609.6</v>
      </c>
      <c r="D1402" s="5">
        <v>40.089199999999998</v>
      </c>
      <c r="E1402" s="5">
        <v>-99.213300000000004</v>
      </c>
      <c r="F1402" s="5">
        <v>20121230</v>
      </c>
      <c r="G1402" s="5">
        <v>-9999</v>
      </c>
      <c r="H1402" s="5" t="s">
        <v>48</v>
      </c>
      <c r="I1402" s="5" t="s">
        <v>48</v>
      </c>
      <c r="J1402" s="5" t="s">
        <v>48</v>
      </c>
      <c r="K1402" s="5">
        <v>9999</v>
      </c>
      <c r="L1402" s="5">
        <v>-9999</v>
      </c>
      <c r="M1402" s="5" t="s">
        <v>48</v>
      </c>
      <c r="N1402" s="5" t="s">
        <v>48</v>
      </c>
      <c r="O1402" s="5" t="s">
        <v>48</v>
      </c>
      <c r="P1402" s="5">
        <v>9999</v>
      </c>
      <c r="Q1402" s="5">
        <v>0</v>
      </c>
      <c r="R1402" s="5" t="s">
        <v>48</v>
      </c>
      <c r="S1402" s="5" t="s">
        <v>48</v>
      </c>
      <c r="T1402" s="5">
        <v>7</v>
      </c>
      <c r="U1402" s="5">
        <v>800</v>
      </c>
      <c r="V1402" s="5">
        <v>0</v>
      </c>
      <c r="W1402" s="5" t="s">
        <v>48</v>
      </c>
      <c r="X1402" s="5" t="s">
        <v>48</v>
      </c>
      <c r="Y1402" s="5">
        <v>7</v>
      </c>
      <c r="Z1402" s="5">
        <v>9999</v>
      </c>
      <c r="AA1402" s="5">
        <v>102</v>
      </c>
      <c r="AB1402" s="5" t="s">
        <v>48</v>
      </c>
      <c r="AC1402" s="5" t="s">
        <v>48</v>
      </c>
      <c r="AD1402" s="5">
        <v>7</v>
      </c>
      <c r="AE1402" s="5">
        <v>9999</v>
      </c>
      <c r="AF1402" s="5">
        <v>-9999</v>
      </c>
      <c r="AG1402" s="5" t="s">
        <v>48</v>
      </c>
      <c r="AH1402" s="5" t="s">
        <v>48</v>
      </c>
      <c r="AI1402" s="5" t="s">
        <v>48</v>
      </c>
      <c r="AJ1402" s="5">
        <v>9999</v>
      </c>
      <c r="AK1402" s="5">
        <v>-9999</v>
      </c>
      <c r="AL1402" s="5" t="s">
        <v>48</v>
      </c>
      <c r="AM1402" s="5" t="s">
        <v>48</v>
      </c>
      <c r="AN1402" s="5" t="s">
        <v>48</v>
      </c>
      <c r="AO1402" s="5">
        <v>9999</v>
      </c>
    </row>
    <row r="1403" spans="1:41" x14ac:dyDescent="0.25">
      <c r="A1403" s="5" t="s">
        <v>11</v>
      </c>
      <c r="B1403" s="5" t="s">
        <v>12</v>
      </c>
      <c r="C1403" s="5">
        <v>609.6</v>
      </c>
      <c r="D1403" s="5">
        <v>40.089199999999998</v>
      </c>
      <c r="E1403" s="5">
        <v>-99.213300000000004</v>
      </c>
      <c r="F1403" s="5">
        <v>20121231</v>
      </c>
      <c r="G1403" s="5">
        <v>-9999</v>
      </c>
      <c r="H1403" s="5" t="s">
        <v>48</v>
      </c>
      <c r="I1403" s="5" t="s">
        <v>48</v>
      </c>
      <c r="J1403" s="5" t="s">
        <v>48</v>
      </c>
      <c r="K1403" s="5">
        <v>9999</v>
      </c>
      <c r="L1403" s="5">
        <v>-9999</v>
      </c>
      <c r="M1403" s="5" t="s">
        <v>48</v>
      </c>
      <c r="N1403" s="5" t="s">
        <v>48</v>
      </c>
      <c r="O1403" s="5" t="s">
        <v>48</v>
      </c>
      <c r="P1403" s="5">
        <v>9999</v>
      </c>
      <c r="Q1403" s="5">
        <v>0</v>
      </c>
      <c r="R1403" s="5" t="s">
        <v>48</v>
      </c>
      <c r="S1403" s="5" t="s">
        <v>48</v>
      </c>
      <c r="T1403" s="5">
        <v>7</v>
      </c>
      <c r="U1403" s="5">
        <v>800</v>
      </c>
      <c r="V1403" s="5">
        <v>0</v>
      </c>
      <c r="W1403" s="5" t="s">
        <v>48</v>
      </c>
      <c r="X1403" s="5" t="s">
        <v>48</v>
      </c>
      <c r="Y1403" s="5">
        <v>7</v>
      </c>
      <c r="Z1403" s="5">
        <v>9999</v>
      </c>
      <c r="AA1403" s="5">
        <v>102</v>
      </c>
      <c r="AB1403" s="5" t="s">
        <v>48</v>
      </c>
      <c r="AC1403" s="5" t="s">
        <v>48</v>
      </c>
      <c r="AD1403" s="5">
        <v>7</v>
      </c>
      <c r="AE1403" s="5">
        <v>9999</v>
      </c>
      <c r="AF1403" s="5">
        <v>6</v>
      </c>
      <c r="AG1403" s="5" t="s">
        <v>48</v>
      </c>
      <c r="AH1403" s="5" t="s">
        <v>48</v>
      </c>
      <c r="AI1403" s="5">
        <v>7</v>
      </c>
      <c r="AJ1403" s="5">
        <v>800</v>
      </c>
      <c r="AK1403" s="5">
        <v>-178</v>
      </c>
      <c r="AL1403" s="5" t="s">
        <v>48</v>
      </c>
      <c r="AM1403" s="5" t="s">
        <v>48</v>
      </c>
      <c r="AN1403" s="5">
        <v>7</v>
      </c>
      <c r="AO1403" s="5">
        <v>800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E369"/>
  <sheetViews>
    <sheetView tabSelected="1" workbookViewId="0">
      <pane xSplit="3" ySplit="3" topLeftCell="Y365" activePane="bottomRight" state="frozen"/>
      <selection pane="topRight" activeCell="D1" sqref="D1"/>
      <selection pane="bottomLeft" activeCell="A3" sqref="A3"/>
      <selection pane="bottomRight" activeCell="Z369" sqref="Z369"/>
    </sheetView>
  </sheetViews>
  <sheetFormatPr defaultRowHeight="12.75" x14ac:dyDescent="0.2"/>
  <cols>
    <col min="1" max="1" width="6.7109375" style="3" bestFit="1" customWidth="1"/>
    <col min="2" max="2" width="4.5703125" style="3" bestFit="1" customWidth="1"/>
    <col min="3" max="3" width="5.140625" style="3" bestFit="1" customWidth="1"/>
    <col min="4" max="4" width="7.5703125" style="3" customWidth="1"/>
    <col min="5" max="6" width="6.42578125" style="3" customWidth="1"/>
    <col min="7" max="10" width="9.140625" style="3"/>
    <col min="11" max="13" width="6.7109375" style="3" customWidth="1"/>
    <col min="14" max="17" width="9.140625" style="3"/>
    <col min="18" max="20" width="6.5703125" style="3" customWidth="1"/>
    <col min="21" max="24" width="9.140625" style="3"/>
    <col min="25" max="27" width="6.85546875" style="3" customWidth="1"/>
    <col min="28" max="31" width="9.140625" style="3"/>
    <col min="32" max="34" width="6.7109375" style="3" customWidth="1"/>
    <col min="35" max="38" width="9.140625" style="3"/>
    <col min="39" max="41" width="6.5703125" style="3" customWidth="1"/>
    <col min="42" max="16384" width="9.140625" style="3"/>
  </cols>
  <sheetData>
    <row r="1" spans="1:57" ht="13.5" x14ac:dyDescent="0.25">
      <c r="A1" s="4"/>
      <c r="B1" s="4"/>
      <c r="C1" s="4"/>
      <c r="D1" s="4" t="s">
        <v>47</v>
      </c>
      <c r="E1" s="4"/>
      <c r="F1" s="4"/>
      <c r="G1" s="4"/>
      <c r="H1" s="4"/>
      <c r="I1" s="4"/>
      <c r="J1" s="4"/>
      <c r="K1" s="4" t="s">
        <v>46</v>
      </c>
      <c r="L1" s="4"/>
      <c r="M1" s="4"/>
      <c r="N1" s="4"/>
      <c r="O1" s="4"/>
      <c r="P1" s="4"/>
      <c r="Q1" s="4"/>
      <c r="R1" s="4" t="s">
        <v>45</v>
      </c>
      <c r="S1" s="4"/>
      <c r="T1" s="4"/>
      <c r="U1" s="4"/>
      <c r="V1" s="4"/>
      <c r="W1" s="4"/>
      <c r="X1" s="4"/>
      <c r="Y1" s="4" t="s">
        <v>44</v>
      </c>
      <c r="Z1" s="4"/>
      <c r="AA1" s="4"/>
      <c r="AB1" s="1" t="s">
        <v>165</v>
      </c>
      <c r="AC1" s="4"/>
      <c r="AD1" s="4"/>
      <c r="AE1" s="4"/>
      <c r="AF1" s="4" t="s">
        <v>43</v>
      </c>
      <c r="AG1" s="4"/>
      <c r="AH1" s="4"/>
      <c r="AI1" s="4"/>
      <c r="AJ1" s="4"/>
      <c r="AK1" s="4"/>
      <c r="AL1" s="4"/>
      <c r="AM1" s="4" t="s">
        <v>42</v>
      </c>
      <c r="AN1" s="4"/>
      <c r="AO1" s="4"/>
      <c r="AP1" s="4" t="s">
        <v>159</v>
      </c>
      <c r="AQ1" s="4"/>
      <c r="AR1" s="4"/>
      <c r="AS1" s="4"/>
      <c r="AT1" s="4" t="s">
        <v>41</v>
      </c>
      <c r="AU1" s="4"/>
      <c r="AV1" s="4"/>
      <c r="AW1" s="4" t="s">
        <v>160</v>
      </c>
      <c r="AX1" s="4"/>
      <c r="AY1" s="4"/>
      <c r="AZ1" s="4"/>
      <c r="BA1" s="4" t="s">
        <v>40</v>
      </c>
      <c r="BB1" s="4"/>
      <c r="BC1" s="4"/>
    </row>
    <row r="2" spans="1:57" ht="13.5" x14ac:dyDescent="0.25">
      <c r="A2" s="4"/>
      <c r="B2" s="4"/>
      <c r="C2" s="4"/>
      <c r="D2" s="4" t="s">
        <v>39</v>
      </c>
      <c r="E2" s="4"/>
      <c r="F2" s="4"/>
      <c r="G2" s="4"/>
      <c r="H2" s="4"/>
      <c r="I2" s="4"/>
      <c r="J2" s="4"/>
      <c r="K2" s="4" t="s">
        <v>38</v>
      </c>
      <c r="L2" s="4"/>
      <c r="M2" s="4"/>
      <c r="N2" s="4"/>
      <c r="O2" s="4"/>
      <c r="P2" s="4"/>
      <c r="Q2" s="4"/>
      <c r="R2" s="4" t="s">
        <v>37</v>
      </c>
      <c r="S2" s="4"/>
      <c r="T2" s="4"/>
      <c r="U2" s="4"/>
      <c r="V2" s="4"/>
      <c r="W2" s="4"/>
      <c r="X2" s="4"/>
      <c r="Y2" s="4" t="s">
        <v>36</v>
      </c>
      <c r="Z2" s="4"/>
      <c r="AA2" s="4"/>
      <c r="AB2" s="4"/>
      <c r="AC2" s="4"/>
      <c r="AD2" s="4"/>
      <c r="AE2" s="4"/>
      <c r="AF2" s="4" t="s">
        <v>35</v>
      </c>
      <c r="AG2" s="4"/>
      <c r="AH2" s="4"/>
      <c r="AI2" s="4"/>
      <c r="AJ2" s="4"/>
      <c r="AK2" s="4"/>
      <c r="AL2" s="4"/>
      <c r="AM2" s="4" t="s">
        <v>34</v>
      </c>
      <c r="AN2" s="4"/>
      <c r="AO2" s="4"/>
      <c r="AP2" s="4" t="s">
        <v>163</v>
      </c>
      <c r="AQ2" s="4"/>
      <c r="AR2" s="4"/>
      <c r="AS2" s="4"/>
      <c r="AT2" s="4" t="s">
        <v>33</v>
      </c>
      <c r="AU2" s="4"/>
      <c r="AV2" s="4"/>
      <c r="AW2" s="4"/>
      <c r="AX2" s="4"/>
      <c r="AY2" s="4"/>
      <c r="AZ2" s="4"/>
      <c r="BA2" s="4" t="s">
        <v>32</v>
      </c>
      <c r="BB2" s="4"/>
      <c r="BC2" s="4"/>
    </row>
    <row r="3" spans="1:57" ht="13.5" x14ac:dyDescent="0.25">
      <c r="A3" s="4" t="s">
        <v>31</v>
      </c>
      <c r="B3" s="4" t="s">
        <v>30</v>
      </c>
      <c r="C3" s="4" t="s">
        <v>29</v>
      </c>
      <c r="D3" s="4" t="s">
        <v>28</v>
      </c>
      <c r="E3" s="4" t="s">
        <v>27</v>
      </c>
      <c r="F3" s="4" t="s">
        <v>26</v>
      </c>
      <c r="G3" s="4"/>
      <c r="H3" s="4"/>
      <c r="I3" s="4"/>
      <c r="J3" s="4"/>
      <c r="K3" s="4" t="s">
        <v>28</v>
      </c>
      <c r="L3" s="4" t="s">
        <v>27</v>
      </c>
      <c r="M3" s="4" t="s">
        <v>26</v>
      </c>
      <c r="N3" s="4"/>
      <c r="O3" s="4"/>
      <c r="P3" s="4"/>
      <c r="Q3" s="4"/>
      <c r="R3" s="4" t="s">
        <v>28</v>
      </c>
      <c r="S3" s="4" t="s">
        <v>27</v>
      </c>
      <c r="T3" s="4" t="s">
        <v>26</v>
      </c>
      <c r="U3" s="4"/>
      <c r="V3" s="4"/>
      <c r="W3" s="4"/>
      <c r="X3" s="4"/>
      <c r="Y3" s="4" t="s">
        <v>28</v>
      </c>
      <c r="Z3" s="4" t="s">
        <v>27</v>
      </c>
      <c r="AA3" s="4" t="s">
        <v>26</v>
      </c>
      <c r="AB3" s="4"/>
      <c r="AC3" s="4"/>
      <c r="AD3" s="4"/>
      <c r="AE3" s="4"/>
      <c r="AF3" s="4" t="s">
        <v>28</v>
      </c>
      <c r="AG3" s="4" t="s">
        <v>27</v>
      </c>
      <c r="AH3" s="4" t="s">
        <v>26</v>
      </c>
      <c r="AI3" s="4"/>
      <c r="AJ3" s="4"/>
      <c r="AK3" s="4"/>
      <c r="AL3" s="4"/>
      <c r="AM3" s="4" t="s">
        <v>28</v>
      </c>
      <c r="AN3" s="4" t="s">
        <v>27</v>
      </c>
      <c r="AO3" s="4" t="s">
        <v>26</v>
      </c>
      <c r="AP3" s="4"/>
      <c r="AQ3" s="4"/>
      <c r="AR3" s="4"/>
      <c r="AS3" s="4"/>
      <c r="AT3" s="4" t="s">
        <v>28</v>
      </c>
      <c r="AU3" s="4" t="s">
        <v>27</v>
      </c>
      <c r="AV3" s="4" t="s">
        <v>26</v>
      </c>
      <c r="AW3" s="4"/>
      <c r="AX3" s="4"/>
      <c r="AY3" s="4"/>
      <c r="AZ3" s="4"/>
      <c r="BA3" s="4" t="s">
        <v>28</v>
      </c>
      <c r="BB3" s="4" t="s">
        <v>27</v>
      </c>
      <c r="BC3" s="4" t="s">
        <v>26</v>
      </c>
      <c r="BE3" s="3" t="s">
        <v>25</v>
      </c>
    </row>
    <row r="4" spans="1:57" ht="13.5" x14ac:dyDescent="0.25">
      <c r="A4" s="4">
        <f>VALUE(MID(Atwood!A10,5,2))</f>
        <v>1</v>
      </c>
      <c r="B4" s="4">
        <f>VALUE(RIGHT(Atwood!A10,2))</f>
        <v>1</v>
      </c>
      <c r="C4" s="4">
        <f>VALUE(LEFT(Atwood!A10,4))</f>
        <v>2012</v>
      </c>
      <c r="D4" s="4">
        <f>Atwood!C10</f>
        <v>52</v>
      </c>
      <c r="E4" s="4">
        <f>Atwood!D10</f>
        <v>23</v>
      </c>
      <c r="F4" s="4">
        <f>Atwood!B10</f>
        <v>0</v>
      </c>
      <c r="G4" s="4"/>
      <c r="H4" s="4"/>
      <c r="I4" s="4"/>
      <c r="J4" s="4"/>
      <c r="K4" s="4">
        <f>Colby!C10</f>
        <v>53</v>
      </c>
      <c r="L4" s="4">
        <f>Colby!D10</f>
        <v>20</v>
      </c>
      <c r="M4" s="4">
        <f>Colby!B10</f>
        <v>0</v>
      </c>
      <c r="N4" s="4"/>
      <c r="O4" s="4"/>
      <c r="P4" s="4"/>
      <c r="Q4" s="4"/>
      <c r="R4" s="4">
        <f>Goodland!C10</f>
        <v>41</v>
      </c>
      <c r="S4" s="4">
        <f>Goodland!D10</f>
        <v>19</v>
      </c>
      <c r="T4" s="4">
        <f>Goodland!B10</f>
        <v>0</v>
      </c>
      <c r="U4" s="4"/>
      <c r="V4" s="4"/>
      <c r="W4" s="4"/>
      <c r="X4" s="4"/>
      <c r="Y4" s="4">
        <f>Norton!C10</f>
        <v>55</v>
      </c>
      <c r="Z4" s="4">
        <f>Norton!D10</f>
        <v>23</v>
      </c>
      <c r="AA4" s="4">
        <f>Norton!B10</f>
        <v>0.04</v>
      </c>
      <c r="AB4" s="4"/>
      <c r="AC4" s="4"/>
      <c r="AD4" s="4"/>
      <c r="AE4" s="4"/>
      <c r="AF4" s="4">
        <f>Oberlin!C10</f>
        <v>55</v>
      </c>
      <c r="AG4" s="4">
        <f>Oberlin!D10</f>
        <v>23</v>
      </c>
      <c r="AH4" s="4">
        <f>Oberlin!B10</f>
        <v>0.04</v>
      </c>
      <c r="AI4" s="4"/>
      <c r="AJ4" s="4"/>
      <c r="AK4" s="4"/>
      <c r="AL4" s="4"/>
      <c r="AM4" s="4">
        <f>Wakeeney!C10</f>
        <v>56</v>
      </c>
      <c r="AN4" s="4">
        <f>Wakeeney!D10</f>
        <v>25</v>
      </c>
      <c r="AO4" s="4">
        <f>Wakeeney!B10</f>
        <v>0</v>
      </c>
      <c r="AP4" s="4"/>
      <c r="AQ4" s="4"/>
      <c r="AR4" s="4"/>
      <c r="AS4" s="4"/>
      <c r="AT4" s="4">
        <f>Harlan!C10</f>
        <v>63</v>
      </c>
      <c r="AU4" s="4">
        <f>Harlan!D10</f>
        <v>24</v>
      </c>
      <c r="AV4" s="4">
        <f>Harlan!B10</f>
        <v>7.0000000000000007E-2</v>
      </c>
      <c r="AW4" s="4"/>
      <c r="AX4" s="4"/>
      <c r="AY4" s="4"/>
      <c r="AZ4" s="4"/>
      <c r="BA4" s="4">
        <f>Benkelman!C10</f>
        <v>52</v>
      </c>
      <c r="BB4" s="4">
        <f>Benkelman!D10</f>
        <v>19</v>
      </c>
      <c r="BC4" s="4">
        <f>Benkelman!B10</f>
        <v>0.03</v>
      </c>
      <c r="BE4" s="3">
        <v>1</v>
      </c>
    </row>
    <row r="5" spans="1:57" ht="13.5" x14ac:dyDescent="0.25">
      <c r="A5" s="4">
        <f>VALUE(MID(Atwood!A11,5,2))</f>
        <v>1</v>
      </c>
      <c r="B5" s="4">
        <f>VALUE(RIGHT(Atwood!A11,2))</f>
        <v>2</v>
      </c>
      <c r="C5" s="4">
        <f>VALUE(LEFT(Atwood!A11,4))</f>
        <v>2012</v>
      </c>
      <c r="D5" s="4">
        <f>Atwood!C11</f>
        <v>42</v>
      </c>
      <c r="E5" s="4">
        <f>Atwood!D11</f>
        <v>16</v>
      </c>
      <c r="F5" s="4">
        <f>Atwood!B11</f>
        <v>0</v>
      </c>
      <c r="G5" s="4"/>
      <c r="H5" s="4"/>
      <c r="I5" s="4"/>
      <c r="J5" s="4"/>
      <c r="K5" s="4">
        <f>Colby!C11</f>
        <v>42</v>
      </c>
      <c r="L5" s="4">
        <f>Colby!D11</f>
        <v>16</v>
      </c>
      <c r="M5" s="4">
        <f>Colby!B11</f>
        <v>0</v>
      </c>
      <c r="N5" s="4"/>
      <c r="O5" s="4"/>
      <c r="P5" s="4"/>
      <c r="Q5" s="4"/>
      <c r="R5" s="4">
        <f>Goodland!C11</f>
        <v>52</v>
      </c>
      <c r="S5" s="4">
        <f>Goodland!D11</f>
        <v>14</v>
      </c>
      <c r="T5" s="4">
        <f>Goodland!B11</f>
        <v>0</v>
      </c>
      <c r="U5" s="4"/>
      <c r="V5" s="4"/>
      <c r="W5" s="4"/>
      <c r="X5" s="4"/>
      <c r="Y5" s="4">
        <f>Norton!C11</f>
        <v>43</v>
      </c>
      <c r="Z5" s="4">
        <f>Norton!D11</f>
        <v>14</v>
      </c>
      <c r="AA5" s="4">
        <f>Norton!B11</f>
        <v>0</v>
      </c>
      <c r="AB5" s="4"/>
      <c r="AC5" s="4"/>
      <c r="AD5" s="4"/>
      <c r="AE5" s="4"/>
      <c r="AF5" s="4">
        <f>Oberlin!C11</f>
        <v>43</v>
      </c>
      <c r="AG5" s="4">
        <f>Oberlin!D11</f>
        <v>14</v>
      </c>
      <c r="AH5" s="4">
        <f>Oberlin!B11</f>
        <v>0</v>
      </c>
      <c r="AI5" s="4"/>
      <c r="AJ5" s="4"/>
      <c r="AK5" s="4"/>
      <c r="AL5" s="4"/>
      <c r="AM5" s="4">
        <f>Wakeeney!C11</f>
        <v>45</v>
      </c>
      <c r="AN5" s="4">
        <f>Wakeeney!D11</f>
        <v>20</v>
      </c>
      <c r="AO5" s="4">
        <f>Wakeeney!B11</f>
        <v>0</v>
      </c>
      <c r="AP5" s="4"/>
      <c r="AQ5" s="4"/>
      <c r="AR5" s="4"/>
      <c r="AS5" s="4"/>
      <c r="AT5" s="4">
        <f>Harlan!C11</f>
        <v>43</v>
      </c>
      <c r="AU5" s="4">
        <f>Harlan!D11</f>
        <v>12</v>
      </c>
      <c r="AV5" s="4">
        <f>Harlan!B11</f>
        <v>0</v>
      </c>
      <c r="AW5" s="4"/>
      <c r="AX5" s="4"/>
      <c r="AY5" s="4"/>
      <c r="AZ5" s="4"/>
      <c r="BA5" s="4">
        <f>Benkelman!C11</f>
        <v>42</v>
      </c>
      <c r="BB5" s="4">
        <f>Benkelman!D11</f>
        <v>13</v>
      </c>
      <c r="BC5" s="4">
        <f>Benkelman!B11</f>
        <v>0</v>
      </c>
      <c r="BE5" s="3">
        <v>2</v>
      </c>
    </row>
    <row r="6" spans="1:57" ht="13.5" x14ac:dyDescent="0.25">
      <c r="A6" s="4">
        <f>VALUE(MID(Atwood!A12,5,2))</f>
        <v>1</v>
      </c>
      <c r="B6" s="4">
        <f>VALUE(RIGHT(Atwood!A12,2))</f>
        <v>3</v>
      </c>
      <c r="C6" s="4">
        <f>VALUE(LEFT(Atwood!A12,4))</f>
        <v>2012</v>
      </c>
      <c r="D6" s="4">
        <f>Atwood!C12</f>
        <v>46</v>
      </c>
      <c r="E6" s="4">
        <f>Atwood!D12</f>
        <v>15</v>
      </c>
      <c r="F6" s="4">
        <f>Atwood!B12</f>
        <v>0</v>
      </c>
      <c r="G6" s="4"/>
      <c r="H6" s="4"/>
      <c r="I6" s="4"/>
      <c r="J6" s="4"/>
      <c r="K6" s="4">
        <f>Colby!C12</f>
        <v>50</v>
      </c>
      <c r="L6" s="4">
        <f>Colby!D12</f>
        <v>19</v>
      </c>
      <c r="M6" s="4">
        <f>Colby!B12</f>
        <v>0</v>
      </c>
      <c r="N6" s="4"/>
      <c r="O6" s="4"/>
      <c r="P6" s="4"/>
      <c r="Q6" s="4"/>
      <c r="R6" s="4">
        <f>Goodland!C12</f>
        <v>60</v>
      </c>
      <c r="S6" s="4">
        <f>Goodland!D12</f>
        <v>29</v>
      </c>
      <c r="T6" s="4">
        <f>Goodland!B12</f>
        <v>0</v>
      </c>
      <c r="U6" s="4"/>
      <c r="V6" s="4"/>
      <c r="W6" s="4"/>
      <c r="X6" s="4"/>
      <c r="Y6" s="4">
        <f>Norton!C12</f>
        <v>45</v>
      </c>
      <c r="Z6" s="4">
        <f>Norton!D12</f>
        <v>14</v>
      </c>
      <c r="AA6" s="4">
        <f>Norton!B12</f>
        <v>0</v>
      </c>
      <c r="AB6" s="4"/>
      <c r="AC6" s="4"/>
      <c r="AD6" s="4"/>
      <c r="AE6" s="4"/>
      <c r="AF6" s="4">
        <f>Oberlin!C12</f>
        <v>45</v>
      </c>
      <c r="AG6" s="4">
        <f>Oberlin!D12</f>
        <v>14</v>
      </c>
      <c r="AH6" s="4">
        <f>Oberlin!B12</f>
        <v>0</v>
      </c>
      <c r="AI6" s="4"/>
      <c r="AJ6" s="4"/>
      <c r="AK6" s="4"/>
      <c r="AL6" s="4"/>
      <c r="AM6" s="4">
        <f>Wakeeney!C12</f>
        <v>44</v>
      </c>
      <c r="AN6" s="4">
        <f>Wakeeney!D12</f>
        <v>20</v>
      </c>
      <c r="AO6" s="4">
        <f>Wakeeney!B12</f>
        <v>0</v>
      </c>
      <c r="AP6" s="4"/>
      <c r="AQ6" s="4"/>
      <c r="AR6" s="4"/>
      <c r="AS6" s="4"/>
      <c r="AT6" s="4">
        <f>Harlan!C12</f>
        <v>39</v>
      </c>
      <c r="AU6" s="4">
        <f>Harlan!D12</f>
        <v>12</v>
      </c>
      <c r="AV6" s="4">
        <f>Harlan!B12</f>
        <v>0</v>
      </c>
      <c r="AW6" s="4"/>
      <c r="AX6" s="4"/>
      <c r="AY6" s="4"/>
      <c r="AZ6" s="4"/>
      <c r="BA6" s="4">
        <f>Benkelman!C12</f>
        <v>50</v>
      </c>
      <c r="BB6" s="4">
        <f>Benkelman!D12</f>
        <v>13</v>
      </c>
      <c r="BC6" s="4">
        <f>Benkelman!B12</f>
        <v>0</v>
      </c>
      <c r="BE6" s="3">
        <v>3</v>
      </c>
    </row>
    <row r="7" spans="1:57" ht="13.5" x14ac:dyDescent="0.25">
      <c r="A7" s="4">
        <f>VALUE(MID(Atwood!A13,5,2))</f>
        <v>1</v>
      </c>
      <c r="B7" s="4">
        <f>VALUE(RIGHT(Atwood!A13,2))</f>
        <v>4</v>
      </c>
      <c r="C7" s="4">
        <f>VALUE(LEFT(Atwood!A13,4))</f>
        <v>2012</v>
      </c>
      <c r="D7" s="4">
        <f>Atwood!C13</f>
        <v>64</v>
      </c>
      <c r="E7" s="4">
        <f>Atwood!D13</f>
        <v>24</v>
      </c>
      <c r="F7" s="4">
        <f>Atwood!B13</f>
        <v>0</v>
      </c>
      <c r="G7" s="4"/>
      <c r="H7" s="4"/>
      <c r="I7" s="4"/>
      <c r="J7" s="4"/>
      <c r="K7" s="4">
        <f>Colby!C13</f>
        <v>62</v>
      </c>
      <c r="L7" s="4">
        <f>Colby!D13</f>
        <v>27</v>
      </c>
      <c r="M7" s="4">
        <f>Colby!B13</f>
        <v>0</v>
      </c>
      <c r="N7" s="4"/>
      <c r="O7" s="4"/>
      <c r="P7" s="4"/>
      <c r="Q7" s="4"/>
      <c r="R7" s="4">
        <f>Goodland!C13</f>
        <v>62</v>
      </c>
      <c r="S7" s="4">
        <f>Goodland!D13</f>
        <v>25</v>
      </c>
      <c r="T7" s="4">
        <f>Goodland!B13</f>
        <v>0</v>
      </c>
      <c r="U7" s="4"/>
      <c r="V7" s="4"/>
      <c r="W7" s="4"/>
      <c r="X7" s="4"/>
      <c r="Y7" s="4">
        <f>Norton!C13</f>
        <v>62</v>
      </c>
      <c r="Z7" s="4">
        <f>Norton!D13</f>
        <v>20</v>
      </c>
      <c r="AA7" s="4">
        <f>Norton!B13</f>
        <v>0</v>
      </c>
      <c r="AB7" s="4"/>
      <c r="AC7" s="4"/>
      <c r="AD7" s="4"/>
      <c r="AE7" s="4"/>
      <c r="AF7" s="4">
        <f>Oberlin!C13</f>
        <v>62</v>
      </c>
      <c r="AG7" s="4">
        <f>Oberlin!D13</f>
        <v>20</v>
      </c>
      <c r="AH7" s="4">
        <f>Oberlin!B13</f>
        <v>0</v>
      </c>
      <c r="AI7" s="4"/>
      <c r="AJ7" s="4"/>
      <c r="AK7" s="4"/>
      <c r="AL7" s="4"/>
      <c r="AM7" s="4">
        <f>Wakeeney!C13</f>
        <v>58</v>
      </c>
      <c r="AN7" s="4">
        <f>Wakeeney!D13</f>
        <v>26</v>
      </c>
      <c r="AO7" s="4">
        <f>Wakeeney!B13</f>
        <v>0</v>
      </c>
      <c r="AP7" s="4"/>
      <c r="AQ7" s="4"/>
      <c r="AR7" s="4"/>
      <c r="AS7" s="4"/>
      <c r="AT7" s="4">
        <f>Harlan!C13</f>
        <v>49</v>
      </c>
      <c r="AU7" s="4">
        <f>Harlan!D13</f>
        <v>20</v>
      </c>
      <c r="AV7" s="4">
        <f>Harlan!B13</f>
        <v>0</v>
      </c>
      <c r="AW7" s="4"/>
      <c r="AX7" s="4"/>
      <c r="AY7" s="4"/>
      <c r="AZ7" s="4"/>
      <c r="BA7" s="4">
        <f>Benkelman!C13</f>
        <v>64</v>
      </c>
      <c r="BB7" s="4">
        <f>Benkelman!D13</f>
        <v>22</v>
      </c>
      <c r="BC7" s="4">
        <f>Benkelman!B13</f>
        <v>0</v>
      </c>
      <c r="BE7" s="3">
        <v>4</v>
      </c>
    </row>
    <row r="8" spans="1:57" ht="13.5" x14ac:dyDescent="0.25">
      <c r="A8" s="4">
        <f>VALUE(MID(Atwood!A14,5,2))</f>
        <v>1</v>
      </c>
      <c r="B8" s="4">
        <f>VALUE(RIGHT(Atwood!A14,2))</f>
        <v>5</v>
      </c>
      <c r="C8" s="4">
        <f>VALUE(LEFT(Atwood!A14,4))</f>
        <v>2012</v>
      </c>
      <c r="D8" s="4">
        <f>Atwood!C14</f>
        <v>63</v>
      </c>
      <c r="E8" s="4">
        <f>Atwood!D14</f>
        <v>27</v>
      </c>
      <c r="F8" s="4">
        <f>Atwood!B14</f>
        <v>0</v>
      </c>
      <c r="G8" s="4"/>
      <c r="H8" s="4"/>
      <c r="I8" s="4"/>
      <c r="J8" s="4"/>
      <c r="K8" s="4">
        <f>Colby!C14</f>
        <v>62</v>
      </c>
      <c r="L8" s="4">
        <f>Colby!D14</f>
        <v>27</v>
      </c>
      <c r="M8" s="4">
        <f>Colby!B14</f>
        <v>0</v>
      </c>
      <c r="N8" s="4"/>
      <c r="O8" s="4"/>
      <c r="P8" s="4"/>
      <c r="Q8" s="4"/>
      <c r="R8" s="4">
        <f>Goodland!C14</f>
        <v>73</v>
      </c>
      <c r="S8" s="4">
        <f>Goodland!D14</f>
        <v>33</v>
      </c>
      <c r="T8" s="4">
        <f>Goodland!B14</f>
        <v>0</v>
      </c>
      <c r="U8" s="4"/>
      <c r="V8" s="4"/>
      <c r="W8" s="4"/>
      <c r="X8" s="4"/>
      <c r="Y8" s="4">
        <f>Norton!C14</f>
        <v>60</v>
      </c>
      <c r="Z8" s="4">
        <f>Norton!D14</f>
        <v>27</v>
      </c>
      <c r="AA8" s="4">
        <f>Norton!B14</f>
        <v>0</v>
      </c>
      <c r="AB8" s="4"/>
      <c r="AC8" s="4"/>
      <c r="AD8" s="4"/>
      <c r="AE8" s="4"/>
      <c r="AF8" s="4">
        <f>Oberlin!C14</f>
        <v>60</v>
      </c>
      <c r="AG8" s="4">
        <f>Oberlin!D14</f>
        <v>27</v>
      </c>
      <c r="AH8" s="4">
        <f>Oberlin!B14</f>
        <v>0</v>
      </c>
      <c r="AI8" s="4"/>
      <c r="AJ8" s="4"/>
      <c r="AK8" s="4"/>
      <c r="AL8" s="4"/>
      <c r="AM8" s="4">
        <f>Wakeeney!C14</f>
        <v>58</v>
      </c>
      <c r="AN8" s="4">
        <f>Wakeeney!D14</f>
        <v>32</v>
      </c>
      <c r="AO8" s="4">
        <f>Wakeeney!B14</f>
        <v>0</v>
      </c>
      <c r="AP8" s="4"/>
      <c r="AQ8" s="4"/>
      <c r="AR8" s="4"/>
      <c r="AS8" s="4"/>
      <c r="AT8" s="4">
        <f>Harlan!C14</f>
        <v>57</v>
      </c>
      <c r="AU8" s="4">
        <f>Harlan!D14</f>
        <v>26</v>
      </c>
      <c r="AV8" s="4">
        <f>Harlan!B14</f>
        <v>0</v>
      </c>
      <c r="AW8" s="4"/>
      <c r="AX8" s="4"/>
      <c r="AY8" s="4"/>
      <c r="AZ8" s="4"/>
      <c r="BA8" s="4">
        <f>Benkelman!C14</f>
        <v>65</v>
      </c>
      <c r="BB8" s="4">
        <f>Benkelman!D14</f>
        <v>27</v>
      </c>
      <c r="BC8" s="4">
        <f>Benkelman!B14</f>
        <v>0</v>
      </c>
      <c r="BE8" s="3">
        <v>5</v>
      </c>
    </row>
    <row r="9" spans="1:57" ht="13.5" x14ac:dyDescent="0.25">
      <c r="A9" s="4">
        <f>VALUE(MID(Atwood!A15,5,2))</f>
        <v>1</v>
      </c>
      <c r="B9" s="4">
        <f>VALUE(RIGHT(Atwood!A15,2))</f>
        <v>6</v>
      </c>
      <c r="C9" s="4">
        <f>VALUE(LEFT(Atwood!A15,4))</f>
        <v>2012</v>
      </c>
      <c r="D9" s="4">
        <f>Atwood!C15</f>
        <v>76</v>
      </c>
      <c r="E9" s="4">
        <f>Atwood!D15</f>
        <v>30</v>
      </c>
      <c r="F9" s="4">
        <f>Atwood!B15</f>
        <v>0</v>
      </c>
      <c r="G9" s="4"/>
      <c r="H9" s="4"/>
      <c r="I9" s="4"/>
      <c r="J9" s="4"/>
      <c r="K9" s="4">
        <f>Colby!C15</f>
        <v>74</v>
      </c>
      <c r="L9" s="4">
        <f>Colby!D15</f>
        <v>31</v>
      </c>
      <c r="M9" s="4">
        <f>Colby!B15</f>
        <v>0</v>
      </c>
      <c r="N9" s="4"/>
      <c r="O9" s="4"/>
      <c r="P9" s="4"/>
      <c r="Q9" s="4"/>
      <c r="R9" s="4">
        <f>Goodland!C15</f>
        <v>48</v>
      </c>
      <c r="S9" s="4">
        <f>Goodland!D15</f>
        <v>21</v>
      </c>
      <c r="T9" s="4">
        <f>Goodland!B15</f>
        <v>0</v>
      </c>
      <c r="U9" s="4"/>
      <c r="V9" s="4"/>
      <c r="W9" s="4"/>
      <c r="X9" s="4"/>
      <c r="Y9" s="4">
        <f>Norton!C15</f>
        <v>73</v>
      </c>
      <c r="Z9" s="4">
        <f>Norton!D15</f>
        <v>28</v>
      </c>
      <c r="AA9" s="4">
        <f>Norton!B15</f>
        <v>0</v>
      </c>
      <c r="AB9" s="4"/>
      <c r="AC9" s="4"/>
      <c r="AD9" s="4"/>
      <c r="AE9" s="4"/>
      <c r="AF9" s="4">
        <f>Oberlin!C15</f>
        <v>73</v>
      </c>
      <c r="AG9" s="4">
        <f>Oberlin!D15</f>
        <v>28</v>
      </c>
      <c r="AH9" s="4">
        <f>Oberlin!B15</f>
        <v>0</v>
      </c>
      <c r="AI9" s="4"/>
      <c r="AJ9" s="4"/>
      <c r="AK9" s="4"/>
      <c r="AL9" s="4"/>
      <c r="AM9" s="4">
        <f>Wakeeney!C15</f>
        <v>70</v>
      </c>
      <c r="AN9" s="4">
        <f>Wakeeney!D15</f>
        <v>34</v>
      </c>
      <c r="AO9" s="4">
        <f>Wakeeney!B15</f>
        <v>0</v>
      </c>
      <c r="AP9" s="4"/>
      <c r="AQ9" s="4"/>
      <c r="AR9" s="4"/>
      <c r="AS9" s="4"/>
      <c r="AT9" s="4">
        <f>Harlan!C15</f>
        <v>70</v>
      </c>
      <c r="AU9" s="4">
        <f>Harlan!D15</f>
        <v>28</v>
      </c>
      <c r="AV9" s="4">
        <f>Harlan!B15</f>
        <v>0</v>
      </c>
      <c r="AW9" s="4"/>
      <c r="AX9" s="4"/>
      <c r="AY9" s="4"/>
      <c r="AZ9" s="4"/>
      <c r="BA9" s="4">
        <f>Benkelman!C15</f>
        <v>76</v>
      </c>
      <c r="BB9" s="4">
        <f>Benkelman!D15</f>
        <v>28</v>
      </c>
      <c r="BC9" s="4">
        <f>Benkelman!B15</f>
        <v>0</v>
      </c>
      <c r="BE9" s="3">
        <v>6</v>
      </c>
    </row>
    <row r="10" spans="1:57" ht="13.5" x14ac:dyDescent="0.25">
      <c r="A10" s="4">
        <f>VALUE(MID(Atwood!A16,5,2))</f>
        <v>1</v>
      </c>
      <c r="B10" s="4">
        <f>VALUE(RIGHT(Atwood!A16,2))</f>
        <v>7</v>
      </c>
      <c r="C10" s="4">
        <f>VALUE(LEFT(Atwood!A16,4))</f>
        <v>2012</v>
      </c>
      <c r="D10" s="4">
        <f>Atwood!C16</f>
        <v>49</v>
      </c>
      <c r="E10" s="4">
        <f>Atwood!D16</f>
        <v>17</v>
      </c>
      <c r="F10" s="4">
        <f>Atwood!B16</f>
        <v>0</v>
      </c>
      <c r="G10" s="4"/>
      <c r="H10" s="4"/>
      <c r="I10" s="4"/>
      <c r="J10" s="4"/>
      <c r="K10" s="4">
        <f>Colby!C16</f>
        <v>51</v>
      </c>
      <c r="L10" s="4">
        <f>Colby!D16</f>
        <v>18</v>
      </c>
      <c r="M10" s="4">
        <f>Colby!B16</f>
        <v>0</v>
      </c>
      <c r="N10" s="4"/>
      <c r="O10" s="4"/>
      <c r="P10" s="4"/>
      <c r="Q10" s="4"/>
      <c r="R10" s="4">
        <f>Goodland!C16</f>
        <v>42</v>
      </c>
      <c r="S10" s="4">
        <f>Goodland!D16</f>
        <v>18</v>
      </c>
      <c r="T10" s="4">
        <f>Goodland!B16</f>
        <v>0.02</v>
      </c>
      <c r="U10" s="4"/>
      <c r="V10" s="4"/>
      <c r="W10" s="4"/>
      <c r="X10" s="4"/>
      <c r="Y10" s="4">
        <f>Norton!C16</f>
        <v>51</v>
      </c>
      <c r="Z10" s="4">
        <f>Norton!D16</f>
        <v>16</v>
      </c>
      <c r="AA10" s="4">
        <f>Norton!B16</f>
        <v>0</v>
      </c>
      <c r="AB10" s="4"/>
      <c r="AC10" s="4"/>
      <c r="AD10" s="4"/>
      <c r="AE10" s="4"/>
      <c r="AF10" s="4">
        <f>Oberlin!C16</f>
        <v>51</v>
      </c>
      <c r="AG10" s="4">
        <f>Oberlin!D16</f>
        <v>16</v>
      </c>
      <c r="AH10" s="4">
        <f>Oberlin!B16</f>
        <v>0</v>
      </c>
      <c r="AI10" s="4"/>
      <c r="AJ10" s="4"/>
      <c r="AK10" s="4"/>
      <c r="AL10" s="4"/>
      <c r="AM10" s="4">
        <f>Wakeeney!C16</f>
        <v>53</v>
      </c>
      <c r="AN10" s="4">
        <f>Wakeeney!D16</f>
        <v>23</v>
      </c>
      <c r="AO10" s="4">
        <f>Wakeeney!B16</f>
        <v>0</v>
      </c>
      <c r="AP10" s="4"/>
      <c r="AQ10" s="4"/>
      <c r="AR10" s="4"/>
      <c r="AS10" s="4"/>
      <c r="AT10" s="4">
        <f>Harlan!C16</f>
        <v>52</v>
      </c>
      <c r="AU10" s="4">
        <f>Harlan!D16</f>
        <v>18</v>
      </c>
      <c r="AV10" s="4">
        <f>Harlan!B16</f>
        <v>0</v>
      </c>
      <c r="AW10" s="4"/>
      <c r="AX10" s="4"/>
      <c r="AY10" s="4"/>
      <c r="AZ10" s="4"/>
      <c r="BA10" s="4">
        <f>Benkelman!C16</f>
        <v>50</v>
      </c>
      <c r="BB10" s="4">
        <f>Benkelman!D16</f>
        <v>17</v>
      </c>
      <c r="BC10" s="4">
        <f>Benkelman!B16</f>
        <v>0</v>
      </c>
      <c r="BE10" s="3">
        <v>7</v>
      </c>
    </row>
    <row r="11" spans="1:57" ht="13.5" x14ac:dyDescent="0.25">
      <c r="A11" s="4">
        <f>VALUE(MID(Atwood!A17,5,2))</f>
        <v>1</v>
      </c>
      <c r="B11" s="4">
        <f>VALUE(RIGHT(Atwood!A17,2))</f>
        <v>8</v>
      </c>
      <c r="C11" s="4">
        <f>VALUE(LEFT(Atwood!A17,4))</f>
        <v>2012</v>
      </c>
      <c r="D11" s="4">
        <f>Atwood!C17</f>
        <v>43</v>
      </c>
      <c r="E11" s="4">
        <f>Atwood!D17</f>
        <v>20</v>
      </c>
      <c r="F11" s="4">
        <f>Atwood!B17</f>
        <v>0</v>
      </c>
      <c r="G11" s="4"/>
      <c r="H11" s="4"/>
      <c r="I11" s="4"/>
      <c r="J11" s="4"/>
      <c r="K11" s="4">
        <f>Colby!C17</f>
        <v>45</v>
      </c>
      <c r="L11" s="4">
        <f>Colby!D17</f>
        <v>26</v>
      </c>
      <c r="M11" s="4">
        <f>Colby!B17</f>
        <v>0</v>
      </c>
      <c r="N11" s="4"/>
      <c r="O11" s="4"/>
      <c r="P11" s="4"/>
      <c r="Q11" s="4"/>
      <c r="R11" s="4">
        <f>Goodland!C17</f>
        <v>40</v>
      </c>
      <c r="S11" s="4">
        <f>Goodland!D17</f>
        <v>22</v>
      </c>
      <c r="T11" s="4">
        <f>Goodland!B17</f>
        <v>0</v>
      </c>
      <c r="U11" s="4"/>
      <c r="V11" s="4"/>
      <c r="W11" s="4"/>
      <c r="X11" s="4"/>
      <c r="Y11" s="4">
        <f>Norton!C17</f>
        <v>41</v>
      </c>
      <c r="Z11" s="4">
        <f>Norton!D17</f>
        <v>20</v>
      </c>
      <c r="AA11" s="4">
        <f>Norton!B17</f>
        <v>0</v>
      </c>
      <c r="AB11" s="4"/>
      <c r="AC11" s="4"/>
      <c r="AD11" s="4"/>
      <c r="AE11" s="4"/>
      <c r="AF11" s="4">
        <f>Oberlin!C17</f>
        <v>41</v>
      </c>
      <c r="AG11" s="4">
        <f>Oberlin!D17</f>
        <v>20</v>
      </c>
      <c r="AH11" s="4">
        <f>Oberlin!B17</f>
        <v>0</v>
      </c>
      <c r="AI11" s="4"/>
      <c r="AJ11" s="4"/>
      <c r="AK11" s="4"/>
      <c r="AL11" s="4"/>
      <c r="AM11" s="4">
        <f>Wakeeney!C17</f>
        <v>42</v>
      </c>
      <c r="AN11" s="4">
        <f>Wakeeney!D17</f>
        <v>25</v>
      </c>
      <c r="AO11" s="4">
        <f>Wakeeney!B17</f>
        <v>0</v>
      </c>
      <c r="AP11" s="4"/>
      <c r="AQ11" s="4"/>
      <c r="AR11" s="4"/>
      <c r="AS11" s="4"/>
      <c r="AT11" s="4">
        <f>Harlan!C17</f>
        <v>37</v>
      </c>
      <c r="AU11" s="4">
        <f>Harlan!D17</f>
        <v>19</v>
      </c>
      <c r="AV11" s="4">
        <f>Harlan!B17</f>
        <v>0</v>
      </c>
      <c r="AW11" s="4"/>
      <c r="AX11" s="4"/>
      <c r="AY11" s="4"/>
      <c r="AZ11" s="4"/>
      <c r="BA11" s="4">
        <f>Benkelman!C17</f>
        <v>45</v>
      </c>
      <c r="BB11" s="4">
        <f>Benkelman!D17</f>
        <v>20</v>
      </c>
      <c r="BC11" s="4">
        <f>Benkelman!B17</f>
        <v>0</v>
      </c>
      <c r="BE11" s="3">
        <v>8</v>
      </c>
    </row>
    <row r="12" spans="1:57" ht="13.5" x14ac:dyDescent="0.25">
      <c r="A12" s="4">
        <f>VALUE(MID(Atwood!A18,5,2))</f>
        <v>1</v>
      </c>
      <c r="B12" s="4">
        <f>VALUE(RIGHT(Atwood!A18,2))</f>
        <v>9</v>
      </c>
      <c r="C12" s="4">
        <f>VALUE(LEFT(Atwood!A18,4))</f>
        <v>2012</v>
      </c>
      <c r="D12" s="4">
        <f>Atwood!C18</f>
        <v>44</v>
      </c>
      <c r="E12" s="4">
        <f>Atwood!D18</f>
        <v>20</v>
      </c>
      <c r="F12" s="4">
        <f>Atwood!B18</f>
        <v>0</v>
      </c>
      <c r="G12" s="4"/>
      <c r="H12" s="4"/>
      <c r="I12" s="4"/>
      <c r="J12" s="4"/>
      <c r="K12" s="4">
        <f>Colby!C18</f>
        <v>41</v>
      </c>
      <c r="L12" s="4">
        <f>Colby!D18</f>
        <v>20</v>
      </c>
      <c r="M12" s="4">
        <f>Colby!B18</f>
        <v>0</v>
      </c>
      <c r="N12" s="4"/>
      <c r="O12" s="4"/>
      <c r="P12" s="4"/>
      <c r="Q12" s="4"/>
      <c r="R12" s="4">
        <f>Goodland!C18</f>
        <v>53</v>
      </c>
      <c r="S12" s="4">
        <f>Goodland!D18</f>
        <v>21</v>
      </c>
      <c r="T12" s="4">
        <f>Goodland!B18</f>
        <v>0</v>
      </c>
      <c r="U12" s="4"/>
      <c r="V12" s="4"/>
      <c r="W12" s="4"/>
      <c r="X12" s="4"/>
      <c r="Y12" s="4">
        <f>Norton!C18</f>
        <v>43</v>
      </c>
      <c r="Z12" s="4">
        <f>Norton!D18</f>
        <v>17</v>
      </c>
      <c r="AA12" s="4">
        <f>Norton!B18</f>
        <v>0</v>
      </c>
      <c r="AB12" s="4"/>
      <c r="AC12" s="4"/>
      <c r="AD12" s="4"/>
      <c r="AE12" s="4"/>
      <c r="AF12" s="4">
        <f>Oberlin!C18</f>
        <v>43</v>
      </c>
      <c r="AG12" s="4">
        <f>Oberlin!D18</f>
        <v>17</v>
      </c>
      <c r="AH12" s="4">
        <f>Oberlin!B18</f>
        <v>0</v>
      </c>
      <c r="AI12" s="4"/>
      <c r="AJ12" s="4"/>
      <c r="AK12" s="4"/>
      <c r="AL12" s="4"/>
      <c r="AM12" s="4">
        <f>Wakeeney!C18</f>
        <v>42</v>
      </c>
      <c r="AN12" s="4">
        <f>Wakeeney!D18</f>
        <v>23</v>
      </c>
      <c r="AO12" s="4">
        <f>Wakeeney!B18</f>
        <v>0</v>
      </c>
      <c r="AP12" s="4"/>
      <c r="AQ12" s="4"/>
      <c r="AR12" s="4"/>
      <c r="AS12" s="4"/>
      <c r="AT12" s="4">
        <f>Harlan!C18</f>
        <v>38</v>
      </c>
      <c r="AU12" s="4">
        <f>Harlan!D18</f>
        <v>20</v>
      </c>
      <c r="AV12" s="4">
        <f>Harlan!B18</f>
        <v>0.01</v>
      </c>
      <c r="AW12" s="4"/>
      <c r="AX12" s="4"/>
      <c r="AY12" s="4"/>
      <c r="AZ12" s="4"/>
      <c r="BA12" s="4">
        <f>Benkelman!C18</f>
        <v>46</v>
      </c>
      <c r="BB12" s="4">
        <f>Benkelman!D18</f>
        <v>17</v>
      </c>
      <c r="BC12" s="4">
        <f>Benkelman!B18</f>
        <v>0</v>
      </c>
      <c r="BE12" s="3">
        <v>9</v>
      </c>
    </row>
    <row r="13" spans="1:57" ht="13.5" x14ac:dyDescent="0.25">
      <c r="A13" s="4">
        <f>VALUE(MID(Atwood!A19,5,2))</f>
        <v>1</v>
      </c>
      <c r="B13" s="4">
        <f>VALUE(RIGHT(Atwood!A19,2))</f>
        <v>10</v>
      </c>
      <c r="C13" s="4">
        <f>VALUE(LEFT(Atwood!A19,4))</f>
        <v>2012</v>
      </c>
      <c r="D13" s="4">
        <f>Atwood!C19</f>
        <v>54</v>
      </c>
      <c r="E13" s="4">
        <f>Atwood!D19</f>
        <v>22</v>
      </c>
      <c r="F13" s="4">
        <f>Atwood!B19</f>
        <v>0</v>
      </c>
      <c r="G13" s="4"/>
      <c r="H13" s="4"/>
      <c r="I13" s="4"/>
      <c r="J13" s="4"/>
      <c r="K13" s="4">
        <f>Colby!C19</f>
        <v>53</v>
      </c>
      <c r="L13" s="4">
        <f>Colby!D19</f>
        <v>21</v>
      </c>
      <c r="M13" s="4">
        <f>Colby!B19</f>
        <v>0</v>
      </c>
      <c r="N13" s="4"/>
      <c r="O13" s="4"/>
      <c r="P13" s="4"/>
      <c r="Q13" s="4"/>
      <c r="R13" s="4">
        <f>Goodland!C19</f>
        <v>61</v>
      </c>
      <c r="S13" s="4">
        <f>Goodland!D19</f>
        <v>26</v>
      </c>
      <c r="T13" s="4">
        <f>Goodland!B19</f>
        <v>0</v>
      </c>
      <c r="U13" s="4"/>
      <c r="V13" s="4"/>
      <c r="W13" s="4"/>
      <c r="X13" s="4"/>
      <c r="Y13" s="4">
        <f>Norton!C19</f>
        <v>54</v>
      </c>
      <c r="Z13" s="4">
        <f>Norton!D19</f>
        <v>17</v>
      </c>
      <c r="AA13" s="4">
        <f>Norton!B19</f>
        <v>0</v>
      </c>
      <c r="AB13" s="4"/>
      <c r="AC13" s="4"/>
      <c r="AD13" s="4"/>
      <c r="AE13" s="4"/>
      <c r="AF13" s="4">
        <f>Oberlin!C19</f>
        <v>54</v>
      </c>
      <c r="AG13" s="4">
        <f>Oberlin!D19</f>
        <v>17</v>
      </c>
      <c r="AH13" s="4">
        <f>Oberlin!B19</f>
        <v>0</v>
      </c>
      <c r="AI13" s="4"/>
      <c r="AJ13" s="4"/>
      <c r="AK13" s="4"/>
      <c r="AL13" s="4"/>
      <c r="AM13" s="4">
        <f>Wakeeney!C19</f>
        <v>53</v>
      </c>
      <c r="AN13" s="4">
        <f>Wakeeney!D19</f>
        <v>23</v>
      </c>
      <c r="AO13" s="4">
        <f>Wakeeney!B19</f>
        <v>0</v>
      </c>
      <c r="AP13" s="4"/>
      <c r="AQ13" s="4"/>
      <c r="AR13" s="4"/>
      <c r="AS13" s="4"/>
      <c r="AT13" s="4">
        <f>Harlan!C19</f>
        <v>50</v>
      </c>
      <c r="AU13" s="4">
        <f>Harlan!D19</f>
        <v>21</v>
      </c>
      <c r="AV13" s="4">
        <f>Harlan!B19</f>
        <v>0</v>
      </c>
      <c r="AW13" s="4"/>
      <c r="AX13" s="4"/>
      <c r="AY13" s="4"/>
      <c r="AZ13" s="4"/>
      <c r="BA13" s="4">
        <f>Benkelman!C19</f>
        <v>55</v>
      </c>
      <c r="BB13" s="4">
        <f>Benkelman!D19</f>
        <v>22</v>
      </c>
      <c r="BC13" s="4">
        <f>Benkelman!B19</f>
        <v>0</v>
      </c>
      <c r="BE13" s="3">
        <v>10</v>
      </c>
    </row>
    <row r="14" spans="1:57" ht="13.5" x14ac:dyDescent="0.25">
      <c r="A14" s="4">
        <f>VALUE(MID(Atwood!A20,5,2))</f>
        <v>1</v>
      </c>
      <c r="B14" s="4">
        <f>VALUE(RIGHT(Atwood!A20,2))</f>
        <v>11</v>
      </c>
      <c r="C14" s="4">
        <f>VALUE(LEFT(Atwood!A20,4))</f>
        <v>2012</v>
      </c>
      <c r="D14" s="4">
        <f>Atwood!C20</f>
        <v>62</v>
      </c>
      <c r="E14" s="4">
        <f>Atwood!D20</f>
        <v>26</v>
      </c>
      <c r="F14" s="4">
        <f>Atwood!B20</f>
        <v>0</v>
      </c>
      <c r="G14" s="4"/>
      <c r="H14" s="4"/>
      <c r="I14" s="4"/>
      <c r="J14" s="4"/>
      <c r="K14" s="4">
        <f>Colby!C20</f>
        <v>61</v>
      </c>
      <c r="L14" s="4">
        <f>Colby!D20</f>
        <v>25</v>
      </c>
      <c r="M14" s="4">
        <f>Colby!B20</f>
        <v>0</v>
      </c>
      <c r="N14" s="4"/>
      <c r="O14" s="4"/>
      <c r="P14" s="4"/>
      <c r="Q14" s="4"/>
      <c r="R14" s="4">
        <f>Goodland!C20</f>
        <v>40</v>
      </c>
      <c r="S14" s="4">
        <f>Goodland!D20</f>
        <v>12</v>
      </c>
      <c r="T14" s="4">
        <f>Goodland!B20</f>
        <v>0</v>
      </c>
      <c r="U14" s="4"/>
      <c r="V14" s="4"/>
      <c r="W14" s="4"/>
      <c r="X14" s="4"/>
      <c r="Y14" s="4">
        <f>Norton!C20</f>
        <v>60</v>
      </c>
      <c r="Z14" s="4">
        <f>Norton!D20</f>
        <v>23</v>
      </c>
      <c r="AA14" s="4">
        <f>Norton!B20</f>
        <v>0</v>
      </c>
      <c r="AB14" s="4"/>
      <c r="AC14" s="4"/>
      <c r="AD14" s="4"/>
      <c r="AE14" s="4"/>
      <c r="AF14" s="4">
        <f>Oberlin!C20</f>
        <v>60</v>
      </c>
      <c r="AG14" s="4">
        <f>Oberlin!D20</f>
        <v>23</v>
      </c>
      <c r="AH14" s="4">
        <f>Oberlin!B20</f>
        <v>0</v>
      </c>
      <c r="AI14" s="4"/>
      <c r="AJ14" s="4"/>
      <c r="AK14" s="4"/>
      <c r="AL14" s="4"/>
      <c r="AM14" s="4">
        <f>Wakeeney!C20</f>
        <v>60</v>
      </c>
      <c r="AN14" s="4">
        <f>Wakeeney!D20</f>
        <v>30</v>
      </c>
      <c r="AO14" s="4">
        <f>Wakeeney!B20</f>
        <v>0</v>
      </c>
      <c r="AP14" s="4"/>
      <c r="AQ14" s="4"/>
      <c r="AR14" s="4"/>
      <c r="AS14" s="4"/>
      <c r="AT14" s="4">
        <f>Harlan!C20</f>
        <v>59</v>
      </c>
      <c r="AU14" s="4">
        <f>Harlan!D20</f>
        <v>23</v>
      </c>
      <c r="AV14" s="4">
        <f>Harlan!B20</f>
        <v>0</v>
      </c>
      <c r="AW14" s="4"/>
      <c r="AX14" s="4"/>
      <c r="AY14" s="4"/>
      <c r="AZ14" s="4"/>
      <c r="BA14" s="4">
        <f>Benkelman!C20</f>
        <v>61</v>
      </c>
      <c r="BB14" s="4">
        <f>Benkelman!D20</f>
        <v>24</v>
      </c>
      <c r="BC14" s="4">
        <f>Benkelman!B20</f>
        <v>0</v>
      </c>
      <c r="BE14" s="3">
        <v>11</v>
      </c>
    </row>
    <row r="15" spans="1:57" ht="13.5" x14ac:dyDescent="0.25">
      <c r="A15" s="4">
        <f>VALUE(MID(Atwood!A21,5,2))</f>
        <v>1</v>
      </c>
      <c r="B15" s="4">
        <f>VALUE(RIGHT(Atwood!A21,2))</f>
        <v>12</v>
      </c>
      <c r="C15" s="4">
        <f>VALUE(LEFT(Atwood!A21,4))</f>
        <v>2012</v>
      </c>
      <c r="D15" s="4">
        <f>Atwood!C21</f>
        <v>34</v>
      </c>
      <c r="E15" s="4">
        <f>Atwood!D21</f>
        <v>13</v>
      </c>
      <c r="F15" s="4">
        <f>Atwood!B21</f>
        <v>0</v>
      </c>
      <c r="G15" s="4"/>
      <c r="H15" s="4"/>
      <c r="I15" s="4"/>
      <c r="J15" s="4"/>
      <c r="K15" s="4">
        <f>Colby!C21</f>
        <v>34</v>
      </c>
      <c r="L15" s="4">
        <f>Colby!D21</f>
        <v>10</v>
      </c>
      <c r="M15" s="4">
        <f>Colby!B21</f>
        <v>0</v>
      </c>
      <c r="N15" s="4"/>
      <c r="O15" s="4"/>
      <c r="P15" s="4"/>
      <c r="Q15" s="4"/>
      <c r="R15" s="4">
        <f>Goodland!C21</f>
        <v>39</v>
      </c>
      <c r="S15" s="4">
        <f>Goodland!D21</f>
        <v>11</v>
      </c>
      <c r="T15" s="4">
        <f>Goodland!B21</f>
        <v>0</v>
      </c>
      <c r="U15" s="4"/>
      <c r="V15" s="4"/>
      <c r="W15" s="4"/>
      <c r="X15" s="4"/>
      <c r="Y15" s="4">
        <f>Norton!C21</f>
        <v>34</v>
      </c>
      <c r="Z15" s="4">
        <f>Norton!D21</f>
        <v>11</v>
      </c>
      <c r="AA15" s="4">
        <f>Norton!B21</f>
        <v>0</v>
      </c>
      <c r="AB15" s="4"/>
      <c r="AC15" s="4"/>
      <c r="AD15" s="4"/>
      <c r="AE15" s="4"/>
      <c r="AF15" s="4">
        <f>Oberlin!C21</f>
        <v>34</v>
      </c>
      <c r="AG15" s="4">
        <f>Oberlin!D21</f>
        <v>11</v>
      </c>
      <c r="AH15" s="4">
        <f>Oberlin!B21</f>
        <v>0</v>
      </c>
      <c r="AI15" s="4"/>
      <c r="AJ15" s="4"/>
      <c r="AK15" s="4"/>
      <c r="AL15" s="4"/>
      <c r="AM15" s="4">
        <f>Wakeeney!C21</f>
        <v>35</v>
      </c>
      <c r="AN15" s="4">
        <f>Wakeeney!D21</f>
        <v>13</v>
      </c>
      <c r="AO15" s="4">
        <f>Wakeeney!B21</f>
        <v>0</v>
      </c>
      <c r="AP15" s="4"/>
      <c r="AQ15" s="4"/>
      <c r="AR15" s="4"/>
      <c r="AS15" s="4"/>
      <c r="AT15" s="4">
        <f>Harlan!C21</f>
        <v>36</v>
      </c>
      <c r="AU15" s="4">
        <f>Harlan!D21</f>
        <v>12</v>
      </c>
      <c r="AV15" s="4">
        <f>Harlan!B21</f>
        <v>0</v>
      </c>
      <c r="AW15" s="4"/>
      <c r="AX15" s="4"/>
      <c r="AY15" s="4"/>
      <c r="AZ15" s="4"/>
      <c r="BA15" s="4">
        <f>Benkelman!C21</f>
        <v>32</v>
      </c>
      <c r="BB15" s="4">
        <f>Benkelman!D21</f>
        <v>11</v>
      </c>
      <c r="BC15" s="4">
        <f>Benkelman!B21</f>
        <v>0</v>
      </c>
      <c r="BE15" s="3">
        <v>12</v>
      </c>
    </row>
    <row r="16" spans="1:57" ht="13.5" x14ac:dyDescent="0.25">
      <c r="A16" s="4">
        <f>VALUE(MID(Atwood!A22,5,2))</f>
        <v>1</v>
      </c>
      <c r="B16" s="4">
        <f>VALUE(RIGHT(Atwood!A22,2))</f>
        <v>13</v>
      </c>
      <c r="C16" s="4">
        <f>VALUE(LEFT(Atwood!A22,4))</f>
        <v>2012</v>
      </c>
      <c r="D16" s="4">
        <f>Atwood!C22</f>
        <v>37</v>
      </c>
      <c r="E16" s="4">
        <f>Atwood!D22</f>
        <v>10</v>
      </c>
      <c r="F16" s="4">
        <f>Atwood!B22</f>
        <v>0</v>
      </c>
      <c r="G16" s="4"/>
      <c r="H16" s="4"/>
      <c r="I16" s="4"/>
      <c r="J16" s="4"/>
      <c r="K16" s="4">
        <f>Colby!C22</f>
        <v>38</v>
      </c>
      <c r="L16" s="4">
        <f>Colby!D22</f>
        <v>10</v>
      </c>
      <c r="M16" s="4">
        <f>Colby!B22</f>
        <v>0</v>
      </c>
      <c r="N16" s="4"/>
      <c r="O16" s="4"/>
      <c r="P16" s="4"/>
      <c r="Q16" s="4"/>
      <c r="R16" s="4">
        <f>Goodland!C22</f>
        <v>47</v>
      </c>
      <c r="S16" s="4">
        <f>Goodland!D22</f>
        <v>19</v>
      </c>
      <c r="T16" s="4">
        <f>Goodland!B22</f>
        <v>0</v>
      </c>
      <c r="U16" s="4"/>
      <c r="V16" s="4"/>
      <c r="W16" s="4"/>
      <c r="X16" s="4"/>
      <c r="Y16" s="4">
        <f>Norton!C22</f>
        <v>36</v>
      </c>
      <c r="Z16" s="4">
        <f>Norton!D22</f>
        <v>10</v>
      </c>
      <c r="AA16" s="4">
        <f>Norton!B22</f>
        <v>0</v>
      </c>
      <c r="AB16" s="4"/>
      <c r="AC16" s="4"/>
      <c r="AD16" s="4"/>
      <c r="AE16" s="4"/>
      <c r="AF16" s="4">
        <f>Oberlin!C22</f>
        <v>36</v>
      </c>
      <c r="AG16" s="4">
        <f>Oberlin!D22</f>
        <v>10</v>
      </c>
      <c r="AH16" s="4">
        <f>Oberlin!B22</f>
        <v>0</v>
      </c>
      <c r="AI16" s="4"/>
      <c r="AJ16" s="4"/>
      <c r="AK16" s="4"/>
      <c r="AL16" s="4"/>
      <c r="AM16" s="4">
        <f>Wakeeney!C22</f>
        <v>32</v>
      </c>
      <c r="AN16" s="4">
        <f>Wakeeney!D22</f>
        <v>14</v>
      </c>
      <c r="AO16" s="4">
        <f>Wakeeney!B22</f>
        <v>0</v>
      </c>
      <c r="AP16" s="4"/>
      <c r="AQ16" s="4"/>
      <c r="AR16" s="4"/>
      <c r="AS16" s="4"/>
      <c r="AT16" s="4">
        <f>Harlan!C22</f>
        <v>29</v>
      </c>
      <c r="AU16" s="4">
        <f>Harlan!D22</f>
        <v>10</v>
      </c>
      <c r="AV16" s="4">
        <f>Harlan!B22</f>
        <v>0</v>
      </c>
      <c r="AW16" s="4"/>
      <c r="AX16" s="4"/>
      <c r="AY16" s="4"/>
      <c r="AZ16" s="4"/>
      <c r="BA16" s="4">
        <f>Benkelman!C22</f>
        <v>38</v>
      </c>
      <c r="BB16" s="4">
        <f>Benkelman!D22</f>
        <v>9</v>
      </c>
      <c r="BC16" s="4">
        <f>Benkelman!B22</f>
        <v>0</v>
      </c>
      <c r="BE16" s="3">
        <v>13</v>
      </c>
    </row>
    <row r="17" spans="1:57" ht="13.5" x14ac:dyDescent="0.25">
      <c r="A17" s="4">
        <f>VALUE(MID(Atwood!A23,5,2))</f>
        <v>1</v>
      </c>
      <c r="B17" s="4">
        <f>VALUE(RIGHT(Atwood!A23,2))</f>
        <v>14</v>
      </c>
      <c r="C17" s="4">
        <f>VALUE(LEFT(Atwood!A23,4))</f>
        <v>2012</v>
      </c>
      <c r="D17" s="4">
        <f>Atwood!C23</f>
        <v>46</v>
      </c>
      <c r="E17" s="4">
        <f>Atwood!D23</f>
        <v>21</v>
      </c>
      <c r="F17" s="4">
        <f>Atwood!B23</f>
        <v>0</v>
      </c>
      <c r="G17" s="4"/>
      <c r="H17" s="4"/>
      <c r="I17" s="4"/>
      <c r="J17" s="4"/>
      <c r="K17" s="4">
        <f>Colby!C23</f>
        <v>46</v>
      </c>
      <c r="L17" s="4">
        <f>Colby!D23</f>
        <v>17</v>
      </c>
      <c r="M17" s="4">
        <f>Colby!B23</f>
        <v>0</v>
      </c>
      <c r="N17" s="4"/>
      <c r="O17" s="4"/>
      <c r="P17" s="4"/>
      <c r="Q17" s="4"/>
      <c r="R17" s="4">
        <f>Goodland!C23</f>
        <v>50</v>
      </c>
      <c r="S17" s="4">
        <f>Goodland!D23</f>
        <v>18</v>
      </c>
      <c r="T17" s="4">
        <f>Goodland!B23</f>
        <v>0</v>
      </c>
      <c r="U17" s="4"/>
      <c r="V17" s="4"/>
      <c r="W17" s="4"/>
      <c r="X17" s="4"/>
      <c r="Y17" s="4">
        <f>Norton!C23</f>
        <v>45</v>
      </c>
      <c r="Z17" s="4">
        <f>Norton!D23</f>
        <v>17</v>
      </c>
      <c r="AA17" s="4">
        <f>Norton!B23</f>
        <v>0</v>
      </c>
      <c r="AB17" s="4"/>
      <c r="AC17" s="4"/>
      <c r="AD17" s="4"/>
      <c r="AE17" s="4"/>
      <c r="AF17" s="4">
        <f>Oberlin!C23</f>
        <v>45</v>
      </c>
      <c r="AG17" s="4">
        <f>Oberlin!D23</f>
        <v>17</v>
      </c>
      <c r="AH17" s="4">
        <f>Oberlin!B23</f>
        <v>0</v>
      </c>
      <c r="AI17" s="4"/>
      <c r="AJ17" s="4"/>
      <c r="AK17" s="4"/>
      <c r="AL17" s="4"/>
      <c r="AM17" s="4">
        <f>Wakeeney!C23</f>
        <v>45</v>
      </c>
      <c r="AN17" s="4">
        <f>Wakeeney!D23</f>
        <v>22</v>
      </c>
      <c r="AO17" s="4">
        <f>Wakeeney!B23</f>
        <v>0</v>
      </c>
      <c r="AP17" s="4"/>
      <c r="AQ17" s="4"/>
      <c r="AR17" s="4"/>
      <c r="AS17" s="4"/>
      <c r="AT17" s="4">
        <f>Harlan!C23</f>
        <v>44</v>
      </c>
      <c r="AU17" s="4">
        <f>Harlan!D23</f>
        <v>15</v>
      </c>
      <c r="AV17" s="4">
        <f>Harlan!B23</f>
        <v>0</v>
      </c>
      <c r="AW17" s="4"/>
      <c r="AX17" s="4"/>
      <c r="AY17" s="4"/>
      <c r="AZ17" s="4"/>
      <c r="BA17" s="4">
        <f>Benkelman!C23</f>
        <v>48</v>
      </c>
      <c r="BB17" s="4">
        <f>Benkelman!D23</f>
        <v>19</v>
      </c>
      <c r="BC17" s="4">
        <f>Benkelman!B23</f>
        <v>0</v>
      </c>
      <c r="BE17" s="3">
        <v>14</v>
      </c>
    </row>
    <row r="18" spans="1:57" ht="13.5" x14ac:dyDescent="0.25">
      <c r="A18" s="4">
        <f>VALUE(MID(Atwood!A24,5,2))</f>
        <v>1</v>
      </c>
      <c r="B18" s="4">
        <f>VALUE(RIGHT(Atwood!A24,2))</f>
        <v>15</v>
      </c>
      <c r="C18" s="4">
        <f>VALUE(LEFT(Atwood!A24,4))</f>
        <v>2012</v>
      </c>
      <c r="D18" s="4">
        <f>Atwood!C24</f>
        <v>50</v>
      </c>
      <c r="E18" s="4">
        <f>Atwood!D24</f>
        <v>20</v>
      </c>
      <c r="F18" s="4">
        <f>Atwood!B24</f>
        <v>0</v>
      </c>
      <c r="G18" s="4"/>
      <c r="H18" s="4"/>
      <c r="I18" s="4"/>
      <c r="J18" s="4"/>
      <c r="K18" s="4">
        <f>Colby!C24</f>
        <v>50</v>
      </c>
      <c r="L18" s="4">
        <f>Colby!D24</f>
        <v>19</v>
      </c>
      <c r="M18" s="4">
        <f>Colby!B24</f>
        <v>0</v>
      </c>
      <c r="N18" s="4"/>
      <c r="O18" s="4"/>
      <c r="P18" s="4"/>
      <c r="Q18" s="4"/>
      <c r="R18" s="4">
        <f>Goodland!C24</f>
        <v>65</v>
      </c>
      <c r="S18" s="4">
        <f>Goodland!D24</f>
        <v>25</v>
      </c>
      <c r="T18" s="4">
        <f>Goodland!B24</f>
        <v>0</v>
      </c>
      <c r="U18" s="4"/>
      <c r="V18" s="4"/>
      <c r="W18" s="4"/>
      <c r="X18" s="4"/>
      <c r="Y18" s="4">
        <f>Norton!C24</f>
        <v>51</v>
      </c>
      <c r="Z18" s="4">
        <f>Norton!D24</f>
        <v>19</v>
      </c>
      <c r="AA18" s="4">
        <f>Norton!B24</f>
        <v>0</v>
      </c>
      <c r="AB18" s="4"/>
      <c r="AC18" s="4"/>
      <c r="AD18" s="4"/>
      <c r="AE18" s="4"/>
      <c r="AF18" s="4">
        <f>Oberlin!C24</f>
        <v>51</v>
      </c>
      <c r="AG18" s="4">
        <f>Oberlin!D24</f>
        <v>19</v>
      </c>
      <c r="AH18" s="4">
        <f>Oberlin!B24</f>
        <v>0</v>
      </c>
      <c r="AI18" s="4"/>
      <c r="AJ18" s="4"/>
      <c r="AK18" s="4"/>
      <c r="AL18" s="4"/>
      <c r="AM18" s="4">
        <f>Wakeeney!C24</f>
        <v>49</v>
      </c>
      <c r="AN18" s="4">
        <f>Wakeeney!D24</f>
        <v>23</v>
      </c>
      <c r="AO18" s="4">
        <f>Wakeeney!B24</f>
        <v>0</v>
      </c>
      <c r="AP18" s="4"/>
      <c r="AQ18" s="4"/>
      <c r="AR18" s="4"/>
      <c r="AS18" s="4"/>
      <c r="AT18" s="4">
        <f>Harlan!C24</f>
        <v>47</v>
      </c>
      <c r="AU18" s="4">
        <f>Harlan!D24</f>
        <v>27</v>
      </c>
      <c r="AV18" s="4">
        <f>Harlan!B24</f>
        <v>0</v>
      </c>
      <c r="AW18" s="4"/>
      <c r="AX18" s="4"/>
      <c r="AY18" s="4"/>
      <c r="AZ18" s="4"/>
      <c r="BA18" s="4">
        <f>Benkelman!C24</f>
        <v>55</v>
      </c>
      <c r="BB18" s="4">
        <f>Benkelman!D24</f>
        <v>17</v>
      </c>
      <c r="BC18" s="4">
        <f>Benkelman!B24</f>
        <v>0</v>
      </c>
      <c r="BE18" s="3">
        <v>15</v>
      </c>
    </row>
    <row r="19" spans="1:57" ht="13.5" x14ac:dyDescent="0.25">
      <c r="A19" s="4">
        <f>VALUE(MID(Atwood!A25,5,2))</f>
        <v>1</v>
      </c>
      <c r="B19" s="4">
        <f>VALUE(RIGHT(Atwood!A25,2))</f>
        <v>16</v>
      </c>
      <c r="C19" s="4">
        <f>VALUE(LEFT(Atwood!A25,4))</f>
        <v>2012</v>
      </c>
      <c r="D19" s="4">
        <f>Atwood!C25</f>
        <v>64</v>
      </c>
      <c r="E19" s="4">
        <f>Atwood!D25</f>
        <v>31</v>
      </c>
      <c r="F19" s="4">
        <f>Atwood!B25</f>
        <v>0</v>
      </c>
      <c r="G19" s="4"/>
      <c r="H19" s="4"/>
      <c r="I19" s="4"/>
      <c r="J19" s="4"/>
      <c r="K19" s="4">
        <f>Colby!C25</f>
        <v>63</v>
      </c>
      <c r="L19" s="4">
        <f>Colby!D25</f>
        <v>19</v>
      </c>
      <c r="M19" s="4">
        <f>Colby!B25</f>
        <v>0</v>
      </c>
      <c r="N19" s="4"/>
      <c r="O19" s="4"/>
      <c r="P19" s="4"/>
      <c r="Q19" s="4"/>
      <c r="R19" s="4">
        <f>Goodland!C25</f>
        <v>36</v>
      </c>
      <c r="S19" s="4">
        <f>Goodland!D25</f>
        <v>14</v>
      </c>
      <c r="T19" s="4">
        <f>Goodland!B25</f>
        <v>0.01</v>
      </c>
      <c r="U19" s="4"/>
      <c r="V19" s="4"/>
      <c r="W19" s="4"/>
      <c r="X19" s="4"/>
      <c r="Y19" s="4">
        <f>Norton!C25</f>
        <v>66</v>
      </c>
      <c r="Z19" s="4">
        <f>Norton!D25</f>
        <v>20</v>
      </c>
      <c r="AA19" s="4">
        <f>Norton!B25</f>
        <v>0</v>
      </c>
      <c r="AB19" s="4"/>
      <c r="AC19" s="4"/>
      <c r="AD19" s="4"/>
      <c r="AE19" s="4"/>
      <c r="AF19" s="4">
        <f>Oberlin!C25</f>
        <v>66</v>
      </c>
      <c r="AG19" s="4">
        <f>Oberlin!D25</f>
        <v>20</v>
      </c>
      <c r="AH19" s="4">
        <f>Oberlin!B25</f>
        <v>0</v>
      </c>
      <c r="AI19" s="4"/>
      <c r="AJ19" s="4"/>
      <c r="AK19" s="4"/>
      <c r="AL19" s="4"/>
      <c r="AM19" s="4">
        <f>Wakeeney!C25</f>
        <v>62</v>
      </c>
      <c r="AN19" s="4">
        <f>Wakeeney!D25</f>
        <v>24</v>
      </c>
      <c r="AO19" s="4">
        <f>Wakeeney!B25</f>
        <v>0</v>
      </c>
      <c r="AP19" s="4"/>
      <c r="AQ19" s="4"/>
      <c r="AR19" s="4"/>
      <c r="AS19" s="4"/>
      <c r="AT19" s="4">
        <f>Harlan!C25</f>
        <v>58</v>
      </c>
      <c r="AU19" s="4">
        <f>Harlan!D25</f>
        <v>27</v>
      </c>
      <c r="AV19" s="4">
        <f>Harlan!B25</f>
        <v>0</v>
      </c>
      <c r="AW19" s="4"/>
      <c r="AX19" s="4"/>
      <c r="AY19" s="4"/>
      <c r="AZ19" s="4"/>
      <c r="BA19" s="4">
        <f>Benkelman!C25</f>
        <v>69</v>
      </c>
      <c r="BB19" s="4">
        <f>Benkelman!D25</f>
        <v>16</v>
      </c>
      <c r="BC19" s="4">
        <f>Benkelman!B25</f>
        <v>0</v>
      </c>
      <c r="BE19" s="3">
        <v>16</v>
      </c>
    </row>
    <row r="20" spans="1:57" ht="13.5" x14ac:dyDescent="0.25">
      <c r="A20" s="4">
        <f>VALUE(MID(Atwood!A26,5,2))</f>
        <v>1</v>
      </c>
      <c r="B20" s="4">
        <f>VALUE(RIGHT(Atwood!A26,2))</f>
        <v>17</v>
      </c>
      <c r="C20" s="4">
        <f>VALUE(LEFT(Atwood!A26,4))</f>
        <v>2012</v>
      </c>
      <c r="D20" s="4">
        <f>Atwood!C26</f>
        <v>36</v>
      </c>
      <c r="E20" s="4">
        <f>Atwood!D26</f>
        <v>3</v>
      </c>
      <c r="F20" s="4">
        <f>Atwood!B26</f>
        <v>0.06</v>
      </c>
      <c r="G20" s="4"/>
      <c r="H20" s="4"/>
      <c r="I20" s="4"/>
      <c r="J20" s="4"/>
      <c r="K20" s="4">
        <f>Colby!C26</f>
        <v>52</v>
      </c>
      <c r="L20" s="4">
        <f>Colby!D26</f>
        <v>2</v>
      </c>
      <c r="M20" s="4">
        <f>Colby!B26</f>
        <v>0</v>
      </c>
      <c r="N20" s="4"/>
      <c r="O20" s="4"/>
      <c r="P20" s="4"/>
      <c r="Q20" s="4"/>
      <c r="R20" s="4">
        <f>Goodland!C26</f>
        <v>30</v>
      </c>
      <c r="S20" s="4">
        <f>Goodland!D26</f>
        <v>-1</v>
      </c>
      <c r="T20" s="4">
        <f>Goodland!B26</f>
        <v>0</v>
      </c>
      <c r="U20" s="4"/>
      <c r="V20" s="4"/>
      <c r="W20" s="4"/>
      <c r="X20" s="4"/>
      <c r="Y20" s="4">
        <f>Norton!C26</f>
        <v>37</v>
      </c>
      <c r="Z20" s="4">
        <f>Norton!D26</f>
        <v>3</v>
      </c>
      <c r="AA20" s="4">
        <f>Norton!B26</f>
        <v>0.08</v>
      </c>
      <c r="AB20" s="4"/>
      <c r="AC20" s="4"/>
      <c r="AD20" s="4"/>
      <c r="AE20" s="4"/>
      <c r="AF20" s="4">
        <f>Oberlin!C26</f>
        <v>37</v>
      </c>
      <c r="AG20" s="4">
        <f>Oberlin!D26</f>
        <v>3</v>
      </c>
      <c r="AH20" s="4">
        <f>Oberlin!B26</f>
        <v>0.08</v>
      </c>
      <c r="AI20" s="4"/>
      <c r="AJ20" s="4"/>
      <c r="AK20" s="4"/>
      <c r="AL20" s="4"/>
      <c r="AM20" s="4">
        <f>Wakeeney!C26</f>
        <v>38</v>
      </c>
      <c r="AN20" s="4">
        <f>Wakeeney!D26</f>
        <v>9</v>
      </c>
      <c r="AO20" s="4">
        <f>Wakeeney!B26</f>
        <v>0</v>
      </c>
      <c r="AP20" s="4"/>
      <c r="AQ20" s="4"/>
      <c r="AR20" s="4"/>
      <c r="AS20" s="4"/>
      <c r="AT20" s="4">
        <f>Harlan!C26</f>
        <v>35</v>
      </c>
      <c r="AU20" s="4">
        <f>Harlan!D26</f>
        <v>9</v>
      </c>
      <c r="AV20" s="4">
        <f>Harlan!B26</f>
        <v>0.01</v>
      </c>
      <c r="AW20" s="4"/>
      <c r="AX20" s="4"/>
      <c r="AY20" s="4"/>
      <c r="AZ20" s="4"/>
      <c r="BA20" s="4">
        <f>Benkelman!C26</f>
        <v>38</v>
      </c>
      <c r="BB20" s="4">
        <f>Benkelman!D26</f>
        <v>-1</v>
      </c>
      <c r="BC20" s="4">
        <f>Benkelman!B26</f>
        <v>0.04</v>
      </c>
      <c r="BE20" s="3">
        <v>17</v>
      </c>
    </row>
    <row r="21" spans="1:57" ht="13.5" x14ac:dyDescent="0.25">
      <c r="A21" s="4">
        <f>VALUE(MID(Atwood!A27,5,2))</f>
        <v>1</v>
      </c>
      <c r="B21" s="4">
        <f>VALUE(RIGHT(Atwood!A27,2))</f>
        <v>18</v>
      </c>
      <c r="C21" s="4">
        <f>VALUE(LEFT(Atwood!A27,4))</f>
        <v>2012</v>
      </c>
      <c r="D21" s="4">
        <f>Atwood!C27</f>
        <v>30</v>
      </c>
      <c r="E21" s="4">
        <f>Atwood!D27</f>
        <v>-1</v>
      </c>
      <c r="F21" s="4">
        <f>Atwood!B27</f>
        <v>0</v>
      </c>
      <c r="G21" s="4"/>
      <c r="H21" s="4"/>
      <c r="I21" s="4"/>
      <c r="J21" s="4"/>
      <c r="K21" s="4">
        <f>Colby!C27</f>
        <v>31</v>
      </c>
      <c r="L21" s="4">
        <f>Colby!D27</f>
        <v>2</v>
      </c>
      <c r="M21" s="4">
        <f>Colby!B27</f>
        <v>0</v>
      </c>
      <c r="N21" s="4"/>
      <c r="O21" s="4"/>
      <c r="P21" s="4"/>
      <c r="Q21" s="4"/>
      <c r="R21" s="4">
        <f>Goodland!C27</f>
        <v>53</v>
      </c>
      <c r="S21" s="4">
        <f>Goodland!D27</f>
        <v>15</v>
      </c>
      <c r="T21" s="4">
        <f>Goodland!B27</f>
        <v>0</v>
      </c>
      <c r="U21" s="4"/>
      <c r="V21" s="4"/>
      <c r="W21" s="4"/>
      <c r="X21" s="4"/>
      <c r="Y21" s="4">
        <f>Norton!C27</f>
        <v>25</v>
      </c>
      <c r="Z21" s="4">
        <f>Norton!D27</f>
        <v>-1</v>
      </c>
      <c r="AA21" s="4">
        <f>Norton!B27</f>
        <v>0</v>
      </c>
      <c r="AB21" s="4"/>
      <c r="AC21" s="4"/>
      <c r="AD21" s="4"/>
      <c r="AE21" s="4"/>
      <c r="AF21" s="4">
        <f>Oberlin!C27</f>
        <v>25</v>
      </c>
      <c r="AG21" s="4">
        <f>Oberlin!D27</f>
        <v>-1</v>
      </c>
      <c r="AH21" s="4">
        <f>Oberlin!B27</f>
        <v>0</v>
      </c>
      <c r="AI21" s="4"/>
      <c r="AJ21" s="4"/>
      <c r="AK21" s="4"/>
      <c r="AL21" s="4"/>
      <c r="AM21" s="4">
        <f>Wakeeney!C27</f>
        <v>27</v>
      </c>
      <c r="AN21" s="4">
        <f>Wakeeney!D27</f>
        <v>9</v>
      </c>
      <c r="AO21" s="4">
        <f>Wakeeney!B27</f>
        <v>0</v>
      </c>
      <c r="AP21" s="4"/>
      <c r="AQ21" s="4"/>
      <c r="AR21" s="4"/>
      <c r="AS21" s="4"/>
      <c r="AT21" s="4">
        <f>Harlan!C27</f>
        <v>25</v>
      </c>
      <c r="AU21" s="4">
        <f>Harlan!D27</f>
        <v>6</v>
      </c>
      <c r="AV21" s="4">
        <f>Harlan!B27</f>
        <v>0</v>
      </c>
      <c r="AW21" s="4"/>
      <c r="AX21" s="4"/>
      <c r="AY21" s="4"/>
      <c r="AZ21" s="4"/>
      <c r="BA21" s="4">
        <f>Benkelman!C27</f>
        <v>31</v>
      </c>
      <c r="BB21" s="4">
        <f>Benkelman!D27</f>
        <v>-1</v>
      </c>
      <c r="BC21" s="4">
        <f>Benkelman!B27</f>
        <v>0</v>
      </c>
      <c r="BE21" s="3">
        <v>18</v>
      </c>
    </row>
    <row r="22" spans="1:57" ht="13.5" x14ac:dyDescent="0.25">
      <c r="A22" s="4">
        <f>VALUE(MID(Atwood!A28,5,2))</f>
        <v>1</v>
      </c>
      <c r="B22" s="4">
        <f>VALUE(RIGHT(Atwood!A28,2))</f>
        <v>19</v>
      </c>
      <c r="C22" s="4">
        <f>VALUE(LEFT(Atwood!A28,4))</f>
        <v>2012</v>
      </c>
      <c r="D22" s="4">
        <f>Atwood!C28</f>
        <v>51</v>
      </c>
      <c r="E22" s="4">
        <f>Atwood!D28</f>
        <v>9</v>
      </c>
      <c r="F22" s="4">
        <f>Atwood!B28</f>
        <v>0</v>
      </c>
      <c r="G22" s="4"/>
      <c r="H22" s="4"/>
      <c r="I22" s="4"/>
      <c r="J22" s="4"/>
      <c r="K22" s="4">
        <f>Colby!C28</f>
        <v>53</v>
      </c>
      <c r="L22" s="4">
        <f>Colby!D28</f>
        <v>10</v>
      </c>
      <c r="M22" s="4">
        <f>Colby!B28</f>
        <v>0</v>
      </c>
      <c r="N22" s="4"/>
      <c r="O22" s="4"/>
      <c r="P22" s="4"/>
      <c r="Q22" s="4"/>
      <c r="R22" s="4">
        <f>Goodland!C28</f>
        <v>39</v>
      </c>
      <c r="S22" s="4">
        <f>Goodland!D28</f>
        <v>10</v>
      </c>
      <c r="T22" s="4">
        <f>Goodland!B28</f>
        <v>0</v>
      </c>
      <c r="U22" s="4"/>
      <c r="V22" s="4"/>
      <c r="W22" s="4"/>
      <c r="X22" s="4"/>
      <c r="Y22" s="4">
        <f>Norton!C28</f>
        <v>52</v>
      </c>
      <c r="Z22" s="4">
        <f>Norton!D28</f>
        <v>7</v>
      </c>
      <c r="AA22" s="4">
        <f>Norton!B28</f>
        <v>0</v>
      </c>
      <c r="AB22" s="4"/>
      <c r="AC22" s="4"/>
      <c r="AD22" s="4"/>
      <c r="AE22" s="4"/>
      <c r="AF22" s="4">
        <f>Oberlin!C28</f>
        <v>52</v>
      </c>
      <c r="AG22" s="4">
        <f>Oberlin!D28</f>
        <v>7</v>
      </c>
      <c r="AH22" s="4">
        <f>Oberlin!B28</f>
        <v>0</v>
      </c>
      <c r="AI22" s="4"/>
      <c r="AJ22" s="4"/>
      <c r="AK22" s="4"/>
      <c r="AL22" s="4"/>
      <c r="AM22" s="4">
        <f>Wakeeney!C28</f>
        <v>55</v>
      </c>
      <c r="AN22" s="4">
        <f>Wakeeney!D28</f>
        <v>8</v>
      </c>
      <c r="AO22" s="4">
        <f>Wakeeney!B28</f>
        <v>0</v>
      </c>
      <c r="AP22" s="4"/>
      <c r="AQ22" s="4"/>
      <c r="AR22" s="4"/>
      <c r="AS22" s="4"/>
      <c r="AT22" s="4">
        <f>Harlan!C28</f>
        <v>45</v>
      </c>
      <c r="AU22" s="4">
        <f>Harlan!D28</f>
        <v>5</v>
      </c>
      <c r="AV22" s="4">
        <f>Harlan!B28</f>
        <v>0</v>
      </c>
      <c r="AW22" s="4"/>
      <c r="AX22" s="4"/>
      <c r="AY22" s="4"/>
      <c r="AZ22" s="4"/>
      <c r="BA22" s="4">
        <f>Benkelman!C28</f>
        <v>52</v>
      </c>
      <c r="BB22" s="4">
        <f>Benkelman!D28</f>
        <v>9</v>
      </c>
      <c r="BC22" s="4">
        <f>Benkelman!B28</f>
        <v>0</v>
      </c>
      <c r="BE22" s="3">
        <v>19</v>
      </c>
    </row>
    <row r="23" spans="1:57" ht="13.5" x14ac:dyDescent="0.25">
      <c r="A23" s="4">
        <f>VALUE(MID(Atwood!A29,5,2))</f>
        <v>1</v>
      </c>
      <c r="B23" s="4">
        <f>VALUE(RIGHT(Atwood!A29,2))</f>
        <v>20</v>
      </c>
      <c r="C23" s="4">
        <f>VALUE(LEFT(Atwood!A29,4))</f>
        <v>2012</v>
      </c>
      <c r="D23" s="4">
        <f>Atwood!C29</f>
        <v>25</v>
      </c>
      <c r="E23" s="4">
        <f>Atwood!D29</f>
        <v>7</v>
      </c>
      <c r="F23" s="4">
        <f>Atwood!B29</f>
        <v>0</v>
      </c>
      <c r="G23" s="4"/>
      <c r="H23" s="4"/>
      <c r="I23" s="4"/>
      <c r="J23" s="4"/>
      <c r="K23" s="4">
        <f>Colby!C29</f>
        <v>31</v>
      </c>
      <c r="L23" s="4">
        <f>Colby!D29</f>
        <v>10</v>
      </c>
      <c r="M23" s="4">
        <f>Colby!B29</f>
        <v>0</v>
      </c>
      <c r="N23" s="4"/>
      <c r="O23" s="4"/>
      <c r="P23" s="4"/>
      <c r="Q23" s="4"/>
      <c r="R23" s="4">
        <f>Goodland!C29</f>
        <v>61</v>
      </c>
      <c r="S23" s="4">
        <f>Goodland!D29</f>
        <v>12</v>
      </c>
      <c r="T23" s="4">
        <f>Goodland!B29</f>
        <v>0</v>
      </c>
      <c r="U23" s="4"/>
      <c r="V23" s="4"/>
      <c r="W23" s="4"/>
      <c r="X23" s="4"/>
      <c r="Y23" s="4">
        <f>Norton!C29</f>
        <v>22</v>
      </c>
      <c r="Z23" s="4">
        <f>Norton!D29</f>
        <v>7</v>
      </c>
      <c r="AA23" s="4">
        <f>Norton!B29</f>
        <v>0</v>
      </c>
      <c r="AB23" s="4"/>
      <c r="AC23" s="4"/>
      <c r="AD23" s="4"/>
      <c r="AE23" s="4"/>
      <c r="AF23" s="4">
        <f>Oberlin!C29</f>
        <v>22</v>
      </c>
      <c r="AG23" s="4">
        <f>Oberlin!D29</f>
        <v>7</v>
      </c>
      <c r="AH23" s="4">
        <f>Oberlin!B29</f>
        <v>0</v>
      </c>
      <c r="AI23" s="4"/>
      <c r="AJ23" s="4"/>
      <c r="AK23" s="4"/>
      <c r="AL23" s="4"/>
      <c r="AM23" s="4">
        <f>Wakeeney!C29</f>
        <v>25</v>
      </c>
      <c r="AN23" s="4">
        <f>Wakeeney!D29</f>
        <v>8</v>
      </c>
      <c r="AO23" s="4">
        <f>Wakeeney!B29</f>
        <v>0</v>
      </c>
      <c r="AP23" s="4"/>
      <c r="AQ23" s="4"/>
      <c r="AR23" s="4"/>
      <c r="AS23" s="4"/>
      <c r="AT23" s="4">
        <f>Harlan!C29</f>
        <v>20</v>
      </c>
      <c r="AU23" s="4">
        <f>Harlan!D29</f>
        <v>5</v>
      </c>
      <c r="AV23" s="4">
        <f>Harlan!B29</f>
        <v>0</v>
      </c>
      <c r="AW23" s="4"/>
      <c r="AX23" s="4"/>
      <c r="AY23" s="4"/>
      <c r="AZ23" s="4"/>
      <c r="BA23" s="4">
        <f>Benkelman!C29</f>
        <v>31</v>
      </c>
      <c r="BB23" s="4">
        <f>Benkelman!D29</f>
        <v>8</v>
      </c>
      <c r="BC23" s="4">
        <f>Benkelman!B29</f>
        <v>0</v>
      </c>
      <c r="BE23" s="3">
        <v>20</v>
      </c>
    </row>
    <row r="24" spans="1:57" ht="13.5" x14ac:dyDescent="0.25">
      <c r="A24" s="4">
        <f>VALUE(MID(Atwood!A30,5,2))</f>
        <v>1</v>
      </c>
      <c r="B24" s="4">
        <f>VALUE(RIGHT(Atwood!A30,2))</f>
        <v>21</v>
      </c>
      <c r="C24" s="4">
        <f>VALUE(LEFT(Atwood!A30,4))</f>
        <v>2012</v>
      </c>
      <c r="D24" s="4">
        <f>Atwood!C30</f>
        <v>42</v>
      </c>
      <c r="E24" s="4">
        <f>Atwood!D30</f>
        <v>10</v>
      </c>
      <c r="F24" s="4">
        <f>Atwood!B30</f>
        <v>0</v>
      </c>
      <c r="G24" s="4"/>
      <c r="H24" s="4"/>
      <c r="I24" s="4"/>
      <c r="J24" s="4"/>
      <c r="K24" s="4">
        <f>Colby!C30</f>
        <v>54</v>
      </c>
      <c r="L24" s="4">
        <f>Colby!D30</f>
        <v>12</v>
      </c>
      <c r="M24" s="4">
        <f>Colby!B30</f>
        <v>0</v>
      </c>
      <c r="N24" s="4"/>
      <c r="O24" s="4"/>
      <c r="P24" s="4"/>
      <c r="Q24" s="4"/>
      <c r="R24" s="4">
        <f>Goodland!C30</f>
        <v>54</v>
      </c>
      <c r="S24" s="4">
        <f>Goodland!D30</f>
        <v>13</v>
      </c>
      <c r="T24" s="4">
        <f>Goodland!B30</f>
        <v>0</v>
      </c>
      <c r="U24" s="4"/>
      <c r="V24" s="4"/>
      <c r="W24" s="4"/>
      <c r="X24" s="4"/>
      <c r="Y24" s="4">
        <f>Norton!C30</f>
        <v>39</v>
      </c>
      <c r="Z24" s="4">
        <f>Norton!D30</f>
        <v>8</v>
      </c>
      <c r="AA24" s="4">
        <f>Norton!B30</f>
        <v>0</v>
      </c>
      <c r="AB24" s="4"/>
      <c r="AC24" s="4"/>
      <c r="AD24" s="4"/>
      <c r="AE24" s="4"/>
      <c r="AF24" s="4">
        <f>Oberlin!C30</f>
        <v>39</v>
      </c>
      <c r="AG24" s="4">
        <f>Oberlin!D30</f>
        <v>8</v>
      </c>
      <c r="AH24" s="4">
        <f>Oberlin!B30</f>
        <v>0</v>
      </c>
      <c r="AI24" s="4"/>
      <c r="AJ24" s="4"/>
      <c r="AK24" s="4"/>
      <c r="AL24" s="4"/>
      <c r="AM24" s="4">
        <f>Wakeeney!C30</f>
        <v>34</v>
      </c>
      <c r="AN24" s="4">
        <f>Wakeeney!D30</f>
        <v>9</v>
      </c>
      <c r="AO24" s="4">
        <f>Wakeeney!B30</f>
        <v>0</v>
      </c>
      <c r="AP24" s="4"/>
      <c r="AQ24" s="4"/>
      <c r="AR24" s="4"/>
      <c r="AS24" s="4"/>
      <c r="AT24" s="4">
        <f>Harlan!C30</f>
        <v>29</v>
      </c>
      <c r="AU24" s="4">
        <f>Harlan!D30</f>
        <v>6</v>
      </c>
      <c r="AV24" s="4">
        <f>Harlan!B30</f>
        <v>0</v>
      </c>
      <c r="AW24" s="4"/>
      <c r="AX24" s="4"/>
      <c r="AY24" s="4"/>
      <c r="AZ24" s="4"/>
      <c r="BA24" s="4">
        <f>Benkelman!C30</f>
        <v>58</v>
      </c>
      <c r="BB24" s="4">
        <f>Benkelman!D30</f>
        <v>10</v>
      </c>
      <c r="BC24" s="4">
        <f>Benkelman!B30</f>
        <v>0</v>
      </c>
      <c r="BE24" s="3">
        <v>21</v>
      </c>
    </row>
    <row r="25" spans="1:57" ht="13.5" x14ac:dyDescent="0.25">
      <c r="A25" s="4">
        <f>VALUE(MID(Atwood!A31,5,2))</f>
        <v>1</v>
      </c>
      <c r="B25" s="4">
        <f>VALUE(RIGHT(Atwood!A31,2))</f>
        <v>22</v>
      </c>
      <c r="C25" s="4">
        <f>VALUE(LEFT(Atwood!A31,4))</f>
        <v>2012</v>
      </c>
      <c r="D25" s="4">
        <f>Atwood!C31</f>
        <v>51</v>
      </c>
      <c r="E25" s="4">
        <f>Atwood!D31</f>
        <v>17</v>
      </c>
      <c r="F25" s="4">
        <f>Atwood!B31</f>
        <v>0</v>
      </c>
      <c r="G25" s="4"/>
      <c r="H25" s="4"/>
      <c r="I25" s="4"/>
      <c r="J25" s="4"/>
      <c r="K25" s="4">
        <f>Colby!C31</f>
        <v>50</v>
      </c>
      <c r="L25" s="4">
        <f>Colby!D31</f>
        <v>18</v>
      </c>
      <c r="M25" s="4">
        <f>Colby!B31</f>
        <v>0</v>
      </c>
      <c r="N25" s="4"/>
      <c r="O25" s="4"/>
      <c r="P25" s="4"/>
      <c r="Q25" s="4"/>
      <c r="R25" s="4">
        <f>Goodland!C31</f>
        <v>49</v>
      </c>
      <c r="S25" s="4">
        <f>Goodland!D31</f>
        <v>24</v>
      </c>
      <c r="T25" s="4">
        <f>Goodland!B31</f>
        <v>0.06</v>
      </c>
      <c r="U25" s="4"/>
      <c r="V25" s="4"/>
      <c r="W25" s="4"/>
      <c r="X25" s="4"/>
      <c r="Y25" s="4">
        <f>Norton!C31</f>
        <v>44</v>
      </c>
      <c r="Z25" s="4">
        <f>Norton!D31</f>
        <v>13</v>
      </c>
      <c r="AA25" s="4">
        <f>Norton!B31</f>
        <v>0</v>
      </c>
      <c r="AB25" s="4"/>
      <c r="AC25" s="4"/>
      <c r="AD25" s="4"/>
      <c r="AE25" s="4"/>
      <c r="AF25" s="4">
        <f>Oberlin!C31</f>
        <v>44</v>
      </c>
      <c r="AG25" s="4">
        <f>Oberlin!D31</f>
        <v>13</v>
      </c>
      <c r="AH25" s="4">
        <f>Oberlin!B31</f>
        <v>0</v>
      </c>
      <c r="AI25" s="4"/>
      <c r="AJ25" s="4"/>
      <c r="AK25" s="4"/>
      <c r="AL25" s="4"/>
      <c r="AM25" s="4">
        <f>Wakeeney!C31</f>
        <v>41</v>
      </c>
      <c r="AN25" s="4">
        <f>Wakeeney!D31</f>
        <v>9</v>
      </c>
      <c r="AO25" s="4">
        <f>Wakeeney!B31</f>
        <v>0</v>
      </c>
      <c r="AP25" s="4"/>
      <c r="AQ25" s="4"/>
      <c r="AR25" s="4"/>
      <c r="AS25" s="4"/>
      <c r="AT25" s="4">
        <f>Harlan!C31</f>
        <v>32</v>
      </c>
      <c r="AU25" s="4">
        <f>Harlan!D31</f>
        <v>6</v>
      </c>
      <c r="AV25" s="4">
        <f>Harlan!B31</f>
        <v>0</v>
      </c>
      <c r="AW25" s="4"/>
      <c r="AX25" s="4"/>
      <c r="AY25" s="4"/>
      <c r="AZ25" s="4"/>
      <c r="BA25" s="4">
        <f>Benkelman!C31</f>
        <v>55</v>
      </c>
      <c r="BB25" s="4">
        <f>Benkelman!D31</f>
        <v>16</v>
      </c>
      <c r="BC25" s="4">
        <f>Benkelman!B31</f>
        <v>0.02</v>
      </c>
      <c r="BE25" s="3">
        <v>22</v>
      </c>
    </row>
    <row r="26" spans="1:57" ht="13.5" x14ac:dyDescent="0.25">
      <c r="A26" s="4">
        <f>VALUE(MID(Atwood!A32,5,2))</f>
        <v>1</v>
      </c>
      <c r="B26" s="4">
        <f>VALUE(RIGHT(Atwood!A32,2))</f>
        <v>23</v>
      </c>
      <c r="C26" s="4">
        <f>VALUE(LEFT(Atwood!A32,4))</f>
        <v>2012</v>
      </c>
      <c r="D26" s="4">
        <f>Atwood!C32</f>
        <v>45</v>
      </c>
      <c r="E26" s="4">
        <f>Atwood!D32</f>
        <v>23</v>
      </c>
      <c r="F26" s="4">
        <f>Atwood!B32</f>
        <v>0</v>
      </c>
      <c r="G26" s="4"/>
      <c r="H26" s="4"/>
      <c r="I26" s="4"/>
      <c r="J26" s="4"/>
      <c r="K26" s="4">
        <f>Colby!C32</f>
        <v>45</v>
      </c>
      <c r="L26" s="4">
        <f>Colby!D32</f>
        <v>19</v>
      </c>
      <c r="M26" s="4">
        <f>Colby!B32</f>
        <v>0</v>
      </c>
      <c r="N26" s="4"/>
      <c r="O26" s="4"/>
      <c r="P26" s="4"/>
      <c r="Q26" s="4"/>
      <c r="R26" s="4">
        <f>Goodland!C32</f>
        <v>50</v>
      </c>
      <c r="S26" s="4">
        <f>Goodland!D32</f>
        <v>17</v>
      </c>
      <c r="T26" s="4">
        <f>Goodland!B32</f>
        <v>0</v>
      </c>
      <c r="U26" s="4"/>
      <c r="V26" s="4"/>
      <c r="W26" s="4"/>
      <c r="X26" s="4"/>
      <c r="Y26" s="4">
        <f>Norton!C32</f>
        <v>45</v>
      </c>
      <c r="Z26" s="4">
        <f>Norton!D32</f>
        <v>22</v>
      </c>
      <c r="AA26" s="4">
        <f>Norton!B32</f>
        <v>0.01</v>
      </c>
      <c r="AB26" s="4"/>
      <c r="AC26" s="4"/>
      <c r="AD26" s="4"/>
      <c r="AE26" s="4"/>
      <c r="AF26" s="4">
        <f>Oberlin!C32</f>
        <v>45</v>
      </c>
      <c r="AG26" s="4">
        <f>Oberlin!D32</f>
        <v>22</v>
      </c>
      <c r="AH26" s="4">
        <f>Oberlin!B32</f>
        <v>0.01</v>
      </c>
      <c r="AI26" s="4"/>
      <c r="AJ26" s="4"/>
      <c r="AK26" s="4"/>
      <c r="AL26" s="4"/>
      <c r="AM26" s="4">
        <f>Wakeeney!C32</f>
        <v>49</v>
      </c>
      <c r="AN26" s="4">
        <f>Wakeeney!D32</f>
        <v>24</v>
      </c>
      <c r="AO26" s="4">
        <f>Wakeeney!B32</f>
        <v>0</v>
      </c>
      <c r="AP26" s="4"/>
      <c r="AQ26" s="4"/>
      <c r="AR26" s="4"/>
      <c r="AS26" s="4"/>
      <c r="AT26" s="4">
        <f>Harlan!C32</f>
        <v>45</v>
      </c>
      <c r="AU26" s="4">
        <f>Harlan!D32</f>
        <v>21</v>
      </c>
      <c r="AV26" s="4">
        <f>Harlan!B32</f>
        <v>0.03</v>
      </c>
      <c r="AW26" s="4"/>
      <c r="AX26" s="4"/>
      <c r="AY26" s="4"/>
      <c r="AZ26" s="4"/>
      <c r="BA26" s="4">
        <f>Benkelman!C32</f>
        <v>44</v>
      </c>
      <c r="BB26" s="4">
        <f>Benkelman!D32</f>
        <v>17</v>
      </c>
      <c r="BC26" s="4">
        <f>Benkelman!B32</f>
        <v>0</v>
      </c>
      <c r="BE26" s="3">
        <v>23</v>
      </c>
    </row>
    <row r="27" spans="1:57" ht="13.5" x14ac:dyDescent="0.25">
      <c r="A27" s="4">
        <f>VALUE(MID(Atwood!A33,5,2))</f>
        <v>1</v>
      </c>
      <c r="B27" s="4">
        <f>VALUE(RIGHT(Atwood!A33,2))</f>
        <v>24</v>
      </c>
      <c r="C27" s="4">
        <f>VALUE(LEFT(Atwood!A33,4))</f>
        <v>2012</v>
      </c>
      <c r="D27" s="4">
        <f>Atwood!C33</f>
        <v>55</v>
      </c>
      <c r="E27" s="4">
        <f>Atwood!D33</f>
        <v>21</v>
      </c>
      <c r="F27" s="4">
        <f>Atwood!B33</f>
        <v>0</v>
      </c>
      <c r="G27" s="4"/>
      <c r="H27" s="4"/>
      <c r="I27" s="4"/>
      <c r="J27" s="4"/>
      <c r="K27" s="4">
        <f>Colby!C33</f>
        <v>53</v>
      </c>
      <c r="L27" s="4">
        <f>Colby!D33</f>
        <v>19</v>
      </c>
      <c r="M27" s="4">
        <f>Colby!B33</f>
        <v>0</v>
      </c>
      <c r="N27" s="4"/>
      <c r="O27" s="4"/>
      <c r="P27" s="4"/>
      <c r="Q27" s="4"/>
      <c r="R27" s="4">
        <f>Goodland!C33</f>
        <v>45</v>
      </c>
      <c r="S27" s="4">
        <f>Goodland!D33</f>
        <v>16</v>
      </c>
      <c r="T27" s="4">
        <f>Goodland!B33</f>
        <v>0</v>
      </c>
      <c r="U27" s="4"/>
      <c r="V27" s="4"/>
      <c r="W27" s="4"/>
      <c r="X27" s="4"/>
      <c r="Y27" s="4">
        <f>Norton!C33</f>
        <v>54</v>
      </c>
      <c r="Z27" s="4">
        <f>Norton!D33</f>
        <v>17</v>
      </c>
      <c r="AA27" s="4">
        <f>Norton!B33</f>
        <v>0</v>
      </c>
      <c r="AB27" s="4"/>
      <c r="AC27" s="4"/>
      <c r="AD27" s="4"/>
      <c r="AE27" s="4"/>
      <c r="AF27" s="4">
        <f>Oberlin!C33</f>
        <v>54</v>
      </c>
      <c r="AG27" s="4">
        <f>Oberlin!D33</f>
        <v>17</v>
      </c>
      <c r="AH27" s="4">
        <f>Oberlin!B33</f>
        <v>0</v>
      </c>
      <c r="AI27" s="4"/>
      <c r="AJ27" s="4"/>
      <c r="AK27" s="4"/>
      <c r="AL27" s="4"/>
      <c r="AM27" s="4">
        <f>Wakeeney!C33</f>
        <v>53</v>
      </c>
      <c r="AN27" s="4">
        <f>Wakeeney!D33</f>
        <v>23</v>
      </c>
      <c r="AO27" s="4">
        <f>Wakeeney!B33</f>
        <v>0</v>
      </c>
      <c r="AP27" s="4"/>
      <c r="AQ27" s="4"/>
      <c r="AR27" s="4"/>
      <c r="AS27" s="4"/>
      <c r="AT27" s="4">
        <f>Harlan!C33</f>
        <v>52</v>
      </c>
      <c r="AU27" s="4">
        <f>Harlan!D33</f>
        <v>18</v>
      </c>
      <c r="AV27" s="4">
        <f>Harlan!B33</f>
        <v>0</v>
      </c>
      <c r="AW27" s="4"/>
      <c r="AX27" s="4"/>
      <c r="AY27" s="4"/>
      <c r="AZ27" s="4"/>
      <c r="BA27" s="4">
        <f>Benkelman!C33</f>
        <v>55</v>
      </c>
      <c r="BB27" s="4">
        <f>Benkelman!D33</f>
        <v>17</v>
      </c>
      <c r="BC27" s="4">
        <f>Benkelman!B33</f>
        <v>0</v>
      </c>
      <c r="BE27" s="3">
        <v>24</v>
      </c>
    </row>
    <row r="28" spans="1:57" ht="13.5" x14ac:dyDescent="0.25">
      <c r="A28" s="4">
        <f>VALUE(MID(Atwood!A34,5,2))</f>
        <v>1</v>
      </c>
      <c r="B28" s="4">
        <f>VALUE(RIGHT(Atwood!A34,2))</f>
        <v>25</v>
      </c>
      <c r="C28" s="4">
        <f>VALUE(LEFT(Atwood!A34,4))</f>
        <v>2012</v>
      </c>
      <c r="D28" s="4">
        <f>Atwood!C34</f>
        <v>45</v>
      </c>
      <c r="E28" s="4">
        <f>Atwood!D34</f>
        <v>17</v>
      </c>
      <c r="F28" s="4">
        <f>Atwood!B34</f>
        <v>0</v>
      </c>
      <c r="G28" s="4"/>
      <c r="H28" s="4"/>
      <c r="I28" s="4"/>
      <c r="J28" s="4"/>
      <c r="K28" s="4">
        <f>Colby!C34</f>
        <v>44</v>
      </c>
      <c r="L28" s="4">
        <f>Colby!D34</f>
        <v>16</v>
      </c>
      <c r="M28" s="4">
        <f>Colby!B34</f>
        <v>0</v>
      </c>
      <c r="N28" s="4"/>
      <c r="O28" s="4"/>
      <c r="P28" s="4"/>
      <c r="Q28" s="4"/>
      <c r="R28" s="4">
        <f>Goodland!C34</f>
        <v>54</v>
      </c>
      <c r="S28" s="4">
        <f>Goodland!D34</f>
        <v>16</v>
      </c>
      <c r="T28" s="4">
        <f>Goodland!B34</f>
        <v>0</v>
      </c>
      <c r="U28" s="4"/>
      <c r="V28" s="4"/>
      <c r="W28" s="4"/>
      <c r="X28" s="4"/>
      <c r="Y28" s="4">
        <f>Norton!C34</f>
        <v>42</v>
      </c>
      <c r="Z28" s="4">
        <f>Norton!D34</f>
        <v>18</v>
      </c>
      <c r="AA28" s="4">
        <f>Norton!B34</f>
        <v>0</v>
      </c>
      <c r="AB28" s="4"/>
      <c r="AC28" s="4"/>
      <c r="AD28" s="4"/>
      <c r="AE28" s="4"/>
      <c r="AF28" s="4">
        <f>Oberlin!C34</f>
        <v>42</v>
      </c>
      <c r="AG28" s="4">
        <f>Oberlin!D34</f>
        <v>18</v>
      </c>
      <c r="AH28" s="4">
        <f>Oberlin!B34</f>
        <v>0</v>
      </c>
      <c r="AI28" s="4"/>
      <c r="AJ28" s="4"/>
      <c r="AK28" s="4"/>
      <c r="AL28" s="4"/>
      <c r="AM28" s="4">
        <f>Wakeeney!C34</f>
        <v>49</v>
      </c>
      <c r="AN28" s="4">
        <f>Wakeeney!D34</f>
        <v>22</v>
      </c>
      <c r="AO28" s="4">
        <f>Wakeeney!B34</f>
        <v>0</v>
      </c>
      <c r="AP28" s="4"/>
      <c r="AQ28" s="4"/>
      <c r="AR28" s="4"/>
      <c r="AS28" s="4"/>
      <c r="AT28" s="4">
        <f>Harlan!C34</f>
        <v>48</v>
      </c>
      <c r="AU28" s="4">
        <f>Harlan!D34</f>
        <v>19</v>
      </c>
      <c r="AV28" s="4">
        <f>Harlan!B34</f>
        <v>0</v>
      </c>
      <c r="AW28" s="4"/>
      <c r="AX28" s="4"/>
      <c r="AY28" s="4"/>
      <c r="AZ28" s="4"/>
      <c r="BA28" s="4">
        <f>Benkelman!C34</f>
        <v>47</v>
      </c>
      <c r="BB28" s="4">
        <f>Benkelman!D34</f>
        <v>13</v>
      </c>
      <c r="BC28" s="4">
        <f>Benkelman!B34</f>
        <v>0</v>
      </c>
      <c r="BE28" s="3">
        <v>25</v>
      </c>
    </row>
    <row r="29" spans="1:57" ht="13.5" x14ac:dyDescent="0.25">
      <c r="A29" s="4">
        <f>VALUE(MID(Atwood!A35,5,2))</f>
        <v>1</v>
      </c>
      <c r="B29" s="4">
        <f>VALUE(RIGHT(Atwood!A35,2))</f>
        <v>26</v>
      </c>
      <c r="C29" s="4">
        <f>VALUE(LEFT(Atwood!A35,4))</f>
        <v>2012</v>
      </c>
      <c r="D29" s="4">
        <f>Atwood!C35</f>
        <v>58</v>
      </c>
      <c r="E29" s="4">
        <f>Atwood!D35</f>
        <v>15</v>
      </c>
      <c r="F29" s="4">
        <f>Atwood!B35</f>
        <v>0</v>
      </c>
      <c r="G29" s="4"/>
      <c r="H29" s="4"/>
      <c r="I29" s="4"/>
      <c r="J29" s="4"/>
      <c r="K29" s="4">
        <f>Colby!C35</f>
        <v>56</v>
      </c>
      <c r="L29" s="4">
        <f>Colby!D35</f>
        <v>16</v>
      </c>
      <c r="M29" s="4">
        <f>Colby!B35</f>
        <v>0</v>
      </c>
      <c r="N29" s="4"/>
      <c r="O29" s="4"/>
      <c r="P29" s="4"/>
      <c r="Q29" s="4"/>
      <c r="R29" s="4">
        <f>Goodland!C35</f>
        <v>52</v>
      </c>
      <c r="S29" s="4">
        <f>Goodland!D35</f>
        <v>22</v>
      </c>
      <c r="T29" s="4">
        <f>Goodland!B35</f>
        <v>0</v>
      </c>
      <c r="U29" s="4"/>
      <c r="V29" s="4"/>
      <c r="W29" s="4"/>
      <c r="X29" s="4"/>
      <c r="Y29" s="4">
        <f>Norton!C35</f>
        <v>57</v>
      </c>
      <c r="Z29" s="4">
        <f>Norton!D35</f>
        <v>19</v>
      </c>
      <c r="AA29" s="4">
        <f>Norton!B35</f>
        <v>0</v>
      </c>
      <c r="AB29" s="4"/>
      <c r="AC29" s="4"/>
      <c r="AD29" s="4"/>
      <c r="AE29" s="4"/>
      <c r="AF29" s="4">
        <f>Oberlin!C35</f>
        <v>57</v>
      </c>
      <c r="AG29" s="4">
        <f>Oberlin!D35</f>
        <v>19</v>
      </c>
      <c r="AH29" s="4">
        <f>Oberlin!B35</f>
        <v>0</v>
      </c>
      <c r="AI29" s="4"/>
      <c r="AJ29" s="4"/>
      <c r="AK29" s="4"/>
      <c r="AL29" s="4"/>
      <c r="AM29" s="4">
        <f>Wakeeney!C35</f>
        <v>50</v>
      </c>
      <c r="AN29" s="4">
        <f>Wakeeney!D35</f>
        <v>22</v>
      </c>
      <c r="AO29" s="4">
        <f>Wakeeney!B35</f>
        <v>0</v>
      </c>
      <c r="AP29" s="4"/>
      <c r="AQ29" s="4"/>
      <c r="AR29" s="4"/>
      <c r="AS29" s="4"/>
      <c r="AT29" s="4">
        <f>Harlan!C35</f>
        <v>50</v>
      </c>
      <c r="AU29" s="4">
        <f>Harlan!D35</f>
        <v>17</v>
      </c>
      <c r="AV29" s="4">
        <f>Harlan!B35</f>
        <v>0</v>
      </c>
      <c r="AW29" s="4"/>
      <c r="AX29" s="4"/>
      <c r="AY29" s="4"/>
      <c r="AZ29" s="4"/>
      <c r="BA29" s="4">
        <f>Benkelman!C35</f>
        <v>60</v>
      </c>
      <c r="BB29" s="4">
        <f>Benkelman!D35</f>
        <v>14</v>
      </c>
      <c r="BC29" s="4">
        <f>Benkelman!B35</f>
        <v>0</v>
      </c>
      <c r="BE29" s="3">
        <v>26</v>
      </c>
    </row>
    <row r="30" spans="1:57" ht="13.5" x14ac:dyDescent="0.25">
      <c r="A30" s="4">
        <f>VALUE(MID(Atwood!A36,5,2))</f>
        <v>1</v>
      </c>
      <c r="B30" s="4">
        <f>VALUE(RIGHT(Atwood!A36,2))</f>
        <v>27</v>
      </c>
      <c r="C30" s="4">
        <f>VALUE(LEFT(Atwood!A36,4))</f>
        <v>2012</v>
      </c>
      <c r="D30" s="4">
        <f>Atwood!C36</f>
        <v>53</v>
      </c>
      <c r="E30" s="4">
        <f>Atwood!D36</f>
        <v>24</v>
      </c>
      <c r="F30" s="4">
        <f>Atwood!B36</f>
        <v>0</v>
      </c>
      <c r="G30" s="4"/>
      <c r="H30" s="4"/>
      <c r="I30" s="4"/>
      <c r="J30" s="4"/>
      <c r="K30" s="4">
        <f>Colby!C36</f>
        <v>53</v>
      </c>
      <c r="L30" s="4">
        <f>Colby!D36</f>
        <v>24</v>
      </c>
      <c r="M30" s="4">
        <f>Colby!B36</f>
        <v>0</v>
      </c>
      <c r="N30" s="4"/>
      <c r="O30" s="4"/>
      <c r="P30" s="4"/>
      <c r="Q30" s="4"/>
      <c r="R30" s="4">
        <f>Goodland!C36</f>
        <v>44</v>
      </c>
      <c r="S30" s="4">
        <f>Goodland!D36</f>
        <v>13</v>
      </c>
      <c r="T30" s="4">
        <f>Goodland!B36</f>
        <v>0</v>
      </c>
      <c r="U30" s="4"/>
      <c r="V30" s="4"/>
      <c r="W30" s="4"/>
      <c r="X30" s="4"/>
      <c r="Y30" s="4">
        <f>Norton!C36</f>
        <v>54</v>
      </c>
      <c r="Z30" s="4">
        <f>Norton!D36</f>
        <v>24</v>
      </c>
      <c r="AA30" s="4">
        <f>Norton!B36</f>
        <v>0</v>
      </c>
      <c r="AB30" s="4"/>
      <c r="AC30" s="4"/>
      <c r="AD30" s="4"/>
      <c r="AE30" s="4"/>
      <c r="AF30" s="4">
        <f>Oberlin!C36</f>
        <v>54</v>
      </c>
      <c r="AG30" s="4">
        <f>Oberlin!D36</f>
        <v>24</v>
      </c>
      <c r="AH30" s="4">
        <f>Oberlin!B36</f>
        <v>0</v>
      </c>
      <c r="AI30" s="4"/>
      <c r="AJ30" s="4"/>
      <c r="AK30" s="4"/>
      <c r="AL30" s="4"/>
      <c r="AM30" s="4">
        <f>Wakeeney!C36</f>
        <v>54</v>
      </c>
      <c r="AN30" s="4">
        <f>Wakeeney!D36</f>
        <v>31</v>
      </c>
      <c r="AO30" s="4">
        <f>Wakeeney!B36</f>
        <v>0</v>
      </c>
      <c r="AP30" s="4"/>
      <c r="AQ30" s="4"/>
      <c r="AR30" s="4"/>
      <c r="AS30" s="4"/>
      <c r="AT30" s="4">
        <f>Harlan!C36</f>
        <v>53</v>
      </c>
      <c r="AU30" s="4">
        <f>Harlan!D36</f>
        <v>22</v>
      </c>
      <c r="AV30" s="4">
        <f>Harlan!B36</f>
        <v>0</v>
      </c>
      <c r="AW30" s="4"/>
      <c r="AX30" s="4"/>
      <c r="AY30" s="4"/>
      <c r="AZ30" s="4"/>
      <c r="BA30" s="4">
        <f>Benkelman!C36</f>
        <v>55</v>
      </c>
      <c r="BB30" s="4">
        <f>Benkelman!D36</f>
        <v>24</v>
      </c>
      <c r="BC30" s="4">
        <f>Benkelman!B36</f>
        <v>0</v>
      </c>
      <c r="BE30" s="3">
        <v>27</v>
      </c>
    </row>
    <row r="31" spans="1:57" ht="13.5" x14ac:dyDescent="0.25">
      <c r="A31" s="4">
        <f>VALUE(MID(Atwood!A37,5,2))</f>
        <v>1</v>
      </c>
      <c r="B31" s="4">
        <f>VALUE(RIGHT(Atwood!A37,2))</f>
        <v>28</v>
      </c>
      <c r="C31" s="4">
        <f>VALUE(LEFT(Atwood!A37,4))</f>
        <v>2012</v>
      </c>
      <c r="D31" s="4">
        <f>Atwood!C37</f>
        <v>43</v>
      </c>
      <c r="E31" s="4">
        <f>Atwood!D37</f>
        <v>13</v>
      </c>
      <c r="F31" s="4">
        <f>Atwood!B37</f>
        <v>0</v>
      </c>
      <c r="G31" s="4"/>
      <c r="H31" s="4"/>
      <c r="I31" s="4"/>
      <c r="J31" s="4"/>
      <c r="K31" s="4">
        <f>Colby!C37</f>
        <v>45</v>
      </c>
      <c r="L31" s="4">
        <f>Colby!D37</f>
        <v>11</v>
      </c>
      <c r="M31" s="4">
        <f>Colby!B37</f>
        <v>0</v>
      </c>
      <c r="N31" s="4"/>
      <c r="O31" s="4"/>
      <c r="P31" s="4"/>
      <c r="Q31" s="4"/>
      <c r="R31" s="4">
        <f>Goodland!C37</f>
        <v>45</v>
      </c>
      <c r="S31" s="4">
        <f>Goodland!D37</f>
        <v>14</v>
      </c>
      <c r="T31" s="4">
        <f>Goodland!B37</f>
        <v>0</v>
      </c>
      <c r="U31" s="4"/>
      <c r="V31" s="4"/>
      <c r="W31" s="4"/>
      <c r="X31" s="4"/>
      <c r="Y31" s="4">
        <f>Norton!C37</f>
        <v>47</v>
      </c>
      <c r="Z31" s="4">
        <f>Norton!D37</f>
        <v>12</v>
      </c>
      <c r="AA31" s="4">
        <f>Norton!B37</f>
        <v>0</v>
      </c>
      <c r="AB31" s="4"/>
      <c r="AC31" s="4"/>
      <c r="AD31" s="4"/>
      <c r="AE31" s="4"/>
      <c r="AF31" s="4">
        <f>Oberlin!C37</f>
        <v>47</v>
      </c>
      <c r="AG31" s="4">
        <f>Oberlin!D37</f>
        <v>12</v>
      </c>
      <c r="AH31" s="4">
        <f>Oberlin!B37</f>
        <v>0</v>
      </c>
      <c r="AI31" s="4"/>
      <c r="AJ31" s="4"/>
      <c r="AK31" s="4"/>
      <c r="AL31" s="4"/>
      <c r="AM31" s="4">
        <f>Wakeeney!C37</f>
        <v>48</v>
      </c>
      <c r="AN31" s="4">
        <f>Wakeeney!D37</f>
        <v>14</v>
      </c>
      <c r="AO31" s="4">
        <f>Wakeeney!B37</f>
        <v>0</v>
      </c>
      <c r="AP31" s="4"/>
      <c r="AQ31" s="4"/>
      <c r="AR31" s="4"/>
      <c r="AS31" s="4"/>
      <c r="AT31" s="4">
        <f>Harlan!C37</f>
        <v>48</v>
      </c>
      <c r="AU31" s="4">
        <f>Harlan!D37</f>
        <v>14</v>
      </c>
      <c r="AV31" s="4">
        <f>Harlan!B37</f>
        <v>0</v>
      </c>
      <c r="AW31" s="4"/>
      <c r="AX31" s="4"/>
      <c r="AY31" s="4"/>
      <c r="AZ31" s="4"/>
      <c r="BA31" s="4">
        <f>Benkelman!C37</f>
        <v>43</v>
      </c>
      <c r="BB31" s="4">
        <f>Benkelman!D37</f>
        <v>11</v>
      </c>
      <c r="BC31" s="4">
        <f>Benkelman!B37</f>
        <v>0</v>
      </c>
      <c r="BE31" s="3">
        <v>28</v>
      </c>
    </row>
    <row r="32" spans="1:57" ht="13.5" x14ac:dyDescent="0.25">
      <c r="A32" s="4">
        <f>VALUE(MID(Atwood!A38,5,2))</f>
        <v>1</v>
      </c>
      <c r="B32" s="4">
        <f>VALUE(RIGHT(Atwood!A38,2))</f>
        <v>29</v>
      </c>
      <c r="C32" s="4">
        <f>VALUE(LEFT(Atwood!A38,4))</f>
        <v>2012</v>
      </c>
      <c r="D32" s="4">
        <f>Atwood!C38</f>
        <v>46</v>
      </c>
      <c r="E32" s="4">
        <f>Atwood!D38</f>
        <v>14</v>
      </c>
      <c r="F32" s="4">
        <f>Atwood!B38</f>
        <v>0</v>
      </c>
      <c r="G32" s="4"/>
      <c r="H32" s="4"/>
      <c r="I32" s="4"/>
      <c r="J32" s="4"/>
      <c r="K32" s="4">
        <f>Colby!C38</f>
        <v>45</v>
      </c>
      <c r="L32" s="4">
        <f>Colby!D38</f>
        <v>16</v>
      </c>
      <c r="M32" s="4">
        <f>Colby!B38</f>
        <v>0</v>
      </c>
      <c r="N32" s="4"/>
      <c r="O32" s="4"/>
      <c r="P32" s="4"/>
      <c r="Q32" s="4"/>
      <c r="R32" s="4">
        <f>Goodland!C38</f>
        <v>62</v>
      </c>
      <c r="S32" s="4">
        <f>Goodland!D38</f>
        <v>20</v>
      </c>
      <c r="T32" s="4">
        <f>Goodland!B38</f>
        <v>0</v>
      </c>
      <c r="U32" s="4"/>
      <c r="V32" s="4"/>
      <c r="W32" s="4"/>
      <c r="X32" s="4"/>
      <c r="Y32" s="4">
        <f>Norton!C38</f>
        <v>46</v>
      </c>
      <c r="Z32" s="4">
        <f>Norton!D38</f>
        <v>13</v>
      </c>
      <c r="AA32" s="4">
        <f>Norton!B38</f>
        <v>0</v>
      </c>
      <c r="AB32" s="4"/>
      <c r="AC32" s="4"/>
      <c r="AD32" s="4"/>
      <c r="AE32" s="4"/>
      <c r="AF32" s="4">
        <f>Oberlin!C38</f>
        <v>46</v>
      </c>
      <c r="AG32" s="4">
        <f>Oberlin!D38</f>
        <v>13</v>
      </c>
      <c r="AH32" s="4">
        <f>Oberlin!B38</f>
        <v>0</v>
      </c>
      <c r="AI32" s="4"/>
      <c r="AJ32" s="4"/>
      <c r="AK32" s="4"/>
      <c r="AL32" s="4"/>
      <c r="AM32" s="4">
        <f>Wakeeney!C38</f>
        <v>47</v>
      </c>
      <c r="AN32" s="4">
        <f>Wakeeney!D38</f>
        <v>17</v>
      </c>
      <c r="AO32" s="4">
        <f>Wakeeney!B38</f>
        <v>0</v>
      </c>
      <c r="AP32" s="4"/>
      <c r="AQ32" s="4"/>
      <c r="AR32" s="4"/>
      <c r="AS32" s="4"/>
      <c r="AT32" s="4">
        <f>Harlan!C38</f>
        <v>54</v>
      </c>
      <c r="AU32" s="4">
        <f>Harlan!D38</f>
        <v>16</v>
      </c>
      <c r="AV32" s="4">
        <f>Harlan!B38</f>
        <v>0</v>
      </c>
      <c r="AW32" s="4"/>
      <c r="AX32" s="4"/>
      <c r="AY32" s="4"/>
      <c r="AZ32" s="4"/>
      <c r="BA32" s="4">
        <f>Benkelman!C38</f>
        <v>46</v>
      </c>
      <c r="BB32" s="4">
        <f>Benkelman!D38</f>
        <v>13</v>
      </c>
      <c r="BC32" s="4">
        <f>Benkelman!B38</f>
        <v>0</v>
      </c>
      <c r="BE32" s="3">
        <v>29</v>
      </c>
    </row>
    <row r="33" spans="1:57" ht="13.5" x14ac:dyDescent="0.25">
      <c r="A33" s="4">
        <f>VALUE(MID(Atwood!A39,5,2))</f>
        <v>1</v>
      </c>
      <c r="B33" s="4">
        <f>VALUE(RIGHT(Atwood!A39,2))</f>
        <v>30</v>
      </c>
      <c r="C33" s="4">
        <f>VALUE(LEFT(Atwood!A39,4))</f>
        <v>2012</v>
      </c>
      <c r="D33" s="4">
        <f>Atwood!C39</f>
        <v>64</v>
      </c>
      <c r="E33" s="4">
        <f>Atwood!D39</f>
        <v>24</v>
      </c>
      <c r="F33" s="4">
        <f>Atwood!B39</f>
        <v>0</v>
      </c>
      <c r="G33" s="4"/>
      <c r="H33" s="4"/>
      <c r="I33" s="4"/>
      <c r="J33" s="4"/>
      <c r="K33" s="4">
        <f>Colby!C39</f>
        <v>64</v>
      </c>
      <c r="L33" s="4">
        <f>Colby!D39</f>
        <v>14</v>
      </c>
      <c r="M33" s="4">
        <f>Colby!B39</f>
        <v>0</v>
      </c>
      <c r="N33" s="4"/>
      <c r="O33" s="4"/>
      <c r="P33" s="4"/>
      <c r="Q33" s="4"/>
      <c r="R33" s="4">
        <f>Goodland!C39</f>
        <v>68</v>
      </c>
      <c r="S33" s="4">
        <f>Goodland!D39</f>
        <v>31</v>
      </c>
      <c r="T33" s="4">
        <f>Goodland!B39</f>
        <v>0</v>
      </c>
      <c r="U33" s="4"/>
      <c r="V33" s="4"/>
      <c r="W33" s="4"/>
      <c r="X33" s="4"/>
      <c r="Y33" s="4">
        <f>Norton!C39</f>
        <v>63</v>
      </c>
      <c r="Z33" s="4">
        <f>Norton!D39</f>
        <v>22</v>
      </c>
      <c r="AA33" s="4">
        <f>Norton!B39</f>
        <v>0</v>
      </c>
      <c r="AB33" s="4"/>
      <c r="AC33" s="4"/>
      <c r="AD33" s="4"/>
      <c r="AE33" s="4"/>
      <c r="AF33" s="4">
        <f>Oberlin!C39</f>
        <v>63</v>
      </c>
      <c r="AG33" s="4">
        <f>Oberlin!D39</f>
        <v>22</v>
      </c>
      <c r="AH33" s="4">
        <f>Oberlin!B39</f>
        <v>0</v>
      </c>
      <c r="AI33" s="4"/>
      <c r="AJ33" s="4"/>
      <c r="AK33" s="4"/>
      <c r="AL33" s="4"/>
      <c r="AM33" s="4">
        <f>Wakeeney!C39</f>
        <v>62</v>
      </c>
      <c r="AN33" s="4">
        <f>Wakeeney!D39</f>
        <v>23</v>
      </c>
      <c r="AO33" s="4">
        <f>Wakeeney!B39</f>
        <v>0</v>
      </c>
      <c r="AP33" s="4"/>
      <c r="AQ33" s="4"/>
      <c r="AR33" s="4"/>
      <c r="AS33" s="4"/>
      <c r="AT33" s="4">
        <f>Harlan!C39</f>
        <v>60</v>
      </c>
      <c r="AU33" s="4">
        <f>Harlan!D39</f>
        <v>21</v>
      </c>
      <c r="AV33" s="4">
        <f>Harlan!B39</f>
        <v>0</v>
      </c>
      <c r="AW33" s="4"/>
      <c r="AX33" s="4"/>
      <c r="AY33" s="4"/>
      <c r="AZ33" s="4"/>
      <c r="BA33" s="4">
        <f>Benkelman!C39</f>
        <v>64</v>
      </c>
      <c r="BB33" s="4">
        <f>Benkelman!D39</f>
        <v>19</v>
      </c>
      <c r="BC33" s="4">
        <f>Benkelman!B39</f>
        <v>0</v>
      </c>
      <c r="BE33" s="3">
        <v>30</v>
      </c>
    </row>
    <row r="34" spans="1:57" ht="13.5" x14ac:dyDescent="0.25">
      <c r="A34" s="4">
        <f>VALUE(MID(Atwood!A40,5,2))</f>
        <v>1</v>
      </c>
      <c r="B34" s="4">
        <f>VALUE(RIGHT(Atwood!A40,2))</f>
        <v>31</v>
      </c>
      <c r="C34" s="4">
        <f>VALUE(LEFT(Atwood!A40,4))</f>
        <v>2012</v>
      </c>
      <c r="D34" s="4">
        <f>Atwood!C40</f>
        <v>72</v>
      </c>
      <c r="E34" s="4">
        <f>Atwood!D40</f>
        <v>26</v>
      </c>
      <c r="F34" s="4">
        <f>Atwood!B40</f>
        <v>0</v>
      </c>
      <c r="G34" s="4"/>
      <c r="H34" s="4"/>
      <c r="I34" s="4"/>
      <c r="J34" s="4"/>
      <c r="K34" s="4">
        <f>Colby!C40</f>
        <v>71</v>
      </c>
      <c r="L34" s="4">
        <f>Colby!D40</f>
        <v>24</v>
      </c>
      <c r="M34" s="4">
        <f>Colby!B40</f>
        <v>0</v>
      </c>
      <c r="N34" s="4"/>
      <c r="O34" s="4"/>
      <c r="P34" s="4"/>
      <c r="Q34" s="4"/>
      <c r="R34" s="4">
        <f>Goodland!C40</f>
        <v>54</v>
      </c>
      <c r="S34" s="4">
        <f>Goodland!D40</f>
        <v>25</v>
      </c>
      <c r="T34" s="4">
        <f>Goodland!B40</f>
        <v>0</v>
      </c>
      <c r="U34" s="4"/>
      <c r="V34" s="4"/>
      <c r="W34" s="4"/>
      <c r="X34" s="4"/>
      <c r="Y34" s="4">
        <f>Norton!C40</f>
        <v>70</v>
      </c>
      <c r="Z34" s="4">
        <f>Norton!D40</f>
        <v>24</v>
      </c>
      <c r="AA34" s="4">
        <f>Norton!B40</f>
        <v>0</v>
      </c>
      <c r="AB34" s="4"/>
      <c r="AC34" s="4"/>
      <c r="AD34" s="4"/>
      <c r="AE34" s="4"/>
      <c r="AF34" s="4">
        <f>Oberlin!C40</f>
        <v>70</v>
      </c>
      <c r="AG34" s="4">
        <f>Oberlin!D40</f>
        <v>24</v>
      </c>
      <c r="AH34" s="4">
        <f>Oberlin!B40</f>
        <v>0</v>
      </c>
      <c r="AI34" s="4"/>
      <c r="AJ34" s="4"/>
      <c r="AK34" s="4"/>
      <c r="AL34" s="4"/>
      <c r="AM34" s="4">
        <f>Wakeeney!C40</f>
        <v>71</v>
      </c>
      <c r="AN34" s="4">
        <f>Wakeeney!D40</f>
        <v>34</v>
      </c>
      <c r="AO34" s="4">
        <f>Wakeeney!B40</f>
        <v>0</v>
      </c>
      <c r="AP34" s="4"/>
      <c r="AQ34" s="4"/>
      <c r="AR34" s="4"/>
      <c r="AS34" s="4"/>
      <c r="AT34" s="4">
        <f>Harlan!C40</f>
        <v>71</v>
      </c>
      <c r="AU34" s="4">
        <f>Harlan!D40</f>
        <v>26</v>
      </c>
      <c r="AV34" s="4">
        <f>Harlan!B40</f>
        <v>0</v>
      </c>
      <c r="AW34" s="4"/>
      <c r="AX34" s="4"/>
      <c r="AY34" s="4"/>
      <c r="AZ34" s="4"/>
      <c r="BA34" s="4">
        <f>Benkelman!C40</f>
        <v>69</v>
      </c>
      <c r="BB34" s="4">
        <f>Benkelman!D40</f>
        <v>22</v>
      </c>
      <c r="BC34" s="4">
        <f>Benkelman!B40</f>
        <v>0</v>
      </c>
      <c r="BE34" s="3">
        <v>31</v>
      </c>
    </row>
    <row r="35" spans="1:57" ht="13.5" x14ac:dyDescent="0.25">
      <c r="A35" s="4">
        <f>VALUE(MID(Atwood!A41,5,2))</f>
        <v>2</v>
      </c>
      <c r="B35" s="4">
        <f>VALUE(RIGHT(Atwood!A41,2))</f>
        <v>1</v>
      </c>
      <c r="C35" s="4">
        <f>VALUE(LEFT(Atwood!A41,4))</f>
        <v>2012</v>
      </c>
      <c r="D35" s="4">
        <f>Atwood!C41</f>
        <v>55</v>
      </c>
      <c r="E35" s="4">
        <f>Atwood!D41</f>
        <v>22</v>
      </c>
      <c r="F35" s="4">
        <f>Atwood!B41</f>
        <v>0</v>
      </c>
      <c r="G35" s="4"/>
      <c r="H35" s="4"/>
      <c r="I35" s="4"/>
      <c r="J35" s="4"/>
      <c r="K35" s="4">
        <f>Colby!C41</f>
        <v>55</v>
      </c>
      <c r="L35" s="4">
        <f>Colby!D41</f>
        <v>24</v>
      </c>
      <c r="M35" s="4">
        <f>Colby!B41</f>
        <v>0</v>
      </c>
      <c r="N35" s="4"/>
      <c r="O35" s="4"/>
      <c r="P35" s="4"/>
      <c r="Q35" s="4"/>
      <c r="R35" s="4">
        <f>Goodland!C41</f>
        <v>56</v>
      </c>
      <c r="S35" s="4">
        <f>Goodland!D41</f>
        <v>20</v>
      </c>
      <c r="T35" s="4">
        <f>Goodland!B41</f>
        <v>0</v>
      </c>
      <c r="U35" s="4"/>
      <c r="V35" s="4"/>
      <c r="W35" s="4"/>
      <c r="X35" s="4"/>
      <c r="Y35" s="4">
        <f>Norton!C41</f>
        <v>64</v>
      </c>
      <c r="Z35" s="4">
        <f>Norton!D41</f>
        <v>29</v>
      </c>
      <c r="AA35" s="4">
        <f>Norton!B41</f>
        <v>0</v>
      </c>
      <c r="AB35" s="4"/>
      <c r="AC35" s="4"/>
      <c r="AD35" s="4"/>
      <c r="AE35" s="4"/>
      <c r="AF35" s="4">
        <f>Oberlin!C41</f>
        <v>56</v>
      </c>
      <c r="AG35" s="4">
        <f>Oberlin!D41</f>
        <v>21</v>
      </c>
      <c r="AH35" s="4">
        <f>Oberlin!B41</f>
        <v>0</v>
      </c>
      <c r="AI35" s="4"/>
      <c r="AJ35" s="4"/>
      <c r="AK35" s="4"/>
      <c r="AL35" s="4"/>
      <c r="AM35" s="4">
        <f>Wakeeney!C41</f>
        <v>58</v>
      </c>
      <c r="AN35" s="4">
        <f>Wakeeney!D41</f>
        <v>36</v>
      </c>
      <c r="AO35" s="4">
        <f>Wakeeney!B41</f>
        <v>0</v>
      </c>
      <c r="AP35" s="4"/>
      <c r="AQ35" s="4"/>
      <c r="AR35" s="4"/>
      <c r="AS35" s="4"/>
      <c r="AT35" s="4">
        <f>Harlan!C41</f>
        <v>61</v>
      </c>
      <c r="AU35" s="4">
        <f>Harlan!D41</f>
        <v>23</v>
      </c>
      <c r="AV35" s="4">
        <f>Harlan!B41</f>
        <v>0</v>
      </c>
      <c r="AW35" s="4"/>
      <c r="AX35" s="4"/>
      <c r="AY35" s="4"/>
      <c r="AZ35" s="4"/>
      <c r="BA35" s="4">
        <f>Benkelman!C41</f>
        <v>56</v>
      </c>
      <c r="BB35" s="4">
        <f>Benkelman!D41</f>
        <v>21</v>
      </c>
      <c r="BC35" s="4">
        <f>Benkelman!B41</f>
        <v>0</v>
      </c>
      <c r="BE35" s="3">
        <v>32</v>
      </c>
    </row>
    <row r="36" spans="1:57" ht="13.5" x14ac:dyDescent="0.25">
      <c r="A36" s="4">
        <f>VALUE(MID(Atwood!A42,5,2))</f>
        <v>2</v>
      </c>
      <c r="B36" s="4">
        <f>VALUE(RIGHT(Atwood!A42,2))</f>
        <v>2</v>
      </c>
      <c r="C36" s="4">
        <f>VALUE(LEFT(Atwood!A42,4))</f>
        <v>2012</v>
      </c>
      <c r="D36" s="4">
        <f>Atwood!C42</f>
        <v>57</v>
      </c>
      <c r="E36" s="4">
        <f>Atwood!D42</f>
        <v>19</v>
      </c>
      <c r="F36" s="4">
        <f>Atwood!B42</f>
        <v>0</v>
      </c>
      <c r="G36" s="4"/>
      <c r="H36" s="4"/>
      <c r="I36" s="4"/>
      <c r="J36" s="4"/>
      <c r="K36" s="4">
        <f>Colby!C42</f>
        <v>58</v>
      </c>
      <c r="L36" s="4">
        <f>Colby!D42</f>
        <v>20</v>
      </c>
      <c r="M36" s="4">
        <f>Colby!B42</f>
        <v>0</v>
      </c>
      <c r="N36" s="4"/>
      <c r="O36" s="4"/>
      <c r="P36" s="4"/>
      <c r="Q36" s="4"/>
      <c r="R36" s="4">
        <f>Goodland!C42</f>
        <v>56</v>
      </c>
      <c r="S36" s="4">
        <f>Goodland!D42</f>
        <v>28</v>
      </c>
      <c r="T36" s="4">
        <f>Goodland!B42</f>
        <v>0.1</v>
      </c>
      <c r="U36" s="4"/>
      <c r="V36" s="4"/>
      <c r="W36" s="4"/>
      <c r="X36" s="4"/>
      <c r="Y36" s="4">
        <f>Norton!C42</f>
        <v>61</v>
      </c>
      <c r="Z36" s="4">
        <f>Norton!D42</f>
        <v>27</v>
      </c>
      <c r="AA36" s="4">
        <f>Norton!B42</f>
        <v>0</v>
      </c>
      <c r="AB36" s="4"/>
      <c r="AC36" s="4"/>
      <c r="AD36" s="4"/>
      <c r="AE36" s="4"/>
      <c r="AF36" s="4">
        <f>Oberlin!C42</f>
        <v>58</v>
      </c>
      <c r="AG36" s="4">
        <f>Oberlin!D42</f>
        <v>17</v>
      </c>
      <c r="AH36" s="4">
        <f>Oberlin!B42</f>
        <v>0</v>
      </c>
      <c r="AI36" s="4"/>
      <c r="AJ36" s="4"/>
      <c r="AK36" s="4"/>
      <c r="AL36" s="4"/>
      <c r="AM36" s="4">
        <f>Wakeeney!C42</f>
        <v>62</v>
      </c>
      <c r="AN36" s="4">
        <f>Wakeeney!D42</f>
        <v>31</v>
      </c>
      <c r="AO36" s="4">
        <f>Wakeeney!B42</f>
        <v>0</v>
      </c>
      <c r="AP36" s="4"/>
      <c r="AQ36" s="4"/>
      <c r="AR36" s="4"/>
      <c r="AS36" s="4"/>
      <c r="AT36" s="4">
        <f>Harlan!C42</f>
        <v>61</v>
      </c>
      <c r="AU36" s="4">
        <f>Harlan!D42</f>
        <v>22</v>
      </c>
      <c r="AV36" s="4">
        <f>Harlan!B42</f>
        <v>0</v>
      </c>
      <c r="AW36" s="4"/>
      <c r="AX36" s="4"/>
      <c r="AY36" s="4"/>
      <c r="AZ36" s="4"/>
      <c r="BA36" s="4">
        <f>Benkelman!C42</f>
        <v>56</v>
      </c>
      <c r="BB36" s="4">
        <f>Benkelman!D42</f>
        <v>19</v>
      </c>
      <c r="BC36" s="4">
        <f>Benkelman!B42</f>
        <v>0</v>
      </c>
      <c r="BE36" s="3">
        <v>33</v>
      </c>
    </row>
    <row r="37" spans="1:57" ht="13.5" x14ac:dyDescent="0.25">
      <c r="A37" s="4">
        <f>VALUE(MID(Atwood!A43,5,2))</f>
        <v>2</v>
      </c>
      <c r="B37" s="4">
        <f>VALUE(RIGHT(Atwood!A43,2))</f>
        <v>3</v>
      </c>
      <c r="C37" s="4">
        <f>VALUE(LEFT(Atwood!A43,4))</f>
        <v>2012</v>
      </c>
      <c r="D37" s="4">
        <f>Atwood!C43</f>
        <v>58</v>
      </c>
      <c r="E37" s="4">
        <f>Atwood!D43</f>
        <v>24</v>
      </c>
      <c r="F37" s="4">
        <f>Atwood!B43</f>
        <v>0.14000000000000001</v>
      </c>
      <c r="G37" s="4"/>
      <c r="H37" s="4"/>
      <c r="I37" s="4"/>
      <c r="J37" s="4"/>
      <c r="K37" s="4">
        <f>Colby!C43</f>
        <v>57</v>
      </c>
      <c r="L37" s="4">
        <f>Colby!D43</f>
        <v>33</v>
      </c>
      <c r="M37" s="4">
        <f>Colby!B43</f>
        <v>0.24</v>
      </c>
      <c r="N37" s="4"/>
      <c r="O37" s="4"/>
      <c r="P37" s="4"/>
      <c r="Q37" s="4"/>
      <c r="R37" s="4">
        <f>Goodland!C43</f>
        <v>35</v>
      </c>
      <c r="S37" s="4">
        <f>Goodland!D43</f>
        <v>29</v>
      </c>
      <c r="T37" s="4">
        <f>Goodland!B43</f>
        <v>0.18</v>
      </c>
      <c r="U37" s="4"/>
      <c r="V37" s="4"/>
      <c r="W37" s="4"/>
      <c r="X37" s="4"/>
      <c r="Y37" s="4">
        <f>Norton!C43</f>
        <v>57</v>
      </c>
      <c r="Z37" s="4">
        <f>Norton!D43</f>
        <v>34</v>
      </c>
      <c r="AA37" s="4">
        <f>Norton!B43</f>
        <v>0.06</v>
      </c>
      <c r="AB37" s="4"/>
      <c r="AC37" s="4"/>
      <c r="AD37" s="4"/>
      <c r="AE37" s="4"/>
      <c r="AF37" s="4">
        <f>Oberlin!C43</f>
        <v>58</v>
      </c>
      <c r="AG37" s="4">
        <f>Oberlin!D43</f>
        <v>23</v>
      </c>
      <c r="AH37" s="4">
        <f>Oberlin!B43</f>
        <v>0.25</v>
      </c>
      <c r="AI37" s="4"/>
      <c r="AJ37" s="4"/>
      <c r="AK37" s="4"/>
      <c r="AL37" s="4"/>
      <c r="AM37" s="4">
        <f>Wakeeney!C43</f>
        <v>58</v>
      </c>
      <c r="AN37" s="4">
        <f>Wakeeney!D43</f>
        <v>38</v>
      </c>
      <c r="AO37" s="4">
        <f>Wakeeney!B43</f>
        <v>0.25</v>
      </c>
      <c r="AP37" s="4"/>
      <c r="AQ37" s="4"/>
      <c r="AR37" s="4"/>
      <c r="AS37" s="4"/>
      <c r="AT37" s="4">
        <f>Harlan!C43</f>
        <v>56</v>
      </c>
      <c r="AU37" s="4">
        <f>Harlan!D43</f>
        <v>23</v>
      </c>
      <c r="AV37" s="4">
        <f>Harlan!B43</f>
        <v>0.13</v>
      </c>
      <c r="AW37" s="4"/>
      <c r="AX37" s="4"/>
      <c r="AY37" s="4"/>
      <c r="AZ37" s="4"/>
      <c r="BA37" s="4">
        <f>Benkelman!C43</f>
        <v>58</v>
      </c>
      <c r="BB37" s="4">
        <f>Benkelman!D43</f>
        <v>19</v>
      </c>
      <c r="BC37" s="4">
        <f>Benkelman!B43</f>
        <v>0.27</v>
      </c>
      <c r="BE37" s="3">
        <v>34</v>
      </c>
    </row>
    <row r="38" spans="1:57" ht="13.5" x14ac:dyDescent="0.25">
      <c r="A38" s="4">
        <f>VALUE(MID(Atwood!A44,5,2))</f>
        <v>2</v>
      </c>
      <c r="B38" s="4">
        <f>VALUE(RIGHT(Atwood!A44,2))</f>
        <v>4</v>
      </c>
      <c r="C38" s="4">
        <f>VALUE(LEFT(Atwood!A44,4))</f>
        <v>2012</v>
      </c>
      <c r="D38" s="4">
        <f>Atwood!C44</f>
        <v>35</v>
      </c>
      <c r="E38" s="4">
        <f>Atwood!D44</f>
        <v>28</v>
      </c>
      <c r="F38" s="4">
        <f>Atwood!B44</f>
        <v>0.78</v>
      </c>
      <c r="G38" s="4"/>
      <c r="H38" s="4"/>
      <c r="I38" s="4"/>
      <c r="J38" s="4"/>
      <c r="K38" s="4">
        <f>Colby!C44</f>
        <v>35</v>
      </c>
      <c r="L38" s="4">
        <f>Colby!D44</f>
        <v>28</v>
      </c>
      <c r="M38" s="4">
        <f>Colby!B44</f>
        <v>0.13</v>
      </c>
      <c r="N38" s="4"/>
      <c r="O38" s="4"/>
      <c r="P38" s="4"/>
      <c r="Q38" s="4"/>
      <c r="R38" s="4">
        <f>Goodland!C44</f>
        <v>33</v>
      </c>
      <c r="S38" s="4">
        <f>Goodland!D44</f>
        <v>18</v>
      </c>
      <c r="T38" s="4">
        <f>Goodland!B44</f>
        <v>0</v>
      </c>
      <c r="U38" s="4"/>
      <c r="V38" s="4"/>
      <c r="W38" s="4"/>
      <c r="X38" s="4"/>
      <c r="Y38" s="4">
        <f>Norton!C44</f>
        <v>57</v>
      </c>
      <c r="Z38" s="4">
        <f>Norton!D44</f>
        <v>28</v>
      </c>
      <c r="AA38" s="4">
        <f>Norton!B44</f>
        <v>1.82</v>
      </c>
      <c r="AB38" s="4"/>
      <c r="AC38" s="4"/>
      <c r="AD38" s="4"/>
      <c r="AE38" s="4"/>
      <c r="AF38" s="4">
        <f>Oberlin!C44</f>
        <v>36</v>
      </c>
      <c r="AG38" s="4">
        <f>Oberlin!D44</f>
        <v>29</v>
      </c>
      <c r="AH38" s="4">
        <f>Oberlin!B44</f>
        <v>0.57999999999999996</v>
      </c>
      <c r="AI38" s="4"/>
      <c r="AJ38" s="4"/>
      <c r="AK38" s="4"/>
      <c r="AL38" s="4"/>
      <c r="AM38" s="4">
        <f>Wakeeney!C44</f>
        <v>40</v>
      </c>
      <c r="AN38" s="4">
        <f>Wakeeney!D44</f>
        <v>29</v>
      </c>
      <c r="AO38" s="4">
        <f>Wakeeney!B44</f>
        <v>1.03</v>
      </c>
      <c r="AP38" s="4"/>
      <c r="AQ38" s="4"/>
      <c r="AR38" s="4"/>
      <c r="AS38" s="4"/>
      <c r="AT38" s="4">
        <f>Harlan!C44</f>
        <v>39</v>
      </c>
      <c r="AU38" s="4">
        <f>Harlan!D44</f>
        <v>29</v>
      </c>
      <c r="AV38" s="4">
        <f>Harlan!B44</f>
        <v>0.79</v>
      </c>
      <c r="AW38" s="4"/>
      <c r="AX38" s="4"/>
      <c r="AY38" s="4"/>
      <c r="AZ38" s="4"/>
      <c r="BA38" s="4">
        <f>Benkelman!C44</f>
        <v>34</v>
      </c>
      <c r="BB38" s="4">
        <f>Benkelman!D44</f>
        <v>27</v>
      </c>
      <c r="BC38" s="4">
        <f>Benkelman!B44</f>
        <v>0.32</v>
      </c>
      <c r="BE38" s="3">
        <v>35</v>
      </c>
    </row>
    <row r="39" spans="1:57" ht="13.5" x14ac:dyDescent="0.25">
      <c r="A39" s="4">
        <f>VALUE(MID(Atwood!A45,5,2))</f>
        <v>2</v>
      </c>
      <c r="B39" s="4">
        <f>VALUE(RIGHT(Atwood!A45,2))</f>
        <v>5</v>
      </c>
      <c r="C39" s="4">
        <f>VALUE(LEFT(Atwood!A45,4))</f>
        <v>2012</v>
      </c>
      <c r="D39" s="4">
        <f>Atwood!C45</f>
        <v>36</v>
      </c>
      <c r="E39" s="4">
        <f>Atwood!D45</f>
        <v>10</v>
      </c>
      <c r="F39" s="4">
        <f>Atwood!B45</f>
        <v>0</v>
      </c>
      <c r="G39" s="4"/>
      <c r="H39" s="4"/>
      <c r="I39" s="4"/>
      <c r="J39" s="4"/>
      <c r="K39" s="4">
        <f>Colby!C45</f>
        <v>34</v>
      </c>
      <c r="L39" s="4">
        <f>Colby!D45</f>
        <v>15</v>
      </c>
      <c r="M39" s="4">
        <f>Colby!B45</f>
        <v>0</v>
      </c>
      <c r="N39" s="4"/>
      <c r="O39" s="4"/>
      <c r="P39" s="4"/>
      <c r="Q39" s="4"/>
      <c r="R39" s="4">
        <f>Goodland!C45</f>
        <v>41</v>
      </c>
      <c r="S39" s="4">
        <f>Goodland!D45</f>
        <v>13</v>
      </c>
      <c r="T39" s="4">
        <f>Goodland!B45</f>
        <v>0</v>
      </c>
      <c r="U39" s="4"/>
      <c r="V39" s="4"/>
      <c r="W39" s="4"/>
      <c r="X39" s="4"/>
      <c r="Y39" s="4">
        <f>Norton!C45</f>
        <v>33</v>
      </c>
      <c r="Z39" s="4">
        <f>Norton!D45</f>
        <v>13</v>
      </c>
      <c r="AA39" s="4">
        <f>Norton!B45</f>
        <v>0</v>
      </c>
      <c r="AB39" s="4"/>
      <c r="AC39" s="4"/>
      <c r="AD39" s="4"/>
      <c r="AE39" s="4"/>
      <c r="AF39" s="4">
        <f>Oberlin!C45</f>
        <v>33</v>
      </c>
      <c r="AG39" s="4">
        <f>Oberlin!D45</f>
        <v>9</v>
      </c>
      <c r="AH39" s="4">
        <f>Oberlin!B45</f>
        <v>0</v>
      </c>
      <c r="AI39" s="4"/>
      <c r="AJ39" s="4"/>
      <c r="AK39" s="4"/>
      <c r="AL39" s="4"/>
      <c r="AM39" s="4">
        <f>Wakeeney!C45</f>
        <v>33</v>
      </c>
      <c r="AN39" s="4">
        <f>Wakeeney!D45</f>
        <v>16</v>
      </c>
      <c r="AO39" s="4">
        <f>Wakeeney!B45</f>
        <v>0</v>
      </c>
      <c r="AP39" s="4"/>
      <c r="AQ39" s="4"/>
      <c r="AR39" s="4"/>
      <c r="AS39" s="4"/>
      <c r="AT39" s="4">
        <f>Harlan!C45</f>
        <v>31</v>
      </c>
      <c r="AU39" s="4">
        <f>Harlan!D45</f>
        <v>11</v>
      </c>
      <c r="AV39" s="4">
        <f>Harlan!B45</f>
        <v>0.03</v>
      </c>
      <c r="AW39" s="4"/>
      <c r="AX39" s="4"/>
      <c r="AY39" s="4"/>
      <c r="AZ39" s="4"/>
      <c r="BA39" s="4">
        <f>Benkelman!C45</f>
        <v>35</v>
      </c>
      <c r="BB39" s="4">
        <f>Benkelman!D45</f>
        <v>13</v>
      </c>
      <c r="BC39" s="4">
        <f>Benkelman!B45</f>
        <v>0</v>
      </c>
      <c r="BE39" s="3">
        <v>36</v>
      </c>
    </row>
    <row r="40" spans="1:57" ht="13.5" x14ac:dyDescent="0.25">
      <c r="A40" s="4">
        <f>VALUE(MID(Atwood!A46,5,2))</f>
        <v>2</v>
      </c>
      <c r="B40" s="4">
        <f>VALUE(RIGHT(Atwood!A46,2))</f>
        <v>6</v>
      </c>
      <c r="C40" s="4">
        <f>VALUE(LEFT(Atwood!A46,4))</f>
        <v>2012</v>
      </c>
      <c r="D40" s="4">
        <f>Atwood!C46</f>
        <v>41</v>
      </c>
      <c r="E40" s="4">
        <f>Atwood!D46</f>
        <v>10</v>
      </c>
      <c r="F40" s="4">
        <f>Atwood!B46</f>
        <v>0</v>
      </c>
      <c r="G40" s="4"/>
      <c r="H40" s="4"/>
      <c r="I40" s="4"/>
      <c r="J40" s="4"/>
      <c r="K40" s="4">
        <f>Colby!C46</f>
        <v>42</v>
      </c>
      <c r="L40" s="4">
        <f>Colby!D46</f>
        <v>16</v>
      </c>
      <c r="M40" s="4">
        <f>Colby!B46</f>
        <v>0</v>
      </c>
      <c r="N40" s="4"/>
      <c r="O40" s="4"/>
      <c r="P40" s="4"/>
      <c r="Q40" s="4"/>
      <c r="R40" s="4">
        <f>Goodland!C46</f>
        <v>41</v>
      </c>
      <c r="S40" s="4">
        <f>Goodland!D46</f>
        <v>15</v>
      </c>
      <c r="T40" s="4">
        <f>Goodland!B46</f>
        <v>0</v>
      </c>
      <c r="U40" s="4"/>
      <c r="V40" s="4"/>
      <c r="W40" s="4"/>
      <c r="X40" s="4"/>
      <c r="Y40" s="4">
        <f>Norton!C46</f>
        <v>32</v>
      </c>
      <c r="Z40" s="4">
        <f>Norton!D46</f>
        <v>13</v>
      </c>
      <c r="AA40" s="4">
        <f>Norton!B46</f>
        <v>0</v>
      </c>
      <c r="AB40" s="4"/>
      <c r="AC40" s="4"/>
      <c r="AD40" s="4"/>
      <c r="AE40" s="4"/>
      <c r="AF40" s="4">
        <f>Oberlin!C46</f>
        <v>37</v>
      </c>
      <c r="AG40" s="4">
        <f>Oberlin!D46</f>
        <v>9</v>
      </c>
      <c r="AH40" s="4">
        <f>Oberlin!B46</f>
        <v>0</v>
      </c>
      <c r="AI40" s="4"/>
      <c r="AJ40" s="4"/>
      <c r="AK40" s="4"/>
      <c r="AL40" s="4"/>
      <c r="AM40" s="4">
        <f>Wakeeney!C46</f>
        <v>42</v>
      </c>
      <c r="AN40" s="4">
        <f>Wakeeney!D46</f>
        <v>18</v>
      </c>
      <c r="AO40" s="4">
        <f>Wakeeney!B46</f>
        <v>0</v>
      </c>
      <c r="AP40" s="4"/>
      <c r="AQ40" s="4"/>
      <c r="AR40" s="4"/>
      <c r="AS40" s="4"/>
      <c r="AT40" s="4">
        <f>Harlan!C46</f>
        <v>33</v>
      </c>
      <c r="AU40" s="4">
        <f>Harlan!D46</f>
        <v>12</v>
      </c>
      <c r="AV40" s="4">
        <f>Harlan!B46</f>
        <v>0</v>
      </c>
      <c r="AW40" s="4"/>
      <c r="AX40" s="4"/>
      <c r="AY40" s="4"/>
      <c r="AZ40" s="4"/>
      <c r="BA40" s="4">
        <f>Benkelman!C46</f>
        <v>40</v>
      </c>
      <c r="BB40" s="4">
        <f>Benkelman!D46</f>
        <v>13</v>
      </c>
      <c r="BC40" s="4">
        <f>Benkelman!B46</f>
        <v>0</v>
      </c>
      <c r="BE40" s="3">
        <v>37</v>
      </c>
    </row>
    <row r="41" spans="1:57" ht="13.5" x14ac:dyDescent="0.25">
      <c r="A41" s="4">
        <f>VALUE(MID(Atwood!A47,5,2))</f>
        <v>2</v>
      </c>
      <c r="B41" s="4">
        <f>VALUE(RIGHT(Atwood!A47,2))</f>
        <v>7</v>
      </c>
      <c r="C41" s="4">
        <f>VALUE(LEFT(Atwood!A47,4))</f>
        <v>2012</v>
      </c>
      <c r="D41" s="4">
        <f>Atwood!C47</f>
        <v>37</v>
      </c>
      <c r="E41" s="4">
        <f>Atwood!D47</f>
        <v>9</v>
      </c>
      <c r="F41" s="4">
        <f>Atwood!B47</f>
        <v>0.03</v>
      </c>
      <c r="G41" s="4"/>
      <c r="H41" s="4"/>
      <c r="I41" s="4"/>
      <c r="J41" s="4"/>
      <c r="K41" s="4">
        <f>Colby!C47</f>
        <v>48</v>
      </c>
      <c r="L41" s="4">
        <f>Colby!D47</f>
        <v>17</v>
      </c>
      <c r="M41" s="4">
        <f>Colby!B47</f>
        <v>0.01</v>
      </c>
      <c r="N41" s="4"/>
      <c r="O41" s="4"/>
      <c r="P41" s="4"/>
      <c r="Q41" s="4"/>
      <c r="R41" s="4">
        <f>Goodland!C47</f>
        <v>29</v>
      </c>
      <c r="S41" s="4">
        <f>Goodland!D47</f>
        <v>21</v>
      </c>
      <c r="T41" s="4">
        <f>Goodland!B47</f>
        <v>0</v>
      </c>
      <c r="U41" s="4"/>
      <c r="V41" s="4"/>
      <c r="W41" s="4"/>
      <c r="X41" s="4"/>
      <c r="Y41" s="4">
        <f>Norton!C47</f>
        <v>35</v>
      </c>
      <c r="Z41" s="4">
        <f>Norton!D47</f>
        <v>13</v>
      </c>
      <c r="AA41" s="4">
        <f>Norton!B47</f>
        <v>0.15</v>
      </c>
      <c r="AB41" s="4"/>
      <c r="AC41" s="4"/>
      <c r="AD41" s="4"/>
      <c r="AE41" s="4"/>
      <c r="AF41" s="4">
        <f>Oberlin!C47</f>
        <v>39</v>
      </c>
      <c r="AG41" s="4">
        <f>Oberlin!D47</f>
        <v>9</v>
      </c>
      <c r="AH41" s="4">
        <f>Oberlin!B47</f>
        <v>0.1</v>
      </c>
      <c r="AI41" s="4"/>
      <c r="AJ41" s="4"/>
      <c r="AK41" s="4"/>
      <c r="AL41" s="4"/>
      <c r="AM41" s="4">
        <f>Wakeeney!C47</f>
        <v>45</v>
      </c>
      <c r="AN41" s="4">
        <f>Wakeeney!D47</f>
        <v>24</v>
      </c>
      <c r="AO41" s="4">
        <f>Wakeeney!B47</f>
        <v>0.05</v>
      </c>
      <c r="AP41" s="4"/>
      <c r="AQ41" s="4"/>
      <c r="AR41" s="4"/>
      <c r="AS41" s="4"/>
      <c r="AT41" s="4">
        <f>Harlan!C47</f>
        <v>38</v>
      </c>
      <c r="AU41" s="4">
        <f>Harlan!D47</f>
        <v>13</v>
      </c>
      <c r="AV41" s="4">
        <f>Harlan!B47</f>
        <v>0.04</v>
      </c>
      <c r="AW41" s="4"/>
      <c r="AX41" s="4"/>
      <c r="AY41" s="4"/>
      <c r="AZ41" s="4"/>
      <c r="BA41" s="4">
        <f>Benkelman!C47</f>
        <v>37</v>
      </c>
      <c r="BB41" s="4">
        <f>Benkelman!D47</f>
        <v>13</v>
      </c>
      <c r="BC41" s="4">
        <f>Benkelman!B47</f>
        <v>0.02</v>
      </c>
      <c r="BE41" s="3">
        <v>38</v>
      </c>
    </row>
    <row r="42" spans="1:57" ht="13.5" x14ac:dyDescent="0.25">
      <c r="A42" s="4">
        <f>VALUE(MID(Atwood!A48,5,2))</f>
        <v>2</v>
      </c>
      <c r="B42" s="4">
        <f>VALUE(RIGHT(Atwood!A48,2))</f>
        <v>8</v>
      </c>
      <c r="C42" s="4">
        <f>VALUE(LEFT(Atwood!A48,4))</f>
        <v>2012</v>
      </c>
      <c r="D42" s="4">
        <f>Atwood!C48</f>
        <v>25</v>
      </c>
      <c r="E42" s="4">
        <f>Atwood!D48</f>
        <v>18</v>
      </c>
      <c r="F42" s="4">
        <f>Atwood!B48</f>
        <v>0</v>
      </c>
      <c r="G42" s="4"/>
      <c r="H42" s="4"/>
      <c r="I42" s="4"/>
      <c r="J42" s="4"/>
      <c r="K42" s="4">
        <f>Colby!C48</f>
        <v>26</v>
      </c>
      <c r="L42" s="4">
        <f>Colby!D48</f>
        <v>18</v>
      </c>
      <c r="M42" s="4">
        <f>Colby!B48</f>
        <v>0</v>
      </c>
      <c r="N42" s="4"/>
      <c r="O42" s="4"/>
      <c r="P42" s="4"/>
      <c r="Q42" s="4"/>
      <c r="R42" s="4">
        <f>Goodland!C48</f>
        <v>32</v>
      </c>
      <c r="S42" s="4">
        <f>Goodland!D48</f>
        <v>19</v>
      </c>
      <c r="T42" s="4">
        <f>Goodland!B48</f>
        <v>0</v>
      </c>
      <c r="U42" s="4"/>
      <c r="V42" s="4"/>
      <c r="W42" s="4"/>
      <c r="X42" s="4"/>
      <c r="Y42" s="4">
        <f>Norton!C48</f>
        <v>26</v>
      </c>
      <c r="Z42" s="4">
        <f>Norton!D48</f>
        <v>18</v>
      </c>
      <c r="AA42" s="4">
        <f>Norton!B48</f>
        <v>0</v>
      </c>
      <c r="AB42" s="4"/>
      <c r="AC42" s="4"/>
      <c r="AD42" s="4"/>
      <c r="AE42" s="4"/>
      <c r="AF42" s="4">
        <f>Oberlin!C48</f>
        <v>26</v>
      </c>
      <c r="AG42" s="4">
        <f>Oberlin!D48</f>
        <v>19</v>
      </c>
      <c r="AH42" s="4">
        <f>Oberlin!B48</f>
        <v>0</v>
      </c>
      <c r="AI42" s="4"/>
      <c r="AJ42" s="4"/>
      <c r="AK42" s="4"/>
      <c r="AL42" s="4"/>
      <c r="AM42" s="4">
        <f>Wakeeney!C48</f>
        <v>28</v>
      </c>
      <c r="AN42" s="4">
        <f>Wakeeney!D48</f>
        <v>20</v>
      </c>
      <c r="AO42" s="4">
        <f>Wakeeney!B48</f>
        <v>0</v>
      </c>
      <c r="AP42" s="4"/>
      <c r="AQ42" s="4"/>
      <c r="AR42" s="4"/>
      <c r="AS42" s="4"/>
      <c r="AT42" s="4">
        <f>Harlan!C48</f>
        <v>26</v>
      </c>
      <c r="AU42" s="4">
        <f>Harlan!D48</f>
        <v>19</v>
      </c>
      <c r="AV42" s="4">
        <f>Harlan!B48</f>
        <v>0.04</v>
      </c>
      <c r="AW42" s="4"/>
      <c r="AX42" s="4"/>
      <c r="AY42" s="4"/>
      <c r="AZ42" s="4"/>
      <c r="BA42" s="4">
        <f>Benkelman!C48</f>
        <v>25</v>
      </c>
      <c r="BB42" s="4">
        <f>Benkelman!D48</f>
        <v>18</v>
      </c>
      <c r="BC42" s="4">
        <f>Benkelman!B48</f>
        <v>0</v>
      </c>
      <c r="BE42" s="3">
        <v>39</v>
      </c>
    </row>
    <row r="43" spans="1:57" ht="13.5" x14ac:dyDescent="0.25">
      <c r="A43" s="4">
        <f>VALUE(MID(Atwood!A49,5,2))</f>
        <v>2</v>
      </c>
      <c r="B43" s="4">
        <f>VALUE(RIGHT(Atwood!A49,2))</f>
        <v>9</v>
      </c>
      <c r="C43" s="4">
        <f>VALUE(LEFT(Atwood!A49,4))</f>
        <v>2012</v>
      </c>
      <c r="D43" s="4">
        <f>Atwood!C49</f>
        <v>31</v>
      </c>
      <c r="E43" s="4">
        <f>Atwood!D49</f>
        <v>19</v>
      </c>
      <c r="F43" s="4">
        <f>Atwood!B49</f>
        <v>0</v>
      </c>
      <c r="G43" s="4"/>
      <c r="H43" s="4"/>
      <c r="I43" s="4"/>
      <c r="J43" s="4"/>
      <c r="K43" s="4">
        <f>Colby!C49</f>
        <v>30</v>
      </c>
      <c r="L43" s="4">
        <f>Colby!D49</f>
        <v>18</v>
      </c>
      <c r="M43" s="4">
        <f>Colby!B49</f>
        <v>0</v>
      </c>
      <c r="N43" s="4"/>
      <c r="O43" s="4"/>
      <c r="P43" s="4"/>
      <c r="Q43" s="4"/>
      <c r="R43" s="4">
        <f>Goodland!C49</f>
        <v>47</v>
      </c>
      <c r="S43" s="4">
        <f>Goodland!D49</f>
        <v>25</v>
      </c>
      <c r="T43" s="4">
        <f>Goodland!B49</f>
        <v>0</v>
      </c>
      <c r="U43" s="4"/>
      <c r="V43" s="4"/>
      <c r="W43" s="4"/>
      <c r="X43" s="4"/>
      <c r="Y43" s="4">
        <f>Norton!C49</f>
        <v>26</v>
      </c>
      <c r="Z43" s="4">
        <f>Norton!D49</f>
        <v>18</v>
      </c>
      <c r="AA43" s="4">
        <f>Norton!B49</f>
        <v>0</v>
      </c>
      <c r="AB43" s="4"/>
      <c r="AC43" s="4"/>
      <c r="AD43" s="4"/>
      <c r="AE43" s="4"/>
      <c r="AF43" s="4">
        <f>Oberlin!C49</f>
        <v>28</v>
      </c>
      <c r="AG43" s="4">
        <f>Oberlin!D49</f>
        <v>19</v>
      </c>
      <c r="AH43" s="4">
        <f>Oberlin!B49</f>
        <v>0</v>
      </c>
      <c r="AI43" s="4"/>
      <c r="AJ43" s="4"/>
      <c r="AK43" s="4"/>
      <c r="AL43" s="4"/>
      <c r="AM43" s="4">
        <f>Wakeeney!C49</f>
        <v>28</v>
      </c>
      <c r="AN43" s="4">
        <f>Wakeeney!D49</f>
        <v>20</v>
      </c>
      <c r="AO43" s="4">
        <f>Wakeeney!B49</f>
        <v>0</v>
      </c>
      <c r="AP43" s="4"/>
      <c r="AQ43" s="4"/>
      <c r="AR43" s="4"/>
      <c r="AS43" s="4"/>
      <c r="AT43" s="4">
        <f>Harlan!C49</f>
        <v>25</v>
      </c>
      <c r="AU43" s="4">
        <f>Harlan!D49</f>
        <v>18</v>
      </c>
      <c r="AV43" s="4">
        <f>Harlan!B49</f>
        <v>0</v>
      </c>
      <c r="AW43" s="4"/>
      <c r="AX43" s="4"/>
      <c r="AY43" s="4"/>
      <c r="AZ43" s="4"/>
      <c r="BA43" s="4">
        <f>Benkelman!C49</f>
        <v>35</v>
      </c>
      <c r="BB43" s="4">
        <f>Benkelman!D49</f>
        <v>19</v>
      </c>
      <c r="BC43" s="4">
        <f>Benkelman!B49</f>
        <v>0</v>
      </c>
      <c r="BE43" s="3">
        <v>40</v>
      </c>
    </row>
    <row r="44" spans="1:57" ht="13.5" x14ac:dyDescent="0.25">
      <c r="A44" s="4">
        <f>VALUE(MID(Atwood!A50,5,2))</f>
        <v>2</v>
      </c>
      <c r="B44" s="4">
        <f>VALUE(RIGHT(Atwood!A50,2))</f>
        <v>10</v>
      </c>
      <c r="C44" s="4">
        <f>VALUE(LEFT(Atwood!A50,4))</f>
        <v>2012</v>
      </c>
      <c r="D44" s="4">
        <f>Atwood!C50</f>
        <v>45</v>
      </c>
      <c r="E44" s="4">
        <f>Atwood!D50</f>
        <v>17</v>
      </c>
      <c r="F44" s="4">
        <f>Atwood!B50</f>
        <v>0</v>
      </c>
      <c r="G44" s="4"/>
      <c r="H44" s="4"/>
      <c r="I44" s="4"/>
      <c r="J44" s="4"/>
      <c r="K44" s="4">
        <f>Colby!C50</f>
        <v>49</v>
      </c>
      <c r="L44" s="4">
        <f>Colby!D50</f>
        <v>18</v>
      </c>
      <c r="M44" s="4">
        <f>Colby!B50</f>
        <v>0</v>
      </c>
      <c r="N44" s="4"/>
      <c r="O44" s="4"/>
      <c r="P44" s="4"/>
      <c r="Q44" s="4"/>
      <c r="R44" s="4">
        <f>Goodland!C50</f>
        <v>30</v>
      </c>
      <c r="S44" s="4">
        <f>Goodland!D50</f>
        <v>13</v>
      </c>
      <c r="T44" s="4">
        <f>Goodland!B50</f>
        <v>0.03</v>
      </c>
      <c r="U44" s="4"/>
      <c r="V44" s="4"/>
      <c r="W44" s="4"/>
      <c r="X44" s="4"/>
      <c r="Y44" s="4">
        <f>Norton!C50</f>
        <v>40</v>
      </c>
      <c r="Z44" s="4">
        <f>Norton!D50</f>
        <v>17</v>
      </c>
      <c r="AA44" s="4">
        <f>Norton!B50</f>
        <v>0</v>
      </c>
      <c r="AB44" s="4"/>
      <c r="AC44" s="4"/>
      <c r="AD44" s="4"/>
      <c r="AE44" s="4"/>
      <c r="AF44" s="4">
        <f>Oberlin!C50</f>
        <v>45</v>
      </c>
      <c r="AG44" s="4">
        <f>Oberlin!D50</f>
        <v>18</v>
      </c>
      <c r="AH44" s="4">
        <f>Oberlin!B50</f>
        <v>0</v>
      </c>
      <c r="AI44" s="4"/>
      <c r="AJ44" s="4"/>
      <c r="AK44" s="4"/>
      <c r="AL44" s="4"/>
      <c r="AM44" s="4">
        <f>Wakeeney!C50</f>
        <v>37</v>
      </c>
      <c r="AN44" s="4">
        <f>Wakeeney!D50</f>
        <v>21</v>
      </c>
      <c r="AO44" s="4">
        <f>Wakeeney!B50</f>
        <v>0</v>
      </c>
      <c r="AP44" s="4"/>
      <c r="AQ44" s="4"/>
      <c r="AR44" s="4"/>
      <c r="AS44" s="4"/>
      <c r="AT44" s="4">
        <f>Harlan!C50</f>
        <v>38</v>
      </c>
      <c r="AU44" s="4">
        <f>Harlan!D50</f>
        <v>19</v>
      </c>
      <c r="AV44" s="4">
        <f>Harlan!B50</f>
        <v>0</v>
      </c>
      <c r="AW44" s="4"/>
      <c r="AX44" s="4"/>
      <c r="AY44" s="4"/>
      <c r="AZ44" s="4"/>
      <c r="BA44" s="4">
        <f>Benkelman!C50</f>
        <v>46</v>
      </c>
      <c r="BB44" s="4">
        <f>Benkelman!D50</f>
        <v>14</v>
      </c>
      <c r="BC44" s="4">
        <f>Benkelman!B50</f>
        <v>0</v>
      </c>
      <c r="BE44" s="3">
        <v>41</v>
      </c>
    </row>
    <row r="45" spans="1:57" ht="13.5" x14ac:dyDescent="0.25">
      <c r="A45" s="4">
        <f>VALUE(MID(Atwood!A51,5,2))</f>
        <v>2</v>
      </c>
      <c r="B45" s="4">
        <f>VALUE(RIGHT(Atwood!A51,2))</f>
        <v>11</v>
      </c>
      <c r="C45" s="4">
        <f>VALUE(LEFT(Atwood!A51,4))</f>
        <v>2012</v>
      </c>
      <c r="D45" s="4">
        <f>Atwood!C51</f>
        <v>26</v>
      </c>
      <c r="E45" s="4">
        <f>Atwood!D51</f>
        <v>6</v>
      </c>
      <c r="F45" s="4">
        <f>Atwood!B51</f>
        <v>0</v>
      </c>
      <c r="G45" s="4"/>
      <c r="H45" s="4"/>
      <c r="I45" s="4"/>
      <c r="J45" s="4"/>
      <c r="K45" s="4">
        <f>Colby!C51</f>
        <v>25</v>
      </c>
      <c r="L45" s="4">
        <f>Colby!D51</f>
        <v>7</v>
      </c>
      <c r="M45" s="4">
        <f>Colby!B51</f>
        <v>0.01</v>
      </c>
      <c r="N45" s="4"/>
      <c r="O45" s="4"/>
      <c r="P45" s="4"/>
      <c r="Q45" s="4"/>
      <c r="R45" s="4">
        <f>Goodland!C51</f>
        <v>19</v>
      </c>
      <c r="S45" s="4">
        <f>Goodland!D51</f>
        <v>1</v>
      </c>
      <c r="T45" s="4">
        <f>Goodland!B51</f>
        <v>0.03</v>
      </c>
      <c r="U45" s="4"/>
      <c r="V45" s="4"/>
      <c r="W45" s="4"/>
      <c r="X45" s="4"/>
      <c r="Y45" s="4">
        <f>Norton!C51</f>
        <v>27</v>
      </c>
      <c r="Z45" s="4">
        <f>Norton!D51</f>
        <v>3</v>
      </c>
      <c r="AA45" s="4">
        <f>Norton!B51</f>
        <v>0</v>
      </c>
      <c r="AB45" s="4"/>
      <c r="AC45" s="4"/>
      <c r="AD45" s="4"/>
      <c r="AE45" s="4"/>
      <c r="AF45" s="4">
        <f>Oberlin!C51</f>
        <v>26</v>
      </c>
      <c r="AG45" s="4">
        <f>Oberlin!D51</f>
        <v>5</v>
      </c>
      <c r="AH45" s="4">
        <f>Oberlin!B51</f>
        <v>0</v>
      </c>
      <c r="AI45" s="4"/>
      <c r="AJ45" s="4"/>
      <c r="AK45" s="4"/>
      <c r="AL45" s="4"/>
      <c r="AM45" s="4">
        <f>Wakeeney!C51</f>
        <v>25</v>
      </c>
      <c r="AN45" s="4">
        <f>Wakeeney!D51</f>
        <v>5</v>
      </c>
      <c r="AO45" s="4">
        <f>Wakeeney!B51</f>
        <v>0</v>
      </c>
      <c r="AP45" s="4"/>
      <c r="AQ45" s="4"/>
      <c r="AR45" s="4"/>
      <c r="AS45" s="4"/>
      <c r="AT45" s="4">
        <f>Harlan!C51</f>
        <v>24</v>
      </c>
      <c r="AU45" s="4">
        <f>Harlan!D51</f>
        <v>2</v>
      </c>
      <c r="AV45" s="4">
        <f>Harlan!B51</f>
        <v>0</v>
      </c>
      <c r="AW45" s="4"/>
      <c r="AX45" s="4"/>
      <c r="AY45" s="4"/>
      <c r="AZ45" s="4"/>
      <c r="BA45" s="4">
        <f>Benkelman!C51</f>
        <v>27</v>
      </c>
      <c r="BB45" s="4">
        <f>Benkelman!D51</f>
        <v>5</v>
      </c>
      <c r="BC45" s="4">
        <f>Benkelman!B51</f>
        <v>0.01</v>
      </c>
      <c r="BE45" s="3">
        <v>42</v>
      </c>
    </row>
    <row r="46" spans="1:57" ht="13.5" x14ac:dyDescent="0.25">
      <c r="A46" s="4">
        <f>VALUE(MID(Atwood!A52,5,2))</f>
        <v>2</v>
      </c>
      <c r="B46" s="4">
        <f>VALUE(RIGHT(Atwood!A52,2))</f>
        <v>12</v>
      </c>
      <c r="C46" s="4">
        <f>VALUE(LEFT(Atwood!A52,4))</f>
        <v>2012</v>
      </c>
      <c r="D46" s="4">
        <f>Atwood!C52</f>
        <v>20</v>
      </c>
      <c r="E46" s="4">
        <f>Atwood!D52</f>
        <v>5</v>
      </c>
      <c r="F46" s="4">
        <f>Atwood!B52</f>
        <v>0</v>
      </c>
      <c r="G46" s="4"/>
      <c r="H46" s="4"/>
      <c r="I46" s="4"/>
      <c r="J46" s="4"/>
      <c r="K46" s="4">
        <f>Colby!C52</f>
        <v>22</v>
      </c>
      <c r="L46" s="4">
        <f>Colby!D52</f>
        <v>7</v>
      </c>
      <c r="M46" s="4">
        <f>Colby!B52</f>
        <v>0</v>
      </c>
      <c r="N46" s="4"/>
      <c r="O46" s="4"/>
      <c r="P46" s="4"/>
      <c r="Q46" s="4"/>
      <c r="R46" s="4">
        <f>Goodland!C52</f>
        <v>35</v>
      </c>
      <c r="S46" s="4">
        <f>Goodland!D52</f>
        <v>16</v>
      </c>
      <c r="T46" s="4">
        <f>Goodland!B52</f>
        <v>0</v>
      </c>
      <c r="U46" s="4"/>
      <c r="V46" s="4"/>
      <c r="W46" s="4"/>
      <c r="X46" s="4"/>
      <c r="Y46" s="4">
        <f>Norton!C52</f>
        <v>24</v>
      </c>
      <c r="Z46" s="4">
        <f>Norton!D52</f>
        <v>2</v>
      </c>
      <c r="AA46" s="4">
        <f>Norton!B52</f>
        <v>0</v>
      </c>
      <c r="AB46" s="4"/>
      <c r="AC46" s="4"/>
      <c r="AD46" s="4"/>
      <c r="AE46" s="4"/>
      <c r="AF46" s="4">
        <f>Oberlin!C52</f>
        <v>19</v>
      </c>
      <c r="AG46" s="4">
        <f>Oberlin!D52</f>
        <v>5</v>
      </c>
      <c r="AH46" s="4">
        <f>Oberlin!B52</f>
        <v>0</v>
      </c>
      <c r="AI46" s="4"/>
      <c r="AJ46" s="4"/>
      <c r="AK46" s="4"/>
      <c r="AL46" s="4"/>
      <c r="AM46" s="4">
        <f>Wakeeney!C52</f>
        <v>19</v>
      </c>
      <c r="AN46" s="4">
        <f>Wakeeney!D52</f>
        <v>5</v>
      </c>
      <c r="AO46" s="4">
        <f>Wakeeney!B52</f>
        <v>0</v>
      </c>
      <c r="AP46" s="4"/>
      <c r="AQ46" s="4"/>
      <c r="AR46" s="4"/>
      <c r="AS46" s="4"/>
      <c r="AT46" s="4">
        <f>Harlan!C52</f>
        <v>17</v>
      </c>
      <c r="AU46" s="4">
        <f>Harlan!D52</f>
        <v>-1</v>
      </c>
      <c r="AV46" s="4">
        <f>Harlan!B52</f>
        <v>0</v>
      </c>
      <c r="AW46" s="4"/>
      <c r="AX46" s="4"/>
      <c r="AY46" s="4"/>
      <c r="AZ46" s="4"/>
      <c r="BA46" s="4">
        <f>Benkelman!C52</f>
        <v>24</v>
      </c>
      <c r="BB46" s="4">
        <f>Benkelman!D52</f>
        <v>5</v>
      </c>
      <c r="BC46" s="4">
        <f>Benkelman!B52</f>
        <v>0</v>
      </c>
      <c r="BE46" s="3">
        <v>43</v>
      </c>
    </row>
    <row r="47" spans="1:57" ht="13.5" x14ac:dyDescent="0.25">
      <c r="A47" s="4">
        <f>VALUE(MID(Atwood!A53,5,2))</f>
        <v>2</v>
      </c>
      <c r="B47" s="4">
        <f>VALUE(RIGHT(Atwood!A53,2))</f>
        <v>13</v>
      </c>
      <c r="C47" s="4">
        <f>VALUE(LEFT(Atwood!A53,4))</f>
        <v>2012</v>
      </c>
      <c r="D47" s="4">
        <f>Atwood!C53</f>
        <v>35</v>
      </c>
      <c r="E47" s="4">
        <f>Atwood!D53</f>
        <v>18</v>
      </c>
      <c r="F47" s="4">
        <f>Atwood!B53</f>
        <v>0</v>
      </c>
      <c r="G47" s="4"/>
      <c r="H47" s="4"/>
      <c r="I47" s="4"/>
      <c r="J47" s="4"/>
      <c r="K47" s="4">
        <f>Colby!C53</f>
        <v>34</v>
      </c>
      <c r="L47" s="4">
        <f>Colby!D53</f>
        <v>16</v>
      </c>
      <c r="M47" s="4">
        <f>Colby!B53</f>
        <v>0</v>
      </c>
      <c r="N47" s="4"/>
      <c r="O47" s="4"/>
      <c r="P47" s="4"/>
      <c r="Q47" s="4"/>
      <c r="R47" s="4">
        <f>Goodland!C53</f>
        <v>42</v>
      </c>
      <c r="S47" s="4">
        <f>Goodland!D53</f>
        <v>22</v>
      </c>
      <c r="T47" s="4">
        <f>Goodland!B53</f>
        <v>0.04</v>
      </c>
      <c r="U47" s="4"/>
      <c r="V47" s="4"/>
      <c r="W47" s="4"/>
      <c r="X47" s="4"/>
      <c r="Y47" s="4">
        <f>Norton!C53</f>
        <v>26</v>
      </c>
      <c r="Z47" s="4">
        <f>Norton!D53</f>
        <v>2</v>
      </c>
      <c r="AA47" s="4">
        <f>Norton!B53</f>
        <v>0</v>
      </c>
      <c r="AB47" s="4"/>
      <c r="AC47" s="4"/>
      <c r="AD47" s="4"/>
      <c r="AE47" s="4"/>
      <c r="AF47" s="4">
        <f>Oberlin!C53</f>
        <v>34</v>
      </c>
      <c r="AG47" s="4">
        <f>Oberlin!D53</f>
        <v>17</v>
      </c>
      <c r="AH47" s="4">
        <f>Oberlin!B53</f>
        <v>0</v>
      </c>
      <c r="AI47" s="4"/>
      <c r="AJ47" s="4"/>
      <c r="AK47" s="4"/>
      <c r="AL47" s="4"/>
      <c r="AM47" s="4">
        <f>Wakeeney!C53</f>
        <v>28</v>
      </c>
      <c r="AN47" s="4">
        <f>Wakeeney!D53</f>
        <v>17</v>
      </c>
      <c r="AO47" s="4">
        <f>Wakeeney!B53</f>
        <v>0</v>
      </c>
      <c r="AP47" s="4"/>
      <c r="AQ47" s="4"/>
      <c r="AR47" s="4"/>
      <c r="AS47" s="4"/>
      <c r="AT47" s="4">
        <f>Harlan!C53</f>
        <v>28</v>
      </c>
      <c r="AU47" s="4">
        <f>Harlan!D53</f>
        <v>14</v>
      </c>
      <c r="AV47" s="4">
        <f>Harlan!B53</f>
        <v>0</v>
      </c>
      <c r="AW47" s="4"/>
      <c r="AX47" s="4"/>
      <c r="AY47" s="4"/>
      <c r="AZ47" s="4"/>
      <c r="BA47" s="4">
        <f>Benkelman!C53</f>
        <v>36</v>
      </c>
      <c r="BB47" s="4">
        <f>Benkelman!D53</f>
        <v>20</v>
      </c>
      <c r="BC47" s="4">
        <f>Benkelman!B53</f>
        <v>0.02</v>
      </c>
      <c r="BE47" s="3">
        <v>44</v>
      </c>
    </row>
    <row r="48" spans="1:57" ht="13.5" x14ac:dyDescent="0.25">
      <c r="A48" s="4">
        <f>VALUE(MID(Atwood!A54,5,2))</f>
        <v>2</v>
      </c>
      <c r="B48" s="4">
        <f>VALUE(RIGHT(Atwood!A54,2))</f>
        <v>14</v>
      </c>
      <c r="C48" s="4">
        <f>VALUE(LEFT(Atwood!A54,4))</f>
        <v>2012</v>
      </c>
      <c r="D48" s="4">
        <f>Atwood!C54</f>
        <v>42</v>
      </c>
      <c r="E48" s="4">
        <f>Atwood!D54</f>
        <v>23</v>
      </c>
      <c r="F48" s="4">
        <f>Atwood!B54</f>
        <v>0</v>
      </c>
      <c r="G48" s="4"/>
      <c r="H48" s="4"/>
      <c r="I48" s="4"/>
      <c r="J48" s="4"/>
      <c r="K48" s="4">
        <f>Colby!C54</f>
        <v>43</v>
      </c>
      <c r="L48" s="4">
        <f>Colby!D54</f>
        <v>24</v>
      </c>
      <c r="M48" s="4">
        <f>Colby!B54</f>
        <v>0</v>
      </c>
      <c r="N48" s="4"/>
      <c r="O48" s="4"/>
      <c r="P48" s="4"/>
      <c r="Q48" s="4"/>
      <c r="R48" s="4">
        <f>Goodland!C54</f>
        <v>54</v>
      </c>
      <c r="S48" s="4">
        <f>Goodland!D54</f>
        <v>24</v>
      </c>
      <c r="T48" s="4">
        <f>Goodland!B54</f>
        <v>0</v>
      </c>
      <c r="U48" s="4"/>
      <c r="V48" s="4"/>
      <c r="W48" s="4"/>
      <c r="X48" s="4"/>
      <c r="Y48" s="4">
        <f>Norton!C54</f>
        <v>41</v>
      </c>
      <c r="Z48" s="4">
        <f>Norton!D54</f>
        <v>20</v>
      </c>
      <c r="AA48" s="4">
        <f>Norton!B54</f>
        <v>0</v>
      </c>
      <c r="AB48" s="4"/>
      <c r="AC48" s="4"/>
      <c r="AD48" s="4"/>
      <c r="AE48" s="4"/>
      <c r="AF48" s="4">
        <f>Oberlin!C54</f>
        <v>40</v>
      </c>
      <c r="AG48" s="4">
        <f>Oberlin!D54</f>
        <v>23</v>
      </c>
      <c r="AH48" s="4">
        <f>Oberlin!B54</f>
        <v>0</v>
      </c>
      <c r="AI48" s="4"/>
      <c r="AJ48" s="4"/>
      <c r="AK48" s="4"/>
      <c r="AL48" s="4"/>
      <c r="AM48" s="4">
        <f>Wakeeney!C54</f>
        <v>37</v>
      </c>
      <c r="AN48" s="4">
        <f>Wakeeney!D54</f>
        <v>24</v>
      </c>
      <c r="AO48" s="4">
        <f>Wakeeney!B54</f>
        <v>0</v>
      </c>
      <c r="AP48" s="4"/>
      <c r="AQ48" s="4"/>
      <c r="AR48" s="4"/>
      <c r="AS48" s="4"/>
      <c r="AT48" s="4">
        <f>Harlan!C54</f>
        <v>33</v>
      </c>
      <c r="AU48" s="4">
        <f>Harlan!D54</f>
        <v>14</v>
      </c>
      <c r="AV48" s="4">
        <f>Harlan!B54</f>
        <v>0</v>
      </c>
      <c r="AW48" s="4"/>
      <c r="AX48" s="4"/>
      <c r="AY48" s="4"/>
      <c r="AZ48" s="4"/>
      <c r="BA48" s="4">
        <f>Benkelman!C54</f>
        <v>43</v>
      </c>
      <c r="BB48" s="4">
        <f>Benkelman!D54</f>
        <v>24</v>
      </c>
      <c r="BC48" s="4">
        <f>Benkelman!B54</f>
        <v>0.02</v>
      </c>
      <c r="BE48" s="3">
        <v>45</v>
      </c>
    </row>
    <row r="49" spans="1:57" ht="13.5" x14ac:dyDescent="0.25">
      <c r="A49" s="4">
        <f>VALUE(MID(Atwood!A55,5,2))</f>
        <v>2</v>
      </c>
      <c r="B49" s="4">
        <f>VALUE(RIGHT(Atwood!A55,2))</f>
        <v>15</v>
      </c>
      <c r="C49" s="4">
        <f>VALUE(LEFT(Atwood!A55,4))</f>
        <v>2012</v>
      </c>
      <c r="D49" s="4">
        <f>Atwood!C55</f>
        <v>56</v>
      </c>
      <c r="E49" s="4">
        <f>Atwood!D55</f>
        <v>26</v>
      </c>
      <c r="F49" s="4">
        <f>Atwood!B55</f>
        <v>0</v>
      </c>
      <c r="G49" s="4"/>
      <c r="H49" s="4"/>
      <c r="I49" s="4"/>
      <c r="J49" s="4"/>
      <c r="K49" s="4">
        <f>Colby!C55</f>
        <v>56</v>
      </c>
      <c r="L49" s="4">
        <f>Colby!D55</f>
        <v>26</v>
      </c>
      <c r="M49" s="4">
        <f>Colby!B55</f>
        <v>0</v>
      </c>
      <c r="N49" s="4"/>
      <c r="O49" s="4"/>
      <c r="P49" s="4"/>
      <c r="Q49" s="4"/>
      <c r="R49" s="4">
        <f>Goodland!C55</f>
        <v>43</v>
      </c>
      <c r="S49" s="4">
        <f>Goodland!D55</f>
        <v>20</v>
      </c>
      <c r="T49" s="4">
        <f>Goodland!B55</f>
        <v>0</v>
      </c>
      <c r="U49" s="4"/>
      <c r="V49" s="4"/>
      <c r="W49" s="4"/>
      <c r="X49" s="4"/>
      <c r="Y49" s="4">
        <f>Norton!C55</f>
        <v>45</v>
      </c>
      <c r="Z49" s="4">
        <f>Norton!D55</f>
        <v>25</v>
      </c>
      <c r="AA49" s="4">
        <f>Norton!B55</f>
        <v>0</v>
      </c>
      <c r="AB49" s="4"/>
      <c r="AC49" s="4"/>
      <c r="AD49" s="4"/>
      <c r="AE49" s="4"/>
      <c r="AF49" s="4">
        <f>Oberlin!C55</f>
        <v>55</v>
      </c>
      <c r="AG49" s="4">
        <f>Oberlin!D55</f>
        <v>23</v>
      </c>
      <c r="AH49" s="4">
        <f>Oberlin!B55</f>
        <v>0</v>
      </c>
      <c r="AI49" s="4"/>
      <c r="AJ49" s="4"/>
      <c r="AK49" s="4"/>
      <c r="AL49" s="4"/>
      <c r="AM49" s="4">
        <f>Wakeeney!C55</f>
        <v>53</v>
      </c>
      <c r="AN49" s="4">
        <f>Wakeeney!D55</f>
        <v>28</v>
      </c>
      <c r="AO49" s="4">
        <f>Wakeeney!B55</f>
        <v>0</v>
      </c>
      <c r="AP49" s="4"/>
      <c r="AQ49" s="4"/>
      <c r="AR49" s="4"/>
      <c r="AS49" s="4"/>
      <c r="AT49" s="4">
        <f>Harlan!C55</f>
        <v>51</v>
      </c>
      <c r="AU49" s="4">
        <f>Harlan!D55</f>
        <v>18</v>
      </c>
      <c r="AV49" s="4">
        <f>Harlan!B55</f>
        <v>0</v>
      </c>
      <c r="AW49" s="4"/>
      <c r="AX49" s="4"/>
      <c r="AY49" s="4"/>
      <c r="AZ49" s="4"/>
      <c r="BA49" s="4">
        <f>Benkelman!C55</f>
        <v>57</v>
      </c>
      <c r="BB49" s="4">
        <f>Benkelman!D55</f>
        <v>26</v>
      </c>
      <c r="BC49" s="4">
        <f>Benkelman!B55</f>
        <v>0</v>
      </c>
      <c r="BE49" s="3">
        <v>46</v>
      </c>
    </row>
    <row r="50" spans="1:57" ht="13.5" x14ac:dyDescent="0.25">
      <c r="A50" s="4">
        <f>VALUE(MID(Atwood!A56,5,2))</f>
        <v>2</v>
      </c>
      <c r="B50" s="4">
        <f>VALUE(RIGHT(Atwood!A56,2))</f>
        <v>16</v>
      </c>
      <c r="C50" s="4">
        <f>VALUE(LEFT(Atwood!A56,4))</f>
        <v>2012</v>
      </c>
      <c r="D50" s="4">
        <f>Atwood!C56</f>
        <v>45</v>
      </c>
      <c r="E50" s="4">
        <f>Atwood!D56</f>
        <v>19</v>
      </c>
      <c r="F50" s="4">
        <f>Atwood!B56</f>
        <v>0</v>
      </c>
      <c r="G50" s="4"/>
      <c r="H50" s="4"/>
      <c r="I50" s="4"/>
      <c r="J50" s="4"/>
      <c r="K50" s="4">
        <f>Colby!C56</f>
        <v>44</v>
      </c>
      <c r="L50" s="4">
        <f>Colby!D56</f>
        <v>18</v>
      </c>
      <c r="M50" s="4">
        <f>Colby!B56</f>
        <v>0</v>
      </c>
      <c r="N50" s="4"/>
      <c r="O50" s="4"/>
      <c r="P50" s="4"/>
      <c r="Q50" s="4"/>
      <c r="R50" s="4">
        <f>Goodland!C56</f>
        <v>50</v>
      </c>
      <c r="S50" s="4">
        <f>Goodland!D56</f>
        <v>17</v>
      </c>
      <c r="T50" s="4">
        <f>Goodland!B56</f>
        <v>0</v>
      </c>
      <c r="U50" s="4"/>
      <c r="V50" s="4"/>
      <c r="W50" s="4"/>
      <c r="X50" s="4"/>
      <c r="Y50" s="4">
        <f>Norton!C56</f>
        <v>45</v>
      </c>
      <c r="Z50" s="4">
        <f>Norton!D56</f>
        <v>23</v>
      </c>
      <c r="AA50" s="4">
        <f>Norton!B56</f>
        <v>0</v>
      </c>
      <c r="AB50" s="4"/>
      <c r="AC50" s="4"/>
      <c r="AD50" s="4"/>
      <c r="AE50" s="4"/>
      <c r="AF50" s="4">
        <f>Oberlin!C56</f>
        <v>46</v>
      </c>
      <c r="AG50" s="4">
        <f>Oberlin!D56</f>
        <v>20</v>
      </c>
      <c r="AH50" s="4">
        <f>Oberlin!B56</f>
        <v>0</v>
      </c>
      <c r="AI50" s="4"/>
      <c r="AJ50" s="4"/>
      <c r="AK50" s="4"/>
      <c r="AL50" s="4"/>
      <c r="AM50" s="4">
        <f>Wakeeney!C56</f>
        <v>38</v>
      </c>
      <c r="AN50" s="4">
        <f>Wakeeney!D56</f>
        <v>22</v>
      </c>
      <c r="AO50" s="4">
        <f>Wakeeney!B56</f>
        <v>0</v>
      </c>
      <c r="AP50" s="4"/>
      <c r="AQ50" s="4"/>
      <c r="AR50" s="4"/>
      <c r="AS50" s="4"/>
      <c r="AT50" s="4">
        <f>Harlan!C56</f>
        <v>42</v>
      </c>
      <c r="AU50" s="4">
        <f>Harlan!D56</f>
        <v>19</v>
      </c>
      <c r="AV50" s="4">
        <f>Harlan!B56</f>
        <v>0</v>
      </c>
      <c r="AW50" s="4"/>
      <c r="AX50" s="4"/>
      <c r="AY50" s="4"/>
      <c r="AZ50" s="4"/>
      <c r="BA50" s="4">
        <f>Benkelman!C56</f>
        <v>45</v>
      </c>
      <c r="BB50" s="4">
        <f>Benkelman!D56</f>
        <v>19</v>
      </c>
      <c r="BC50" s="4">
        <f>Benkelman!B56</f>
        <v>0</v>
      </c>
      <c r="BE50" s="3">
        <v>47</v>
      </c>
    </row>
    <row r="51" spans="1:57" ht="13.5" x14ac:dyDescent="0.25">
      <c r="A51" s="4">
        <f>VALUE(MID(Atwood!A57,5,2))</f>
        <v>2</v>
      </c>
      <c r="B51" s="4">
        <f>VALUE(RIGHT(Atwood!A57,2))</f>
        <v>17</v>
      </c>
      <c r="C51" s="4">
        <f>VALUE(LEFT(Atwood!A57,4))</f>
        <v>2012</v>
      </c>
      <c r="D51" s="4">
        <f>Atwood!C57</f>
        <v>52</v>
      </c>
      <c r="E51" s="4">
        <f>Atwood!D57</f>
        <v>19</v>
      </c>
      <c r="F51" s="4">
        <f>Atwood!B57</f>
        <v>0</v>
      </c>
      <c r="G51" s="4"/>
      <c r="H51" s="4"/>
      <c r="I51" s="4"/>
      <c r="J51" s="4"/>
      <c r="K51" s="4">
        <f>Colby!C57</f>
        <v>51</v>
      </c>
      <c r="L51" s="4">
        <f>Colby!D57</f>
        <v>20</v>
      </c>
      <c r="M51" s="4">
        <f>Colby!B57</f>
        <v>0</v>
      </c>
      <c r="N51" s="4"/>
      <c r="O51" s="4"/>
      <c r="P51" s="4"/>
      <c r="Q51" s="4"/>
      <c r="R51" s="4">
        <f>Goodland!C57</f>
        <v>52</v>
      </c>
      <c r="S51" s="4">
        <f>Goodland!D57</f>
        <v>20</v>
      </c>
      <c r="T51" s="4">
        <f>Goodland!B57</f>
        <v>0</v>
      </c>
      <c r="U51" s="4"/>
      <c r="V51" s="4"/>
      <c r="W51" s="4"/>
      <c r="X51" s="4"/>
      <c r="Y51" s="4">
        <f>Norton!C57</f>
        <v>45</v>
      </c>
      <c r="Z51" s="4">
        <f>Norton!D57</f>
        <v>22</v>
      </c>
      <c r="AA51" s="4">
        <f>Norton!B57</f>
        <v>0</v>
      </c>
      <c r="AB51" s="4"/>
      <c r="AC51" s="4"/>
      <c r="AD51" s="4"/>
      <c r="AE51" s="4"/>
      <c r="AF51" s="4">
        <f>Oberlin!C57</f>
        <v>52</v>
      </c>
      <c r="AG51" s="4">
        <f>Oberlin!D57</f>
        <v>19</v>
      </c>
      <c r="AH51" s="4">
        <f>Oberlin!B57</f>
        <v>0</v>
      </c>
      <c r="AI51" s="4"/>
      <c r="AJ51" s="4"/>
      <c r="AK51" s="4"/>
      <c r="AL51" s="4"/>
      <c r="AM51" s="4">
        <f>Wakeeney!C57</f>
        <v>50</v>
      </c>
      <c r="AN51" s="4">
        <f>Wakeeney!D57</f>
        <v>22</v>
      </c>
      <c r="AO51" s="4">
        <f>Wakeeney!B57</f>
        <v>0</v>
      </c>
      <c r="AP51" s="4"/>
      <c r="AQ51" s="4"/>
      <c r="AR51" s="4"/>
      <c r="AS51" s="4"/>
      <c r="AT51" s="4">
        <f>Harlan!C57</f>
        <v>48</v>
      </c>
      <c r="AU51" s="4">
        <f>Harlan!D57</f>
        <v>20</v>
      </c>
      <c r="AV51" s="4">
        <f>Harlan!B57</f>
        <v>0</v>
      </c>
      <c r="AW51" s="4"/>
      <c r="AX51" s="4"/>
      <c r="AY51" s="4"/>
      <c r="AZ51" s="4"/>
      <c r="BA51" s="4">
        <f>Benkelman!C57</f>
        <v>51</v>
      </c>
      <c r="BB51" s="4">
        <f>Benkelman!D57</f>
        <v>19</v>
      </c>
      <c r="BC51" s="4">
        <f>Benkelman!B57</f>
        <v>0</v>
      </c>
      <c r="BE51" s="3">
        <v>48</v>
      </c>
    </row>
    <row r="52" spans="1:57" ht="13.5" x14ac:dyDescent="0.25">
      <c r="A52" s="4">
        <f>VALUE(MID(Atwood!A58,5,2))</f>
        <v>2</v>
      </c>
      <c r="B52" s="4">
        <f>VALUE(RIGHT(Atwood!A58,2))</f>
        <v>18</v>
      </c>
      <c r="C52" s="4">
        <f>VALUE(LEFT(Atwood!A58,4))</f>
        <v>2012</v>
      </c>
      <c r="D52" s="4">
        <f>Atwood!C58</f>
        <v>51</v>
      </c>
      <c r="E52" s="4">
        <f>Atwood!D58</f>
        <v>19</v>
      </c>
      <c r="F52" s="4">
        <f>Atwood!B58</f>
        <v>0</v>
      </c>
      <c r="G52" s="4"/>
      <c r="H52" s="4"/>
      <c r="I52" s="4"/>
      <c r="J52" s="4"/>
      <c r="K52" s="4">
        <f>Colby!C58</f>
        <v>53</v>
      </c>
      <c r="L52" s="4">
        <f>Colby!D58</f>
        <v>17</v>
      </c>
      <c r="M52" s="4">
        <f>Colby!B58</f>
        <v>0</v>
      </c>
      <c r="N52" s="4"/>
      <c r="O52" s="4"/>
      <c r="P52" s="4"/>
      <c r="Q52" s="4"/>
      <c r="R52" s="4">
        <f>Goodland!C58</f>
        <v>45</v>
      </c>
      <c r="S52" s="4">
        <f>Goodland!D58</f>
        <v>17</v>
      </c>
      <c r="T52" s="4">
        <f>Goodland!B58</f>
        <v>0</v>
      </c>
      <c r="U52" s="4"/>
      <c r="V52" s="4"/>
      <c r="W52" s="4"/>
      <c r="X52" s="4"/>
      <c r="Y52" s="4">
        <f>Norton!C58</f>
        <v>53</v>
      </c>
      <c r="Z52" s="4">
        <f>Norton!D58</f>
        <v>20</v>
      </c>
      <c r="AA52" s="4">
        <f>Norton!B58</f>
        <v>0</v>
      </c>
      <c r="AB52" s="4"/>
      <c r="AC52" s="4"/>
      <c r="AD52" s="4"/>
      <c r="AE52" s="4"/>
      <c r="AF52" s="4">
        <f>Oberlin!C58</f>
        <v>53</v>
      </c>
      <c r="AG52" s="4">
        <f>Oberlin!D58</f>
        <v>19</v>
      </c>
      <c r="AH52" s="4">
        <f>Oberlin!B58</f>
        <v>0</v>
      </c>
      <c r="AI52" s="4"/>
      <c r="AJ52" s="4"/>
      <c r="AK52" s="4"/>
      <c r="AL52" s="4"/>
      <c r="AM52" s="4">
        <f>Wakeeney!C58</f>
        <v>56</v>
      </c>
      <c r="AN52" s="4">
        <f>Wakeeney!D58</f>
        <v>21</v>
      </c>
      <c r="AO52" s="4">
        <f>Wakeeney!B58</f>
        <v>0</v>
      </c>
      <c r="AP52" s="4"/>
      <c r="AQ52" s="4"/>
      <c r="AR52" s="4"/>
      <c r="AS52" s="4"/>
      <c r="AT52" s="4">
        <f>Harlan!C58</f>
        <v>48</v>
      </c>
      <c r="AU52" s="4">
        <f>Harlan!D58</f>
        <v>17</v>
      </c>
      <c r="AV52" s="4">
        <f>Harlan!B58</f>
        <v>0</v>
      </c>
      <c r="AW52" s="4"/>
      <c r="AX52" s="4"/>
      <c r="AY52" s="4"/>
      <c r="AZ52" s="4"/>
      <c r="BA52" s="4">
        <f>Benkelman!C58</f>
        <v>53</v>
      </c>
      <c r="BB52" s="4">
        <f>Benkelman!D58</f>
        <v>15</v>
      </c>
      <c r="BC52" s="4">
        <f>Benkelman!B58</f>
        <v>0</v>
      </c>
      <c r="BE52" s="3">
        <v>49</v>
      </c>
    </row>
    <row r="53" spans="1:57" ht="13.5" x14ac:dyDescent="0.25">
      <c r="A53" s="4">
        <f>VALUE(MID(Atwood!A59,5,2))</f>
        <v>2</v>
      </c>
      <c r="B53" s="4">
        <f>VALUE(RIGHT(Atwood!A59,2))</f>
        <v>19</v>
      </c>
      <c r="C53" s="4">
        <f>VALUE(LEFT(Atwood!A59,4))</f>
        <v>2012</v>
      </c>
      <c r="D53" s="4">
        <f>Atwood!C59</f>
        <v>47</v>
      </c>
      <c r="E53" s="4">
        <f>Atwood!D59</f>
        <v>22</v>
      </c>
      <c r="F53" s="4">
        <f>Atwood!B59</f>
        <v>0</v>
      </c>
      <c r="G53" s="4"/>
      <c r="H53" s="4"/>
      <c r="I53" s="4"/>
      <c r="J53" s="4"/>
      <c r="K53" s="4">
        <f>Colby!C59</f>
        <v>58</v>
      </c>
      <c r="L53" s="4">
        <f>Colby!D59</f>
        <v>19</v>
      </c>
      <c r="M53" s="4">
        <f>Colby!B59</f>
        <v>0</v>
      </c>
      <c r="N53" s="4"/>
      <c r="O53" s="4"/>
      <c r="P53" s="4"/>
      <c r="Q53" s="4"/>
      <c r="R53" s="4">
        <f>Goodland!C59</f>
        <v>48</v>
      </c>
      <c r="S53" s="4">
        <f>Goodland!D59</f>
        <v>28</v>
      </c>
      <c r="T53" s="4">
        <f>Goodland!B59</f>
        <v>0</v>
      </c>
      <c r="U53" s="4"/>
      <c r="V53" s="4"/>
      <c r="W53" s="4"/>
      <c r="X53" s="4"/>
      <c r="Y53" s="4">
        <f>Norton!C59</f>
        <v>40</v>
      </c>
      <c r="Z53" s="4">
        <f>Norton!D59</f>
        <v>20</v>
      </c>
      <c r="AA53" s="4">
        <f>Norton!B59</f>
        <v>0</v>
      </c>
      <c r="AB53" s="4"/>
      <c r="AC53" s="4"/>
      <c r="AD53" s="4"/>
      <c r="AE53" s="4"/>
      <c r="AF53" s="4">
        <f>Oberlin!C59</f>
        <v>44</v>
      </c>
      <c r="AG53" s="4">
        <f>Oberlin!D59</f>
        <v>23</v>
      </c>
      <c r="AH53" s="4">
        <f>Oberlin!B59</f>
        <v>0</v>
      </c>
      <c r="AI53" s="4"/>
      <c r="AJ53" s="4"/>
      <c r="AK53" s="4"/>
      <c r="AL53" s="4"/>
      <c r="AM53" s="4">
        <f>Wakeeney!C59</f>
        <v>42</v>
      </c>
      <c r="AN53" s="4">
        <f>Wakeeney!D59</f>
        <v>21</v>
      </c>
      <c r="AO53" s="4">
        <f>Wakeeney!B59</f>
        <v>0</v>
      </c>
      <c r="AP53" s="4"/>
      <c r="AQ53" s="4"/>
      <c r="AR53" s="4"/>
      <c r="AS53" s="4"/>
      <c r="AT53" s="4">
        <f>Harlan!C59</f>
        <v>42</v>
      </c>
      <c r="AU53" s="4">
        <f>Harlan!D59</f>
        <v>17</v>
      </c>
      <c r="AV53" s="4">
        <f>Harlan!B59</f>
        <v>0</v>
      </c>
      <c r="AW53" s="4"/>
      <c r="AX53" s="4"/>
      <c r="AY53" s="4"/>
      <c r="AZ53" s="4"/>
      <c r="BA53" s="4">
        <f>Benkelman!C59</f>
        <v>50</v>
      </c>
      <c r="BB53" s="4">
        <f>Benkelman!D59</f>
        <v>21</v>
      </c>
      <c r="BC53" s="4">
        <f>Benkelman!B59</f>
        <v>0</v>
      </c>
      <c r="BE53" s="3">
        <v>50</v>
      </c>
    </row>
    <row r="54" spans="1:57" ht="13.5" x14ac:dyDescent="0.25">
      <c r="A54" s="4">
        <f>VALUE(MID(Atwood!A60,5,2))</f>
        <v>2</v>
      </c>
      <c r="B54" s="4">
        <f>VALUE(RIGHT(Atwood!A60,2))</f>
        <v>20</v>
      </c>
      <c r="C54" s="4">
        <f>VALUE(LEFT(Atwood!A60,4))</f>
        <v>2012</v>
      </c>
      <c r="D54" s="4">
        <f>Atwood!C60</f>
        <v>43</v>
      </c>
      <c r="E54" s="4">
        <f>Atwood!D60</f>
        <v>32</v>
      </c>
      <c r="F54" s="4">
        <f>Atwood!B60</f>
        <v>0</v>
      </c>
      <c r="G54" s="4"/>
      <c r="H54" s="4"/>
      <c r="I54" s="4"/>
      <c r="J54" s="4"/>
      <c r="K54" s="4">
        <f>Colby!C60</f>
        <v>46</v>
      </c>
      <c r="L54" s="4">
        <f>Colby!D60</f>
        <v>30</v>
      </c>
      <c r="M54" s="4">
        <f>Colby!B60</f>
        <v>0</v>
      </c>
      <c r="N54" s="4"/>
      <c r="O54" s="4"/>
      <c r="P54" s="4"/>
      <c r="Q54" s="4"/>
      <c r="R54" s="4">
        <f>Goodland!C60</f>
        <v>38</v>
      </c>
      <c r="S54" s="4">
        <f>Goodland!D60</f>
        <v>22</v>
      </c>
      <c r="T54" s="4">
        <f>Goodland!B60</f>
        <v>0.04</v>
      </c>
      <c r="U54" s="4"/>
      <c r="V54" s="4"/>
      <c r="W54" s="4"/>
      <c r="X54" s="4"/>
      <c r="Y54" s="4">
        <f>Norton!C60</f>
        <v>41</v>
      </c>
      <c r="Z54" s="4">
        <f>Norton!D60</f>
        <v>28</v>
      </c>
      <c r="AA54" s="4">
        <f>Norton!B60</f>
        <v>0</v>
      </c>
      <c r="AB54" s="4"/>
      <c r="AC54" s="4"/>
      <c r="AD54" s="4"/>
      <c r="AE54" s="4"/>
      <c r="AF54" s="4">
        <f>Oberlin!C60</f>
        <v>43</v>
      </c>
      <c r="AG54" s="4">
        <f>Oberlin!D60</f>
        <v>33</v>
      </c>
      <c r="AH54" s="4">
        <f>Oberlin!B60</f>
        <v>0</v>
      </c>
      <c r="AI54" s="4"/>
      <c r="AJ54" s="4"/>
      <c r="AK54" s="4"/>
      <c r="AL54" s="4"/>
      <c r="AM54" s="4">
        <f>Wakeeney!C60</f>
        <v>44</v>
      </c>
      <c r="AN54" s="4">
        <f>Wakeeney!D60</f>
        <v>22</v>
      </c>
      <c r="AO54" s="4">
        <f>Wakeeney!B60</f>
        <v>0</v>
      </c>
      <c r="AP54" s="4"/>
      <c r="AQ54" s="4"/>
      <c r="AR54" s="4"/>
      <c r="AS54" s="4"/>
      <c r="AT54" s="4">
        <f>Harlan!C60</f>
        <v>47</v>
      </c>
      <c r="AU54" s="4">
        <f>Harlan!D60</f>
        <v>24</v>
      </c>
      <c r="AV54" s="4">
        <f>Harlan!B60</f>
        <v>0</v>
      </c>
      <c r="AW54" s="4"/>
      <c r="AX54" s="4"/>
      <c r="AY54" s="4"/>
      <c r="AZ54" s="4"/>
      <c r="BA54" s="4">
        <f>Benkelman!C60</f>
        <v>44</v>
      </c>
      <c r="BB54" s="4">
        <f>Benkelman!D60</f>
        <v>32</v>
      </c>
      <c r="BC54" s="4">
        <f>Benkelman!B60</f>
        <v>0</v>
      </c>
      <c r="BE54" s="3">
        <v>51</v>
      </c>
    </row>
    <row r="55" spans="1:57" ht="13.5" x14ac:dyDescent="0.25">
      <c r="A55" s="4">
        <f>VALUE(MID(Atwood!A61,5,2))</f>
        <v>2</v>
      </c>
      <c r="B55" s="4">
        <f>VALUE(RIGHT(Atwood!A61,2))</f>
        <v>21</v>
      </c>
      <c r="C55" s="4">
        <f>VALUE(LEFT(Atwood!A61,4))</f>
        <v>2012</v>
      </c>
      <c r="D55" s="4">
        <f>Atwood!C61</f>
        <v>38</v>
      </c>
      <c r="E55" s="4">
        <f>Atwood!D61</f>
        <v>22</v>
      </c>
      <c r="F55" s="4">
        <f>Atwood!B61</f>
        <v>0</v>
      </c>
      <c r="G55" s="4"/>
      <c r="H55" s="4"/>
      <c r="I55" s="4"/>
      <c r="J55" s="4"/>
      <c r="K55" s="4">
        <f>Colby!C61</f>
        <v>39</v>
      </c>
      <c r="L55" s="4">
        <f>Colby!D61</f>
        <v>19</v>
      </c>
      <c r="M55" s="4">
        <f>Colby!B61</f>
        <v>0</v>
      </c>
      <c r="N55" s="4"/>
      <c r="O55" s="4"/>
      <c r="P55" s="4"/>
      <c r="Q55" s="4"/>
      <c r="R55" s="4">
        <f>Goodland!C61</f>
        <v>54</v>
      </c>
      <c r="S55" s="4">
        <f>Goodland!D61</f>
        <v>19</v>
      </c>
      <c r="T55" s="4">
        <f>Goodland!B61</f>
        <v>0</v>
      </c>
      <c r="U55" s="4"/>
      <c r="V55" s="4"/>
      <c r="W55" s="4"/>
      <c r="X55" s="4"/>
      <c r="Y55" s="4">
        <f>Norton!C61</f>
        <v>45</v>
      </c>
      <c r="Z55" s="4">
        <f>Norton!D61</f>
        <v>25</v>
      </c>
      <c r="AA55" s="4">
        <f>Norton!B61</f>
        <v>0</v>
      </c>
      <c r="AB55" s="4"/>
      <c r="AC55" s="4"/>
      <c r="AD55" s="4"/>
      <c r="AE55" s="4"/>
      <c r="AF55" s="4">
        <f>Oberlin!C61</f>
        <v>41</v>
      </c>
      <c r="AG55" s="4">
        <f>Oberlin!D61</f>
        <v>23</v>
      </c>
      <c r="AH55" s="4">
        <f>Oberlin!B61</f>
        <v>0.02</v>
      </c>
      <c r="AI55" s="4"/>
      <c r="AJ55" s="4"/>
      <c r="AK55" s="4"/>
      <c r="AL55" s="4"/>
      <c r="AM55" s="4">
        <f>Wakeeney!C61</f>
        <v>48</v>
      </c>
      <c r="AN55" s="4">
        <f>Wakeeney!D61</f>
        <v>26</v>
      </c>
      <c r="AO55" s="4">
        <f>Wakeeney!B61</f>
        <v>0</v>
      </c>
      <c r="AP55" s="4"/>
      <c r="AQ55" s="4"/>
      <c r="AR55" s="4"/>
      <c r="AS55" s="4"/>
      <c r="AT55" s="4">
        <f>Harlan!C61</f>
        <v>54</v>
      </c>
      <c r="AU55" s="4">
        <f>Harlan!D61</f>
        <v>27</v>
      </c>
      <c r="AV55" s="4">
        <f>Harlan!B61</f>
        <v>0</v>
      </c>
      <c r="AW55" s="4"/>
      <c r="AX55" s="4"/>
      <c r="AY55" s="4"/>
      <c r="AZ55" s="4"/>
      <c r="BA55" s="4">
        <f>Benkelman!C61</f>
        <v>39</v>
      </c>
      <c r="BB55" s="4">
        <f>Benkelman!D61</f>
        <v>21</v>
      </c>
      <c r="BC55" s="4">
        <f>Benkelman!B61</f>
        <v>0.02</v>
      </c>
      <c r="BE55" s="3">
        <v>52</v>
      </c>
    </row>
    <row r="56" spans="1:57" ht="13.5" x14ac:dyDescent="0.25">
      <c r="A56" s="4">
        <f>VALUE(MID(Atwood!A62,5,2))</f>
        <v>2</v>
      </c>
      <c r="B56" s="4">
        <f>VALUE(RIGHT(Atwood!A62,2))</f>
        <v>22</v>
      </c>
      <c r="C56" s="4">
        <f>VALUE(LEFT(Atwood!A62,4))</f>
        <v>2012</v>
      </c>
      <c r="D56" s="4">
        <f>Atwood!C62</f>
        <v>56</v>
      </c>
      <c r="E56" s="4">
        <f>Atwood!D62</f>
        <v>24</v>
      </c>
      <c r="F56" s="4">
        <f>Atwood!B62</f>
        <v>0</v>
      </c>
      <c r="G56" s="4"/>
      <c r="H56" s="4"/>
      <c r="I56" s="4"/>
      <c r="J56" s="4"/>
      <c r="K56" s="4">
        <f>Colby!C62</f>
        <v>56</v>
      </c>
      <c r="L56" s="4">
        <f>Colby!D62</f>
        <v>26</v>
      </c>
      <c r="M56" s="4">
        <f>Colby!B62</f>
        <v>0</v>
      </c>
      <c r="N56" s="4"/>
      <c r="O56" s="4"/>
      <c r="P56" s="4"/>
      <c r="Q56" s="4"/>
      <c r="R56" s="4">
        <f>Goodland!C62</f>
        <v>67</v>
      </c>
      <c r="S56" s="4">
        <f>Goodland!D62</f>
        <v>32</v>
      </c>
      <c r="T56" s="4">
        <f>Goodland!B62</f>
        <v>0</v>
      </c>
      <c r="U56" s="4"/>
      <c r="V56" s="4"/>
      <c r="W56" s="4"/>
      <c r="X56" s="4"/>
      <c r="Y56" s="4">
        <f>Norton!C62</f>
        <v>56</v>
      </c>
      <c r="Z56" s="4">
        <f>Norton!D62</f>
        <v>31</v>
      </c>
      <c r="AA56" s="4">
        <f>Norton!B62</f>
        <v>0</v>
      </c>
      <c r="AB56" s="4"/>
      <c r="AC56" s="4"/>
      <c r="AD56" s="4"/>
      <c r="AE56" s="4"/>
      <c r="AF56" s="4">
        <f>Oberlin!C62</f>
        <v>55</v>
      </c>
      <c r="AG56" s="4">
        <f>Oberlin!D62</f>
        <v>28</v>
      </c>
      <c r="AH56" s="4">
        <f>Oberlin!B62</f>
        <v>0</v>
      </c>
      <c r="AI56" s="4"/>
      <c r="AJ56" s="4"/>
      <c r="AK56" s="4"/>
      <c r="AL56" s="4"/>
      <c r="AM56" s="4">
        <f>Wakeeney!C62</f>
        <v>55</v>
      </c>
      <c r="AN56" s="4">
        <f>Wakeeney!D62</f>
        <v>26</v>
      </c>
      <c r="AO56" s="4">
        <f>Wakeeney!B62</f>
        <v>0</v>
      </c>
      <c r="AP56" s="4"/>
      <c r="AQ56" s="4"/>
      <c r="AR56" s="4"/>
      <c r="AS56" s="4"/>
      <c r="AT56" s="4">
        <f>Harlan!C62</f>
        <v>54</v>
      </c>
      <c r="AU56" s="4">
        <f>Harlan!D62</f>
        <v>29</v>
      </c>
      <c r="AV56" s="4">
        <f>Harlan!B62</f>
        <v>0</v>
      </c>
      <c r="AW56" s="4"/>
      <c r="AX56" s="4"/>
      <c r="AY56" s="4"/>
      <c r="AZ56" s="4"/>
      <c r="BA56" s="4">
        <f>Benkelman!C62</f>
        <v>55</v>
      </c>
      <c r="BB56" s="4">
        <f>Benkelman!D62</f>
        <v>22</v>
      </c>
      <c r="BC56" s="4">
        <f>Benkelman!B62</f>
        <v>0</v>
      </c>
      <c r="BE56" s="3">
        <v>53</v>
      </c>
    </row>
    <row r="57" spans="1:57" ht="13.5" x14ac:dyDescent="0.25">
      <c r="A57" s="4">
        <f>VALUE(MID(Atwood!A63,5,2))</f>
        <v>2</v>
      </c>
      <c r="B57" s="4">
        <f>VALUE(RIGHT(Atwood!A63,2))</f>
        <v>23</v>
      </c>
      <c r="C57" s="4">
        <f>VALUE(LEFT(Atwood!A63,4))</f>
        <v>2012</v>
      </c>
      <c r="D57" s="4">
        <f>Atwood!C63</f>
        <v>64</v>
      </c>
      <c r="E57" s="4">
        <f>Atwood!D63</f>
        <v>34</v>
      </c>
      <c r="F57" s="4">
        <f>Atwood!B63</f>
        <v>0</v>
      </c>
      <c r="G57" s="4"/>
      <c r="H57" s="4"/>
      <c r="I57" s="4"/>
      <c r="J57" s="4"/>
      <c r="K57" s="4">
        <f>Colby!C63</f>
        <v>66</v>
      </c>
      <c r="L57" s="4">
        <f>Colby!D63</f>
        <v>33</v>
      </c>
      <c r="M57" s="4">
        <f>Colby!B63</f>
        <v>0</v>
      </c>
      <c r="N57" s="4"/>
      <c r="O57" s="4"/>
      <c r="P57" s="4"/>
      <c r="Q57" s="4"/>
      <c r="R57" s="4">
        <f>Goodland!C63</f>
        <v>46</v>
      </c>
      <c r="S57" s="4">
        <f>Goodland!D63</f>
        <v>23</v>
      </c>
      <c r="T57" s="4">
        <f>Goodland!B63</f>
        <v>0</v>
      </c>
      <c r="U57" s="4"/>
      <c r="V57" s="4"/>
      <c r="W57" s="4"/>
      <c r="X57" s="4"/>
      <c r="Y57" s="4">
        <f>Norton!C63</f>
        <v>63</v>
      </c>
      <c r="Z57" s="4">
        <f>Norton!D63</f>
        <v>34</v>
      </c>
      <c r="AA57" s="4">
        <f>Norton!B63</f>
        <v>0</v>
      </c>
      <c r="AB57" s="4"/>
      <c r="AC57" s="4"/>
      <c r="AD57" s="4"/>
      <c r="AE57" s="4"/>
      <c r="AF57" s="4">
        <f>Oberlin!C63</f>
        <v>62</v>
      </c>
      <c r="AG57" s="4">
        <f>Oberlin!D63</f>
        <v>34</v>
      </c>
      <c r="AH57" s="4">
        <f>Oberlin!B63</f>
        <v>0</v>
      </c>
      <c r="AI57" s="4"/>
      <c r="AJ57" s="4"/>
      <c r="AK57" s="4"/>
      <c r="AL57" s="4"/>
      <c r="AM57" s="4">
        <f>Wakeeney!C63</f>
        <v>67</v>
      </c>
      <c r="AN57" s="4">
        <f>Wakeeney!D63</f>
        <v>39</v>
      </c>
      <c r="AO57" s="4">
        <f>Wakeeney!B63</f>
        <v>0</v>
      </c>
      <c r="AP57" s="4"/>
      <c r="AQ57" s="4"/>
      <c r="AR57" s="4"/>
      <c r="AS57" s="4"/>
      <c r="AT57" s="4">
        <f>Harlan!C63</f>
        <v>60</v>
      </c>
      <c r="AU57" s="4">
        <f>Harlan!D63</f>
        <v>33</v>
      </c>
      <c r="AV57" s="4">
        <f>Harlan!B63</f>
        <v>0</v>
      </c>
      <c r="AW57" s="4"/>
      <c r="AX57" s="4"/>
      <c r="AY57" s="4"/>
      <c r="AZ57" s="4"/>
      <c r="BA57" s="4">
        <f>Benkelman!C63</f>
        <v>64</v>
      </c>
      <c r="BB57" s="4">
        <f>Benkelman!D63</f>
        <v>33</v>
      </c>
      <c r="BC57" s="4">
        <f>Benkelman!B63</f>
        <v>0</v>
      </c>
      <c r="BE57" s="3">
        <v>54</v>
      </c>
    </row>
    <row r="58" spans="1:57" ht="13.5" x14ac:dyDescent="0.25">
      <c r="A58" s="4">
        <f>VALUE(MID(Atwood!A64,5,2))</f>
        <v>2</v>
      </c>
      <c r="B58" s="4">
        <f>VALUE(RIGHT(Atwood!A64,2))</f>
        <v>24</v>
      </c>
      <c r="C58" s="4">
        <f>VALUE(LEFT(Atwood!A64,4))</f>
        <v>2012</v>
      </c>
      <c r="D58" s="4">
        <f>Atwood!C64</f>
        <v>46</v>
      </c>
      <c r="E58" s="4">
        <f>Atwood!D64</f>
        <v>20</v>
      </c>
      <c r="F58" s="4">
        <f>Atwood!B64</f>
        <v>0</v>
      </c>
      <c r="G58" s="4"/>
      <c r="H58" s="4"/>
      <c r="I58" s="4"/>
      <c r="J58" s="4"/>
      <c r="K58" s="4">
        <f>Colby!C64</f>
        <v>46</v>
      </c>
      <c r="L58" s="4">
        <f>Colby!D64</f>
        <v>21</v>
      </c>
      <c r="M58" s="4">
        <f>Colby!B64</f>
        <v>0</v>
      </c>
      <c r="N58" s="4"/>
      <c r="O58" s="4"/>
      <c r="P58" s="4"/>
      <c r="Q58" s="4"/>
      <c r="R58" s="4">
        <f>Goodland!C64</f>
        <v>46</v>
      </c>
      <c r="S58" s="4">
        <f>Goodland!D64</f>
        <v>17</v>
      </c>
      <c r="T58" s="4">
        <f>Goodland!B64</f>
        <v>0</v>
      </c>
      <c r="U58" s="4"/>
      <c r="V58" s="4"/>
      <c r="W58" s="4"/>
      <c r="X58" s="4"/>
      <c r="Y58" s="4">
        <f>Norton!C64</f>
        <v>51</v>
      </c>
      <c r="Z58" s="4">
        <f>Norton!D64</f>
        <v>23</v>
      </c>
      <c r="AA58" s="4">
        <f>Norton!B64</f>
        <v>0</v>
      </c>
      <c r="AB58" s="4"/>
      <c r="AC58" s="4"/>
      <c r="AD58" s="4"/>
      <c r="AE58" s="4"/>
      <c r="AF58" s="4">
        <f>Oberlin!C64</f>
        <v>47</v>
      </c>
      <c r="AG58" s="4">
        <f>Oberlin!D64</f>
        <v>22</v>
      </c>
      <c r="AH58" s="4">
        <f>Oberlin!B64</f>
        <v>0</v>
      </c>
      <c r="AI58" s="4"/>
      <c r="AJ58" s="4"/>
      <c r="AK58" s="4"/>
      <c r="AL58" s="4"/>
      <c r="AM58" s="4">
        <f>Wakeeney!C64</f>
        <v>48</v>
      </c>
      <c r="AN58" s="4">
        <f>Wakeeney!D64</f>
        <v>23</v>
      </c>
      <c r="AO58" s="4">
        <f>Wakeeney!B64</f>
        <v>0</v>
      </c>
      <c r="AP58" s="4"/>
      <c r="AQ58" s="4"/>
      <c r="AR58" s="4"/>
      <c r="AS58" s="4"/>
      <c r="AT58" s="4">
        <f>Harlan!C64</f>
        <v>45</v>
      </c>
      <c r="AU58" s="4">
        <f>Harlan!D64</f>
        <v>24</v>
      </c>
      <c r="AV58" s="4">
        <f>Harlan!B64</f>
        <v>0</v>
      </c>
      <c r="AW58" s="4"/>
      <c r="AX58" s="4"/>
      <c r="AY58" s="4"/>
      <c r="AZ58" s="4"/>
      <c r="BA58" s="4">
        <f>Benkelman!C64</f>
        <v>46</v>
      </c>
      <c r="BB58" s="4">
        <f>Benkelman!D64</f>
        <v>22</v>
      </c>
      <c r="BC58" s="4">
        <f>Benkelman!B64</f>
        <v>0</v>
      </c>
      <c r="BE58" s="3">
        <v>55</v>
      </c>
    </row>
    <row r="59" spans="1:57" ht="13.5" x14ac:dyDescent="0.25">
      <c r="A59" s="4">
        <f>VALUE(MID(Atwood!A65,5,2))</f>
        <v>2</v>
      </c>
      <c r="B59" s="4">
        <f>VALUE(RIGHT(Atwood!A65,2))</f>
        <v>25</v>
      </c>
      <c r="C59" s="4">
        <f>VALUE(LEFT(Atwood!A65,4))</f>
        <v>2012</v>
      </c>
      <c r="D59" s="4">
        <f>Atwood!C65</f>
        <v>46</v>
      </c>
      <c r="E59" s="4">
        <f>Atwood!D65</f>
        <v>14</v>
      </c>
      <c r="F59" s="4">
        <f>Atwood!B65</f>
        <v>0</v>
      </c>
      <c r="G59" s="4"/>
      <c r="H59" s="4"/>
      <c r="I59" s="4"/>
      <c r="J59" s="4"/>
      <c r="K59" s="4">
        <f>Colby!C65</f>
        <v>47</v>
      </c>
      <c r="L59" s="4">
        <f>Colby!D65</f>
        <v>15</v>
      </c>
      <c r="M59" s="4">
        <f>Colby!B65</f>
        <v>0</v>
      </c>
      <c r="N59" s="4"/>
      <c r="O59" s="4"/>
      <c r="P59" s="4"/>
      <c r="Q59" s="4"/>
      <c r="R59" s="4">
        <f>Goodland!C65</f>
        <v>64</v>
      </c>
      <c r="S59" s="4">
        <f>Goodland!D65</f>
        <v>15</v>
      </c>
      <c r="T59" s="4">
        <f>Goodland!B65</f>
        <v>0</v>
      </c>
      <c r="U59" s="4"/>
      <c r="V59" s="4"/>
      <c r="W59" s="4"/>
      <c r="X59" s="4"/>
      <c r="Y59" s="4">
        <f>Norton!C65</f>
        <v>50</v>
      </c>
      <c r="Z59" s="4">
        <f>Norton!D65</f>
        <v>18</v>
      </c>
      <c r="AA59" s="4">
        <f>Norton!B65</f>
        <v>0</v>
      </c>
      <c r="AB59" s="4"/>
      <c r="AC59" s="4"/>
      <c r="AD59" s="4"/>
      <c r="AE59" s="4"/>
      <c r="AF59" s="4">
        <f>Oberlin!C65</f>
        <v>47</v>
      </c>
      <c r="AG59" s="4">
        <f>Oberlin!D65</f>
        <v>14</v>
      </c>
      <c r="AH59" s="4">
        <f>Oberlin!B65</f>
        <v>0</v>
      </c>
      <c r="AI59" s="4"/>
      <c r="AJ59" s="4"/>
      <c r="AK59" s="4"/>
      <c r="AL59" s="4"/>
      <c r="AM59" s="4">
        <f>Wakeeney!C65</f>
        <v>48</v>
      </c>
      <c r="AN59" s="4">
        <f>Wakeeney!D65</f>
        <v>22</v>
      </c>
      <c r="AO59" s="4">
        <f>Wakeeney!B65</f>
        <v>0</v>
      </c>
      <c r="AP59" s="4"/>
      <c r="AQ59" s="4"/>
      <c r="AR59" s="4"/>
      <c r="AS59" s="4"/>
      <c r="AT59" s="4">
        <f>Harlan!C65</f>
        <v>46</v>
      </c>
      <c r="AU59" s="4">
        <f>Harlan!D65</f>
        <v>15</v>
      </c>
      <c r="AV59" s="4">
        <f>Harlan!B65</f>
        <v>0</v>
      </c>
      <c r="AW59" s="4"/>
      <c r="AX59" s="4"/>
      <c r="AY59" s="4"/>
      <c r="AZ59" s="4"/>
      <c r="BA59" s="4">
        <f>Benkelman!C65</f>
        <v>46</v>
      </c>
      <c r="BB59" s="4">
        <f>Benkelman!D65</f>
        <v>12</v>
      </c>
      <c r="BC59" s="4">
        <f>Benkelman!B65</f>
        <v>0</v>
      </c>
      <c r="BE59" s="3">
        <v>56</v>
      </c>
    </row>
    <row r="60" spans="1:57" ht="13.5" x14ac:dyDescent="0.25">
      <c r="A60" s="4">
        <f>VALUE(MID(Atwood!A66,5,2))</f>
        <v>2</v>
      </c>
      <c r="B60" s="4">
        <f>VALUE(RIGHT(Atwood!A66,2))</f>
        <v>26</v>
      </c>
      <c r="C60" s="4">
        <f>VALUE(LEFT(Atwood!A66,4))</f>
        <v>2012</v>
      </c>
      <c r="D60" s="4">
        <f>Atwood!C66</f>
        <v>65</v>
      </c>
      <c r="E60" s="4">
        <f>Atwood!D66</f>
        <v>19</v>
      </c>
      <c r="F60" s="4">
        <f>Atwood!B66</f>
        <v>0</v>
      </c>
      <c r="G60" s="4"/>
      <c r="H60" s="4"/>
      <c r="I60" s="4"/>
      <c r="J60" s="4"/>
      <c r="K60" s="4">
        <f>Colby!C66</f>
        <v>65</v>
      </c>
      <c r="L60" s="4">
        <f>Colby!D66</f>
        <v>16</v>
      </c>
      <c r="M60" s="4">
        <f>Colby!B66</f>
        <v>0</v>
      </c>
      <c r="N60" s="4"/>
      <c r="O60" s="4"/>
      <c r="P60" s="4"/>
      <c r="Q60" s="4"/>
      <c r="R60" s="4">
        <f>Goodland!C66</f>
        <v>49</v>
      </c>
      <c r="S60" s="4">
        <f>Goodland!D66</f>
        <v>17</v>
      </c>
      <c r="T60" s="4">
        <f>Goodland!B66</f>
        <v>0</v>
      </c>
      <c r="U60" s="4"/>
      <c r="V60" s="4"/>
      <c r="W60" s="4"/>
      <c r="X60" s="4"/>
      <c r="Y60" s="4">
        <f>Norton!C66</f>
        <v>61</v>
      </c>
      <c r="Z60" s="4">
        <f>Norton!D66</f>
        <v>24</v>
      </c>
      <c r="AA60" s="4">
        <f>Norton!B66</f>
        <v>0</v>
      </c>
      <c r="AB60" s="4"/>
      <c r="AC60" s="4"/>
      <c r="AD60" s="4"/>
      <c r="AE60" s="4"/>
      <c r="AF60" s="4">
        <f>Oberlin!C66</f>
        <v>64</v>
      </c>
      <c r="AG60" s="4">
        <f>Oberlin!D66</f>
        <v>17</v>
      </c>
      <c r="AH60" s="4">
        <f>Oberlin!B66</f>
        <v>0</v>
      </c>
      <c r="AI60" s="4"/>
      <c r="AJ60" s="4"/>
      <c r="AK60" s="4"/>
      <c r="AL60" s="4"/>
      <c r="AM60" s="4">
        <f>Wakeeney!C66</f>
        <v>64</v>
      </c>
      <c r="AN60" s="4">
        <f>Wakeeney!D66</f>
        <v>26</v>
      </c>
      <c r="AO60" s="4">
        <f>Wakeeney!B66</f>
        <v>0</v>
      </c>
      <c r="AP60" s="4"/>
      <c r="AQ60" s="4"/>
      <c r="AR60" s="4"/>
      <c r="AS60" s="4"/>
      <c r="AT60" s="4">
        <f>Harlan!C66</f>
        <v>54</v>
      </c>
      <c r="AU60" s="4">
        <f>Harlan!D66</f>
        <v>15</v>
      </c>
      <c r="AV60" s="4">
        <f>Harlan!B66</f>
        <v>0</v>
      </c>
      <c r="AW60" s="4"/>
      <c r="AX60" s="4"/>
      <c r="AY60" s="4"/>
      <c r="AZ60" s="4"/>
      <c r="BA60" s="4">
        <f>Benkelman!C66</f>
        <v>63</v>
      </c>
      <c r="BB60" s="4">
        <f>Benkelman!D66</f>
        <v>22</v>
      </c>
      <c r="BC60" s="4">
        <f>Benkelman!B66</f>
        <v>0</v>
      </c>
      <c r="BE60" s="3">
        <v>57</v>
      </c>
    </row>
    <row r="61" spans="1:57" ht="13.5" x14ac:dyDescent="0.25">
      <c r="A61" s="4">
        <f>VALUE(MID(Atwood!A67,5,2))</f>
        <v>2</v>
      </c>
      <c r="B61" s="4">
        <f>VALUE(RIGHT(Atwood!A67,2))</f>
        <v>27</v>
      </c>
      <c r="C61" s="4">
        <f>VALUE(LEFT(Atwood!A67,4))</f>
        <v>2012</v>
      </c>
      <c r="D61" s="4">
        <f>Atwood!C67</f>
        <v>50</v>
      </c>
      <c r="E61" s="4">
        <f>Atwood!D67</f>
        <v>12</v>
      </c>
      <c r="F61" s="4">
        <f>Atwood!B67</f>
        <v>0</v>
      </c>
      <c r="G61" s="4"/>
      <c r="H61" s="4"/>
      <c r="I61" s="4"/>
      <c r="J61" s="4"/>
      <c r="K61" s="4">
        <f>Colby!C67</f>
        <v>51</v>
      </c>
      <c r="L61" s="4">
        <f>Colby!D67</f>
        <v>16</v>
      </c>
      <c r="M61" s="4">
        <f>Colby!B67</f>
        <v>0</v>
      </c>
      <c r="N61" s="4"/>
      <c r="O61" s="4"/>
      <c r="P61" s="4"/>
      <c r="Q61" s="4"/>
      <c r="R61" s="4">
        <f>Goodland!C67</f>
        <v>45</v>
      </c>
      <c r="S61" s="4">
        <f>Goodland!D67</f>
        <v>12</v>
      </c>
      <c r="T61" s="4">
        <f>Goodland!B67</f>
        <v>0</v>
      </c>
      <c r="U61" s="4"/>
      <c r="V61" s="4"/>
      <c r="W61" s="4"/>
      <c r="X61" s="4"/>
      <c r="Y61" s="4">
        <f>Norton!C67</f>
        <v>55</v>
      </c>
      <c r="Z61" s="4">
        <f>Norton!D67</f>
        <v>15</v>
      </c>
      <c r="AA61" s="4">
        <f>Norton!B67</f>
        <v>0</v>
      </c>
      <c r="AB61" s="4"/>
      <c r="AC61" s="4"/>
      <c r="AD61" s="4"/>
      <c r="AE61" s="4"/>
      <c r="AF61" s="4">
        <f>Oberlin!C67</f>
        <v>51</v>
      </c>
      <c r="AG61" s="4">
        <f>Oberlin!D67</f>
        <v>11</v>
      </c>
      <c r="AH61" s="4">
        <f>Oberlin!B67</f>
        <v>0</v>
      </c>
      <c r="AI61" s="4"/>
      <c r="AJ61" s="4"/>
      <c r="AK61" s="4"/>
      <c r="AL61" s="4"/>
      <c r="AM61" s="4">
        <f>Wakeeney!C67</f>
        <v>53</v>
      </c>
      <c r="AN61" s="4">
        <f>Wakeeney!D67</f>
        <v>19</v>
      </c>
      <c r="AO61" s="4">
        <f>Wakeeney!B67</f>
        <v>0</v>
      </c>
      <c r="AP61" s="4"/>
      <c r="AQ61" s="4"/>
      <c r="AR61" s="4"/>
      <c r="AS61" s="4"/>
      <c r="AT61" s="4">
        <f>Harlan!C67</f>
        <v>54</v>
      </c>
      <c r="AU61" s="4">
        <f>Harlan!D67</f>
        <v>16</v>
      </c>
      <c r="AV61" s="4">
        <f>Harlan!B67</f>
        <v>0</v>
      </c>
      <c r="AW61" s="4"/>
      <c r="AX61" s="4"/>
      <c r="AY61" s="4"/>
      <c r="AZ61" s="4"/>
      <c r="BA61" s="4">
        <f>Benkelman!C67</f>
        <v>50</v>
      </c>
      <c r="BB61" s="4">
        <f>Benkelman!D67</f>
        <v>9</v>
      </c>
      <c r="BC61" s="4">
        <f>Benkelman!B67</f>
        <v>0</v>
      </c>
      <c r="BE61" s="3">
        <v>58</v>
      </c>
    </row>
    <row r="62" spans="1:57" ht="13.5" x14ac:dyDescent="0.25">
      <c r="A62" s="4">
        <f>VALUE(MID(Atwood!A68,5,2))</f>
        <v>2</v>
      </c>
      <c r="B62" s="4">
        <f>VALUE(RIGHT(Atwood!A68,2))</f>
        <v>28</v>
      </c>
      <c r="C62" s="4">
        <f>VALUE(LEFT(Atwood!A68,4))</f>
        <v>2012</v>
      </c>
      <c r="D62" s="4">
        <f>Atwood!C68</f>
        <v>48</v>
      </c>
      <c r="E62" s="4">
        <f>Atwood!D68</f>
        <v>11</v>
      </c>
      <c r="F62" s="4">
        <f>Atwood!B68</f>
        <v>0</v>
      </c>
      <c r="G62" s="4"/>
      <c r="H62" s="4"/>
      <c r="I62" s="4"/>
      <c r="J62" s="4"/>
      <c r="K62" s="4">
        <f>Colby!C68</f>
        <v>47</v>
      </c>
      <c r="L62" s="4">
        <f>Colby!D68</f>
        <v>17</v>
      </c>
      <c r="M62" s="4">
        <f>Colby!B68</f>
        <v>0</v>
      </c>
      <c r="N62" s="4"/>
      <c r="O62" s="4"/>
      <c r="P62" s="4"/>
      <c r="Q62" s="4"/>
      <c r="R62" s="4">
        <f>Goodland!C68</f>
        <v>66</v>
      </c>
      <c r="S62" s="4">
        <f>Goodland!D68</f>
        <v>26</v>
      </c>
      <c r="T62" s="4">
        <f>Goodland!B68</f>
        <v>0</v>
      </c>
      <c r="U62" s="4"/>
      <c r="V62" s="4"/>
      <c r="W62" s="4"/>
      <c r="X62" s="4"/>
      <c r="Y62" s="4">
        <f>Norton!C68</f>
        <v>44</v>
      </c>
      <c r="Z62" s="4">
        <f>Norton!D68</f>
        <v>16</v>
      </c>
      <c r="AA62" s="4">
        <f>Norton!B68</f>
        <v>0</v>
      </c>
      <c r="AB62" s="4"/>
      <c r="AC62" s="4"/>
      <c r="AD62" s="4"/>
      <c r="AE62" s="4"/>
      <c r="AF62" s="4">
        <f>Oberlin!C68</f>
        <v>45</v>
      </c>
      <c r="AG62" s="4">
        <f>Oberlin!D68</f>
        <v>11</v>
      </c>
      <c r="AH62" s="4">
        <f>Oberlin!B68</f>
        <v>0</v>
      </c>
      <c r="AI62" s="4"/>
      <c r="AJ62" s="4"/>
      <c r="AK62" s="4"/>
      <c r="AL62" s="4"/>
      <c r="AM62" s="4">
        <f>Wakeeney!C68</f>
        <v>45</v>
      </c>
      <c r="AN62" s="4">
        <f>Wakeeney!D68</f>
        <v>20</v>
      </c>
      <c r="AO62" s="4">
        <f>Wakeeney!B68</f>
        <v>0</v>
      </c>
      <c r="AP62" s="4"/>
      <c r="AQ62" s="4"/>
      <c r="AR62" s="4"/>
      <c r="AS62" s="4"/>
      <c r="AT62" s="4">
        <f>Harlan!C68</f>
        <v>46</v>
      </c>
      <c r="AU62" s="4">
        <f>Harlan!D68</f>
        <v>16</v>
      </c>
      <c r="AV62" s="4">
        <f>Harlan!B68</f>
        <v>0</v>
      </c>
      <c r="AW62" s="4"/>
      <c r="AX62" s="4"/>
      <c r="AY62" s="4"/>
      <c r="AZ62" s="4"/>
      <c r="BA62" s="4">
        <f>Benkelman!C68</f>
        <v>49</v>
      </c>
      <c r="BB62" s="4">
        <f>Benkelman!D68</f>
        <v>13</v>
      </c>
      <c r="BC62" s="4">
        <f>Benkelman!B68</f>
        <v>0</v>
      </c>
      <c r="BE62" s="3">
        <v>59</v>
      </c>
    </row>
    <row r="63" spans="1:57" ht="13.5" x14ac:dyDescent="0.25">
      <c r="A63" s="4">
        <f>VALUE(MID(Atwood!A69,5,2))</f>
        <v>2</v>
      </c>
      <c r="B63" s="4">
        <f>VALUE(RIGHT(Atwood!A69,2))</f>
        <v>29</v>
      </c>
      <c r="C63" s="4">
        <f>VALUE(LEFT(Atwood!A69,4))</f>
        <v>2012</v>
      </c>
      <c r="D63" s="4">
        <f>Atwood!C69</f>
        <v>68</v>
      </c>
      <c r="E63" s="4">
        <f>Atwood!D69</f>
        <v>30</v>
      </c>
      <c r="F63" s="4">
        <f>Atwood!B69</f>
        <v>0</v>
      </c>
      <c r="G63" s="4"/>
      <c r="H63" s="4"/>
      <c r="I63" s="4"/>
      <c r="J63" s="4"/>
      <c r="K63" s="4">
        <f>Colby!C69</f>
        <v>69</v>
      </c>
      <c r="L63" s="4">
        <f>Colby!D69</f>
        <v>25</v>
      </c>
      <c r="M63" s="4">
        <f>Colby!B69</f>
        <v>0</v>
      </c>
      <c r="N63" s="4"/>
      <c r="O63" s="4"/>
      <c r="P63" s="4"/>
      <c r="Q63" s="4"/>
      <c r="R63" s="4">
        <f>Goodland!C69</f>
        <v>60</v>
      </c>
      <c r="S63" s="4">
        <f>Goodland!D69</f>
        <v>27</v>
      </c>
      <c r="T63" s="4">
        <f>Goodland!B69</f>
        <v>0</v>
      </c>
      <c r="U63" s="4"/>
      <c r="V63" s="4"/>
      <c r="W63" s="4"/>
      <c r="X63" s="4"/>
      <c r="Y63" s="4">
        <f>Norton!C69</f>
        <v>69</v>
      </c>
      <c r="Z63" s="4">
        <f>Norton!D69</f>
        <v>31</v>
      </c>
      <c r="AA63" s="4">
        <f>Norton!B69</f>
        <v>0</v>
      </c>
      <c r="AB63" s="4"/>
      <c r="AC63" s="4"/>
      <c r="AD63" s="4"/>
      <c r="AE63" s="4"/>
      <c r="AF63" s="4">
        <f>Oberlin!C69</f>
        <v>68</v>
      </c>
      <c r="AG63" s="4">
        <f>Oberlin!D69</f>
        <v>29</v>
      </c>
      <c r="AH63" s="4">
        <f>Oberlin!B69</f>
        <v>0.02</v>
      </c>
      <c r="AI63" s="4"/>
      <c r="AJ63" s="4"/>
      <c r="AK63" s="4"/>
      <c r="AL63" s="4"/>
      <c r="AM63" s="4">
        <f>Wakeeney!C69</f>
        <v>70</v>
      </c>
      <c r="AN63" s="4">
        <f>Wakeeney!D69</f>
        <v>32</v>
      </c>
      <c r="AO63" s="4">
        <f>Wakeeney!B69</f>
        <v>0</v>
      </c>
      <c r="AP63" s="4"/>
      <c r="AQ63" s="4"/>
      <c r="AR63" s="4"/>
      <c r="AS63" s="4"/>
      <c r="AT63" s="4">
        <f>Harlan!C69</f>
        <v>63</v>
      </c>
      <c r="AU63" s="4">
        <f>Harlan!D69</f>
        <v>32</v>
      </c>
      <c r="AV63" s="4">
        <f>Harlan!B69</f>
        <v>0.02</v>
      </c>
      <c r="AW63" s="4"/>
      <c r="AX63" s="4"/>
      <c r="AY63" s="4"/>
      <c r="AZ63" s="4"/>
      <c r="BA63" s="4">
        <f>Benkelman!C69</f>
        <v>67</v>
      </c>
      <c r="BB63" s="4">
        <f>Benkelman!D69</f>
        <v>28</v>
      </c>
      <c r="BC63" s="4">
        <f>Benkelman!B69</f>
        <v>0.01</v>
      </c>
      <c r="BE63" s="3">
        <v>60</v>
      </c>
    </row>
    <row r="64" spans="1:57" ht="13.5" x14ac:dyDescent="0.25">
      <c r="A64" s="4">
        <f>VALUE(MID(Atwood!A70,5,2))</f>
        <v>3</v>
      </c>
      <c r="B64" s="4">
        <f>VALUE(RIGHT(Atwood!A70,2))</f>
        <v>1</v>
      </c>
      <c r="C64" s="4">
        <f>VALUE(LEFT(Atwood!A70,4))</f>
        <v>2012</v>
      </c>
      <c r="D64" s="4">
        <f>Atwood!C70</f>
        <v>60</v>
      </c>
      <c r="E64" s="4">
        <f>Atwood!D70</f>
        <v>18</v>
      </c>
      <c r="F64" s="4">
        <f>Atwood!B70</f>
        <v>0</v>
      </c>
      <c r="G64" s="4"/>
      <c r="H64" s="4"/>
      <c r="I64" s="4"/>
      <c r="J64" s="4"/>
      <c r="K64" s="4">
        <f>Colby!C70</f>
        <v>60</v>
      </c>
      <c r="L64" s="4">
        <f>Colby!D70</f>
        <v>21</v>
      </c>
      <c r="M64" s="4">
        <f>Colby!B70</f>
        <v>0</v>
      </c>
      <c r="N64" s="4"/>
      <c r="O64" s="4"/>
      <c r="P64" s="4"/>
      <c r="Q64" s="4"/>
      <c r="R64" s="4">
        <f>Goodland!C70</f>
        <v>53</v>
      </c>
      <c r="S64" s="4">
        <f>Goodland!D70</f>
        <v>23</v>
      </c>
      <c r="T64" s="4">
        <f>Goodland!B70</f>
        <v>0</v>
      </c>
      <c r="U64" s="4"/>
      <c r="V64" s="4"/>
      <c r="W64" s="4"/>
      <c r="X64" s="4"/>
      <c r="Y64" s="4">
        <f>Norton!C70</f>
        <v>58</v>
      </c>
      <c r="Z64" s="4">
        <f>Norton!D70</f>
        <v>24</v>
      </c>
      <c r="AA64" s="4">
        <f>Norton!B70</f>
        <v>0</v>
      </c>
      <c r="AB64" s="4"/>
      <c r="AC64" s="4"/>
      <c r="AD64" s="4"/>
      <c r="AE64" s="4"/>
      <c r="AF64" s="4">
        <f>Oberlin!C70</f>
        <v>58</v>
      </c>
      <c r="AG64" s="4">
        <f>Oberlin!D70</f>
        <v>18</v>
      </c>
      <c r="AH64" s="4">
        <f>Oberlin!B70</f>
        <v>0</v>
      </c>
      <c r="AI64" s="4"/>
      <c r="AJ64" s="4"/>
      <c r="AK64" s="4"/>
      <c r="AL64" s="4"/>
      <c r="AM64" s="4">
        <f>Wakeeney!C70</f>
        <v>59</v>
      </c>
      <c r="AN64" s="4">
        <f>Wakeeney!D70</f>
        <v>27</v>
      </c>
      <c r="AO64" s="4">
        <f>Wakeeney!B70</f>
        <v>0</v>
      </c>
      <c r="AP64" s="4"/>
      <c r="AQ64" s="4"/>
      <c r="AR64" s="4"/>
      <c r="AS64" s="4"/>
      <c r="AT64" s="4">
        <f>Harlan!C70</f>
        <v>55</v>
      </c>
      <c r="AU64" s="4">
        <f>Harlan!D70</f>
        <v>25</v>
      </c>
      <c r="AV64" s="4">
        <f>Harlan!B70</f>
        <v>0</v>
      </c>
      <c r="AW64" s="4"/>
      <c r="AX64" s="4"/>
      <c r="AY64" s="4"/>
      <c r="AZ64" s="4"/>
      <c r="BA64" s="4">
        <f>Benkelman!C70</f>
        <v>60</v>
      </c>
      <c r="BB64" s="4">
        <f>Benkelman!D70</f>
        <v>18</v>
      </c>
      <c r="BC64" s="4">
        <f>Benkelman!B70</f>
        <v>0</v>
      </c>
      <c r="BE64" s="3">
        <v>61</v>
      </c>
    </row>
    <row r="65" spans="1:57" ht="13.5" x14ac:dyDescent="0.25">
      <c r="A65" s="4">
        <f>VALUE(MID(Atwood!A71,5,2))</f>
        <v>3</v>
      </c>
      <c r="B65" s="4">
        <f>VALUE(RIGHT(Atwood!A71,2))</f>
        <v>2</v>
      </c>
      <c r="C65" s="4">
        <f>VALUE(LEFT(Atwood!A71,4))</f>
        <v>2012</v>
      </c>
      <c r="D65" s="4">
        <f>Atwood!C71</f>
        <v>53</v>
      </c>
      <c r="E65" s="4">
        <f>Atwood!D71</f>
        <v>23</v>
      </c>
      <c r="F65" s="4">
        <f>Atwood!B71</f>
        <v>0</v>
      </c>
      <c r="G65" s="4"/>
      <c r="H65" s="4"/>
      <c r="I65" s="4"/>
      <c r="J65" s="4"/>
      <c r="K65" s="4">
        <f>Colby!C71</f>
        <v>54</v>
      </c>
      <c r="L65" s="4">
        <f>Colby!D71</f>
        <v>20</v>
      </c>
      <c r="M65" s="4">
        <f>Colby!B71</f>
        <v>0</v>
      </c>
      <c r="N65" s="4"/>
      <c r="O65" s="4"/>
      <c r="P65" s="4"/>
      <c r="Q65" s="4"/>
      <c r="R65" s="4">
        <f>Goodland!C71</f>
        <v>46</v>
      </c>
      <c r="S65" s="4">
        <f>Goodland!D71</f>
        <v>17</v>
      </c>
      <c r="T65" s="4">
        <f>Goodland!B71</f>
        <v>0</v>
      </c>
      <c r="U65" s="4"/>
      <c r="V65" s="4"/>
      <c r="W65" s="4"/>
      <c r="X65" s="4"/>
      <c r="Y65" s="4">
        <f>Norton!C71</f>
        <v>56</v>
      </c>
      <c r="Z65" s="4">
        <f>Norton!D71</f>
        <v>19</v>
      </c>
      <c r="AA65" s="4">
        <f>Norton!B71</f>
        <v>0</v>
      </c>
      <c r="AB65" s="4"/>
      <c r="AC65" s="4"/>
      <c r="AD65" s="4"/>
      <c r="AE65" s="4"/>
      <c r="AF65" s="4">
        <f>Oberlin!C71</f>
        <v>57</v>
      </c>
      <c r="AG65" s="4">
        <f>Oberlin!D71</f>
        <v>21</v>
      </c>
      <c r="AH65" s="4">
        <f>Oberlin!B71</f>
        <v>0</v>
      </c>
      <c r="AI65" s="4"/>
      <c r="AJ65" s="4"/>
      <c r="AK65" s="4"/>
      <c r="AL65" s="4"/>
      <c r="AM65" s="4">
        <f>Wakeeney!C71</f>
        <v>58</v>
      </c>
      <c r="AN65" s="4">
        <f>Wakeeney!D71</f>
        <v>27</v>
      </c>
      <c r="AO65" s="4">
        <f>Wakeeney!B71</f>
        <v>0</v>
      </c>
      <c r="AP65" s="4"/>
      <c r="AQ65" s="4"/>
      <c r="AR65" s="4"/>
      <c r="AS65" s="4"/>
      <c r="AT65" s="4">
        <f>Harlan!C71</f>
        <v>53</v>
      </c>
      <c r="AU65" s="4">
        <f>Harlan!D71</f>
        <v>25</v>
      </c>
      <c r="AV65" s="4">
        <f>Harlan!B71</f>
        <v>0</v>
      </c>
      <c r="AW65" s="4"/>
      <c r="AX65" s="4"/>
      <c r="AY65" s="4"/>
      <c r="AZ65" s="4"/>
      <c r="BA65" s="4">
        <f>Benkelman!C71</f>
        <v>52</v>
      </c>
      <c r="BB65" s="4">
        <f>Benkelman!D71</f>
        <v>22</v>
      </c>
      <c r="BC65" s="4">
        <f>Benkelman!B71</f>
        <v>0</v>
      </c>
      <c r="BE65" s="3">
        <v>62</v>
      </c>
    </row>
    <row r="66" spans="1:57" ht="13.5" x14ac:dyDescent="0.25">
      <c r="A66" s="4">
        <f>VALUE(MID(Atwood!A72,5,2))</f>
        <v>3</v>
      </c>
      <c r="B66" s="4">
        <f>VALUE(RIGHT(Atwood!A72,2))</f>
        <v>3</v>
      </c>
      <c r="C66" s="4">
        <f>VALUE(LEFT(Atwood!A72,4))</f>
        <v>2012</v>
      </c>
      <c r="D66" s="4">
        <f>Atwood!C72</f>
        <v>48</v>
      </c>
      <c r="E66" s="4">
        <f>Atwood!D72</f>
        <v>17</v>
      </c>
      <c r="F66" s="4">
        <f>Atwood!B72</f>
        <v>0</v>
      </c>
      <c r="G66" s="4"/>
      <c r="H66" s="4"/>
      <c r="I66" s="4"/>
      <c r="J66" s="4"/>
      <c r="K66" s="4">
        <f>Colby!C72</f>
        <v>47</v>
      </c>
      <c r="L66" s="4">
        <f>Colby!D72</f>
        <v>15</v>
      </c>
      <c r="M66" s="4">
        <f>Colby!B72</f>
        <v>0</v>
      </c>
      <c r="N66" s="4"/>
      <c r="O66" s="4"/>
      <c r="P66" s="4"/>
      <c r="Q66" s="4"/>
      <c r="R66" s="4">
        <f>Goodland!C72</f>
        <v>45</v>
      </c>
      <c r="S66" s="4">
        <f>Goodland!D72</f>
        <v>16</v>
      </c>
      <c r="T66" s="4">
        <f>Goodland!B72</f>
        <v>0</v>
      </c>
      <c r="U66" s="4"/>
      <c r="V66" s="4"/>
      <c r="W66" s="4"/>
      <c r="X66" s="4"/>
      <c r="Y66" s="4">
        <f>Norton!C72</f>
        <v>61</v>
      </c>
      <c r="Z66" s="4">
        <f>Norton!D72</f>
        <v>19</v>
      </c>
      <c r="AA66" s="4">
        <f>Norton!B72</f>
        <v>0</v>
      </c>
      <c r="AB66" s="4"/>
      <c r="AC66" s="4"/>
      <c r="AD66" s="4"/>
      <c r="AE66" s="4"/>
      <c r="AF66" s="4">
        <f>Oberlin!C72</f>
        <v>48</v>
      </c>
      <c r="AG66" s="4">
        <f>Oberlin!D72</f>
        <v>17</v>
      </c>
      <c r="AH66" s="4">
        <f>Oberlin!B72</f>
        <v>0</v>
      </c>
      <c r="AI66" s="4"/>
      <c r="AJ66" s="4"/>
      <c r="AK66" s="4"/>
      <c r="AL66" s="4"/>
      <c r="AM66" s="4">
        <f>Wakeeney!C72</f>
        <v>50</v>
      </c>
      <c r="AN66" s="4">
        <f>Wakeeney!D72</f>
        <v>23</v>
      </c>
      <c r="AO66" s="4">
        <f>Wakeeney!B72</f>
        <v>0</v>
      </c>
      <c r="AP66" s="4"/>
      <c r="AQ66" s="4"/>
      <c r="AR66" s="4"/>
      <c r="AS66" s="4"/>
      <c r="AT66" s="4">
        <f>Harlan!C72</f>
        <v>51</v>
      </c>
      <c r="AU66" s="4">
        <f>Harlan!D72</f>
        <v>19</v>
      </c>
      <c r="AV66" s="4">
        <f>Harlan!B72</f>
        <v>0</v>
      </c>
      <c r="AW66" s="4"/>
      <c r="AX66" s="4"/>
      <c r="AY66" s="4"/>
      <c r="AZ66" s="4"/>
      <c r="BA66" s="4">
        <f>Benkelman!C72</f>
        <v>46</v>
      </c>
      <c r="BB66" s="4">
        <f>Benkelman!D72</f>
        <v>18</v>
      </c>
      <c r="BC66" s="4">
        <f>Benkelman!B72</f>
        <v>0</v>
      </c>
      <c r="BE66" s="3">
        <v>63</v>
      </c>
    </row>
    <row r="67" spans="1:57" ht="13.5" x14ac:dyDescent="0.25">
      <c r="A67" s="4">
        <f>VALUE(MID(Atwood!A73,5,2))</f>
        <v>3</v>
      </c>
      <c r="B67" s="4">
        <f>VALUE(RIGHT(Atwood!A73,2))</f>
        <v>4</v>
      </c>
      <c r="C67" s="4">
        <f>VALUE(LEFT(Atwood!A73,4))</f>
        <v>2012</v>
      </c>
      <c r="D67" s="4">
        <f>Atwood!C73</f>
        <v>48</v>
      </c>
      <c r="E67" s="4">
        <f>Atwood!D73</f>
        <v>23</v>
      </c>
      <c r="F67" s="4">
        <f>Atwood!B73</f>
        <v>0</v>
      </c>
      <c r="G67" s="4"/>
      <c r="H67" s="4"/>
      <c r="I67" s="4"/>
      <c r="J67" s="4"/>
      <c r="K67" s="4">
        <f>Colby!C73</f>
        <v>59</v>
      </c>
      <c r="L67" s="4">
        <f>Colby!D73</f>
        <v>25</v>
      </c>
      <c r="M67" s="4">
        <f>Colby!B73</f>
        <v>0</v>
      </c>
      <c r="N67" s="4"/>
      <c r="O67" s="4"/>
      <c r="P67" s="4"/>
      <c r="Q67" s="4"/>
      <c r="R67" s="4">
        <f>Goodland!C73</f>
        <v>65</v>
      </c>
      <c r="S67" s="4">
        <f>Goodland!D73</f>
        <v>29</v>
      </c>
      <c r="T67" s="4">
        <f>Goodland!B73</f>
        <v>0</v>
      </c>
      <c r="U67" s="4"/>
      <c r="V67" s="4"/>
      <c r="W67" s="4"/>
      <c r="X67" s="4"/>
      <c r="Y67" s="4">
        <f>Norton!C73</f>
        <v>53</v>
      </c>
      <c r="Z67" s="4">
        <f>Norton!D73</f>
        <v>29</v>
      </c>
      <c r="AA67" s="4">
        <f>Norton!B73</f>
        <v>0</v>
      </c>
      <c r="AB67" s="4"/>
      <c r="AC67" s="4"/>
      <c r="AD67" s="4"/>
      <c r="AE67" s="4"/>
      <c r="AF67" s="4">
        <f>Oberlin!C73</f>
        <v>48</v>
      </c>
      <c r="AG67" s="4">
        <f>Oberlin!D73</f>
        <v>25</v>
      </c>
      <c r="AH67" s="4">
        <f>Oberlin!B73</f>
        <v>0</v>
      </c>
      <c r="AI67" s="4"/>
      <c r="AJ67" s="4"/>
      <c r="AK67" s="4"/>
      <c r="AL67" s="4"/>
      <c r="AM67" s="4">
        <f>Wakeeney!C73</f>
        <v>49</v>
      </c>
      <c r="AN67" s="4">
        <f>Wakeeney!D73</f>
        <v>29</v>
      </c>
      <c r="AO67" s="4">
        <f>Wakeeney!B73</f>
        <v>0</v>
      </c>
      <c r="AP67" s="4"/>
      <c r="AQ67" s="4"/>
      <c r="AR67" s="4"/>
      <c r="AS67" s="4"/>
      <c r="AT67" s="4">
        <f>Harlan!C73</f>
        <v>48</v>
      </c>
      <c r="AU67" s="4">
        <f>Harlan!D73</f>
        <v>20</v>
      </c>
      <c r="AV67" s="4">
        <f>Harlan!B73</f>
        <v>0</v>
      </c>
      <c r="AW67" s="4"/>
      <c r="AX67" s="4"/>
      <c r="AY67" s="4"/>
      <c r="AZ67" s="4"/>
      <c r="BA67" s="4">
        <f>Benkelman!C73</f>
        <v>48</v>
      </c>
      <c r="BB67" s="4">
        <f>Benkelman!D73</f>
        <v>29</v>
      </c>
      <c r="BC67" s="4">
        <f>Benkelman!B73</f>
        <v>0</v>
      </c>
      <c r="BE67" s="3">
        <v>64</v>
      </c>
    </row>
    <row r="68" spans="1:57" ht="13.5" x14ac:dyDescent="0.25">
      <c r="A68" s="4">
        <f>VALUE(MID(Atwood!A74,5,2))</f>
        <v>3</v>
      </c>
      <c r="B68" s="4">
        <f>VALUE(RIGHT(Atwood!A74,2))</f>
        <v>5</v>
      </c>
      <c r="C68" s="4">
        <f>VALUE(LEFT(Atwood!A74,4))</f>
        <v>2012</v>
      </c>
      <c r="D68" s="4">
        <f>Atwood!C74</f>
        <v>63</v>
      </c>
      <c r="E68" s="4">
        <f>Atwood!D74</f>
        <v>26</v>
      </c>
      <c r="F68" s="4">
        <f>Atwood!B74</f>
        <v>0</v>
      </c>
      <c r="G68" s="4"/>
      <c r="H68" s="4"/>
      <c r="I68" s="4"/>
      <c r="J68" s="4"/>
      <c r="K68" s="4">
        <f>Colby!C74</f>
        <v>66</v>
      </c>
      <c r="L68" s="4">
        <f>Colby!D74</f>
        <v>27</v>
      </c>
      <c r="M68" s="4">
        <f>Colby!B74</f>
        <v>0</v>
      </c>
      <c r="N68" s="4"/>
      <c r="O68" s="4"/>
      <c r="P68" s="4"/>
      <c r="Q68" s="4"/>
      <c r="R68" s="4">
        <f>Goodland!C74</f>
        <v>74</v>
      </c>
      <c r="S68" s="4">
        <f>Goodland!D74</f>
        <v>25</v>
      </c>
      <c r="T68" s="4">
        <f>Goodland!B74</f>
        <v>0</v>
      </c>
      <c r="U68" s="4"/>
      <c r="V68" s="4"/>
      <c r="W68" s="4"/>
      <c r="X68" s="4"/>
      <c r="Y68" s="4">
        <f>Norton!C74</f>
        <v>69</v>
      </c>
      <c r="Z68" s="4">
        <f>Norton!D74</f>
        <v>24</v>
      </c>
      <c r="AA68" s="4">
        <f>Norton!B74</f>
        <v>0</v>
      </c>
      <c r="AB68" s="4"/>
      <c r="AC68" s="4"/>
      <c r="AD68" s="4"/>
      <c r="AE68" s="4"/>
      <c r="AF68" s="4">
        <f>Oberlin!C74</f>
        <v>64</v>
      </c>
      <c r="AG68" s="4">
        <f>Oberlin!D74</f>
        <v>25</v>
      </c>
      <c r="AH68" s="4">
        <f>Oberlin!B74</f>
        <v>0</v>
      </c>
      <c r="AI68" s="4"/>
      <c r="AJ68" s="4"/>
      <c r="AK68" s="4"/>
      <c r="AL68" s="4"/>
      <c r="AM68" s="4">
        <f>Wakeeney!C74</f>
        <v>66</v>
      </c>
      <c r="AN68" s="4">
        <f>Wakeeney!D74</f>
        <v>29</v>
      </c>
      <c r="AO68" s="4">
        <f>Wakeeney!B74</f>
        <v>0</v>
      </c>
      <c r="AP68" s="4"/>
      <c r="AQ68" s="4"/>
      <c r="AR68" s="4"/>
      <c r="AS68" s="4"/>
      <c r="AT68" s="4">
        <f>Harlan!C74</f>
        <v>63</v>
      </c>
      <c r="AU68" s="4">
        <f>Harlan!D74</f>
        <v>23</v>
      </c>
      <c r="AV68" s="4">
        <f>Harlan!B74</f>
        <v>0</v>
      </c>
      <c r="AW68" s="4"/>
      <c r="AX68" s="4"/>
      <c r="AY68" s="4"/>
      <c r="AZ68" s="4"/>
      <c r="BA68" s="4">
        <f>Benkelman!C74</f>
        <v>65</v>
      </c>
      <c r="BB68" s="4">
        <f>Benkelman!D74</f>
        <v>27</v>
      </c>
      <c r="BC68" s="4">
        <f>Benkelman!B74</f>
        <v>0</v>
      </c>
      <c r="BE68" s="3">
        <v>65</v>
      </c>
    </row>
    <row r="69" spans="1:57" ht="13.5" x14ac:dyDescent="0.25">
      <c r="A69" s="4">
        <f>VALUE(MID(Atwood!A75,5,2))</f>
        <v>3</v>
      </c>
      <c r="B69" s="4">
        <f>VALUE(RIGHT(Atwood!A75,2))</f>
        <v>6</v>
      </c>
      <c r="C69" s="4">
        <f>VALUE(LEFT(Atwood!A75,4))</f>
        <v>2012</v>
      </c>
      <c r="D69" s="4">
        <f>Atwood!C75</f>
        <v>79</v>
      </c>
      <c r="E69" s="4">
        <f>Atwood!D75</f>
        <v>28</v>
      </c>
      <c r="F69" s="4">
        <f>Atwood!B75</f>
        <v>0</v>
      </c>
      <c r="G69" s="4"/>
      <c r="H69" s="4"/>
      <c r="I69" s="4"/>
      <c r="J69" s="4"/>
      <c r="K69" s="4">
        <f>Colby!C75</f>
        <v>77</v>
      </c>
      <c r="L69" s="4">
        <f>Colby!D75</f>
        <v>28</v>
      </c>
      <c r="M69" s="4">
        <f>Colby!B75</f>
        <v>0</v>
      </c>
      <c r="N69" s="4"/>
      <c r="O69" s="4"/>
      <c r="P69" s="4"/>
      <c r="Q69" s="4"/>
      <c r="R69" s="4">
        <f>Goodland!C75</f>
        <v>76</v>
      </c>
      <c r="S69" s="4">
        <f>Goodland!D75</f>
        <v>27</v>
      </c>
      <c r="T69" s="4">
        <f>Goodland!B75</f>
        <v>0</v>
      </c>
      <c r="U69" s="4"/>
      <c r="V69" s="4"/>
      <c r="W69" s="4"/>
      <c r="X69" s="4"/>
      <c r="Y69" s="4">
        <f>Norton!C75</f>
        <v>75</v>
      </c>
      <c r="Z69" s="4">
        <f>Norton!D75</f>
        <v>26</v>
      </c>
      <c r="AA69" s="4">
        <f>Norton!B75</f>
        <v>0</v>
      </c>
      <c r="AB69" s="4"/>
      <c r="AC69" s="4"/>
      <c r="AD69" s="4"/>
      <c r="AE69" s="4"/>
      <c r="AF69" s="4">
        <f>Oberlin!C75</f>
        <v>76</v>
      </c>
      <c r="AG69" s="4">
        <f>Oberlin!D75</f>
        <v>24</v>
      </c>
      <c r="AH69" s="4">
        <f>Oberlin!B75</f>
        <v>0</v>
      </c>
      <c r="AI69" s="4"/>
      <c r="AJ69" s="4"/>
      <c r="AK69" s="4"/>
      <c r="AL69" s="4"/>
      <c r="AM69" s="4">
        <f>Wakeeney!C75</f>
        <v>75</v>
      </c>
      <c r="AN69" s="4">
        <f>Wakeeney!D75</f>
        <v>33</v>
      </c>
      <c r="AO69" s="4">
        <f>Wakeeney!B75</f>
        <v>0</v>
      </c>
      <c r="AP69" s="4"/>
      <c r="AQ69" s="4"/>
      <c r="AR69" s="4"/>
      <c r="AS69" s="4"/>
      <c r="AT69" s="4">
        <f>Harlan!C75</f>
        <v>72</v>
      </c>
      <c r="AU69" s="4">
        <f>Harlan!D75</f>
        <v>23</v>
      </c>
      <c r="AV69" s="4">
        <f>Harlan!B75</f>
        <v>0</v>
      </c>
      <c r="AW69" s="4"/>
      <c r="AX69" s="4"/>
      <c r="AY69" s="4"/>
      <c r="AZ69" s="4"/>
      <c r="BA69" s="4">
        <f>Benkelman!C75</f>
        <v>79</v>
      </c>
      <c r="BB69" s="4">
        <f>Benkelman!D75</f>
        <v>25</v>
      </c>
      <c r="BC69" s="4">
        <f>Benkelman!B75</f>
        <v>0</v>
      </c>
      <c r="BE69" s="3">
        <v>66</v>
      </c>
    </row>
    <row r="70" spans="1:57" ht="13.5" x14ac:dyDescent="0.25">
      <c r="A70" s="4">
        <f>VALUE(MID(Atwood!A76,5,2))</f>
        <v>3</v>
      </c>
      <c r="B70" s="4">
        <f>VALUE(RIGHT(Atwood!A76,2))</f>
        <v>7</v>
      </c>
      <c r="C70" s="4">
        <f>VALUE(LEFT(Atwood!A76,4))</f>
        <v>2012</v>
      </c>
      <c r="D70" s="4">
        <f>Atwood!C76</f>
        <v>81</v>
      </c>
      <c r="E70" s="4">
        <f>Atwood!D76</f>
        <v>28</v>
      </c>
      <c r="F70" s="4">
        <f>Atwood!B76</f>
        <v>0</v>
      </c>
      <c r="G70" s="4"/>
      <c r="H70" s="4"/>
      <c r="I70" s="4"/>
      <c r="J70" s="4"/>
      <c r="K70" s="4">
        <f>Colby!C76</f>
        <v>79</v>
      </c>
      <c r="L70" s="4">
        <f>Colby!D76</f>
        <v>33</v>
      </c>
      <c r="M70" s="4">
        <f>Colby!B76</f>
        <v>0</v>
      </c>
      <c r="N70" s="4"/>
      <c r="O70" s="4"/>
      <c r="P70" s="4"/>
      <c r="Q70" s="4"/>
      <c r="R70" s="4">
        <f>Goodland!C76</f>
        <v>52</v>
      </c>
      <c r="S70" s="4">
        <f>Goodland!D76</f>
        <v>31</v>
      </c>
      <c r="T70" s="4">
        <f>Goodland!B76</f>
        <v>0</v>
      </c>
      <c r="U70" s="4"/>
      <c r="V70" s="4"/>
      <c r="W70" s="4"/>
      <c r="X70" s="4"/>
      <c r="Y70" s="4">
        <f>Norton!C76</f>
        <v>78</v>
      </c>
      <c r="Z70" s="4">
        <f>Norton!D76</f>
        <v>26</v>
      </c>
      <c r="AA70" s="4">
        <f>Norton!B76</f>
        <v>0</v>
      </c>
      <c r="AB70" s="4"/>
      <c r="AC70" s="4"/>
      <c r="AD70" s="4"/>
      <c r="AE70" s="4"/>
      <c r="AF70" s="4">
        <f>Oberlin!C76</f>
        <v>79</v>
      </c>
      <c r="AG70" s="4">
        <f>Oberlin!D76</f>
        <v>26</v>
      </c>
      <c r="AH70" s="4">
        <f>Oberlin!B76</f>
        <v>0</v>
      </c>
      <c r="AI70" s="4"/>
      <c r="AJ70" s="4"/>
      <c r="AK70" s="4"/>
      <c r="AL70" s="4"/>
      <c r="AM70" s="4">
        <f>Wakeeney!C76</f>
        <v>79</v>
      </c>
      <c r="AN70" s="4">
        <f>Wakeeney!D76</f>
        <v>35</v>
      </c>
      <c r="AO70" s="4">
        <f>Wakeeney!B76</f>
        <v>0</v>
      </c>
      <c r="AP70" s="4"/>
      <c r="AQ70" s="4"/>
      <c r="AR70" s="4"/>
      <c r="AS70" s="4"/>
      <c r="AT70" s="4">
        <f>Harlan!C76</f>
        <v>75</v>
      </c>
      <c r="AU70" s="4">
        <f>Harlan!D76</f>
        <v>28</v>
      </c>
      <c r="AV70" s="4">
        <f>Harlan!B76</f>
        <v>0</v>
      </c>
      <c r="AW70" s="4"/>
      <c r="AX70" s="4"/>
      <c r="AY70" s="4"/>
      <c r="AZ70" s="4"/>
      <c r="BA70" s="4">
        <f>Benkelman!C76</f>
        <v>78</v>
      </c>
      <c r="BB70" s="4">
        <f>Benkelman!D76</f>
        <v>26</v>
      </c>
      <c r="BC70" s="4">
        <f>Benkelman!B76</f>
        <v>0</v>
      </c>
      <c r="BE70" s="3">
        <v>67</v>
      </c>
    </row>
    <row r="71" spans="1:57" ht="13.5" x14ac:dyDescent="0.25">
      <c r="A71" s="4">
        <f>VALUE(MID(Atwood!A77,5,2))</f>
        <v>3</v>
      </c>
      <c r="B71" s="4">
        <f>VALUE(RIGHT(Atwood!A77,2))</f>
        <v>8</v>
      </c>
      <c r="C71" s="4">
        <f>VALUE(LEFT(Atwood!A77,4))</f>
        <v>2012</v>
      </c>
      <c r="D71" s="4">
        <f>Atwood!C77</f>
        <v>47</v>
      </c>
      <c r="E71" s="4">
        <f>Atwood!D77</f>
        <v>22</v>
      </c>
      <c r="F71" s="4">
        <f>Atwood!B77</f>
        <v>0</v>
      </c>
      <c r="G71" s="4"/>
      <c r="H71" s="4"/>
      <c r="I71" s="4"/>
      <c r="J71" s="4"/>
      <c r="K71" s="4">
        <f>Colby!C77</f>
        <v>47</v>
      </c>
      <c r="L71" s="4">
        <f>Colby!D77</f>
        <v>18</v>
      </c>
      <c r="M71" s="4">
        <f>Colby!B77</f>
        <v>0</v>
      </c>
      <c r="N71" s="4"/>
      <c r="O71" s="4"/>
      <c r="P71" s="4"/>
      <c r="Q71" s="4"/>
      <c r="R71" s="4">
        <f>Goodland!C77</f>
        <v>50</v>
      </c>
      <c r="S71" s="4">
        <f>Goodland!D77</f>
        <v>18</v>
      </c>
      <c r="T71" s="4">
        <f>Goodland!B77</f>
        <v>0</v>
      </c>
      <c r="U71" s="4"/>
      <c r="V71" s="4"/>
      <c r="W71" s="4"/>
      <c r="X71" s="4"/>
      <c r="Y71" s="4">
        <f>Norton!C77</f>
        <v>50</v>
      </c>
      <c r="Z71" s="4">
        <f>Norton!D77</f>
        <v>21</v>
      </c>
      <c r="AA71" s="4">
        <f>Norton!B77</f>
        <v>0</v>
      </c>
      <c r="AB71" s="4"/>
      <c r="AC71" s="4"/>
      <c r="AD71" s="4"/>
      <c r="AE71" s="4"/>
      <c r="AF71" s="4">
        <f>Oberlin!C77</f>
        <v>48</v>
      </c>
      <c r="AG71" s="4">
        <f>Oberlin!D77</f>
        <v>22</v>
      </c>
      <c r="AH71" s="4">
        <f>Oberlin!B77</f>
        <v>0</v>
      </c>
      <c r="AI71" s="4"/>
      <c r="AJ71" s="4"/>
      <c r="AK71" s="4"/>
      <c r="AL71" s="4"/>
      <c r="AM71" s="4">
        <f>Wakeeney!C77</f>
        <v>48</v>
      </c>
      <c r="AN71" s="4">
        <f>Wakeeney!D77</f>
        <v>24</v>
      </c>
      <c r="AO71" s="4">
        <f>Wakeeney!B77</f>
        <v>0</v>
      </c>
      <c r="AP71" s="4"/>
      <c r="AQ71" s="4"/>
      <c r="AR71" s="4"/>
      <c r="AS71" s="4"/>
      <c r="AT71" s="4">
        <f>Harlan!C77</f>
        <v>48</v>
      </c>
      <c r="AU71" s="4">
        <f>Harlan!D77</f>
        <v>20</v>
      </c>
      <c r="AV71" s="4">
        <f>Harlan!B77</f>
        <v>0</v>
      </c>
      <c r="AW71" s="4"/>
      <c r="AX71" s="4"/>
      <c r="AY71" s="4"/>
      <c r="AZ71" s="4"/>
      <c r="BA71" s="4">
        <f>Benkelman!C77</f>
        <v>45</v>
      </c>
      <c r="BB71" s="4">
        <f>Benkelman!D77</f>
        <v>23</v>
      </c>
      <c r="BC71" s="4">
        <f>Benkelman!B77</f>
        <v>0</v>
      </c>
      <c r="BE71" s="3">
        <v>68</v>
      </c>
    </row>
    <row r="72" spans="1:57" ht="13.5" x14ac:dyDescent="0.25">
      <c r="A72" s="4">
        <f>VALUE(MID(Atwood!A78,5,2))</f>
        <v>3</v>
      </c>
      <c r="B72" s="4">
        <f>VALUE(RIGHT(Atwood!A78,2))</f>
        <v>9</v>
      </c>
      <c r="C72" s="4">
        <f>VALUE(LEFT(Atwood!A78,4))</f>
        <v>2012</v>
      </c>
      <c r="D72" s="4">
        <f>Atwood!C78</f>
        <v>53</v>
      </c>
      <c r="E72" s="4">
        <f>Atwood!D78</f>
        <v>18</v>
      </c>
      <c r="F72" s="4">
        <f>Atwood!B78</f>
        <v>0</v>
      </c>
      <c r="G72" s="4"/>
      <c r="H72" s="4"/>
      <c r="I72" s="4"/>
      <c r="J72" s="4"/>
      <c r="K72" s="4">
        <f>Colby!C78</f>
        <v>50</v>
      </c>
      <c r="L72" s="4">
        <f>Colby!D78</f>
        <v>17</v>
      </c>
      <c r="M72" s="4">
        <f>Colby!B78</f>
        <v>0</v>
      </c>
      <c r="N72" s="4"/>
      <c r="O72" s="4"/>
      <c r="P72" s="4"/>
      <c r="Q72" s="4"/>
      <c r="R72" s="4">
        <f>Goodland!C78</f>
        <v>61</v>
      </c>
      <c r="S72" s="4">
        <f>Goodland!D78</f>
        <v>21</v>
      </c>
      <c r="T72" s="4">
        <f>Goodland!B78</f>
        <v>0</v>
      </c>
      <c r="U72" s="4"/>
      <c r="V72" s="4"/>
      <c r="W72" s="4"/>
      <c r="X72" s="4"/>
      <c r="Y72" s="4">
        <f>Norton!C78</f>
        <v>59</v>
      </c>
      <c r="Z72" s="4">
        <f>Norton!D78</f>
        <v>21</v>
      </c>
      <c r="AA72" s="4">
        <f>Norton!B78</f>
        <v>0</v>
      </c>
      <c r="AB72" s="4"/>
      <c r="AC72" s="4"/>
      <c r="AD72" s="4"/>
      <c r="AE72" s="4"/>
      <c r="AF72" s="4">
        <f>Oberlin!C78</f>
        <v>53</v>
      </c>
      <c r="AG72" s="4">
        <f>Oberlin!D78</f>
        <v>17</v>
      </c>
      <c r="AH72" s="4">
        <f>Oberlin!B78</f>
        <v>0</v>
      </c>
      <c r="AI72" s="4"/>
      <c r="AJ72" s="4"/>
      <c r="AK72" s="4"/>
      <c r="AL72" s="4"/>
      <c r="AM72" s="4">
        <f>Wakeeney!C78</f>
        <v>50</v>
      </c>
      <c r="AN72" s="4">
        <f>Wakeeney!D78</f>
        <v>25</v>
      </c>
      <c r="AO72" s="4">
        <f>Wakeeney!B78</f>
        <v>0</v>
      </c>
      <c r="AP72" s="4"/>
      <c r="AQ72" s="4"/>
      <c r="AR72" s="4"/>
      <c r="AS72" s="4"/>
      <c r="AT72" s="4">
        <f>Harlan!C78</f>
        <v>53</v>
      </c>
      <c r="AU72" s="4">
        <f>Harlan!D78</f>
        <v>22</v>
      </c>
      <c r="AV72" s="4">
        <f>Harlan!B78</f>
        <v>0</v>
      </c>
      <c r="AW72" s="4"/>
      <c r="AX72" s="4"/>
      <c r="AY72" s="4"/>
      <c r="AZ72" s="4"/>
      <c r="BA72" s="4">
        <f>Benkelman!C78</f>
        <v>53</v>
      </c>
      <c r="BB72" s="4">
        <f>Benkelman!D78</f>
        <v>19</v>
      </c>
      <c r="BC72" s="4">
        <f>Benkelman!B78</f>
        <v>0</v>
      </c>
      <c r="BE72" s="3">
        <v>69</v>
      </c>
    </row>
    <row r="73" spans="1:57" ht="13.5" x14ac:dyDescent="0.25">
      <c r="A73" s="4">
        <f>VALUE(MID(Atwood!A79,5,2))</f>
        <v>3</v>
      </c>
      <c r="B73" s="4">
        <f>VALUE(RIGHT(Atwood!A79,2))</f>
        <v>10</v>
      </c>
      <c r="C73" s="4">
        <f>VALUE(LEFT(Atwood!A79,4))</f>
        <v>2012</v>
      </c>
      <c r="D73" s="4">
        <f>Atwood!C79</f>
        <v>67</v>
      </c>
      <c r="E73" s="4">
        <f>Atwood!D79</f>
        <v>18</v>
      </c>
      <c r="F73" s="4">
        <f>Atwood!B79</f>
        <v>0</v>
      </c>
      <c r="G73" s="4"/>
      <c r="H73" s="4"/>
      <c r="I73" s="4"/>
      <c r="J73" s="4"/>
      <c r="K73" s="4">
        <f>Colby!C79</f>
        <v>63</v>
      </c>
      <c r="L73" s="4">
        <f>Colby!D79</f>
        <v>27</v>
      </c>
      <c r="M73" s="4">
        <f>Colby!B79</f>
        <v>0</v>
      </c>
      <c r="N73" s="4"/>
      <c r="O73" s="4"/>
      <c r="P73" s="4"/>
      <c r="Q73" s="4"/>
      <c r="R73" s="4">
        <f>Goodland!C79</f>
        <v>65</v>
      </c>
      <c r="S73" s="4">
        <f>Goodland!D79</f>
        <v>37</v>
      </c>
      <c r="T73" s="4">
        <f>Goodland!B79</f>
        <v>0</v>
      </c>
      <c r="U73" s="4"/>
      <c r="V73" s="4"/>
      <c r="W73" s="4"/>
      <c r="X73" s="4"/>
      <c r="Y73" s="4">
        <f>Norton!C79</f>
        <v>64</v>
      </c>
      <c r="Z73" s="4">
        <f>Norton!D79</f>
        <v>29</v>
      </c>
      <c r="AA73" s="4">
        <f>Norton!B79</f>
        <v>0</v>
      </c>
      <c r="AB73" s="4"/>
      <c r="AC73" s="4"/>
      <c r="AD73" s="4"/>
      <c r="AE73" s="4"/>
      <c r="AF73" s="4">
        <f>Oberlin!C79</f>
        <v>64</v>
      </c>
      <c r="AG73" s="4">
        <f>Oberlin!D79</f>
        <v>19</v>
      </c>
      <c r="AH73" s="4">
        <f>Oberlin!B79</f>
        <v>0</v>
      </c>
      <c r="AI73" s="4"/>
      <c r="AJ73" s="4"/>
      <c r="AK73" s="4"/>
      <c r="AL73" s="4"/>
      <c r="AM73" s="4">
        <f>Wakeeney!C79</f>
        <v>63</v>
      </c>
      <c r="AN73" s="4">
        <f>Wakeeney!D79</f>
        <v>32</v>
      </c>
      <c r="AO73" s="4">
        <f>Wakeeney!B79</f>
        <v>0</v>
      </c>
      <c r="AP73" s="4"/>
      <c r="AQ73" s="4"/>
      <c r="AR73" s="4"/>
      <c r="AS73" s="4"/>
      <c r="AT73" s="4">
        <f>Harlan!C79</f>
        <v>64</v>
      </c>
      <c r="AU73" s="4">
        <f>Harlan!D79</f>
        <v>22</v>
      </c>
      <c r="AV73" s="4">
        <f>Harlan!B79</f>
        <v>0</v>
      </c>
      <c r="AW73" s="4"/>
      <c r="AX73" s="4"/>
      <c r="AY73" s="4"/>
      <c r="AZ73" s="4"/>
      <c r="BA73" s="4">
        <f>Benkelman!C79</f>
        <v>66</v>
      </c>
      <c r="BB73" s="4">
        <f>Benkelman!D79</f>
        <v>21</v>
      </c>
      <c r="BC73" s="4">
        <f>Benkelman!B79</f>
        <v>0</v>
      </c>
      <c r="BE73" s="3">
        <v>70</v>
      </c>
    </row>
    <row r="74" spans="1:57" ht="13.5" x14ac:dyDescent="0.25">
      <c r="A74" s="4">
        <f>VALUE(MID(Atwood!A80,5,2))</f>
        <v>3</v>
      </c>
      <c r="B74" s="4">
        <f>VALUE(RIGHT(Atwood!A80,2))</f>
        <v>11</v>
      </c>
      <c r="C74" s="4">
        <f>VALUE(LEFT(Atwood!A80,4))</f>
        <v>2012</v>
      </c>
      <c r="D74" s="4">
        <f>Atwood!C80</f>
        <v>71</v>
      </c>
      <c r="E74" s="4">
        <f>Atwood!D80</f>
        <v>37</v>
      </c>
      <c r="F74" s="4">
        <f>Atwood!B80</f>
        <v>0</v>
      </c>
      <c r="G74" s="4"/>
      <c r="H74" s="4"/>
      <c r="I74" s="4"/>
      <c r="J74" s="4"/>
      <c r="K74" s="4">
        <f>Colby!C80</f>
        <v>68</v>
      </c>
      <c r="L74" s="4">
        <f>Colby!D80</f>
        <v>39</v>
      </c>
      <c r="M74" s="4">
        <f>Colby!B80</f>
        <v>7.0000000000000007E-2</v>
      </c>
      <c r="N74" s="4"/>
      <c r="O74" s="4"/>
      <c r="P74" s="4"/>
      <c r="Q74" s="4"/>
      <c r="R74" s="4">
        <f>Goodland!C80</f>
        <v>50</v>
      </c>
      <c r="S74" s="4">
        <f>Goodland!D80</f>
        <v>34</v>
      </c>
      <c r="T74" s="4">
        <f>Goodland!B80</f>
        <v>0.01</v>
      </c>
      <c r="U74" s="4"/>
      <c r="V74" s="4"/>
      <c r="W74" s="4"/>
      <c r="X74" s="4"/>
      <c r="Y74" s="4">
        <f>Norton!C80</f>
        <v>66</v>
      </c>
      <c r="Z74" s="4">
        <f>Norton!D80</f>
        <v>37</v>
      </c>
      <c r="AA74" s="4">
        <f>Norton!B80</f>
        <v>0</v>
      </c>
      <c r="AB74" s="4"/>
      <c r="AC74" s="4"/>
      <c r="AD74" s="4"/>
      <c r="AE74" s="4"/>
      <c r="AF74" s="4">
        <f>Oberlin!C80</f>
        <v>69</v>
      </c>
      <c r="AG74" s="4">
        <f>Oberlin!D80</f>
        <v>31</v>
      </c>
      <c r="AH74" s="4">
        <f>Oberlin!B80</f>
        <v>0</v>
      </c>
      <c r="AI74" s="4"/>
      <c r="AJ74" s="4"/>
      <c r="AK74" s="4"/>
      <c r="AL74" s="4"/>
      <c r="AM74" s="4">
        <f>Wakeeney!C80</f>
        <v>64</v>
      </c>
      <c r="AN74" s="4">
        <f>Wakeeney!D80</f>
        <v>40</v>
      </c>
      <c r="AO74" s="4">
        <f>Wakeeney!B80</f>
        <v>0</v>
      </c>
      <c r="AP74" s="4"/>
      <c r="AQ74" s="4"/>
      <c r="AR74" s="4"/>
      <c r="AS74" s="4"/>
      <c r="AT74" s="4">
        <f>Harlan!C80</f>
        <v>66</v>
      </c>
      <c r="AU74" s="4">
        <f>Harlan!D80</f>
        <v>33</v>
      </c>
      <c r="AV74" s="4">
        <f>Harlan!B80</f>
        <v>0</v>
      </c>
      <c r="AW74" s="4"/>
      <c r="AX74" s="4"/>
      <c r="AY74" s="4"/>
      <c r="AZ74" s="4"/>
      <c r="BA74" s="4">
        <f>Benkelman!C80</f>
        <v>71</v>
      </c>
      <c r="BB74" s="4">
        <f>Benkelman!D80</f>
        <v>35</v>
      </c>
      <c r="BC74" s="4">
        <f>Benkelman!B80</f>
        <v>0</v>
      </c>
      <c r="BE74" s="3">
        <v>71</v>
      </c>
    </row>
    <row r="75" spans="1:57" ht="13.5" x14ac:dyDescent="0.25">
      <c r="A75" s="4">
        <f>VALUE(MID(Atwood!A81,5,2))</f>
        <v>3</v>
      </c>
      <c r="B75" s="4">
        <f>VALUE(RIGHT(Atwood!A81,2))</f>
        <v>12</v>
      </c>
      <c r="C75" s="4">
        <f>VALUE(LEFT(Atwood!A81,4))</f>
        <v>2012</v>
      </c>
      <c r="D75" s="4">
        <f>Atwood!C81</f>
        <v>53</v>
      </c>
      <c r="E75" s="4">
        <f>Atwood!D81</f>
        <v>37</v>
      </c>
      <c r="F75" s="4">
        <f>Atwood!B81</f>
        <v>0</v>
      </c>
      <c r="G75" s="4"/>
      <c r="H75" s="4"/>
      <c r="I75" s="4"/>
      <c r="J75" s="4"/>
      <c r="K75" s="4">
        <f>Colby!C81</f>
        <v>52</v>
      </c>
      <c r="L75" s="4">
        <f>Colby!D81</f>
        <v>35</v>
      </c>
      <c r="M75" s="4">
        <f>Colby!B81</f>
        <v>0</v>
      </c>
      <c r="N75" s="4"/>
      <c r="O75" s="4"/>
      <c r="P75" s="4"/>
      <c r="Q75" s="4"/>
      <c r="R75" s="4">
        <f>Goodland!C81</f>
        <v>74</v>
      </c>
      <c r="S75" s="4">
        <f>Goodland!D81</f>
        <v>33</v>
      </c>
      <c r="T75" s="4">
        <f>Goodland!B81</f>
        <v>0</v>
      </c>
      <c r="U75" s="4"/>
      <c r="V75" s="4"/>
      <c r="W75" s="4"/>
      <c r="X75" s="4"/>
      <c r="Y75" s="4">
        <f>Norton!C81</f>
        <v>46</v>
      </c>
      <c r="Z75" s="4">
        <f>Norton!D81</f>
        <v>34</v>
      </c>
      <c r="AA75" s="4">
        <f>Norton!B81</f>
        <v>0</v>
      </c>
      <c r="AB75" s="4"/>
      <c r="AC75" s="4"/>
      <c r="AD75" s="4"/>
      <c r="AE75" s="4"/>
      <c r="AF75" s="4">
        <f>Oberlin!C81</f>
        <v>48</v>
      </c>
      <c r="AG75" s="4">
        <f>Oberlin!D81</f>
        <v>28</v>
      </c>
      <c r="AH75" s="4">
        <f>Oberlin!B81</f>
        <v>0</v>
      </c>
      <c r="AI75" s="4"/>
      <c r="AJ75" s="4"/>
      <c r="AK75" s="4"/>
      <c r="AL75" s="4"/>
      <c r="AM75" s="4">
        <f>Wakeeney!C81</f>
        <v>79</v>
      </c>
      <c r="AN75" s="4">
        <f>Wakeeney!D81</f>
        <v>36</v>
      </c>
      <c r="AO75" s="4">
        <f>Wakeeney!B81</f>
        <v>0</v>
      </c>
      <c r="AP75" s="4"/>
      <c r="AQ75" s="4"/>
      <c r="AR75" s="4"/>
      <c r="AS75" s="4"/>
      <c r="AT75" s="4">
        <f>Harlan!C81</f>
        <v>45</v>
      </c>
      <c r="AU75" s="4">
        <f>Harlan!D81</f>
        <v>37</v>
      </c>
      <c r="AV75" s="4">
        <f>Harlan!B81</f>
        <v>0.26</v>
      </c>
      <c r="AW75" s="4"/>
      <c r="AX75" s="4"/>
      <c r="AY75" s="4"/>
      <c r="AZ75" s="4"/>
      <c r="BA75" s="4">
        <f>Benkelman!C81</f>
        <v>50</v>
      </c>
      <c r="BB75" s="4">
        <f>Benkelman!D81</f>
        <v>36</v>
      </c>
      <c r="BC75" s="4">
        <f>Benkelman!B81</f>
        <v>0</v>
      </c>
      <c r="BE75" s="3">
        <v>72</v>
      </c>
    </row>
    <row r="76" spans="1:57" ht="13.5" x14ac:dyDescent="0.25">
      <c r="A76" s="4">
        <f>VALUE(MID(Atwood!A82,5,2))</f>
        <v>3</v>
      </c>
      <c r="B76" s="4">
        <f>VALUE(RIGHT(Atwood!A82,2))</f>
        <v>13</v>
      </c>
      <c r="C76" s="4">
        <f>VALUE(LEFT(Atwood!A82,4))</f>
        <v>2012</v>
      </c>
      <c r="D76" s="4">
        <f>Atwood!C82</f>
        <v>79</v>
      </c>
      <c r="E76" s="4">
        <f>Atwood!D82</f>
        <v>37</v>
      </c>
      <c r="F76" s="4">
        <f>Atwood!B82</f>
        <v>0</v>
      </c>
      <c r="G76" s="4"/>
      <c r="H76" s="4"/>
      <c r="I76" s="4"/>
      <c r="J76" s="4"/>
      <c r="K76" s="4">
        <f>Colby!C82</f>
        <v>77</v>
      </c>
      <c r="L76" s="4">
        <f>Colby!D82</f>
        <v>33</v>
      </c>
      <c r="M76" s="4">
        <f>Colby!B82</f>
        <v>0</v>
      </c>
      <c r="N76" s="4"/>
      <c r="O76" s="4"/>
      <c r="P76" s="4"/>
      <c r="Q76" s="4"/>
      <c r="R76" s="4">
        <f>Goodland!C82</f>
        <v>78</v>
      </c>
      <c r="S76" s="4">
        <f>Goodland!D82</f>
        <v>37</v>
      </c>
      <c r="T76" s="4">
        <f>Goodland!B82</f>
        <v>0</v>
      </c>
      <c r="U76" s="4"/>
      <c r="V76" s="4"/>
      <c r="W76" s="4"/>
      <c r="X76" s="4"/>
      <c r="Y76" s="4">
        <f>Norton!C82</f>
        <v>83</v>
      </c>
      <c r="Z76" s="4">
        <f>Norton!D82</f>
        <v>38</v>
      </c>
      <c r="AA76" s="4">
        <f>Norton!B82</f>
        <v>0</v>
      </c>
      <c r="AB76" s="4"/>
      <c r="AC76" s="4"/>
      <c r="AD76" s="4"/>
      <c r="AE76" s="4"/>
      <c r="AF76" s="4">
        <f>Oberlin!C82</f>
        <v>77</v>
      </c>
      <c r="AG76" s="4">
        <f>Oberlin!D82</f>
        <v>29</v>
      </c>
      <c r="AH76" s="4">
        <f>Oberlin!B82</f>
        <v>0</v>
      </c>
      <c r="AI76" s="4"/>
      <c r="AJ76" s="4"/>
      <c r="AK76" s="4"/>
      <c r="AL76" s="4"/>
      <c r="AM76" s="4">
        <f>Wakeeney!C82</f>
        <v>83</v>
      </c>
      <c r="AN76" s="4">
        <f>Wakeeney!D82</f>
        <v>39</v>
      </c>
      <c r="AO76" s="4">
        <f>Wakeeney!B82</f>
        <v>0</v>
      </c>
      <c r="AP76" s="4"/>
      <c r="AQ76" s="4"/>
      <c r="AR76" s="4"/>
      <c r="AS76" s="4"/>
      <c r="AT76" s="4">
        <f>Harlan!C82</f>
        <v>77</v>
      </c>
      <c r="AU76" s="4">
        <f>Harlan!D82</f>
        <v>35</v>
      </c>
      <c r="AV76" s="4">
        <f>Harlan!B82</f>
        <v>0</v>
      </c>
      <c r="AW76" s="4"/>
      <c r="AX76" s="4"/>
      <c r="AY76" s="4"/>
      <c r="AZ76" s="4"/>
      <c r="BA76" s="4">
        <f>Benkelman!C82</f>
        <v>76</v>
      </c>
      <c r="BB76" s="4">
        <f>Benkelman!D82</f>
        <v>31</v>
      </c>
      <c r="BC76" s="4">
        <f>Benkelman!B82</f>
        <v>0</v>
      </c>
      <c r="BE76" s="3">
        <v>73</v>
      </c>
    </row>
    <row r="77" spans="1:57" ht="13.5" x14ac:dyDescent="0.25">
      <c r="A77" s="4">
        <f>VALUE(MID(Atwood!A83,5,2))</f>
        <v>3</v>
      </c>
      <c r="B77" s="4">
        <f>VALUE(RIGHT(Atwood!A83,2))</f>
        <v>14</v>
      </c>
      <c r="C77" s="4">
        <f>VALUE(LEFT(Atwood!A83,4))</f>
        <v>2012</v>
      </c>
      <c r="D77" s="4">
        <f>Atwood!C83</f>
        <v>84</v>
      </c>
      <c r="E77" s="4">
        <f>Atwood!D83</f>
        <v>39</v>
      </c>
      <c r="F77" s="4">
        <f>Atwood!B83</f>
        <v>0</v>
      </c>
      <c r="G77" s="4"/>
      <c r="H77" s="4"/>
      <c r="I77" s="4"/>
      <c r="J77" s="4"/>
      <c r="K77" s="4">
        <f>Colby!C83</f>
        <v>83</v>
      </c>
      <c r="L77" s="4">
        <f>Colby!D83</f>
        <v>33</v>
      </c>
      <c r="M77" s="4">
        <f>Colby!B83</f>
        <v>0</v>
      </c>
      <c r="N77" s="4"/>
      <c r="O77" s="4"/>
      <c r="P77" s="4"/>
      <c r="Q77" s="4"/>
      <c r="R77" s="4">
        <f>Goodland!C83</f>
        <v>78</v>
      </c>
      <c r="S77" s="4">
        <f>Goodland!D83</f>
        <v>37</v>
      </c>
      <c r="T77" s="4">
        <f>Goodland!B83</f>
        <v>0</v>
      </c>
      <c r="U77" s="4"/>
      <c r="V77" s="4"/>
      <c r="W77" s="4"/>
      <c r="X77" s="4"/>
      <c r="Y77" s="4">
        <f>Norton!C83</f>
        <v>82</v>
      </c>
      <c r="Z77" s="4">
        <f>Norton!D83</f>
        <v>39</v>
      </c>
      <c r="AA77" s="4">
        <f>Norton!B83</f>
        <v>0</v>
      </c>
      <c r="AB77" s="4"/>
      <c r="AC77" s="4"/>
      <c r="AD77" s="4"/>
      <c r="AE77" s="4"/>
      <c r="AF77" s="4">
        <f>Oberlin!C83</f>
        <v>83</v>
      </c>
      <c r="AG77" s="4">
        <f>Oberlin!D83</f>
        <v>28</v>
      </c>
      <c r="AH77" s="4">
        <f>Oberlin!B83</f>
        <v>0</v>
      </c>
      <c r="AI77" s="4"/>
      <c r="AJ77" s="4"/>
      <c r="AK77" s="4"/>
      <c r="AL77" s="4"/>
      <c r="AM77" s="4">
        <f>Wakeeney!C83</f>
        <v>82</v>
      </c>
      <c r="AN77" s="4">
        <f>Wakeeney!D83</f>
        <v>41</v>
      </c>
      <c r="AO77" s="4">
        <f>Wakeeney!B83</f>
        <v>0</v>
      </c>
      <c r="AP77" s="4"/>
      <c r="AQ77" s="4"/>
      <c r="AR77" s="4"/>
      <c r="AS77" s="4"/>
      <c r="AT77" s="4">
        <f>Harlan!C83</f>
        <v>82</v>
      </c>
      <c r="AU77" s="4">
        <f>Harlan!D83</f>
        <v>35</v>
      </c>
      <c r="AV77" s="4">
        <f>Harlan!B83</f>
        <v>0</v>
      </c>
      <c r="AW77" s="4"/>
      <c r="AX77" s="4"/>
      <c r="AY77" s="4"/>
      <c r="AZ77" s="4"/>
      <c r="BA77" s="4">
        <f>Benkelman!C83</f>
        <v>82</v>
      </c>
      <c r="BB77" s="4">
        <f>Benkelman!D83</f>
        <v>33</v>
      </c>
      <c r="BC77" s="4">
        <f>Benkelman!B83</f>
        <v>0</v>
      </c>
      <c r="BE77" s="3">
        <v>74</v>
      </c>
    </row>
    <row r="78" spans="1:57" ht="13.5" x14ac:dyDescent="0.25">
      <c r="A78" s="4">
        <f>VALUE(MID(Atwood!A84,5,2))</f>
        <v>3</v>
      </c>
      <c r="B78" s="4">
        <f>VALUE(RIGHT(Atwood!A84,2))</f>
        <v>15</v>
      </c>
      <c r="C78" s="4">
        <f>VALUE(LEFT(Atwood!A84,4))</f>
        <v>2012</v>
      </c>
      <c r="D78" s="4">
        <f>Atwood!C84</f>
        <v>81</v>
      </c>
      <c r="E78" s="4">
        <f>Atwood!D84</f>
        <v>35</v>
      </c>
      <c r="F78" s="4">
        <f>Atwood!B84</f>
        <v>0</v>
      </c>
      <c r="G78" s="4"/>
      <c r="H78" s="4"/>
      <c r="I78" s="4"/>
      <c r="J78" s="4"/>
      <c r="K78" s="4">
        <f>Colby!C84</f>
        <v>79</v>
      </c>
      <c r="L78" s="4">
        <f>Colby!D84</f>
        <v>35</v>
      </c>
      <c r="M78" s="4">
        <f>Colby!B84</f>
        <v>0</v>
      </c>
      <c r="N78" s="4"/>
      <c r="O78" s="4"/>
      <c r="P78" s="4"/>
      <c r="Q78" s="4"/>
      <c r="R78" s="4">
        <f>Goodland!C84</f>
        <v>78</v>
      </c>
      <c r="S78" s="4">
        <f>Goodland!D84</f>
        <v>37</v>
      </c>
      <c r="T78" s="4">
        <f>Goodland!B84</f>
        <v>0</v>
      </c>
      <c r="U78" s="4"/>
      <c r="V78" s="4"/>
      <c r="W78" s="4"/>
      <c r="X78" s="4"/>
      <c r="Y78" s="4">
        <f>Norton!C84</f>
        <v>86</v>
      </c>
      <c r="Z78" s="4">
        <f>Norton!D84</f>
        <v>39</v>
      </c>
      <c r="AA78" s="4">
        <f>Norton!B84</f>
        <v>0</v>
      </c>
      <c r="AB78" s="4"/>
      <c r="AC78" s="4"/>
      <c r="AD78" s="4"/>
      <c r="AE78" s="4"/>
      <c r="AF78" s="4">
        <f>Oberlin!C84</f>
        <v>80</v>
      </c>
      <c r="AG78" s="4">
        <f>Oberlin!D84</f>
        <v>29</v>
      </c>
      <c r="AH78" s="4">
        <f>Oberlin!B84</f>
        <v>0</v>
      </c>
      <c r="AI78" s="4"/>
      <c r="AJ78" s="4"/>
      <c r="AK78" s="4"/>
      <c r="AL78" s="4"/>
      <c r="AM78" s="4">
        <f>Wakeeney!C84</f>
        <v>77</v>
      </c>
      <c r="AN78" s="4">
        <f>Wakeeney!D84</f>
        <v>42</v>
      </c>
      <c r="AO78" s="4">
        <f>Wakeeney!B84</f>
        <v>0</v>
      </c>
      <c r="AP78" s="4"/>
      <c r="AQ78" s="4"/>
      <c r="AR78" s="4"/>
      <c r="AS78" s="4"/>
      <c r="AT78" s="4">
        <f>Harlan!C84</f>
        <v>83</v>
      </c>
      <c r="AU78" s="4">
        <f>Harlan!D84</f>
        <v>36</v>
      </c>
      <c r="AV78" s="4">
        <f>Harlan!B84</f>
        <v>0</v>
      </c>
      <c r="AW78" s="4"/>
      <c r="AX78" s="4"/>
      <c r="AY78" s="4"/>
      <c r="AZ78" s="4"/>
      <c r="BA78" s="4">
        <f>Benkelman!C84</f>
        <v>80</v>
      </c>
      <c r="BB78" s="4">
        <f>Benkelman!D84</f>
        <v>35</v>
      </c>
      <c r="BC78" s="4">
        <f>Benkelman!B84</f>
        <v>0</v>
      </c>
      <c r="BE78" s="3">
        <v>75</v>
      </c>
    </row>
    <row r="79" spans="1:57" ht="13.5" x14ac:dyDescent="0.25">
      <c r="A79" s="4">
        <f>VALUE(MID(Atwood!A85,5,2))</f>
        <v>3</v>
      </c>
      <c r="B79" s="4">
        <f>VALUE(RIGHT(Atwood!A85,2))</f>
        <v>16</v>
      </c>
      <c r="C79" s="4">
        <f>VALUE(LEFT(Atwood!A85,4))</f>
        <v>2012</v>
      </c>
      <c r="D79" s="4">
        <f>Atwood!C85</f>
        <v>80</v>
      </c>
      <c r="E79" s="4">
        <f>Atwood!D85</f>
        <v>36</v>
      </c>
      <c r="F79" s="4">
        <f>Atwood!B85</f>
        <v>0</v>
      </c>
      <c r="G79" s="4"/>
      <c r="H79" s="4"/>
      <c r="I79" s="4"/>
      <c r="J79" s="4"/>
      <c r="K79" s="4">
        <f>Colby!C85</f>
        <v>80</v>
      </c>
      <c r="L79" s="4">
        <f>Colby!D85</f>
        <v>35</v>
      </c>
      <c r="M79" s="4">
        <f>Colby!B85</f>
        <v>0</v>
      </c>
      <c r="N79" s="4"/>
      <c r="O79" s="4"/>
      <c r="P79" s="4"/>
      <c r="Q79" s="4"/>
      <c r="R79" s="4">
        <f>Goodland!C85</f>
        <v>83</v>
      </c>
      <c r="S79" s="4">
        <f>Goodland!D85</f>
        <v>34</v>
      </c>
      <c r="T79" s="4">
        <f>Goodland!B85</f>
        <v>0</v>
      </c>
      <c r="U79" s="4"/>
      <c r="V79" s="4"/>
      <c r="W79" s="4"/>
      <c r="X79" s="4"/>
      <c r="Y79" s="4">
        <f>Norton!C85</f>
        <v>81</v>
      </c>
      <c r="Z79" s="4">
        <f>Norton!D85</f>
        <v>47</v>
      </c>
      <c r="AA79" s="4">
        <f>Norton!B85</f>
        <v>0</v>
      </c>
      <c r="AB79" s="4"/>
      <c r="AC79" s="4"/>
      <c r="AD79" s="4"/>
      <c r="AE79" s="4"/>
      <c r="AF79" s="4">
        <f>Oberlin!C85</f>
        <v>81</v>
      </c>
      <c r="AG79" s="4">
        <f>Oberlin!D85</f>
        <v>33</v>
      </c>
      <c r="AH79" s="4">
        <f>Oberlin!B85</f>
        <v>0</v>
      </c>
      <c r="AI79" s="4"/>
      <c r="AJ79" s="4"/>
      <c r="AK79" s="4"/>
      <c r="AL79" s="4"/>
      <c r="AM79" s="4">
        <f>Wakeeney!C85</f>
        <v>84</v>
      </c>
      <c r="AN79" s="4">
        <f>Wakeeney!D85</f>
        <v>47</v>
      </c>
      <c r="AO79" s="4">
        <f>Wakeeney!B85</f>
        <v>0</v>
      </c>
      <c r="AP79" s="4"/>
      <c r="AQ79" s="4"/>
      <c r="AR79" s="4"/>
      <c r="AS79" s="4"/>
      <c r="AT79" s="4">
        <f>Harlan!C85</f>
        <v>74</v>
      </c>
      <c r="AU79" s="4">
        <f>Harlan!D85</f>
        <v>39</v>
      </c>
      <c r="AV79" s="4">
        <f>Harlan!B85</f>
        <v>0</v>
      </c>
      <c r="AW79" s="4"/>
      <c r="AX79" s="4"/>
      <c r="AY79" s="4"/>
      <c r="AZ79" s="4"/>
      <c r="BA79" s="4">
        <f>Benkelman!C85</f>
        <v>79</v>
      </c>
      <c r="BB79" s="4">
        <f>Benkelman!D85</f>
        <v>32</v>
      </c>
      <c r="BC79" s="4">
        <f>Benkelman!B85</f>
        <v>0</v>
      </c>
      <c r="BE79" s="3">
        <v>76</v>
      </c>
    </row>
    <row r="80" spans="1:57" ht="13.5" x14ac:dyDescent="0.25">
      <c r="A80" s="4">
        <f>VALUE(MID(Atwood!A86,5,2))</f>
        <v>3</v>
      </c>
      <c r="B80" s="4">
        <f>VALUE(RIGHT(Atwood!A86,2))</f>
        <v>17</v>
      </c>
      <c r="C80" s="4">
        <f>VALUE(LEFT(Atwood!A86,4))</f>
        <v>2012</v>
      </c>
      <c r="D80" s="4">
        <f>Atwood!C86</f>
        <v>87</v>
      </c>
      <c r="E80" s="4">
        <f>Atwood!D86</f>
        <v>36</v>
      </c>
      <c r="F80" s="4">
        <f>Atwood!B86</f>
        <v>0</v>
      </c>
      <c r="G80" s="4"/>
      <c r="H80" s="4"/>
      <c r="I80" s="4"/>
      <c r="J80" s="4"/>
      <c r="K80" s="4">
        <f>Colby!C86</f>
        <v>85</v>
      </c>
      <c r="L80" s="4">
        <f>Colby!D86</f>
        <v>32</v>
      </c>
      <c r="M80" s="4">
        <f>Colby!B86</f>
        <v>0</v>
      </c>
      <c r="N80" s="4"/>
      <c r="O80" s="4"/>
      <c r="P80" s="4"/>
      <c r="Q80" s="4"/>
      <c r="R80" s="4">
        <f>Goodland!C86</f>
        <v>85</v>
      </c>
      <c r="S80" s="4">
        <f>Goodland!D86</f>
        <v>38</v>
      </c>
      <c r="T80" s="4">
        <f>Goodland!B86</f>
        <v>0</v>
      </c>
      <c r="U80" s="4"/>
      <c r="V80" s="4"/>
      <c r="W80" s="4"/>
      <c r="X80" s="4"/>
      <c r="Y80" s="4">
        <f>Norton!C86</f>
        <v>84</v>
      </c>
      <c r="Z80" s="4">
        <f>Norton!D86</f>
        <v>47</v>
      </c>
      <c r="AA80" s="4">
        <f>Norton!B86</f>
        <v>0</v>
      </c>
      <c r="AB80" s="4"/>
      <c r="AC80" s="4"/>
      <c r="AD80" s="4"/>
      <c r="AE80" s="4"/>
      <c r="AF80" s="4">
        <f>Oberlin!C86</f>
        <v>84</v>
      </c>
      <c r="AG80" s="4">
        <f>Oberlin!D86</f>
        <v>33</v>
      </c>
      <c r="AH80" s="4">
        <f>Oberlin!B86</f>
        <v>0</v>
      </c>
      <c r="AI80" s="4"/>
      <c r="AJ80" s="4"/>
      <c r="AK80" s="4"/>
      <c r="AL80" s="4"/>
      <c r="AM80" s="4">
        <f>Wakeeney!C86</f>
        <v>84</v>
      </c>
      <c r="AN80" s="4">
        <f>Wakeeney!D86</f>
        <v>49</v>
      </c>
      <c r="AO80" s="4">
        <f>Wakeeney!B86</f>
        <v>0</v>
      </c>
      <c r="AP80" s="4"/>
      <c r="AQ80" s="4"/>
      <c r="AR80" s="4"/>
      <c r="AS80" s="4"/>
      <c r="AT80" s="4">
        <f>Harlan!C86</f>
        <v>80</v>
      </c>
      <c r="AU80" s="4">
        <f>Harlan!D86</f>
        <v>39</v>
      </c>
      <c r="AV80" s="4">
        <f>Harlan!B86</f>
        <v>0</v>
      </c>
      <c r="AW80" s="4"/>
      <c r="AX80" s="4"/>
      <c r="AY80" s="4"/>
      <c r="AZ80" s="4"/>
      <c r="BA80" s="4">
        <f>Benkelman!C86</f>
        <v>86</v>
      </c>
      <c r="BB80" s="4">
        <f>Benkelman!D86</f>
        <v>33</v>
      </c>
      <c r="BC80" s="4">
        <f>Benkelman!B86</f>
        <v>0</v>
      </c>
      <c r="BE80" s="3">
        <v>77</v>
      </c>
    </row>
    <row r="81" spans="1:57" ht="13.5" x14ac:dyDescent="0.25">
      <c r="A81" s="4">
        <f>VALUE(MID(Atwood!A87,5,2))</f>
        <v>3</v>
      </c>
      <c r="B81" s="4">
        <f>VALUE(RIGHT(Atwood!A87,2))</f>
        <v>18</v>
      </c>
      <c r="C81" s="4">
        <f>VALUE(LEFT(Atwood!A87,4))</f>
        <v>2012</v>
      </c>
      <c r="D81" s="4">
        <f>Atwood!C87</f>
        <v>89</v>
      </c>
      <c r="E81" s="4">
        <f>Atwood!D87</f>
        <v>33</v>
      </c>
      <c r="F81" s="4">
        <f>Atwood!B87</f>
        <v>0</v>
      </c>
      <c r="G81" s="4"/>
      <c r="H81" s="4"/>
      <c r="I81" s="4"/>
      <c r="J81" s="4"/>
      <c r="K81" s="4">
        <f>Colby!C87</f>
        <v>88</v>
      </c>
      <c r="L81" s="4">
        <f>Colby!D87</f>
        <v>31</v>
      </c>
      <c r="M81" s="4">
        <f>Colby!B87</f>
        <v>0</v>
      </c>
      <c r="N81" s="4"/>
      <c r="O81" s="4"/>
      <c r="P81" s="4"/>
      <c r="Q81" s="4"/>
      <c r="R81" s="4">
        <f>Goodland!C87</f>
        <v>80</v>
      </c>
      <c r="S81" s="4">
        <f>Goodland!D87</f>
        <v>40</v>
      </c>
      <c r="T81" s="4">
        <f>Goodland!B87</f>
        <v>0</v>
      </c>
      <c r="U81" s="4"/>
      <c r="V81" s="4"/>
      <c r="W81" s="4"/>
      <c r="X81" s="4"/>
      <c r="Y81" s="4">
        <f>Norton!C87</f>
        <v>86</v>
      </c>
      <c r="Z81" s="4">
        <f>Norton!D87</f>
        <v>46</v>
      </c>
      <c r="AA81" s="4">
        <f>Norton!B87</f>
        <v>0</v>
      </c>
      <c r="AB81" s="4"/>
      <c r="AC81" s="4"/>
      <c r="AD81" s="4"/>
      <c r="AE81" s="4"/>
      <c r="AF81" s="4">
        <f>Oberlin!C87</f>
        <v>88</v>
      </c>
      <c r="AG81" s="4">
        <f>Oberlin!D87</f>
        <v>36</v>
      </c>
      <c r="AH81" s="4">
        <f>Oberlin!B87</f>
        <v>0</v>
      </c>
      <c r="AI81" s="4"/>
      <c r="AJ81" s="4"/>
      <c r="AK81" s="4"/>
      <c r="AL81" s="4"/>
      <c r="AM81" s="4">
        <f>Wakeeney!C87</f>
        <v>84</v>
      </c>
      <c r="AN81" s="4">
        <f>Wakeeney!D87</f>
        <v>54</v>
      </c>
      <c r="AO81" s="4">
        <f>Wakeeney!B87</f>
        <v>0</v>
      </c>
      <c r="AP81" s="4"/>
      <c r="AQ81" s="4"/>
      <c r="AR81" s="4"/>
      <c r="AS81" s="4"/>
      <c r="AT81" s="4">
        <f>Harlan!C87</f>
        <v>85</v>
      </c>
      <c r="AU81" s="4">
        <f>Harlan!D87</f>
        <v>58</v>
      </c>
      <c r="AV81" s="4">
        <f>Harlan!B87</f>
        <v>0</v>
      </c>
      <c r="AW81" s="4"/>
      <c r="AX81" s="4"/>
      <c r="AY81" s="4"/>
      <c r="AZ81" s="4"/>
      <c r="BA81" s="4">
        <f>Benkelman!C87</f>
        <v>88</v>
      </c>
      <c r="BB81" s="4">
        <f>Benkelman!D87</f>
        <v>35</v>
      </c>
      <c r="BC81" s="4">
        <f>Benkelman!B87</f>
        <v>0</v>
      </c>
      <c r="BE81" s="3">
        <v>78</v>
      </c>
    </row>
    <row r="82" spans="1:57" ht="13.5" x14ac:dyDescent="0.25">
      <c r="A82" s="4">
        <f>VALUE(MID(Atwood!A88,5,2))</f>
        <v>3</v>
      </c>
      <c r="B82" s="4">
        <f>VALUE(RIGHT(Atwood!A88,2))</f>
        <v>19</v>
      </c>
      <c r="C82" s="4">
        <f>VALUE(LEFT(Atwood!A88,4))</f>
        <v>2012</v>
      </c>
      <c r="D82" s="4">
        <f>Atwood!C88</f>
        <v>83</v>
      </c>
      <c r="E82" s="4">
        <f>Atwood!D88</f>
        <v>45</v>
      </c>
      <c r="F82" s="4">
        <f>Atwood!B88</f>
        <v>0</v>
      </c>
      <c r="G82" s="4"/>
      <c r="H82" s="4"/>
      <c r="I82" s="4"/>
      <c r="J82" s="4"/>
      <c r="K82" s="4">
        <f>Colby!C88</f>
        <v>80</v>
      </c>
      <c r="L82" s="4">
        <f>Colby!D88</f>
        <v>28</v>
      </c>
      <c r="M82" s="4">
        <f>Colby!B88</f>
        <v>0</v>
      </c>
      <c r="N82" s="4"/>
      <c r="O82" s="4"/>
      <c r="P82" s="4"/>
      <c r="Q82" s="4"/>
      <c r="R82" s="4">
        <f>Goodland!C88</f>
        <v>62</v>
      </c>
      <c r="S82" s="4">
        <f>Goodland!D88</f>
        <v>32</v>
      </c>
      <c r="T82" s="4">
        <f>Goodland!B88</f>
        <v>0</v>
      </c>
      <c r="U82" s="4"/>
      <c r="V82" s="4"/>
      <c r="W82" s="4"/>
      <c r="X82" s="4"/>
      <c r="Y82" s="4">
        <f>Norton!C88</f>
        <v>78</v>
      </c>
      <c r="Z82" s="4">
        <f>Norton!D88</f>
        <v>52</v>
      </c>
      <c r="AA82" s="4">
        <f>Norton!B88</f>
        <v>0.01</v>
      </c>
      <c r="AB82" s="4"/>
      <c r="AC82" s="4"/>
      <c r="AD82" s="4"/>
      <c r="AE82" s="4"/>
      <c r="AF82" s="4">
        <f>Oberlin!C88</f>
        <v>81</v>
      </c>
      <c r="AG82" s="4">
        <f>Oberlin!D88</f>
        <v>49</v>
      </c>
      <c r="AH82" s="4">
        <f>Oberlin!B88</f>
        <v>0</v>
      </c>
      <c r="AI82" s="4"/>
      <c r="AJ82" s="4"/>
      <c r="AK82" s="4"/>
      <c r="AL82" s="4"/>
      <c r="AM82" s="4">
        <f>Wakeeney!C88</f>
        <v>77</v>
      </c>
      <c r="AN82" s="4">
        <f>Wakeeney!D88</f>
        <v>51</v>
      </c>
      <c r="AO82" s="4">
        <f>Wakeeney!B88</f>
        <v>0.12</v>
      </c>
      <c r="AP82" s="4"/>
      <c r="AQ82" s="4"/>
      <c r="AR82" s="4"/>
      <c r="AS82" s="4"/>
      <c r="AT82" s="4">
        <f>Harlan!C88</f>
        <v>79</v>
      </c>
      <c r="AU82" s="4">
        <f>Harlan!D88</f>
        <v>60</v>
      </c>
      <c r="AV82" s="4">
        <f>Harlan!B88</f>
        <v>0</v>
      </c>
      <c r="AW82" s="4"/>
      <c r="AX82" s="4"/>
      <c r="AY82" s="4"/>
      <c r="AZ82" s="4"/>
      <c r="BA82" s="4">
        <f>Benkelman!C88</f>
        <v>84</v>
      </c>
      <c r="BB82" s="4">
        <f>Benkelman!D88</f>
        <v>41</v>
      </c>
      <c r="BC82" s="4">
        <f>Benkelman!B88</f>
        <v>0</v>
      </c>
      <c r="BE82" s="3">
        <v>79</v>
      </c>
    </row>
    <row r="83" spans="1:57" ht="13.5" x14ac:dyDescent="0.25">
      <c r="A83" s="4">
        <f>VALUE(MID(Atwood!A89,5,2))</f>
        <v>3</v>
      </c>
      <c r="B83" s="4">
        <f>VALUE(RIGHT(Atwood!A89,2))</f>
        <v>20</v>
      </c>
      <c r="C83" s="4">
        <f>VALUE(LEFT(Atwood!A89,4))</f>
        <v>2012</v>
      </c>
      <c r="D83" s="4">
        <f>Atwood!C89</f>
        <v>68</v>
      </c>
      <c r="E83" s="4">
        <f>Atwood!D89</f>
        <v>33</v>
      </c>
      <c r="F83" s="4">
        <f>Atwood!B89</f>
        <v>0</v>
      </c>
      <c r="G83" s="4"/>
      <c r="H83" s="4"/>
      <c r="I83" s="4"/>
      <c r="J83" s="4"/>
      <c r="K83" s="4">
        <f>Colby!C89</f>
        <v>65</v>
      </c>
      <c r="L83" s="4">
        <f>Colby!D89</f>
        <v>28</v>
      </c>
      <c r="M83" s="4">
        <f>Colby!B89</f>
        <v>0</v>
      </c>
      <c r="N83" s="4"/>
      <c r="O83" s="4"/>
      <c r="P83" s="4"/>
      <c r="Q83" s="4"/>
      <c r="R83" s="4">
        <f>Goodland!C89</f>
        <v>57</v>
      </c>
      <c r="S83" s="4">
        <f>Goodland!D89</f>
        <v>37</v>
      </c>
      <c r="T83" s="4">
        <f>Goodland!B89</f>
        <v>0</v>
      </c>
      <c r="U83" s="4"/>
      <c r="V83" s="4"/>
      <c r="W83" s="4"/>
      <c r="X83" s="4"/>
      <c r="Y83" s="4">
        <f>Norton!C89</f>
        <v>63</v>
      </c>
      <c r="Z83" s="4">
        <f>Norton!D89</f>
        <v>33</v>
      </c>
      <c r="AA83" s="4">
        <f>Norton!B89</f>
        <v>0</v>
      </c>
      <c r="AB83" s="4"/>
      <c r="AC83" s="4"/>
      <c r="AD83" s="4"/>
      <c r="AE83" s="4"/>
      <c r="AF83" s="4">
        <f>Oberlin!C89</f>
        <v>66</v>
      </c>
      <c r="AG83" s="4">
        <f>Oberlin!D89</f>
        <v>26</v>
      </c>
      <c r="AH83" s="4">
        <f>Oberlin!B89</f>
        <v>0</v>
      </c>
      <c r="AI83" s="4"/>
      <c r="AJ83" s="4"/>
      <c r="AK83" s="4"/>
      <c r="AL83" s="4"/>
      <c r="AM83" s="4">
        <f>Wakeeney!C89</f>
        <v>64</v>
      </c>
      <c r="AN83" s="4">
        <f>Wakeeney!D89</f>
        <v>36</v>
      </c>
      <c r="AO83" s="4">
        <f>Wakeeney!B89</f>
        <v>0</v>
      </c>
      <c r="AP83" s="4"/>
      <c r="AQ83" s="4"/>
      <c r="AR83" s="4"/>
      <c r="AS83" s="4"/>
      <c r="AT83" s="4">
        <f>Harlan!C89</f>
        <v>61</v>
      </c>
      <c r="AU83" s="4">
        <f>Harlan!D89</f>
        <v>46</v>
      </c>
      <c r="AV83" s="4">
        <f>Harlan!B89</f>
        <v>0.13</v>
      </c>
      <c r="AW83" s="4"/>
      <c r="AX83" s="4"/>
      <c r="AY83" s="4"/>
      <c r="AZ83" s="4"/>
      <c r="BA83" s="4">
        <f>Benkelman!C89</f>
        <v>67</v>
      </c>
      <c r="BB83" s="4">
        <f>Benkelman!D89</f>
        <v>40</v>
      </c>
      <c r="BC83" s="4">
        <f>Benkelman!B89</f>
        <v>0</v>
      </c>
      <c r="BE83" s="3">
        <v>80</v>
      </c>
    </row>
    <row r="84" spans="1:57" ht="13.5" x14ac:dyDescent="0.25">
      <c r="A84" s="4">
        <f>VALUE(MID(Atwood!A90,5,2))</f>
        <v>3</v>
      </c>
      <c r="B84" s="4">
        <f>VALUE(RIGHT(Atwood!A90,2))</f>
        <v>21</v>
      </c>
      <c r="C84" s="4">
        <f>VALUE(LEFT(Atwood!A90,4))</f>
        <v>2012</v>
      </c>
      <c r="D84" s="4">
        <f>Atwood!C90</f>
        <v>57</v>
      </c>
      <c r="E84" s="4">
        <f>Atwood!D90</f>
        <v>39</v>
      </c>
      <c r="F84" s="4">
        <f>Atwood!B90</f>
        <v>0</v>
      </c>
      <c r="G84" s="4"/>
      <c r="H84" s="4"/>
      <c r="I84" s="4"/>
      <c r="J84" s="4"/>
      <c r="K84" s="4">
        <f>Colby!C90</f>
        <v>56</v>
      </c>
      <c r="L84" s="4">
        <f>Colby!D90</f>
        <v>35</v>
      </c>
      <c r="M84" s="4">
        <f>Colby!B90</f>
        <v>0.14000000000000001</v>
      </c>
      <c r="N84" s="4"/>
      <c r="O84" s="4"/>
      <c r="P84" s="4"/>
      <c r="Q84" s="4"/>
      <c r="R84" s="4">
        <f>Goodland!C90</f>
        <v>58</v>
      </c>
      <c r="S84" s="4">
        <f>Goodland!D90</f>
        <v>36</v>
      </c>
      <c r="T84" s="4">
        <f>Goodland!B90</f>
        <v>0.12</v>
      </c>
      <c r="U84" s="4"/>
      <c r="V84" s="4"/>
      <c r="W84" s="4"/>
      <c r="X84" s="4"/>
      <c r="Y84" s="4">
        <f>Norton!C90</f>
        <v>59</v>
      </c>
      <c r="Z84" s="4">
        <f>Norton!D90</f>
        <v>34</v>
      </c>
      <c r="AA84" s="4">
        <f>Norton!B90</f>
        <v>0.15</v>
      </c>
      <c r="AB84" s="4"/>
      <c r="AC84" s="4"/>
      <c r="AD84" s="4"/>
      <c r="AE84" s="4"/>
      <c r="AF84" s="4">
        <f>Oberlin!C90</f>
        <v>57</v>
      </c>
      <c r="AG84" s="4">
        <f>Oberlin!D90</f>
        <v>27</v>
      </c>
      <c r="AH84" s="4">
        <f>Oberlin!B90</f>
        <v>0.19</v>
      </c>
      <c r="AI84" s="4"/>
      <c r="AJ84" s="4"/>
      <c r="AK84" s="4"/>
      <c r="AL84" s="4"/>
      <c r="AM84" s="4">
        <f>Wakeeney!C90</f>
        <v>57</v>
      </c>
      <c r="AN84" s="4">
        <f>Wakeeney!D90</f>
        <v>36</v>
      </c>
      <c r="AO84" s="4">
        <f>Wakeeney!B90</f>
        <v>0.3</v>
      </c>
      <c r="AP84" s="4"/>
      <c r="AQ84" s="4"/>
      <c r="AR84" s="4"/>
      <c r="AS84" s="4"/>
      <c r="AT84" s="4">
        <f>Harlan!C90</f>
        <v>56</v>
      </c>
      <c r="AU84" s="4">
        <f>Harlan!D90</f>
        <v>45</v>
      </c>
      <c r="AV84" s="4">
        <f>Harlan!B90</f>
        <v>0.16</v>
      </c>
      <c r="AW84" s="4"/>
      <c r="AX84" s="4"/>
      <c r="AY84" s="4"/>
      <c r="AZ84" s="4"/>
      <c r="BA84" s="4">
        <f>Benkelman!C90</f>
        <v>60</v>
      </c>
      <c r="BB84" s="4">
        <f>Benkelman!D90</f>
        <v>31</v>
      </c>
      <c r="BC84" s="4">
        <f>Benkelman!B90</f>
        <v>0</v>
      </c>
      <c r="BE84" s="3">
        <v>81</v>
      </c>
    </row>
    <row r="85" spans="1:57" ht="13.5" x14ac:dyDescent="0.25">
      <c r="A85" s="4">
        <f>VALUE(MID(Atwood!A91,5,2))</f>
        <v>3</v>
      </c>
      <c r="B85" s="4">
        <f>VALUE(RIGHT(Atwood!A91,2))</f>
        <v>22</v>
      </c>
      <c r="C85" s="4">
        <f>VALUE(LEFT(Atwood!A91,4))</f>
        <v>2012</v>
      </c>
      <c r="D85" s="4">
        <f>Atwood!C91</f>
        <v>60</v>
      </c>
      <c r="E85" s="4">
        <f>Atwood!D91</f>
        <v>39</v>
      </c>
      <c r="F85" s="4">
        <f>Atwood!B91</f>
        <v>0.68</v>
      </c>
      <c r="G85" s="4"/>
      <c r="H85" s="4"/>
      <c r="I85" s="4"/>
      <c r="J85" s="4"/>
      <c r="K85" s="4">
        <f>Colby!C91</f>
        <v>58</v>
      </c>
      <c r="L85" s="4">
        <f>Colby!D91</f>
        <v>39</v>
      </c>
      <c r="M85" s="4">
        <f>Colby!B91</f>
        <v>0.56999999999999995</v>
      </c>
      <c r="N85" s="4"/>
      <c r="O85" s="4"/>
      <c r="P85" s="4"/>
      <c r="Q85" s="4"/>
      <c r="R85" s="4">
        <f>Goodland!C91</f>
        <v>59</v>
      </c>
      <c r="S85" s="4">
        <f>Goodland!D91</f>
        <v>37</v>
      </c>
      <c r="T85" s="4">
        <f>Goodland!B91</f>
        <v>0.47</v>
      </c>
      <c r="U85" s="4"/>
      <c r="V85" s="4"/>
      <c r="W85" s="4"/>
      <c r="X85" s="4"/>
      <c r="Y85" s="4">
        <f>Norton!C91</f>
        <v>57</v>
      </c>
      <c r="Z85" s="4">
        <f>Norton!D91</f>
        <v>41</v>
      </c>
      <c r="AA85" s="4">
        <f>Norton!B91</f>
        <v>0.85</v>
      </c>
      <c r="AB85" s="4"/>
      <c r="AC85" s="4"/>
      <c r="AD85" s="4"/>
      <c r="AE85" s="4"/>
      <c r="AF85" s="4">
        <f>Oberlin!C91</f>
        <v>57</v>
      </c>
      <c r="AG85" s="4">
        <f>Oberlin!D91</f>
        <v>27</v>
      </c>
      <c r="AH85" s="4">
        <f>Oberlin!B91</f>
        <v>0.76</v>
      </c>
      <c r="AI85" s="4"/>
      <c r="AJ85" s="4"/>
      <c r="AK85" s="4"/>
      <c r="AL85" s="4"/>
      <c r="AM85" s="4">
        <f>Wakeeney!C91</f>
        <v>55</v>
      </c>
      <c r="AN85" s="4">
        <f>Wakeeney!D91</f>
        <v>41</v>
      </c>
      <c r="AO85" s="4">
        <f>Wakeeney!B91</f>
        <v>0.88</v>
      </c>
      <c r="AP85" s="4"/>
      <c r="AQ85" s="4"/>
      <c r="AR85" s="4"/>
      <c r="AS85" s="4"/>
      <c r="AT85" s="4">
        <f>Harlan!C91</f>
        <v>60</v>
      </c>
      <c r="AU85" s="4">
        <f>Harlan!D91</f>
        <v>44</v>
      </c>
      <c r="AV85" s="4">
        <f>Harlan!B91</f>
        <v>0.38</v>
      </c>
      <c r="AW85" s="4"/>
      <c r="AX85" s="4"/>
      <c r="AY85" s="4"/>
      <c r="AZ85" s="4"/>
      <c r="BA85" s="4">
        <f>Benkelman!C91</f>
        <v>66</v>
      </c>
      <c r="BB85" s="4">
        <f>Benkelman!D91</f>
        <v>36</v>
      </c>
      <c r="BC85" s="4">
        <f>Benkelman!B91</f>
        <v>0.46</v>
      </c>
      <c r="BE85" s="3">
        <v>82</v>
      </c>
    </row>
    <row r="86" spans="1:57" ht="13.5" x14ac:dyDescent="0.25">
      <c r="A86" s="4">
        <f>VALUE(MID(Atwood!A92,5,2))</f>
        <v>3</v>
      </c>
      <c r="B86" s="4">
        <f>VALUE(RIGHT(Atwood!A92,2))</f>
        <v>23</v>
      </c>
      <c r="C86" s="4">
        <f>VALUE(LEFT(Atwood!A92,4))</f>
        <v>2012</v>
      </c>
      <c r="D86" s="4">
        <f>Atwood!C92</f>
        <v>61</v>
      </c>
      <c r="E86" s="4">
        <f>Atwood!D92</f>
        <v>34</v>
      </c>
      <c r="F86" s="4">
        <f>Atwood!B92</f>
        <v>0</v>
      </c>
      <c r="G86" s="4"/>
      <c r="H86" s="4"/>
      <c r="I86" s="4"/>
      <c r="J86" s="4"/>
      <c r="K86" s="4">
        <f>Colby!C92</f>
        <v>58</v>
      </c>
      <c r="L86" s="4">
        <f>Colby!D92</f>
        <v>32</v>
      </c>
      <c r="M86" s="4">
        <f>Colby!B92</f>
        <v>0</v>
      </c>
      <c r="N86" s="4"/>
      <c r="O86" s="4"/>
      <c r="P86" s="4"/>
      <c r="Q86" s="4"/>
      <c r="R86" s="4">
        <f>Goodland!C92</f>
        <v>69</v>
      </c>
      <c r="S86" s="4">
        <f>Goodland!D92</f>
        <v>32</v>
      </c>
      <c r="T86" s="4">
        <f>Goodland!B92</f>
        <v>0</v>
      </c>
      <c r="U86" s="4"/>
      <c r="V86" s="4"/>
      <c r="W86" s="4"/>
      <c r="X86" s="4"/>
      <c r="Y86" s="4">
        <f>Norton!C92</f>
        <v>57</v>
      </c>
      <c r="Z86" s="4">
        <f>Norton!D92</f>
        <v>36</v>
      </c>
      <c r="AA86" s="4">
        <f>Norton!B92</f>
        <v>0</v>
      </c>
      <c r="AB86" s="4"/>
      <c r="AC86" s="4"/>
      <c r="AD86" s="4"/>
      <c r="AE86" s="4"/>
      <c r="AF86" s="4">
        <f>Oberlin!C92</f>
        <v>60</v>
      </c>
      <c r="AG86" s="4">
        <f>Oberlin!D92</f>
        <v>29</v>
      </c>
      <c r="AH86" s="4">
        <f>Oberlin!B92</f>
        <v>0</v>
      </c>
      <c r="AI86" s="4"/>
      <c r="AJ86" s="4"/>
      <c r="AK86" s="4"/>
      <c r="AL86" s="4"/>
      <c r="AM86" s="4">
        <f>Wakeeney!C92</f>
        <v>56</v>
      </c>
      <c r="AN86" s="4">
        <f>Wakeeney!D92</f>
        <v>38</v>
      </c>
      <c r="AO86" s="4">
        <f>Wakeeney!B92</f>
        <v>0</v>
      </c>
      <c r="AP86" s="4"/>
      <c r="AQ86" s="4"/>
      <c r="AR86" s="4"/>
      <c r="AS86" s="4"/>
      <c r="AT86" s="4">
        <f>Harlan!C92</f>
        <v>58</v>
      </c>
      <c r="AU86" s="4">
        <f>Harlan!D92</f>
        <v>38</v>
      </c>
      <c r="AV86" s="4">
        <f>Harlan!B92</f>
        <v>0</v>
      </c>
      <c r="AW86" s="4"/>
      <c r="AX86" s="4"/>
      <c r="AY86" s="4"/>
      <c r="AZ86" s="4"/>
      <c r="BA86" s="4">
        <f>Benkelman!C92</f>
        <v>64</v>
      </c>
      <c r="BB86" s="4">
        <f>Benkelman!D92</f>
        <v>36</v>
      </c>
      <c r="BC86" s="4">
        <f>Benkelman!B92</f>
        <v>0</v>
      </c>
      <c r="BE86" s="3">
        <v>83</v>
      </c>
    </row>
    <row r="87" spans="1:57" ht="13.5" x14ac:dyDescent="0.25">
      <c r="A87" s="4">
        <f>VALUE(MID(Atwood!A93,5,2))</f>
        <v>3</v>
      </c>
      <c r="B87" s="4">
        <f>VALUE(RIGHT(Atwood!A93,2))</f>
        <v>24</v>
      </c>
      <c r="C87" s="4">
        <f>VALUE(LEFT(Atwood!A93,4))</f>
        <v>2012</v>
      </c>
      <c r="D87" s="4">
        <f>Atwood!C93</f>
        <v>72</v>
      </c>
      <c r="E87" s="4">
        <f>Atwood!D93</f>
        <v>32</v>
      </c>
      <c r="F87" s="4">
        <f>Atwood!B93</f>
        <v>0</v>
      </c>
      <c r="G87" s="4"/>
      <c r="H87" s="4"/>
      <c r="I87" s="4"/>
      <c r="J87" s="4"/>
      <c r="K87" s="4">
        <f>Colby!C93</f>
        <v>69</v>
      </c>
      <c r="L87" s="4">
        <f>Colby!D93</f>
        <v>34</v>
      </c>
      <c r="M87" s="4">
        <f>Colby!B93</f>
        <v>0</v>
      </c>
      <c r="N87" s="4"/>
      <c r="O87" s="4"/>
      <c r="P87" s="4"/>
      <c r="Q87" s="4"/>
      <c r="R87" s="4">
        <f>Goodland!C93</f>
        <v>79</v>
      </c>
      <c r="S87" s="4">
        <f>Goodland!D93</f>
        <v>46</v>
      </c>
      <c r="T87" s="4">
        <f>Goodland!B93</f>
        <v>0</v>
      </c>
      <c r="U87" s="4"/>
      <c r="V87" s="4"/>
      <c r="W87" s="4"/>
      <c r="X87" s="4"/>
      <c r="Y87" s="4">
        <f>Norton!C93</f>
        <v>67</v>
      </c>
      <c r="Z87" s="4">
        <f>Norton!D93</f>
        <v>36</v>
      </c>
      <c r="AA87" s="4">
        <f>Norton!B93</f>
        <v>0</v>
      </c>
      <c r="AB87" s="4"/>
      <c r="AC87" s="4"/>
      <c r="AD87" s="4"/>
      <c r="AE87" s="4"/>
      <c r="AF87" s="4">
        <f>Oberlin!C93</f>
        <v>69</v>
      </c>
      <c r="AG87" s="4">
        <f>Oberlin!D93</f>
        <v>31</v>
      </c>
      <c r="AH87" s="4">
        <f>Oberlin!B93</f>
        <v>0</v>
      </c>
      <c r="AI87" s="4"/>
      <c r="AJ87" s="4"/>
      <c r="AK87" s="4"/>
      <c r="AL87" s="4"/>
      <c r="AM87" s="4">
        <f>Wakeeney!C93</f>
        <v>67</v>
      </c>
      <c r="AN87" s="4">
        <f>Wakeeney!D93</f>
        <v>39</v>
      </c>
      <c r="AO87" s="4">
        <f>Wakeeney!B93</f>
        <v>0</v>
      </c>
      <c r="AP87" s="4"/>
      <c r="AQ87" s="4"/>
      <c r="AR87" s="4"/>
      <c r="AS87" s="4"/>
      <c r="AT87" s="4">
        <f>Harlan!C93</f>
        <v>68</v>
      </c>
      <c r="AU87" s="4">
        <f>Harlan!D93</f>
        <v>37</v>
      </c>
      <c r="AV87" s="4">
        <f>Harlan!B93</f>
        <v>0</v>
      </c>
      <c r="AW87" s="4"/>
      <c r="AX87" s="4"/>
      <c r="AY87" s="4"/>
      <c r="AZ87" s="4"/>
      <c r="BA87" s="4">
        <f>Benkelman!C93</f>
        <v>72</v>
      </c>
      <c r="BB87" s="4">
        <f>Benkelman!D93</f>
        <v>38</v>
      </c>
      <c r="BC87" s="4">
        <f>Benkelman!B93</f>
        <v>0</v>
      </c>
      <c r="BE87" s="3">
        <v>84</v>
      </c>
    </row>
    <row r="88" spans="1:57" ht="13.5" x14ac:dyDescent="0.25">
      <c r="A88" s="4">
        <f>VALUE(MID(Atwood!A94,5,2))</f>
        <v>3</v>
      </c>
      <c r="B88" s="4">
        <f>VALUE(RIGHT(Atwood!A94,2))</f>
        <v>25</v>
      </c>
      <c r="C88" s="4">
        <f>VALUE(LEFT(Atwood!A94,4))</f>
        <v>2012</v>
      </c>
      <c r="D88" s="4">
        <f>Atwood!C94</f>
        <v>82</v>
      </c>
      <c r="E88" s="4">
        <f>Atwood!D94</f>
        <v>37</v>
      </c>
      <c r="F88" s="4">
        <f>Atwood!B94</f>
        <v>0</v>
      </c>
      <c r="G88" s="4"/>
      <c r="H88" s="4"/>
      <c r="I88" s="4"/>
      <c r="J88" s="4"/>
      <c r="K88" s="4">
        <f>Colby!C94</f>
        <v>79</v>
      </c>
      <c r="L88" s="4">
        <f>Colby!D94</f>
        <v>40</v>
      </c>
      <c r="M88" s="4">
        <f>Colby!B94</f>
        <v>0</v>
      </c>
      <c r="N88" s="4"/>
      <c r="O88" s="4"/>
      <c r="P88" s="4"/>
      <c r="Q88" s="4"/>
      <c r="R88" s="4">
        <f>Goodland!C94</f>
        <v>71</v>
      </c>
      <c r="S88" s="4">
        <f>Goodland!D94</f>
        <v>41</v>
      </c>
      <c r="T88" s="4">
        <f>Goodland!B94</f>
        <v>0</v>
      </c>
      <c r="U88" s="4"/>
      <c r="V88" s="4"/>
      <c r="W88" s="4"/>
      <c r="X88" s="4"/>
      <c r="Y88" s="4">
        <f>Norton!C94</f>
        <v>78</v>
      </c>
      <c r="Z88" s="4">
        <f>Norton!D94</f>
        <v>44</v>
      </c>
      <c r="AA88" s="4">
        <f>Norton!B94</f>
        <v>0</v>
      </c>
      <c r="AB88" s="4"/>
      <c r="AC88" s="4"/>
      <c r="AD88" s="4"/>
      <c r="AE88" s="4"/>
      <c r="AF88" s="4">
        <f>Oberlin!C94</f>
        <v>80</v>
      </c>
      <c r="AG88" s="4">
        <f>Oberlin!D94</f>
        <v>31</v>
      </c>
      <c r="AH88" s="4">
        <f>Oberlin!B94</f>
        <v>0</v>
      </c>
      <c r="AI88" s="4"/>
      <c r="AJ88" s="4"/>
      <c r="AK88" s="4"/>
      <c r="AL88" s="4"/>
      <c r="AM88" s="4">
        <f>Wakeeney!C94</f>
        <v>77</v>
      </c>
      <c r="AN88" s="4">
        <f>Wakeeney!D94</f>
        <v>46</v>
      </c>
      <c r="AO88" s="4">
        <f>Wakeeney!B94</f>
        <v>0</v>
      </c>
      <c r="AP88" s="4"/>
      <c r="AQ88" s="4"/>
      <c r="AR88" s="4"/>
      <c r="AS88" s="4"/>
      <c r="AT88" s="4">
        <f>Harlan!C94</f>
        <v>77</v>
      </c>
      <c r="AU88" s="4">
        <f>Harlan!D94</f>
        <v>35</v>
      </c>
      <c r="AV88" s="4">
        <f>Harlan!B94</f>
        <v>0</v>
      </c>
      <c r="AW88" s="4"/>
      <c r="AX88" s="4"/>
      <c r="AY88" s="4"/>
      <c r="AZ88" s="4"/>
      <c r="BA88" s="4">
        <f>Benkelman!C94</f>
        <v>84</v>
      </c>
      <c r="BB88" s="4">
        <f>Benkelman!D94</f>
        <v>41</v>
      </c>
      <c r="BC88" s="4">
        <f>Benkelman!B94</f>
        <v>0</v>
      </c>
      <c r="BE88" s="3">
        <v>85</v>
      </c>
    </row>
    <row r="89" spans="1:57" ht="13.5" x14ac:dyDescent="0.25">
      <c r="A89" s="4">
        <f>VALUE(MID(Atwood!A95,5,2))</f>
        <v>3</v>
      </c>
      <c r="B89" s="4">
        <f>VALUE(RIGHT(Atwood!A95,2))</f>
        <v>26</v>
      </c>
      <c r="C89" s="4">
        <f>VALUE(LEFT(Atwood!A95,4))</f>
        <v>2012</v>
      </c>
      <c r="D89" s="4">
        <f>Atwood!C95</f>
        <v>76</v>
      </c>
      <c r="E89" s="4">
        <f>Atwood!D95</f>
        <v>42</v>
      </c>
      <c r="F89" s="4">
        <f>Atwood!B95</f>
        <v>0</v>
      </c>
      <c r="G89" s="4"/>
      <c r="H89" s="4"/>
      <c r="I89" s="4"/>
      <c r="J89" s="4"/>
      <c r="K89" s="4">
        <f>Colby!C95</f>
        <v>76</v>
      </c>
      <c r="L89" s="4">
        <f>Colby!D95</f>
        <v>44</v>
      </c>
      <c r="M89" s="4">
        <f>Colby!B95</f>
        <v>0</v>
      </c>
      <c r="N89" s="4"/>
      <c r="O89" s="4"/>
      <c r="P89" s="4"/>
      <c r="Q89" s="4"/>
      <c r="R89" s="4">
        <f>Goodland!C95</f>
        <v>84</v>
      </c>
      <c r="S89" s="4">
        <f>Goodland!D95</f>
        <v>49</v>
      </c>
      <c r="T89" s="4">
        <f>Goodland!B95</f>
        <v>0</v>
      </c>
      <c r="U89" s="4"/>
      <c r="V89" s="4"/>
      <c r="W89" s="4"/>
      <c r="X89" s="4"/>
      <c r="Y89" s="4">
        <f>Norton!C95</f>
        <v>78</v>
      </c>
      <c r="Z89" s="4">
        <f>Norton!D95</f>
        <v>48</v>
      </c>
      <c r="AA89" s="4">
        <f>Norton!B95</f>
        <v>0</v>
      </c>
      <c r="AB89" s="4"/>
      <c r="AC89" s="4"/>
      <c r="AD89" s="4"/>
      <c r="AE89" s="4"/>
      <c r="AF89" s="4">
        <f>Oberlin!C95</f>
        <v>78</v>
      </c>
      <c r="AG89" s="4">
        <f>Oberlin!D95</f>
        <v>42</v>
      </c>
      <c r="AH89" s="4">
        <f>Oberlin!B95</f>
        <v>0</v>
      </c>
      <c r="AI89" s="4"/>
      <c r="AJ89" s="4"/>
      <c r="AK89" s="4"/>
      <c r="AL89" s="4"/>
      <c r="AM89" s="4">
        <f>Wakeeney!C95</f>
        <v>78</v>
      </c>
      <c r="AN89" s="4">
        <f>Wakeeney!D95</f>
        <v>48</v>
      </c>
      <c r="AO89" s="4">
        <f>Wakeeney!B95</f>
        <v>0</v>
      </c>
      <c r="AP89" s="4"/>
      <c r="AQ89" s="4"/>
      <c r="AR89" s="4"/>
      <c r="AS89" s="4"/>
      <c r="AT89" s="4">
        <f>Harlan!C95</f>
        <v>77</v>
      </c>
      <c r="AU89" s="4">
        <f>Harlan!D95</f>
        <v>40</v>
      </c>
      <c r="AV89" s="4">
        <f>Harlan!B95</f>
        <v>0</v>
      </c>
      <c r="AW89" s="4"/>
      <c r="AX89" s="4"/>
      <c r="AY89" s="4"/>
      <c r="AZ89" s="4"/>
      <c r="BA89" s="4">
        <f>Benkelman!C95</f>
        <v>67</v>
      </c>
      <c r="BB89" s="4">
        <f>Benkelman!D95</f>
        <v>42</v>
      </c>
      <c r="BC89" s="4">
        <f>Benkelman!B95</f>
        <v>0</v>
      </c>
      <c r="BE89" s="3">
        <v>86</v>
      </c>
    </row>
    <row r="90" spans="1:57" ht="13.5" x14ac:dyDescent="0.25">
      <c r="A90" s="4">
        <f>VALUE(MID(Atwood!A96,5,2))</f>
        <v>3</v>
      </c>
      <c r="B90" s="4">
        <f>VALUE(RIGHT(Atwood!A96,2))</f>
        <v>27</v>
      </c>
      <c r="C90" s="4">
        <f>VALUE(LEFT(Atwood!A96,4))</f>
        <v>2012</v>
      </c>
      <c r="D90" s="4">
        <f>Atwood!C96</f>
        <v>84</v>
      </c>
      <c r="E90" s="4">
        <f>Atwood!D96</f>
        <v>37</v>
      </c>
      <c r="F90" s="4">
        <f>Atwood!B96</f>
        <v>0</v>
      </c>
      <c r="G90" s="4"/>
      <c r="H90" s="4"/>
      <c r="I90" s="4"/>
      <c r="J90" s="4"/>
      <c r="K90" s="4">
        <f>Colby!C96</f>
        <v>80</v>
      </c>
      <c r="L90" s="4">
        <f>Colby!D96</f>
        <v>35</v>
      </c>
      <c r="M90" s="4">
        <f>Colby!B96</f>
        <v>0</v>
      </c>
      <c r="N90" s="4"/>
      <c r="O90" s="4"/>
      <c r="P90" s="4"/>
      <c r="Q90" s="4"/>
      <c r="R90" s="4">
        <f>Goodland!C96</f>
        <v>71</v>
      </c>
      <c r="S90" s="4">
        <f>Goodland!D96</f>
        <v>34</v>
      </c>
      <c r="T90" s="4">
        <f>Goodland!B96</f>
        <v>0</v>
      </c>
      <c r="U90" s="4"/>
      <c r="V90" s="4"/>
      <c r="W90" s="4"/>
      <c r="X90" s="4"/>
      <c r="Y90" s="4">
        <f>Norton!C96</f>
        <v>78</v>
      </c>
      <c r="Z90" s="4">
        <f>Norton!D96</f>
        <v>47</v>
      </c>
      <c r="AA90" s="4">
        <f>Norton!B96</f>
        <v>0</v>
      </c>
      <c r="AB90" s="4"/>
      <c r="AC90" s="4"/>
      <c r="AD90" s="4"/>
      <c r="AE90" s="4"/>
      <c r="AF90" s="4">
        <f>Oberlin!C96</f>
        <v>81</v>
      </c>
      <c r="AG90" s="4">
        <f>Oberlin!D96</f>
        <v>36</v>
      </c>
      <c r="AH90" s="4">
        <f>Oberlin!B96</f>
        <v>0</v>
      </c>
      <c r="AI90" s="4"/>
      <c r="AJ90" s="4"/>
      <c r="AK90" s="4"/>
      <c r="AL90" s="4"/>
      <c r="AM90" s="4">
        <f>Wakeeney!C96</f>
        <v>81</v>
      </c>
      <c r="AN90" s="4">
        <f>Wakeeney!D96</f>
        <v>53</v>
      </c>
      <c r="AO90" s="4">
        <f>Wakeeney!B96</f>
        <v>0</v>
      </c>
      <c r="AP90" s="4"/>
      <c r="AQ90" s="4"/>
      <c r="AR90" s="4"/>
      <c r="AS90" s="4"/>
      <c r="AT90" s="4">
        <f>Harlan!C96</f>
        <v>84</v>
      </c>
      <c r="AU90" s="4">
        <f>Harlan!D96</f>
        <v>46</v>
      </c>
      <c r="AV90" s="4">
        <f>Harlan!B96</f>
        <v>0</v>
      </c>
      <c r="AW90" s="4"/>
      <c r="AX90" s="4"/>
      <c r="AY90" s="4"/>
      <c r="AZ90" s="4"/>
      <c r="BA90" s="4">
        <f>Benkelman!C96</f>
        <v>88</v>
      </c>
      <c r="BB90" s="4">
        <f>Benkelman!D96</f>
        <v>36</v>
      </c>
      <c r="BC90" s="4">
        <f>Benkelman!B96</f>
        <v>0</v>
      </c>
      <c r="BE90" s="3">
        <v>87</v>
      </c>
    </row>
    <row r="91" spans="1:57" ht="13.5" x14ac:dyDescent="0.25">
      <c r="A91" s="4">
        <f>VALUE(MID(Atwood!A97,5,2))</f>
        <v>3</v>
      </c>
      <c r="B91" s="4">
        <f>VALUE(RIGHT(Atwood!A97,2))</f>
        <v>28</v>
      </c>
      <c r="C91" s="4">
        <f>VALUE(LEFT(Atwood!A97,4))</f>
        <v>2012</v>
      </c>
      <c r="D91" s="4">
        <f>Atwood!C97</f>
        <v>76</v>
      </c>
      <c r="E91" s="4">
        <f>Atwood!D97</f>
        <v>33</v>
      </c>
      <c r="F91" s="4">
        <f>Atwood!B97</f>
        <v>0</v>
      </c>
      <c r="G91" s="4"/>
      <c r="H91" s="4"/>
      <c r="I91" s="4"/>
      <c r="J91" s="4"/>
      <c r="K91" s="4">
        <f>Colby!C97</f>
        <v>75</v>
      </c>
      <c r="L91" s="4">
        <f>Colby!D97</f>
        <v>35</v>
      </c>
      <c r="M91" s="4">
        <f>Colby!B97</f>
        <v>0</v>
      </c>
      <c r="N91" s="4"/>
      <c r="O91" s="4"/>
      <c r="P91" s="4"/>
      <c r="Q91" s="4"/>
      <c r="R91" s="4">
        <f>Goodland!C97</f>
        <v>75</v>
      </c>
      <c r="S91" s="4">
        <f>Goodland!D97</f>
        <v>35</v>
      </c>
      <c r="T91" s="4">
        <f>Goodland!B97</f>
        <v>0</v>
      </c>
      <c r="U91" s="4"/>
      <c r="V91" s="4"/>
      <c r="W91" s="4"/>
      <c r="X91" s="4"/>
      <c r="Y91" s="4">
        <f>Norton!C97</f>
        <v>82</v>
      </c>
      <c r="Z91" s="4">
        <f>Norton!D97</f>
        <v>45</v>
      </c>
      <c r="AA91" s="4">
        <f>Norton!B97</f>
        <v>0</v>
      </c>
      <c r="AB91" s="4"/>
      <c r="AC91" s="4"/>
      <c r="AD91" s="4"/>
      <c r="AE91" s="4"/>
      <c r="AF91" s="4">
        <f>Oberlin!C97</f>
        <v>74</v>
      </c>
      <c r="AG91" s="4">
        <f>Oberlin!D97</f>
        <v>32</v>
      </c>
      <c r="AH91" s="4">
        <f>Oberlin!B97</f>
        <v>0</v>
      </c>
      <c r="AI91" s="4"/>
      <c r="AJ91" s="4"/>
      <c r="AK91" s="4"/>
      <c r="AL91" s="4"/>
      <c r="AM91" s="4">
        <f>Wakeeney!C97</f>
        <v>74</v>
      </c>
      <c r="AN91" s="4">
        <f>Wakeeney!D97</f>
        <v>49</v>
      </c>
      <c r="AO91" s="4">
        <f>Wakeeney!B97</f>
        <v>0</v>
      </c>
      <c r="AP91" s="4"/>
      <c r="AQ91" s="4"/>
      <c r="AR91" s="4"/>
      <c r="AS91" s="4"/>
      <c r="AT91" s="4">
        <f>Harlan!C97</f>
        <v>78</v>
      </c>
      <c r="AU91" s="4">
        <f>Harlan!D97</f>
        <v>35</v>
      </c>
      <c r="AV91" s="4">
        <f>Harlan!B97</f>
        <v>0</v>
      </c>
      <c r="AW91" s="4"/>
      <c r="AX91" s="4"/>
      <c r="AY91" s="4"/>
      <c r="AZ91" s="4"/>
      <c r="BA91" s="4">
        <f>Benkelman!C97</f>
        <v>74</v>
      </c>
      <c r="BB91" s="4">
        <f>Benkelman!D97</f>
        <v>35</v>
      </c>
      <c r="BC91" s="4">
        <f>Benkelman!B97</f>
        <v>0</v>
      </c>
      <c r="BE91" s="3">
        <v>88</v>
      </c>
    </row>
    <row r="92" spans="1:57" ht="13.5" x14ac:dyDescent="0.25">
      <c r="A92" s="4">
        <f>VALUE(MID(Atwood!A98,5,2))</f>
        <v>3</v>
      </c>
      <c r="B92" s="4">
        <f>VALUE(RIGHT(Atwood!A98,2))</f>
        <v>29</v>
      </c>
      <c r="C92" s="4">
        <f>VALUE(LEFT(Atwood!A98,4))</f>
        <v>2012</v>
      </c>
      <c r="D92" s="4">
        <f>Atwood!C98</f>
        <v>75</v>
      </c>
      <c r="E92" s="4">
        <f>Atwood!D98</f>
        <v>31</v>
      </c>
      <c r="F92" s="4">
        <f>Atwood!B98</f>
        <v>0</v>
      </c>
      <c r="G92" s="4"/>
      <c r="H92" s="4"/>
      <c r="I92" s="4"/>
      <c r="J92" s="4"/>
      <c r="K92" s="4">
        <f>Colby!C98</f>
        <v>75</v>
      </c>
      <c r="L92" s="4">
        <f>Colby!D98</f>
        <v>41</v>
      </c>
      <c r="M92" s="4">
        <f>Colby!B98</f>
        <v>0</v>
      </c>
      <c r="N92" s="4"/>
      <c r="O92" s="4"/>
      <c r="P92" s="4"/>
      <c r="Q92" s="4"/>
      <c r="R92" s="4">
        <f>Goodland!C98</f>
        <v>75</v>
      </c>
      <c r="S92" s="4">
        <f>Goodland!D98</f>
        <v>36</v>
      </c>
      <c r="T92" s="4">
        <f>Goodland!B98</f>
        <v>0</v>
      </c>
      <c r="U92" s="4"/>
      <c r="V92" s="4"/>
      <c r="W92" s="4"/>
      <c r="X92" s="4"/>
      <c r="Y92" s="4">
        <f>Norton!C98</f>
        <v>82</v>
      </c>
      <c r="Z92" s="4">
        <f>Norton!D98</f>
        <v>45</v>
      </c>
      <c r="AA92" s="4">
        <f>Norton!B98</f>
        <v>0</v>
      </c>
      <c r="AB92" s="4"/>
      <c r="AC92" s="4"/>
      <c r="AD92" s="4"/>
      <c r="AE92" s="4"/>
      <c r="AF92" s="4">
        <f>Oberlin!C98</f>
        <v>74</v>
      </c>
      <c r="AG92" s="4">
        <f>Oberlin!D98</f>
        <v>32</v>
      </c>
      <c r="AH92" s="4">
        <f>Oberlin!B98</f>
        <v>0</v>
      </c>
      <c r="AI92" s="4"/>
      <c r="AJ92" s="4"/>
      <c r="AK92" s="4"/>
      <c r="AL92" s="4"/>
      <c r="AM92" s="4">
        <f>Wakeeney!C98</f>
        <v>74</v>
      </c>
      <c r="AN92" s="4">
        <f>Wakeeney!D98</f>
        <v>53</v>
      </c>
      <c r="AO92" s="4">
        <f>Wakeeney!B98</f>
        <v>0</v>
      </c>
      <c r="AP92" s="4"/>
      <c r="AQ92" s="4"/>
      <c r="AR92" s="4"/>
      <c r="AS92" s="4"/>
      <c r="AT92" s="4">
        <f>Harlan!C98</f>
        <v>73</v>
      </c>
      <c r="AU92" s="4">
        <f>Harlan!D98</f>
        <v>35</v>
      </c>
      <c r="AV92" s="4">
        <f>Harlan!B98</f>
        <v>0</v>
      </c>
      <c r="AW92" s="4"/>
      <c r="AX92" s="4"/>
      <c r="AY92" s="4"/>
      <c r="AZ92" s="4"/>
      <c r="BA92" s="4">
        <f>Benkelman!C98</f>
        <v>78</v>
      </c>
      <c r="BB92" s="4">
        <f>Benkelman!D98</f>
        <v>36</v>
      </c>
      <c r="BC92" s="4">
        <f>Benkelman!B98</f>
        <v>0</v>
      </c>
      <c r="BE92" s="3">
        <v>89</v>
      </c>
    </row>
    <row r="93" spans="1:57" ht="13.5" x14ac:dyDescent="0.25">
      <c r="A93" s="4">
        <f>VALUE(MID(Atwood!A99,5,2))</f>
        <v>3</v>
      </c>
      <c r="B93" s="4">
        <f>VALUE(RIGHT(Atwood!A99,2))</f>
        <v>30</v>
      </c>
      <c r="C93" s="4">
        <f>VALUE(LEFT(Atwood!A99,4))</f>
        <v>2012</v>
      </c>
      <c r="D93" s="4">
        <f>Atwood!C99</f>
        <v>77</v>
      </c>
      <c r="E93" s="4">
        <f>Atwood!D99</f>
        <v>37</v>
      </c>
      <c r="F93" s="4">
        <f>Atwood!B99</f>
        <v>0</v>
      </c>
      <c r="G93" s="4"/>
      <c r="H93" s="4"/>
      <c r="I93" s="4"/>
      <c r="J93" s="4"/>
      <c r="K93" s="4">
        <f>Colby!C99</f>
        <v>77</v>
      </c>
      <c r="L93" s="4">
        <f>Colby!D99</f>
        <v>35</v>
      </c>
      <c r="M93" s="4">
        <f>Colby!B99</f>
        <v>0</v>
      </c>
      <c r="N93" s="4"/>
      <c r="O93" s="4"/>
      <c r="P93" s="4"/>
      <c r="Q93" s="4"/>
      <c r="R93" s="4">
        <f>Goodland!C99</f>
        <v>79</v>
      </c>
      <c r="S93" s="4">
        <f>Goodland!D99</f>
        <v>36</v>
      </c>
      <c r="T93" s="4">
        <f>Goodland!B99</f>
        <v>0</v>
      </c>
      <c r="U93" s="4"/>
      <c r="V93" s="4"/>
      <c r="W93" s="4"/>
      <c r="X93" s="4"/>
      <c r="Y93" s="4">
        <f>Norton!C99</f>
        <v>74</v>
      </c>
      <c r="Z93" s="4">
        <f>Norton!D99</f>
        <v>43</v>
      </c>
      <c r="AA93" s="4">
        <f>Norton!B99</f>
        <v>0</v>
      </c>
      <c r="AB93" s="4"/>
      <c r="AC93" s="4"/>
      <c r="AD93" s="4"/>
      <c r="AE93" s="4"/>
      <c r="AF93" s="4">
        <f>Oberlin!C99</f>
        <v>77</v>
      </c>
      <c r="AG93" s="4">
        <f>Oberlin!D99</f>
        <v>35</v>
      </c>
      <c r="AH93" s="4">
        <f>Oberlin!B99</f>
        <v>0</v>
      </c>
      <c r="AI93" s="4"/>
      <c r="AJ93" s="4"/>
      <c r="AK93" s="4"/>
      <c r="AL93" s="4"/>
      <c r="AM93" s="4">
        <f>Wakeeney!C99</f>
        <v>73</v>
      </c>
      <c r="AN93" s="4">
        <f>Wakeeney!D99</f>
        <v>45</v>
      </c>
      <c r="AO93" s="4">
        <f>Wakeeney!B99</f>
        <v>0</v>
      </c>
      <c r="AP93" s="4"/>
      <c r="AQ93" s="4"/>
      <c r="AR93" s="4"/>
      <c r="AS93" s="4"/>
      <c r="AT93" s="4">
        <f>Harlan!C99</f>
        <v>70</v>
      </c>
      <c r="AU93" s="4">
        <f>Harlan!D99</f>
        <v>39</v>
      </c>
      <c r="AV93" s="4">
        <f>Harlan!B99</f>
        <v>0.01</v>
      </c>
      <c r="AW93" s="4"/>
      <c r="AX93" s="4"/>
      <c r="AY93" s="4"/>
      <c r="AZ93" s="4"/>
      <c r="BA93" s="4">
        <f>Benkelman!C99</f>
        <v>75</v>
      </c>
      <c r="BB93" s="4">
        <f>Benkelman!D99</f>
        <v>37</v>
      </c>
      <c r="BC93" s="4">
        <f>Benkelman!B99</f>
        <v>0</v>
      </c>
      <c r="BE93" s="3">
        <v>90</v>
      </c>
    </row>
    <row r="94" spans="1:57" ht="13.5" x14ac:dyDescent="0.25">
      <c r="A94" s="4">
        <f>VALUE(MID(Atwood!A100,5,2))</f>
        <v>3</v>
      </c>
      <c r="B94" s="4">
        <f>VALUE(RIGHT(Atwood!A100,2))</f>
        <v>31</v>
      </c>
      <c r="C94" s="4">
        <f>VALUE(LEFT(Atwood!A100,4))</f>
        <v>2012</v>
      </c>
      <c r="D94" s="4">
        <f>Atwood!C100</f>
        <v>84</v>
      </c>
      <c r="E94" s="4">
        <f>Atwood!D100</f>
        <v>38</v>
      </c>
      <c r="F94" s="4">
        <f>Atwood!B100</f>
        <v>0</v>
      </c>
      <c r="G94" s="4"/>
      <c r="H94" s="4"/>
      <c r="I94" s="4"/>
      <c r="J94" s="4"/>
      <c r="K94" s="4">
        <f>Colby!C100</f>
        <v>81</v>
      </c>
      <c r="L94" s="4">
        <f>Colby!D100</f>
        <v>41</v>
      </c>
      <c r="M94" s="4">
        <f>Colby!B100</f>
        <v>0</v>
      </c>
      <c r="N94" s="4"/>
      <c r="O94" s="4"/>
      <c r="P94" s="4"/>
      <c r="Q94" s="4"/>
      <c r="R94" s="4">
        <f>Goodland!C100</f>
        <v>83</v>
      </c>
      <c r="S94" s="4">
        <f>Goodland!D100</f>
        <v>46</v>
      </c>
      <c r="T94" s="4">
        <f>Goodland!B100</f>
        <v>0</v>
      </c>
      <c r="U94" s="4"/>
      <c r="V94" s="4"/>
      <c r="W94" s="4"/>
      <c r="X94" s="4"/>
      <c r="Y94" s="4">
        <f>Norton!C100</f>
        <v>81</v>
      </c>
      <c r="Z94" s="4">
        <f>Norton!D100</f>
        <v>43</v>
      </c>
      <c r="AA94" s="4">
        <f>Norton!B100</f>
        <v>0</v>
      </c>
      <c r="AB94" s="4"/>
      <c r="AC94" s="4"/>
      <c r="AD94" s="4"/>
      <c r="AE94" s="4"/>
      <c r="AF94" s="4">
        <f>Oberlin!C100</f>
        <v>81</v>
      </c>
      <c r="AG94" s="4">
        <f>Oberlin!D100</f>
        <v>36</v>
      </c>
      <c r="AH94" s="4">
        <f>Oberlin!B100</f>
        <v>0</v>
      </c>
      <c r="AI94" s="4"/>
      <c r="AJ94" s="4"/>
      <c r="AK94" s="4"/>
      <c r="AL94" s="4"/>
      <c r="AM94" s="4">
        <f>Wakeeney!C100</f>
        <v>79</v>
      </c>
      <c r="AN94" s="4">
        <f>Wakeeney!D100</f>
        <v>45</v>
      </c>
      <c r="AO94" s="4">
        <f>Wakeeney!B100</f>
        <v>0</v>
      </c>
      <c r="AP94" s="4"/>
      <c r="AQ94" s="4"/>
      <c r="AR94" s="4"/>
      <c r="AS94" s="4"/>
      <c r="AT94" s="4">
        <f>Harlan!C100</f>
        <v>81</v>
      </c>
      <c r="AU94" s="4">
        <f>Harlan!D100</f>
        <v>38</v>
      </c>
      <c r="AV94" s="4">
        <f>Harlan!B100</f>
        <v>0</v>
      </c>
      <c r="AW94" s="4"/>
      <c r="AX94" s="4"/>
      <c r="AY94" s="4"/>
      <c r="AZ94" s="4"/>
      <c r="BA94" s="4">
        <f>Benkelman!C100</f>
        <v>83</v>
      </c>
      <c r="BB94" s="4">
        <f>Benkelman!D100</f>
        <v>40</v>
      </c>
      <c r="BC94" s="4">
        <f>Benkelman!B100</f>
        <v>0</v>
      </c>
      <c r="BE94" s="3">
        <v>91</v>
      </c>
    </row>
    <row r="95" spans="1:57" ht="13.5" x14ac:dyDescent="0.25">
      <c r="A95" s="4">
        <f>VALUE(MID(Atwood!A101,5,2))</f>
        <v>4</v>
      </c>
      <c r="B95" s="4">
        <f>VALUE(RIGHT(Atwood!A101,2))</f>
        <v>1</v>
      </c>
      <c r="C95" s="4">
        <f>VALUE(LEFT(Atwood!A101,4))</f>
        <v>2012</v>
      </c>
      <c r="D95" s="4">
        <f>Atwood!C101</f>
        <v>88</v>
      </c>
      <c r="E95" s="4">
        <f>Atwood!D101</f>
        <v>43</v>
      </c>
      <c r="F95" s="4">
        <f>Atwood!B101</f>
        <v>0</v>
      </c>
      <c r="G95" s="4"/>
      <c r="H95" s="4"/>
      <c r="I95" s="4"/>
      <c r="J95" s="4"/>
      <c r="K95" s="4">
        <f>Colby!C101</f>
        <v>85</v>
      </c>
      <c r="L95" s="4">
        <f>Colby!D101</f>
        <v>48</v>
      </c>
      <c r="M95" s="4">
        <f>Colby!B101</f>
        <v>0</v>
      </c>
      <c r="N95" s="4"/>
      <c r="O95" s="4"/>
      <c r="P95" s="4"/>
      <c r="Q95" s="4"/>
      <c r="R95" s="4">
        <f>Goodland!C101</f>
        <v>89</v>
      </c>
      <c r="S95" s="4">
        <f>Goodland!D101</f>
        <v>49</v>
      </c>
      <c r="T95" s="4">
        <f>Goodland!B101</f>
        <v>0</v>
      </c>
      <c r="U95" s="4"/>
      <c r="V95" s="4"/>
      <c r="W95" s="4"/>
      <c r="X95" s="4"/>
      <c r="Y95" s="4">
        <f>Norton!C101</f>
        <v>85</v>
      </c>
      <c r="Z95" s="4">
        <f>Norton!D101</f>
        <v>43</v>
      </c>
      <c r="AA95" s="4">
        <f>Norton!B101</f>
        <v>0</v>
      </c>
      <c r="AB95" s="4"/>
      <c r="AC95" s="4"/>
      <c r="AD95" s="4"/>
      <c r="AE95" s="4"/>
      <c r="AF95" s="4">
        <f>Oberlin!C101</f>
        <v>87</v>
      </c>
      <c r="AG95" s="4">
        <f>Oberlin!D101</f>
        <v>44</v>
      </c>
      <c r="AH95" s="4">
        <f>Oberlin!B101</f>
        <v>0</v>
      </c>
      <c r="AI95" s="4"/>
      <c r="AJ95" s="4"/>
      <c r="AK95" s="4"/>
      <c r="AL95" s="4"/>
      <c r="AM95" s="4">
        <f>Wakeeney!C101</f>
        <v>86</v>
      </c>
      <c r="AN95" s="4">
        <f>Wakeeney!D101</f>
        <v>55</v>
      </c>
      <c r="AO95" s="4">
        <f>Wakeeney!B101</f>
        <v>0</v>
      </c>
      <c r="AP95" s="4"/>
      <c r="AQ95" s="4"/>
      <c r="AR95" s="4"/>
      <c r="AS95" s="4"/>
      <c r="AT95" s="4">
        <f>Harlan!C101</f>
        <v>87</v>
      </c>
      <c r="AU95" s="4">
        <f>Harlan!D101</f>
        <v>49</v>
      </c>
      <c r="AV95" s="4">
        <f>Harlan!B101</f>
        <v>0</v>
      </c>
      <c r="AW95" s="4"/>
      <c r="AX95" s="4"/>
      <c r="AY95" s="4"/>
      <c r="AZ95" s="4"/>
      <c r="BA95" s="4">
        <f>Benkelman!C101</f>
        <v>88</v>
      </c>
      <c r="BB95" s="4">
        <f>Benkelman!D101</f>
        <v>40</v>
      </c>
      <c r="BC95" s="4">
        <f>Benkelman!B101</f>
        <v>0</v>
      </c>
      <c r="BE95" s="3">
        <v>92</v>
      </c>
    </row>
    <row r="96" spans="1:57" ht="13.5" x14ac:dyDescent="0.25">
      <c r="A96" s="4">
        <f>VALUE(MID(Atwood!A102,5,2))</f>
        <v>4</v>
      </c>
      <c r="B96" s="4">
        <f>VALUE(RIGHT(Atwood!A102,2))</f>
        <v>2</v>
      </c>
      <c r="C96" s="4">
        <f>VALUE(LEFT(Atwood!A102,4))</f>
        <v>2012</v>
      </c>
      <c r="D96" s="4">
        <f>Atwood!C102</f>
        <v>93</v>
      </c>
      <c r="E96" s="4">
        <f>Atwood!D102</f>
        <v>42</v>
      </c>
      <c r="F96" s="4">
        <f>Atwood!B102</f>
        <v>0</v>
      </c>
      <c r="G96" s="4"/>
      <c r="H96" s="4"/>
      <c r="I96" s="4"/>
      <c r="J96" s="4"/>
      <c r="K96" s="4">
        <f>Colby!C102</f>
        <v>92</v>
      </c>
      <c r="L96" s="4">
        <f>Colby!D102</f>
        <v>43</v>
      </c>
      <c r="M96" s="4">
        <f>Colby!B102</f>
        <v>0</v>
      </c>
      <c r="N96" s="4"/>
      <c r="O96" s="4"/>
      <c r="P96" s="4"/>
      <c r="Q96" s="4"/>
      <c r="R96" s="4">
        <f>Goodland!C102</f>
        <v>65</v>
      </c>
      <c r="S96" s="4">
        <f>Goodland!D102</f>
        <v>39</v>
      </c>
      <c r="T96" s="4">
        <f>Goodland!B102</f>
        <v>0.08</v>
      </c>
      <c r="U96" s="4"/>
      <c r="V96" s="4"/>
      <c r="W96" s="4"/>
      <c r="X96" s="4"/>
      <c r="Y96" s="4">
        <f>Norton!C102</f>
        <v>92</v>
      </c>
      <c r="Z96" s="4">
        <f>Norton!D102</f>
        <v>47</v>
      </c>
      <c r="AA96" s="4">
        <f>Norton!B102</f>
        <v>0</v>
      </c>
      <c r="AB96" s="4"/>
      <c r="AC96" s="4"/>
      <c r="AD96" s="4"/>
      <c r="AE96" s="4"/>
      <c r="AF96" s="4">
        <f>Oberlin!C102</f>
        <v>93</v>
      </c>
      <c r="AG96" s="4">
        <f>Oberlin!D102</f>
        <v>43</v>
      </c>
      <c r="AH96" s="4">
        <f>Oberlin!B102</f>
        <v>0</v>
      </c>
      <c r="AI96" s="4"/>
      <c r="AJ96" s="4"/>
      <c r="AK96" s="4"/>
      <c r="AL96" s="4"/>
      <c r="AM96" s="4">
        <f>Wakeeney!C102</f>
        <v>93</v>
      </c>
      <c r="AN96" s="4">
        <f>Wakeeney!D102</f>
        <v>51</v>
      </c>
      <c r="AO96" s="4">
        <f>Wakeeney!B102</f>
        <v>0</v>
      </c>
      <c r="AP96" s="4"/>
      <c r="AQ96" s="4"/>
      <c r="AR96" s="4"/>
      <c r="AS96" s="4"/>
      <c r="AT96" s="4">
        <f>Harlan!C102</f>
        <v>87</v>
      </c>
      <c r="AU96" s="4">
        <f>Harlan!D102</f>
        <v>60</v>
      </c>
      <c r="AV96" s="4">
        <f>Harlan!B102</f>
        <v>0</v>
      </c>
      <c r="AW96" s="4"/>
      <c r="AX96" s="4"/>
      <c r="AY96" s="4"/>
      <c r="AZ96" s="4"/>
      <c r="BA96" s="4">
        <f>Benkelman!C102</f>
        <v>94</v>
      </c>
      <c r="BB96" s="4">
        <f>Benkelman!D102</f>
        <v>45</v>
      </c>
      <c r="BC96" s="4">
        <f>Benkelman!B102</f>
        <v>0</v>
      </c>
      <c r="BE96" s="3">
        <v>93</v>
      </c>
    </row>
    <row r="97" spans="1:57" ht="13.5" x14ac:dyDescent="0.25">
      <c r="A97" s="4">
        <f>VALUE(MID(Atwood!A103,5,2))</f>
        <v>4</v>
      </c>
      <c r="B97" s="4">
        <f>VALUE(RIGHT(Atwood!A103,2))</f>
        <v>3</v>
      </c>
      <c r="C97" s="4">
        <f>VALUE(LEFT(Atwood!A103,4))</f>
        <v>2012</v>
      </c>
      <c r="D97" s="4">
        <f>Atwood!C103</f>
        <v>68</v>
      </c>
      <c r="E97" s="4">
        <f>Atwood!D103</f>
        <v>40</v>
      </c>
      <c r="F97" s="4">
        <f>Atwood!B103</f>
        <v>0.4</v>
      </c>
      <c r="G97" s="4"/>
      <c r="H97" s="4"/>
      <c r="I97" s="4"/>
      <c r="J97" s="4"/>
      <c r="K97" s="4">
        <f>Colby!C103</f>
        <v>68</v>
      </c>
      <c r="L97" s="4">
        <f>Colby!D103</f>
        <v>39</v>
      </c>
      <c r="M97" s="4">
        <f>Colby!B103</f>
        <v>0.56000000000000005</v>
      </c>
      <c r="N97" s="4"/>
      <c r="O97" s="4"/>
      <c r="P97" s="4"/>
      <c r="Q97" s="4"/>
      <c r="R97" s="4">
        <f>Goodland!C103</f>
        <v>42</v>
      </c>
      <c r="S97" s="4">
        <f>Goodland!D103</f>
        <v>38</v>
      </c>
      <c r="T97" s="4">
        <f>Goodland!B103</f>
        <v>1.19</v>
      </c>
      <c r="U97" s="4"/>
      <c r="V97" s="4"/>
      <c r="W97" s="4"/>
      <c r="X97" s="4"/>
      <c r="Y97" s="4">
        <f>Norton!C103</f>
        <v>70</v>
      </c>
      <c r="Z97" s="4">
        <f>Norton!D103</f>
        <v>43</v>
      </c>
      <c r="AA97" s="4">
        <f>Norton!B103</f>
        <v>0.46</v>
      </c>
      <c r="AB97" s="4"/>
      <c r="AC97" s="4"/>
      <c r="AD97" s="4"/>
      <c r="AE97" s="4"/>
      <c r="AF97" s="4">
        <f>Oberlin!C103</f>
        <v>71</v>
      </c>
      <c r="AG97" s="4">
        <f>Oberlin!D103</f>
        <v>41</v>
      </c>
      <c r="AH97" s="4">
        <f>Oberlin!B103</f>
        <v>0.42</v>
      </c>
      <c r="AI97" s="4"/>
      <c r="AJ97" s="4"/>
      <c r="AK97" s="4"/>
      <c r="AL97" s="4"/>
      <c r="AM97" s="4">
        <f>Wakeeney!C103</f>
        <v>76</v>
      </c>
      <c r="AN97" s="4">
        <f>Wakeeney!D103</f>
        <v>42</v>
      </c>
      <c r="AO97" s="4">
        <f>Wakeeney!B103</f>
        <v>0.46</v>
      </c>
      <c r="AP97" s="4"/>
      <c r="AQ97" s="4"/>
      <c r="AR97" s="4"/>
      <c r="AS97" s="4"/>
      <c r="AT97" s="4">
        <f>Harlan!C103</f>
        <v>79</v>
      </c>
      <c r="AU97" s="4">
        <f>Harlan!D103</f>
        <v>46</v>
      </c>
      <c r="AV97" s="4">
        <f>Harlan!B103</f>
        <v>0.14000000000000001</v>
      </c>
      <c r="AW97" s="4"/>
      <c r="AX97" s="4"/>
      <c r="AY97" s="4"/>
      <c r="AZ97" s="4"/>
      <c r="BA97" s="4">
        <f>Benkelman!C103</f>
        <v>67</v>
      </c>
      <c r="BB97" s="4">
        <f>Benkelman!D103</f>
        <v>39</v>
      </c>
      <c r="BC97" s="4">
        <f>Benkelman!B103</f>
        <v>0.5</v>
      </c>
      <c r="BE97" s="3">
        <v>94</v>
      </c>
    </row>
    <row r="98" spans="1:57" ht="13.5" x14ac:dyDescent="0.25">
      <c r="A98" s="4">
        <f>VALUE(MID(Atwood!A104,5,2))</f>
        <v>4</v>
      </c>
      <c r="B98" s="4">
        <f>VALUE(RIGHT(Atwood!A104,2))</f>
        <v>4</v>
      </c>
      <c r="C98" s="4">
        <f>VALUE(LEFT(Atwood!A104,4))</f>
        <v>2012</v>
      </c>
      <c r="D98" s="4">
        <f>Atwood!C104</f>
        <v>46</v>
      </c>
      <c r="E98" s="4">
        <f>Atwood!D104</f>
        <v>40</v>
      </c>
      <c r="F98" s="4">
        <f>Atwood!B104</f>
        <v>0</v>
      </c>
      <c r="G98" s="4"/>
      <c r="H98" s="4"/>
      <c r="I98" s="4"/>
      <c r="J98" s="4"/>
      <c r="K98" s="4">
        <f>Colby!C104</f>
        <v>46</v>
      </c>
      <c r="L98" s="4">
        <f>Colby!D104</f>
        <v>39</v>
      </c>
      <c r="M98" s="4">
        <f>Colby!B104</f>
        <v>1.1100000000000001</v>
      </c>
      <c r="N98" s="4"/>
      <c r="O98" s="4"/>
      <c r="P98" s="4"/>
      <c r="Q98" s="4"/>
      <c r="R98" s="4">
        <f>Goodland!C104</f>
        <v>49</v>
      </c>
      <c r="S98" s="4">
        <f>Goodland!D104</f>
        <v>38</v>
      </c>
      <c r="T98" s="4">
        <f>Goodland!B104</f>
        <v>0.32</v>
      </c>
      <c r="U98" s="4"/>
      <c r="V98" s="4"/>
      <c r="W98" s="4"/>
      <c r="X98" s="4"/>
      <c r="Y98" s="4">
        <f>Norton!C104</f>
        <v>49</v>
      </c>
      <c r="Z98" s="4">
        <f>Norton!D104</f>
        <v>42</v>
      </c>
      <c r="AA98" s="4">
        <f>Norton!B104</f>
        <v>1.1200000000000001</v>
      </c>
      <c r="AB98" s="4"/>
      <c r="AC98" s="4"/>
      <c r="AD98" s="4"/>
      <c r="AE98" s="4"/>
      <c r="AF98" s="4">
        <f>Oberlin!C104</f>
        <v>47</v>
      </c>
      <c r="AG98" s="4">
        <f>Oberlin!D104</f>
        <v>41</v>
      </c>
      <c r="AH98" s="4">
        <f>Oberlin!B104</f>
        <v>1.01</v>
      </c>
      <c r="AI98" s="4"/>
      <c r="AJ98" s="4"/>
      <c r="AK98" s="4"/>
      <c r="AL98" s="4"/>
      <c r="AM98" s="4">
        <f>Wakeeney!C104</f>
        <v>49</v>
      </c>
      <c r="AN98" s="4">
        <f>Wakeeney!D104</f>
        <v>44</v>
      </c>
      <c r="AO98" s="4">
        <f>Wakeeney!B104</f>
        <v>1.1200000000000001</v>
      </c>
      <c r="AP98" s="4"/>
      <c r="AQ98" s="4"/>
      <c r="AR98" s="4"/>
      <c r="AS98" s="4"/>
      <c r="AT98" s="4">
        <f>Harlan!C104</f>
        <v>56</v>
      </c>
      <c r="AU98" s="4">
        <f>Harlan!D104</f>
        <v>46</v>
      </c>
      <c r="AV98" s="4">
        <f>Harlan!B104</f>
        <v>0.38</v>
      </c>
      <c r="AW98" s="4"/>
      <c r="AX98" s="4"/>
      <c r="AY98" s="4"/>
      <c r="AZ98" s="4"/>
      <c r="BA98" s="4">
        <f>Benkelman!C104</f>
        <v>46</v>
      </c>
      <c r="BB98" s="4">
        <f>Benkelman!D104</f>
        <v>40</v>
      </c>
      <c r="BC98" s="4">
        <f>Benkelman!B104</f>
        <v>0.56999999999999995</v>
      </c>
      <c r="BE98" s="3">
        <v>95</v>
      </c>
    </row>
    <row r="99" spans="1:57" ht="13.5" x14ac:dyDescent="0.25">
      <c r="A99" s="4">
        <f>VALUE(MID(Atwood!A105,5,2))</f>
        <v>4</v>
      </c>
      <c r="B99" s="4">
        <f>VALUE(RIGHT(Atwood!A105,2))</f>
        <v>5</v>
      </c>
      <c r="C99" s="4">
        <f>VALUE(LEFT(Atwood!A105,4))</f>
        <v>2012</v>
      </c>
      <c r="D99" s="4">
        <f>Atwood!C105</f>
        <v>48</v>
      </c>
      <c r="E99" s="4">
        <f>Atwood!D105</f>
        <v>42</v>
      </c>
      <c r="F99" s="4">
        <f>Atwood!B105</f>
        <v>0</v>
      </c>
      <c r="G99" s="4"/>
      <c r="H99" s="4"/>
      <c r="I99" s="4"/>
      <c r="J99" s="4"/>
      <c r="K99" s="4">
        <f>Colby!C105</f>
        <v>47</v>
      </c>
      <c r="L99" s="4">
        <f>Colby!D105</f>
        <v>41</v>
      </c>
      <c r="M99" s="4">
        <f>Colby!B105</f>
        <v>0.17</v>
      </c>
      <c r="N99" s="4"/>
      <c r="O99" s="4"/>
      <c r="P99" s="4"/>
      <c r="Q99" s="4"/>
      <c r="R99" s="4">
        <f>Goodland!C105</f>
        <v>61</v>
      </c>
      <c r="S99" s="4">
        <f>Goodland!D105</f>
        <v>45</v>
      </c>
      <c r="T99" s="4">
        <f>Goodland!B105</f>
        <v>0</v>
      </c>
      <c r="U99" s="4"/>
      <c r="V99" s="4"/>
      <c r="W99" s="4"/>
      <c r="X99" s="4"/>
      <c r="Y99" s="4">
        <f>Norton!C105</f>
        <v>48</v>
      </c>
      <c r="Z99" s="4">
        <f>Norton!D105</f>
        <v>44</v>
      </c>
      <c r="AA99" s="4">
        <f>Norton!B105</f>
        <v>0.03</v>
      </c>
      <c r="AB99" s="4"/>
      <c r="AC99" s="4"/>
      <c r="AD99" s="4"/>
      <c r="AE99" s="4"/>
      <c r="AF99" s="4">
        <f>Oberlin!C105</f>
        <v>47</v>
      </c>
      <c r="AG99" s="4">
        <f>Oberlin!D105</f>
        <v>43</v>
      </c>
      <c r="AH99" s="4">
        <f>Oberlin!B105</f>
        <v>0.12</v>
      </c>
      <c r="AI99" s="4"/>
      <c r="AJ99" s="4"/>
      <c r="AK99" s="4"/>
      <c r="AL99" s="4"/>
      <c r="AM99" s="4">
        <f>Wakeeney!C105</f>
        <v>48</v>
      </c>
      <c r="AN99" s="4">
        <f>Wakeeney!D105</f>
        <v>44</v>
      </c>
      <c r="AO99" s="4">
        <f>Wakeeney!B105</f>
        <v>0</v>
      </c>
      <c r="AP99" s="4"/>
      <c r="AQ99" s="4"/>
      <c r="AR99" s="4"/>
      <c r="AS99" s="4"/>
      <c r="AT99" s="4">
        <f>Harlan!C105</f>
        <v>50</v>
      </c>
      <c r="AU99" s="4">
        <f>Harlan!D105</f>
        <v>45</v>
      </c>
      <c r="AV99" s="4">
        <f>Harlan!B105</f>
        <v>0.74</v>
      </c>
      <c r="AW99" s="4"/>
      <c r="AX99" s="4"/>
      <c r="AY99" s="4"/>
      <c r="AZ99" s="4"/>
      <c r="BA99" s="4">
        <f>Benkelman!C105</f>
        <v>51</v>
      </c>
      <c r="BB99" s="4">
        <f>Benkelman!D105</f>
        <v>40</v>
      </c>
      <c r="BC99" s="4">
        <f>Benkelman!B105</f>
        <v>0.27</v>
      </c>
      <c r="BE99" s="3">
        <v>96</v>
      </c>
    </row>
    <row r="100" spans="1:57" ht="13.5" x14ac:dyDescent="0.25">
      <c r="A100" s="4">
        <f>VALUE(MID(Atwood!A106,5,2))</f>
        <v>4</v>
      </c>
      <c r="B100" s="4">
        <f>VALUE(RIGHT(Atwood!A106,2))</f>
        <v>6</v>
      </c>
      <c r="C100" s="4">
        <f>VALUE(LEFT(Atwood!A106,4))</f>
        <v>2012</v>
      </c>
      <c r="D100" s="4">
        <f>Atwood!C106</f>
        <v>65</v>
      </c>
      <c r="E100" s="4">
        <f>Atwood!D106</f>
        <v>45</v>
      </c>
      <c r="F100" s="4">
        <f>Atwood!B106</f>
        <v>0</v>
      </c>
      <c r="G100" s="4"/>
      <c r="H100" s="4"/>
      <c r="I100" s="4"/>
      <c r="J100" s="4"/>
      <c r="K100" s="4">
        <f>Colby!C106</f>
        <v>62</v>
      </c>
      <c r="L100" s="4">
        <f>Colby!D106</f>
        <v>44</v>
      </c>
      <c r="M100" s="4">
        <f>Colby!B106</f>
        <v>0</v>
      </c>
      <c r="N100" s="4"/>
      <c r="O100" s="4"/>
      <c r="P100" s="4"/>
      <c r="Q100" s="4"/>
      <c r="R100" s="4">
        <f>Goodland!C106</f>
        <v>63</v>
      </c>
      <c r="S100" s="4">
        <f>Goodland!D106</f>
        <v>45</v>
      </c>
      <c r="T100" s="4">
        <f>Goodland!B106</f>
        <v>0</v>
      </c>
      <c r="U100" s="4"/>
      <c r="V100" s="4"/>
      <c r="W100" s="4"/>
      <c r="X100" s="4"/>
      <c r="Y100" s="4">
        <f>Norton!C106</f>
        <v>64</v>
      </c>
      <c r="Z100" s="4">
        <f>Norton!D106</f>
        <v>46</v>
      </c>
      <c r="AA100" s="4">
        <f>Norton!B106</f>
        <v>0</v>
      </c>
      <c r="AB100" s="4"/>
      <c r="AC100" s="4"/>
      <c r="AD100" s="4"/>
      <c r="AE100" s="4"/>
      <c r="AF100" s="4">
        <f>Oberlin!C106</f>
        <v>65</v>
      </c>
      <c r="AG100" s="4">
        <f>Oberlin!D106</f>
        <v>46</v>
      </c>
      <c r="AH100" s="4">
        <f>Oberlin!B106</f>
        <v>0</v>
      </c>
      <c r="AI100" s="4"/>
      <c r="AJ100" s="4"/>
      <c r="AK100" s="4"/>
      <c r="AL100" s="4"/>
      <c r="AM100" s="4">
        <f>Wakeeney!C106</f>
        <v>63</v>
      </c>
      <c r="AN100" s="4">
        <f>Wakeeney!D106</f>
        <v>47</v>
      </c>
      <c r="AO100" s="4">
        <f>Wakeeney!B106</f>
        <v>0</v>
      </c>
      <c r="AP100" s="4"/>
      <c r="AQ100" s="4"/>
      <c r="AR100" s="4"/>
      <c r="AS100" s="4"/>
      <c r="AT100" s="4">
        <f>Harlan!C106</f>
        <v>64</v>
      </c>
      <c r="AU100" s="4">
        <f>Harlan!D106</f>
        <v>41</v>
      </c>
      <c r="AV100" s="4">
        <f>Harlan!B106</f>
        <v>0</v>
      </c>
      <c r="AW100" s="4"/>
      <c r="AX100" s="4"/>
      <c r="AY100" s="4"/>
      <c r="AZ100" s="4"/>
      <c r="BA100" s="4">
        <f>Benkelman!C106</f>
        <v>64</v>
      </c>
      <c r="BB100" s="4">
        <f>Benkelman!D106</f>
        <v>46</v>
      </c>
      <c r="BC100" s="4">
        <f>Benkelman!B106</f>
        <v>0</v>
      </c>
      <c r="BE100" s="3">
        <v>97</v>
      </c>
    </row>
    <row r="101" spans="1:57" ht="13.5" x14ac:dyDescent="0.25">
      <c r="A101" s="4">
        <f>VALUE(MID(Atwood!A107,5,2))</f>
        <v>4</v>
      </c>
      <c r="B101" s="4">
        <f>VALUE(RIGHT(Atwood!A107,2))</f>
        <v>7</v>
      </c>
      <c r="C101" s="4">
        <f>VALUE(LEFT(Atwood!A107,4))</f>
        <v>2012</v>
      </c>
      <c r="D101" s="4">
        <f>Atwood!C107</f>
        <v>74</v>
      </c>
      <c r="E101" s="4">
        <f>Atwood!D107</f>
        <v>37</v>
      </c>
      <c r="F101" s="4">
        <f>Atwood!B107</f>
        <v>0</v>
      </c>
      <c r="G101" s="4"/>
      <c r="H101" s="4"/>
      <c r="I101" s="4"/>
      <c r="J101" s="4"/>
      <c r="K101" s="4">
        <f>Colby!C107</f>
        <v>60</v>
      </c>
      <c r="L101" s="4">
        <f>Colby!D107</f>
        <v>37</v>
      </c>
      <c r="M101" s="4">
        <f>Colby!B107</f>
        <v>0</v>
      </c>
      <c r="N101" s="4"/>
      <c r="O101" s="4"/>
      <c r="P101" s="4"/>
      <c r="Q101" s="4"/>
      <c r="R101" s="4">
        <f>Goodland!C107</f>
        <v>63</v>
      </c>
      <c r="S101" s="4">
        <f>Goodland!D107</f>
        <v>33</v>
      </c>
      <c r="T101" s="4">
        <f>Goodland!B107</f>
        <v>0</v>
      </c>
      <c r="U101" s="4"/>
      <c r="V101" s="4"/>
      <c r="W101" s="4"/>
      <c r="X101" s="4"/>
      <c r="Y101" s="4">
        <f>Norton!C107</f>
        <v>57</v>
      </c>
      <c r="Z101" s="4">
        <f>Norton!D107</f>
        <v>40</v>
      </c>
      <c r="AA101" s="4">
        <f>Norton!B107</f>
        <v>0</v>
      </c>
      <c r="AB101" s="4"/>
      <c r="AC101" s="4"/>
      <c r="AD101" s="4"/>
      <c r="AE101" s="4"/>
      <c r="AF101" s="4">
        <f>Oberlin!C107</f>
        <v>61</v>
      </c>
      <c r="AG101" s="4">
        <f>Oberlin!D107</f>
        <v>41</v>
      </c>
      <c r="AH101" s="4">
        <f>Oberlin!B107</f>
        <v>0</v>
      </c>
      <c r="AI101" s="4"/>
      <c r="AJ101" s="4"/>
      <c r="AK101" s="4"/>
      <c r="AL101" s="4"/>
      <c r="AM101" s="4">
        <f>Wakeeney!C107</f>
        <v>58</v>
      </c>
      <c r="AN101" s="4">
        <f>Wakeeney!D107</f>
        <v>43</v>
      </c>
      <c r="AO101" s="4">
        <f>Wakeeney!B107</f>
        <v>0</v>
      </c>
      <c r="AP101" s="4"/>
      <c r="AQ101" s="4"/>
      <c r="AR101" s="4"/>
      <c r="AS101" s="4"/>
      <c r="AT101" s="4">
        <f>Harlan!C107</f>
        <v>61</v>
      </c>
      <c r="AU101" s="4">
        <f>Harlan!D107</f>
        <v>44</v>
      </c>
      <c r="AV101" s="4">
        <f>Harlan!B107</f>
        <v>0</v>
      </c>
      <c r="AW101" s="4"/>
      <c r="AX101" s="4"/>
      <c r="AY101" s="4"/>
      <c r="AZ101" s="4"/>
      <c r="BA101" s="4">
        <f>Benkelman!C107</f>
        <v>67</v>
      </c>
      <c r="BB101" s="4">
        <f>Benkelman!D107</f>
        <v>34</v>
      </c>
      <c r="BC101" s="4">
        <f>Benkelman!B107</f>
        <v>0</v>
      </c>
      <c r="BE101" s="3">
        <v>98</v>
      </c>
    </row>
    <row r="102" spans="1:57" ht="13.5" x14ac:dyDescent="0.25">
      <c r="A102" s="4">
        <f>VALUE(MID(Atwood!A108,5,2))</f>
        <v>4</v>
      </c>
      <c r="B102" s="4">
        <f>VALUE(RIGHT(Atwood!A108,2))</f>
        <v>8</v>
      </c>
      <c r="C102" s="4">
        <f>VALUE(LEFT(Atwood!A108,4))</f>
        <v>2012</v>
      </c>
      <c r="D102" s="4">
        <f>Atwood!C108</f>
        <v>62</v>
      </c>
      <c r="E102" s="4">
        <f>Atwood!D108</f>
        <v>32</v>
      </c>
      <c r="F102" s="4">
        <f>Atwood!B108</f>
        <v>0</v>
      </c>
      <c r="G102" s="4"/>
      <c r="H102" s="4"/>
      <c r="I102" s="4"/>
      <c r="J102" s="4"/>
      <c r="K102" s="4">
        <f>Colby!C108</f>
        <v>61</v>
      </c>
      <c r="L102" s="4">
        <f>Colby!D108</f>
        <v>32</v>
      </c>
      <c r="M102" s="4">
        <f>Colby!B108</f>
        <v>0</v>
      </c>
      <c r="N102" s="4"/>
      <c r="O102" s="4"/>
      <c r="P102" s="4"/>
      <c r="Q102" s="4"/>
      <c r="R102" s="4">
        <f>Goodland!C108</f>
        <v>73</v>
      </c>
      <c r="S102" s="4">
        <f>Goodland!D108</f>
        <v>37</v>
      </c>
      <c r="T102" s="4">
        <f>Goodland!B108</f>
        <v>0</v>
      </c>
      <c r="U102" s="4"/>
      <c r="V102" s="4"/>
      <c r="W102" s="4"/>
      <c r="X102" s="4"/>
      <c r="Y102" s="4">
        <f>Norton!C108</f>
        <v>69</v>
      </c>
      <c r="Z102" s="4">
        <f>Norton!D108</f>
        <v>33</v>
      </c>
      <c r="AA102" s="4">
        <f>Norton!B108</f>
        <v>0</v>
      </c>
      <c r="AB102" s="4"/>
      <c r="AC102" s="4"/>
      <c r="AD102" s="4"/>
      <c r="AE102" s="4"/>
      <c r="AF102" s="4">
        <f>Oberlin!C108</f>
        <v>64</v>
      </c>
      <c r="AG102" s="4">
        <f>Oberlin!D108</f>
        <v>28</v>
      </c>
      <c r="AH102" s="4">
        <f>Oberlin!B108</f>
        <v>0</v>
      </c>
      <c r="AI102" s="4"/>
      <c r="AJ102" s="4"/>
      <c r="AK102" s="4"/>
      <c r="AL102" s="4"/>
      <c r="AM102" s="4">
        <f>Wakeeney!C108</f>
        <v>64</v>
      </c>
      <c r="AN102" s="4">
        <f>Wakeeney!D108</f>
        <v>38</v>
      </c>
      <c r="AO102" s="4">
        <f>Wakeeney!B108</f>
        <v>0</v>
      </c>
      <c r="AP102" s="4"/>
      <c r="AQ102" s="4"/>
      <c r="AR102" s="4"/>
      <c r="AS102" s="4"/>
      <c r="AT102" s="4">
        <f>Harlan!C108</f>
        <v>64</v>
      </c>
      <c r="AU102" s="4">
        <f>Harlan!D108</f>
        <v>29</v>
      </c>
      <c r="AV102" s="4">
        <f>Harlan!B108</f>
        <v>0</v>
      </c>
      <c r="AW102" s="4"/>
      <c r="AX102" s="4"/>
      <c r="AY102" s="4"/>
      <c r="AZ102" s="4"/>
      <c r="BA102" s="4">
        <f>Benkelman!C108</f>
        <v>64</v>
      </c>
      <c r="BB102" s="4">
        <f>Benkelman!D108</f>
        <v>34</v>
      </c>
      <c r="BC102" s="4">
        <f>Benkelman!B108</f>
        <v>0</v>
      </c>
      <c r="BE102" s="3">
        <v>99</v>
      </c>
    </row>
    <row r="103" spans="1:57" ht="13.5" x14ac:dyDescent="0.25">
      <c r="A103" s="4">
        <f>VALUE(MID(Atwood!A109,5,2))</f>
        <v>4</v>
      </c>
      <c r="B103" s="4">
        <f>VALUE(RIGHT(Atwood!A109,2))</f>
        <v>9</v>
      </c>
      <c r="C103" s="4">
        <f>VALUE(LEFT(Atwood!A109,4))</f>
        <v>2012</v>
      </c>
      <c r="D103" s="4">
        <f>Atwood!C109</f>
        <v>73</v>
      </c>
      <c r="E103" s="4">
        <f>Atwood!D109</f>
        <v>32</v>
      </c>
      <c r="F103" s="4">
        <f>Atwood!B109</f>
        <v>0</v>
      </c>
      <c r="G103" s="4"/>
      <c r="H103" s="4"/>
      <c r="I103" s="4"/>
      <c r="J103" s="4"/>
      <c r="K103" s="4">
        <f>Colby!C109</f>
        <v>74</v>
      </c>
      <c r="L103" s="4">
        <f>Colby!D109</f>
        <v>36</v>
      </c>
      <c r="M103" s="4">
        <f>Colby!B109</f>
        <v>0</v>
      </c>
      <c r="N103" s="4"/>
      <c r="O103" s="4"/>
      <c r="P103" s="4"/>
      <c r="Q103" s="4"/>
      <c r="R103" s="4">
        <f>Goodland!C109</f>
        <v>64</v>
      </c>
      <c r="S103" s="4">
        <f>Goodland!D109</f>
        <v>32</v>
      </c>
      <c r="T103" s="4">
        <f>Goodland!B109</f>
        <v>0</v>
      </c>
      <c r="U103" s="4"/>
      <c r="V103" s="4"/>
      <c r="W103" s="4"/>
      <c r="X103" s="4"/>
      <c r="Y103" s="4">
        <f>Norton!C109</f>
        <v>71</v>
      </c>
      <c r="Z103" s="4">
        <f>Norton!D109</f>
        <v>34</v>
      </c>
      <c r="AA103" s="4">
        <f>Norton!B109</f>
        <v>0</v>
      </c>
      <c r="AB103" s="4"/>
      <c r="AC103" s="4"/>
      <c r="AD103" s="4"/>
      <c r="AE103" s="4"/>
      <c r="AF103" s="4">
        <f>Oberlin!C109</f>
        <v>73</v>
      </c>
      <c r="AG103" s="4">
        <f>Oberlin!D109</f>
        <v>32</v>
      </c>
      <c r="AH103" s="4">
        <f>Oberlin!B109</f>
        <v>0</v>
      </c>
      <c r="AI103" s="4"/>
      <c r="AJ103" s="4"/>
      <c r="AK103" s="4"/>
      <c r="AL103" s="4"/>
      <c r="AM103" s="4">
        <f>Wakeeney!C109</f>
        <v>69</v>
      </c>
      <c r="AN103" s="4">
        <f>Wakeeney!D109</f>
        <v>41</v>
      </c>
      <c r="AO103" s="4">
        <f>Wakeeney!B109</f>
        <v>0</v>
      </c>
      <c r="AP103" s="4"/>
      <c r="AQ103" s="4"/>
      <c r="AR103" s="4"/>
      <c r="AS103" s="4"/>
      <c r="AT103" s="4">
        <f>Harlan!C109</f>
        <v>70</v>
      </c>
      <c r="AU103" s="4">
        <f>Harlan!D109</f>
        <v>36</v>
      </c>
      <c r="AV103" s="4">
        <f>Harlan!B109</f>
        <v>0</v>
      </c>
      <c r="AW103" s="4"/>
      <c r="AX103" s="4"/>
      <c r="AY103" s="4"/>
      <c r="AZ103" s="4"/>
      <c r="BA103" s="4">
        <f>Benkelman!C109</f>
        <v>76</v>
      </c>
      <c r="BB103" s="4">
        <f>Benkelman!D109</f>
        <v>32</v>
      </c>
      <c r="BC103" s="4">
        <f>Benkelman!B109</f>
        <v>0</v>
      </c>
      <c r="BE103" s="3">
        <v>100</v>
      </c>
    </row>
    <row r="104" spans="1:57" ht="13.5" x14ac:dyDescent="0.25">
      <c r="A104" s="4">
        <f>VALUE(MID(Atwood!A110,5,2))</f>
        <v>4</v>
      </c>
      <c r="B104" s="4">
        <f>VALUE(RIGHT(Atwood!A110,2))</f>
        <v>10</v>
      </c>
      <c r="C104" s="4">
        <f>VALUE(LEFT(Atwood!A110,4))</f>
        <v>2012</v>
      </c>
      <c r="D104" s="4">
        <f>Atwood!C110</f>
        <v>68</v>
      </c>
      <c r="E104" s="4">
        <f>Atwood!D110</f>
        <v>31</v>
      </c>
      <c r="F104" s="4">
        <f>Atwood!B110</f>
        <v>0</v>
      </c>
      <c r="G104" s="4"/>
      <c r="H104" s="4"/>
      <c r="I104" s="4"/>
      <c r="J104" s="4"/>
      <c r="K104" s="4">
        <f>Colby!C110</f>
        <v>68</v>
      </c>
      <c r="L104" s="4">
        <f>Colby!D110</f>
        <v>35</v>
      </c>
      <c r="M104" s="4">
        <f>Colby!B110</f>
        <v>0</v>
      </c>
      <c r="N104" s="4"/>
      <c r="O104" s="4"/>
      <c r="P104" s="4"/>
      <c r="Q104" s="4"/>
      <c r="R104" s="4">
        <f>Goodland!C110</f>
        <v>60</v>
      </c>
      <c r="S104" s="4">
        <f>Goodland!D110</f>
        <v>36</v>
      </c>
      <c r="T104" s="4">
        <f>Goodland!B110</f>
        <v>0</v>
      </c>
      <c r="U104" s="4"/>
      <c r="V104" s="4"/>
      <c r="W104" s="4"/>
      <c r="X104" s="4"/>
      <c r="Y104" s="4">
        <f>Norton!C110</f>
        <v>68</v>
      </c>
      <c r="Z104" s="4">
        <f>Norton!D110</f>
        <v>35</v>
      </c>
      <c r="AA104" s="4">
        <f>Norton!B110</f>
        <v>0</v>
      </c>
      <c r="AB104" s="4"/>
      <c r="AC104" s="4"/>
      <c r="AD104" s="4"/>
      <c r="AE104" s="4"/>
      <c r="AF104" s="4">
        <f>Oberlin!C110</f>
        <v>69</v>
      </c>
      <c r="AG104" s="4">
        <f>Oberlin!D110</f>
        <v>32</v>
      </c>
      <c r="AH104" s="4">
        <f>Oberlin!B110</f>
        <v>0</v>
      </c>
      <c r="AI104" s="4"/>
      <c r="AJ104" s="4"/>
      <c r="AK104" s="4"/>
      <c r="AL104" s="4"/>
      <c r="AM104" s="4">
        <f>Wakeeney!C110</f>
        <v>65</v>
      </c>
      <c r="AN104" s="4">
        <f>Wakeeney!D110</f>
        <v>38</v>
      </c>
      <c r="AO104" s="4">
        <f>Wakeeney!B110</f>
        <v>0</v>
      </c>
      <c r="AP104" s="4"/>
      <c r="AQ104" s="4"/>
      <c r="AR104" s="4"/>
      <c r="AS104" s="4"/>
      <c r="AT104" s="4">
        <f>Harlan!C110</f>
        <v>70</v>
      </c>
      <c r="AU104" s="4">
        <f>Harlan!D110</f>
        <v>35</v>
      </c>
      <c r="AV104" s="4">
        <f>Harlan!B110</f>
        <v>0</v>
      </c>
      <c r="AW104" s="4"/>
      <c r="AX104" s="4"/>
      <c r="AY104" s="4"/>
      <c r="AZ104" s="4"/>
      <c r="BA104" s="4">
        <f>Benkelman!C110</f>
        <v>71</v>
      </c>
      <c r="BB104" s="4">
        <f>Benkelman!D110</f>
        <v>35</v>
      </c>
      <c r="BC104" s="4">
        <f>Benkelman!B110</f>
        <v>0</v>
      </c>
      <c r="BE104" s="3">
        <v>101</v>
      </c>
    </row>
    <row r="105" spans="1:57" ht="13.5" x14ac:dyDescent="0.25">
      <c r="A105" s="4">
        <f>VALUE(MID(Atwood!A111,5,2))</f>
        <v>4</v>
      </c>
      <c r="B105" s="4">
        <f>VALUE(RIGHT(Atwood!A111,2))</f>
        <v>11</v>
      </c>
      <c r="C105" s="4">
        <f>VALUE(LEFT(Atwood!A111,4))</f>
        <v>2012</v>
      </c>
      <c r="D105" s="4">
        <f>Atwood!C111</f>
        <v>64</v>
      </c>
      <c r="E105" s="4">
        <f>Atwood!D111</f>
        <v>34</v>
      </c>
      <c r="F105" s="4">
        <f>Atwood!B111</f>
        <v>0</v>
      </c>
      <c r="G105" s="4"/>
      <c r="H105" s="4"/>
      <c r="I105" s="4"/>
      <c r="J105" s="4"/>
      <c r="K105" s="4">
        <f>Colby!C111</f>
        <v>64</v>
      </c>
      <c r="L105" s="4">
        <f>Colby!D111</f>
        <v>37</v>
      </c>
      <c r="M105" s="4">
        <f>Colby!B111</f>
        <v>0</v>
      </c>
      <c r="N105" s="4"/>
      <c r="O105" s="4"/>
      <c r="P105" s="4"/>
      <c r="Q105" s="4"/>
      <c r="R105" s="4">
        <f>Goodland!C111</f>
        <v>57</v>
      </c>
      <c r="S105" s="4">
        <f>Goodland!D111</f>
        <v>45</v>
      </c>
      <c r="T105" s="4">
        <f>Goodland!B111</f>
        <v>0</v>
      </c>
      <c r="U105" s="4"/>
      <c r="V105" s="4"/>
      <c r="W105" s="4"/>
      <c r="X105" s="4"/>
      <c r="Y105" s="4">
        <f>Norton!C111</f>
        <v>63</v>
      </c>
      <c r="Z105" s="4">
        <f>Norton!D111</f>
        <v>36</v>
      </c>
      <c r="AA105" s="4">
        <f>Norton!B111</f>
        <v>0</v>
      </c>
      <c r="AB105" s="4"/>
      <c r="AC105" s="4"/>
      <c r="AD105" s="4"/>
      <c r="AE105" s="4"/>
      <c r="AF105" s="4">
        <f>Oberlin!C111</f>
        <v>64</v>
      </c>
      <c r="AG105" s="4">
        <f>Oberlin!D111</f>
        <v>33</v>
      </c>
      <c r="AH105" s="4">
        <f>Oberlin!B111</f>
        <v>0</v>
      </c>
      <c r="AI105" s="4"/>
      <c r="AJ105" s="4"/>
      <c r="AK105" s="4"/>
      <c r="AL105" s="4"/>
      <c r="AM105" s="4">
        <f>Wakeeney!C111</f>
        <v>64</v>
      </c>
      <c r="AN105" s="4">
        <f>Wakeeney!D111</f>
        <v>39</v>
      </c>
      <c r="AO105" s="4">
        <f>Wakeeney!B111</f>
        <v>0</v>
      </c>
      <c r="AP105" s="4"/>
      <c r="AQ105" s="4"/>
      <c r="AR105" s="4"/>
      <c r="AS105" s="4"/>
      <c r="AT105" s="4">
        <f>Harlan!C111</f>
        <v>64</v>
      </c>
      <c r="AU105" s="4">
        <f>Harlan!D111</f>
        <v>35</v>
      </c>
      <c r="AV105" s="4">
        <f>Harlan!B111</f>
        <v>0</v>
      </c>
      <c r="AW105" s="4"/>
      <c r="AX105" s="4"/>
      <c r="AY105" s="4"/>
      <c r="AZ105" s="4"/>
      <c r="BA105" s="4">
        <f>Benkelman!C111</f>
        <v>66</v>
      </c>
      <c r="BB105" s="4">
        <f>Benkelman!D111</f>
        <v>37</v>
      </c>
      <c r="BC105" s="4">
        <f>Benkelman!B111</f>
        <v>0</v>
      </c>
      <c r="BE105" s="3">
        <v>102</v>
      </c>
    </row>
    <row r="106" spans="1:57" ht="13.5" x14ac:dyDescent="0.25">
      <c r="A106" s="4">
        <f>VALUE(MID(Atwood!A112,5,2))</f>
        <v>4</v>
      </c>
      <c r="B106" s="4">
        <f>VALUE(RIGHT(Atwood!A112,2))</f>
        <v>12</v>
      </c>
      <c r="C106" s="4">
        <f>VALUE(LEFT(Atwood!A112,4))</f>
        <v>2012</v>
      </c>
      <c r="D106" s="4">
        <f>Atwood!C112</f>
        <v>58</v>
      </c>
      <c r="E106" s="4">
        <f>Atwood!D112</f>
        <v>47</v>
      </c>
      <c r="F106" s="4">
        <f>Atwood!B112</f>
        <v>0.05</v>
      </c>
      <c r="G106" s="4"/>
      <c r="H106" s="4"/>
      <c r="I106" s="4"/>
      <c r="J106" s="4"/>
      <c r="K106" s="4">
        <f>Colby!C112</f>
        <v>60</v>
      </c>
      <c r="L106" s="4">
        <f>Colby!D112</f>
        <v>45</v>
      </c>
      <c r="M106" s="4">
        <f>Colby!B112</f>
        <v>0.01</v>
      </c>
      <c r="N106" s="4"/>
      <c r="O106" s="4"/>
      <c r="P106" s="4"/>
      <c r="Q106" s="4"/>
      <c r="R106" s="4">
        <f>Goodland!C112</f>
        <v>75</v>
      </c>
      <c r="S106" s="4">
        <f>Goodland!D112</f>
        <v>46</v>
      </c>
      <c r="T106" s="4">
        <f>Goodland!B112</f>
        <v>0.03</v>
      </c>
      <c r="U106" s="4"/>
      <c r="V106" s="4"/>
      <c r="W106" s="4"/>
      <c r="X106" s="4"/>
      <c r="Y106" s="4">
        <f>Norton!C112</f>
        <v>63</v>
      </c>
      <c r="Z106" s="4">
        <f>Norton!D112</f>
        <v>36</v>
      </c>
      <c r="AA106" s="4">
        <f>Norton!B112</f>
        <v>0.11</v>
      </c>
      <c r="AB106" s="4"/>
      <c r="AC106" s="4"/>
      <c r="AD106" s="4"/>
      <c r="AE106" s="4"/>
      <c r="AF106" s="4">
        <f>Oberlin!C112</f>
        <v>57</v>
      </c>
      <c r="AG106" s="4">
        <f>Oberlin!D112</f>
        <v>45</v>
      </c>
      <c r="AH106" s="4">
        <f>Oberlin!B112</f>
        <v>0.03</v>
      </c>
      <c r="AI106" s="4"/>
      <c r="AJ106" s="4"/>
      <c r="AK106" s="4"/>
      <c r="AL106" s="4"/>
      <c r="AM106" s="4">
        <f>Wakeeney!C112</f>
        <v>58</v>
      </c>
      <c r="AN106" s="4">
        <f>Wakeeney!D112</f>
        <v>47</v>
      </c>
      <c r="AO106" s="4">
        <f>Wakeeney!B112</f>
        <v>0.11</v>
      </c>
      <c r="AP106" s="4"/>
      <c r="AQ106" s="4"/>
      <c r="AR106" s="4"/>
      <c r="AS106" s="4"/>
      <c r="AT106" s="4">
        <f>Harlan!C112</f>
        <v>55</v>
      </c>
      <c r="AU106" s="4">
        <f>Harlan!D112</f>
        <v>41</v>
      </c>
      <c r="AV106" s="4">
        <f>Harlan!B112</f>
        <v>0.08</v>
      </c>
      <c r="AW106" s="4"/>
      <c r="AX106" s="4"/>
      <c r="AY106" s="4"/>
      <c r="AZ106" s="4"/>
      <c r="BA106" s="4">
        <f>Benkelman!C112</f>
        <v>58</v>
      </c>
      <c r="BB106" s="4">
        <f>Benkelman!D112</f>
        <v>47</v>
      </c>
      <c r="BC106" s="4">
        <f>Benkelman!B112</f>
        <v>0.03</v>
      </c>
      <c r="BE106" s="3">
        <v>103</v>
      </c>
    </row>
    <row r="107" spans="1:57" ht="13.5" x14ac:dyDescent="0.25">
      <c r="A107" s="4">
        <f>VALUE(MID(Atwood!A113,5,2))</f>
        <v>4</v>
      </c>
      <c r="B107" s="4">
        <f>VALUE(RIGHT(Atwood!A113,2))</f>
        <v>13</v>
      </c>
      <c r="C107" s="4">
        <f>VALUE(LEFT(Atwood!A113,4))</f>
        <v>2012</v>
      </c>
      <c r="D107" s="4">
        <f>Atwood!C113</f>
        <v>75</v>
      </c>
      <c r="E107" s="4">
        <f>Atwood!D113</f>
        <v>46</v>
      </c>
      <c r="F107" s="4">
        <f>Atwood!B113</f>
        <v>0.15</v>
      </c>
      <c r="G107" s="4"/>
      <c r="H107" s="4"/>
      <c r="I107" s="4"/>
      <c r="J107" s="4"/>
      <c r="K107" s="4">
        <f>Colby!C113</f>
        <v>74</v>
      </c>
      <c r="L107" s="4">
        <f>Colby!D113</f>
        <v>41</v>
      </c>
      <c r="M107" s="4">
        <f>Colby!B113</f>
        <v>0</v>
      </c>
      <c r="N107" s="4"/>
      <c r="O107" s="4"/>
      <c r="P107" s="4"/>
      <c r="Q107" s="4"/>
      <c r="R107" s="4">
        <f>Goodland!C113</f>
        <v>68</v>
      </c>
      <c r="S107" s="4">
        <f>Goodland!D113</f>
        <v>38</v>
      </c>
      <c r="T107" s="4">
        <f>Goodland!B113</f>
        <v>0.01</v>
      </c>
      <c r="U107" s="4"/>
      <c r="V107" s="4"/>
      <c r="W107" s="4"/>
      <c r="X107" s="4"/>
      <c r="Y107" s="4">
        <f>Norton!C113</f>
        <v>63</v>
      </c>
      <c r="Z107" s="4">
        <f>Norton!D113</f>
        <v>44</v>
      </c>
      <c r="AA107" s="4">
        <f>Norton!B113</f>
        <v>0.03</v>
      </c>
      <c r="AB107" s="4"/>
      <c r="AC107" s="4"/>
      <c r="AD107" s="4"/>
      <c r="AE107" s="4"/>
      <c r="AF107" s="4">
        <f>Oberlin!C113</f>
        <v>65</v>
      </c>
      <c r="AG107" s="4">
        <f>Oberlin!D113</f>
        <v>46</v>
      </c>
      <c r="AH107" s="4">
        <f>Oberlin!B113</f>
        <v>0.08</v>
      </c>
      <c r="AI107" s="4"/>
      <c r="AJ107" s="4"/>
      <c r="AK107" s="4"/>
      <c r="AL107" s="4"/>
      <c r="AM107" s="4">
        <f>Wakeeney!C113</f>
        <v>64</v>
      </c>
      <c r="AN107" s="4">
        <f>Wakeeney!D113</f>
        <v>48</v>
      </c>
      <c r="AO107" s="4">
        <f>Wakeeney!B113</f>
        <v>0.03</v>
      </c>
      <c r="AP107" s="4"/>
      <c r="AQ107" s="4"/>
      <c r="AR107" s="4"/>
      <c r="AS107" s="4"/>
      <c r="AT107" s="4">
        <f>Harlan!C113</f>
        <v>61</v>
      </c>
      <c r="AU107" s="4">
        <f>Harlan!D113</f>
        <v>43</v>
      </c>
      <c r="AV107" s="4">
        <f>Harlan!B113</f>
        <v>0.18</v>
      </c>
      <c r="AW107" s="4"/>
      <c r="AX107" s="4"/>
      <c r="AY107" s="4"/>
      <c r="AZ107" s="4"/>
      <c r="BA107" s="4">
        <f>Benkelman!C113</f>
        <v>78</v>
      </c>
      <c r="BB107" s="4">
        <f>Benkelman!D113</f>
        <v>47</v>
      </c>
      <c r="BC107" s="4">
        <f>Benkelman!B113</f>
        <v>0.37</v>
      </c>
      <c r="BE107" s="3">
        <v>104</v>
      </c>
    </row>
    <row r="108" spans="1:57" ht="13.5" x14ac:dyDescent="0.25">
      <c r="A108" s="4">
        <f>VALUE(MID(Atwood!A114,5,2))</f>
        <v>4</v>
      </c>
      <c r="B108" s="4">
        <f>VALUE(RIGHT(Atwood!A114,2))</f>
        <v>14</v>
      </c>
      <c r="C108" s="4">
        <f>VALUE(LEFT(Atwood!A114,4))</f>
        <v>2012</v>
      </c>
      <c r="D108" s="4">
        <f>Atwood!C114</f>
        <v>71</v>
      </c>
      <c r="E108" s="4">
        <f>Atwood!D114</f>
        <v>43</v>
      </c>
      <c r="F108" s="4">
        <f>Atwood!B114</f>
        <v>0</v>
      </c>
      <c r="G108" s="4"/>
      <c r="H108" s="4"/>
      <c r="I108" s="4"/>
      <c r="J108" s="4"/>
      <c r="K108" s="4">
        <f>Colby!C114</f>
        <v>71</v>
      </c>
      <c r="L108" s="4">
        <f>Colby!D114</f>
        <v>44</v>
      </c>
      <c r="M108" s="4">
        <f>Colby!B114</f>
        <v>0</v>
      </c>
      <c r="N108" s="4"/>
      <c r="O108" s="4"/>
      <c r="P108" s="4"/>
      <c r="Q108" s="4"/>
      <c r="R108" s="4">
        <f>Goodland!C114</f>
        <v>78</v>
      </c>
      <c r="S108" s="4">
        <f>Goodland!D114</f>
        <v>44</v>
      </c>
      <c r="T108" s="4">
        <f>Goodland!B114</f>
        <v>0</v>
      </c>
      <c r="U108" s="4"/>
      <c r="V108" s="4"/>
      <c r="W108" s="4"/>
      <c r="X108" s="4"/>
      <c r="Y108" s="4">
        <f>Norton!C114</f>
        <v>72</v>
      </c>
      <c r="Z108" s="4">
        <f>Norton!D114</f>
        <v>44</v>
      </c>
      <c r="AA108" s="4">
        <f>Norton!B114</f>
        <v>0</v>
      </c>
      <c r="AB108" s="4"/>
      <c r="AC108" s="4"/>
      <c r="AD108" s="4"/>
      <c r="AE108" s="4"/>
      <c r="AF108" s="4">
        <f>Oberlin!C114</f>
        <v>71</v>
      </c>
      <c r="AG108" s="4">
        <f>Oberlin!D114</f>
        <v>43</v>
      </c>
      <c r="AH108" s="4">
        <f>Oberlin!B114</f>
        <v>0</v>
      </c>
      <c r="AI108" s="4"/>
      <c r="AJ108" s="4"/>
      <c r="AK108" s="4"/>
      <c r="AL108" s="4"/>
      <c r="AM108" s="4">
        <f>Wakeeney!C114</f>
        <v>72</v>
      </c>
      <c r="AN108" s="4">
        <f>Wakeeney!D114</f>
        <v>50</v>
      </c>
      <c r="AO108" s="4">
        <f>Wakeeney!B114</f>
        <v>0</v>
      </c>
      <c r="AP108" s="4"/>
      <c r="AQ108" s="4"/>
      <c r="AR108" s="4"/>
      <c r="AS108" s="4"/>
      <c r="AT108" s="4">
        <f>Harlan!C114</f>
        <v>71</v>
      </c>
      <c r="AU108" s="4">
        <f>Harlan!D114</f>
        <v>42</v>
      </c>
      <c r="AV108" s="4">
        <f>Harlan!B114</f>
        <v>0</v>
      </c>
      <c r="AW108" s="4"/>
      <c r="AX108" s="4"/>
      <c r="AY108" s="4"/>
      <c r="AZ108" s="4"/>
      <c r="BA108" s="4">
        <f>Benkelman!C114</f>
        <v>70</v>
      </c>
      <c r="BB108" s="4">
        <f>Benkelman!D114</f>
        <v>40</v>
      </c>
      <c r="BC108" s="4">
        <f>Benkelman!B114</f>
        <v>0</v>
      </c>
      <c r="BE108" s="3">
        <v>105</v>
      </c>
    </row>
    <row r="109" spans="1:57" ht="13.5" x14ac:dyDescent="0.25">
      <c r="A109" s="4">
        <f>VALUE(MID(Atwood!A115,5,2))</f>
        <v>4</v>
      </c>
      <c r="B109" s="4">
        <f>VALUE(RIGHT(Atwood!A115,2))</f>
        <v>15</v>
      </c>
      <c r="C109" s="4">
        <f>VALUE(LEFT(Atwood!A115,4))</f>
        <v>2012</v>
      </c>
      <c r="D109" s="4">
        <f>Atwood!C115</f>
        <v>83</v>
      </c>
      <c r="E109" s="4">
        <f>Atwood!D115</f>
        <v>47</v>
      </c>
      <c r="F109" s="4">
        <f>Atwood!B115</f>
        <v>0</v>
      </c>
      <c r="G109" s="4"/>
      <c r="H109" s="4"/>
      <c r="I109" s="4"/>
      <c r="J109" s="4"/>
      <c r="K109" s="4">
        <f>Colby!C115</f>
        <v>81</v>
      </c>
      <c r="L109" s="4">
        <f>Colby!D115</f>
        <v>43</v>
      </c>
      <c r="M109" s="4">
        <f>Colby!B115</f>
        <v>0</v>
      </c>
      <c r="N109" s="4"/>
      <c r="O109" s="4"/>
      <c r="P109" s="4"/>
      <c r="Q109" s="4"/>
      <c r="R109" s="4">
        <f>Goodland!C115</f>
        <v>53</v>
      </c>
      <c r="S109" s="4">
        <f>Goodland!D115</f>
        <v>37</v>
      </c>
      <c r="T109" s="4">
        <f>Goodland!B115</f>
        <v>0.15</v>
      </c>
      <c r="U109" s="4"/>
      <c r="V109" s="4"/>
      <c r="W109" s="4"/>
      <c r="X109" s="4"/>
      <c r="Y109" s="4">
        <f>Norton!C115</f>
        <v>75</v>
      </c>
      <c r="Z109" s="4">
        <f>Norton!D115</f>
        <v>42</v>
      </c>
      <c r="AA109" s="4">
        <f>Norton!B115</f>
        <v>0.17</v>
      </c>
      <c r="AB109" s="4"/>
      <c r="AC109" s="4"/>
      <c r="AD109" s="4"/>
      <c r="AE109" s="4"/>
      <c r="AF109" s="4">
        <f>Oberlin!C115</f>
        <v>81</v>
      </c>
      <c r="AG109" s="4">
        <f>Oberlin!D115</f>
        <v>47</v>
      </c>
      <c r="AH109" s="4">
        <f>Oberlin!B115</f>
        <v>0</v>
      </c>
      <c r="AI109" s="4"/>
      <c r="AJ109" s="4"/>
      <c r="AK109" s="4"/>
      <c r="AL109" s="4"/>
      <c r="AM109" s="4">
        <f>Wakeeney!C115</f>
        <v>75</v>
      </c>
      <c r="AN109" s="4">
        <f>Wakeeney!D115</f>
        <v>44</v>
      </c>
      <c r="AO109" s="4">
        <f>Wakeeney!B115</f>
        <v>0.17</v>
      </c>
      <c r="AP109" s="4"/>
      <c r="AQ109" s="4"/>
      <c r="AR109" s="4"/>
      <c r="AS109" s="4"/>
      <c r="AT109" s="4">
        <f>Harlan!C115</f>
        <v>69</v>
      </c>
      <c r="AU109" s="4">
        <f>Harlan!D115</f>
        <v>48</v>
      </c>
      <c r="AV109" s="4">
        <f>Harlan!B115</f>
        <v>1.77</v>
      </c>
      <c r="AW109" s="4"/>
      <c r="AX109" s="4"/>
      <c r="AY109" s="4"/>
      <c r="AZ109" s="4"/>
      <c r="BA109" s="4">
        <f>Benkelman!C115</f>
        <v>77</v>
      </c>
      <c r="BB109" s="4">
        <f>Benkelman!D115</f>
        <v>45</v>
      </c>
      <c r="BC109" s="4">
        <f>Benkelman!B115</f>
        <v>0.01</v>
      </c>
      <c r="BE109" s="3">
        <v>106</v>
      </c>
    </row>
    <row r="110" spans="1:57" ht="13.5" x14ac:dyDescent="0.25">
      <c r="A110" s="4">
        <f>VALUE(MID(Atwood!A116,5,2))</f>
        <v>4</v>
      </c>
      <c r="B110" s="4">
        <f>VALUE(RIGHT(Atwood!A116,2))</f>
        <v>16</v>
      </c>
      <c r="C110" s="4">
        <f>VALUE(LEFT(Atwood!A116,4))</f>
        <v>2012</v>
      </c>
      <c r="D110" s="4">
        <f>Atwood!C116</f>
        <v>53</v>
      </c>
      <c r="E110" s="4">
        <f>Atwood!D116</f>
        <v>34</v>
      </c>
      <c r="F110" s="4">
        <f>Atwood!B116</f>
        <v>0.15</v>
      </c>
      <c r="G110" s="4"/>
      <c r="H110" s="4"/>
      <c r="I110" s="4"/>
      <c r="J110" s="4"/>
      <c r="K110" s="4">
        <f>Colby!C116</f>
        <v>52</v>
      </c>
      <c r="L110" s="4">
        <f>Colby!D116</f>
        <v>30</v>
      </c>
      <c r="M110" s="4">
        <f>Colby!B116</f>
        <v>0.14000000000000001</v>
      </c>
      <c r="N110" s="4"/>
      <c r="O110" s="4"/>
      <c r="P110" s="4"/>
      <c r="Q110" s="4"/>
      <c r="R110" s="4">
        <f>Goodland!C116</f>
        <v>54</v>
      </c>
      <c r="S110" s="4">
        <f>Goodland!D116</f>
        <v>30</v>
      </c>
      <c r="T110" s="4">
        <f>Goodland!B116</f>
        <v>0.17</v>
      </c>
      <c r="U110" s="4"/>
      <c r="V110" s="4"/>
      <c r="W110" s="4"/>
      <c r="X110" s="4"/>
      <c r="Y110" s="4">
        <f>Norton!C116</f>
        <v>60</v>
      </c>
      <c r="Z110" s="4">
        <f>Norton!D116</f>
        <v>42</v>
      </c>
      <c r="AA110" s="4">
        <f>Norton!B116</f>
        <v>0</v>
      </c>
      <c r="AB110" s="4"/>
      <c r="AC110" s="4"/>
      <c r="AD110" s="4"/>
      <c r="AE110" s="4"/>
      <c r="AF110" s="4">
        <f>Oberlin!C116</f>
        <v>54</v>
      </c>
      <c r="AG110" s="4">
        <f>Oberlin!D116</f>
        <v>32</v>
      </c>
      <c r="AH110" s="4">
        <f>Oberlin!B116</f>
        <v>0.02</v>
      </c>
      <c r="AI110" s="4"/>
      <c r="AJ110" s="4"/>
      <c r="AK110" s="4"/>
      <c r="AL110" s="4"/>
      <c r="AM110" s="4">
        <f>Wakeeney!C116</f>
        <v>56</v>
      </c>
      <c r="AN110" s="4">
        <f>Wakeeney!D116</f>
        <v>37</v>
      </c>
      <c r="AO110" s="4">
        <f>Wakeeney!B116</f>
        <v>0</v>
      </c>
      <c r="AP110" s="4"/>
      <c r="AQ110" s="4"/>
      <c r="AR110" s="4"/>
      <c r="AS110" s="4"/>
      <c r="AT110" s="4">
        <f>Harlan!C116</f>
        <v>59</v>
      </c>
      <c r="AU110" s="4">
        <f>Harlan!D116</f>
        <v>38</v>
      </c>
      <c r="AV110" s="4">
        <f>Harlan!B116</f>
        <v>0.06</v>
      </c>
      <c r="AW110" s="4"/>
      <c r="AX110" s="4"/>
      <c r="AY110" s="4"/>
      <c r="AZ110" s="4"/>
      <c r="BA110" s="4">
        <f>Benkelman!C116</f>
        <v>54</v>
      </c>
      <c r="BB110" s="4">
        <f>Benkelman!D116</f>
        <v>33</v>
      </c>
      <c r="BC110" s="4">
        <f>Benkelman!B116</f>
        <v>0.03</v>
      </c>
      <c r="BE110" s="3">
        <v>107</v>
      </c>
    </row>
    <row r="111" spans="1:57" ht="13.5" x14ac:dyDescent="0.25">
      <c r="A111" s="4">
        <f>VALUE(MID(Atwood!A117,5,2))</f>
        <v>4</v>
      </c>
      <c r="B111" s="4">
        <f>VALUE(RIGHT(Atwood!A117,2))</f>
        <v>17</v>
      </c>
      <c r="C111" s="4">
        <f>VALUE(LEFT(Atwood!A117,4))</f>
        <v>2012</v>
      </c>
      <c r="D111" s="4">
        <f>Atwood!C117</f>
        <v>59</v>
      </c>
      <c r="E111" s="4">
        <f>Atwood!D117</f>
        <v>33</v>
      </c>
      <c r="F111" s="4">
        <f>Atwood!B117</f>
        <v>0</v>
      </c>
      <c r="G111" s="4"/>
      <c r="H111" s="4"/>
      <c r="I111" s="4"/>
      <c r="J111" s="4"/>
      <c r="K111" s="4">
        <f>Colby!C117</f>
        <v>56</v>
      </c>
      <c r="L111" s="4">
        <f>Colby!D117</f>
        <v>33</v>
      </c>
      <c r="M111" s="4">
        <f>Colby!B117</f>
        <v>0.31</v>
      </c>
      <c r="N111" s="4"/>
      <c r="O111" s="4"/>
      <c r="P111" s="4"/>
      <c r="Q111" s="4"/>
      <c r="R111" s="4">
        <f>Goodland!C117</f>
        <v>73</v>
      </c>
      <c r="S111" s="4">
        <f>Goodland!D117</f>
        <v>39</v>
      </c>
      <c r="T111" s="4">
        <f>Goodland!B117</f>
        <v>0</v>
      </c>
      <c r="U111" s="4"/>
      <c r="V111" s="4"/>
      <c r="W111" s="4"/>
      <c r="X111" s="4"/>
      <c r="Y111" s="4">
        <f>Norton!C117</f>
        <v>60</v>
      </c>
      <c r="Z111" s="4">
        <f>Norton!D117</f>
        <v>35</v>
      </c>
      <c r="AA111" s="4">
        <f>Norton!B117</f>
        <v>0</v>
      </c>
      <c r="AB111" s="4"/>
      <c r="AC111" s="4"/>
      <c r="AD111" s="4"/>
      <c r="AE111" s="4"/>
      <c r="AF111" s="4">
        <f>Oberlin!C117</f>
        <v>57</v>
      </c>
      <c r="AG111" s="4">
        <f>Oberlin!D117</f>
        <v>34</v>
      </c>
      <c r="AH111" s="4">
        <f>Oberlin!B117</f>
        <v>0</v>
      </c>
      <c r="AI111" s="4"/>
      <c r="AJ111" s="4"/>
      <c r="AK111" s="4"/>
      <c r="AL111" s="4"/>
      <c r="AM111" s="4">
        <f>Wakeeney!C117</f>
        <v>61</v>
      </c>
      <c r="AN111" s="4">
        <f>Wakeeney!D117</f>
        <v>40</v>
      </c>
      <c r="AO111" s="4">
        <f>Wakeeney!B117</f>
        <v>0</v>
      </c>
      <c r="AP111" s="4"/>
      <c r="AQ111" s="4"/>
      <c r="AR111" s="4"/>
      <c r="AS111" s="4"/>
      <c r="AT111" s="4">
        <f>Harlan!C117</f>
        <v>59</v>
      </c>
      <c r="AU111" s="4">
        <f>Harlan!D117</f>
        <v>37</v>
      </c>
      <c r="AV111" s="4">
        <f>Harlan!B117</f>
        <v>0</v>
      </c>
      <c r="AW111" s="4"/>
      <c r="AX111" s="4"/>
      <c r="AY111" s="4"/>
      <c r="AZ111" s="4"/>
      <c r="BA111" s="4">
        <f>Benkelman!C117</f>
        <v>60</v>
      </c>
      <c r="BB111" s="4">
        <f>Benkelman!D117</f>
        <v>35</v>
      </c>
      <c r="BC111" s="4">
        <f>Benkelman!B117</f>
        <v>0</v>
      </c>
      <c r="BE111" s="3">
        <v>108</v>
      </c>
    </row>
    <row r="112" spans="1:57" ht="13.5" x14ac:dyDescent="0.25">
      <c r="A112" s="4">
        <f>VALUE(MID(Atwood!A118,5,2))</f>
        <v>4</v>
      </c>
      <c r="B112" s="4">
        <f>VALUE(RIGHT(Atwood!A118,2))</f>
        <v>18</v>
      </c>
      <c r="C112" s="4">
        <f>VALUE(LEFT(Atwood!A118,4))</f>
        <v>2012</v>
      </c>
      <c r="D112" s="4">
        <f>Atwood!C118</f>
        <v>77</v>
      </c>
      <c r="E112" s="4">
        <f>Atwood!D118</f>
        <v>41</v>
      </c>
      <c r="F112" s="4">
        <f>Atwood!B118</f>
        <v>0</v>
      </c>
      <c r="G112" s="4"/>
      <c r="H112" s="4"/>
      <c r="I112" s="4"/>
      <c r="J112" s="4"/>
      <c r="K112" s="4">
        <f>Colby!C118</f>
        <v>74</v>
      </c>
      <c r="L112" s="4">
        <f>Colby!D118</f>
        <v>41</v>
      </c>
      <c r="M112" s="4">
        <f>Colby!B118</f>
        <v>0</v>
      </c>
      <c r="N112" s="4"/>
      <c r="O112" s="4"/>
      <c r="P112" s="4"/>
      <c r="Q112" s="4"/>
      <c r="R112" s="4">
        <f>Goodland!C118</f>
        <v>73</v>
      </c>
      <c r="S112" s="4">
        <f>Goodland!D118</f>
        <v>39</v>
      </c>
      <c r="T112" s="4">
        <f>Goodland!B118</f>
        <v>0</v>
      </c>
      <c r="U112" s="4"/>
      <c r="V112" s="4"/>
      <c r="W112" s="4"/>
      <c r="X112" s="4"/>
      <c r="Y112" s="4">
        <f>Norton!C118</f>
        <v>75</v>
      </c>
      <c r="Z112" s="4">
        <f>Norton!D118</f>
        <v>43</v>
      </c>
      <c r="AA112" s="4">
        <f>Norton!B118</f>
        <v>0</v>
      </c>
      <c r="AB112" s="4"/>
      <c r="AC112" s="4"/>
      <c r="AD112" s="4"/>
      <c r="AE112" s="4"/>
      <c r="AF112" s="4">
        <f>Oberlin!C118</f>
        <v>76</v>
      </c>
      <c r="AG112" s="4">
        <f>Oberlin!D118</f>
        <v>39</v>
      </c>
      <c r="AH112" s="4">
        <f>Oberlin!B118</f>
        <v>0</v>
      </c>
      <c r="AI112" s="4"/>
      <c r="AJ112" s="4"/>
      <c r="AK112" s="4"/>
      <c r="AL112" s="4"/>
      <c r="AM112" s="4">
        <f>Wakeeney!C118</f>
        <v>74</v>
      </c>
      <c r="AN112" s="4">
        <f>Wakeeney!D118</f>
        <v>45</v>
      </c>
      <c r="AO112" s="4">
        <f>Wakeeney!B118</f>
        <v>0</v>
      </c>
      <c r="AP112" s="4"/>
      <c r="AQ112" s="4"/>
      <c r="AR112" s="4"/>
      <c r="AS112" s="4"/>
      <c r="AT112" s="4">
        <f>Harlan!C118</f>
        <v>74</v>
      </c>
      <c r="AU112" s="4">
        <f>Harlan!D118</f>
        <v>37</v>
      </c>
      <c r="AV112" s="4">
        <f>Harlan!B118</f>
        <v>0</v>
      </c>
      <c r="AW112" s="4"/>
      <c r="AX112" s="4"/>
      <c r="AY112" s="4"/>
      <c r="AZ112" s="4"/>
      <c r="BA112" s="4">
        <f>Benkelman!C118</f>
        <v>77</v>
      </c>
      <c r="BB112" s="4">
        <f>Benkelman!D118</f>
        <v>41</v>
      </c>
      <c r="BC112" s="4">
        <f>Benkelman!B118</f>
        <v>0</v>
      </c>
      <c r="BE112" s="3">
        <v>109</v>
      </c>
    </row>
    <row r="113" spans="1:57" ht="13.5" x14ac:dyDescent="0.25">
      <c r="A113" s="4">
        <f>VALUE(MID(Atwood!A119,5,2))</f>
        <v>4</v>
      </c>
      <c r="B113" s="4">
        <f>VALUE(RIGHT(Atwood!A119,2))</f>
        <v>19</v>
      </c>
      <c r="C113" s="4">
        <f>VALUE(LEFT(Atwood!A119,4))</f>
        <v>2012</v>
      </c>
      <c r="D113" s="4">
        <f>Atwood!C119</f>
        <v>73</v>
      </c>
      <c r="E113" s="4">
        <f>Atwood!D119</f>
        <v>44</v>
      </c>
      <c r="F113" s="4">
        <f>Atwood!B119</f>
        <v>0</v>
      </c>
      <c r="G113" s="4"/>
      <c r="H113" s="4"/>
      <c r="I113" s="4"/>
      <c r="J113" s="4"/>
      <c r="K113" s="4">
        <f>Colby!C119</f>
        <v>74</v>
      </c>
      <c r="L113" s="4">
        <f>Colby!D119</f>
        <v>46</v>
      </c>
      <c r="M113" s="4">
        <f>Colby!B119</f>
        <v>0</v>
      </c>
      <c r="N113" s="4"/>
      <c r="O113" s="4"/>
      <c r="P113" s="4"/>
      <c r="Q113" s="4"/>
      <c r="R113" s="4">
        <f>Goodland!C119</f>
        <v>66</v>
      </c>
      <c r="S113" s="4">
        <f>Goodland!D119</f>
        <v>41</v>
      </c>
      <c r="T113" s="4">
        <f>Goodland!B119</f>
        <v>0</v>
      </c>
      <c r="U113" s="4"/>
      <c r="V113" s="4"/>
      <c r="W113" s="4"/>
      <c r="X113" s="4"/>
      <c r="Y113" s="4">
        <f>Norton!C119</f>
        <v>60</v>
      </c>
      <c r="Z113" s="4">
        <f>Norton!D119</f>
        <v>45</v>
      </c>
      <c r="AA113" s="4">
        <f>Norton!B119</f>
        <v>0</v>
      </c>
      <c r="AB113" s="4"/>
      <c r="AC113" s="4"/>
      <c r="AD113" s="4"/>
      <c r="AE113" s="4"/>
      <c r="AF113" s="4">
        <f>Oberlin!C119</f>
        <v>73</v>
      </c>
      <c r="AG113" s="4">
        <f>Oberlin!D119</f>
        <v>45</v>
      </c>
      <c r="AH113" s="4">
        <f>Oberlin!B119</f>
        <v>0</v>
      </c>
      <c r="AI113" s="4"/>
      <c r="AJ113" s="4"/>
      <c r="AK113" s="4"/>
      <c r="AL113" s="4"/>
      <c r="AM113" s="4">
        <f>Wakeeney!C119</f>
        <v>74</v>
      </c>
      <c r="AN113" s="4">
        <f>Wakeeney!D119</f>
        <v>52</v>
      </c>
      <c r="AO113" s="4">
        <f>Wakeeney!B119</f>
        <v>0</v>
      </c>
      <c r="AP113" s="4"/>
      <c r="AQ113" s="4"/>
      <c r="AR113" s="4"/>
      <c r="AS113" s="4"/>
      <c r="AT113" s="4">
        <f>Harlan!C119</f>
        <v>74</v>
      </c>
      <c r="AU113" s="4">
        <f>Harlan!D119</f>
        <v>47</v>
      </c>
      <c r="AV113" s="4">
        <f>Harlan!B119</f>
        <v>0</v>
      </c>
      <c r="AW113" s="4"/>
      <c r="AX113" s="4"/>
      <c r="AY113" s="4"/>
      <c r="AZ113" s="4"/>
      <c r="BA113" s="4">
        <f>Benkelman!C119</f>
        <v>74</v>
      </c>
      <c r="BB113" s="4">
        <f>Benkelman!D119</f>
        <v>44</v>
      </c>
      <c r="BC113" s="4">
        <f>Benkelman!B119</f>
        <v>0.02</v>
      </c>
      <c r="BE113" s="3">
        <v>110</v>
      </c>
    </row>
    <row r="114" spans="1:57" ht="13.5" x14ac:dyDescent="0.25">
      <c r="A114" s="4">
        <f>VALUE(MID(Atwood!A120,5,2))</f>
        <v>4</v>
      </c>
      <c r="B114" s="4">
        <f>VALUE(RIGHT(Atwood!A120,2))</f>
        <v>20</v>
      </c>
      <c r="C114" s="4">
        <f>VALUE(LEFT(Atwood!A120,4))</f>
        <v>2012</v>
      </c>
      <c r="D114" s="4">
        <f>Atwood!C120</f>
        <v>67</v>
      </c>
      <c r="E114" s="4">
        <f>Atwood!D120</f>
        <v>38</v>
      </c>
      <c r="F114" s="4">
        <f>Atwood!B120</f>
        <v>0.1</v>
      </c>
      <c r="G114" s="4"/>
      <c r="H114" s="4"/>
      <c r="I114" s="4"/>
      <c r="J114" s="4"/>
      <c r="K114" s="4">
        <f>Colby!C120</f>
        <v>65</v>
      </c>
      <c r="L114" s="4">
        <f>Colby!D120</f>
        <v>35</v>
      </c>
      <c r="M114" s="4">
        <f>Colby!B120</f>
        <v>0</v>
      </c>
      <c r="N114" s="4"/>
      <c r="O114" s="4"/>
      <c r="P114" s="4"/>
      <c r="Q114" s="4"/>
      <c r="R114" s="4">
        <f>Goodland!C120</f>
        <v>65</v>
      </c>
      <c r="S114" s="4">
        <f>Goodland!D120</f>
        <v>36</v>
      </c>
      <c r="T114" s="4">
        <f>Goodland!B120</f>
        <v>0.19</v>
      </c>
      <c r="U114" s="4"/>
      <c r="V114" s="4"/>
      <c r="W114" s="4"/>
      <c r="X114" s="4"/>
      <c r="Y114" s="4">
        <f>Norton!C120</f>
        <v>71</v>
      </c>
      <c r="Z114" s="4">
        <f>Norton!D120</f>
        <v>41</v>
      </c>
      <c r="AA114" s="4">
        <f>Norton!B120</f>
        <v>0</v>
      </c>
      <c r="AB114" s="4"/>
      <c r="AC114" s="4"/>
      <c r="AD114" s="4"/>
      <c r="AE114" s="4"/>
      <c r="AF114" s="4">
        <f>Oberlin!C120</f>
        <v>65</v>
      </c>
      <c r="AG114" s="4">
        <f>Oberlin!D120</f>
        <v>40</v>
      </c>
      <c r="AH114" s="4">
        <f>Oberlin!B120</f>
        <v>0.02</v>
      </c>
      <c r="AI114" s="4"/>
      <c r="AJ114" s="4"/>
      <c r="AK114" s="4"/>
      <c r="AL114" s="4"/>
      <c r="AM114" s="4">
        <f>Wakeeney!C120</f>
        <v>69</v>
      </c>
      <c r="AN114" s="4">
        <f>Wakeeney!D120</f>
        <v>42</v>
      </c>
      <c r="AO114" s="4">
        <f>Wakeeney!B120</f>
        <v>0</v>
      </c>
      <c r="AP114" s="4"/>
      <c r="AQ114" s="4"/>
      <c r="AR114" s="4"/>
      <c r="AS114" s="4"/>
      <c r="AT114" s="4">
        <f>Harlan!C120</f>
        <v>68</v>
      </c>
      <c r="AU114" s="4">
        <f>Harlan!D120</f>
        <v>42</v>
      </c>
      <c r="AV114" s="4">
        <f>Harlan!B120</f>
        <v>0</v>
      </c>
      <c r="AW114" s="4"/>
      <c r="AX114" s="4"/>
      <c r="AY114" s="4"/>
      <c r="AZ114" s="4"/>
      <c r="BA114" s="4">
        <f>Benkelman!C120</f>
        <v>67</v>
      </c>
      <c r="BB114" s="4">
        <f>Benkelman!D120</f>
        <v>37</v>
      </c>
      <c r="BC114" s="4">
        <f>Benkelman!B120</f>
        <v>0.09</v>
      </c>
      <c r="BE114" s="3">
        <v>111</v>
      </c>
    </row>
    <row r="115" spans="1:57" ht="13.5" x14ac:dyDescent="0.25">
      <c r="A115" s="4">
        <f>VALUE(MID(Atwood!A121,5,2))</f>
        <v>4</v>
      </c>
      <c r="B115" s="4">
        <f>VALUE(RIGHT(Atwood!A121,2))</f>
        <v>21</v>
      </c>
      <c r="C115" s="4">
        <f>VALUE(LEFT(Atwood!A121,4))</f>
        <v>2012</v>
      </c>
      <c r="D115" s="4">
        <f>Atwood!C121</f>
        <v>67</v>
      </c>
      <c r="E115" s="4">
        <f>Atwood!D121</f>
        <v>39</v>
      </c>
      <c r="F115" s="4">
        <f>Atwood!B121</f>
        <v>0</v>
      </c>
      <c r="G115" s="4"/>
      <c r="H115" s="4"/>
      <c r="I115" s="4"/>
      <c r="J115" s="4"/>
      <c r="K115" s="4">
        <f>Colby!C121</f>
        <v>64</v>
      </c>
      <c r="L115" s="4">
        <f>Colby!D121</f>
        <v>42</v>
      </c>
      <c r="M115" s="4">
        <f>Colby!B121</f>
        <v>0</v>
      </c>
      <c r="N115" s="4"/>
      <c r="O115" s="4"/>
      <c r="P115" s="4"/>
      <c r="Q115" s="4"/>
      <c r="R115" s="4">
        <f>Goodland!C121</f>
        <v>73</v>
      </c>
      <c r="S115" s="4">
        <f>Goodland!D121</f>
        <v>43</v>
      </c>
      <c r="T115" s="4">
        <f>Goodland!B121</f>
        <v>0</v>
      </c>
      <c r="U115" s="4"/>
      <c r="V115" s="4"/>
      <c r="W115" s="4"/>
      <c r="X115" s="4"/>
      <c r="Y115" s="4">
        <f>Norton!C121</f>
        <v>70</v>
      </c>
      <c r="Z115" s="4">
        <f>Norton!D121</f>
        <v>40</v>
      </c>
      <c r="AA115" s="4">
        <f>Norton!B121</f>
        <v>0</v>
      </c>
      <c r="AB115" s="4"/>
      <c r="AC115" s="4"/>
      <c r="AD115" s="4"/>
      <c r="AE115" s="4"/>
      <c r="AF115" s="4">
        <f>Oberlin!C121</f>
        <v>65</v>
      </c>
      <c r="AG115" s="4">
        <f>Oberlin!D121</f>
        <v>40</v>
      </c>
      <c r="AH115" s="4">
        <f>Oberlin!B121</f>
        <v>0</v>
      </c>
      <c r="AI115" s="4"/>
      <c r="AJ115" s="4"/>
      <c r="AK115" s="4"/>
      <c r="AL115" s="4"/>
      <c r="AM115" s="4">
        <f>Wakeeney!C121</f>
        <v>64</v>
      </c>
      <c r="AN115" s="4">
        <f>Wakeeney!D121</f>
        <v>43</v>
      </c>
      <c r="AO115" s="4">
        <f>Wakeeney!B121</f>
        <v>0</v>
      </c>
      <c r="AP115" s="4"/>
      <c r="AQ115" s="4"/>
      <c r="AR115" s="4"/>
      <c r="AS115" s="4"/>
      <c r="AT115" s="4">
        <f>Harlan!C121</f>
        <v>62</v>
      </c>
      <c r="AU115" s="4">
        <f>Harlan!D121</f>
        <v>40</v>
      </c>
      <c r="AV115" s="4">
        <f>Harlan!B121</f>
        <v>0</v>
      </c>
      <c r="AW115" s="4"/>
      <c r="AX115" s="4"/>
      <c r="AY115" s="4"/>
      <c r="AZ115" s="4"/>
      <c r="BA115" s="4">
        <f>Benkelman!C121</f>
        <v>67</v>
      </c>
      <c r="BB115" s="4">
        <f>Benkelman!D121</f>
        <v>39</v>
      </c>
      <c r="BC115" s="4">
        <f>Benkelman!B121</f>
        <v>0</v>
      </c>
      <c r="BE115" s="3">
        <v>112</v>
      </c>
    </row>
    <row r="116" spans="1:57" ht="13.5" x14ac:dyDescent="0.25">
      <c r="A116" s="4">
        <f>VALUE(MID(Atwood!A122,5,2))</f>
        <v>4</v>
      </c>
      <c r="B116" s="4">
        <f>VALUE(RIGHT(Atwood!A122,2))</f>
        <v>22</v>
      </c>
      <c r="C116" s="4">
        <f>VALUE(LEFT(Atwood!A122,4))</f>
        <v>2012</v>
      </c>
      <c r="D116" s="4">
        <f>Atwood!C122</f>
        <v>76</v>
      </c>
      <c r="E116" s="4">
        <f>Atwood!D122</f>
        <v>40</v>
      </c>
      <c r="F116" s="4">
        <f>Atwood!B122</f>
        <v>0</v>
      </c>
      <c r="G116" s="4"/>
      <c r="H116" s="4"/>
      <c r="I116" s="4"/>
      <c r="J116" s="4"/>
      <c r="K116" s="4">
        <f>Colby!C122</f>
        <v>73</v>
      </c>
      <c r="L116" s="4">
        <f>Colby!D122</f>
        <v>41</v>
      </c>
      <c r="M116" s="4">
        <f>Colby!B122</f>
        <v>0</v>
      </c>
      <c r="N116" s="4"/>
      <c r="O116" s="4"/>
      <c r="P116" s="4"/>
      <c r="Q116" s="4"/>
      <c r="R116" s="4">
        <f>Goodland!C122</f>
        <v>65</v>
      </c>
      <c r="S116" s="4">
        <f>Goodland!D122</f>
        <v>39</v>
      </c>
      <c r="T116" s="4">
        <f>Goodland!B122</f>
        <v>0</v>
      </c>
      <c r="U116" s="4"/>
      <c r="V116" s="4"/>
      <c r="W116" s="4"/>
      <c r="X116" s="4"/>
      <c r="Y116" s="4">
        <f>Norton!C122</f>
        <v>80</v>
      </c>
      <c r="Z116" s="4">
        <f>Norton!D122</f>
        <v>38</v>
      </c>
      <c r="AA116" s="4">
        <f>Norton!B122</f>
        <v>0</v>
      </c>
      <c r="AB116" s="4"/>
      <c r="AC116" s="4"/>
      <c r="AD116" s="4"/>
      <c r="AE116" s="4"/>
      <c r="AF116" s="4">
        <f>Oberlin!C122</f>
        <v>75</v>
      </c>
      <c r="AG116" s="4">
        <f>Oberlin!D122</f>
        <v>41</v>
      </c>
      <c r="AH116" s="4">
        <f>Oberlin!B122</f>
        <v>0</v>
      </c>
      <c r="AI116" s="4"/>
      <c r="AJ116" s="4"/>
      <c r="AK116" s="4"/>
      <c r="AL116" s="4"/>
      <c r="AM116" s="4">
        <f>Wakeeney!C122</f>
        <v>76</v>
      </c>
      <c r="AN116" s="4">
        <f>Wakeeney!D122</f>
        <v>44</v>
      </c>
      <c r="AO116" s="4">
        <f>Wakeeney!B122</f>
        <v>0</v>
      </c>
      <c r="AP116" s="4"/>
      <c r="AQ116" s="4"/>
      <c r="AR116" s="4"/>
      <c r="AS116" s="4"/>
      <c r="AT116" s="4">
        <f>Harlan!C122</f>
        <v>76</v>
      </c>
      <c r="AU116" s="4">
        <f>Harlan!D122</f>
        <v>40</v>
      </c>
      <c r="AV116" s="4">
        <f>Harlan!B122</f>
        <v>0</v>
      </c>
      <c r="AW116" s="4"/>
      <c r="AX116" s="4"/>
      <c r="AY116" s="4"/>
      <c r="AZ116" s="4"/>
      <c r="BA116" s="4">
        <f>Benkelman!C122</f>
        <v>75</v>
      </c>
      <c r="BB116" s="4">
        <f>Benkelman!D122</f>
        <v>36</v>
      </c>
      <c r="BC116" s="4">
        <f>Benkelman!B122</f>
        <v>0</v>
      </c>
      <c r="BE116" s="3">
        <v>113</v>
      </c>
    </row>
    <row r="117" spans="1:57" ht="13.5" x14ac:dyDescent="0.25">
      <c r="A117" s="4">
        <f>VALUE(MID(Atwood!A123,5,2))</f>
        <v>4</v>
      </c>
      <c r="B117" s="4">
        <f>VALUE(RIGHT(Atwood!A123,2))</f>
        <v>23</v>
      </c>
      <c r="C117" s="4">
        <f>VALUE(LEFT(Atwood!A123,4))</f>
        <v>2012</v>
      </c>
      <c r="D117" s="4">
        <f>Atwood!C123</f>
        <v>68</v>
      </c>
      <c r="E117" s="4">
        <f>Atwood!D123</f>
        <v>34</v>
      </c>
      <c r="F117" s="4">
        <f>Atwood!B123</f>
        <v>0</v>
      </c>
      <c r="G117" s="4"/>
      <c r="H117" s="4"/>
      <c r="I117" s="4"/>
      <c r="J117" s="4"/>
      <c r="K117" s="4">
        <f>Colby!C123</f>
        <v>66</v>
      </c>
      <c r="L117" s="4">
        <f>Colby!D123</f>
        <v>33</v>
      </c>
      <c r="M117" s="4">
        <f>Colby!B123</f>
        <v>0</v>
      </c>
      <c r="N117" s="4"/>
      <c r="O117" s="4"/>
      <c r="P117" s="4"/>
      <c r="Q117" s="4"/>
      <c r="R117" s="4">
        <f>Goodland!C123</f>
        <v>81</v>
      </c>
      <c r="S117" s="4">
        <f>Goodland!D123</f>
        <v>43</v>
      </c>
      <c r="T117" s="4">
        <f>Goodland!B123</f>
        <v>0</v>
      </c>
      <c r="U117" s="4"/>
      <c r="V117" s="4"/>
      <c r="W117" s="4"/>
      <c r="X117" s="4"/>
      <c r="Y117" s="4">
        <f>Norton!C123</f>
        <v>71</v>
      </c>
      <c r="Z117" s="4">
        <f>Norton!D123</f>
        <v>38</v>
      </c>
      <c r="AA117" s="4">
        <f>Norton!B123</f>
        <v>0</v>
      </c>
      <c r="AB117" s="4"/>
      <c r="AC117" s="4"/>
      <c r="AD117" s="4"/>
      <c r="AE117" s="4"/>
      <c r="AF117" s="4">
        <f>Oberlin!C123</f>
        <v>67</v>
      </c>
      <c r="AG117" s="4">
        <f>Oberlin!D123</f>
        <v>31</v>
      </c>
      <c r="AH117" s="4">
        <f>Oberlin!B123</f>
        <v>0</v>
      </c>
      <c r="AI117" s="4"/>
      <c r="AJ117" s="4"/>
      <c r="AK117" s="4"/>
      <c r="AL117" s="4"/>
      <c r="AM117" s="4">
        <f>Wakeeney!C123</f>
        <v>66</v>
      </c>
      <c r="AN117" s="4">
        <f>Wakeeney!D123</f>
        <v>41</v>
      </c>
      <c r="AO117" s="4">
        <f>Wakeeney!B123</f>
        <v>0</v>
      </c>
      <c r="AP117" s="4"/>
      <c r="AQ117" s="4"/>
      <c r="AR117" s="4"/>
      <c r="AS117" s="4"/>
      <c r="AT117" s="4">
        <f>Harlan!C123</f>
        <v>65</v>
      </c>
      <c r="AU117" s="4">
        <f>Harlan!D123</f>
        <v>31</v>
      </c>
      <c r="AV117" s="4">
        <f>Harlan!B123</f>
        <v>0</v>
      </c>
      <c r="AW117" s="4"/>
      <c r="AX117" s="4"/>
      <c r="AY117" s="4"/>
      <c r="AZ117" s="4"/>
      <c r="BA117" s="4">
        <f>Benkelman!C123</f>
        <v>70</v>
      </c>
      <c r="BB117" s="4">
        <f>Benkelman!D123</f>
        <v>34</v>
      </c>
      <c r="BC117" s="4">
        <f>Benkelman!B123</f>
        <v>0</v>
      </c>
      <c r="BE117" s="3">
        <v>114</v>
      </c>
    </row>
    <row r="118" spans="1:57" ht="13.5" x14ac:dyDescent="0.25">
      <c r="A118" s="4">
        <f>VALUE(MID(Atwood!A124,5,2))</f>
        <v>4</v>
      </c>
      <c r="B118" s="4">
        <f>VALUE(RIGHT(Atwood!A124,2))</f>
        <v>24</v>
      </c>
      <c r="C118" s="4">
        <f>VALUE(LEFT(Atwood!A124,4))</f>
        <v>2012</v>
      </c>
      <c r="D118" s="4">
        <f>Atwood!C124</f>
        <v>86</v>
      </c>
      <c r="E118" s="4">
        <f>Atwood!D124</f>
        <v>35</v>
      </c>
      <c r="F118" s="4">
        <f>Atwood!B124</f>
        <v>0</v>
      </c>
      <c r="G118" s="4"/>
      <c r="H118" s="4"/>
      <c r="I118" s="4"/>
      <c r="J118" s="4"/>
      <c r="K118" s="4">
        <f>Colby!C124</f>
        <v>82</v>
      </c>
      <c r="L118" s="4">
        <f>Colby!D124</f>
        <v>42</v>
      </c>
      <c r="M118" s="4">
        <f>Colby!B124</f>
        <v>0</v>
      </c>
      <c r="N118" s="4"/>
      <c r="O118" s="4"/>
      <c r="P118" s="4"/>
      <c r="Q118" s="4"/>
      <c r="R118" s="4">
        <f>Goodland!C124</f>
        <v>93</v>
      </c>
      <c r="S118" s="4">
        <f>Goodland!D124</f>
        <v>50</v>
      </c>
      <c r="T118" s="4">
        <f>Goodland!B124</f>
        <v>0</v>
      </c>
      <c r="U118" s="4"/>
      <c r="V118" s="4"/>
      <c r="W118" s="4"/>
      <c r="X118" s="4"/>
      <c r="Y118" s="4">
        <f>Norton!C124</f>
        <v>77</v>
      </c>
      <c r="Z118" s="4">
        <f>Norton!D124</f>
        <v>38</v>
      </c>
      <c r="AA118" s="4">
        <f>Norton!B124</f>
        <v>0</v>
      </c>
      <c r="AB118" s="4"/>
      <c r="AC118" s="4"/>
      <c r="AD118" s="4"/>
      <c r="AE118" s="4"/>
      <c r="AF118" s="4">
        <f>Oberlin!C124</f>
        <v>82</v>
      </c>
      <c r="AG118" s="4">
        <f>Oberlin!D124</f>
        <v>32</v>
      </c>
      <c r="AH118" s="4">
        <f>Oberlin!B124</f>
        <v>0</v>
      </c>
      <c r="AI118" s="4"/>
      <c r="AJ118" s="4"/>
      <c r="AK118" s="4"/>
      <c r="AL118" s="4"/>
      <c r="AM118" s="4">
        <f>Wakeeney!C124</f>
        <v>78</v>
      </c>
      <c r="AN118" s="4">
        <f>Wakeeney!D124</f>
        <v>44</v>
      </c>
      <c r="AO118" s="4">
        <f>Wakeeney!B124</f>
        <v>0</v>
      </c>
      <c r="AP118" s="4"/>
      <c r="AQ118" s="4"/>
      <c r="AR118" s="4"/>
      <c r="AS118" s="4"/>
      <c r="AT118" s="4">
        <f>Harlan!C124</f>
        <v>73</v>
      </c>
      <c r="AU118" s="4">
        <f>Harlan!D124</f>
        <v>31</v>
      </c>
      <c r="AV118" s="4">
        <f>Harlan!B124</f>
        <v>0</v>
      </c>
      <c r="AW118" s="4"/>
      <c r="AX118" s="4"/>
      <c r="AY118" s="4"/>
      <c r="AZ118" s="4"/>
      <c r="BA118" s="4">
        <f>Benkelman!C124</f>
        <v>86</v>
      </c>
      <c r="BB118" s="4">
        <f>Benkelman!D124</f>
        <v>40</v>
      </c>
      <c r="BC118" s="4">
        <f>Benkelman!B124</f>
        <v>0</v>
      </c>
      <c r="BE118" s="3">
        <v>115</v>
      </c>
    </row>
    <row r="119" spans="1:57" ht="13.5" x14ac:dyDescent="0.25">
      <c r="A119" s="4">
        <f>VALUE(MID(Atwood!A125,5,2))</f>
        <v>4</v>
      </c>
      <c r="B119" s="4">
        <f>VALUE(RIGHT(Atwood!A125,2))</f>
        <v>25</v>
      </c>
      <c r="C119" s="4">
        <f>VALUE(LEFT(Atwood!A125,4))</f>
        <v>2012</v>
      </c>
      <c r="D119" s="4">
        <f>Atwood!C125</f>
        <v>96</v>
      </c>
      <c r="E119" s="4">
        <f>Atwood!D125</f>
        <v>51</v>
      </c>
      <c r="F119" s="4">
        <f>Atwood!B125</f>
        <v>0</v>
      </c>
      <c r="G119" s="4"/>
      <c r="H119" s="4"/>
      <c r="I119" s="4"/>
      <c r="J119" s="4"/>
      <c r="K119" s="4">
        <f>Colby!C125</f>
        <v>95</v>
      </c>
      <c r="L119" s="4">
        <f>Colby!D125</f>
        <v>52</v>
      </c>
      <c r="M119" s="4">
        <f>Colby!B125</f>
        <v>0</v>
      </c>
      <c r="N119" s="4"/>
      <c r="O119" s="4"/>
      <c r="P119" s="4"/>
      <c r="Q119" s="4"/>
      <c r="R119" s="4">
        <f>Goodland!C125</f>
        <v>86</v>
      </c>
      <c r="S119" s="4">
        <f>Goodland!D125</f>
        <v>48</v>
      </c>
      <c r="T119" s="4">
        <f>Goodland!B125</f>
        <v>0</v>
      </c>
      <c r="U119" s="4"/>
      <c r="V119" s="4"/>
      <c r="W119" s="4"/>
      <c r="X119" s="4"/>
      <c r="Y119" s="4">
        <f>Norton!C125</f>
        <v>100</v>
      </c>
      <c r="Z119" s="4">
        <f>Norton!D125</f>
        <v>52</v>
      </c>
      <c r="AA119" s="4">
        <f>Norton!B125</f>
        <v>0</v>
      </c>
      <c r="AB119" s="4"/>
      <c r="AC119" s="4"/>
      <c r="AD119" s="4"/>
      <c r="AE119" s="4"/>
      <c r="AF119" s="4">
        <f>Oberlin!C125</f>
        <v>94</v>
      </c>
      <c r="AG119" s="4">
        <f>Oberlin!D125</f>
        <v>50</v>
      </c>
      <c r="AH119" s="4">
        <f>Oberlin!B125</f>
        <v>0</v>
      </c>
      <c r="AI119" s="4"/>
      <c r="AJ119" s="4"/>
      <c r="AK119" s="4"/>
      <c r="AL119" s="4"/>
      <c r="AM119" s="4">
        <f>Wakeeney!C125</f>
        <v>96</v>
      </c>
      <c r="AN119" s="4">
        <f>Wakeeney!D125</f>
        <v>52</v>
      </c>
      <c r="AO119" s="4">
        <f>Wakeeney!B125</f>
        <v>0</v>
      </c>
      <c r="AP119" s="4"/>
      <c r="AQ119" s="4"/>
      <c r="AR119" s="4"/>
      <c r="AS119" s="4"/>
      <c r="AT119" s="4">
        <f>Harlan!C125</f>
        <v>92</v>
      </c>
      <c r="AU119" s="4">
        <f>Harlan!D125</f>
        <v>44</v>
      </c>
      <c r="AV119" s="4">
        <f>Harlan!B125</f>
        <v>0</v>
      </c>
      <c r="AW119" s="4"/>
      <c r="AX119" s="4"/>
      <c r="AY119" s="4"/>
      <c r="AZ119" s="4"/>
      <c r="BA119" s="4">
        <f>Benkelman!C125</f>
        <v>96</v>
      </c>
      <c r="BB119" s="4">
        <f>Benkelman!D125</f>
        <v>51</v>
      </c>
      <c r="BC119" s="4">
        <f>Benkelman!B125</f>
        <v>0</v>
      </c>
      <c r="BE119" s="3">
        <v>116</v>
      </c>
    </row>
    <row r="120" spans="1:57" ht="13.5" x14ac:dyDescent="0.25">
      <c r="A120" s="4">
        <f>VALUE(MID(Atwood!A126,5,2))</f>
        <v>4</v>
      </c>
      <c r="B120" s="4">
        <f>VALUE(RIGHT(Atwood!A126,2))</f>
        <v>26</v>
      </c>
      <c r="C120" s="4">
        <f>VALUE(LEFT(Atwood!A126,4))</f>
        <v>2012</v>
      </c>
      <c r="D120" s="4">
        <f>Atwood!C126</f>
        <v>88</v>
      </c>
      <c r="E120" s="4">
        <f>Atwood!D126</f>
        <v>55</v>
      </c>
      <c r="F120" s="4">
        <f>Atwood!B126</f>
        <v>0</v>
      </c>
      <c r="G120" s="4"/>
      <c r="H120" s="4"/>
      <c r="I120" s="4"/>
      <c r="J120" s="4"/>
      <c r="K120" s="4">
        <f>Colby!C126</f>
        <v>85</v>
      </c>
      <c r="L120" s="4">
        <f>Colby!D126</f>
        <v>57</v>
      </c>
      <c r="M120" s="4">
        <f>Colby!B126</f>
        <v>0</v>
      </c>
      <c r="N120" s="4"/>
      <c r="O120" s="4"/>
      <c r="P120" s="4"/>
      <c r="Q120" s="4"/>
      <c r="R120" s="4">
        <f>Goodland!C126</f>
        <v>77</v>
      </c>
      <c r="S120" s="4">
        <f>Goodland!D126</f>
        <v>56</v>
      </c>
      <c r="T120" s="4">
        <f>Goodland!B126</f>
        <v>0.15</v>
      </c>
      <c r="U120" s="4"/>
      <c r="V120" s="4"/>
      <c r="W120" s="4"/>
      <c r="X120" s="4"/>
      <c r="Y120" s="4">
        <f>Norton!C126</f>
        <v>92</v>
      </c>
      <c r="Z120" s="4">
        <f>Norton!D126</f>
        <v>51</v>
      </c>
      <c r="AA120" s="4">
        <f>Norton!B126</f>
        <v>0</v>
      </c>
      <c r="AB120" s="4"/>
      <c r="AC120" s="4"/>
      <c r="AD120" s="4"/>
      <c r="AE120" s="4"/>
      <c r="AF120" s="4">
        <f>Oberlin!C126</f>
        <v>88</v>
      </c>
      <c r="AG120" s="4">
        <f>Oberlin!D126</f>
        <v>54</v>
      </c>
      <c r="AH120" s="4">
        <f>Oberlin!B126</f>
        <v>0</v>
      </c>
      <c r="AI120" s="4"/>
      <c r="AJ120" s="4"/>
      <c r="AK120" s="4"/>
      <c r="AL120" s="4"/>
      <c r="AM120" s="4">
        <f>Wakeeney!C126</f>
        <v>89</v>
      </c>
      <c r="AN120" s="4">
        <f>Wakeeney!D126</f>
        <v>63</v>
      </c>
      <c r="AO120" s="4">
        <f>Wakeeney!B126</f>
        <v>0</v>
      </c>
      <c r="AP120" s="4"/>
      <c r="AQ120" s="4"/>
      <c r="AR120" s="4"/>
      <c r="AS120" s="4"/>
      <c r="AT120" s="4">
        <f>Harlan!C126</f>
        <v>89</v>
      </c>
      <c r="AU120" s="4">
        <f>Harlan!D126</f>
        <v>50</v>
      </c>
      <c r="AV120" s="4">
        <f>Harlan!B126</f>
        <v>0</v>
      </c>
      <c r="AW120" s="4"/>
      <c r="AX120" s="4"/>
      <c r="AY120" s="4"/>
      <c r="AZ120" s="4"/>
      <c r="BA120" s="4">
        <f>Benkelman!C126</f>
        <v>89</v>
      </c>
      <c r="BB120" s="4">
        <f>Benkelman!D126</f>
        <v>55</v>
      </c>
      <c r="BC120" s="4">
        <f>Benkelman!B126</f>
        <v>0</v>
      </c>
      <c r="BE120" s="3">
        <v>117</v>
      </c>
    </row>
    <row r="121" spans="1:57" ht="13.5" x14ac:dyDescent="0.25">
      <c r="A121" s="4">
        <f>VALUE(MID(Atwood!A127,5,2))</f>
        <v>4</v>
      </c>
      <c r="B121" s="4">
        <f>VALUE(RIGHT(Atwood!A127,2))</f>
        <v>27</v>
      </c>
      <c r="C121" s="4">
        <f>VALUE(LEFT(Atwood!A127,4))</f>
        <v>2012</v>
      </c>
      <c r="D121" s="4">
        <f>Atwood!C127</f>
        <v>78</v>
      </c>
      <c r="E121" s="4">
        <f>Atwood!D127</f>
        <v>56</v>
      </c>
      <c r="F121" s="4">
        <f>Atwood!B127</f>
        <v>0.3</v>
      </c>
      <c r="G121" s="4"/>
      <c r="H121" s="4"/>
      <c r="I121" s="4"/>
      <c r="J121" s="4"/>
      <c r="K121" s="4">
        <f>Colby!C127</f>
        <v>75</v>
      </c>
      <c r="L121" s="4">
        <f>Colby!D127</f>
        <v>55</v>
      </c>
      <c r="M121" s="4">
        <f>Colby!B127</f>
        <v>0.13</v>
      </c>
      <c r="N121" s="4"/>
      <c r="O121" s="4"/>
      <c r="P121" s="4"/>
      <c r="Q121" s="4"/>
      <c r="R121" s="4">
        <f>Goodland!C127</f>
        <v>67</v>
      </c>
      <c r="S121" s="4">
        <f>Goodland!D127</f>
        <v>48</v>
      </c>
      <c r="T121" s="4">
        <f>Goodland!B127</f>
        <v>0.56000000000000005</v>
      </c>
      <c r="U121" s="4"/>
      <c r="V121" s="4"/>
      <c r="W121" s="4"/>
      <c r="X121" s="4"/>
      <c r="Y121" s="4">
        <f>Norton!C127</f>
        <v>71</v>
      </c>
      <c r="Z121" s="4">
        <f>Norton!D127</f>
        <v>53</v>
      </c>
      <c r="AA121" s="4">
        <f>Norton!B127</f>
        <v>0.3</v>
      </c>
      <c r="AB121" s="4"/>
      <c r="AC121" s="4"/>
      <c r="AD121" s="4"/>
      <c r="AE121" s="4"/>
      <c r="AF121" s="4">
        <f>Oberlin!C127</f>
        <v>71</v>
      </c>
      <c r="AG121" s="4">
        <f>Oberlin!D127</f>
        <v>56</v>
      </c>
      <c r="AH121" s="4">
        <f>Oberlin!B127</f>
        <v>0.18</v>
      </c>
      <c r="AI121" s="4"/>
      <c r="AJ121" s="4"/>
      <c r="AK121" s="4"/>
      <c r="AL121" s="4"/>
      <c r="AM121" s="4">
        <f>Wakeeney!C127</f>
        <v>76</v>
      </c>
      <c r="AN121" s="4">
        <f>Wakeeney!D127</f>
        <v>58</v>
      </c>
      <c r="AO121" s="4">
        <f>Wakeeney!B127</f>
        <v>0.3</v>
      </c>
      <c r="AP121" s="4"/>
      <c r="AQ121" s="4"/>
      <c r="AR121" s="4"/>
      <c r="AS121" s="4"/>
      <c r="AT121" s="4">
        <f>Harlan!C127</f>
        <v>76</v>
      </c>
      <c r="AU121" s="4">
        <f>Harlan!D127</f>
        <v>52</v>
      </c>
      <c r="AV121" s="4">
        <f>Harlan!B127</f>
        <v>7.0000000000000007E-2</v>
      </c>
      <c r="AW121" s="4"/>
      <c r="AX121" s="4"/>
      <c r="AY121" s="4"/>
      <c r="AZ121" s="4"/>
      <c r="BA121" s="4">
        <f>Benkelman!C127</f>
        <v>74</v>
      </c>
      <c r="BB121" s="4">
        <f>Benkelman!D127</f>
        <v>55</v>
      </c>
      <c r="BC121" s="4">
        <f>Benkelman!B127</f>
        <v>0.26</v>
      </c>
      <c r="BE121" s="3">
        <v>118</v>
      </c>
    </row>
    <row r="122" spans="1:57" ht="13.5" x14ac:dyDescent="0.25">
      <c r="A122" s="4">
        <f>VALUE(MID(Atwood!A128,5,2))</f>
        <v>4</v>
      </c>
      <c r="B122" s="4">
        <f>VALUE(RIGHT(Atwood!A128,2))</f>
        <v>28</v>
      </c>
      <c r="C122" s="4">
        <f>VALUE(LEFT(Atwood!A128,4))</f>
        <v>2012</v>
      </c>
      <c r="D122" s="4">
        <f>Atwood!C128</f>
        <v>63</v>
      </c>
      <c r="E122" s="4">
        <f>Atwood!D128</f>
        <v>42</v>
      </c>
      <c r="F122" s="4">
        <f>Atwood!B128</f>
        <v>0</v>
      </c>
      <c r="G122" s="4"/>
      <c r="H122" s="4"/>
      <c r="I122" s="4"/>
      <c r="J122" s="4"/>
      <c r="K122" s="4">
        <f>Colby!C128</f>
        <v>65</v>
      </c>
      <c r="L122" s="4">
        <f>Colby!D128</f>
        <v>42</v>
      </c>
      <c r="M122" s="4">
        <f>Colby!B128</f>
        <v>0.4</v>
      </c>
      <c r="N122" s="4"/>
      <c r="O122" s="4"/>
      <c r="P122" s="4"/>
      <c r="Q122" s="4"/>
      <c r="R122" s="4">
        <f>Goodland!C128</f>
        <v>64</v>
      </c>
      <c r="S122" s="4">
        <f>Goodland!D128</f>
        <v>37</v>
      </c>
      <c r="T122" s="4">
        <f>Goodland!B128</f>
        <v>0.01</v>
      </c>
      <c r="U122" s="4"/>
      <c r="V122" s="4"/>
      <c r="W122" s="4"/>
      <c r="X122" s="4"/>
      <c r="Y122" s="4">
        <f>Norton!C128</f>
        <v>69</v>
      </c>
      <c r="Z122" s="4">
        <f>Norton!D128</f>
        <v>44</v>
      </c>
      <c r="AA122" s="4">
        <f>Norton!B128</f>
        <v>0.67</v>
      </c>
      <c r="AB122" s="4"/>
      <c r="AC122" s="4"/>
      <c r="AD122" s="4"/>
      <c r="AE122" s="4"/>
      <c r="AF122" s="4">
        <f>Oberlin!C128</f>
        <v>65</v>
      </c>
      <c r="AG122" s="4">
        <f>Oberlin!D128</f>
        <v>41</v>
      </c>
      <c r="AH122" s="4">
        <f>Oberlin!B128</f>
        <v>0.47</v>
      </c>
      <c r="AI122" s="4"/>
      <c r="AJ122" s="4"/>
      <c r="AK122" s="4"/>
      <c r="AL122" s="4"/>
      <c r="AM122" s="4">
        <f>Wakeeney!C128</f>
        <v>72</v>
      </c>
      <c r="AN122" s="4">
        <f>Wakeeney!D128</f>
        <v>47</v>
      </c>
      <c r="AO122" s="4">
        <f>Wakeeney!B128</f>
        <v>0.67</v>
      </c>
      <c r="AP122" s="4"/>
      <c r="AQ122" s="4"/>
      <c r="AR122" s="4"/>
      <c r="AS122" s="4"/>
      <c r="AT122" s="4">
        <f>Harlan!C128</f>
        <v>61</v>
      </c>
      <c r="AU122" s="4">
        <f>Harlan!D128</f>
        <v>45</v>
      </c>
      <c r="AV122" s="4">
        <f>Harlan!B128</f>
        <v>0.55000000000000004</v>
      </c>
      <c r="AW122" s="4"/>
      <c r="AX122" s="4"/>
      <c r="AY122" s="4"/>
      <c r="AZ122" s="4"/>
      <c r="BA122" s="4">
        <f>Benkelman!C128</f>
        <v>66</v>
      </c>
      <c r="BB122" s="4">
        <f>Benkelman!D128</f>
        <v>41</v>
      </c>
      <c r="BC122" s="4">
        <f>Benkelman!B128</f>
        <v>0.42</v>
      </c>
      <c r="BE122" s="3">
        <v>119</v>
      </c>
    </row>
    <row r="123" spans="1:57" ht="13.5" x14ac:dyDescent="0.25">
      <c r="A123" s="4">
        <f>VALUE(MID(Atwood!A129,5,2))</f>
        <v>4</v>
      </c>
      <c r="B123" s="4">
        <f>VALUE(RIGHT(Atwood!A129,2))</f>
        <v>29</v>
      </c>
      <c r="C123" s="4">
        <f>VALUE(LEFT(Atwood!A129,4))</f>
        <v>2012</v>
      </c>
      <c r="D123" s="4">
        <f>Atwood!C129</f>
        <v>67</v>
      </c>
      <c r="E123" s="4">
        <f>Atwood!D129</f>
        <v>44</v>
      </c>
      <c r="F123" s="4">
        <f>Atwood!B129</f>
        <v>0</v>
      </c>
      <c r="G123" s="4"/>
      <c r="H123" s="4"/>
      <c r="I123" s="4"/>
      <c r="J123" s="4"/>
      <c r="K123" s="4">
        <f>Colby!C129</f>
        <v>65</v>
      </c>
      <c r="L123" s="4">
        <f>Colby!D129</f>
        <v>45</v>
      </c>
      <c r="M123" s="4">
        <f>Colby!B129</f>
        <v>0</v>
      </c>
      <c r="N123" s="4"/>
      <c r="O123" s="4"/>
      <c r="P123" s="4"/>
      <c r="Q123" s="4"/>
      <c r="R123" s="4">
        <f>Goodland!C129</f>
        <v>70</v>
      </c>
      <c r="S123" s="4">
        <f>Goodland!D129</f>
        <v>42</v>
      </c>
      <c r="T123" s="4">
        <f>Goodland!B129</f>
        <v>0</v>
      </c>
      <c r="U123" s="4"/>
      <c r="V123" s="4"/>
      <c r="W123" s="4"/>
      <c r="X123" s="4"/>
      <c r="Y123" s="4">
        <f>Norton!C129</f>
        <v>69</v>
      </c>
      <c r="Z123" s="4">
        <f>Norton!D129</f>
        <v>44</v>
      </c>
      <c r="AA123" s="4">
        <f>Norton!B129</f>
        <v>0</v>
      </c>
      <c r="AB123" s="4"/>
      <c r="AC123" s="4"/>
      <c r="AD123" s="4"/>
      <c r="AE123" s="4"/>
      <c r="AF123" s="4">
        <f>Oberlin!C129</f>
        <v>66</v>
      </c>
      <c r="AG123" s="4">
        <f>Oberlin!D129</f>
        <v>42</v>
      </c>
      <c r="AH123" s="4">
        <f>Oberlin!B129</f>
        <v>0</v>
      </c>
      <c r="AI123" s="4"/>
      <c r="AJ123" s="4"/>
      <c r="AK123" s="4"/>
      <c r="AL123" s="4"/>
      <c r="AM123" s="4">
        <f>Wakeeney!C129</f>
        <v>67</v>
      </c>
      <c r="AN123" s="4">
        <f>Wakeeney!D129</f>
        <v>47</v>
      </c>
      <c r="AO123" s="4">
        <f>Wakeeney!B129</f>
        <v>0</v>
      </c>
      <c r="AP123" s="4"/>
      <c r="AQ123" s="4"/>
      <c r="AR123" s="4"/>
      <c r="AS123" s="4"/>
      <c r="AT123" s="4">
        <f>Harlan!C129</f>
        <v>66</v>
      </c>
      <c r="AU123" s="4">
        <f>Harlan!D129</f>
        <v>45</v>
      </c>
      <c r="AV123" s="4">
        <f>Harlan!B129</f>
        <v>0</v>
      </c>
      <c r="AW123" s="4"/>
      <c r="AX123" s="4"/>
      <c r="AY123" s="4"/>
      <c r="AZ123" s="4"/>
      <c r="BA123" s="4">
        <f>Benkelman!C129</f>
        <v>68</v>
      </c>
      <c r="BB123" s="4">
        <f>Benkelman!D129</f>
        <v>43</v>
      </c>
      <c r="BC123" s="4">
        <f>Benkelman!B129</f>
        <v>0</v>
      </c>
      <c r="BE123" s="3">
        <v>120</v>
      </c>
    </row>
    <row r="124" spans="1:57" ht="13.5" x14ac:dyDescent="0.25">
      <c r="A124" s="4">
        <f>VALUE(MID(Atwood!A130,5,2))</f>
        <v>4</v>
      </c>
      <c r="B124" s="4">
        <f>VALUE(RIGHT(Atwood!A130,2))</f>
        <v>30</v>
      </c>
      <c r="C124" s="4">
        <f>VALUE(LEFT(Atwood!A130,4))</f>
        <v>2012</v>
      </c>
      <c r="D124" s="4">
        <f>Atwood!C130</f>
        <v>70</v>
      </c>
      <c r="E124" s="4">
        <f>Atwood!D130</f>
        <v>45</v>
      </c>
      <c r="F124" s="4">
        <f>Atwood!B130</f>
        <v>0.05</v>
      </c>
      <c r="G124" s="4"/>
      <c r="H124" s="4"/>
      <c r="I124" s="4"/>
      <c r="J124" s="4"/>
      <c r="K124" s="4">
        <f>Colby!C130</f>
        <v>70</v>
      </c>
      <c r="L124" s="4">
        <f>Colby!D130</f>
        <v>44</v>
      </c>
      <c r="M124" s="4">
        <f>Colby!B130</f>
        <v>0</v>
      </c>
      <c r="N124" s="4"/>
      <c r="O124" s="4"/>
      <c r="P124" s="4"/>
      <c r="Q124" s="4"/>
      <c r="R124" s="4">
        <f>Goodland!C130</f>
        <v>72</v>
      </c>
      <c r="S124" s="4">
        <f>Goodland!D130</f>
        <v>42</v>
      </c>
      <c r="T124" s="4">
        <f>Goodland!B130</f>
        <v>0</v>
      </c>
      <c r="U124" s="4"/>
      <c r="V124" s="4"/>
      <c r="W124" s="4"/>
      <c r="X124" s="4"/>
      <c r="Y124" s="4">
        <f>Norton!C130</f>
        <v>68</v>
      </c>
      <c r="Z124" s="4">
        <f>Norton!D130</f>
        <v>47</v>
      </c>
      <c r="AA124" s="4">
        <f>Norton!B130</f>
        <v>0</v>
      </c>
      <c r="AB124" s="4"/>
      <c r="AC124" s="4"/>
      <c r="AD124" s="4"/>
      <c r="AE124" s="4"/>
      <c r="AF124" s="4">
        <f>Oberlin!C130</f>
        <v>69</v>
      </c>
      <c r="AG124" s="4">
        <f>Oberlin!D130</f>
        <v>48</v>
      </c>
      <c r="AH124" s="4">
        <f>Oberlin!B130</f>
        <v>0</v>
      </c>
      <c r="AI124" s="4"/>
      <c r="AJ124" s="4"/>
      <c r="AK124" s="4"/>
      <c r="AL124" s="4"/>
      <c r="AM124" s="4">
        <f>Wakeeney!C130</f>
        <v>68</v>
      </c>
      <c r="AN124" s="4">
        <f>Wakeeney!D130</f>
        <v>48</v>
      </c>
      <c r="AO124" s="4">
        <f>Wakeeney!B130</f>
        <v>0</v>
      </c>
      <c r="AP124" s="4"/>
      <c r="AQ124" s="4"/>
      <c r="AR124" s="4"/>
      <c r="AS124" s="4"/>
      <c r="AT124" s="4">
        <f>Harlan!C130</f>
        <v>58</v>
      </c>
      <c r="AU124" s="4">
        <f>Harlan!D130</f>
        <v>44</v>
      </c>
      <c r="AV124" s="4">
        <f>Harlan!B130</f>
        <v>0</v>
      </c>
      <c r="AW124" s="4"/>
      <c r="AX124" s="4"/>
      <c r="AY124" s="4"/>
      <c r="AZ124" s="4"/>
      <c r="BA124" s="4">
        <f>Benkelman!C130</f>
        <v>74</v>
      </c>
      <c r="BB124" s="4">
        <f>Benkelman!D130</f>
        <v>44</v>
      </c>
      <c r="BC124" s="4">
        <f>Benkelman!B130</f>
        <v>0.27</v>
      </c>
      <c r="BE124" s="3">
        <v>121</v>
      </c>
    </row>
    <row r="125" spans="1:57" ht="13.5" x14ac:dyDescent="0.25">
      <c r="A125" s="4">
        <f>VALUE(MID(Atwood!A131,5,2))</f>
        <v>5</v>
      </c>
      <c r="B125" s="4">
        <f>VALUE(RIGHT(Atwood!A131,2))</f>
        <v>1</v>
      </c>
      <c r="C125" s="4">
        <f>VALUE(LEFT(Atwood!A131,4))</f>
        <v>2012</v>
      </c>
      <c r="D125" s="4">
        <f>Atwood!C131</f>
        <v>74</v>
      </c>
      <c r="E125" s="4">
        <f>Atwood!D131</f>
        <v>46</v>
      </c>
      <c r="F125" s="4">
        <f>Atwood!B131</f>
        <v>0</v>
      </c>
      <c r="G125" s="4"/>
      <c r="H125" s="4"/>
      <c r="I125" s="4"/>
      <c r="J125" s="4"/>
      <c r="K125" s="4">
        <f>Colby!C131</f>
        <v>72</v>
      </c>
      <c r="L125" s="4">
        <f>Colby!D131</f>
        <v>49</v>
      </c>
      <c r="M125" s="4">
        <f>Colby!B131</f>
        <v>0</v>
      </c>
      <c r="N125" s="4"/>
      <c r="O125" s="4"/>
      <c r="P125" s="4"/>
      <c r="Q125" s="4"/>
      <c r="R125" s="4">
        <f>Goodland!C131</f>
        <v>83</v>
      </c>
      <c r="S125" s="4">
        <f>Goodland!D131</f>
        <v>53</v>
      </c>
      <c r="T125" s="4">
        <f>Goodland!B131</f>
        <v>0</v>
      </c>
      <c r="U125" s="4"/>
      <c r="V125" s="4"/>
      <c r="W125" s="4"/>
      <c r="X125" s="4"/>
      <c r="Y125" s="4">
        <f>Norton!C131</f>
        <v>70</v>
      </c>
      <c r="Z125" s="4">
        <f>Norton!D131</f>
        <v>41</v>
      </c>
      <c r="AA125" s="4">
        <f>Norton!B131</f>
        <v>0</v>
      </c>
      <c r="AB125" s="4"/>
      <c r="AC125" s="4"/>
      <c r="AD125" s="4"/>
      <c r="AE125" s="4"/>
      <c r="AF125" s="4">
        <f>Oberlin!C131</f>
        <v>73</v>
      </c>
      <c r="AG125" s="4">
        <f>Oberlin!D131</f>
        <v>48</v>
      </c>
      <c r="AH125" s="4">
        <f>Oberlin!B131</f>
        <v>0</v>
      </c>
      <c r="AI125" s="4"/>
      <c r="AJ125" s="4"/>
      <c r="AK125" s="4"/>
      <c r="AL125" s="4"/>
      <c r="AM125" s="4">
        <f>Wakeeney!C131</f>
        <v>72</v>
      </c>
      <c r="AN125" s="4">
        <f>Wakeeney!D131</f>
        <v>50</v>
      </c>
      <c r="AO125" s="4">
        <f>Wakeeney!B131</f>
        <v>0</v>
      </c>
      <c r="AP125" s="4"/>
      <c r="AQ125" s="4"/>
      <c r="AR125" s="4"/>
      <c r="AS125" s="4"/>
      <c r="AT125" s="4">
        <f>Harlan!C131</f>
        <v>71</v>
      </c>
      <c r="AU125" s="4">
        <f>Harlan!D131</f>
        <v>47</v>
      </c>
      <c r="AV125" s="4">
        <f>Harlan!B131</f>
        <v>0</v>
      </c>
      <c r="AW125" s="4"/>
      <c r="AX125" s="4"/>
      <c r="AY125" s="4"/>
      <c r="AZ125" s="4"/>
      <c r="BA125" s="4">
        <f>Benkelman!C131</f>
        <v>75</v>
      </c>
      <c r="BB125" s="4">
        <f>Benkelman!D131</f>
        <v>47</v>
      </c>
      <c r="BC125" s="4">
        <f>Benkelman!B131</f>
        <v>0</v>
      </c>
      <c r="BE125" s="3">
        <v>122</v>
      </c>
    </row>
    <row r="126" spans="1:57" ht="13.5" x14ac:dyDescent="0.25">
      <c r="A126" s="4">
        <f>VALUE(MID(Atwood!A132,5,2))</f>
        <v>5</v>
      </c>
      <c r="B126" s="4">
        <f>VALUE(RIGHT(Atwood!A132,2))</f>
        <v>2</v>
      </c>
      <c r="C126" s="4">
        <f>VALUE(LEFT(Atwood!A132,4))</f>
        <v>2012</v>
      </c>
      <c r="D126" s="4">
        <f>Atwood!C132</f>
        <v>81</v>
      </c>
      <c r="E126" s="4">
        <f>Atwood!D132</f>
        <v>45</v>
      </c>
      <c r="F126" s="4">
        <f>Atwood!B132</f>
        <v>0</v>
      </c>
      <c r="G126" s="4"/>
      <c r="H126" s="4"/>
      <c r="I126" s="4"/>
      <c r="J126" s="4"/>
      <c r="K126" s="4">
        <f>Colby!C132</f>
        <v>82</v>
      </c>
      <c r="L126" s="4">
        <f>Colby!D132</f>
        <v>47</v>
      </c>
      <c r="M126" s="4">
        <f>Colby!B132</f>
        <v>0</v>
      </c>
      <c r="N126" s="4"/>
      <c r="O126" s="4"/>
      <c r="P126" s="4"/>
      <c r="Q126" s="4"/>
      <c r="R126" s="4">
        <f>Goodland!C132</f>
        <v>83</v>
      </c>
      <c r="S126" s="4">
        <f>Goodland!D132</f>
        <v>44</v>
      </c>
      <c r="T126" s="4">
        <f>Goodland!B132</f>
        <v>0</v>
      </c>
      <c r="U126" s="4"/>
      <c r="V126" s="4"/>
      <c r="W126" s="4"/>
      <c r="X126" s="4"/>
      <c r="Y126" s="4">
        <f>Norton!C132</f>
        <v>82</v>
      </c>
      <c r="Z126" s="4">
        <f>Norton!D132</f>
        <v>53</v>
      </c>
      <c r="AA126" s="4">
        <f>Norton!B132</f>
        <v>0</v>
      </c>
      <c r="AB126" s="4"/>
      <c r="AC126" s="4"/>
      <c r="AD126" s="4"/>
      <c r="AE126" s="4"/>
      <c r="AF126" s="4">
        <f>Oberlin!C132</f>
        <v>79</v>
      </c>
      <c r="AG126" s="4">
        <f>Oberlin!D132</f>
        <v>44</v>
      </c>
      <c r="AH126" s="4">
        <f>Oberlin!B132</f>
        <v>0</v>
      </c>
      <c r="AI126" s="4"/>
      <c r="AJ126" s="4"/>
      <c r="AK126" s="4"/>
      <c r="AL126" s="4"/>
      <c r="AM126" s="4">
        <f>Wakeeney!C132</f>
        <v>88</v>
      </c>
      <c r="AN126" s="4">
        <f>Wakeeney!D132</f>
        <v>57</v>
      </c>
      <c r="AO126" s="4">
        <f>Wakeeney!B132</f>
        <v>0</v>
      </c>
      <c r="AP126" s="4"/>
      <c r="AQ126" s="4"/>
      <c r="AR126" s="4"/>
      <c r="AS126" s="4"/>
      <c r="AT126" s="4">
        <f>Harlan!C132</f>
        <v>84</v>
      </c>
      <c r="AU126" s="4">
        <f>Harlan!D132</f>
        <v>51</v>
      </c>
      <c r="AV126" s="4">
        <f>Harlan!B132</f>
        <v>0</v>
      </c>
      <c r="AW126" s="4"/>
      <c r="AX126" s="4"/>
      <c r="AY126" s="4"/>
      <c r="AZ126" s="4"/>
      <c r="BA126" s="4">
        <f>Benkelman!C132</f>
        <v>85</v>
      </c>
      <c r="BB126" s="4">
        <f>Benkelman!D132</f>
        <v>45</v>
      </c>
      <c r="BC126" s="4">
        <f>Benkelman!B132</f>
        <v>0</v>
      </c>
      <c r="BE126" s="3">
        <v>123</v>
      </c>
    </row>
    <row r="127" spans="1:57" ht="13.5" x14ac:dyDescent="0.25">
      <c r="A127" s="4">
        <f>VALUE(MID(Atwood!A133,5,2))</f>
        <v>5</v>
      </c>
      <c r="B127" s="4">
        <f>VALUE(RIGHT(Atwood!A133,2))</f>
        <v>3</v>
      </c>
      <c r="C127" s="4">
        <f>VALUE(LEFT(Atwood!A133,4))</f>
        <v>2012</v>
      </c>
      <c r="D127" s="4">
        <f>Atwood!C133</f>
        <v>86</v>
      </c>
      <c r="E127" s="4">
        <f>Atwood!D133</f>
        <v>45</v>
      </c>
      <c r="F127" s="4">
        <f>Atwood!B133</f>
        <v>0</v>
      </c>
      <c r="G127" s="4"/>
      <c r="H127" s="4"/>
      <c r="I127" s="4"/>
      <c r="J127" s="4"/>
      <c r="K127" s="4">
        <f>Colby!C133</f>
        <v>84</v>
      </c>
      <c r="L127" s="4">
        <f>Colby!D133</f>
        <v>49</v>
      </c>
      <c r="M127" s="4">
        <f>Colby!B133</f>
        <v>0</v>
      </c>
      <c r="N127" s="4"/>
      <c r="O127" s="4"/>
      <c r="P127" s="4"/>
      <c r="Q127" s="4"/>
      <c r="R127" s="4">
        <f>Goodland!C133</f>
        <v>84</v>
      </c>
      <c r="S127" s="4">
        <f>Goodland!D133</f>
        <v>47</v>
      </c>
      <c r="T127" s="4">
        <f>Goodland!B133</f>
        <v>0</v>
      </c>
      <c r="U127" s="4"/>
      <c r="V127" s="4"/>
      <c r="W127" s="4"/>
      <c r="X127" s="4"/>
      <c r="Y127" s="4">
        <f>Norton!C133</f>
        <v>86</v>
      </c>
      <c r="Z127" s="4">
        <f>Norton!D133</f>
        <v>55</v>
      </c>
      <c r="AA127" s="4">
        <f>Norton!B133</f>
        <v>0</v>
      </c>
      <c r="AB127" s="4"/>
      <c r="AC127" s="4"/>
      <c r="AD127" s="4"/>
      <c r="AE127" s="4"/>
      <c r="AF127" s="4">
        <f>Oberlin!C133</f>
        <v>85</v>
      </c>
      <c r="AG127" s="4">
        <f>Oberlin!D133</f>
        <v>44</v>
      </c>
      <c r="AH127" s="4">
        <f>Oberlin!B133</f>
        <v>0</v>
      </c>
      <c r="AI127" s="4"/>
      <c r="AJ127" s="4"/>
      <c r="AK127" s="4"/>
      <c r="AL127" s="4"/>
      <c r="AM127" s="4">
        <f>Wakeeney!C133</f>
        <v>87</v>
      </c>
      <c r="AN127" s="4">
        <f>Wakeeney!D133</f>
        <v>58</v>
      </c>
      <c r="AO127" s="4">
        <f>Wakeeney!B133</f>
        <v>0.05</v>
      </c>
      <c r="AP127" s="4"/>
      <c r="AQ127" s="4"/>
      <c r="AR127" s="4"/>
      <c r="AS127" s="4"/>
      <c r="AT127" s="4">
        <f>Harlan!C133</f>
        <v>85</v>
      </c>
      <c r="AU127" s="4">
        <f>Harlan!D133</f>
        <v>53</v>
      </c>
      <c r="AV127" s="4">
        <f>Harlan!B133</f>
        <v>0</v>
      </c>
      <c r="AW127" s="4"/>
      <c r="AX127" s="4"/>
      <c r="AY127" s="4"/>
      <c r="AZ127" s="4"/>
      <c r="BA127" s="4">
        <f>Benkelman!C133</f>
        <v>84</v>
      </c>
      <c r="BB127" s="4">
        <f>Benkelman!D133</f>
        <v>49</v>
      </c>
      <c r="BC127" s="4">
        <f>Benkelman!B133</f>
        <v>0</v>
      </c>
      <c r="BE127" s="3">
        <v>124</v>
      </c>
    </row>
    <row r="128" spans="1:57" ht="13.5" x14ac:dyDescent="0.25">
      <c r="A128" s="4">
        <f>VALUE(MID(Atwood!A134,5,2))</f>
        <v>5</v>
      </c>
      <c r="B128" s="4">
        <f>VALUE(RIGHT(Atwood!A134,2))</f>
        <v>4</v>
      </c>
      <c r="C128" s="4">
        <f>VALUE(LEFT(Atwood!A134,4))</f>
        <v>2012</v>
      </c>
      <c r="D128" s="4">
        <f>Atwood!C134</f>
        <v>87</v>
      </c>
      <c r="E128" s="4">
        <f>Atwood!D134</f>
        <v>52</v>
      </c>
      <c r="F128" s="4">
        <f>Atwood!B134</f>
        <v>0</v>
      </c>
      <c r="G128" s="4"/>
      <c r="H128" s="4"/>
      <c r="I128" s="4"/>
      <c r="J128" s="4"/>
      <c r="K128" s="4">
        <f>Colby!C134</f>
        <v>86</v>
      </c>
      <c r="L128" s="4">
        <f>Colby!D134</f>
        <v>53</v>
      </c>
      <c r="M128" s="4">
        <f>Colby!B134</f>
        <v>0</v>
      </c>
      <c r="N128" s="4"/>
      <c r="O128" s="4"/>
      <c r="P128" s="4"/>
      <c r="Q128" s="4"/>
      <c r="R128" s="4">
        <f>Goodland!C134</f>
        <v>91</v>
      </c>
      <c r="S128" s="4">
        <f>Goodland!D134</f>
        <v>55</v>
      </c>
      <c r="T128" s="4">
        <f>Goodland!B134</f>
        <v>0</v>
      </c>
      <c r="U128" s="4"/>
      <c r="V128" s="4"/>
      <c r="W128" s="4"/>
      <c r="X128" s="4"/>
      <c r="Y128" s="4">
        <f>Norton!C134</f>
        <v>87</v>
      </c>
      <c r="Z128" s="4">
        <f>Norton!D134</f>
        <v>58</v>
      </c>
      <c r="AA128" s="4">
        <f>Norton!B134</f>
        <v>0</v>
      </c>
      <c r="AB128" s="4"/>
      <c r="AC128" s="4"/>
      <c r="AD128" s="4"/>
      <c r="AE128" s="4"/>
      <c r="AF128" s="4">
        <f>Oberlin!C134</f>
        <v>86</v>
      </c>
      <c r="AG128" s="4">
        <f>Oberlin!D134</f>
        <v>52</v>
      </c>
      <c r="AH128" s="4">
        <f>Oberlin!B134</f>
        <v>0</v>
      </c>
      <c r="AI128" s="4"/>
      <c r="AJ128" s="4"/>
      <c r="AK128" s="4"/>
      <c r="AL128" s="4"/>
      <c r="AM128" s="4">
        <f>Wakeeney!C134</f>
        <v>84</v>
      </c>
      <c r="AN128" s="4">
        <f>Wakeeney!D134</f>
        <v>61</v>
      </c>
      <c r="AO128" s="4">
        <f>Wakeeney!B134</f>
        <v>0</v>
      </c>
      <c r="AP128" s="4"/>
      <c r="AQ128" s="4"/>
      <c r="AR128" s="4"/>
      <c r="AS128" s="4"/>
      <c r="AT128" s="4">
        <f>Harlan!C134</f>
        <v>83</v>
      </c>
      <c r="AU128" s="4">
        <f>Harlan!D134</f>
        <v>60</v>
      </c>
      <c r="AV128" s="4">
        <f>Harlan!B134</f>
        <v>0.03</v>
      </c>
      <c r="AW128" s="4"/>
      <c r="AX128" s="4"/>
      <c r="AY128" s="4"/>
      <c r="AZ128" s="4"/>
      <c r="BA128" s="4">
        <f>Benkelman!C134</f>
        <v>87</v>
      </c>
      <c r="BB128" s="4">
        <f>Benkelman!D134</f>
        <v>54</v>
      </c>
      <c r="BC128" s="4">
        <f>Benkelman!B134</f>
        <v>0</v>
      </c>
      <c r="BE128" s="3">
        <v>125</v>
      </c>
    </row>
    <row r="129" spans="1:57" ht="13.5" x14ac:dyDescent="0.25">
      <c r="A129" s="4">
        <f>VALUE(MID(Atwood!A135,5,2))</f>
        <v>5</v>
      </c>
      <c r="B129" s="4">
        <f>VALUE(RIGHT(Atwood!A135,2))</f>
        <v>5</v>
      </c>
      <c r="C129" s="4">
        <f>VALUE(LEFT(Atwood!A135,4))</f>
        <v>2012</v>
      </c>
      <c r="D129" s="4">
        <f>Atwood!C135</f>
        <v>94</v>
      </c>
      <c r="E129" s="4">
        <f>Atwood!D135</f>
        <v>53</v>
      </c>
      <c r="F129" s="4">
        <f>Atwood!B135</f>
        <v>0</v>
      </c>
      <c r="G129" s="4"/>
      <c r="H129" s="4"/>
      <c r="I129" s="4"/>
      <c r="J129" s="4"/>
      <c r="K129" s="4">
        <f>Colby!C135</f>
        <v>95</v>
      </c>
      <c r="L129" s="4">
        <f>Colby!D135</f>
        <v>54</v>
      </c>
      <c r="M129" s="4">
        <f>Colby!B135</f>
        <v>0</v>
      </c>
      <c r="N129" s="4"/>
      <c r="O129" s="4"/>
      <c r="P129" s="4"/>
      <c r="Q129" s="4"/>
      <c r="R129" s="4">
        <f>Goodland!C135</f>
        <v>88</v>
      </c>
      <c r="S129" s="4">
        <f>Goodland!D135</f>
        <v>51</v>
      </c>
      <c r="T129" s="4">
        <f>Goodland!B135</f>
        <v>0</v>
      </c>
      <c r="U129" s="4"/>
      <c r="V129" s="4"/>
      <c r="W129" s="4"/>
      <c r="X129" s="4"/>
      <c r="Y129" s="4">
        <f>Norton!C135</f>
        <v>89</v>
      </c>
      <c r="Z129" s="4">
        <f>Norton!D135</f>
        <v>56</v>
      </c>
      <c r="AA129" s="4">
        <f>Norton!B135</f>
        <v>0</v>
      </c>
      <c r="AB129" s="4"/>
      <c r="AC129" s="4"/>
      <c r="AD129" s="4"/>
      <c r="AE129" s="4"/>
      <c r="AF129" s="4">
        <f>Oberlin!C135</f>
        <v>94</v>
      </c>
      <c r="AG129" s="4">
        <f>Oberlin!D135</f>
        <v>49</v>
      </c>
      <c r="AH129" s="4">
        <f>Oberlin!B135</f>
        <v>0</v>
      </c>
      <c r="AI129" s="4"/>
      <c r="AJ129" s="4"/>
      <c r="AK129" s="4"/>
      <c r="AL129" s="4"/>
      <c r="AM129" s="4">
        <f>Wakeeney!C135</f>
        <v>92</v>
      </c>
      <c r="AN129" s="4">
        <f>Wakeeney!D135</f>
        <v>60</v>
      </c>
      <c r="AO129" s="4">
        <f>Wakeeney!B135</f>
        <v>0</v>
      </c>
      <c r="AP129" s="4"/>
      <c r="AQ129" s="4"/>
      <c r="AR129" s="4"/>
      <c r="AS129" s="4"/>
      <c r="AT129" s="4">
        <f>Harlan!C135</f>
        <v>90</v>
      </c>
      <c r="AU129" s="4">
        <f>Harlan!D135</f>
        <v>61</v>
      </c>
      <c r="AV129" s="4">
        <f>Harlan!B135</f>
        <v>0</v>
      </c>
      <c r="AW129" s="4"/>
      <c r="AX129" s="4"/>
      <c r="AY129" s="4"/>
      <c r="AZ129" s="4"/>
      <c r="BA129" s="4">
        <f>Benkelman!C135</f>
        <v>94</v>
      </c>
      <c r="BB129" s="4">
        <f>Benkelman!D135</f>
        <v>49</v>
      </c>
      <c r="BC129" s="4">
        <f>Benkelman!B135</f>
        <v>0</v>
      </c>
      <c r="BE129" s="3">
        <v>126</v>
      </c>
    </row>
    <row r="130" spans="1:57" ht="13.5" x14ac:dyDescent="0.25">
      <c r="A130" s="4">
        <f>VALUE(MID(Atwood!A136,5,2))</f>
        <v>5</v>
      </c>
      <c r="B130" s="4">
        <f>VALUE(RIGHT(Atwood!A136,2))</f>
        <v>6</v>
      </c>
      <c r="C130" s="4">
        <f>VALUE(LEFT(Atwood!A136,4))</f>
        <v>2012</v>
      </c>
      <c r="D130" s="4">
        <f>Atwood!C136</f>
        <v>94</v>
      </c>
      <c r="E130" s="4">
        <f>Atwood!D136</f>
        <v>54</v>
      </c>
      <c r="F130" s="4">
        <f>Atwood!B136</f>
        <v>0</v>
      </c>
      <c r="G130" s="4"/>
      <c r="H130" s="4"/>
      <c r="I130" s="4"/>
      <c r="J130" s="4"/>
      <c r="K130" s="4">
        <f>Colby!C136</f>
        <v>95</v>
      </c>
      <c r="L130" s="4">
        <f>Colby!D136</f>
        <v>54</v>
      </c>
      <c r="M130" s="4">
        <f>Colby!B136</f>
        <v>0</v>
      </c>
      <c r="N130" s="4"/>
      <c r="O130" s="4"/>
      <c r="P130" s="4"/>
      <c r="Q130" s="4"/>
      <c r="R130" s="4">
        <f>Goodland!C136</f>
        <v>69</v>
      </c>
      <c r="S130" s="4">
        <f>Goodland!D136</f>
        <v>43</v>
      </c>
      <c r="T130" s="4">
        <f>Goodland!B136</f>
        <v>0</v>
      </c>
      <c r="U130" s="4"/>
      <c r="V130" s="4"/>
      <c r="W130" s="4"/>
      <c r="X130" s="4"/>
      <c r="Y130" s="4">
        <f>Norton!C136</f>
        <v>95</v>
      </c>
      <c r="Z130" s="4">
        <f>Norton!D136</f>
        <v>56</v>
      </c>
      <c r="AA130" s="4">
        <f>Norton!B136</f>
        <v>0</v>
      </c>
      <c r="AB130" s="4"/>
      <c r="AC130" s="4"/>
      <c r="AD130" s="4"/>
      <c r="AE130" s="4"/>
      <c r="AF130" s="4">
        <f>Oberlin!C136</f>
        <v>94</v>
      </c>
      <c r="AG130" s="4">
        <f>Oberlin!D136</f>
        <v>55</v>
      </c>
      <c r="AH130" s="4">
        <f>Oberlin!B136</f>
        <v>0</v>
      </c>
      <c r="AI130" s="4"/>
      <c r="AJ130" s="4"/>
      <c r="AK130" s="4"/>
      <c r="AL130" s="4"/>
      <c r="AM130" s="4">
        <f>Wakeeney!C136</f>
        <v>95</v>
      </c>
      <c r="AN130" s="4">
        <f>Wakeeney!D136</f>
        <v>62</v>
      </c>
      <c r="AO130" s="4">
        <f>Wakeeney!B136</f>
        <v>0</v>
      </c>
      <c r="AP130" s="4"/>
      <c r="AQ130" s="4"/>
      <c r="AR130" s="4"/>
      <c r="AS130" s="4"/>
      <c r="AT130" s="4">
        <f>Harlan!C136</f>
        <v>92</v>
      </c>
      <c r="AU130" s="4">
        <f>Harlan!D136</f>
        <v>62</v>
      </c>
      <c r="AV130" s="4">
        <f>Harlan!B136</f>
        <v>0</v>
      </c>
      <c r="AW130" s="4"/>
      <c r="AX130" s="4"/>
      <c r="AY130" s="4"/>
      <c r="AZ130" s="4"/>
      <c r="BA130" s="4">
        <f>Benkelman!C136</f>
        <v>90</v>
      </c>
      <c r="BB130" s="4">
        <f>Benkelman!D136</f>
        <v>51</v>
      </c>
      <c r="BC130" s="4">
        <f>Benkelman!B136</f>
        <v>0</v>
      </c>
      <c r="BE130" s="3">
        <v>127</v>
      </c>
    </row>
    <row r="131" spans="1:57" ht="13.5" x14ac:dyDescent="0.25">
      <c r="A131" s="4">
        <f>VALUE(MID(Atwood!A137,5,2))</f>
        <v>5</v>
      </c>
      <c r="B131" s="4">
        <f>VALUE(RIGHT(Atwood!A137,2))</f>
        <v>7</v>
      </c>
      <c r="C131" s="4">
        <f>VALUE(LEFT(Atwood!A137,4))</f>
        <v>2012</v>
      </c>
      <c r="D131" s="4">
        <f>Atwood!C137</f>
        <v>70</v>
      </c>
      <c r="E131" s="4">
        <f>Atwood!D137</f>
        <v>48</v>
      </c>
      <c r="F131" s="4">
        <f>Atwood!B137</f>
        <v>0</v>
      </c>
      <c r="G131" s="4"/>
      <c r="H131" s="4"/>
      <c r="I131" s="4"/>
      <c r="J131" s="4"/>
      <c r="K131" s="4">
        <f>Colby!C137</f>
        <v>72</v>
      </c>
      <c r="L131" s="4">
        <f>Colby!D137</f>
        <v>47</v>
      </c>
      <c r="M131" s="4">
        <f>Colby!B137</f>
        <v>0</v>
      </c>
      <c r="N131" s="4"/>
      <c r="O131" s="4"/>
      <c r="P131" s="4"/>
      <c r="Q131" s="4"/>
      <c r="R131" s="4">
        <f>Goodland!C137</f>
        <v>59</v>
      </c>
      <c r="S131" s="4">
        <f>Goodland!D137</f>
        <v>43</v>
      </c>
      <c r="T131" s="4">
        <f>Goodland!B137</f>
        <v>0.06</v>
      </c>
      <c r="U131" s="4"/>
      <c r="V131" s="4"/>
      <c r="W131" s="4"/>
      <c r="X131" s="4"/>
      <c r="Y131" s="4">
        <f>Norton!C137</f>
        <v>71</v>
      </c>
      <c r="Z131" s="4">
        <f>Norton!D137</f>
        <v>48</v>
      </c>
      <c r="AA131" s="4">
        <f>Norton!B137</f>
        <v>0.06</v>
      </c>
      <c r="AB131" s="4"/>
      <c r="AC131" s="4"/>
      <c r="AD131" s="4"/>
      <c r="AE131" s="4"/>
      <c r="AF131" s="4">
        <f>Oberlin!C137</f>
        <v>70</v>
      </c>
      <c r="AG131" s="4">
        <f>Oberlin!D137</f>
        <v>46</v>
      </c>
      <c r="AH131" s="4">
        <f>Oberlin!B137</f>
        <v>0</v>
      </c>
      <c r="AI131" s="4"/>
      <c r="AJ131" s="4"/>
      <c r="AK131" s="4"/>
      <c r="AL131" s="4"/>
      <c r="AM131" s="4">
        <f>Wakeeney!C137</f>
        <v>69</v>
      </c>
      <c r="AN131" s="4">
        <f>Wakeeney!D137</f>
        <v>47</v>
      </c>
      <c r="AO131" s="4">
        <f>Wakeeney!B137</f>
        <v>0.01</v>
      </c>
      <c r="AP131" s="4"/>
      <c r="AQ131" s="4"/>
      <c r="AR131" s="4"/>
      <c r="AS131" s="4"/>
      <c r="AT131" s="4">
        <f>Harlan!C137</f>
        <v>66</v>
      </c>
      <c r="AU131" s="4">
        <f>Harlan!D137</f>
        <v>49</v>
      </c>
      <c r="AV131" s="4">
        <f>Harlan!B137</f>
        <v>0</v>
      </c>
      <c r="AW131" s="4"/>
      <c r="AX131" s="4"/>
      <c r="AY131" s="4"/>
      <c r="AZ131" s="4"/>
      <c r="BA131" s="4">
        <f>Benkelman!C137</f>
        <v>70</v>
      </c>
      <c r="BB131" s="4">
        <f>Benkelman!D137</f>
        <v>48</v>
      </c>
      <c r="BC131" s="4">
        <f>Benkelman!B137</f>
        <v>0</v>
      </c>
      <c r="BE131" s="3">
        <v>128</v>
      </c>
    </row>
    <row r="132" spans="1:57" ht="13.5" x14ac:dyDescent="0.25">
      <c r="A132" s="4">
        <f>VALUE(MID(Atwood!A138,5,2))</f>
        <v>5</v>
      </c>
      <c r="B132" s="4">
        <f>VALUE(RIGHT(Atwood!A138,2))</f>
        <v>8</v>
      </c>
      <c r="C132" s="4">
        <f>VALUE(LEFT(Atwood!A138,4))</f>
        <v>2012</v>
      </c>
      <c r="D132" s="4">
        <f>Atwood!C138</f>
        <v>64</v>
      </c>
      <c r="E132" s="4">
        <f>Atwood!D138</f>
        <v>46</v>
      </c>
      <c r="F132" s="4">
        <f>Atwood!B138</f>
        <v>0</v>
      </c>
      <c r="G132" s="4"/>
      <c r="H132" s="4"/>
      <c r="I132" s="4"/>
      <c r="J132" s="4"/>
      <c r="K132" s="4">
        <f>Colby!C138</f>
        <v>60</v>
      </c>
      <c r="L132" s="4">
        <f>Colby!D138</f>
        <v>45</v>
      </c>
      <c r="M132" s="4">
        <f>Colby!B138</f>
        <v>0.03</v>
      </c>
      <c r="N132" s="4"/>
      <c r="O132" s="4"/>
      <c r="P132" s="4"/>
      <c r="Q132" s="4"/>
      <c r="R132" s="4">
        <f>Goodland!C138</f>
        <v>71</v>
      </c>
      <c r="S132" s="4">
        <f>Goodland!D138</f>
        <v>41</v>
      </c>
      <c r="T132" s="4">
        <f>Goodland!B138</f>
        <v>0</v>
      </c>
      <c r="U132" s="4"/>
      <c r="V132" s="4"/>
      <c r="W132" s="4"/>
      <c r="X132" s="4"/>
      <c r="Y132" s="4">
        <f>Norton!C138</f>
        <v>66</v>
      </c>
      <c r="Z132" s="4">
        <f>Norton!D138</f>
        <v>45</v>
      </c>
      <c r="AA132" s="4">
        <f>Norton!B138</f>
        <v>0</v>
      </c>
      <c r="AB132" s="4"/>
      <c r="AC132" s="4"/>
      <c r="AD132" s="4"/>
      <c r="AE132" s="4"/>
      <c r="AF132" s="4">
        <f>Oberlin!C138</f>
        <v>61</v>
      </c>
      <c r="AG132" s="4">
        <f>Oberlin!D138</f>
        <v>45</v>
      </c>
      <c r="AH132" s="4">
        <f>Oberlin!B138</f>
        <v>0</v>
      </c>
      <c r="AI132" s="4"/>
      <c r="AJ132" s="4"/>
      <c r="AK132" s="4"/>
      <c r="AL132" s="4"/>
      <c r="AM132" s="4">
        <f>Wakeeney!C138</f>
        <v>63</v>
      </c>
      <c r="AN132" s="4">
        <f>Wakeeney!D138</f>
        <v>49</v>
      </c>
      <c r="AO132" s="4">
        <f>Wakeeney!B138</f>
        <v>0</v>
      </c>
      <c r="AP132" s="4"/>
      <c r="AQ132" s="4"/>
      <c r="AR132" s="4"/>
      <c r="AS132" s="4"/>
      <c r="AT132" s="4">
        <f>Harlan!C138</f>
        <v>65</v>
      </c>
      <c r="AU132" s="4">
        <f>Harlan!D138</f>
        <v>41</v>
      </c>
      <c r="AV132" s="4">
        <f>Harlan!B138</f>
        <v>0.06</v>
      </c>
      <c r="AW132" s="4"/>
      <c r="AX132" s="4"/>
      <c r="AY132" s="4"/>
      <c r="AZ132" s="4"/>
      <c r="BA132" s="4">
        <f>Benkelman!C138</f>
        <v>64</v>
      </c>
      <c r="BB132" s="4">
        <f>Benkelman!D138</f>
        <v>42</v>
      </c>
      <c r="BC132" s="4">
        <f>Benkelman!B138</f>
        <v>0.03</v>
      </c>
      <c r="BE132" s="3">
        <v>129</v>
      </c>
    </row>
    <row r="133" spans="1:57" ht="13.5" x14ac:dyDescent="0.25">
      <c r="A133" s="4">
        <f>VALUE(MID(Atwood!A139,5,2))</f>
        <v>5</v>
      </c>
      <c r="B133" s="4">
        <f>VALUE(RIGHT(Atwood!A139,2))</f>
        <v>9</v>
      </c>
      <c r="C133" s="4">
        <f>VALUE(LEFT(Atwood!A139,4))</f>
        <v>2012</v>
      </c>
      <c r="D133" s="4">
        <f>Atwood!C139</f>
        <v>73</v>
      </c>
      <c r="E133" s="4">
        <f>Atwood!D139</f>
        <v>32</v>
      </c>
      <c r="F133" s="4">
        <f>Atwood!B139</f>
        <v>0</v>
      </c>
      <c r="G133" s="4"/>
      <c r="H133" s="4"/>
      <c r="I133" s="4"/>
      <c r="J133" s="4"/>
      <c r="K133" s="4">
        <f>Colby!C139</f>
        <v>73</v>
      </c>
      <c r="L133" s="4">
        <f>Colby!D139</f>
        <v>36</v>
      </c>
      <c r="M133" s="4">
        <f>Colby!B139</f>
        <v>0</v>
      </c>
      <c r="N133" s="4"/>
      <c r="O133" s="4"/>
      <c r="P133" s="4"/>
      <c r="Q133" s="4"/>
      <c r="R133" s="4">
        <f>Goodland!C139</f>
        <v>80</v>
      </c>
      <c r="S133" s="4">
        <f>Goodland!D139</f>
        <v>39</v>
      </c>
      <c r="T133" s="4">
        <f>Goodland!B139</f>
        <v>0</v>
      </c>
      <c r="U133" s="4"/>
      <c r="V133" s="4"/>
      <c r="W133" s="4"/>
      <c r="X133" s="4"/>
      <c r="Y133" s="4">
        <f>Norton!C139</f>
        <v>78</v>
      </c>
      <c r="Z133" s="4">
        <f>Norton!D139</f>
        <v>40</v>
      </c>
      <c r="AA133" s="4">
        <f>Norton!B139</f>
        <v>0</v>
      </c>
      <c r="AB133" s="4"/>
      <c r="AC133" s="4"/>
      <c r="AD133" s="4"/>
      <c r="AE133" s="4"/>
      <c r="AF133" s="4">
        <f>Oberlin!C139</f>
        <v>73</v>
      </c>
      <c r="AG133" s="4">
        <f>Oberlin!D139</f>
        <v>31</v>
      </c>
      <c r="AH133" s="4">
        <f>Oberlin!B139</f>
        <v>0</v>
      </c>
      <c r="AI133" s="4"/>
      <c r="AJ133" s="4"/>
      <c r="AK133" s="4"/>
      <c r="AL133" s="4"/>
      <c r="AM133" s="4">
        <f>Wakeeney!C139</f>
        <v>73</v>
      </c>
      <c r="AN133" s="4">
        <f>Wakeeney!D139</f>
        <v>35</v>
      </c>
      <c r="AO133" s="4">
        <f>Wakeeney!B139</f>
        <v>0</v>
      </c>
      <c r="AP133" s="4"/>
      <c r="AQ133" s="4"/>
      <c r="AR133" s="4"/>
      <c r="AS133" s="4"/>
      <c r="AT133" s="4">
        <f>Harlan!C139</f>
        <v>73</v>
      </c>
      <c r="AU133" s="4">
        <f>Harlan!D139</f>
        <v>34</v>
      </c>
      <c r="AV133" s="4">
        <f>Harlan!B139</f>
        <v>0</v>
      </c>
      <c r="AW133" s="4"/>
      <c r="AX133" s="4"/>
      <c r="AY133" s="4"/>
      <c r="AZ133" s="4"/>
      <c r="BA133" s="4">
        <f>Benkelman!C139</f>
        <v>74</v>
      </c>
      <c r="BB133" s="4">
        <f>Benkelman!D139</f>
        <v>33</v>
      </c>
      <c r="BC133" s="4">
        <f>Benkelman!B139</f>
        <v>0</v>
      </c>
      <c r="BE133" s="3">
        <v>130</v>
      </c>
    </row>
    <row r="134" spans="1:57" ht="13.5" x14ac:dyDescent="0.25">
      <c r="A134" s="4">
        <f>VALUE(MID(Atwood!A140,5,2))</f>
        <v>5</v>
      </c>
      <c r="B134" s="4">
        <f>VALUE(RIGHT(Atwood!A140,2))</f>
        <v>10</v>
      </c>
      <c r="C134" s="4">
        <f>VALUE(LEFT(Atwood!A140,4))</f>
        <v>2012</v>
      </c>
      <c r="D134" s="4">
        <f>Atwood!C140</f>
        <v>84</v>
      </c>
      <c r="E134" s="4">
        <f>Atwood!D140</f>
        <v>32</v>
      </c>
      <c r="F134" s="4">
        <f>Atwood!B140</f>
        <v>0</v>
      </c>
      <c r="G134" s="4"/>
      <c r="H134" s="4"/>
      <c r="I134" s="4"/>
      <c r="J134" s="4"/>
      <c r="K134" s="4">
        <f>Colby!C140</f>
        <v>82</v>
      </c>
      <c r="L134" s="4">
        <f>Colby!D140</f>
        <v>47</v>
      </c>
      <c r="M134" s="4">
        <f>Colby!B140</f>
        <v>0</v>
      </c>
      <c r="N134" s="4"/>
      <c r="O134" s="4"/>
      <c r="P134" s="4"/>
      <c r="Q134" s="4"/>
      <c r="R134" s="4">
        <f>Goodland!C140</f>
        <v>86</v>
      </c>
      <c r="S134" s="4">
        <f>Goodland!D140</f>
        <v>49</v>
      </c>
      <c r="T134" s="4">
        <f>Goodland!B140</f>
        <v>0</v>
      </c>
      <c r="U134" s="4"/>
      <c r="V134" s="4"/>
      <c r="W134" s="4"/>
      <c r="X134" s="4"/>
      <c r="Y134" s="4">
        <f>Norton!C140</f>
        <v>78</v>
      </c>
      <c r="Z134" s="4">
        <f>Norton!D140</f>
        <v>40</v>
      </c>
      <c r="AA134" s="4">
        <f>Norton!B140</f>
        <v>0</v>
      </c>
      <c r="AB134" s="4"/>
      <c r="AC134" s="4"/>
      <c r="AD134" s="4"/>
      <c r="AE134" s="4"/>
      <c r="AF134" s="4">
        <f>Oberlin!C140</f>
        <v>81</v>
      </c>
      <c r="AG134" s="4">
        <f>Oberlin!D140</f>
        <v>32</v>
      </c>
      <c r="AH134" s="4">
        <f>Oberlin!B140</f>
        <v>0</v>
      </c>
      <c r="AI134" s="4"/>
      <c r="AJ134" s="4"/>
      <c r="AK134" s="4"/>
      <c r="AL134" s="4"/>
      <c r="AM134" s="4">
        <f>Wakeeney!C140</f>
        <v>80</v>
      </c>
      <c r="AN134" s="4">
        <f>Wakeeney!D140</f>
        <v>38</v>
      </c>
      <c r="AO134" s="4">
        <f>Wakeeney!B140</f>
        <v>0</v>
      </c>
      <c r="AP134" s="4"/>
      <c r="AQ134" s="4"/>
      <c r="AR134" s="4"/>
      <c r="AS134" s="4"/>
      <c r="AT134" s="4">
        <f>Harlan!C140</f>
        <v>74</v>
      </c>
      <c r="AU134" s="4">
        <f>Harlan!D140</f>
        <v>35</v>
      </c>
      <c r="AV134" s="4">
        <f>Harlan!B140</f>
        <v>0</v>
      </c>
      <c r="AW134" s="4"/>
      <c r="AX134" s="4"/>
      <c r="AY134" s="4"/>
      <c r="AZ134" s="4"/>
      <c r="BA134" s="4">
        <f>Benkelman!C140</f>
        <v>86</v>
      </c>
      <c r="BB134" s="4">
        <f>Benkelman!D140</f>
        <v>42</v>
      </c>
      <c r="BC134" s="4">
        <f>Benkelman!B140</f>
        <v>0</v>
      </c>
      <c r="BE134" s="3">
        <v>131</v>
      </c>
    </row>
    <row r="135" spans="1:57" ht="13.5" x14ac:dyDescent="0.25">
      <c r="A135" s="4">
        <f>VALUE(MID(Atwood!A141,5,2))</f>
        <v>5</v>
      </c>
      <c r="B135" s="4">
        <f>VALUE(RIGHT(Atwood!A141,2))</f>
        <v>11</v>
      </c>
      <c r="C135" s="4">
        <f>VALUE(LEFT(Atwood!A141,4))</f>
        <v>2012</v>
      </c>
      <c r="D135" s="4">
        <f>Atwood!C141</f>
        <v>92</v>
      </c>
      <c r="E135" s="4">
        <f>Atwood!D141</f>
        <v>45</v>
      </c>
      <c r="F135" s="4">
        <f>Atwood!B141</f>
        <v>0</v>
      </c>
      <c r="G135" s="4"/>
      <c r="H135" s="4"/>
      <c r="I135" s="4"/>
      <c r="J135" s="4"/>
      <c r="K135" s="4">
        <f>Colby!C141</f>
        <v>89</v>
      </c>
      <c r="L135" s="4">
        <f>Colby!D141</f>
        <v>49</v>
      </c>
      <c r="M135" s="4">
        <f>Colby!B141</f>
        <v>0</v>
      </c>
      <c r="N135" s="4"/>
      <c r="O135" s="4"/>
      <c r="P135" s="4"/>
      <c r="Q135" s="4"/>
      <c r="R135" s="4">
        <f>Goodland!C141</f>
        <v>65</v>
      </c>
      <c r="S135" s="4">
        <f>Goodland!D141</f>
        <v>40</v>
      </c>
      <c r="T135" s="4">
        <f>Goodland!B141</f>
        <v>0</v>
      </c>
      <c r="U135" s="4"/>
      <c r="V135" s="4"/>
      <c r="W135" s="4"/>
      <c r="X135" s="4"/>
      <c r="Y135" s="4">
        <f>Norton!C141</f>
        <v>89</v>
      </c>
      <c r="Z135" s="4">
        <f>Norton!D141</f>
        <v>51</v>
      </c>
      <c r="AA135" s="4">
        <f>Norton!B141</f>
        <v>0</v>
      </c>
      <c r="AB135" s="4"/>
      <c r="AC135" s="4"/>
      <c r="AD135" s="4"/>
      <c r="AE135" s="4"/>
      <c r="AF135" s="4">
        <f>Oberlin!C141</f>
        <v>89</v>
      </c>
      <c r="AG135" s="4">
        <f>Oberlin!D141</f>
        <v>49</v>
      </c>
      <c r="AH135" s="4">
        <f>Oberlin!B141</f>
        <v>0</v>
      </c>
      <c r="AI135" s="4"/>
      <c r="AJ135" s="4"/>
      <c r="AK135" s="4"/>
      <c r="AL135" s="4"/>
      <c r="AM135" s="4">
        <f>Wakeeney!C141</f>
        <v>87</v>
      </c>
      <c r="AN135" s="4">
        <f>Wakeeney!D141</f>
        <v>53</v>
      </c>
      <c r="AO135" s="4">
        <f>Wakeeney!B141</f>
        <v>0</v>
      </c>
      <c r="AP135" s="4"/>
      <c r="AQ135" s="4"/>
      <c r="AR135" s="4"/>
      <c r="AS135" s="4"/>
      <c r="AT135" s="4">
        <f>Harlan!C141</f>
        <v>88</v>
      </c>
      <c r="AU135" s="4">
        <f>Harlan!D141</f>
        <v>50</v>
      </c>
      <c r="AV135" s="4">
        <f>Harlan!B141</f>
        <v>0</v>
      </c>
      <c r="AW135" s="4"/>
      <c r="AX135" s="4"/>
      <c r="AY135" s="4"/>
      <c r="AZ135" s="4"/>
      <c r="BA135" s="4">
        <f>Benkelman!C141</f>
        <v>91</v>
      </c>
      <c r="BB135" s="4">
        <f>Benkelman!D141</f>
        <v>48</v>
      </c>
      <c r="BC135" s="4">
        <f>Benkelman!B141</f>
        <v>0</v>
      </c>
      <c r="BE135" s="3">
        <v>132</v>
      </c>
    </row>
    <row r="136" spans="1:57" ht="13.5" x14ac:dyDescent="0.25">
      <c r="A136" s="4">
        <f>VALUE(MID(Atwood!A142,5,2))</f>
        <v>5</v>
      </c>
      <c r="B136" s="4">
        <f>VALUE(RIGHT(Atwood!A142,2))</f>
        <v>12</v>
      </c>
      <c r="C136" s="4">
        <f>VALUE(LEFT(Atwood!A142,4))</f>
        <v>2012</v>
      </c>
      <c r="D136" s="4">
        <f>Atwood!C142</f>
        <v>64</v>
      </c>
      <c r="E136" s="4">
        <f>Atwood!D142</f>
        <v>42</v>
      </c>
      <c r="F136" s="4">
        <f>Atwood!B142</f>
        <v>0</v>
      </c>
      <c r="G136" s="4"/>
      <c r="H136" s="4"/>
      <c r="I136" s="4"/>
      <c r="J136" s="4"/>
      <c r="K136" s="4">
        <f>Colby!C142</f>
        <v>69</v>
      </c>
      <c r="L136" s="4">
        <f>Colby!D142</f>
        <v>38</v>
      </c>
      <c r="M136" s="4">
        <f>Colby!B142</f>
        <v>0</v>
      </c>
      <c r="N136" s="4"/>
      <c r="O136" s="4"/>
      <c r="P136" s="4"/>
      <c r="Q136" s="4"/>
      <c r="R136" s="4">
        <f>Goodland!C142</f>
        <v>49</v>
      </c>
      <c r="S136" s="4">
        <f>Goodland!D142</f>
        <v>40</v>
      </c>
      <c r="T136" s="4">
        <f>Goodland!B142</f>
        <v>0.16</v>
      </c>
      <c r="U136" s="4"/>
      <c r="V136" s="4"/>
      <c r="W136" s="4"/>
      <c r="X136" s="4"/>
      <c r="Y136" s="4">
        <f>Norton!C142</f>
        <v>73</v>
      </c>
      <c r="Z136" s="4">
        <f>Norton!D142</f>
        <v>40</v>
      </c>
      <c r="AA136" s="4">
        <f>Norton!B142</f>
        <v>0</v>
      </c>
      <c r="AB136" s="4"/>
      <c r="AC136" s="4"/>
      <c r="AD136" s="4"/>
      <c r="AE136" s="4"/>
      <c r="AF136" s="4">
        <f>Oberlin!C142</f>
        <v>67</v>
      </c>
      <c r="AG136" s="4">
        <f>Oberlin!D142</f>
        <v>42</v>
      </c>
      <c r="AH136" s="4">
        <f>Oberlin!B142</f>
        <v>0</v>
      </c>
      <c r="AI136" s="4"/>
      <c r="AJ136" s="4"/>
      <c r="AK136" s="4"/>
      <c r="AL136" s="4"/>
      <c r="AM136" s="4">
        <f>Wakeeney!C142</f>
        <v>68</v>
      </c>
      <c r="AN136" s="4">
        <f>Wakeeney!D142</f>
        <v>39</v>
      </c>
      <c r="AO136" s="4">
        <f>Wakeeney!B142</f>
        <v>0</v>
      </c>
      <c r="AP136" s="4"/>
      <c r="AQ136" s="4"/>
      <c r="AR136" s="4"/>
      <c r="AS136" s="4"/>
      <c r="AT136" s="4">
        <f>Harlan!C142</f>
        <v>72</v>
      </c>
      <c r="AU136" s="4">
        <f>Harlan!D142</f>
        <v>45</v>
      </c>
      <c r="AV136" s="4">
        <f>Harlan!B142</f>
        <v>0</v>
      </c>
      <c r="AW136" s="4"/>
      <c r="AX136" s="4"/>
      <c r="AY136" s="4"/>
      <c r="AZ136" s="4"/>
      <c r="BA136" s="4">
        <f>Benkelman!C142</f>
        <v>65</v>
      </c>
      <c r="BB136" s="4">
        <f>Benkelman!D142</f>
        <v>42</v>
      </c>
      <c r="BC136" s="4">
        <f>Benkelman!B142</f>
        <v>0.06</v>
      </c>
      <c r="BE136" s="3">
        <v>133</v>
      </c>
    </row>
    <row r="137" spans="1:57" ht="13.5" x14ac:dyDescent="0.25">
      <c r="A137" s="4">
        <f>VALUE(MID(Atwood!A143,5,2))</f>
        <v>5</v>
      </c>
      <c r="B137" s="4">
        <f>VALUE(RIGHT(Atwood!A143,2))</f>
        <v>13</v>
      </c>
      <c r="C137" s="4">
        <f>VALUE(LEFT(Atwood!A143,4))</f>
        <v>2012</v>
      </c>
      <c r="D137" s="4">
        <f>Atwood!C143</f>
        <v>52</v>
      </c>
      <c r="E137" s="4">
        <f>Atwood!D143</f>
        <v>42</v>
      </c>
      <c r="F137" s="4">
        <f>Atwood!B143</f>
        <v>0.1</v>
      </c>
      <c r="G137" s="4"/>
      <c r="H137" s="4"/>
      <c r="I137" s="4"/>
      <c r="J137" s="4"/>
      <c r="K137" s="4">
        <f>Colby!C143</f>
        <v>52</v>
      </c>
      <c r="L137" s="4">
        <f>Colby!D143</f>
        <v>38</v>
      </c>
      <c r="M137" s="4">
        <f>Colby!B143</f>
        <v>0.1</v>
      </c>
      <c r="N137" s="4"/>
      <c r="O137" s="4"/>
      <c r="P137" s="4"/>
      <c r="Q137" s="4"/>
      <c r="R137" s="4">
        <f>Goodland!C143</f>
        <v>71</v>
      </c>
      <c r="S137" s="4">
        <f>Goodland!D143</f>
        <v>40</v>
      </c>
      <c r="T137" s="4">
        <f>Goodland!B143</f>
        <v>0</v>
      </c>
      <c r="U137" s="4"/>
      <c r="V137" s="4"/>
      <c r="W137" s="4"/>
      <c r="X137" s="4"/>
      <c r="Y137" s="4">
        <f>Norton!C143</f>
        <v>70</v>
      </c>
      <c r="Z137" s="4">
        <f>Norton!D143</f>
        <v>46</v>
      </c>
      <c r="AA137" s="4">
        <f>Norton!B143</f>
        <v>0</v>
      </c>
      <c r="AB137" s="4"/>
      <c r="AC137" s="4"/>
      <c r="AD137" s="4"/>
      <c r="AE137" s="4"/>
      <c r="AF137" s="4">
        <f>Oberlin!C143</f>
        <v>58</v>
      </c>
      <c r="AG137" s="4">
        <f>Oberlin!D143</f>
        <v>40</v>
      </c>
      <c r="AH137" s="4">
        <f>Oberlin!B143</f>
        <v>0.04</v>
      </c>
      <c r="AI137" s="4"/>
      <c r="AJ137" s="4"/>
      <c r="AK137" s="4"/>
      <c r="AL137" s="4"/>
      <c r="AM137" s="4">
        <f>Wakeeney!C143</f>
        <v>68</v>
      </c>
      <c r="AN137" s="4">
        <f>Wakeeney!D143</f>
        <v>47</v>
      </c>
      <c r="AO137" s="4">
        <f>Wakeeney!B143</f>
        <v>0</v>
      </c>
      <c r="AP137" s="4"/>
      <c r="AQ137" s="4"/>
      <c r="AR137" s="4"/>
      <c r="AS137" s="4"/>
      <c r="AT137" s="4">
        <f>Harlan!C143</f>
        <v>68</v>
      </c>
      <c r="AU137" s="4">
        <f>Harlan!D143</f>
        <v>48</v>
      </c>
      <c r="AV137" s="4">
        <f>Harlan!B143</f>
        <v>0</v>
      </c>
      <c r="AW137" s="4"/>
      <c r="AX137" s="4"/>
      <c r="AY137" s="4"/>
      <c r="AZ137" s="4"/>
      <c r="BA137" s="4">
        <f>Benkelman!C143</f>
        <v>54</v>
      </c>
      <c r="BB137" s="4">
        <f>Benkelman!D143</f>
        <v>42</v>
      </c>
      <c r="BC137" s="4">
        <f>Benkelman!B143</f>
        <v>0.1</v>
      </c>
      <c r="BE137" s="3">
        <v>134</v>
      </c>
    </row>
    <row r="138" spans="1:57" ht="13.5" x14ac:dyDescent="0.25">
      <c r="A138" s="4">
        <f>VALUE(MID(Atwood!A144,5,2))</f>
        <v>5</v>
      </c>
      <c r="B138" s="4">
        <f>VALUE(RIGHT(Atwood!A144,2))</f>
        <v>14</v>
      </c>
      <c r="C138" s="4">
        <f>VALUE(LEFT(Atwood!A144,4))</f>
        <v>2012</v>
      </c>
      <c r="D138" s="4">
        <f>Atwood!C144</f>
        <v>75</v>
      </c>
      <c r="E138" s="4">
        <f>Atwood!D144</f>
        <v>40</v>
      </c>
      <c r="F138" s="4">
        <f>Atwood!B144</f>
        <v>0</v>
      </c>
      <c r="G138" s="4"/>
      <c r="H138" s="4"/>
      <c r="I138" s="4"/>
      <c r="J138" s="4"/>
      <c r="K138" s="4">
        <f>Colby!C144</f>
        <v>72</v>
      </c>
      <c r="L138" s="4">
        <f>Colby!D144</f>
        <v>42</v>
      </c>
      <c r="M138" s="4">
        <f>Colby!B144</f>
        <v>0</v>
      </c>
      <c r="N138" s="4"/>
      <c r="O138" s="4"/>
      <c r="P138" s="4"/>
      <c r="Q138" s="4"/>
      <c r="R138" s="4">
        <f>Goodland!C144</f>
        <v>80</v>
      </c>
      <c r="S138" s="4">
        <f>Goodland!D144</f>
        <v>44</v>
      </c>
      <c r="T138" s="4">
        <f>Goodland!B144</f>
        <v>0</v>
      </c>
      <c r="U138" s="4"/>
      <c r="V138" s="4"/>
      <c r="W138" s="4"/>
      <c r="X138" s="4"/>
      <c r="Y138" s="4">
        <f>Norton!C144</f>
        <v>75</v>
      </c>
      <c r="Z138" s="4">
        <f>Norton!D144</f>
        <v>49</v>
      </c>
      <c r="AA138" s="4">
        <f>Norton!B144</f>
        <v>0</v>
      </c>
      <c r="AB138" s="4"/>
      <c r="AC138" s="4"/>
      <c r="AD138" s="4"/>
      <c r="AE138" s="4"/>
      <c r="AF138" s="4">
        <f>Oberlin!C144</f>
        <v>74</v>
      </c>
      <c r="AG138" s="4">
        <f>Oberlin!D144</f>
        <v>38</v>
      </c>
      <c r="AH138" s="4">
        <f>Oberlin!B144</f>
        <v>0</v>
      </c>
      <c r="AI138" s="4"/>
      <c r="AJ138" s="4"/>
      <c r="AK138" s="4"/>
      <c r="AL138" s="4"/>
      <c r="AM138" s="4">
        <f>Wakeeney!C144</f>
        <v>76</v>
      </c>
      <c r="AN138" s="4">
        <f>Wakeeney!D144</f>
        <v>53</v>
      </c>
      <c r="AO138" s="4">
        <f>Wakeeney!B144</f>
        <v>0</v>
      </c>
      <c r="AP138" s="4"/>
      <c r="AQ138" s="4"/>
      <c r="AR138" s="4"/>
      <c r="AS138" s="4"/>
      <c r="AT138" s="4">
        <f>Harlan!C144</f>
        <v>75</v>
      </c>
      <c r="AU138" s="4">
        <f>Harlan!D144</f>
        <v>41</v>
      </c>
      <c r="AV138" s="4">
        <f>Harlan!B144</f>
        <v>0</v>
      </c>
      <c r="AW138" s="4"/>
      <c r="AX138" s="4"/>
      <c r="AY138" s="4"/>
      <c r="AZ138" s="4"/>
      <c r="BA138" s="4">
        <f>Benkelman!C144</f>
        <v>75</v>
      </c>
      <c r="BB138" s="4">
        <f>Benkelman!D144</f>
        <v>42</v>
      </c>
      <c r="BC138" s="4">
        <f>Benkelman!B144</f>
        <v>0</v>
      </c>
      <c r="BE138" s="3">
        <v>135</v>
      </c>
    </row>
    <row r="139" spans="1:57" ht="13.5" x14ac:dyDescent="0.25">
      <c r="A139" s="4">
        <f>VALUE(MID(Atwood!A145,5,2))</f>
        <v>5</v>
      </c>
      <c r="B139" s="4">
        <f>VALUE(RIGHT(Atwood!A145,2))</f>
        <v>15</v>
      </c>
      <c r="C139" s="4">
        <f>VALUE(LEFT(Atwood!A145,4))</f>
        <v>2012</v>
      </c>
      <c r="D139" s="4">
        <f>Atwood!C145</f>
        <v>84</v>
      </c>
      <c r="E139" s="4">
        <f>Atwood!D145</f>
        <v>40</v>
      </c>
      <c r="F139" s="4">
        <f>Atwood!B145</f>
        <v>0</v>
      </c>
      <c r="G139" s="4"/>
      <c r="H139" s="4"/>
      <c r="I139" s="4"/>
      <c r="J139" s="4"/>
      <c r="K139" s="4">
        <f>Colby!C145</f>
        <v>81</v>
      </c>
      <c r="L139" s="4">
        <f>Colby!D145</f>
        <v>44</v>
      </c>
      <c r="M139" s="4">
        <f>Colby!B145</f>
        <v>0</v>
      </c>
      <c r="N139" s="4"/>
      <c r="O139" s="4"/>
      <c r="P139" s="4"/>
      <c r="Q139" s="4"/>
      <c r="R139" s="4">
        <f>Goodland!C145</f>
        <v>88</v>
      </c>
      <c r="S139" s="4">
        <f>Goodland!D145</f>
        <v>47</v>
      </c>
      <c r="T139" s="4">
        <f>Goodland!B145</f>
        <v>0</v>
      </c>
      <c r="U139" s="4"/>
      <c r="V139" s="4"/>
      <c r="W139" s="4"/>
      <c r="X139" s="4"/>
      <c r="Y139" s="4">
        <f>Norton!C145</f>
        <v>85</v>
      </c>
      <c r="Z139" s="4">
        <f>Norton!D145</f>
        <v>49</v>
      </c>
      <c r="AA139" s="4">
        <f>Norton!B145</f>
        <v>0</v>
      </c>
      <c r="AB139" s="4"/>
      <c r="AC139" s="4"/>
      <c r="AD139" s="4"/>
      <c r="AE139" s="4"/>
      <c r="AF139" s="4">
        <f>Oberlin!C145</f>
        <v>83</v>
      </c>
      <c r="AG139" s="4">
        <f>Oberlin!D145</f>
        <v>40</v>
      </c>
      <c r="AH139" s="4">
        <f>Oberlin!B145</f>
        <v>0</v>
      </c>
      <c r="AI139" s="4"/>
      <c r="AJ139" s="4"/>
      <c r="AK139" s="4"/>
      <c r="AL139" s="4"/>
      <c r="AM139" s="4">
        <f>Wakeeney!C145</f>
        <v>83</v>
      </c>
      <c r="AN139" s="4">
        <f>Wakeeney!D145</f>
        <v>52</v>
      </c>
      <c r="AO139" s="4">
        <f>Wakeeney!B145</f>
        <v>0</v>
      </c>
      <c r="AP139" s="4"/>
      <c r="AQ139" s="4"/>
      <c r="AR139" s="4"/>
      <c r="AS139" s="4"/>
      <c r="AT139" s="4">
        <f>Harlan!C145</f>
        <v>83</v>
      </c>
      <c r="AU139" s="4">
        <f>Harlan!D145</f>
        <v>42</v>
      </c>
      <c r="AV139" s="4">
        <f>Harlan!B145</f>
        <v>0</v>
      </c>
      <c r="AW139" s="4"/>
      <c r="AX139" s="4"/>
      <c r="AY139" s="4"/>
      <c r="AZ139" s="4"/>
      <c r="BA139" s="4">
        <f>Benkelman!C145</f>
        <v>84</v>
      </c>
      <c r="BB139" s="4">
        <f>Benkelman!D145</f>
        <v>42</v>
      </c>
      <c r="BC139" s="4">
        <f>Benkelman!B145</f>
        <v>0</v>
      </c>
      <c r="BE139" s="3">
        <v>136</v>
      </c>
    </row>
    <row r="140" spans="1:57" ht="13.5" x14ac:dyDescent="0.25">
      <c r="A140" s="4">
        <f>VALUE(MID(Atwood!A146,5,2))</f>
        <v>5</v>
      </c>
      <c r="B140" s="4">
        <f>VALUE(RIGHT(Atwood!A146,2))</f>
        <v>16</v>
      </c>
      <c r="C140" s="4">
        <f>VALUE(LEFT(Atwood!A146,4))</f>
        <v>2012</v>
      </c>
      <c r="D140" s="4">
        <f>Atwood!C146</f>
        <v>88</v>
      </c>
      <c r="E140" s="4">
        <f>Atwood!D146</f>
        <v>42</v>
      </c>
      <c r="F140" s="4">
        <f>Atwood!B146</f>
        <v>0</v>
      </c>
      <c r="G140" s="4"/>
      <c r="H140" s="4"/>
      <c r="I140" s="4"/>
      <c r="J140" s="4"/>
      <c r="K140" s="4">
        <f>Colby!C146</f>
        <v>88</v>
      </c>
      <c r="L140" s="4">
        <f>Colby!D146</f>
        <v>50</v>
      </c>
      <c r="M140" s="4">
        <f>Colby!B146</f>
        <v>0</v>
      </c>
      <c r="N140" s="4"/>
      <c r="O140" s="4"/>
      <c r="P140" s="4"/>
      <c r="Q140" s="4"/>
      <c r="R140" s="4">
        <f>Goodland!C146</f>
        <v>89</v>
      </c>
      <c r="S140" s="4">
        <f>Goodland!D146</f>
        <v>43</v>
      </c>
      <c r="T140" s="4">
        <f>Goodland!B146</f>
        <v>0</v>
      </c>
      <c r="U140" s="4"/>
      <c r="V140" s="4"/>
      <c r="W140" s="4"/>
      <c r="X140" s="4"/>
      <c r="Y140" s="4">
        <f>Norton!C146</f>
        <v>93</v>
      </c>
      <c r="Z140" s="4">
        <f>Norton!D146</f>
        <v>48</v>
      </c>
      <c r="AA140" s="4">
        <f>Norton!B146</f>
        <v>0</v>
      </c>
      <c r="AB140" s="4"/>
      <c r="AC140" s="4"/>
      <c r="AD140" s="4"/>
      <c r="AE140" s="4"/>
      <c r="AF140" s="4">
        <f>Oberlin!C146</f>
        <v>87</v>
      </c>
      <c r="AG140" s="4">
        <f>Oberlin!D146</f>
        <v>39</v>
      </c>
      <c r="AH140" s="4">
        <f>Oberlin!B146</f>
        <v>0</v>
      </c>
      <c r="AI140" s="4"/>
      <c r="AJ140" s="4"/>
      <c r="AK140" s="4"/>
      <c r="AL140" s="4"/>
      <c r="AM140" s="4">
        <f>Wakeeney!C146</f>
        <v>90</v>
      </c>
      <c r="AN140" s="4">
        <f>Wakeeney!D146</f>
        <v>43</v>
      </c>
      <c r="AO140" s="4">
        <f>Wakeeney!B146</f>
        <v>0</v>
      </c>
      <c r="AP140" s="4"/>
      <c r="AQ140" s="4"/>
      <c r="AR140" s="4"/>
      <c r="AS140" s="4"/>
      <c r="AT140" s="4">
        <f>Harlan!C146</f>
        <v>89</v>
      </c>
      <c r="AU140" s="4">
        <f>Harlan!D146</f>
        <v>42</v>
      </c>
      <c r="AV140" s="4">
        <f>Harlan!B146</f>
        <v>0</v>
      </c>
      <c r="AW140" s="4"/>
      <c r="AX140" s="4"/>
      <c r="AY140" s="4"/>
      <c r="AZ140" s="4"/>
      <c r="BA140" s="4">
        <f>Benkelman!C146</f>
        <v>91</v>
      </c>
      <c r="BB140" s="4">
        <f>Benkelman!D146</f>
        <v>41</v>
      </c>
      <c r="BC140" s="4">
        <f>Benkelman!B146</f>
        <v>0</v>
      </c>
      <c r="BE140" s="3">
        <v>137</v>
      </c>
    </row>
    <row r="141" spans="1:57" ht="13.5" x14ac:dyDescent="0.25">
      <c r="A141" s="4">
        <f>VALUE(MID(Atwood!A147,5,2))</f>
        <v>5</v>
      </c>
      <c r="B141" s="4">
        <f>VALUE(RIGHT(Atwood!A147,2))</f>
        <v>17</v>
      </c>
      <c r="C141" s="4">
        <f>VALUE(LEFT(Atwood!A147,4))</f>
        <v>2012</v>
      </c>
      <c r="D141" s="4">
        <f>Atwood!C147</f>
        <v>92</v>
      </c>
      <c r="E141" s="4">
        <f>Atwood!D147</f>
        <v>42</v>
      </c>
      <c r="F141" s="4">
        <f>Atwood!B147</f>
        <v>0</v>
      </c>
      <c r="G141" s="4"/>
      <c r="H141" s="4"/>
      <c r="I141" s="4"/>
      <c r="J141" s="4"/>
      <c r="K141" s="4">
        <f>Colby!C147</f>
        <v>89</v>
      </c>
      <c r="L141" s="4">
        <f>Colby!D147</f>
        <v>54</v>
      </c>
      <c r="M141" s="4">
        <f>Colby!B147</f>
        <v>0</v>
      </c>
      <c r="N141" s="4"/>
      <c r="O141" s="4"/>
      <c r="P141" s="4"/>
      <c r="Q141" s="4"/>
      <c r="R141" s="4">
        <f>Goodland!C147</f>
        <v>90</v>
      </c>
      <c r="S141" s="4">
        <f>Goodland!D147</f>
        <v>51</v>
      </c>
      <c r="T141" s="4">
        <f>Goodland!B147</f>
        <v>0</v>
      </c>
      <c r="U141" s="4"/>
      <c r="V141" s="4"/>
      <c r="W141" s="4"/>
      <c r="X141" s="4"/>
      <c r="Y141" s="4">
        <f>Norton!C147</f>
        <v>87</v>
      </c>
      <c r="Z141" s="4">
        <f>Norton!D147</f>
        <v>51</v>
      </c>
      <c r="AA141" s="4">
        <f>Norton!B147</f>
        <v>0</v>
      </c>
      <c r="AB141" s="4"/>
      <c r="AC141" s="4"/>
      <c r="AD141" s="4"/>
      <c r="AE141" s="4"/>
      <c r="AF141" s="4">
        <f>Oberlin!C147</f>
        <v>90</v>
      </c>
      <c r="AG141" s="4">
        <f>Oberlin!D147</f>
        <v>41</v>
      </c>
      <c r="AH141" s="4">
        <f>Oberlin!B147</f>
        <v>0</v>
      </c>
      <c r="AI141" s="4"/>
      <c r="AJ141" s="4"/>
      <c r="AK141" s="4"/>
      <c r="AL141" s="4"/>
      <c r="AM141" s="4">
        <f>Wakeeney!C147</f>
        <v>89</v>
      </c>
      <c r="AN141" s="4">
        <f>Wakeeney!D147</f>
        <v>45</v>
      </c>
      <c r="AO141" s="4">
        <f>Wakeeney!B147</f>
        <v>0</v>
      </c>
      <c r="AP141" s="4"/>
      <c r="AQ141" s="4"/>
      <c r="AR141" s="4"/>
      <c r="AS141" s="4"/>
      <c r="AT141" s="4">
        <f>Harlan!C147</f>
        <v>85</v>
      </c>
      <c r="AU141" s="4">
        <f>Harlan!D147</f>
        <v>44</v>
      </c>
      <c r="AV141" s="4">
        <f>Harlan!B147</f>
        <v>0</v>
      </c>
      <c r="AW141" s="4"/>
      <c r="AX141" s="4"/>
      <c r="AY141" s="4"/>
      <c r="AZ141" s="4"/>
      <c r="BA141" s="4">
        <f>Benkelman!C147</f>
        <v>91</v>
      </c>
      <c r="BB141" s="4">
        <f>Benkelman!D147</f>
        <v>49</v>
      </c>
      <c r="BC141" s="4">
        <f>Benkelman!B147</f>
        <v>0</v>
      </c>
      <c r="BE141" s="3">
        <v>138</v>
      </c>
    </row>
    <row r="142" spans="1:57" ht="13.5" x14ac:dyDescent="0.25">
      <c r="A142" s="4">
        <f>VALUE(MID(Atwood!A148,5,2))</f>
        <v>5</v>
      </c>
      <c r="B142" s="4">
        <f>VALUE(RIGHT(Atwood!A148,2))</f>
        <v>18</v>
      </c>
      <c r="C142" s="4">
        <f>VALUE(LEFT(Atwood!A148,4))</f>
        <v>2012</v>
      </c>
      <c r="D142" s="4">
        <f>Atwood!C148</f>
        <v>93</v>
      </c>
      <c r="E142" s="4">
        <f>Atwood!D148</f>
        <v>47</v>
      </c>
      <c r="F142" s="4">
        <f>Atwood!B148</f>
        <v>0</v>
      </c>
      <c r="G142" s="4"/>
      <c r="H142" s="4"/>
      <c r="I142" s="4"/>
      <c r="J142" s="4"/>
      <c r="K142" s="4">
        <f>Colby!C148</f>
        <v>90</v>
      </c>
      <c r="L142" s="4">
        <f>Colby!D148</f>
        <v>49</v>
      </c>
      <c r="M142" s="4">
        <f>Colby!B148</f>
        <v>0.01</v>
      </c>
      <c r="N142" s="4"/>
      <c r="O142" s="4"/>
      <c r="P142" s="4"/>
      <c r="Q142" s="4"/>
      <c r="R142" s="4">
        <f>Goodland!C148</f>
        <v>94</v>
      </c>
      <c r="S142" s="4">
        <f>Goodland!D148</f>
        <v>47</v>
      </c>
      <c r="T142" s="4">
        <f>Goodland!B148</f>
        <v>0</v>
      </c>
      <c r="U142" s="4"/>
      <c r="V142" s="4"/>
      <c r="W142" s="4"/>
      <c r="X142" s="4"/>
      <c r="Y142" s="4">
        <f>Norton!C148</f>
        <v>92</v>
      </c>
      <c r="Z142" s="4">
        <f>Norton!D148</f>
        <v>62</v>
      </c>
      <c r="AA142" s="4">
        <f>Norton!B148</f>
        <v>0</v>
      </c>
      <c r="AB142" s="4"/>
      <c r="AC142" s="4"/>
      <c r="AD142" s="4"/>
      <c r="AE142" s="4"/>
      <c r="AF142" s="4">
        <f>Oberlin!C148</f>
        <v>91</v>
      </c>
      <c r="AG142" s="4">
        <f>Oberlin!D148</f>
        <v>56</v>
      </c>
      <c r="AH142" s="4">
        <f>Oberlin!B148</f>
        <v>0.05</v>
      </c>
      <c r="AI142" s="4"/>
      <c r="AJ142" s="4"/>
      <c r="AK142" s="4"/>
      <c r="AL142" s="4"/>
      <c r="AM142" s="4">
        <f>Wakeeney!C148</f>
        <v>91</v>
      </c>
      <c r="AN142" s="4">
        <f>Wakeeney!D148</f>
        <v>63</v>
      </c>
      <c r="AO142" s="4">
        <f>Wakeeney!B148</f>
        <v>0</v>
      </c>
      <c r="AP142" s="4"/>
      <c r="AQ142" s="4"/>
      <c r="AR142" s="4"/>
      <c r="AS142" s="4"/>
      <c r="AT142" s="4">
        <f>Harlan!C148</f>
        <v>92</v>
      </c>
      <c r="AU142" s="4">
        <f>Harlan!D148</f>
        <v>60</v>
      </c>
      <c r="AV142" s="4">
        <f>Harlan!B148</f>
        <v>0</v>
      </c>
      <c r="AW142" s="4"/>
      <c r="AX142" s="4"/>
      <c r="AY142" s="4"/>
      <c r="AZ142" s="4"/>
      <c r="BA142" s="4">
        <f>Benkelman!C148</f>
        <v>93</v>
      </c>
      <c r="BB142" s="4">
        <f>Benkelman!D148</f>
        <v>45</v>
      </c>
      <c r="BC142" s="4">
        <f>Benkelman!B148</f>
        <v>0</v>
      </c>
      <c r="BE142" s="3">
        <v>139</v>
      </c>
    </row>
    <row r="143" spans="1:57" ht="13.5" x14ac:dyDescent="0.25">
      <c r="A143" s="4">
        <f>VALUE(MID(Atwood!A149,5,2))</f>
        <v>5</v>
      </c>
      <c r="B143" s="4">
        <f>VALUE(RIGHT(Atwood!A149,2))</f>
        <v>19</v>
      </c>
      <c r="C143" s="4">
        <f>VALUE(LEFT(Atwood!A149,4))</f>
        <v>2012</v>
      </c>
      <c r="D143" s="4">
        <f>Atwood!C149</f>
        <v>94</v>
      </c>
      <c r="E143" s="4">
        <f>Atwood!D149</f>
        <v>49</v>
      </c>
      <c r="F143" s="4">
        <f>Atwood!B149</f>
        <v>0</v>
      </c>
      <c r="G143" s="4"/>
      <c r="H143" s="4"/>
      <c r="I143" s="4"/>
      <c r="J143" s="4"/>
      <c r="K143" s="4">
        <f>Colby!C149</f>
        <v>92</v>
      </c>
      <c r="L143" s="4">
        <f>Colby!D149</f>
        <v>55</v>
      </c>
      <c r="M143" s="4">
        <f>Colby!B149</f>
        <v>0</v>
      </c>
      <c r="N143" s="4"/>
      <c r="O143" s="4"/>
      <c r="P143" s="4"/>
      <c r="Q143" s="4"/>
      <c r="R143" s="4">
        <f>Goodland!C149</f>
        <v>64</v>
      </c>
      <c r="S143" s="4">
        <f>Goodland!D149</f>
        <v>41</v>
      </c>
      <c r="T143" s="4">
        <f>Goodland!B149</f>
        <v>0.03</v>
      </c>
      <c r="U143" s="4"/>
      <c r="V143" s="4"/>
      <c r="W143" s="4"/>
      <c r="X143" s="4"/>
      <c r="Y143" s="4">
        <f>Norton!C149</f>
        <v>91</v>
      </c>
      <c r="Z143" s="4">
        <f>Norton!D149</f>
        <v>59</v>
      </c>
      <c r="AA143" s="4">
        <f>Norton!B149</f>
        <v>0</v>
      </c>
      <c r="AB143" s="4"/>
      <c r="AC143" s="4"/>
      <c r="AD143" s="4"/>
      <c r="AE143" s="4"/>
      <c r="AF143" s="4">
        <f>Oberlin!C149</f>
        <v>91</v>
      </c>
      <c r="AG143" s="4">
        <f>Oberlin!D149</f>
        <v>56</v>
      </c>
      <c r="AH143" s="4">
        <f>Oberlin!B149</f>
        <v>0</v>
      </c>
      <c r="AI143" s="4"/>
      <c r="AJ143" s="4"/>
      <c r="AK143" s="4"/>
      <c r="AL143" s="4"/>
      <c r="AM143" s="4">
        <f>Wakeeney!C149</f>
        <v>91</v>
      </c>
      <c r="AN143" s="4">
        <f>Wakeeney!D149</f>
        <v>62</v>
      </c>
      <c r="AO143" s="4">
        <f>Wakeeney!B149</f>
        <v>0</v>
      </c>
      <c r="AP143" s="4"/>
      <c r="AQ143" s="4"/>
      <c r="AR143" s="4"/>
      <c r="AS143" s="4"/>
      <c r="AT143" s="4">
        <f>Harlan!C149</f>
        <v>91</v>
      </c>
      <c r="AU143" s="4">
        <f>Harlan!D149</f>
        <v>66</v>
      </c>
      <c r="AV143" s="4">
        <f>Harlan!B149</f>
        <v>0</v>
      </c>
      <c r="AW143" s="4"/>
      <c r="AX143" s="4"/>
      <c r="AY143" s="4"/>
      <c r="AZ143" s="4"/>
      <c r="BA143" s="4">
        <f>Benkelman!C149</f>
        <v>94</v>
      </c>
      <c r="BB143" s="4">
        <f>Benkelman!D149</f>
        <v>52</v>
      </c>
      <c r="BC143" s="4">
        <f>Benkelman!B149</f>
        <v>0</v>
      </c>
      <c r="BE143" s="3">
        <v>140</v>
      </c>
    </row>
    <row r="144" spans="1:57" ht="13.5" x14ac:dyDescent="0.25">
      <c r="A144" s="4">
        <f>VALUE(MID(Atwood!A150,5,2))</f>
        <v>5</v>
      </c>
      <c r="B144" s="4">
        <f>VALUE(RIGHT(Atwood!A150,2))</f>
        <v>20</v>
      </c>
      <c r="C144" s="4">
        <f>VALUE(LEFT(Atwood!A150,4))</f>
        <v>2012</v>
      </c>
      <c r="D144" s="4">
        <f>Atwood!C150</f>
        <v>68</v>
      </c>
      <c r="E144" s="4">
        <f>Atwood!D150</f>
        <v>43</v>
      </c>
      <c r="F144" s="4">
        <f>Atwood!B150</f>
        <v>0.38</v>
      </c>
      <c r="G144" s="4"/>
      <c r="H144" s="4"/>
      <c r="I144" s="4"/>
      <c r="J144" s="4"/>
      <c r="K144" s="4">
        <f>Colby!C150</f>
        <v>69</v>
      </c>
      <c r="L144" s="4">
        <f>Colby!D150</f>
        <v>39</v>
      </c>
      <c r="M144" s="4">
        <f>Colby!B150</f>
        <v>0.08</v>
      </c>
      <c r="N144" s="4"/>
      <c r="O144" s="4"/>
      <c r="P144" s="4"/>
      <c r="Q144" s="4"/>
      <c r="R144" s="4">
        <f>Goodland!C150</f>
        <v>75</v>
      </c>
      <c r="S144" s="4">
        <f>Goodland!D150</f>
        <v>39</v>
      </c>
      <c r="T144" s="4">
        <f>Goodland!B150</f>
        <v>0</v>
      </c>
      <c r="U144" s="4"/>
      <c r="V144" s="4"/>
      <c r="W144" s="4"/>
      <c r="X144" s="4"/>
      <c r="Y144" s="4">
        <f>Norton!C150</f>
        <v>81</v>
      </c>
      <c r="Z144" s="4">
        <f>Norton!D150</f>
        <v>45</v>
      </c>
      <c r="AA144" s="4">
        <f>Norton!B150</f>
        <v>0</v>
      </c>
      <c r="AB144" s="4"/>
      <c r="AC144" s="4"/>
      <c r="AD144" s="4"/>
      <c r="AE144" s="4"/>
      <c r="AF144" s="4">
        <f>Oberlin!C150</f>
        <v>71</v>
      </c>
      <c r="AG144" s="4">
        <f>Oberlin!D150</f>
        <v>44</v>
      </c>
      <c r="AH144" s="4">
        <f>Oberlin!B150</f>
        <v>0.53</v>
      </c>
      <c r="AI144" s="4"/>
      <c r="AJ144" s="4"/>
      <c r="AK144" s="4"/>
      <c r="AL144" s="4"/>
      <c r="AM144" s="4">
        <f>Wakeeney!C150</f>
        <v>79</v>
      </c>
      <c r="AN144" s="4">
        <f>Wakeeney!D150</f>
        <v>47</v>
      </c>
      <c r="AO144" s="4">
        <f>Wakeeney!B150</f>
        <v>0</v>
      </c>
      <c r="AP144" s="4"/>
      <c r="AQ144" s="4"/>
      <c r="AR144" s="4"/>
      <c r="AS144" s="4"/>
      <c r="AT144" s="4">
        <f>Harlan!C150</f>
        <v>83</v>
      </c>
      <c r="AU144" s="4">
        <f>Harlan!D150</f>
        <v>50</v>
      </c>
      <c r="AV144" s="4">
        <f>Harlan!B150</f>
        <v>0</v>
      </c>
      <c r="AW144" s="4"/>
      <c r="AX144" s="4"/>
      <c r="AY144" s="4"/>
      <c r="AZ144" s="4"/>
      <c r="BA144" s="4">
        <f>Benkelman!C150</f>
        <v>63</v>
      </c>
      <c r="BB144" s="4">
        <f>Benkelman!D150</f>
        <v>41</v>
      </c>
      <c r="BC144" s="4">
        <f>Benkelman!B150</f>
        <v>0.5</v>
      </c>
      <c r="BE144" s="3">
        <v>141</v>
      </c>
    </row>
    <row r="145" spans="1:57" ht="13.5" x14ac:dyDescent="0.25">
      <c r="A145" s="4">
        <f>VALUE(MID(Atwood!A151,5,2))</f>
        <v>5</v>
      </c>
      <c r="B145" s="4">
        <f>VALUE(RIGHT(Atwood!A151,2))</f>
        <v>21</v>
      </c>
      <c r="C145" s="4">
        <f>VALUE(LEFT(Atwood!A151,4))</f>
        <v>2012</v>
      </c>
      <c r="D145" s="4">
        <f>Atwood!C151</f>
        <v>75</v>
      </c>
      <c r="E145" s="4">
        <f>Atwood!D151</f>
        <v>43</v>
      </c>
      <c r="F145" s="4">
        <f>Atwood!B151</f>
        <v>0</v>
      </c>
      <c r="G145" s="4"/>
      <c r="H145" s="4"/>
      <c r="I145" s="4"/>
      <c r="J145" s="4"/>
      <c r="K145" s="4">
        <f>Colby!C151</f>
        <v>76</v>
      </c>
      <c r="L145" s="4">
        <f>Colby!D151</f>
        <v>46</v>
      </c>
      <c r="M145" s="4">
        <f>Colby!B151</f>
        <v>0</v>
      </c>
      <c r="N145" s="4"/>
      <c r="O145" s="4"/>
      <c r="P145" s="4"/>
      <c r="Q145" s="4"/>
      <c r="R145" s="4">
        <f>Goodland!C151</f>
        <v>83</v>
      </c>
      <c r="S145" s="4">
        <f>Goodland!D151</f>
        <v>47</v>
      </c>
      <c r="T145" s="4">
        <f>Goodland!B151</f>
        <v>0</v>
      </c>
      <c r="U145" s="4"/>
      <c r="V145" s="4"/>
      <c r="W145" s="4"/>
      <c r="X145" s="4"/>
      <c r="Y145" s="4">
        <f>Norton!C151</f>
        <v>82</v>
      </c>
      <c r="Z145" s="4">
        <f>Norton!D151</f>
        <v>45</v>
      </c>
      <c r="AA145" s="4">
        <f>Norton!B151</f>
        <v>0</v>
      </c>
      <c r="AB145" s="4"/>
      <c r="AC145" s="4"/>
      <c r="AD145" s="4"/>
      <c r="AE145" s="4"/>
      <c r="AF145" s="4">
        <f>Oberlin!C151</f>
        <v>74</v>
      </c>
      <c r="AG145" s="4">
        <f>Oberlin!D151</f>
        <v>47</v>
      </c>
      <c r="AH145" s="4">
        <f>Oberlin!B151</f>
        <v>0</v>
      </c>
      <c r="AI145" s="4"/>
      <c r="AJ145" s="4"/>
      <c r="AK145" s="4"/>
      <c r="AL145" s="4"/>
      <c r="AM145" s="4">
        <f>Wakeeney!C151</f>
        <v>78</v>
      </c>
      <c r="AN145" s="4">
        <f>Wakeeney!D151</f>
        <v>50</v>
      </c>
      <c r="AO145" s="4">
        <f>Wakeeney!B151</f>
        <v>0</v>
      </c>
      <c r="AP145" s="4"/>
      <c r="AQ145" s="4"/>
      <c r="AR145" s="4"/>
      <c r="AS145" s="4"/>
      <c r="AT145" s="4">
        <f>Harlan!C151</f>
        <v>75</v>
      </c>
      <c r="AU145" s="4">
        <f>Harlan!D151</f>
        <v>40</v>
      </c>
      <c r="AV145" s="4">
        <f>Harlan!B151</f>
        <v>0</v>
      </c>
      <c r="AW145" s="4"/>
      <c r="AX145" s="4"/>
      <c r="AY145" s="4"/>
      <c r="AZ145" s="4"/>
      <c r="BA145" s="4">
        <f>Benkelman!C151</f>
        <v>78</v>
      </c>
      <c r="BB145" s="4">
        <f>Benkelman!D151</f>
        <v>45</v>
      </c>
      <c r="BC145" s="4">
        <f>Benkelman!B151</f>
        <v>0.03</v>
      </c>
      <c r="BE145" s="3">
        <v>142</v>
      </c>
    </row>
    <row r="146" spans="1:57" ht="13.5" x14ac:dyDescent="0.25">
      <c r="A146" s="4">
        <f>VALUE(MID(Atwood!A152,5,2))</f>
        <v>5</v>
      </c>
      <c r="B146" s="4">
        <f>VALUE(RIGHT(Atwood!A152,2))</f>
        <v>22</v>
      </c>
      <c r="C146" s="4">
        <f>VALUE(LEFT(Atwood!A152,4))</f>
        <v>2012</v>
      </c>
      <c r="D146" s="4">
        <f>Atwood!C152</f>
        <v>86</v>
      </c>
      <c r="E146" s="4">
        <f>Atwood!D152</f>
        <v>49</v>
      </c>
      <c r="F146" s="4">
        <f>Atwood!B152</f>
        <v>0</v>
      </c>
      <c r="G146" s="4"/>
      <c r="H146" s="4"/>
      <c r="I146" s="4"/>
      <c r="J146" s="4"/>
      <c r="K146" s="4">
        <f>Colby!C152</f>
        <v>84</v>
      </c>
      <c r="L146" s="4">
        <f>Colby!D152</f>
        <v>54</v>
      </c>
      <c r="M146" s="4">
        <f>Colby!B152</f>
        <v>0</v>
      </c>
      <c r="N146" s="4"/>
      <c r="O146" s="4"/>
      <c r="P146" s="4"/>
      <c r="Q146" s="4"/>
      <c r="R146" s="4">
        <f>Goodland!C152</f>
        <v>96</v>
      </c>
      <c r="S146" s="4">
        <f>Goodland!D152</f>
        <v>57</v>
      </c>
      <c r="T146" s="4">
        <f>Goodland!B152</f>
        <v>0</v>
      </c>
      <c r="U146" s="4"/>
      <c r="V146" s="4"/>
      <c r="W146" s="4"/>
      <c r="X146" s="4"/>
      <c r="Y146" s="4">
        <f>Norton!C152</f>
        <v>83</v>
      </c>
      <c r="Z146" s="4">
        <f>Norton!D152</f>
        <v>46</v>
      </c>
      <c r="AA146" s="4">
        <f>Norton!B152</f>
        <v>0</v>
      </c>
      <c r="AB146" s="4"/>
      <c r="AC146" s="4"/>
      <c r="AD146" s="4"/>
      <c r="AE146" s="4"/>
      <c r="AF146" s="4">
        <f>Oberlin!C152</f>
        <v>84</v>
      </c>
      <c r="AG146" s="4">
        <f>Oberlin!D152</f>
        <v>48</v>
      </c>
      <c r="AH146" s="4">
        <f>Oberlin!B152</f>
        <v>0</v>
      </c>
      <c r="AI146" s="4"/>
      <c r="AJ146" s="4"/>
      <c r="AK146" s="4"/>
      <c r="AL146" s="4"/>
      <c r="AM146" s="4">
        <f>Wakeeney!C152</f>
        <v>83</v>
      </c>
      <c r="AN146" s="4">
        <f>Wakeeney!D152</f>
        <v>55</v>
      </c>
      <c r="AO146" s="4">
        <f>Wakeeney!B152</f>
        <v>0</v>
      </c>
      <c r="AP146" s="4"/>
      <c r="AQ146" s="4"/>
      <c r="AR146" s="4"/>
      <c r="AS146" s="4"/>
      <c r="AT146" s="4">
        <f>Harlan!C152</f>
        <v>80</v>
      </c>
      <c r="AU146" s="4">
        <f>Harlan!D152</f>
        <v>42</v>
      </c>
      <c r="AV146" s="4">
        <f>Harlan!B152</f>
        <v>0</v>
      </c>
      <c r="AW146" s="4"/>
      <c r="AX146" s="4"/>
      <c r="AY146" s="4"/>
      <c r="AZ146" s="4"/>
      <c r="BA146" s="4">
        <f>Benkelman!C152</f>
        <v>85</v>
      </c>
      <c r="BB146" s="4">
        <f>Benkelman!D152</f>
        <v>53</v>
      </c>
      <c r="BC146" s="4">
        <f>Benkelman!B152</f>
        <v>0</v>
      </c>
      <c r="BE146" s="3">
        <v>143</v>
      </c>
    </row>
    <row r="147" spans="1:57" ht="13.5" x14ac:dyDescent="0.25">
      <c r="A147" s="4">
        <f>VALUE(MID(Atwood!A153,5,2))</f>
        <v>5</v>
      </c>
      <c r="B147" s="4">
        <f>VALUE(RIGHT(Atwood!A153,2))</f>
        <v>23</v>
      </c>
      <c r="C147" s="4">
        <f>VALUE(LEFT(Atwood!A153,4))</f>
        <v>2012</v>
      </c>
      <c r="D147" s="4">
        <f>Atwood!C153</f>
        <v>96</v>
      </c>
      <c r="E147" s="4">
        <f>Atwood!D153</f>
        <v>60</v>
      </c>
      <c r="F147" s="4">
        <f>Atwood!B153</f>
        <v>0</v>
      </c>
      <c r="G147" s="4"/>
      <c r="H147" s="4"/>
      <c r="I147" s="4"/>
      <c r="J147" s="4"/>
      <c r="K147" s="4">
        <f>Colby!C153</f>
        <v>93</v>
      </c>
      <c r="L147" s="4">
        <f>Colby!D153</f>
        <v>61</v>
      </c>
      <c r="M147" s="4">
        <f>Colby!B153</f>
        <v>0</v>
      </c>
      <c r="N147" s="4"/>
      <c r="O147" s="4"/>
      <c r="P147" s="4"/>
      <c r="Q147" s="4"/>
      <c r="R147" s="4">
        <f>Goodland!C153</f>
        <v>81</v>
      </c>
      <c r="S147" s="4">
        <f>Goodland!D153</f>
        <v>50</v>
      </c>
      <c r="T147" s="4">
        <f>Goodland!B153</f>
        <v>7.0000000000000007E-2</v>
      </c>
      <c r="U147" s="4"/>
      <c r="V147" s="4"/>
      <c r="W147" s="4"/>
      <c r="X147" s="4"/>
      <c r="Y147" s="4">
        <f>Norton!C153</f>
        <v>92</v>
      </c>
      <c r="Z147" s="4">
        <f>Norton!D153</f>
        <v>61</v>
      </c>
      <c r="AA147" s="4">
        <f>Norton!B153</f>
        <v>0</v>
      </c>
      <c r="AB147" s="4"/>
      <c r="AC147" s="4"/>
      <c r="AD147" s="4"/>
      <c r="AE147" s="4"/>
      <c r="AF147" s="4">
        <f>Oberlin!C153</f>
        <v>92</v>
      </c>
      <c r="AG147" s="4">
        <f>Oberlin!D153</f>
        <v>60</v>
      </c>
      <c r="AH147" s="4">
        <f>Oberlin!B153</f>
        <v>0</v>
      </c>
      <c r="AI147" s="4"/>
      <c r="AJ147" s="4"/>
      <c r="AK147" s="4"/>
      <c r="AL147" s="4"/>
      <c r="AM147" s="4">
        <f>Wakeeney!C153</f>
        <v>91</v>
      </c>
      <c r="AN147" s="4">
        <f>Wakeeney!D153</f>
        <v>65</v>
      </c>
      <c r="AO147" s="4">
        <f>Wakeeney!B153</f>
        <v>0</v>
      </c>
      <c r="AP147" s="4"/>
      <c r="AQ147" s="4"/>
      <c r="AR147" s="4"/>
      <c r="AS147" s="4"/>
      <c r="AT147" s="4">
        <f>Harlan!C153</f>
        <v>90</v>
      </c>
      <c r="AU147" s="4">
        <f>Harlan!D153</f>
        <v>58</v>
      </c>
      <c r="AV147" s="4">
        <f>Harlan!B153</f>
        <v>0</v>
      </c>
      <c r="AW147" s="4"/>
      <c r="AX147" s="4"/>
      <c r="AY147" s="4"/>
      <c r="AZ147" s="4"/>
      <c r="BA147" s="4">
        <f>Benkelman!C153</f>
        <v>96</v>
      </c>
      <c r="BB147" s="4">
        <f>Benkelman!D153</f>
        <v>56</v>
      </c>
      <c r="BC147" s="4">
        <f>Benkelman!B153</f>
        <v>0</v>
      </c>
      <c r="BE147" s="3">
        <v>144</v>
      </c>
    </row>
    <row r="148" spans="1:57" ht="13.5" x14ac:dyDescent="0.25">
      <c r="A148" s="4">
        <f>VALUE(MID(Atwood!A154,5,2))</f>
        <v>5</v>
      </c>
      <c r="B148" s="4">
        <f>VALUE(RIGHT(Atwood!A154,2))</f>
        <v>24</v>
      </c>
      <c r="C148" s="4">
        <f>VALUE(LEFT(Atwood!A154,4))</f>
        <v>2012</v>
      </c>
      <c r="D148" s="4">
        <f>Atwood!C154</f>
        <v>81</v>
      </c>
      <c r="E148" s="4">
        <f>Atwood!D154</f>
        <v>51</v>
      </c>
      <c r="F148" s="4">
        <f>Atwood!B154</f>
        <v>0.27</v>
      </c>
      <c r="G148" s="4"/>
      <c r="H148" s="4"/>
      <c r="I148" s="4"/>
      <c r="J148" s="4"/>
      <c r="K148" s="4">
        <f>Colby!C154</f>
        <v>81</v>
      </c>
      <c r="L148" s="4">
        <f>Colby!D154</f>
        <v>49</v>
      </c>
      <c r="M148" s="4">
        <f>Colby!B154</f>
        <v>0.26</v>
      </c>
      <c r="N148" s="4"/>
      <c r="O148" s="4"/>
      <c r="P148" s="4"/>
      <c r="Q148" s="4"/>
      <c r="R148" s="4">
        <f>Goodland!C154</f>
        <v>74</v>
      </c>
      <c r="S148" s="4">
        <f>Goodland!D154</f>
        <v>47</v>
      </c>
      <c r="T148" s="4">
        <f>Goodland!B154</f>
        <v>0.12</v>
      </c>
      <c r="U148" s="4"/>
      <c r="V148" s="4"/>
      <c r="W148" s="4"/>
      <c r="X148" s="4"/>
      <c r="Y148" s="4">
        <f>Norton!C154</f>
        <v>93</v>
      </c>
      <c r="Z148" s="4">
        <f>Norton!D154</f>
        <v>52</v>
      </c>
      <c r="AA148" s="4">
        <f>Norton!B154</f>
        <v>0.45</v>
      </c>
      <c r="AB148" s="4"/>
      <c r="AC148" s="4"/>
      <c r="AD148" s="4"/>
      <c r="AE148" s="4"/>
      <c r="AF148" s="4">
        <f>Oberlin!C154</f>
        <v>80</v>
      </c>
      <c r="AG148" s="4">
        <f>Oberlin!D154</f>
        <v>51</v>
      </c>
      <c r="AH148" s="4">
        <f>Oberlin!B154</f>
        <v>0.34</v>
      </c>
      <c r="AI148" s="4"/>
      <c r="AJ148" s="4"/>
      <c r="AK148" s="4"/>
      <c r="AL148" s="4"/>
      <c r="AM148" s="4">
        <f>Wakeeney!C154</f>
        <v>89</v>
      </c>
      <c r="AN148" s="4">
        <f>Wakeeney!D154</f>
        <v>55</v>
      </c>
      <c r="AO148" s="4">
        <f>Wakeeney!B154</f>
        <v>0</v>
      </c>
      <c r="AP148" s="4"/>
      <c r="AQ148" s="4"/>
      <c r="AR148" s="4"/>
      <c r="AS148" s="4"/>
      <c r="AT148" s="4">
        <f>Harlan!C154</f>
        <v>93</v>
      </c>
      <c r="AU148" s="4">
        <f>Harlan!D154</f>
        <v>55</v>
      </c>
      <c r="AV148" s="4">
        <f>Harlan!B154</f>
        <v>0</v>
      </c>
      <c r="AW148" s="4"/>
      <c r="AX148" s="4"/>
      <c r="AY148" s="4"/>
      <c r="AZ148" s="4"/>
      <c r="BA148" s="4">
        <f>Benkelman!C154</f>
        <v>83</v>
      </c>
      <c r="BB148" s="4">
        <f>Benkelman!D154</f>
        <v>50</v>
      </c>
      <c r="BC148" s="4">
        <f>Benkelman!B154</f>
        <v>0.22</v>
      </c>
      <c r="BE148" s="3">
        <v>145</v>
      </c>
    </row>
    <row r="149" spans="1:57" ht="13.5" x14ac:dyDescent="0.25">
      <c r="A149" s="4">
        <f>VALUE(MID(Atwood!A155,5,2))</f>
        <v>5</v>
      </c>
      <c r="B149" s="4">
        <f>VALUE(RIGHT(Atwood!A155,2))</f>
        <v>25</v>
      </c>
      <c r="C149" s="4">
        <f>VALUE(LEFT(Atwood!A155,4))</f>
        <v>2012</v>
      </c>
      <c r="D149" s="4">
        <f>Atwood!C155</f>
        <v>76</v>
      </c>
      <c r="E149" s="4">
        <f>Atwood!D155</f>
        <v>51</v>
      </c>
      <c r="F149" s="4">
        <f>Atwood!B155</f>
        <v>0.15</v>
      </c>
      <c r="G149" s="4"/>
      <c r="H149" s="4"/>
      <c r="I149" s="4"/>
      <c r="J149" s="4"/>
      <c r="K149" s="4">
        <f>Colby!C155</f>
        <v>77</v>
      </c>
      <c r="L149" s="4">
        <f>Colby!D155</f>
        <v>50</v>
      </c>
      <c r="M149" s="4">
        <f>Colby!B155</f>
        <v>0</v>
      </c>
      <c r="N149" s="4"/>
      <c r="O149" s="4"/>
      <c r="P149" s="4"/>
      <c r="Q149" s="4"/>
      <c r="R149" s="4">
        <f>Goodland!C155</f>
        <v>75</v>
      </c>
      <c r="S149" s="4">
        <f>Goodland!D155</f>
        <v>47</v>
      </c>
      <c r="T149" s="4">
        <f>Goodland!B155</f>
        <v>0</v>
      </c>
      <c r="U149" s="4"/>
      <c r="V149" s="4"/>
      <c r="W149" s="4"/>
      <c r="X149" s="4"/>
      <c r="Y149" s="4">
        <f>Norton!C155</f>
        <v>93</v>
      </c>
      <c r="Z149" s="4">
        <f>Norton!D155</f>
        <v>51</v>
      </c>
      <c r="AA149" s="4">
        <f>Norton!B155</f>
        <v>0</v>
      </c>
      <c r="AB149" s="4"/>
      <c r="AC149" s="4"/>
      <c r="AD149" s="4"/>
      <c r="AE149" s="4"/>
      <c r="AF149" s="4">
        <f>Oberlin!C155</f>
        <v>75</v>
      </c>
      <c r="AG149" s="4">
        <f>Oberlin!D155</f>
        <v>51</v>
      </c>
      <c r="AH149" s="4">
        <f>Oberlin!B155</f>
        <v>0.12</v>
      </c>
      <c r="AI149" s="4"/>
      <c r="AJ149" s="4"/>
      <c r="AK149" s="4"/>
      <c r="AL149" s="4"/>
      <c r="AM149" s="4">
        <f>Wakeeney!C155</f>
        <v>81</v>
      </c>
      <c r="AN149" s="4">
        <f>Wakeeney!D155</f>
        <v>57</v>
      </c>
      <c r="AO149" s="4">
        <f>Wakeeney!B155</f>
        <v>0</v>
      </c>
      <c r="AP149" s="4"/>
      <c r="AQ149" s="4"/>
      <c r="AR149" s="4"/>
      <c r="AS149" s="4"/>
      <c r="AT149" s="4">
        <f>Harlan!C155</f>
        <v>79</v>
      </c>
      <c r="AU149" s="4">
        <f>Harlan!D155</f>
        <v>52</v>
      </c>
      <c r="AV149" s="4">
        <f>Harlan!B155</f>
        <v>0.11</v>
      </c>
      <c r="AW149" s="4"/>
      <c r="AX149" s="4"/>
      <c r="AY149" s="4"/>
      <c r="AZ149" s="4"/>
      <c r="BA149" s="4">
        <f>Benkelman!C155</f>
        <v>75</v>
      </c>
      <c r="BB149" s="4">
        <f>Benkelman!D155</f>
        <v>49</v>
      </c>
      <c r="BC149" s="4">
        <f>Benkelman!B155</f>
        <v>0</v>
      </c>
      <c r="BE149" s="3">
        <v>146</v>
      </c>
    </row>
    <row r="150" spans="1:57" ht="13.5" x14ac:dyDescent="0.25">
      <c r="A150" s="4">
        <f>VALUE(MID(Atwood!A156,5,2))</f>
        <v>5</v>
      </c>
      <c r="B150" s="4">
        <f>VALUE(RIGHT(Atwood!A156,2))</f>
        <v>26</v>
      </c>
      <c r="C150" s="4">
        <f>VALUE(LEFT(Atwood!A156,4))</f>
        <v>2012</v>
      </c>
      <c r="D150" s="4">
        <f>Atwood!C156</f>
        <v>73</v>
      </c>
      <c r="E150" s="4">
        <f>Atwood!D156</f>
        <v>51</v>
      </c>
      <c r="F150" s="4">
        <f>Atwood!B156</f>
        <v>0</v>
      </c>
      <c r="G150" s="4"/>
      <c r="H150" s="4"/>
      <c r="I150" s="4"/>
      <c r="J150" s="4"/>
      <c r="K150" s="4">
        <f>Colby!C156</f>
        <v>75</v>
      </c>
      <c r="L150" s="4">
        <f>Colby!D156</f>
        <v>55</v>
      </c>
      <c r="M150" s="4">
        <f>Colby!B156</f>
        <v>0</v>
      </c>
      <c r="N150" s="4"/>
      <c r="O150" s="4"/>
      <c r="P150" s="4"/>
      <c r="Q150" s="4"/>
      <c r="R150" s="4">
        <f>Goodland!C156</f>
        <v>97</v>
      </c>
      <c r="S150" s="4">
        <f>Goodland!D156</f>
        <v>58</v>
      </c>
      <c r="T150" s="4">
        <f>Goodland!B156</f>
        <v>0</v>
      </c>
      <c r="U150" s="4"/>
      <c r="V150" s="4"/>
      <c r="W150" s="4"/>
      <c r="X150" s="4"/>
      <c r="Y150" s="4">
        <f>Norton!C156</f>
        <v>74</v>
      </c>
      <c r="Z150" s="4">
        <f>Norton!D156</f>
        <v>52</v>
      </c>
      <c r="AA150" s="4">
        <f>Norton!B156</f>
        <v>0.03</v>
      </c>
      <c r="AB150" s="4"/>
      <c r="AC150" s="4"/>
      <c r="AD150" s="4"/>
      <c r="AE150" s="4"/>
      <c r="AF150" s="4">
        <f>Oberlin!C156</f>
        <v>73</v>
      </c>
      <c r="AG150" s="4">
        <f>Oberlin!D156</f>
        <v>53</v>
      </c>
      <c r="AH150" s="4">
        <f>Oberlin!B156</f>
        <v>0</v>
      </c>
      <c r="AI150" s="4"/>
      <c r="AJ150" s="4"/>
      <c r="AK150" s="4"/>
      <c r="AL150" s="4"/>
      <c r="AM150" s="4">
        <f>Wakeeney!C156</f>
        <v>75</v>
      </c>
      <c r="AN150" s="4">
        <f>Wakeeney!D156</f>
        <v>61</v>
      </c>
      <c r="AO150" s="4">
        <f>Wakeeney!B156</f>
        <v>0</v>
      </c>
      <c r="AP150" s="4"/>
      <c r="AQ150" s="4"/>
      <c r="AR150" s="4"/>
      <c r="AS150" s="4"/>
      <c r="AT150" s="4">
        <f>Harlan!C156</f>
        <v>74</v>
      </c>
      <c r="AU150" s="4">
        <f>Harlan!D156</f>
        <v>52</v>
      </c>
      <c r="AV150" s="4">
        <f>Harlan!B156</f>
        <v>0</v>
      </c>
      <c r="AW150" s="4"/>
      <c r="AX150" s="4"/>
      <c r="AY150" s="4"/>
      <c r="AZ150" s="4"/>
      <c r="BA150" s="4">
        <f>Benkelman!C156</f>
        <v>73</v>
      </c>
      <c r="BB150" s="4">
        <f>Benkelman!D156</f>
        <v>51</v>
      </c>
      <c r="BC150" s="4">
        <f>Benkelman!B156</f>
        <v>0</v>
      </c>
      <c r="BE150" s="3">
        <v>147</v>
      </c>
    </row>
    <row r="151" spans="1:57" ht="13.5" x14ac:dyDescent="0.25">
      <c r="A151" s="4">
        <f>VALUE(MID(Atwood!A157,5,2))</f>
        <v>5</v>
      </c>
      <c r="B151" s="4">
        <f>VALUE(RIGHT(Atwood!A157,2))</f>
        <v>27</v>
      </c>
      <c r="C151" s="4">
        <f>VALUE(LEFT(Atwood!A157,4))</f>
        <v>2012</v>
      </c>
      <c r="D151" s="4">
        <f>Atwood!C157</f>
        <v>100</v>
      </c>
      <c r="E151" s="4">
        <f>Atwood!D157</f>
        <v>65</v>
      </c>
      <c r="F151" s="4">
        <f>Atwood!B157</f>
        <v>0</v>
      </c>
      <c r="G151" s="4"/>
      <c r="H151" s="4"/>
      <c r="I151" s="4"/>
      <c r="J151" s="4"/>
      <c r="K151" s="4">
        <f>Colby!C157</f>
        <v>98</v>
      </c>
      <c r="L151" s="4">
        <f>Colby!D157</f>
        <v>63</v>
      </c>
      <c r="M151" s="4">
        <f>Colby!B157</f>
        <v>0.03</v>
      </c>
      <c r="N151" s="4"/>
      <c r="O151" s="4"/>
      <c r="P151" s="4"/>
      <c r="Q151" s="4"/>
      <c r="R151" s="4">
        <f>Goodland!C157</f>
        <v>88</v>
      </c>
      <c r="S151" s="4">
        <f>Goodland!D157</f>
        <v>49</v>
      </c>
      <c r="T151" s="4">
        <f>Goodland!B157</f>
        <v>0</v>
      </c>
      <c r="U151" s="4"/>
      <c r="V151" s="4"/>
      <c r="W151" s="4"/>
      <c r="X151" s="4"/>
      <c r="Y151" s="4">
        <f>Norton!C157</f>
        <v>101</v>
      </c>
      <c r="Z151" s="4">
        <f>Norton!D157</f>
        <v>52</v>
      </c>
      <c r="AA151" s="4">
        <f>Norton!B157</f>
        <v>0</v>
      </c>
      <c r="AB151" s="4"/>
      <c r="AC151" s="4"/>
      <c r="AD151" s="4"/>
      <c r="AE151" s="4"/>
      <c r="AF151" s="4">
        <f>Oberlin!C157</f>
        <v>98</v>
      </c>
      <c r="AG151" s="4">
        <f>Oberlin!D157</f>
        <v>67</v>
      </c>
      <c r="AH151" s="4">
        <f>Oberlin!B157</f>
        <v>0</v>
      </c>
      <c r="AI151" s="4"/>
      <c r="AJ151" s="4"/>
      <c r="AK151" s="4"/>
      <c r="AL151" s="4"/>
      <c r="AM151" s="4">
        <f>Wakeeney!C157</f>
        <v>99</v>
      </c>
      <c r="AN151" s="4">
        <f>Wakeeney!D157</f>
        <v>69</v>
      </c>
      <c r="AO151" s="4">
        <f>Wakeeney!B157</f>
        <v>0</v>
      </c>
      <c r="AP151" s="4"/>
      <c r="AQ151" s="4"/>
      <c r="AR151" s="4"/>
      <c r="AS151" s="4"/>
      <c r="AT151" s="4">
        <f>Harlan!C157</f>
        <v>101</v>
      </c>
      <c r="AU151" s="4">
        <f>Harlan!D157</f>
        <v>71</v>
      </c>
      <c r="AV151" s="4">
        <f>Harlan!B157</f>
        <v>0</v>
      </c>
      <c r="AW151" s="4"/>
      <c r="AX151" s="4"/>
      <c r="AY151" s="4"/>
      <c r="AZ151" s="4"/>
      <c r="BA151" s="4">
        <f>Benkelman!C157</f>
        <v>99</v>
      </c>
      <c r="BB151" s="4">
        <f>Benkelman!D157</f>
        <v>57</v>
      </c>
      <c r="BC151" s="4">
        <f>Benkelman!B157</f>
        <v>0</v>
      </c>
      <c r="BE151" s="3">
        <v>148</v>
      </c>
    </row>
    <row r="152" spans="1:57" ht="13.5" x14ac:dyDescent="0.25">
      <c r="A152" s="4">
        <f>VALUE(MID(Atwood!A158,5,2))</f>
        <v>5</v>
      </c>
      <c r="B152" s="4">
        <f>VALUE(RIGHT(Atwood!A158,2))</f>
        <v>28</v>
      </c>
      <c r="C152" s="4">
        <f>VALUE(LEFT(Atwood!A158,4))</f>
        <v>2012</v>
      </c>
      <c r="D152" s="4">
        <f>Atwood!C158</f>
        <v>89</v>
      </c>
      <c r="E152" s="4">
        <f>Atwood!D158</f>
        <v>44</v>
      </c>
      <c r="F152" s="4">
        <f>Atwood!B158</f>
        <v>0.03</v>
      </c>
      <c r="G152" s="4"/>
      <c r="H152" s="4"/>
      <c r="I152" s="4"/>
      <c r="J152" s="4"/>
      <c r="K152" s="4">
        <f>Colby!C158</f>
        <v>92</v>
      </c>
      <c r="L152" s="4">
        <f>Colby!D158</f>
        <v>42</v>
      </c>
      <c r="M152" s="4">
        <f>Colby!B158</f>
        <v>0</v>
      </c>
      <c r="N152" s="4"/>
      <c r="O152" s="4"/>
      <c r="P152" s="4"/>
      <c r="Q152" s="4"/>
      <c r="R152" s="4">
        <f>Goodland!C158</f>
        <v>81</v>
      </c>
      <c r="S152" s="4">
        <f>Goodland!D158</f>
        <v>40</v>
      </c>
      <c r="T152" s="4">
        <f>Goodland!B158</f>
        <v>0</v>
      </c>
      <c r="U152" s="4"/>
      <c r="V152" s="4"/>
      <c r="W152" s="4"/>
      <c r="X152" s="4"/>
      <c r="Y152" s="4">
        <f>Norton!C158</f>
        <v>93</v>
      </c>
      <c r="Z152" s="4">
        <f>Norton!D158</f>
        <v>52</v>
      </c>
      <c r="AA152" s="4">
        <f>Norton!B158</f>
        <v>0</v>
      </c>
      <c r="AB152" s="4"/>
      <c r="AC152" s="4"/>
      <c r="AD152" s="4"/>
      <c r="AE152" s="4"/>
      <c r="AF152" s="4">
        <f>Oberlin!C158</f>
        <v>89</v>
      </c>
      <c r="AG152" s="4">
        <f>Oberlin!D158</f>
        <v>43</v>
      </c>
      <c r="AH152" s="4">
        <f>Oberlin!B158</f>
        <v>0</v>
      </c>
      <c r="AI152" s="4"/>
      <c r="AJ152" s="4"/>
      <c r="AK152" s="4"/>
      <c r="AL152" s="4"/>
      <c r="AM152" s="4">
        <f>Wakeeney!C158</f>
        <v>94</v>
      </c>
      <c r="AN152" s="4">
        <f>Wakeeney!D158</f>
        <v>55</v>
      </c>
      <c r="AO152" s="4">
        <f>Wakeeney!B158</f>
        <v>0</v>
      </c>
      <c r="AP152" s="4"/>
      <c r="AQ152" s="4"/>
      <c r="AR152" s="4"/>
      <c r="AS152" s="4"/>
      <c r="AT152" s="4">
        <f>Harlan!C158</f>
        <v>93</v>
      </c>
      <c r="AU152" s="4">
        <f>Harlan!D158</f>
        <v>54</v>
      </c>
      <c r="AV152" s="4">
        <f>Harlan!B158</f>
        <v>1.77</v>
      </c>
      <c r="AW152" s="4"/>
      <c r="AX152" s="4"/>
      <c r="AY152" s="4"/>
      <c r="AZ152" s="4"/>
      <c r="BA152" s="4">
        <f>Benkelman!C158</f>
        <v>87</v>
      </c>
      <c r="BB152" s="4">
        <f>Benkelman!D158</f>
        <v>43</v>
      </c>
      <c r="BC152" s="4">
        <f>Benkelman!B158</f>
        <v>0</v>
      </c>
      <c r="BE152" s="3">
        <v>149</v>
      </c>
    </row>
    <row r="153" spans="1:57" ht="13.5" x14ac:dyDescent="0.25">
      <c r="A153" s="4">
        <f>VALUE(MID(Atwood!A159,5,2))</f>
        <v>5</v>
      </c>
      <c r="B153" s="4">
        <f>VALUE(RIGHT(Atwood!A159,2))</f>
        <v>29</v>
      </c>
      <c r="C153" s="4">
        <f>VALUE(LEFT(Atwood!A159,4))</f>
        <v>2012</v>
      </c>
      <c r="D153" s="4">
        <f>Atwood!C159</f>
        <v>85</v>
      </c>
      <c r="E153" s="4">
        <f>Atwood!D159</f>
        <v>44</v>
      </c>
      <c r="F153" s="4">
        <f>Atwood!B159</f>
        <v>0</v>
      </c>
      <c r="G153" s="4"/>
      <c r="H153" s="4"/>
      <c r="I153" s="4"/>
      <c r="J153" s="4"/>
      <c r="K153" s="4">
        <f>Colby!C159</f>
        <v>83</v>
      </c>
      <c r="L153" s="4">
        <f>Colby!D159</f>
        <v>41</v>
      </c>
      <c r="M153" s="4">
        <f>Colby!B159</f>
        <v>0</v>
      </c>
      <c r="N153" s="4"/>
      <c r="O153" s="4"/>
      <c r="P153" s="4"/>
      <c r="Q153" s="4"/>
      <c r="R153" s="4">
        <f>Goodland!C159</f>
        <v>82</v>
      </c>
      <c r="S153" s="4">
        <f>Goodland!D159</f>
        <v>42</v>
      </c>
      <c r="T153" s="4">
        <f>Goodland!B159</f>
        <v>0</v>
      </c>
      <c r="U153" s="4"/>
      <c r="V153" s="4"/>
      <c r="W153" s="4"/>
      <c r="X153" s="4"/>
      <c r="Y153" s="4">
        <f>Norton!C159</f>
        <v>85</v>
      </c>
      <c r="Z153" s="4">
        <f>Norton!D159</f>
        <v>50</v>
      </c>
      <c r="AA153" s="4">
        <f>Norton!B159</f>
        <v>0</v>
      </c>
      <c r="AB153" s="4"/>
      <c r="AC153" s="4"/>
      <c r="AD153" s="4"/>
      <c r="AE153" s="4"/>
      <c r="AF153" s="4">
        <f>Oberlin!C159</f>
        <v>83</v>
      </c>
      <c r="AG153" s="4">
        <f>Oberlin!D159</f>
        <v>45</v>
      </c>
      <c r="AH153" s="4">
        <f>Oberlin!B159</f>
        <v>0</v>
      </c>
      <c r="AI153" s="4"/>
      <c r="AJ153" s="4"/>
      <c r="AK153" s="4"/>
      <c r="AL153" s="4"/>
      <c r="AM153" s="4">
        <f>Wakeeney!C159</f>
        <v>85</v>
      </c>
      <c r="AN153" s="4">
        <f>Wakeeney!D159</f>
        <v>49</v>
      </c>
      <c r="AO153" s="4">
        <f>Wakeeney!B159</f>
        <v>0</v>
      </c>
      <c r="AP153" s="4"/>
      <c r="AQ153" s="4"/>
      <c r="AR153" s="4"/>
      <c r="AS153" s="4"/>
      <c r="AT153" s="4">
        <f>Harlan!C159</f>
        <v>82</v>
      </c>
      <c r="AU153" s="4">
        <f>Harlan!D159</f>
        <v>51</v>
      </c>
      <c r="AV153" s="4">
        <f>Harlan!B159</f>
        <v>0</v>
      </c>
      <c r="AW153" s="4"/>
      <c r="AX153" s="4"/>
      <c r="AY153" s="4"/>
      <c r="AZ153" s="4"/>
      <c r="BA153" s="4">
        <f>Benkelman!C159</f>
        <v>85</v>
      </c>
      <c r="BB153" s="4">
        <f>Benkelman!D159</f>
        <v>44</v>
      </c>
      <c r="BC153" s="4">
        <f>Benkelman!B159</f>
        <v>0</v>
      </c>
      <c r="BE153" s="3">
        <v>150</v>
      </c>
    </row>
    <row r="154" spans="1:57" ht="13.5" x14ac:dyDescent="0.25">
      <c r="A154" s="4">
        <f>VALUE(MID(Atwood!A160,5,2))</f>
        <v>5</v>
      </c>
      <c r="B154" s="4">
        <f>VALUE(RIGHT(Atwood!A160,2))</f>
        <v>30</v>
      </c>
      <c r="C154" s="4">
        <f>VALUE(LEFT(Atwood!A160,4))</f>
        <v>2012</v>
      </c>
      <c r="D154" s="4">
        <f>Atwood!C160</f>
        <v>83</v>
      </c>
      <c r="E154" s="4">
        <f>Atwood!D160</f>
        <v>44</v>
      </c>
      <c r="F154" s="4">
        <f>Atwood!B160</f>
        <v>0</v>
      </c>
      <c r="G154" s="4"/>
      <c r="H154" s="4"/>
      <c r="I154" s="4"/>
      <c r="J154" s="4"/>
      <c r="K154" s="4">
        <f>Colby!C160</f>
        <v>82</v>
      </c>
      <c r="L154" s="4">
        <f>Colby!D160</f>
        <v>50</v>
      </c>
      <c r="M154" s="4">
        <f>Colby!B160</f>
        <v>0</v>
      </c>
      <c r="N154" s="4"/>
      <c r="O154" s="4"/>
      <c r="P154" s="4"/>
      <c r="Q154" s="4"/>
      <c r="R154" s="4">
        <f>Goodland!C160</f>
        <v>91</v>
      </c>
      <c r="S154" s="4">
        <f>Goodland!D160</f>
        <v>48</v>
      </c>
      <c r="T154" s="4">
        <f>Goodland!B160</f>
        <v>0</v>
      </c>
      <c r="U154" s="4"/>
      <c r="V154" s="4"/>
      <c r="W154" s="4"/>
      <c r="X154" s="4"/>
      <c r="Y154" s="4">
        <f>Norton!C160</f>
        <v>82</v>
      </c>
      <c r="Z154" s="4">
        <f>Norton!D160</f>
        <v>49</v>
      </c>
      <c r="AA154" s="4">
        <f>Norton!B160</f>
        <v>0</v>
      </c>
      <c r="AB154" s="4"/>
      <c r="AC154" s="4"/>
      <c r="AD154" s="4"/>
      <c r="AE154" s="4"/>
      <c r="AF154" s="4">
        <f>Oberlin!C160</f>
        <v>80</v>
      </c>
      <c r="AG154" s="4">
        <f>Oberlin!D160</f>
        <v>48</v>
      </c>
      <c r="AH154" s="4">
        <f>Oberlin!B160</f>
        <v>0</v>
      </c>
      <c r="AI154" s="4"/>
      <c r="AJ154" s="4"/>
      <c r="AK154" s="4"/>
      <c r="AL154" s="4"/>
      <c r="AM154" s="4">
        <f>Wakeeney!C160</f>
        <v>83</v>
      </c>
      <c r="AN154" s="4">
        <f>Wakeeney!D160</f>
        <v>53</v>
      </c>
      <c r="AO154" s="4">
        <f>Wakeeney!B160</f>
        <v>0</v>
      </c>
      <c r="AP154" s="4"/>
      <c r="AQ154" s="4"/>
      <c r="AR154" s="4"/>
      <c r="AS154" s="4"/>
      <c r="AT154" s="4">
        <f>Harlan!C160</f>
        <v>78</v>
      </c>
      <c r="AU154" s="4">
        <f>Harlan!D160</f>
        <v>49</v>
      </c>
      <c r="AV154" s="4">
        <f>Harlan!B160</f>
        <v>0</v>
      </c>
      <c r="AW154" s="4"/>
      <c r="AX154" s="4"/>
      <c r="AY154" s="4"/>
      <c r="AZ154" s="4"/>
      <c r="BA154" s="4">
        <f>Benkelman!C160</f>
        <v>84</v>
      </c>
      <c r="BB154" s="4">
        <f>Benkelman!D160</f>
        <v>47</v>
      </c>
      <c r="BC154" s="4">
        <f>Benkelman!B160</f>
        <v>0</v>
      </c>
      <c r="BE154" s="3">
        <v>151</v>
      </c>
    </row>
    <row r="155" spans="1:57" ht="13.5" x14ac:dyDescent="0.25">
      <c r="A155" s="4">
        <f>VALUE(MID(Atwood!A161,5,2))</f>
        <v>5</v>
      </c>
      <c r="B155" s="4">
        <f>VALUE(RIGHT(Atwood!A161,2))</f>
        <v>31</v>
      </c>
      <c r="C155" s="4">
        <f>VALUE(LEFT(Atwood!A161,4))</f>
        <v>2012</v>
      </c>
      <c r="D155" s="4">
        <f>Atwood!C161</f>
        <v>87</v>
      </c>
      <c r="E155" s="4">
        <f>Atwood!D161</f>
        <v>42</v>
      </c>
      <c r="F155" s="4">
        <f>Atwood!B161</f>
        <v>0</v>
      </c>
      <c r="G155" s="4"/>
      <c r="H155" s="4"/>
      <c r="I155" s="4"/>
      <c r="J155" s="4"/>
      <c r="K155" s="4">
        <f>Colby!C161</f>
        <v>85</v>
      </c>
      <c r="L155" s="4">
        <f>Colby!D161</f>
        <v>41</v>
      </c>
      <c r="M155" s="4">
        <f>Colby!B161</f>
        <v>7.0000000000000007E-2</v>
      </c>
      <c r="N155" s="4"/>
      <c r="O155" s="4"/>
      <c r="P155" s="4"/>
      <c r="Q155" s="4"/>
      <c r="R155" s="4">
        <f>Goodland!C161</f>
        <v>77</v>
      </c>
      <c r="S155" s="4">
        <f>Goodland!D161</f>
        <v>42</v>
      </c>
      <c r="T155" s="4">
        <f>Goodland!B161</f>
        <v>0</v>
      </c>
      <c r="U155" s="4"/>
      <c r="V155" s="4"/>
      <c r="W155" s="4"/>
      <c r="X155" s="4"/>
      <c r="Y155" s="4">
        <f>Norton!C161</f>
        <v>83</v>
      </c>
      <c r="Z155" s="4">
        <f>Norton!D161</f>
        <v>44</v>
      </c>
      <c r="AA155" s="4">
        <f>Norton!B161</f>
        <v>0</v>
      </c>
      <c r="AB155" s="4"/>
      <c r="AC155" s="4"/>
      <c r="AD155" s="4"/>
      <c r="AE155" s="4"/>
      <c r="AF155" s="4">
        <f>Oberlin!C161</f>
        <v>83</v>
      </c>
      <c r="AG155" s="4">
        <f>Oberlin!D161</f>
        <v>43</v>
      </c>
      <c r="AH155" s="4">
        <f>Oberlin!B161</f>
        <v>0.09</v>
      </c>
      <c r="AI155" s="4"/>
      <c r="AJ155" s="4"/>
      <c r="AK155" s="4"/>
      <c r="AL155" s="4"/>
      <c r="AM155" s="4">
        <f>Wakeeney!C161</f>
        <v>88</v>
      </c>
      <c r="AN155" s="4">
        <f>Wakeeney!D161</f>
        <v>48</v>
      </c>
      <c r="AO155" s="4">
        <f>Wakeeney!B161</f>
        <v>0.21</v>
      </c>
      <c r="AP155" s="4"/>
      <c r="AQ155" s="4"/>
      <c r="AR155" s="4"/>
      <c r="AS155" s="4"/>
      <c r="AT155" s="4">
        <f>Harlan!C161</f>
        <v>69</v>
      </c>
      <c r="AU155" s="4">
        <f>Harlan!D161</f>
        <v>45</v>
      </c>
      <c r="AV155" s="4">
        <f>Harlan!B161</f>
        <v>0.34</v>
      </c>
      <c r="AW155" s="4"/>
      <c r="AX155" s="4"/>
      <c r="AY155" s="4"/>
      <c r="AZ155" s="4"/>
      <c r="BA155" s="4">
        <f>Benkelman!C161</f>
        <v>91</v>
      </c>
      <c r="BB155" s="4">
        <f>Benkelman!D161</f>
        <v>45</v>
      </c>
      <c r="BC155" s="4">
        <f>Benkelman!B161</f>
        <v>0</v>
      </c>
      <c r="BE155" s="3">
        <v>152</v>
      </c>
    </row>
    <row r="156" spans="1:57" ht="13.5" x14ac:dyDescent="0.25">
      <c r="A156" s="4">
        <f>VALUE(MID(Atwood!A162,5,2))</f>
        <v>6</v>
      </c>
      <c r="B156" s="4">
        <f>VALUE(RIGHT(Atwood!A162,2))</f>
        <v>1</v>
      </c>
      <c r="C156" s="4">
        <f>VALUE(LEFT(Atwood!A162,4))</f>
        <v>2012</v>
      </c>
      <c r="D156" s="4">
        <f>Atwood!C162</f>
        <v>69</v>
      </c>
      <c r="E156" s="4">
        <f>Atwood!D162</f>
        <v>43</v>
      </c>
      <c r="F156" s="4">
        <f>Atwood!B162</f>
        <v>0.02</v>
      </c>
      <c r="G156" s="4"/>
      <c r="H156" s="4"/>
      <c r="I156" s="4"/>
      <c r="J156" s="4"/>
      <c r="K156" s="4">
        <f>Colby!C162</f>
        <v>77</v>
      </c>
      <c r="L156" s="4">
        <f>Colby!D162</f>
        <v>46</v>
      </c>
      <c r="M156" s="4">
        <f>Colby!B162</f>
        <v>0.02</v>
      </c>
      <c r="N156" s="4"/>
      <c r="O156" s="4"/>
      <c r="P156" s="4"/>
      <c r="Q156" s="4"/>
      <c r="R156" s="4">
        <f>Goodland!C162</f>
        <v>82</v>
      </c>
      <c r="S156" s="4">
        <f>Goodland!D162</f>
        <v>46</v>
      </c>
      <c r="T156" s="4">
        <f>Goodland!B162</f>
        <v>0</v>
      </c>
      <c r="U156" s="4"/>
      <c r="V156" s="4"/>
      <c r="W156" s="4"/>
      <c r="X156" s="4"/>
      <c r="Y156" s="4">
        <f>Norton!C162</f>
        <v>74</v>
      </c>
      <c r="Z156" s="4">
        <f>Norton!D162</f>
        <v>43</v>
      </c>
      <c r="AA156" s="4">
        <f>Norton!B162</f>
        <v>0.03</v>
      </c>
      <c r="AB156" s="4"/>
      <c r="AC156" s="4"/>
      <c r="AD156" s="4"/>
      <c r="AE156" s="4"/>
      <c r="AF156" s="4">
        <f>Oberlin!C162</f>
        <v>72</v>
      </c>
      <c r="AG156" s="4">
        <f>Oberlin!D162</f>
        <v>45</v>
      </c>
      <c r="AH156" s="4">
        <f>Oberlin!B162</f>
        <v>0.1</v>
      </c>
      <c r="AI156" s="4"/>
      <c r="AJ156" s="4"/>
      <c r="AK156" s="4"/>
      <c r="AL156" s="4"/>
      <c r="AM156" s="4">
        <f>Wakeeney!C162</f>
        <v>74</v>
      </c>
      <c r="AN156" s="4">
        <f>Wakeeney!D162</f>
        <v>48</v>
      </c>
      <c r="AO156" s="4">
        <f>Wakeeney!B162</f>
        <v>0.01</v>
      </c>
      <c r="AP156" s="4"/>
      <c r="AQ156" s="4"/>
      <c r="AR156" s="4"/>
      <c r="AS156" s="4"/>
      <c r="AT156" s="4">
        <f>Harlan!C162</f>
        <v>63</v>
      </c>
      <c r="AU156" s="4">
        <f>Harlan!D162</f>
        <v>41</v>
      </c>
      <c r="AV156" s="4">
        <f>Harlan!B162</f>
        <v>0</v>
      </c>
      <c r="AW156" s="4"/>
      <c r="AX156" s="4"/>
      <c r="AY156" s="4"/>
      <c r="AZ156" s="4"/>
      <c r="BA156" s="4">
        <f>Benkelman!C162</f>
        <v>80</v>
      </c>
      <c r="BB156" s="4">
        <f>Benkelman!D162</f>
        <v>49</v>
      </c>
      <c r="BC156" s="4">
        <f>Benkelman!B162</f>
        <v>0.01</v>
      </c>
      <c r="BE156" s="3">
        <v>153</v>
      </c>
    </row>
    <row r="157" spans="1:57" ht="13.5" x14ac:dyDescent="0.25">
      <c r="A157" s="4">
        <f>VALUE(MID(Atwood!A163,5,2))</f>
        <v>6</v>
      </c>
      <c r="B157" s="4">
        <f>VALUE(RIGHT(Atwood!A163,2))</f>
        <v>2</v>
      </c>
      <c r="C157" s="4">
        <f>VALUE(LEFT(Atwood!A163,4))</f>
        <v>2012</v>
      </c>
      <c r="D157" s="4">
        <f>Atwood!C163</f>
        <v>75</v>
      </c>
      <c r="E157" s="4">
        <f>Atwood!D163</f>
        <v>48</v>
      </c>
      <c r="F157" s="4">
        <f>Atwood!B163</f>
        <v>0</v>
      </c>
      <c r="G157" s="4"/>
      <c r="H157" s="4"/>
      <c r="I157" s="4"/>
      <c r="J157" s="4"/>
      <c r="K157" s="4">
        <f>Colby!C163</f>
        <v>82</v>
      </c>
      <c r="L157" s="4">
        <f>Colby!D163</f>
        <v>49</v>
      </c>
      <c r="M157" s="4">
        <f>Colby!B163</f>
        <v>0</v>
      </c>
      <c r="N157" s="4"/>
      <c r="O157" s="4"/>
      <c r="P157" s="4"/>
      <c r="Q157" s="4"/>
      <c r="R157" s="4">
        <f>Goodland!C163</f>
        <v>91</v>
      </c>
      <c r="S157" s="4">
        <f>Goodland!D163</f>
        <v>53</v>
      </c>
      <c r="T157" s="4">
        <f>Goodland!B163</f>
        <v>0.28999999999999998</v>
      </c>
      <c r="U157" s="4"/>
      <c r="V157" s="4"/>
      <c r="W157" s="4"/>
      <c r="X157" s="4"/>
      <c r="Y157" s="4">
        <f>Norton!C163</f>
        <v>84</v>
      </c>
      <c r="Z157" s="4">
        <f>Norton!D163</f>
        <v>43</v>
      </c>
      <c r="AA157" s="4">
        <f>Norton!B163</f>
        <v>0</v>
      </c>
      <c r="AB157" s="4"/>
      <c r="AC157" s="4"/>
      <c r="AD157" s="4"/>
      <c r="AE157" s="4"/>
      <c r="AF157" s="4">
        <f>Oberlin!C163</f>
        <v>74</v>
      </c>
      <c r="AG157" s="4">
        <f>Oberlin!D163</f>
        <v>47</v>
      </c>
      <c r="AH157" s="4">
        <f>Oberlin!B163</f>
        <v>0</v>
      </c>
      <c r="AI157" s="4"/>
      <c r="AJ157" s="4"/>
      <c r="AK157" s="4"/>
      <c r="AL157" s="4"/>
      <c r="AM157" s="4">
        <f>Wakeeney!C163</f>
        <v>69</v>
      </c>
      <c r="AN157" s="4">
        <f>Wakeeney!D163</f>
        <v>50</v>
      </c>
      <c r="AO157" s="4">
        <f>Wakeeney!B163</f>
        <v>0</v>
      </c>
      <c r="AP157" s="4"/>
      <c r="AQ157" s="4"/>
      <c r="AR157" s="4"/>
      <c r="AS157" s="4"/>
      <c r="AT157" s="4">
        <f>Harlan!C163</f>
        <v>66</v>
      </c>
      <c r="AU157" s="4">
        <f>Harlan!D163</f>
        <v>46</v>
      </c>
      <c r="AV157" s="4">
        <f>Harlan!B163</f>
        <v>0.13</v>
      </c>
      <c r="AW157" s="4"/>
      <c r="AX157" s="4"/>
      <c r="AY157" s="4"/>
      <c r="AZ157" s="4"/>
      <c r="BA157" s="4">
        <f>Benkelman!C163</f>
        <v>84</v>
      </c>
      <c r="BB157" s="4">
        <f>Benkelman!D163</f>
        <v>51</v>
      </c>
      <c r="BC157" s="4">
        <f>Benkelman!B163</f>
        <v>0</v>
      </c>
      <c r="BE157" s="3">
        <v>154</v>
      </c>
    </row>
    <row r="158" spans="1:57" ht="13.5" x14ac:dyDescent="0.25">
      <c r="A158" s="4">
        <f>VALUE(MID(Atwood!A164,5,2))</f>
        <v>6</v>
      </c>
      <c r="B158" s="4">
        <f>VALUE(RIGHT(Atwood!A164,2))</f>
        <v>3</v>
      </c>
      <c r="C158" s="4">
        <f>VALUE(LEFT(Atwood!A164,4))</f>
        <v>2012</v>
      </c>
      <c r="D158" s="4">
        <f>Atwood!C164</f>
        <v>90</v>
      </c>
      <c r="E158" s="4">
        <f>Atwood!D164</f>
        <v>48</v>
      </c>
      <c r="F158" s="4">
        <f>Atwood!B164</f>
        <v>0.04</v>
      </c>
      <c r="G158" s="4"/>
      <c r="H158" s="4"/>
      <c r="I158" s="4"/>
      <c r="J158" s="4"/>
      <c r="K158" s="4">
        <f>Colby!C164</f>
        <v>92</v>
      </c>
      <c r="L158" s="4">
        <f>Colby!D164</f>
        <v>57</v>
      </c>
      <c r="M158" s="4">
        <f>Colby!B164</f>
        <v>0</v>
      </c>
      <c r="N158" s="4"/>
      <c r="O158" s="4"/>
      <c r="P158" s="4"/>
      <c r="Q158" s="4"/>
      <c r="R158" s="4">
        <f>Goodland!C164</f>
        <v>93</v>
      </c>
      <c r="S158" s="4">
        <f>Goodland!D164</f>
        <v>56</v>
      </c>
      <c r="T158" s="4">
        <f>Goodland!B164</f>
        <v>0</v>
      </c>
      <c r="U158" s="4"/>
      <c r="V158" s="4"/>
      <c r="W158" s="4"/>
      <c r="X158" s="4"/>
      <c r="Y158" s="4">
        <f>Norton!C164</f>
        <v>89</v>
      </c>
      <c r="Z158" s="4">
        <f>Norton!D164</f>
        <v>44</v>
      </c>
      <c r="AA158" s="4">
        <f>Norton!B164</f>
        <v>0</v>
      </c>
      <c r="AB158" s="4"/>
      <c r="AC158" s="4"/>
      <c r="AD158" s="4"/>
      <c r="AE158" s="4"/>
      <c r="AF158" s="4">
        <f>Oberlin!C164</f>
        <v>89</v>
      </c>
      <c r="AG158" s="4">
        <f>Oberlin!D164</f>
        <v>53</v>
      </c>
      <c r="AH158" s="4">
        <f>Oberlin!B164</f>
        <v>0</v>
      </c>
      <c r="AI158" s="4"/>
      <c r="AJ158" s="4"/>
      <c r="AK158" s="4"/>
      <c r="AL158" s="4"/>
      <c r="AM158" s="4">
        <f>Wakeeney!C164</f>
        <v>89</v>
      </c>
      <c r="AN158" s="4">
        <f>Wakeeney!D164</f>
        <v>44</v>
      </c>
      <c r="AO158" s="4">
        <f>Wakeeney!B164</f>
        <v>0</v>
      </c>
      <c r="AP158" s="4"/>
      <c r="AQ158" s="4"/>
      <c r="AR158" s="4"/>
      <c r="AS158" s="4"/>
      <c r="AT158" s="4">
        <f>Harlan!C164</f>
        <v>86</v>
      </c>
      <c r="AU158" s="4">
        <f>Harlan!D164</f>
        <v>50</v>
      </c>
      <c r="AV158" s="4">
        <f>Harlan!B164</f>
        <v>0</v>
      </c>
      <c r="AW158" s="4"/>
      <c r="AX158" s="4"/>
      <c r="AY158" s="4"/>
      <c r="AZ158" s="4"/>
      <c r="BA158" s="4">
        <f>Benkelman!C164</f>
        <v>93</v>
      </c>
      <c r="BB158" s="4">
        <f>Benkelman!D164</f>
        <v>53</v>
      </c>
      <c r="BC158" s="4">
        <f>Benkelman!B164</f>
        <v>0.72</v>
      </c>
      <c r="BE158" s="3">
        <v>155</v>
      </c>
    </row>
    <row r="159" spans="1:57" ht="13.5" x14ac:dyDescent="0.25">
      <c r="A159" s="4">
        <f>VALUE(MID(Atwood!A165,5,2))</f>
        <v>6</v>
      </c>
      <c r="B159" s="4">
        <f>VALUE(RIGHT(Atwood!A165,2))</f>
        <v>4</v>
      </c>
      <c r="C159" s="4">
        <f>VALUE(LEFT(Atwood!A165,4))</f>
        <v>2012</v>
      </c>
      <c r="D159" s="4">
        <f>Atwood!C165</f>
        <v>95</v>
      </c>
      <c r="E159" s="4">
        <f>Atwood!D165</f>
        <v>51</v>
      </c>
      <c r="F159" s="4">
        <f>Atwood!B165</f>
        <v>0</v>
      </c>
      <c r="G159" s="4"/>
      <c r="H159" s="4"/>
      <c r="I159" s="4"/>
      <c r="J159" s="4"/>
      <c r="K159" s="4">
        <f>Colby!C165</f>
        <v>94</v>
      </c>
      <c r="L159" s="4">
        <f>Colby!D165</f>
        <v>61</v>
      </c>
      <c r="M159" s="4">
        <f>Colby!B165</f>
        <v>0</v>
      </c>
      <c r="N159" s="4"/>
      <c r="O159" s="4"/>
      <c r="P159" s="4"/>
      <c r="Q159" s="4"/>
      <c r="R159" s="4">
        <f>Goodland!C165</f>
        <v>92</v>
      </c>
      <c r="S159" s="4">
        <f>Goodland!D165</f>
        <v>59</v>
      </c>
      <c r="T159" s="4">
        <f>Goodland!B165</f>
        <v>0</v>
      </c>
      <c r="U159" s="4"/>
      <c r="V159" s="4"/>
      <c r="W159" s="4"/>
      <c r="X159" s="4"/>
      <c r="Y159" s="4">
        <f>Norton!C165</f>
        <v>97</v>
      </c>
      <c r="Z159" s="4">
        <f>Norton!D165</f>
        <v>62</v>
      </c>
      <c r="AA159" s="4">
        <f>Norton!B165</f>
        <v>0</v>
      </c>
      <c r="AB159" s="4"/>
      <c r="AC159" s="4"/>
      <c r="AD159" s="4"/>
      <c r="AE159" s="4"/>
      <c r="AF159" s="4">
        <f>Oberlin!C165</f>
        <v>94</v>
      </c>
      <c r="AG159" s="4">
        <f>Oberlin!D165</f>
        <v>60</v>
      </c>
      <c r="AH159" s="4">
        <f>Oberlin!B165</f>
        <v>0</v>
      </c>
      <c r="AI159" s="4"/>
      <c r="AJ159" s="4"/>
      <c r="AK159" s="4"/>
      <c r="AL159" s="4"/>
      <c r="AM159" s="4">
        <f>Wakeeney!C165</f>
        <v>97</v>
      </c>
      <c r="AN159" s="4">
        <f>Wakeeney!D165</f>
        <v>62</v>
      </c>
      <c r="AO159" s="4">
        <f>Wakeeney!B165</f>
        <v>0</v>
      </c>
      <c r="AP159" s="4"/>
      <c r="AQ159" s="4"/>
      <c r="AR159" s="4"/>
      <c r="AS159" s="4"/>
      <c r="AT159" s="4">
        <f>Harlan!C165</f>
        <v>91</v>
      </c>
      <c r="AU159" s="4">
        <f>Harlan!D165</f>
        <v>60</v>
      </c>
      <c r="AV159" s="4">
        <f>Harlan!B165</f>
        <v>0</v>
      </c>
      <c r="AW159" s="4"/>
      <c r="AX159" s="4"/>
      <c r="AY159" s="4"/>
      <c r="AZ159" s="4"/>
      <c r="BA159" s="4">
        <f>Benkelman!C165</f>
        <v>95</v>
      </c>
      <c r="BB159" s="4">
        <f>Benkelman!D165</f>
        <v>59</v>
      </c>
      <c r="BC159" s="4">
        <f>Benkelman!B165</f>
        <v>0.22</v>
      </c>
      <c r="BE159" s="3">
        <v>156</v>
      </c>
    </row>
    <row r="160" spans="1:57" ht="13.5" x14ac:dyDescent="0.25">
      <c r="A160" s="4">
        <f>VALUE(MID(Atwood!A166,5,2))</f>
        <v>6</v>
      </c>
      <c r="B160" s="4">
        <f>VALUE(RIGHT(Atwood!A166,2))</f>
        <v>5</v>
      </c>
      <c r="C160" s="4">
        <f>VALUE(LEFT(Atwood!A166,4))</f>
        <v>2012</v>
      </c>
      <c r="D160" s="4">
        <f>Atwood!C166</f>
        <v>93</v>
      </c>
      <c r="E160" s="4">
        <f>Atwood!D166</f>
        <v>57</v>
      </c>
      <c r="F160" s="4">
        <f>Atwood!B166</f>
        <v>0</v>
      </c>
      <c r="G160" s="4"/>
      <c r="H160" s="4"/>
      <c r="I160" s="4"/>
      <c r="J160" s="4"/>
      <c r="K160" s="4">
        <f>Colby!C166</f>
        <v>94</v>
      </c>
      <c r="L160" s="4">
        <f>Colby!D166</f>
        <v>56</v>
      </c>
      <c r="M160" s="4">
        <f>Colby!B166</f>
        <v>0</v>
      </c>
      <c r="N160" s="4"/>
      <c r="O160" s="4"/>
      <c r="P160" s="4"/>
      <c r="Q160" s="4"/>
      <c r="R160" s="4">
        <f>Goodland!C166</f>
        <v>91</v>
      </c>
      <c r="S160" s="4">
        <f>Goodland!D166</f>
        <v>55</v>
      </c>
      <c r="T160" s="4">
        <f>Goodland!B166</f>
        <v>0</v>
      </c>
      <c r="U160" s="4"/>
      <c r="V160" s="4"/>
      <c r="W160" s="4"/>
      <c r="X160" s="4"/>
      <c r="Y160" s="4">
        <f>Norton!C166</f>
        <v>93</v>
      </c>
      <c r="Z160" s="4">
        <f>Norton!D166</f>
        <v>63</v>
      </c>
      <c r="AA160" s="4">
        <f>Norton!B166</f>
        <v>0</v>
      </c>
      <c r="AB160" s="4"/>
      <c r="AC160" s="4"/>
      <c r="AD160" s="4"/>
      <c r="AE160" s="4"/>
      <c r="AF160" s="4">
        <f>Oberlin!C166</f>
        <v>92</v>
      </c>
      <c r="AG160" s="4">
        <f>Oberlin!D166</f>
        <v>54</v>
      </c>
      <c r="AH160" s="4">
        <f>Oberlin!B166</f>
        <v>0</v>
      </c>
      <c r="AI160" s="4"/>
      <c r="AJ160" s="4"/>
      <c r="AK160" s="4"/>
      <c r="AL160" s="4"/>
      <c r="AM160" s="4">
        <f>Wakeeney!C166</f>
        <v>93</v>
      </c>
      <c r="AN160" s="4">
        <f>Wakeeney!D166</f>
        <v>63</v>
      </c>
      <c r="AO160" s="4">
        <f>Wakeeney!B166</f>
        <v>0</v>
      </c>
      <c r="AP160" s="4"/>
      <c r="AQ160" s="4"/>
      <c r="AR160" s="4"/>
      <c r="AS160" s="4"/>
      <c r="AT160" s="4">
        <f>Harlan!C166</f>
        <v>91</v>
      </c>
      <c r="AU160" s="4">
        <f>Harlan!D166</f>
        <v>55</v>
      </c>
      <c r="AV160" s="4">
        <f>Harlan!B166</f>
        <v>0</v>
      </c>
      <c r="AW160" s="4"/>
      <c r="AX160" s="4"/>
      <c r="AY160" s="4"/>
      <c r="AZ160" s="4"/>
      <c r="BA160" s="4">
        <f>Benkelman!C166</f>
        <v>95</v>
      </c>
      <c r="BB160" s="4">
        <f>Benkelman!D166</f>
        <v>58</v>
      </c>
      <c r="BC160" s="4">
        <f>Benkelman!B166</f>
        <v>0</v>
      </c>
      <c r="BE160" s="3">
        <v>157</v>
      </c>
    </row>
    <row r="161" spans="1:57" ht="13.5" x14ac:dyDescent="0.25">
      <c r="A161" s="4">
        <f>VALUE(MID(Atwood!A167,5,2))</f>
        <v>6</v>
      </c>
      <c r="B161" s="4">
        <f>VALUE(RIGHT(Atwood!A167,2))</f>
        <v>6</v>
      </c>
      <c r="C161" s="4">
        <f>VALUE(LEFT(Atwood!A167,4))</f>
        <v>2012</v>
      </c>
      <c r="D161" s="4">
        <f>Atwood!C167</f>
        <v>94</v>
      </c>
      <c r="E161" s="4">
        <f>Atwood!D167</f>
        <v>60</v>
      </c>
      <c r="F161" s="4">
        <f>Atwood!B167</f>
        <v>0</v>
      </c>
      <c r="G161" s="4"/>
      <c r="H161" s="4"/>
      <c r="I161" s="4"/>
      <c r="J161" s="4"/>
      <c r="K161" s="4">
        <f>Colby!C167</f>
        <v>93</v>
      </c>
      <c r="L161" s="4">
        <f>Colby!D167</f>
        <v>59</v>
      </c>
      <c r="M161" s="4">
        <f>Colby!B167</f>
        <v>0</v>
      </c>
      <c r="N161" s="4"/>
      <c r="O161" s="4"/>
      <c r="P161" s="4"/>
      <c r="Q161" s="4"/>
      <c r="R161" s="4">
        <f>Goodland!C167</f>
        <v>87</v>
      </c>
      <c r="S161" s="4">
        <f>Goodland!D167</f>
        <v>57</v>
      </c>
      <c r="T161" s="4">
        <f>Goodland!B167</f>
        <v>0</v>
      </c>
      <c r="U161" s="4"/>
      <c r="V161" s="4"/>
      <c r="W161" s="4"/>
      <c r="X161" s="4"/>
      <c r="Y161" s="4">
        <f>Norton!C167</f>
        <v>91</v>
      </c>
      <c r="Z161" s="4">
        <f>Norton!D167</f>
        <v>58</v>
      </c>
      <c r="AA161" s="4">
        <f>Norton!B167</f>
        <v>0</v>
      </c>
      <c r="AB161" s="4"/>
      <c r="AC161" s="4"/>
      <c r="AD161" s="4"/>
      <c r="AE161" s="4"/>
      <c r="AF161" s="4">
        <f>Oberlin!C167</f>
        <v>91</v>
      </c>
      <c r="AG161" s="4">
        <f>Oberlin!D167</f>
        <v>60</v>
      </c>
      <c r="AH161" s="4">
        <f>Oberlin!B167</f>
        <v>0</v>
      </c>
      <c r="AI161" s="4"/>
      <c r="AJ161" s="4"/>
      <c r="AK161" s="4"/>
      <c r="AL161" s="4"/>
      <c r="AM161" s="4">
        <f>Wakeeney!C167</f>
        <v>94</v>
      </c>
      <c r="AN161" s="4">
        <f>Wakeeney!D167</f>
        <v>58</v>
      </c>
      <c r="AO161" s="4">
        <f>Wakeeney!B167</f>
        <v>0</v>
      </c>
      <c r="AP161" s="4"/>
      <c r="AQ161" s="4"/>
      <c r="AR161" s="4"/>
      <c r="AS161" s="4"/>
      <c r="AT161" s="4">
        <f>Harlan!C167</f>
        <v>91</v>
      </c>
      <c r="AU161" s="4">
        <f>Harlan!D167</f>
        <v>57</v>
      </c>
      <c r="AV161" s="4">
        <f>Harlan!B167</f>
        <v>0</v>
      </c>
      <c r="AW161" s="4"/>
      <c r="AX161" s="4"/>
      <c r="AY161" s="4"/>
      <c r="AZ161" s="4"/>
      <c r="BA161" s="4">
        <f>Benkelman!C167</f>
        <v>92</v>
      </c>
      <c r="BB161" s="4">
        <f>Benkelman!D167</f>
        <v>60</v>
      </c>
      <c r="BC161" s="4">
        <f>Benkelman!B167</f>
        <v>0</v>
      </c>
      <c r="BE161" s="3">
        <v>158</v>
      </c>
    </row>
    <row r="162" spans="1:57" ht="13.5" x14ac:dyDescent="0.25">
      <c r="A162" s="4">
        <f>VALUE(MID(Atwood!A168,5,2))</f>
        <v>6</v>
      </c>
      <c r="B162" s="4">
        <f>VALUE(RIGHT(Atwood!A168,2))</f>
        <v>7</v>
      </c>
      <c r="C162" s="4">
        <f>VALUE(LEFT(Atwood!A168,4))</f>
        <v>2012</v>
      </c>
      <c r="D162" s="4">
        <f>Atwood!C168</f>
        <v>88</v>
      </c>
      <c r="E162" s="4">
        <f>Atwood!D168</f>
        <v>58</v>
      </c>
      <c r="F162" s="4">
        <f>Atwood!B168</f>
        <v>0</v>
      </c>
      <c r="G162" s="4"/>
      <c r="H162" s="4"/>
      <c r="I162" s="4"/>
      <c r="J162" s="4"/>
      <c r="K162" s="4">
        <f>Colby!C168</f>
        <v>89</v>
      </c>
      <c r="L162" s="4">
        <f>Colby!D168</f>
        <v>59</v>
      </c>
      <c r="M162" s="4">
        <f>Colby!B168</f>
        <v>0</v>
      </c>
      <c r="N162" s="4"/>
      <c r="O162" s="4"/>
      <c r="P162" s="4"/>
      <c r="Q162" s="4"/>
      <c r="R162" s="4">
        <f>Goodland!C168</f>
        <v>83</v>
      </c>
      <c r="S162" s="4">
        <f>Goodland!D168</f>
        <v>60</v>
      </c>
      <c r="T162" s="4">
        <f>Goodland!B168</f>
        <v>0</v>
      </c>
      <c r="U162" s="4"/>
      <c r="V162" s="4"/>
      <c r="W162" s="4"/>
      <c r="X162" s="4"/>
      <c r="Y162" s="4">
        <f>Norton!C168</f>
        <v>87</v>
      </c>
      <c r="Z162" s="4">
        <f>Norton!D168</f>
        <v>57</v>
      </c>
      <c r="AA162" s="4">
        <f>Norton!B168</f>
        <v>0</v>
      </c>
      <c r="AB162" s="4"/>
      <c r="AC162" s="4"/>
      <c r="AD162" s="4"/>
      <c r="AE162" s="4"/>
      <c r="AF162" s="4">
        <f>Oberlin!C168</f>
        <v>87</v>
      </c>
      <c r="AG162" s="4">
        <f>Oberlin!D168</f>
        <v>58</v>
      </c>
      <c r="AH162" s="4">
        <f>Oberlin!B168</f>
        <v>0</v>
      </c>
      <c r="AI162" s="4"/>
      <c r="AJ162" s="4"/>
      <c r="AK162" s="4"/>
      <c r="AL162" s="4"/>
      <c r="AM162" s="4">
        <f>Wakeeney!C168</f>
        <v>88</v>
      </c>
      <c r="AN162" s="4">
        <f>Wakeeney!D168</f>
        <v>56</v>
      </c>
      <c r="AO162" s="4">
        <f>Wakeeney!B168</f>
        <v>0</v>
      </c>
      <c r="AP162" s="4"/>
      <c r="AQ162" s="4"/>
      <c r="AR162" s="4"/>
      <c r="AS162" s="4"/>
      <c r="AT162" s="4">
        <f>Harlan!C168</f>
        <v>87</v>
      </c>
      <c r="AU162" s="4">
        <f>Harlan!D168</f>
        <v>58</v>
      </c>
      <c r="AV162" s="4">
        <f>Harlan!B168</f>
        <v>0</v>
      </c>
      <c r="AW162" s="4"/>
      <c r="AX162" s="4"/>
      <c r="AY162" s="4"/>
      <c r="AZ162" s="4"/>
      <c r="BA162" s="4">
        <f>Benkelman!C168</f>
        <v>88</v>
      </c>
      <c r="BB162" s="4">
        <f>Benkelman!D168</f>
        <v>62</v>
      </c>
      <c r="BC162" s="4">
        <f>Benkelman!B168</f>
        <v>0</v>
      </c>
      <c r="BE162" s="3">
        <v>159</v>
      </c>
    </row>
    <row r="163" spans="1:57" ht="13.5" x14ac:dyDescent="0.25">
      <c r="A163" s="4">
        <f>VALUE(MID(Atwood!A169,5,2))</f>
        <v>6</v>
      </c>
      <c r="B163" s="4">
        <f>VALUE(RIGHT(Atwood!A169,2))</f>
        <v>8</v>
      </c>
      <c r="C163" s="4">
        <f>VALUE(LEFT(Atwood!A169,4))</f>
        <v>2012</v>
      </c>
      <c r="D163" s="4">
        <f>Atwood!C169</f>
        <v>88</v>
      </c>
      <c r="E163" s="4">
        <f>Atwood!D169</f>
        <v>58</v>
      </c>
      <c r="F163" s="4">
        <f>Atwood!B169</f>
        <v>0</v>
      </c>
      <c r="G163" s="4"/>
      <c r="H163" s="4"/>
      <c r="I163" s="4"/>
      <c r="J163" s="4"/>
      <c r="K163" s="4">
        <f>Colby!C169</f>
        <v>86</v>
      </c>
      <c r="L163" s="4">
        <f>Colby!D169</f>
        <v>60</v>
      </c>
      <c r="M163" s="4">
        <f>Colby!B169</f>
        <v>0</v>
      </c>
      <c r="N163" s="4"/>
      <c r="O163" s="4"/>
      <c r="P163" s="4"/>
      <c r="Q163" s="4"/>
      <c r="R163" s="4">
        <f>Goodland!C169</f>
        <v>89</v>
      </c>
      <c r="S163" s="4">
        <f>Goodland!D169</f>
        <v>62</v>
      </c>
      <c r="T163" s="4">
        <f>Goodland!B169</f>
        <v>0</v>
      </c>
      <c r="U163" s="4"/>
      <c r="V163" s="4"/>
      <c r="W163" s="4"/>
      <c r="X163" s="4"/>
      <c r="Y163" s="4">
        <f>Norton!C169</f>
        <v>88</v>
      </c>
      <c r="Z163" s="4">
        <f>Norton!D169</f>
        <v>58</v>
      </c>
      <c r="AA163" s="4">
        <f>Norton!B169</f>
        <v>0</v>
      </c>
      <c r="AB163" s="4"/>
      <c r="AC163" s="4"/>
      <c r="AD163" s="4"/>
      <c r="AE163" s="4"/>
      <c r="AF163" s="4">
        <f>Oberlin!C169</f>
        <v>85</v>
      </c>
      <c r="AG163" s="4">
        <f>Oberlin!D169</f>
        <v>59</v>
      </c>
      <c r="AH163" s="4">
        <f>Oberlin!B169</f>
        <v>0</v>
      </c>
      <c r="AI163" s="4"/>
      <c r="AJ163" s="4"/>
      <c r="AK163" s="4"/>
      <c r="AL163" s="4"/>
      <c r="AM163" s="4">
        <f>Wakeeney!C169</f>
        <v>89</v>
      </c>
      <c r="AN163" s="4">
        <f>Wakeeney!D169</f>
        <v>63</v>
      </c>
      <c r="AO163" s="4">
        <f>Wakeeney!B169</f>
        <v>0</v>
      </c>
      <c r="AP163" s="4"/>
      <c r="AQ163" s="4"/>
      <c r="AR163" s="4"/>
      <c r="AS163" s="4"/>
      <c r="AT163" s="4">
        <f>Harlan!C169</f>
        <v>87</v>
      </c>
      <c r="AU163" s="4">
        <f>Harlan!D169</f>
        <v>58</v>
      </c>
      <c r="AV163" s="4">
        <f>Harlan!B169</f>
        <v>0</v>
      </c>
      <c r="AW163" s="4"/>
      <c r="AX163" s="4"/>
      <c r="AY163" s="4"/>
      <c r="AZ163" s="4"/>
      <c r="BA163" s="4">
        <f>Benkelman!C169</f>
        <v>88</v>
      </c>
      <c r="BB163" s="4">
        <f>Benkelman!D169</f>
        <v>64</v>
      </c>
      <c r="BC163" s="4">
        <f>Benkelman!B169</f>
        <v>0</v>
      </c>
      <c r="BE163" s="3">
        <v>160</v>
      </c>
    </row>
    <row r="164" spans="1:57" ht="13.5" x14ac:dyDescent="0.25">
      <c r="A164" s="4">
        <f>VALUE(MID(Atwood!A170,5,2))</f>
        <v>6</v>
      </c>
      <c r="B164" s="4">
        <f>VALUE(RIGHT(Atwood!A170,2))</f>
        <v>9</v>
      </c>
      <c r="C164" s="4">
        <f>VALUE(LEFT(Atwood!A170,4))</f>
        <v>2012</v>
      </c>
      <c r="D164" s="4">
        <f>Atwood!C170</f>
        <v>91</v>
      </c>
      <c r="E164" s="4">
        <f>Atwood!D170</f>
        <v>63</v>
      </c>
      <c r="F164" s="4">
        <f>Atwood!B170</f>
        <v>0</v>
      </c>
      <c r="G164" s="4"/>
      <c r="H164" s="4"/>
      <c r="I164" s="4"/>
      <c r="J164" s="4"/>
      <c r="K164" s="4">
        <f>Colby!C170</f>
        <v>88</v>
      </c>
      <c r="L164" s="4">
        <f>Colby!D170</f>
        <v>65</v>
      </c>
      <c r="M164" s="4">
        <f>Colby!B170</f>
        <v>0</v>
      </c>
      <c r="N164" s="4"/>
      <c r="O164" s="4"/>
      <c r="P164" s="4"/>
      <c r="Q164" s="4"/>
      <c r="R164" s="4">
        <f>Goodland!C170</f>
        <v>101</v>
      </c>
      <c r="S164" s="4">
        <f>Goodland!D170</f>
        <v>65</v>
      </c>
      <c r="T164" s="4">
        <f>Goodland!B170</f>
        <v>0</v>
      </c>
      <c r="U164" s="4"/>
      <c r="V164" s="4"/>
      <c r="W164" s="4"/>
      <c r="X164" s="4"/>
      <c r="Y164" s="4">
        <f>Norton!C170</f>
        <v>88</v>
      </c>
      <c r="Z164" s="4">
        <f>Norton!D170</f>
        <v>56</v>
      </c>
      <c r="AA164" s="4">
        <f>Norton!B170</f>
        <v>0</v>
      </c>
      <c r="AB164" s="4"/>
      <c r="AC164" s="4"/>
      <c r="AD164" s="4"/>
      <c r="AE164" s="4"/>
      <c r="AF164" s="4">
        <f>Oberlin!C170</f>
        <v>88</v>
      </c>
      <c r="AG164" s="4">
        <f>Oberlin!D170</f>
        <v>62</v>
      </c>
      <c r="AH164" s="4">
        <f>Oberlin!B170</f>
        <v>0</v>
      </c>
      <c r="AI164" s="4"/>
      <c r="AJ164" s="4"/>
      <c r="AK164" s="4"/>
      <c r="AL164" s="4"/>
      <c r="AM164" s="4">
        <f>Wakeeney!C170</f>
        <v>89</v>
      </c>
      <c r="AN164" s="4">
        <f>Wakeeney!D170</f>
        <v>63</v>
      </c>
      <c r="AO164" s="4">
        <f>Wakeeney!B170</f>
        <v>0</v>
      </c>
      <c r="AP164" s="4"/>
      <c r="AQ164" s="4"/>
      <c r="AR164" s="4"/>
      <c r="AS164" s="4"/>
      <c r="AT164" s="4">
        <f>Harlan!C170</f>
        <v>86</v>
      </c>
      <c r="AU164" s="4">
        <f>Harlan!D170</f>
        <v>59</v>
      </c>
      <c r="AV164" s="4">
        <f>Harlan!B170</f>
        <v>0</v>
      </c>
      <c r="AW164" s="4"/>
      <c r="AX164" s="4"/>
      <c r="AY164" s="4"/>
      <c r="AZ164" s="4"/>
      <c r="BA164" s="4">
        <f>Benkelman!C170</f>
        <v>90</v>
      </c>
      <c r="BB164" s="4">
        <f>Benkelman!D170</f>
        <v>66</v>
      </c>
      <c r="BC164" s="4">
        <f>Benkelman!B170</f>
        <v>0</v>
      </c>
      <c r="BE164" s="3">
        <v>161</v>
      </c>
    </row>
    <row r="165" spans="1:57" ht="13.5" x14ac:dyDescent="0.25">
      <c r="A165" s="4">
        <f>VALUE(MID(Atwood!A171,5,2))</f>
        <v>6</v>
      </c>
      <c r="B165" s="4">
        <f>VALUE(RIGHT(Atwood!A171,2))</f>
        <v>10</v>
      </c>
      <c r="C165" s="4">
        <f>VALUE(LEFT(Atwood!A171,4))</f>
        <v>2012</v>
      </c>
      <c r="D165" s="4">
        <f>Atwood!C171</f>
        <v>102</v>
      </c>
      <c r="E165" s="4">
        <f>Atwood!D171</f>
        <v>61</v>
      </c>
      <c r="F165" s="4">
        <f>Atwood!B171</f>
        <v>0</v>
      </c>
      <c r="G165" s="4"/>
      <c r="H165" s="4"/>
      <c r="I165" s="4"/>
      <c r="J165" s="4"/>
      <c r="K165" s="4">
        <f>Colby!C171</f>
        <v>99</v>
      </c>
      <c r="L165" s="4">
        <f>Colby!D171</f>
        <v>59</v>
      </c>
      <c r="M165" s="4">
        <f>Colby!B171</f>
        <v>0</v>
      </c>
      <c r="N165" s="4"/>
      <c r="O165" s="4"/>
      <c r="P165" s="4"/>
      <c r="Q165" s="4"/>
      <c r="R165" s="4">
        <f>Goodland!C171</f>
        <v>80</v>
      </c>
      <c r="S165" s="4">
        <f>Goodland!D171</f>
        <v>53</v>
      </c>
      <c r="T165" s="4">
        <f>Goodland!B171</f>
        <v>0</v>
      </c>
      <c r="U165" s="4"/>
      <c r="V165" s="4"/>
      <c r="W165" s="4"/>
      <c r="X165" s="4"/>
      <c r="Y165" s="4">
        <f>Norton!C171</f>
        <v>95</v>
      </c>
      <c r="Z165" s="4">
        <f>Norton!D171</f>
        <v>64</v>
      </c>
      <c r="AA165" s="4">
        <f>Norton!B171</f>
        <v>0</v>
      </c>
      <c r="AB165" s="4"/>
      <c r="AC165" s="4"/>
      <c r="AD165" s="4"/>
      <c r="AE165" s="4"/>
      <c r="AF165" s="4">
        <f>Oberlin!C171</f>
        <v>98</v>
      </c>
      <c r="AG165" s="4">
        <f>Oberlin!D171</f>
        <v>63</v>
      </c>
      <c r="AH165" s="4">
        <f>Oberlin!B171</f>
        <v>0</v>
      </c>
      <c r="AI165" s="4"/>
      <c r="AJ165" s="4"/>
      <c r="AK165" s="4"/>
      <c r="AL165" s="4"/>
      <c r="AM165" s="4">
        <f>Wakeeney!C171</f>
        <v>97</v>
      </c>
      <c r="AN165" s="4">
        <f>Wakeeney!D171</f>
        <v>69</v>
      </c>
      <c r="AO165" s="4">
        <f>Wakeeney!B171</f>
        <v>0</v>
      </c>
      <c r="AP165" s="4"/>
      <c r="AQ165" s="4"/>
      <c r="AR165" s="4"/>
      <c r="AS165" s="4"/>
      <c r="AT165" s="4">
        <f>Harlan!C171</f>
        <v>92</v>
      </c>
      <c r="AU165" s="4">
        <f>Harlan!D171</f>
        <v>66</v>
      </c>
      <c r="AV165" s="4">
        <f>Harlan!B171</f>
        <v>0</v>
      </c>
      <c r="AW165" s="4"/>
      <c r="AX165" s="4"/>
      <c r="AY165" s="4"/>
      <c r="AZ165" s="4"/>
      <c r="BA165" s="4">
        <f>Benkelman!C171</f>
        <v>104</v>
      </c>
      <c r="BB165" s="4">
        <f>Benkelman!D171</f>
        <v>58</v>
      </c>
      <c r="BC165" s="4">
        <f>Benkelman!B171</f>
        <v>0</v>
      </c>
      <c r="BE165" s="3">
        <v>162</v>
      </c>
    </row>
    <row r="166" spans="1:57" ht="13.5" x14ac:dyDescent="0.25">
      <c r="A166" s="4">
        <f>VALUE(MID(Atwood!A172,5,2))</f>
        <v>6</v>
      </c>
      <c r="B166" s="4">
        <f>VALUE(RIGHT(Atwood!A172,2))</f>
        <v>11</v>
      </c>
      <c r="C166" s="4">
        <f>VALUE(LEFT(Atwood!A172,4))</f>
        <v>2012</v>
      </c>
      <c r="D166" s="4">
        <f>Atwood!C172</f>
        <v>82</v>
      </c>
      <c r="E166" s="4">
        <f>Atwood!D172</f>
        <v>52</v>
      </c>
      <c r="F166" s="4">
        <f>Atwood!B172</f>
        <v>0</v>
      </c>
      <c r="G166" s="4"/>
      <c r="H166" s="4"/>
      <c r="I166" s="4"/>
      <c r="J166" s="4"/>
      <c r="K166" s="4">
        <f>Colby!C172</f>
        <v>82</v>
      </c>
      <c r="L166" s="4">
        <f>Colby!D172</f>
        <v>50</v>
      </c>
      <c r="M166" s="4">
        <f>Colby!B172</f>
        <v>0</v>
      </c>
      <c r="N166" s="4"/>
      <c r="O166" s="4"/>
      <c r="P166" s="4"/>
      <c r="Q166" s="4"/>
      <c r="R166" s="4">
        <f>Goodland!C172</f>
        <v>83</v>
      </c>
      <c r="S166" s="4">
        <f>Goodland!D172</f>
        <v>49</v>
      </c>
      <c r="T166" s="4">
        <f>Goodland!B172</f>
        <v>0</v>
      </c>
      <c r="U166" s="4"/>
      <c r="V166" s="4"/>
      <c r="W166" s="4"/>
      <c r="X166" s="4"/>
      <c r="Y166" s="4">
        <f>Norton!C172</f>
        <v>96</v>
      </c>
      <c r="Z166" s="4">
        <f>Norton!D172</f>
        <v>57</v>
      </c>
      <c r="AA166" s="4">
        <f>Norton!B172</f>
        <v>0</v>
      </c>
      <c r="AB166" s="4"/>
      <c r="AC166" s="4"/>
      <c r="AD166" s="4"/>
      <c r="AE166" s="4"/>
      <c r="AF166" s="4">
        <f>Oberlin!C172</f>
        <v>83</v>
      </c>
      <c r="AG166" s="4">
        <f>Oberlin!D172</f>
        <v>55</v>
      </c>
      <c r="AH166" s="4">
        <f>Oberlin!B172</f>
        <v>0</v>
      </c>
      <c r="AI166" s="4"/>
      <c r="AJ166" s="4"/>
      <c r="AK166" s="4"/>
      <c r="AL166" s="4"/>
      <c r="AM166" s="4">
        <f>Wakeeney!C172</f>
        <v>83</v>
      </c>
      <c r="AN166" s="4">
        <f>Wakeeney!D172</f>
        <v>58</v>
      </c>
      <c r="AO166" s="4">
        <f>Wakeeney!B172</f>
        <v>0</v>
      </c>
      <c r="AP166" s="4"/>
      <c r="AQ166" s="4"/>
      <c r="AR166" s="4"/>
      <c r="AS166" s="4"/>
      <c r="AT166" s="4">
        <f>Harlan!C172</f>
        <v>81</v>
      </c>
      <c r="AU166" s="4">
        <f>Harlan!D172</f>
        <v>52</v>
      </c>
      <c r="AV166" s="4">
        <f>Harlan!B172</f>
        <v>0</v>
      </c>
      <c r="AW166" s="4"/>
      <c r="AX166" s="4"/>
      <c r="AY166" s="4"/>
      <c r="AZ166" s="4"/>
      <c r="BA166" s="4">
        <f>Benkelman!C172</f>
        <v>84</v>
      </c>
      <c r="BB166" s="4">
        <f>Benkelman!D172</f>
        <v>51</v>
      </c>
      <c r="BC166" s="4">
        <f>Benkelman!B172</f>
        <v>0</v>
      </c>
      <c r="BE166" s="3">
        <v>163</v>
      </c>
    </row>
    <row r="167" spans="1:57" ht="13.5" x14ac:dyDescent="0.25">
      <c r="A167" s="4">
        <f>VALUE(MID(Atwood!A173,5,2))</f>
        <v>6</v>
      </c>
      <c r="B167" s="4">
        <f>VALUE(RIGHT(Atwood!A173,2))</f>
        <v>12</v>
      </c>
      <c r="C167" s="4">
        <f>VALUE(LEFT(Atwood!A173,4))</f>
        <v>2012</v>
      </c>
      <c r="D167" s="4">
        <f>Atwood!C173</f>
        <v>85</v>
      </c>
      <c r="E167" s="4">
        <f>Atwood!D173</f>
        <v>53</v>
      </c>
      <c r="F167" s="4">
        <f>Atwood!B173</f>
        <v>0</v>
      </c>
      <c r="G167" s="4"/>
      <c r="H167" s="4"/>
      <c r="I167" s="4"/>
      <c r="J167" s="4"/>
      <c r="K167" s="4">
        <f>Colby!C173</f>
        <v>86</v>
      </c>
      <c r="L167" s="4">
        <f>Colby!D173</f>
        <v>56</v>
      </c>
      <c r="M167" s="4">
        <f>Colby!B173</f>
        <v>0</v>
      </c>
      <c r="N167" s="4"/>
      <c r="O167" s="4"/>
      <c r="P167" s="4"/>
      <c r="Q167" s="4"/>
      <c r="R167" s="4">
        <f>Goodland!C173</f>
        <v>88</v>
      </c>
      <c r="S167" s="4">
        <f>Goodland!D173</f>
        <v>50</v>
      </c>
      <c r="T167" s="4">
        <f>Goodland!B173</f>
        <v>0</v>
      </c>
      <c r="U167" s="4"/>
      <c r="V167" s="4"/>
      <c r="W167" s="4"/>
      <c r="X167" s="4"/>
      <c r="Y167" s="4">
        <f>Norton!C173</f>
        <v>90</v>
      </c>
      <c r="Z167" s="4">
        <f>Norton!D173</f>
        <v>57</v>
      </c>
      <c r="AA167" s="4">
        <f>Norton!B173</f>
        <v>0</v>
      </c>
      <c r="AB167" s="4"/>
      <c r="AC167" s="4"/>
      <c r="AD167" s="4"/>
      <c r="AE167" s="4"/>
      <c r="AF167" s="4">
        <f>Oberlin!C173</f>
        <v>85</v>
      </c>
      <c r="AG167" s="4">
        <f>Oberlin!D173</f>
        <v>48</v>
      </c>
      <c r="AH167" s="4">
        <f>Oberlin!B173</f>
        <v>0</v>
      </c>
      <c r="AI167" s="4"/>
      <c r="AJ167" s="4"/>
      <c r="AK167" s="4"/>
      <c r="AL167" s="4"/>
      <c r="AM167" s="4">
        <f>Wakeeney!C173</f>
        <v>87</v>
      </c>
      <c r="AN167" s="4">
        <f>Wakeeney!D173</f>
        <v>57</v>
      </c>
      <c r="AO167" s="4">
        <f>Wakeeney!B173</f>
        <v>0</v>
      </c>
      <c r="AP167" s="4"/>
      <c r="AQ167" s="4"/>
      <c r="AR167" s="4"/>
      <c r="AS167" s="4"/>
      <c r="AT167" s="4">
        <f>Harlan!C173</f>
        <v>84</v>
      </c>
      <c r="AU167" s="4">
        <f>Harlan!D173</f>
        <v>50</v>
      </c>
      <c r="AV167" s="4">
        <f>Harlan!B173</f>
        <v>0</v>
      </c>
      <c r="AW167" s="4"/>
      <c r="AX167" s="4"/>
      <c r="AY167" s="4"/>
      <c r="AZ167" s="4"/>
      <c r="BA167" s="4">
        <f>Benkelman!C173</f>
        <v>85</v>
      </c>
      <c r="BB167" s="4">
        <f>Benkelman!D173</f>
        <v>51</v>
      </c>
      <c r="BC167" s="4">
        <f>Benkelman!B173</f>
        <v>0</v>
      </c>
      <c r="BE167" s="3">
        <v>164</v>
      </c>
    </row>
    <row r="168" spans="1:57" ht="13.5" x14ac:dyDescent="0.25">
      <c r="A168" s="4">
        <f>VALUE(MID(Atwood!A174,5,2))</f>
        <v>6</v>
      </c>
      <c r="B168" s="4">
        <f>VALUE(RIGHT(Atwood!A174,2))</f>
        <v>13</v>
      </c>
      <c r="C168" s="4">
        <f>VALUE(LEFT(Atwood!A174,4))</f>
        <v>2012</v>
      </c>
      <c r="D168" s="4">
        <f>Atwood!C174</f>
        <v>92</v>
      </c>
      <c r="E168" s="4">
        <f>Atwood!D174</f>
        <v>53</v>
      </c>
      <c r="F168" s="4">
        <f>Atwood!B174</f>
        <v>0.02</v>
      </c>
      <c r="G168" s="4"/>
      <c r="H168" s="4"/>
      <c r="I168" s="4"/>
      <c r="J168" s="4"/>
      <c r="K168" s="4">
        <f>Colby!C174</f>
        <v>89</v>
      </c>
      <c r="L168" s="4">
        <f>Colby!D174</f>
        <v>58</v>
      </c>
      <c r="M168" s="4">
        <f>Colby!B174</f>
        <v>0</v>
      </c>
      <c r="N168" s="4"/>
      <c r="O168" s="4"/>
      <c r="P168" s="4"/>
      <c r="Q168" s="4"/>
      <c r="R168" s="4">
        <f>Goodland!C174</f>
        <v>98</v>
      </c>
      <c r="S168" s="4">
        <f>Goodland!D174</f>
        <v>52</v>
      </c>
      <c r="T168" s="4">
        <f>Goodland!B174</f>
        <v>0</v>
      </c>
      <c r="U168" s="4"/>
      <c r="V168" s="4"/>
      <c r="W168" s="4"/>
      <c r="X168" s="4"/>
      <c r="Y168" s="4">
        <f>Norton!C174</f>
        <v>90</v>
      </c>
      <c r="Z168" s="4">
        <f>Norton!D174</f>
        <v>57</v>
      </c>
      <c r="AA168" s="4">
        <f>Norton!B174</f>
        <v>0</v>
      </c>
      <c r="AB168" s="4"/>
      <c r="AC168" s="4"/>
      <c r="AD168" s="4"/>
      <c r="AE168" s="4"/>
      <c r="AF168" s="4">
        <f>Oberlin!C174</f>
        <v>88</v>
      </c>
      <c r="AG168" s="4">
        <f>Oberlin!D174</f>
        <v>54</v>
      </c>
      <c r="AH168" s="4">
        <f>Oberlin!B174</f>
        <v>0</v>
      </c>
      <c r="AI168" s="4"/>
      <c r="AJ168" s="4"/>
      <c r="AK168" s="4"/>
      <c r="AL168" s="4"/>
      <c r="AM168" s="4">
        <f>Wakeeney!C174</f>
        <v>89</v>
      </c>
      <c r="AN168" s="4">
        <f>Wakeeney!D174</f>
        <v>57</v>
      </c>
      <c r="AO168" s="4">
        <f>Wakeeney!B174</f>
        <v>0</v>
      </c>
      <c r="AP168" s="4"/>
      <c r="AQ168" s="4"/>
      <c r="AR168" s="4"/>
      <c r="AS168" s="4"/>
      <c r="AT168" s="4">
        <f>Harlan!C174</f>
        <v>86</v>
      </c>
      <c r="AU168" s="4">
        <f>Harlan!D174</f>
        <v>55</v>
      </c>
      <c r="AV168" s="4">
        <f>Harlan!B174</f>
        <v>0</v>
      </c>
      <c r="AW168" s="4"/>
      <c r="AX168" s="4"/>
      <c r="AY168" s="4"/>
      <c r="AZ168" s="4"/>
      <c r="BA168" s="4">
        <f>Benkelman!C174</f>
        <v>89</v>
      </c>
      <c r="BB168" s="4">
        <f>Benkelman!D174</f>
        <v>55</v>
      </c>
      <c r="BC168" s="4">
        <f>Benkelman!B174</f>
        <v>0.04</v>
      </c>
      <c r="BE168" s="3">
        <v>165</v>
      </c>
    </row>
    <row r="169" spans="1:57" ht="13.5" x14ac:dyDescent="0.25">
      <c r="A169" s="4">
        <f>VALUE(MID(Atwood!A175,5,2))</f>
        <v>6</v>
      </c>
      <c r="B169" s="4">
        <f>VALUE(RIGHT(Atwood!A175,2))</f>
        <v>14</v>
      </c>
      <c r="C169" s="4">
        <f>VALUE(LEFT(Atwood!A175,4))</f>
        <v>2012</v>
      </c>
      <c r="D169" s="4">
        <f>Atwood!C175</f>
        <v>100</v>
      </c>
      <c r="E169" s="4">
        <f>Atwood!D175</f>
        <v>61</v>
      </c>
      <c r="F169" s="4">
        <f>Atwood!B175</f>
        <v>1.22</v>
      </c>
      <c r="G169" s="4"/>
      <c r="H169" s="4"/>
      <c r="I169" s="4"/>
      <c r="J169" s="4"/>
      <c r="K169" s="4">
        <f>Colby!C175</f>
        <v>97</v>
      </c>
      <c r="L169" s="4">
        <f>Colby!D175</f>
        <v>65</v>
      </c>
      <c r="M169" s="4">
        <f>Colby!B175</f>
        <v>0</v>
      </c>
      <c r="N169" s="4"/>
      <c r="O169" s="4"/>
      <c r="P169" s="4"/>
      <c r="Q169" s="4"/>
      <c r="R169" s="4">
        <f>Goodland!C175</f>
        <v>95</v>
      </c>
      <c r="S169" s="4">
        <f>Goodland!D175</f>
        <v>63</v>
      </c>
      <c r="T169" s="4">
        <f>Goodland!B175</f>
        <v>0</v>
      </c>
      <c r="U169" s="4"/>
      <c r="V169" s="4"/>
      <c r="W169" s="4"/>
      <c r="X169" s="4"/>
      <c r="Y169" s="4">
        <f>Norton!C175</f>
        <v>95</v>
      </c>
      <c r="Z169" s="4">
        <f>Norton!D175</f>
        <v>57</v>
      </c>
      <c r="AA169" s="4">
        <f>Norton!B175</f>
        <v>0</v>
      </c>
      <c r="AB169" s="4"/>
      <c r="AC169" s="4"/>
      <c r="AD169" s="4"/>
      <c r="AE169" s="4"/>
      <c r="AF169" s="4">
        <f>Oberlin!C175</f>
        <v>97</v>
      </c>
      <c r="AG169" s="4">
        <f>Oberlin!D175</f>
        <v>62</v>
      </c>
      <c r="AH169" s="4">
        <f>Oberlin!B175</f>
        <v>0</v>
      </c>
      <c r="AI169" s="4"/>
      <c r="AJ169" s="4"/>
      <c r="AK169" s="4"/>
      <c r="AL169" s="4"/>
      <c r="AM169" s="4">
        <f>Wakeeney!C175</f>
        <v>95</v>
      </c>
      <c r="AN169" s="4">
        <f>Wakeeney!D175</f>
        <v>68</v>
      </c>
      <c r="AO169" s="4">
        <f>Wakeeney!B175</f>
        <v>0</v>
      </c>
      <c r="AP169" s="4"/>
      <c r="AQ169" s="4"/>
      <c r="AR169" s="4"/>
      <c r="AS169" s="4"/>
      <c r="AT169" s="4">
        <f>Harlan!C175</f>
        <v>94</v>
      </c>
      <c r="AU169" s="4">
        <f>Harlan!D175</f>
        <v>64</v>
      </c>
      <c r="AV169" s="4">
        <f>Harlan!B175</f>
        <v>0</v>
      </c>
      <c r="AW169" s="4"/>
      <c r="AX169" s="4"/>
      <c r="AY169" s="4"/>
      <c r="AZ169" s="4"/>
      <c r="BA169" s="4">
        <f>Benkelman!C175</f>
        <v>101</v>
      </c>
      <c r="BB169" s="4">
        <f>Benkelman!D175</f>
        <v>64</v>
      </c>
      <c r="BC169" s="4">
        <f>Benkelman!B175</f>
        <v>0</v>
      </c>
      <c r="BE169" s="3">
        <v>166</v>
      </c>
    </row>
    <row r="170" spans="1:57" ht="13.5" x14ac:dyDescent="0.25">
      <c r="A170" s="4">
        <f>VALUE(MID(Atwood!A176,5,2))</f>
        <v>6</v>
      </c>
      <c r="B170" s="4">
        <f>VALUE(RIGHT(Atwood!A176,2))</f>
        <v>15</v>
      </c>
      <c r="C170" s="4">
        <f>VALUE(LEFT(Atwood!A176,4))</f>
        <v>2012</v>
      </c>
      <c r="D170" s="4">
        <f>Atwood!C176</f>
        <v>92</v>
      </c>
      <c r="E170" s="4">
        <f>Atwood!D176</f>
        <v>62</v>
      </c>
      <c r="F170" s="4">
        <f>Atwood!B176</f>
        <v>0</v>
      </c>
      <c r="G170" s="4"/>
      <c r="H170" s="4"/>
      <c r="I170" s="4"/>
      <c r="J170" s="4"/>
      <c r="K170" s="4">
        <f>Colby!C176</f>
        <v>95</v>
      </c>
      <c r="L170" s="4">
        <f>Colby!D176</f>
        <v>58</v>
      </c>
      <c r="M170" s="4">
        <f>Colby!B176</f>
        <v>0</v>
      </c>
      <c r="N170" s="4"/>
      <c r="O170" s="4"/>
      <c r="P170" s="4"/>
      <c r="Q170" s="4"/>
      <c r="R170" s="4">
        <f>Goodland!C176</f>
        <v>89</v>
      </c>
      <c r="S170" s="4">
        <f>Goodland!D176</f>
        <v>58</v>
      </c>
      <c r="T170" s="4">
        <f>Goodland!B176</f>
        <v>0.61</v>
      </c>
      <c r="U170" s="4"/>
      <c r="V170" s="4"/>
      <c r="W170" s="4"/>
      <c r="X170" s="4"/>
      <c r="Y170" s="4">
        <f>Norton!C176</f>
        <v>95</v>
      </c>
      <c r="Z170" s="4">
        <f>Norton!D176</f>
        <v>59</v>
      </c>
      <c r="AA170" s="4">
        <f>Norton!B176</f>
        <v>1.07</v>
      </c>
      <c r="AB170" s="4"/>
      <c r="AC170" s="4"/>
      <c r="AD170" s="4"/>
      <c r="AE170" s="4"/>
      <c r="AF170" s="4">
        <f>Oberlin!C176</f>
        <v>93</v>
      </c>
      <c r="AG170" s="4">
        <f>Oberlin!D176</f>
        <v>60</v>
      </c>
      <c r="AH170" s="4">
        <f>Oberlin!B176</f>
        <v>0</v>
      </c>
      <c r="AI170" s="4"/>
      <c r="AJ170" s="4"/>
      <c r="AK170" s="4"/>
      <c r="AL170" s="4"/>
      <c r="AM170" s="4">
        <f>Wakeeney!C176</f>
        <v>97</v>
      </c>
      <c r="AN170" s="4">
        <f>Wakeeney!D176</f>
        <v>59</v>
      </c>
      <c r="AO170" s="4">
        <f>Wakeeney!B176</f>
        <v>0.5</v>
      </c>
      <c r="AP170" s="4"/>
      <c r="AQ170" s="4"/>
      <c r="AR170" s="4"/>
      <c r="AS170" s="4"/>
      <c r="AT170" s="4">
        <f>Harlan!C176</f>
        <v>95</v>
      </c>
      <c r="AU170" s="4">
        <f>Harlan!D176</f>
        <v>62</v>
      </c>
      <c r="AV170" s="4">
        <f>Harlan!B176</f>
        <v>1</v>
      </c>
      <c r="AW170" s="4"/>
      <c r="AX170" s="4"/>
      <c r="AY170" s="4"/>
      <c r="AZ170" s="4"/>
      <c r="BA170" s="4">
        <f>Benkelman!C176</f>
        <v>99</v>
      </c>
      <c r="BB170" s="4">
        <f>Benkelman!D176</f>
        <v>65</v>
      </c>
      <c r="BC170" s="4">
        <f>Benkelman!B176</f>
        <v>0</v>
      </c>
      <c r="BE170" s="3">
        <v>167</v>
      </c>
    </row>
    <row r="171" spans="1:57" ht="13.5" x14ac:dyDescent="0.25">
      <c r="A171" s="4">
        <f>VALUE(MID(Atwood!A177,5,2))</f>
        <v>6</v>
      </c>
      <c r="B171" s="4">
        <f>VALUE(RIGHT(Atwood!A177,2))</f>
        <v>16</v>
      </c>
      <c r="C171" s="4">
        <f>VALUE(LEFT(Atwood!A177,4))</f>
        <v>2012</v>
      </c>
      <c r="D171" s="4">
        <f>Atwood!C177</f>
        <v>87</v>
      </c>
      <c r="E171" s="4">
        <f>Atwood!D177</f>
        <v>59</v>
      </c>
      <c r="F171" s="4">
        <f>Atwood!B177</f>
        <v>0.38</v>
      </c>
      <c r="G171" s="4"/>
      <c r="H171" s="4"/>
      <c r="I171" s="4"/>
      <c r="J171" s="4"/>
      <c r="K171" s="4">
        <f>Colby!C177</f>
        <v>90</v>
      </c>
      <c r="L171" s="4">
        <f>Colby!D177</f>
        <v>58</v>
      </c>
      <c r="M171" s="4">
        <f>Colby!B177</f>
        <v>0.59</v>
      </c>
      <c r="N171" s="4"/>
      <c r="O171" s="4"/>
      <c r="P171" s="4"/>
      <c r="Q171" s="4"/>
      <c r="R171" s="4">
        <f>Goodland!C177</f>
        <v>84</v>
      </c>
      <c r="S171" s="4">
        <f>Goodland!D177</f>
        <v>57</v>
      </c>
      <c r="T171" s="4">
        <f>Goodland!B177</f>
        <v>0</v>
      </c>
      <c r="U171" s="4"/>
      <c r="V171" s="4"/>
      <c r="W171" s="4"/>
      <c r="X171" s="4"/>
      <c r="Y171" s="4">
        <f>Norton!C177</f>
        <v>88</v>
      </c>
      <c r="Z171" s="4">
        <f>Norton!D177</f>
        <v>62</v>
      </c>
      <c r="AA171" s="4">
        <f>Norton!B177</f>
        <v>0.09</v>
      </c>
      <c r="AB171" s="4"/>
      <c r="AC171" s="4"/>
      <c r="AD171" s="4"/>
      <c r="AE171" s="4"/>
      <c r="AF171" s="4">
        <f>Oberlin!C177</f>
        <v>86</v>
      </c>
      <c r="AG171" s="4">
        <f>Oberlin!D177</f>
        <v>61</v>
      </c>
      <c r="AH171" s="4">
        <f>Oberlin!B177</f>
        <v>0.19</v>
      </c>
      <c r="AI171" s="4"/>
      <c r="AJ171" s="4"/>
      <c r="AK171" s="4"/>
      <c r="AL171" s="4"/>
      <c r="AM171" s="4">
        <f>Wakeeney!C177</f>
        <v>89</v>
      </c>
      <c r="AN171" s="4">
        <f>Wakeeney!D177</f>
        <v>60</v>
      </c>
      <c r="AO171" s="4">
        <f>Wakeeney!B177</f>
        <v>0.49</v>
      </c>
      <c r="AP171" s="4"/>
      <c r="AQ171" s="4"/>
      <c r="AR171" s="4"/>
      <c r="AS171" s="4"/>
      <c r="AT171" s="4">
        <f>Harlan!C177</f>
        <v>86</v>
      </c>
      <c r="AU171" s="4">
        <f>Harlan!D177</f>
        <v>62</v>
      </c>
      <c r="AV171" s="4">
        <f>Harlan!B177</f>
        <v>0.37</v>
      </c>
      <c r="AW171" s="4"/>
      <c r="AX171" s="4"/>
      <c r="AY171" s="4"/>
      <c r="AZ171" s="4"/>
      <c r="BA171" s="4">
        <f>Benkelman!C177</f>
        <v>92</v>
      </c>
      <c r="BB171" s="4">
        <f>Benkelman!D177</f>
        <v>61</v>
      </c>
      <c r="BC171" s="4">
        <f>Benkelman!B177</f>
        <v>0.28999999999999998</v>
      </c>
      <c r="BE171" s="3">
        <v>168</v>
      </c>
    </row>
    <row r="172" spans="1:57" ht="13.5" x14ac:dyDescent="0.25">
      <c r="A172" s="4">
        <f>VALUE(MID(Atwood!A178,5,2))</f>
        <v>6</v>
      </c>
      <c r="B172" s="4">
        <f>VALUE(RIGHT(Atwood!A178,2))</f>
        <v>17</v>
      </c>
      <c r="C172" s="4">
        <f>VALUE(LEFT(Atwood!A178,4))</f>
        <v>2012</v>
      </c>
      <c r="D172" s="4">
        <f>Atwood!C178</f>
        <v>88</v>
      </c>
      <c r="E172" s="4">
        <f>Atwood!D178</f>
        <v>59</v>
      </c>
      <c r="F172" s="4">
        <f>Atwood!B178</f>
        <v>0</v>
      </c>
      <c r="G172" s="4"/>
      <c r="H172" s="4"/>
      <c r="I172" s="4"/>
      <c r="J172" s="4"/>
      <c r="K172" s="4">
        <f>Colby!C178</f>
        <v>87</v>
      </c>
      <c r="L172" s="4">
        <f>Colby!D178</f>
        <v>60</v>
      </c>
      <c r="M172" s="4">
        <f>Colby!B178</f>
        <v>0</v>
      </c>
      <c r="N172" s="4"/>
      <c r="O172" s="4"/>
      <c r="P172" s="4"/>
      <c r="Q172" s="4"/>
      <c r="R172" s="4">
        <f>Goodland!C178</f>
        <v>97</v>
      </c>
      <c r="S172" s="4">
        <f>Goodland!D178</f>
        <v>61</v>
      </c>
      <c r="T172" s="4">
        <f>Goodland!B178</f>
        <v>0</v>
      </c>
      <c r="U172" s="4"/>
      <c r="V172" s="4"/>
      <c r="W172" s="4"/>
      <c r="X172" s="4"/>
      <c r="Y172" s="4">
        <f>Norton!C178</f>
        <v>92</v>
      </c>
      <c r="Z172" s="4">
        <f>Norton!D178</f>
        <v>63</v>
      </c>
      <c r="AA172" s="4">
        <f>Norton!B178</f>
        <v>0</v>
      </c>
      <c r="AB172" s="4"/>
      <c r="AC172" s="4"/>
      <c r="AD172" s="4"/>
      <c r="AE172" s="4"/>
      <c r="AF172" s="4">
        <f>Oberlin!C178</f>
        <v>88</v>
      </c>
      <c r="AG172" s="4">
        <f>Oberlin!D178</f>
        <v>64</v>
      </c>
      <c r="AH172" s="4">
        <f>Oberlin!B178</f>
        <v>0</v>
      </c>
      <c r="AI172" s="4"/>
      <c r="AJ172" s="4"/>
      <c r="AK172" s="4"/>
      <c r="AL172" s="4"/>
      <c r="AM172" s="4">
        <f>Wakeeney!C178</f>
        <v>89</v>
      </c>
      <c r="AN172" s="4">
        <f>Wakeeney!D178</f>
        <v>64</v>
      </c>
      <c r="AO172" s="4">
        <f>Wakeeney!B178</f>
        <v>0</v>
      </c>
      <c r="AP172" s="4"/>
      <c r="AQ172" s="4"/>
      <c r="AR172" s="4"/>
      <c r="AS172" s="4"/>
      <c r="AT172" s="4">
        <f>Harlan!C178</f>
        <v>84</v>
      </c>
      <c r="AU172" s="4">
        <f>Harlan!D178</f>
        <v>65</v>
      </c>
      <c r="AV172" s="4">
        <f>Harlan!B178</f>
        <v>0</v>
      </c>
      <c r="AW172" s="4"/>
      <c r="AX172" s="4"/>
      <c r="AY172" s="4"/>
      <c r="AZ172" s="4"/>
      <c r="BA172" s="4">
        <f>Benkelman!C178</f>
        <v>90</v>
      </c>
      <c r="BB172" s="4">
        <f>Benkelman!D178</f>
        <v>61</v>
      </c>
      <c r="BC172" s="4">
        <f>Benkelman!B178</f>
        <v>0.02</v>
      </c>
      <c r="BE172" s="3">
        <v>169</v>
      </c>
    </row>
    <row r="173" spans="1:57" ht="13.5" x14ac:dyDescent="0.25">
      <c r="A173" s="4">
        <f>VALUE(MID(Atwood!A179,5,2))</f>
        <v>6</v>
      </c>
      <c r="B173" s="4">
        <f>VALUE(RIGHT(Atwood!A179,2))</f>
        <v>18</v>
      </c>
      <c r="C173" s="4">
        <f>VALUE(LEFT(Atwood!A179,4))</f>
        <v>2012</v>
      </c>
      <c r="D173" s="4">
        <f>Atwood!C179</f>
        <v>100</v>
      </c>
      <c r="E173" s="4">
        <f>Atwood!D179</f>
        <v>64</v>
      </c>
      <c r="F173" s="4">
        <f>Atwood!B179</f>
        <v>0</v>
      </c>
      <c r="G173" s="4"/>
      <c r="H173" s="4"/>
      <c r="I173" s="4"/>
      <c r="J173" s="4"/>
      <c r="K173" s="4">
        <f>Colby!C179</f>
        <v>97</v>
      </c>
      <c r="L173" s="4">
        <f>Colby!D179</f>
        <v>63</v>
      </c>
      <c r="M173" s="4">
        <f>Colby!B179</f>
        <v>0</v>
      </c>
      <c r="N173" s="4"/>
      <c r="O173" s="4"/>
      <c r="P173" s="4"/>
      <c r="Q173" s="4"/>
      <c r="R173" s="4">
        <f>Goodland!C179</f>
        <v>104</v>
      </c>
      <c r="S173" s="4">
        <f>Goodland!D179</f>
        <v>60</v>
      </c>
      <c r="T173" s="4">
        <f>Goodland!B179</f>
        <v>0</v>
      </c>
      <c r="U173" s="4"/>
      <c r="V173" s="4"/>
      <c r="W173" s="4"/>
      <c r="X173" s="4"/>
      <c r="Y173" s="4">
        <f>Norton!C179</f>
        <v>95</v>
      </c>
      <c r="Z173" s="4">
        <f>Norton!D179</f>
        <v>67</v>
      </c>
      <c r="AA173" s="4">
        <f>Norton!B179</f>
        <v>0</v>
      </c>
      <c r="AB173" s="4"/>
      <c r="AC173" s="4"/>
      <c r="AD173" s="4"/>
      <c r="AE173" s="4"/>
      <c r="AF173" s="4">
        <f>Oberlin!C179</f>
        <v>97</v>
      </c>
      <c r="AG173" s="4">
        <f>Oberlin!D179</f>
        <v>65</v>
      </c>
      <c r="AH173" s="4">
        <f>Oberlin!B179</f>
        <v>0</v>
      </c>
      <c r="AI173" s="4"/>
      <c r="AJ173" s="4"/>
      <c r="AK173" s="4"/>
      <c r="AL173" s="4"/>
      <c r="AM173" s="4">
        <f>Wakeeney!C179</f>
        <v>97</v>
      </c>
      <c r="AN173" s="4">
        <f>Wakeeney!D179</f>
        <v>60</v>
      </c>
      <c r="AO173" s="4">
        <f>Wakeeney!B179</f>
        <v>0</v>
      </c>
      <c r="AP173" s="4"/>
      <c r="AQ173" s="4"/>
      <c r="AR173" s="4"/>
      <c r="AS173" s="4"/>
      <c r="AT173" s="4">
        <f>Harlan!C179</f>
        <v>93</v>
      </c>
      <c r="AU173" s="4">
        <f>Harlan!D179</f>
        <v>68</v>
      </c>
      <c r="AV173" s="4">
        <f>Harlan!B179</f>
        <v>0</v>
      </c>
      <c r="AW173" s="4"/>
      <c r="AX173" s="4"/>
      <c r="AY173" s="4"/>
      <c r="AZ173" s="4"/>
      <c r="BA173" s="4">
        <f>Benkelman!C179</f>
        <v>101</v>
      </c>
      <c r="BB173" s="4">
        <f>Benkelman!D179</f>
        <v>64</v>
      </c>
      <c r="BC173" s="4">
        <f>Benkelman!B179</f>
        <v>0</v>
      </c>
      <c r="BE173" s="3">
        <v>170</v>
      </c>
    </row>
    <row r="174" spans="1:57" ht="13.5" x14ac:dyDescent="0.25">
      <c r="A174" s="4">
        <f>VALUE(MID(Atwood!A180,5,2))</f>
        <v>6</v>
      </c>
      <c r="B174" s="4">
        <f>VALUE(RIGHT(Atwood!A180,2))</f>
        <v>19</v>
      </c>
      <c r="C174" s="4">
        <f>VALUE(LEFT(Atwood!A180,4))</f>
        <v>2012</v>
      </c>
      <c r="D174" s="4">
        <f>Atwood!C180</f>
        <v>107</v>
      </c>
      <c r="E174" s="4">
        <f>Atwood!D180</f>
        <v>66</v>
      </c>
      <c r="F174" s="4">
        <f>Atwood!B180</f>
        <v>0</v>
      </c>
      <c r="G174" s="4"/>
      <c r="H174" s="4"/>
      <c r="I174" s="4"/>
      <c r="J174" s="4"/>
      <c r="K174" s="4">
        <f>Colby!C180</f>
        <v>105</v>
      </c>
      <c r="L174" s="4">
        <f>Colby!D180</f>
        <v>69</v>
      </c>
      <c r="M174" s="4">
        <f>Colby!B180</f>
        <v>0</v>
      </c>
      <c r="N174" s="4"/>
      <c r="O174" s="4"/>
      <c r="P174" s="4"/>
      <c r="Q174" s="4"/>
      <c r="R174" s="4">
        <f>Goodland!C180</f>
        <v>102</v>
      </c>
      <c r="S174" s="4">
        <f>Goodland!D180</f>
        <v>69</v>
      </c>
      <c r="T174" s="4">
        <f>Goodland!B180</f>
        <v>0</v>
      </c>
      <c r="U174" s="4"/>
      <c r="V174" s="4"/>
      <c r="W174" s="4"/>
      <c r="X174" s="4"/>
      <c r="Y174" s="4">
        <f>Norton!C180</f>
        <v>101</v>
      </c>
      <c r="Z174" s="4">
        <f>Norton!D180</f>
        <v>71</v>
      </c>
      <c r="AA174" s="4">
        <f>Norton!B180</f>
        <v>0</v>
      </c>
      <c r="AB174" s="4"/>
      <c r="AC174" s="4"/>
      <c r="AD174" s="4"/>
      <c r="AE174" s="4"/>
      <c r="AF174" s="4">
        <f>Oberlin!C180</f>
        <v>104</v>
      </c>
      <c r="AG174" s="4">
        <f>Oberlin!D180</f>
        <v>68</v>
      </c>
      <c r="AH174" s="4">
        <f>Oberlin!B180</f>
        <v>0</v>
      </c>
      <c r="AI174" s="4"/>
      <c r="AJ174" s="4"/>
      <c r="AK174" s="4"/>
      <c r="AL174" s="4"/>
      <c r="AM174" s="4">
        <f>Wakeeney!C180</f>
        <v>101</v>
      </c>
      <c r="AN174" s="4">
        <f>Wakeeney!D180</f>
        <v>72</v>
      </c>
      <c r="AO174" s="4">
        <f>Wakeeney!B180</f>
        <v>0</v>
      </c>
      <c r="AP174" s="4"/>
      <c r="AQ174" s="4"/>
      <c r="AR174" s="4"/>
      <c r="AS174" s="4"/>
      <c r="AT174" s="4">
        <f>Harlan!C180</f>
        <v>97</v>
      </c>
      <c r="AU174" s="4">
        <f>Harlan!D180</f>
        <v>70</v>
      </c>
      <c r="AV174" s="4">
        <f>Harlan!B180</f>
        <v>0</v>
      </c>
      <c r="AW174" s="4"/>
      <c r="AX174" s="4"/>
      <c r="AY174" s="4"/>
      <c r="AZ174" s="4"/>
      <c r="BA174" s="4">
        <f>Benkelman!C180</f>
        <v>107</v>
      </c>
      <c r="BB174" s="4">
        <f>Benkelman!D180</f>
        <v>66</v>
      </c>
      <c r="BC174" s="4">
        <f>Benkelman!B180</f>
        <v>0</v>
      </c>
      <c r="BE174" s="3">
        <v>171</v>
      </c>
    </row>
    <row r="175" spans="1:57" ht="13.5" x14ac:dyDescent="0.25">
      <c r="A175" s="4">
        <f>VALUE(MID(Atwood!A181,5,2))</f>
        <v>6</v>
      </c>
      <c r="B175" s="4">
        <f>VALUE(RIGHT(Atwood!A181,2))</f>
        <v>20</v>
      </c>
      <c r="C175" s="4">
        <f>VALUE(LEFT(Atwood!A181,4))</f>
        <v>2012</v>
      </c>
      <c r="D175" s="4">
        <f>Atwood!C181</f>
        <v>102</v>
      </c>
      <c r="E175" s="4">
        <f>Atwood!D181</f>
        <v>70</v>
      </c>
      <c r="F175" s="4">
        <f>Atwood!B181</f>
        <v>0</v>
      </c>
      <c r="G175" s="4"/>
      <c r="H175" s="4"/>
      <c r="I175" s="4"/>
      <c r="J175" s="4"/>
      <c r="K175" s="4">
        <f>Colby!C181</f>
        <v>100</v>
      </c>
      <c r="L175" s="4">
        <f>Colby!D181</f>
        <v>71</v>
      </c>
      <c r="M175" s="4">
        <f>Colby!B181</f>
        <v>0</v>
      </c>
      <c r="N175" s="4"/>
      <c r="O175" s="4"/>
      <c r="P175" s="4"/>
      <c r="Q175" s="4"/>
      <c r="R175" s="4">
        <f>Goodland!C181</f>
        <v>81</v>
      </c>
      <c r="S175" s="4">
        <f>Goodland!D181</f>
        <v>56</v>
      </c>
      <c r="T175" s="4">
        <f>Goodland!B181</f>
        <v>0</v>
      </c>
      <c r="U175" s="4"/>
      <c r="V175" s="4"/>
      <c r="W175" s="4"/>
      <c r="X175" s="4"/>
      <c r="Y175" s="4">
        <f>Norton!C181</f>
        <v>97</v>
      </c>
      <c r="Z175" s="4">
        <f>Norton!D181</f>
        <v>72</v>
      </c>
      <c r="AA175" s="4">
        <f>Norton!B181</f>
        <v>0</v>
      </c>
      <c r="AB175" s="4"/>
      <c r="AC175" s="4"/>
      <c r="AD175" s="4"/>
      <c r="AE175" s="4"/>
      <c r="AF175" s="4">
        <f>Oberlin!C181</f>
        <v>99</v>
      </c>
      <c r="AG175" s="4">
        <f>Oberlin!D181</f>
        <v>71</v>
      </c>
      <c r="AH175" s="4">
        <f>Oberlin!B181</f>
        <v>0</v>
      </c>
      <c r="AI175" s="4"/>
      <c r="AJ175" s="4"/>
      <c r="AK175" s="4"/>
      <c r="AL175" s="4"/>
      <c r="AM175" s="4">
        <f>Wakeeney!C181</f>
        <v>97</v>
      </c>
      <c r="AN175" s="4">
        <f>Wakeeney!D181</f>
        <v>73</v>
      </c>
      <c r="AO175" s="4">
        <f>Wakeeney!B181</f>
        <v>0</v>
      </c>
      <c r="AP175" s="4"/>
      <c r="AQ175" s="4"/>
      <c r="AR175" s="4"/>
      <c r="AS175" s="4"/>
      <c r="AT175" s="4">
        <f>Harlan!C181</f>
        <v>94</v>
      </c>
      <c r="AU175" s="4">
        <f>Harlan!D181</f>
        <v>73</v>
      </c>
      <c r="AV175" s="4">
        <f>Harlan!B181</f>
        <v>0</v>
      </c>
      <c r="AW175" s="4"/>
      <c r="AX175" s="4"/>
      <c r="AY175" s="4"/>
      <c r="AZ175" s="4"/>
      <c r="BA175" s="4">
        <f>Benkelman!C181</f>
        <v>103</v>
      </c>
      <c r="BB175" s="4">
        <f>Benkelman!D181</f>
        <v>62</v>
      </c>
      <c r="BC175" s="4">
        <f>Benkelman!B181</f>
        <v>0</v>
      </c>
      <c r="BE175" s="3">
        <v>172</v>
      </c>
    </row>
    <row r="176" spans="1:57" ht="13.5" x14ac:dyDescent="0.25">
      <c r="A176" s="4">
        <f>VALUE(MID(Atwood!A182,5,2))</f>
        <v>6</v>
      </c>
      <c r="B176" s="4">
        <f>VALUE(RIGHT(Atwood!A182,2))</f>
        <v>21</v>
      </c>
      <c r="C176" s="4">
        <f>VALUE(LEFT(Atwood!A182,4))</f>
        <v>2012</v>
      </c>
      <c r="D176" s="4">
        <f>Atwood!C182</f>
        <v>81</v>
      </c>
      <c r="E176" s="4">
        <f>Atwood!D182</f>
        <v>59</v>
      </c>
      <c r="F176" s="4">
        <f>Atwood!B182</f>
        <v>0</v>
      </c>
      <c r="G176" s="4"/>
      <c r="H176" s="4"/>
      <c r="I176" s="4"/>
      <c r="J176" s="4"/>
      <c r="K176" s="4">
        <f>Colby!C182</f>
        <v>81</v>
      </c>
      <c r="L176" s="4">
        <f>Colby!D182</f>
        <v>56</v>
      </c>
      <c r="M176" s="4">
        <f>Colby!B182</f>
        <v>0</v>
      </c>
      <c r="N176" s="4"/>
      <c r="O176" s="4"/>
      <c r="P176" s="4"/>
      <c r="Q176" s="4"/>
      <c r="R176" s="4">
        <f>Goodland!C182</f>
        <v>83</v>
      </c>
      <c r="S176" s="4">
        <f>Goodland!D182</f>
        <v>56</v>
      </c>
      <c r="T176" s="4">
        <f>Goodland!B182</f>
        <v>0</v>
      </c>
      <c r="U176" s="4"/>
      <c r="V176" s="4"/>
      <c r="W176" s="4"/>
      <c r="X176" s="4"/>
      <c r="Y176" s="4">
        <f>Norton!C182</f>
        <v>82</v>
      </c>
      <c r="Z176" s="4">
        <f>Norton!D182</f>
        <v>56</v>
      </c>
      <c r="AA176" s="4">
        <f>Norton!B182</f>
        <v>0</v>
      </c>
      <c r="AB176" s="4"/>
      <c r="AC176" s="4"/>
      <c r="AD176" s="4"/>
      <c r="AE176" s="4"/>
      <c r="AF176" s="4">
        <f>Oberlin!C182</f>
        <v>80</v>
      </c>
      <c r="AG176" s="4">
        <f>Oberlin!D182</f>
        <v>57</v>
      </c>
      <c r="AH176" s="4">
        <f>Oberlin!B182</f>
        <v>0</v>
      </c>
      <c r="AI176" s="4"/>
      <c r="AJ176" s="4"/>
      <c r="AK176" s="4"/>
      <c r="AL176" s="4"/>
      <c r="AM176" s="4">
        <f>Wakeeney!C182</f>
        <v>92</v>
      </c>
      <c r="AN176" s="4">
        <f>Wakeeney!D182</f>
        <v>57</v>
      </c>
      <c r="AO176" s="4">
        <f>Wakeeney!B182</f>
        <v>0</v>
      </c>
      <c r="AP176" s="4"/>
      <c r="AQ176" s="4"/>
      <c r="AR176" s="4"/>
      <c r="AS176" s="4"/>
      <c r="AT176" s="4">
        <f>Harlan!C182</f>
        <v>83</v>
      </c>
      <c r="AU176" s="4">
        <f>Harlan!D182</f>
        <v>54</v>
      </c>
      <c r="AV176" s="4">
        <f>Harlan!B182</f>
        <v>0</v>
      </c>
      <c r="AW176" s="4"/>
      <c r="AX176" s="4"/>
      <c r="AY176" s="4"/>
      <c r="AZ176" s="4"/>
      <c r="BA176" s="4">
        <f>Benkelman!C182</f>
        <v>85</v>
      </c>
      <c r="BB176" s="4">
        <f>Benkelman!D182</f>
        <v>55</v>
      </c>
      <c r="BC176" s="4">
        <f>Benkelman!B182</f>
        <v>0</v>
      </c>
      <c r="BE176" s="3">
        <v>173</v>
      </c>
    </row>
    <row r="177" spans="1:57" ht="13.5" x14ac:dyDescent="0.25">
      <c r="A177" s="4">
        <f>VALUE(MID(Atwood!A183,5,2))</f>
        <v>6</v>
      </c>
      <c r="B177" s="4">
        <f>VALUE(RIGHT(Atwood!A183,2))</f>
        <v>22</v>
      </c>
      <c r="C177" s="4">
        <f>VALUE(LEFT(Atwood!A183,4))</f>
        <v>2012</v>
      </c>
      <c r="D177" s="4">
        <f>Atwood!C183</f>
        <v>87</v>
      </c>
      <c r="E177" s="4">
        <f>Atwood!D183</f>
        <v>58</v>
      </c>
      <c r="F177" s="4">
        <f>Atwood!B183</f>
        <v>0</v>
      </c>
      <c r="G177" s="4"/>
      <c r="H177" s="4"/>
      <c r="I177" s="4"/>
      <c r="J177" s="4"/>
      <c r="K177" s="4">
        <f>Colby!C183</f>
        <v>85</v>
      </c>
      <c r="L177" s="4">
        <f>Colby!D183</f>
        <v>59</v>
      </c>
      <c r="M177" s="4">
        <f>Colby!B183</f>
        <v>0</v>
      </c>
      <c r="N177" s="4"/>
      <c r="O177" s="4"/>
      <c r="P177" s="4"/>
      <c r="Q177" s="4"/>
      <c r="R177" s="4">
        <f>Goodland!C183</f>
        <v>94</v>
      </c>
      <c r="S177" s="4">
        <f>Goodland!D183</f>
        <v>58</v>
      </c>
      <c r="T177" s="4">
        <f>Goodland!B183</f>
        <v>0</v>
      </c>
      <c r="U177" s="4"/>
      <c r="V177" s="4"/>
      <c r="W177" s="4"/>
      <c r="X177" s="4"/>
      <c r="Y177" s="4">
        <f>Norton!C183</f>
        <v>89</v>
      </c>
      <c r="Z177" s="4">
        <f>Norton!D183</f>
        <v>56</v>
      </c>
      <c r="AA177" s="4">
        <f>Norton!B183</f>
        <v>0</v>
      </c>
      <c r="AB177" s="4"/>
      <c r="AC177" s="4"/>
      <c r="AD177" s="4"/>
      <c r="AE177" s="4"/>
      <c r="AF177" s="4">
        <f>Oberlin!C183</f>
        <v>85</v>
      </c>
      <c r="AG177" s="4">
        <f>Oberlin!D183</f>
        <v>58</v>
      </c>
      <c r="AH177" s="4">
        <f>Oberlin!B183</f>
        <v>0</v>
      </c>
      <c r="AI177" s="4"/>
      <c r="AJ177" s="4"/>
      <c r="AK177" s="4"/>
      <c r="AL177" s="4"/>
      <c r="AM177" s="4">
        <f>Wakeeney!C183</f>
        <v>86</v>
      </c>
      <c r="AN177" s="4">
        <f>Wakeeney!D183</f>
        <v>58</v>
      </c>
      <c r="AO177" s="4">
        <f>Wakeeney!B183</f>
        <v>0</v>
      </c>
      <c r="AP177" s="4"/>
      <c r="AQ177" s="4"/>
      <c r="AR177" s="4"/>
      <c r="AS177" s="4"/>
      <c r="AT177" s="4">
        <f>Harlan!C183</f>
        <v>83</v>
      </c>
      <c r="AU177" s="4">
        <f>Harlan!D183</f>
        <v>56</v>
      </c>
      <c r="AV177" s="4">
        <f>Harlan!B183</f>
        <v>0</v>
      </c>
      <c r="AW177" s="4"/>
      <c r="AX177" s="4"/>
      <c r="AY177" s="4"/>
      <c r="AZ177" s="4"/>
      <c r="BA177" s="4">
        <f>Benkelman!C183</f>
        <v>87</v>
      </c>
      <c r="BB177" s="4">
        <f>Benkelman!D183</f>
        <v>58</v>
      </c>
      <c r="BC177" s="4">
        <f>Benkelman!B183</f>
        <v>0</v>
      </c>
      <c r="BE177" s="3">
        <v>174</v>
      </c>
    </row>
    <row r="178" spans="1:57" ht="13.5" x14ac:dyDescent="0.25">
      <c r="A178" s="4">
        <f>VALUE(MID(Atwood!A184,5,2))</f>
        <v>6</v>
      </c>
      <c r="B178" s="4">
        <f>VALUE(RIGHT(Atwood!A184,2))</f>
        <v>23</v>
      </c>
      <c r="C178" s="4">
        <f>VALUE(LEFT(Atwood!A184,4))</f>
        <v>2012</v>
      </c>
      <c r="D178" s="4">
        <f>Atwood!C184</f>
        <v>92</v>
      </c>
      <c r="E178" s="4">
        <f>Atwood!D184</f>
        <v>62</v>
      </c>
      <c r="F178" s="4">
        <f>Atwood!B184</f>
        <v>0</v>
      </c>
      <c r="G178" s="4"/>
      <c r="H178" s="4"/>
      <c r="I178" s="4"/>
      <c r="J178" s="4"/>
      <c r="K178" s="4">
        <f>Colby!C184</f>
        <v>92</v>
      </c>
      <c r="L178" s="4">
        <f>Colby!D184</f>
        <v>66</v>
      </c>
      <c r="M178" s="4">
        <f>Colby!B184</f>
        <v>0</v>
      </c>
      <c r="N178" s="4"/>
      <c r="O178" s="4"/>
      <c r="P178" s="4"/>
      <c r="Q178" s="4"/>
      <c r="R178" s="4">
        <f>Goodland!C184</f>
        <v>106</v>
      </c>
      <c r="S178" s="4">
        <f>Goodland!D184</f>
        <v>60</v>
      </c>
      <c r="T178" s="4">
        <f>Goodland!B184</f>
        <v>0</v>
      </c>
      <c r="U178" s="4"/>
      <c r="V178" s="4"/>
      <c r="W178" s="4"/>
      <c r="X178" s="4"/>
      <c r="Y178" s="4">
        <f>Norton!C184</f>
        <v>90</v>
      </c>
      <c r="Z178" s="4">
        <f>Norton!D184</f>
        <v>65</v>
      </c>
      <c r="AA178" s="4">
        <f>Norton!B184</f>
        <v>0</v>
      </c>
      <c r="AB178" s="4"/>
      <c r="AC178" s="4"/>
      <c r="AD178" s="4"/>
      <c r="AE178" s="4"/>
      <c r="AF178" s="4">
        <f>Oberlin!C184</f>
        <v>90</v>
      </c>
      <c r="AG178" s="4">
        <f>Oberlin!D184</f>
        <v>58</v>
      </c>
      <c r="AH178" s="4">
        <f>Oberlin!B184</f>
        <v>0</v>
      </c>
      <c r="AI178" s="4"/>
      <c r="AJ178" s="4"/>
      <c r="AK178" s="4"/>
      <c r="AL178" s="4"/>
      <c r="AM178" s="4">
        <f>Wakeeney!C184</f>
        <v>90</v>
      </c>
      <c r="AN178" s="4">
        <f>Wakeeney!D184</f>
        <v>69</v>
      </c>
      <c r="AO178" s="4">
        <f>Wakeeney!B184</f>
        <v>0</v>
      </c>
      <c r="AP178" s="4"/>
      <c r="AQ178" s="4"/>
      <c r="AR178" s="4"/>
      <c r="AS178" s="4"/>
      <c r="AT178" s="4">
        <f>Harlan!C184</f>
        <v>90</v>
      </c>
      <c r="AU178" s="4">
        <f>Harlan!D184</f>
        <v>61</v>
      </c>
      <c r="AV178" s="4">
        <f>Harlan!B184</f>
        <v>0.1</v>
      </c>
      <c r="AW178" s="4"/>
      <c r="AX178" s="4"/>
      <c r="AY178" s="4"/>
      <c r="AZ178" s="4"/>
      <c r="BA178" s="4">
        <f>Benkelman!C184</f>
        <v>91</v>
      </c>
      <c r="BB178" s="4">
        <f>Benkelman!D184</f>
        <v>68</v>
      </c>
      <c r="BC178" s="4">
        <f>Benkelman!B184</f>
        <v>0.01</v>
      </c>
      <c r="BE178" s="3">
        <v>175</v>
      </c>
    </row>
    <row r="179" spans="1:57" ht="13.5" x14ac:dyDescent="0.25">
      <c r="A179" s="4">
        <f>VALUE(MID(Atwood!A185,5,2))</f>
        <v>6</v>
      </c>
      <c r="B179" s="4">
        <f>VALUE(RIGHT(Atwood!A185,2))</f>
        <v>24</v>
      </c>
      <c r="C179" s="4">
        <f>VALUE(LEFT(Atwood!A185,4))</f>
        <v>2012</v>
      </c>
      <c r="D179" s="4">
        <f>Atwood!C185</f>
        <v>107</v>
      </c>
      <c r="E179" s="4">
        <f>Atwood!D185</f>
        <v>62</v>
      </c>
      <c r="F179" s="4">
        <f>Atwood!B185</f>
        <v>0</v>
      </c>
      <c r="G179" s="4"/>
      <c r="H179" s="4"/>
      <c r="I179" s="4"/>
      <c r="J179" s="4"/>
      <c r="K179" s="4">
        <f>Colby!C185</f>
        <v>107</v>
      </c>
      <c r="L179" s="4">
        <f>Colby!D185</f>
        <v>64</v>
      </c>
      <c r="M179" s="4">
        <f>Colby!B185</f>
        <v>0</v>
      </c>
      <c r="N179" s="4"/>
      <c r="O179" s="4"/>
      <c r="P179" s="4"/>
      <c r="Q179" s="4"/>
      <c r="R179" s="4">
        <f>Goodland!C185</f>
        <v>109</v>
      </c>
      <c r="S179" s="4">
        <f>Goodland!D185</f>
        <v>72</v>
      </c>
      <c r="T179" s="4">
        <f>Goodland!B185</f>
        <v>0</v>
      </c>
      <c r="U179" s="4"/>
      <c r="V179" s="4"/>
      <c r="W179" s="4"/>
      <c r="X179" s="4"/>
      <c r="Y179" s="4">
        <f>Norton!C185</f>
        <v>110</v>
      </c>
      <c r="Z179" s="4">
        <f>Norton!D185</f>
        <v>69</v>
      </c>
      <c r="AA179" s="4">
        <f>Norton!B185</f>
        <v>0</v>
      </c>
      <c r="AB179" s="4"/>
      <c r="AC179" s="4"/>
      <c r="AD179" s="4"/>
      <c r="AE179" s="4"/>
      <c r="AF179" s="4">
        <f>Oberlin!C185</f>
        <v>106</v>
      </c>
      <c r="AG179" s="4">
        <f>Oberlin!D185</f>
        <v>63</v>
      </c>
      <c r="AH179" s="4">
        <f>Oberlin!B185</f>
        <v>0</v>
      </c>
      <c r="AI179" s="4"/>
      <c r="AJ179" s="4"/>
      <c r="AK179" s="4"/>
      <c r="AL179" s="4"/>
      <c r="AM179" s="4">
        <f>Wakeeney!C185</f>
        <v>108</v>
      </c>
      <c r="AN179" s="4">
        <f>Wakeeney!D185</f>
        <v>72</v>
      </c>
      <c r="AO179" s="4">
        <f>Wakeeney!B185</f>
        <v>0</v>
      </c>
      <c r="AP179" s="4"/>
      <c r="AQ179" s="4"/>
      <c r="AR179" s="4"/>
      <c r="AS179" s="4"/>
      <c r="AT179" s="4">
        <f>Harlan!C185</f>
        <v>102</v>
      </c>
      <c r="AU179" s="4">
        <f>Harlan!D185</f>
        <v>68</v>
      </c>
      <c r="AV179" s="4">
        <f>Harlan!B185</f>
        <v>0</v>
      </c>
      <c r="AW179" s="4"/>
      <c r="AX179" s="4"/>
      <c r="AY179" s="4"/>
      <c r="AZ179" s="4"/>
      <c r="BA179" s="4">
        <f>Benkelman!C185</f>
        <v>106</v>
      </c>
      <c r="BB179" s="4">
        <f>Benkelman!D185</f>
        <v>61</v>
      </c>
      <c r="BC179" s="4">
        <f>Benkelman!B185</f>
        <v>0</v>
      </c>
      <c r="BE179" s="3">
        <v>176</v>
      </c>
    </row>
    <row r="180" spans="1:57" ht="13.5" x14ac:dyDescent="0.25">
      <c r="A180" s="4">
        <f>VALUE(MID(Atwood!A186,5,2))</f>
        <v>6</v>
      </c>
      <c r="B180" s="4">
        <f>VALUE(RIGHT(Atwood!A186,2))</f>
        <v>25</v>
      </c>
      <c r="C180" s="4">
        <f>VALUE(LEFT(Atwood!A186,4))</f>
        <v>2012</v>
      </c>
      <c r="D180" s="4">
        <f>Atwood!C186</f>
        <v>113</v>
      </c>
      <c r="E180" s="4">
        <f>Atwood!D186</f>
        <v>62</v>
      </c>
      <c r="F180" s="4">
        <f>Atwood!B186</f>
        <v>0</v>
      </c>
      <c r="G180" s="4"/>
      <c r="H180" s="4"/>
      <c r="I180" s="4"/>
      <c r="J180" s="4"/>
      <c r="K180" s="4">
        <f>Colby!C186</f>
        <v>112</v>
      </c>
      <c r="L180" s="4">
        <f>Colby!D186</f>
        <v>56</v>
      </c>
      <c r="M180" s="4">
        <f>Colby!B186</f>
        <v>0</v>
      </c>
      <c r="N180" s="4"/>
      <c r="O180" s="4"/>
      <c r="P180" s="4"/>
      <c r="Q180" s="4"/>
      <c r="R180" s="4">
        <f>Goodland!C186</f>
        <v>107</v>
      </c>
      <c r="S180" s="4">
        <f>Goodland!D186</f>
        <v>67</v>
      </c>
      <c r="T180" s="4">
        <f>Goodland!B186</f>
        <v>0</v>
      </c>
      <c r="U180" s="4"/>
      <c r="V180" s="4"/>
      <c r="W180" s="4"/>
      <c r="X180" s="4"/>
      <c r="Y180" s="4">
        <f>Norton!C186</f>
        <v>111</v>
      </c>
      <c r="Z180" s="4">
        <f>Norton!D186</f>
        <v>64</v>
      </c>
      <c r="AA180" s="4">
        <f>Norton!B186</f>
        <v>0</v>
      </c>
      <c r="AB180" s="4"/>
      <c r="AC180" s="4"/>
      <c r="AD180" s="4"/>
      <c r="AE180" s="4"/>
      <c r="AF180" s="4">
        <f>Oberlin!C186</f>
        <v>110</v>
      </c>
      <c r="AG180" s="4">
        <f>Oberlin!D186</f>
        <v>62</v>
      </c>
      <c r="AH180" s="4">
        <f>Oberlin!B186</f>
        <v>0</v>
      </c>
      <c r="AI180" s="4"/>
      <c r="AJ180" s="4"/>
      <c r="AK180" s="4"/>
      <c r="AL180" s="4"/>
      <c r="AM180" s="4">
        <f>Wakeeney!C186</f>
        <v>112</v>
      </c>
      <c r="AN180" s="4">
        <f>Wakeeney!D186</f>
        <v>70</v>
      </c>
      <c r="AO180" s="4">
        <f>Wakeeney!B186</f>
        <v>0</v>
      </c>
      <c r="AP180" s="4"/>
      <c r="AQ180" s="4"/>
      <c r="AR180" s="4"/>
      <c r="AS180" s="4"/>
      <c r="AT180" s="4">
        <f>Harlan!C186</f>
        <v>99</v>
      </c>
      <c r="AU180" s="4">
        <f>Harlan!D186</f>
        <v>66</v>
      </c>
      <c r="AV180" s="4">
        <f>Harlan!B186</f>
        <v>0</v>
      </c>
      <c r="AW180" s="4"/>
      <c r="AX180" s="4"/>
      <c r="AY180" s="4"/>
      <c r="AZ180" s="4"/>
      <c r="BA180" s="4">
        <f>Benkelman!C186</f>
        <v>109</v>
      </c>
      <c r="BB180" s="4">
        <f>Benkelman!D186</f>
        <v>64</v>
      </c>
      <c r="BC180" s="4">
        <f>Benkelman!B186</f>
        <v>0</v>
      </c>
      <c r="BE180" s="3">
        <v>177</v>
      </c>
    </row>
    <row r="181" spans="1:57" ht="13.5" x14ac:dyDescent="0.25">
      <c r="A181" s="4">
        <f>VALUE(MID(Atwood!A187,5,2))</f>
        <v>6</v>
      </c>
      <c r="B181" s="4">
        <f>VALUE(RIGHT(Atwood!A187,2))</f>
        <v>26</v>
      </c>
      <c r="C181" s="4">
        <f>VALUE(LEFT(Atwood!A187,4))</f>
        <v>2012</v>
      </c>
      <c r="D181" s="4">
        <f>Atwood!C187</f>
        <v>107</v>
      </c>
      <c r="E181" s="4">
        <f>Atwood!D187</f>
        <v>64</v>
      </c>
      <c r="F181" s="4">
        <f>Atwood!B187</f>
        <v>0</v>
      </c>
      <c r="G181" s="4"/>
      <c r="H181" s="4"/>
      <c r="I181" s="4"/>
      <c r="J181" s="4"/>
      <c r="K181" s="4">
        <f>Colby!C187</f>
        <v>109</v>
      </c>
      <c r="L181" s="4">
        <f>Colby!D187</f>
        <v>61</v>
      </c>
      <c r="M181" s="4">
        <f>Colby!B187</f>
        <v>0</v>
      </c>
      <c r="N181" s="4"/>
      <c r="O181" s="4"/>
      <c r="P181" s="4"/>
      <c r="Q181" s="4"/>
      <c r="R181" s="4">
        <f>Goodland!C187</f>
        <v>110</v>
      </c>
      <c r="S181" s="4">
        <f>Goodland!D187</f>
        <v>62</v>
      </c>
      <c r="T181" s="4">
        <f>Goodland!B187</f>
        <v>0</v>
      </c>
      <c r="U181" s="4"/>
      <c r="V181" s="4"/>
      <c r="W181" s="4"/>
      <c r="X181" s="4"/>
      <c r="Y181" s="4">
        <f>Norton!C187</f>
        <v>104</v>
      </c>
      <c r="Z181" s="4">
        <f>Norton!D187</f>
        <v>66</v>
      </c>
      <c r="AA181" s="4">
        <f>Norton!B187</f>
        <v>0</v>
      </c>
      <c r="AB181" s="4"/>
      <c r="AC181" s="4"/>
      <c r="AD181" s="4"/>
      <c r="AE181" s="4"/>
      <c r="AF181" s="4">
        <f>Oberlin!C187</f>
        <v>104</v>
      </c>
      <c r="AG181" s="4">
        <f>Oberlin!D187</f>
        <v>67</v>
      </c>
      <c r="AH181" s="4">
        <f>Oberlin!B187</f>
        <v>0</v>
      </c>
      <c r="AI181" s="4"/>
      <c r="AJ181" s="4"/>
      <c r="AK181" s="4"/>
      <c r="AL181" s="4"/>
      <c r="AM181" s="4">
        <f>Wakeeney!C187</f>
        <v>111</v>
      </c>
      <c r="AN181" s="4">
        <f>Wakeeney!D187</f>
        <v>68</v>
      </c>
      <c r="AO181" s="4">
        <f>Wakeeney!B187</f>
        <v>0</v>
      </c>
      <c r="AP181" s="4"/>
      <c r="AQ181" s="4"/>
      <c r="AR181" s="4"/>
      <c r="AS181" s="4"/>
      <c r="AT181" s="4">
        <f>Harlan!C187</f>
        <v>92</v>
      </c>
      <c r="AU181" s="4">
        <f>Harlan!D187</f>
        <v>70</v>
      </c>
      <c r="AV181" s="4">
        <f>Harlan!B187</f>
        <v>0</v>
      </c>
      <c r="AW181" s="4"/>
      <c r="AX181" s="4"/>
      <c r="AY181" s="4"/>
      <c r="AZ181" s="4"/>
      <c r="BA181" s="4">
        <f>Benkelman!C187</f>
        <v>108</v>
      </c>
      <c r="BB181" s="4">
        <f>Benkelman!D187</f>
        <v>64</v>
      </c>
      <c r="BC181" s="4">
        <f>Benkelman!B187</f>
        <v>0</v>
      </c>
      <c r="BE181" s="3">
        <v>178</v>
      </c>
    </row>
    <row r="182" spans="1:57" ht="13.5" x14ac:dyDescent="0.25">
      <c r="A182" s="4">
        <f>VALUE(MID(Atwood!A188,5,2))</f>
        <v>6</v>
      </c>
      <c r="B182" s="4">
        <f>VALUE(RIGHT(Atwood!A188,2))</f>
        <v>27</v>
      </c>
      <c r="C182" s="4">
        <f>VALUE(LEFT(Atwood!A188,4))</f>
        <v>2012</v>
      </c>
      <c r="D182" s="4">
        <f>Atwood!C188</f>
        <v>113</v>
      </c>
      <c r="E182" s="4">
        <f>Atwood!D188</f>
        <v>64</v>
      </c>
      <c r="F182" s="4">
        <f>Atwood!B188</f>
        <v>0</v>
      </c>
      <c r="G182" s="4"/>
      <c r="H182" s="4"/>
      <c r="I182" s="4"/>
      <c r="J182" s="4"/>
      <c r="K182" s="4">
        <f>Colby!C188</f>
        <v>109</v>
      </c>
      <c r="L182" s="4">
        <f>Colby!D188</f>
        <v>72</v>
      </c>
      <c r="M182" s="4">
        <f>Colby!B188</f>
        <v>0</v>
      </c>
      <c r="N182" s="4"/>
      <c r="O182" s="4"/>
      <c r="P182" s="4"/>
      <c r="Q182" s="4"/>
      <c r="R182" s="4">
        <f>Goodland!C188</f>
        <v>110</v>
      </c>
      <c r="S182" s="4">
        <f>Goodland!D188</f>
        <v>73</v>
      </c>
      <c r="T182" s="4">
        <f>Goodland!B188</f>
        <v>0</v>
      </c>
      <c r="U182" s="4"/>
      <c r="V182" s="4"/>
      <c r="W182" s="4"/>
      <c r="X182" s="4"/>
      <c r="Y182" s="4">
        <f>Norton!C188</f>
        <v>111</v>
      </c>
      <c r="Z182" s="4">
        <f>Norton!D188</f>
        <v>69</v>
      </c>
      <c r="AA182" s="4">
        <f>Norton!B188</f>
        <v>0</v>
      </c>
      <c r="AB182" s="4"/>
      <c r="AC182" s="4"/>
      <c r="AD182" s="4"/>
      <c r="AE182" s="4"/>
      <c r="AF182" s="4">
        <f>Oberlin!C188</f>
        <v>111</v>
      </c>
      <c r="AG182" s="4">
        <f>Oberlin!D188</f>
        <v>68</v>
      </c>
      <c r="AH182" s="4">
        <f>Oberlin!B188</f>
        <v>0</v>
      </c>
      <c r="AI182" s="4"/>
      <c r="AJ182" s="4"/>
      <c r="AK182" s="4"/>
      <c r="AL182" s="4"/>
      <c r="AM182" s="4">
        <f>Wakeeney!C188</f>
        <v>113</v>
      </c>
      <c r="AN182" s="4">
        <f>Wakeeney!D188</f>
        <v>76</v>
      </c>
      <c r="AO182" s="4">
        <f>Wakeeney!B188</f>
        <v>0</v>
      </c>
      <c r="AP182" s="4"/>
      <c r="AQ182" s="4"/>
      <c r="AR182" s="4"/>
      <c r="AS182" s="4"/>
      <c r="AT182" s="4">
        <f>Harlan!C188</f>
        <v>111</v>
      </c>
      <c r="AU182" s="4">
        <f>Harlan!D188</f>
        <v>72</v>
      </c>
      <c r="AV182" s="4">
        <f>Harlan!B188</f>
        <v>0</v>
      </c>
      <c r="AW182" s="4"/>
      <c r="AX182" s="4"/>
      <c r="AY182" s="4"/>
      <c r="AZ182" s="4"/>
      <c r="BA182" s="4">
        <f>Benkelman!C188</f>
        <v>114</v>
      </c>
      <c r="BB182" s="4">
        <f>Benkelman!D188</f>
        <v>71</v>
      </c>
      <c r="BC182" s="4">
        <f>Benkelman!B188</f>
        <v>0</v>
      </c>
      <c r="BE182" s="3">
        <v>179</v>
      </c>
    </row>
    <row r="183" spans="1:57" ht="13.5" x14ac:dyDescent="0.25">
      <c r="A183" s="4">
        <f>VALUE(MID(Atwood!A189,5,2))</f>
        <v>6</v>
      </c>
      <c r="B183" s="4">
        <f>VALUE(RIGHT(Atwood!A189,2))</f>
        <v>28</v>
      </c>
      <c r="C183" s="4">
        <f>VALUE(LEFT(Atwood!A189,4))</f>
        <v>2012</v>
      </c>
      <c r="D183" s="4">
        <f>Atwood!C189</f>
        <v>108</v>
      </c>
      <c r="E183" s="4">
        <f>Atwood!D189</f>
        <v>70</v>
      </c>
      <c r="F183" s="4">
        <f>Atwood!B189</f>
        <v>0</v>
      </c>
      <c r="G183" s="4"/>
      <c r="H183" s="4"/>
      <c r="I183" s="4"/>
      <c r="J183" s="4"/>
      <c r="K183" s="4">
        <f>Colby!C189</f>
        <v>113</v>
      </c>
      <c r="L183" s="4">
        <f>Colby!D189</f>
        <v>64</v>
      </c>
      <c r="M183" s="4">
        <f>Colby!B189</f>
        <v>0</v>
      </c>
      <c r="N183" s="4"/>
      <c r="O183" s="4"/>
      <c r="P183" s="4"/>
      <c r="Q183" s="4"/>
      <c r="R183" s="4">
        <f>Goodland!C189</f>
        <v>103</v>
      </c>
      <c r="S183" s="4">
        <f>Goodland!D189</f>
        <v>63</v>
      </c>
      <c r="T183" s="4">
        <f>Goodland!B189</f>
        <v>0</v>
      </c>
      <c r="U183" s="4"/>
      <c r="V183" s="4"/>
      <c r="W183" s="4"/>
      <c r="X183" s="4"/>
      <c r="Y183" s="4">
        <f>Norton!C189</f>
        <v>113</v>
      </c>
      <c r="Z183" s="4">
        <f>Norton!D189</f>
        <v>71</v>
      </c>
      <c r="AA183" s="4">
        <f>Norton!B189</f>
        <v>0</v>
      </c>
      <c r="AB183" s="4"/>
      <c r="AC183" s="4"/>
      <c r="AD183" s="4"/>
      <c r="AE183" s="4"/>
      <c r="AF183" s="4">
        <f>Oberlin!C189</f>
        <v>109</v>
      </c>
      <c r="AG183" s="4">
        <f>Oberlin!D189</f>
        <v>72</v>
      </c>
      <c r="AH183" s="4">
        <f>Oberlin!B189</f>
        <v>0</v>
      </c>
      <c r="AI183" s="4"/>
      <c r="AJ183" s="4"/>
      <c r="AK183" s="4"/>
      <c r="AL183" s="4"/>
      <c r="AM183" s="4">
        <f>Wakeeney!C189</f>
        <v>114</v>
      </c>
      <c r="AN183" s="4">
        <f>Wakeeney!D189</f>
        <v>76</v>
      </c>
      <c r="AO183" s="4">
        <f>Wakeeney!B189</f>
        <v>0</v>
      </c>
      <c r="AP183" s="4"/>
      <c r="AQ183" s="4"/>
      <c r="AR183" s="4"/>
      <c r="AS183" s="4"/>
      <c r="AT183" s="4">
        <f>Harlan!C189</f>
        <v>112</v>
      </c>
      <c r="AU183" s="4">
        <f>Harlan!D189</f>
        <v>69</v>
      </c>
      <c r="AV183" s="4">
        <f>Harlan!B189</f>
        <v>0</v>
      </c>
      <c r="AW183" s="4"/>
      <c r="AX183" s="4"/>
      <c r="AY183" s="4"/>
      <c r="AZ183" s="4"/>
      <c r="BA183" s="4">
        <f>Benkelman!C189</f>
        <v>109</v>
      </c>
      <c r="BB183" s="4">
        <f>Benkelman!D189</f>
        <v>66</v>
      </c>
      <c r="BC183" s="4">
        <f>Benkelman!B189</f>
        <v>0.01</v>
      </c>
      <c r="BE183" s="3">
        <v>180</v>
      </c>
    </row>
    <row r="184" spans="1:57" ht="13.5" x14ac:dyDescent="0.25">
      <c r="A184" s="4">
        <f>VALUE(MID(Atwood!A190,5,2))</f>
        <v>6</v>
      </c>
      <c r="B184" s="4">
        <f>VALUE(RIGHT(Atwood!A190,2))</f>
        <v>29</v>
      </c>
      <c r="C184" s="4">
        <f>VALUE(LEFT(Atwood!A190,4))</f>
        <v>2012</v>
      </c>
      <c r="D184" s="4">
        <f>Atwood!C190</f>
        <v>106</v>
      </c>
      <c r="E184" s="4">
        <f>Atwood!D190</f>
        <v>64</v>
      </c>
      <c r="F184" s="4">
        <f>Atwood!B190</f>
        <v>0.03</v>
      </c>
      <c r="G184" s="4"/>
      <c r="H184" s="4"/>
      <c r="I184" s="4"/>
      <c r="J184" s="4"/>
      <c r="K184" s="4">
        <f>Colby!C190</f>
        <v>104</v>
      </c>
      <c r="L184" s="4">
        <f>Colby!D190</f>
        <v>62</v>
      </c>
      <c r="M184" s="4">
        <f>Colby!B190</f>
        <v>0.17</v>
      </c>
      <c r="N184" s="4"/>
      <c r="O184" s="4"/>
      <c r="P184" s="4"/>
      <c r="Q184" s="4"/>
      <c r="R184" s="4">
        <f>Goodland!C190</f>
        <v>102</v>
      </c>
      <c r="S184" s="4">
        <f>Goodland!D190</f>
        <v>59</v>
      </c>
      <c r="T184" s="4">
        <f>Goodland!B190</f>
        <v>0</v>
      </c>
      <c r="U184" s="4"/>
      <c r="V184" s="4"/>
      <c r="W184" s="4"/>
      <c r="X184" s="4"/>
      <c r="Y184" s="4">
        <f>Norton!C190</f>
        <v>113</v>
      </c>
      <c r="Z184" s="4">
        <f>Norton!D190</f>
        <v>70</v>
      </c>
      <c r="AA184" s="4">
        <f>Norton!B190</f>
        <v>0.26</v>
      </c>
      <c r="AB184" s="4"/>
      <c r="AC184" s="4"/>
      <c r="AD184" s="4"/>
      <c r="AE184" s="4"/>
      <c r="AF184" s="4">
        <f>Oberlin!C190</f>
        <v>106</v>
      </c>
      <c r="AG184" s="4">
        <f>Oberlin!D190</f>
        <v>64</v>
      </c>
      <c r="AH184" s="4">
        <f>Oberlin!B190</f>
        <v>0.03</v>
      </c>
      <c r="AI184" s="4"/>
      <c r="AJ184" s="4"/>
      <c r="AK184" s="4"/>
      <c r="AL184" s="4"/>
      <c r="AM184" s="4">
        <f>Wakeeney!C190</f>
        <v>111</v>
      </c>
      <c r="AN184" s="4">
        <f>Wakeeney!D190</f>
        <v>74</v>
      </c>
      <c r="AO184" s="4">
        <f>Wakeeney!B190</f>
        <v>0</v>
      </c>
      <c r="AP184" s="4"/>
      <c r="AQ184" s="4"/>
      <c r="AR184" s="4"/>
      <c r="AS184" s="4"/>
      <c r="AT184" s="4">
        <f>Harlan!C190</f>
        <v>101</v>
      </c>
      <c r="AU184" s="4">
        <f>Harlan!D190</f>
        <v>70</v>
      </c>
      <c r="AV184" s="4">
        <f>Harlan!B190</f>
        <v>0</v>
      </c>
      <c r="AW184" s="4"/>
      <c r="AX184" s="4"/>
      <c r="AY184" s="4"/>
      <c r="AZ184" s="4"/>
      <c r="BA184" s="4">
        <f>Benkelman!C190</f>
        <v>109</v>
      </c>
      <c r="BB184" s="4">
        <f>Benkelman!D190</f>
        <v>61</v>
      </c>
      <c r="BC184" s="4">
        <f>Benkelman!B190</f>
        <v>0.02</v>
      </c>
      <c r="BE184" s="3">
        <v>181</v>
      </c>
    </row>
    <row r="185" spans="1:57" ht="13.5" x14ac:dyDescent="0.25">
      <c r="A185" s="4">
        <f>VALUE(MID(Atwood!A191,5,2))</f>
        <v>6</v>
      </c>
      <c r="B185" s="4">
        <f>VALUE(RIGHT(Atwood!A191,2))</f>
        <v>30</v>
      </c>
      <c r="C185" s="4">
        <f>VALUE(LEFT(Atwood!A191,4))</f>
        <v>2012</v>
      </c>
      <c r="D185" s="4">
        <f>Atwood!C191</f>
        <v>103</v>
      </c>
      <c r="E185" s="4">
        <f>Atwood!D191</f>
        <v>63</v>
      </c>
      <c r="F185" s="4">
        <f>Atwood!B191</f>
        <v>0</v>
      </c>
      <c r="G185" s="4"/>
      <c r="H185" s="4"/>
      <c r="I185" s="4"/>
      <c r="J185" s="4"/>
      <c r="K185" s="4">
        <f>Colby!C191</f>
        <v>101</v>
      </c>
      <c r="L185" s="4">
        <f>Colby!D191</f>
        <v>69</v>
      </c>
      <c r="M185" s="4">
        <f>Colby!B191</f>
        <v>0</v>
      </c>
      <c r="N185" s="4"/>
      <c r="O185" s="4"/>
      <c r="P185" s="4"/>
      <c r="Q185" s="4"/>
      <c r="R185" s="4">
        <f>Goodland!C191</f>
        <v>103</v>
      </c>
      <c r="S185" s="4">
        <f>Goodland!D191</f>
        <v>69</v>
      </c>
      <c r="T185" s="4">
        <f>Goodland!B191</f>
        <v>0.09</v>
      </c>
      <c r="U185" s="4"/>
      <c r="V185" s="4"/>
      <c r="W185" s="4"/>
      <c r="X185" s="4"/>
      <c r="Y185" s="4">
        <f>Norton!C191</f>
        <v>101</v>
      </c>
      <c r="Z185" s="4">
        <f>Norton!D191</f>
        <v>71</v>
      </c>
      <c r="AA185" s="4">
        <f>Norton!B191</f>
        <v>0</v>
      </c>
      <c r="AB185" s="4"/>
      <c r="AC185" s="4"/>
      <c r="AD185" s="4"/>
      <c r="AE185" s="4"/>
      <c r="AF185" s="4">
        <f>Oberlin!C191</f>
        <v>102</v>
      </c>
      <c r="AG185" s="4">
        <f>Oberlin!D191</f>
        <v>65</v>
      </c>
      <c r="AH185" s="4">
        <f>Oberlin!B191</f>
        <v>0</v>
      </c>
      <c r="AI185" s="4"/>
      <c r="AJ185" s="4"/>
      <c r="AK185" s="4"/>
      <c r="AL185" s="4"/>
      <c r="AM185" s="4">
        <f>Wakeeney!C191</f>
        <v>105</v>
      </c>
      <c r="AN185" s="4">
        <f>Wakeeney!D191</f>
        <v>77</v>
      </c>
      <c r="AO185" s="4">
        <f>Wakeeney!B191</f>
        <v>0</v>
      </c>
      <c r="AP185" s="4"/>
      <c r="AQ185" s="4"/>
      <c r="AR185" s="4"/>
      <c r="AS185" s="4"/>
      <c r="AT185" s="4">
        <f>Harlan!C191</f>
        <v>101</v>
      </c>
      <c r="AU185" s="4">
        <f>Harlan!D191</f>
        <v>65</v>
      </c>
      <c r="AV185" s="4">
        <f>Harlan!B191</f>
        <v>0</v>
      </c>
      <c r="AW185" s="4"/>
      <c r="AX185" s="4"/>
      <c r="AY185" s="4"/>
      <c r="AZ185" s="4"/>
      <c r="BA185" s="4">
        <f>Benkelman!C191</f>
        <v>105</v>
      </c>
      <c r="BB185" s="4">
        <f>Benkelman!D191</f>
        <v>66</v>
      </c>
      <c r="BC185" s="4">
        <f>Benkelman!B191</f>
        <v>0</v>
      </c>
      <c r="BE185" s="3">
        <v>182</v>
      </c>
    </row>
    <row r="186" spans="1:57" ht="13.5" x14ac:dyDescent="0.25">
      <c r="A186" s="4">
        <f>VALUE(MID(Atwood!A192,5,2))</f>
        <v>7</v>
      </c>
      <c r="B186" s="4">
        <f>VALUE(RIGHT(Atwood!A192,2))</f>
        <v>1</v>
      </c>
      <c r="C186" s="4">
        <f>VALUE(LEFT(Atwood!A192,4))</f>
        <v>2012</v>
      </c>
      <c r="D186" s="4">
        <f>Atwood!C192</f>
        <v>104</v>
      </c>
      <c r="E186" s="4">
        <f>Atwood!D192</f>
        <v>67</v>
      </c>
      <c r="F186" s="4">
        <f>Atwood!B192</f>
        <v>0.3</v>
      </c>
      <c r="G186" s="4"/>
      <c r="H186" s="4"/>
      <c r="I186" s="4"/>
      <c r="J186" s="4"/>
      <c r="K186" s="4">
        <f>Colby!C192</f>
        <v>102</v>
      </c>
      <c r="L186" s="4">
        <f>Colby!D192</f>
        <v>63</v>
      </c>
      <c r="M186" s="4">
        <f>Colby!B192</f>
        <v>0.09</v>
      </c>
      <c r="N186" s="4"/>
      <c r="O186" s="4"/>
      <c r="P186" s="4"/>
      <c r="Q186" s="4"/>
      <c r="R186" s="4">
        <f>Goodland!C192</f>
        <v>96</v>
      </c>
      <c r="S186" s="4">
        <f>Goodland!D192</f>
        <v>67</v>
      </c>
      <c r="T186" s="4">
        <f>Goodland!B192</f>
        <v>0</v>
      </c>
      <c r="U186" s="4"/>
      <c r="V186" s="4"/>
      <c r="W186" s="4"/>
      <c r="X186" s="4"/>
      <c r="Y186" s="4">
        <f>Norton!C192</f>
        <v>99</v>
      </c>
      <c r="Z186" s="4">
        <f>Norton!D192</f>
        <v>65</v>
      </c>
      <c r="AA186" s="4">
        <f>Norton!B192</f>
        <v>0</v>
      </c>
      <c r="AB186" s="4"/>
      <c r="AC186" s="4"/>
      <c r="AD186" s="4"/>
      <c r="AE186" s="4"/>
      <c r="AF186" s="4">
        <f>Oberlin!C192</f>
        <v>102</v>
      </c>
      <c r="AG186" s="4">
        <f>Oberlin!D192</f>
        <v>60</v>
      </c>
      <c r="AH186" s="4">
        <f>Oberlin!B192</f>
        <v>0</v>
      </c>
      <c r="AI186" s="4"/>
      <c r="AJ186" s="4"/>
      <c r="AK186" s="4"/>
      <c r="AL186" s="4"/>
      <c r="AM186" s="4">
        <f>Wakeeney!C192</f>
        <v>107</v>
      </c>
      <c r="AN186" s="4">
        <f>Wakeeney!D192</f>
        <v>67</v>
      </c>
      <c r="AO186" s="4">
        <f>Wakeeney!B192</f>
        <v>1.53</v>
      </c>
      <c r="AP186" s="4"/>
      <c r="AQ186" s="4"/>
      <c r="AR186" s="4"/>
      <c r="AS186" s="4"/>
      <c r="AT186" s="4">
        <f>Harlan!C192</f>
        <v>88</v>
      </c>
      <c r="AU186" s="4">
        <f>Harlan!D192</f>
        <v>63</v>
      </c>
      <c r="AV186" s="4">
        <f>Harlan!B192</f>
        <v>0.44</v>
      </c>
      <c r="AW186" s="4"/>
      <c r="AX186" s="4"/>
      <c r="AY186" s="4"/>
      <c r="AZ186" s="4"/>
      <c r="BA186" s="4">
        <f>Benkelman!C192</f>
        <v>108</v>
      </c>
      <c r="BB186" s="4">
        <f>Benkelman!D192</f>
        <v>69</v>
      </c>
      <c r="BC186" s="4">
        <f>Benkelman!B192</f>
        <v>0</v>
      </c>
      <c r="BE186" s="3">
        <v>183</v>
      </c>
    </row>
    <row r="187" spans="1:57" ht="13.5" x14ac:dyDescent="0.25">
      <c r="A187" s="4">
        <f>VALUE(MID(Atwood!A193,5,2))</f>
        <v>7</v>
      </c>
      <c r="B187" s="4">
        <f>VALUE(RIGHT(Atwood!A193,2))</f>
        <v>2</v>
      </c>
      <c r="C187" s="4">
        <f>VALUE(LEFT(Atwood!A193,4))</f>
        <v>2012</v>
      </c>
      <c r="D187" s="4">
        <f>Atwood!C193</f>
        <v>96</v>
      </c>
      <c r="E187" s="4">
        <f>Atwood!D193</f>
        <v>66</v>
      </c>
      <c r="F187" s="4">
        <f>Atwood!B193</f>
        <v>0</v>
      </c>
      <c r="G187" s="4"/>
      <c r="H187" s="4"/>
      <c r="I187" s="4"/>
      <c r="J187" s="4"/>
      <c r="K187" s="4">
        <f>Colby!C193</f>
        <v>95</v>
      </c>
      <c r="L187" s="4">
        <f>Colby!D193</f>
        <v>68</v>
      </c>
      <c r="M187" s="4">
        <f>Colby!B193</f>
        <v>0</v>
      </c>
      <c r="N187" s="4"/>
      <c r="O187" s="4"/>
      <c r="P187" s="4"/>
      <c r="Q187" s="4"/>
      <c r="R187" s="4">
        <f>Goodland!C193</f>
        <v>102</v>
      </c>
      <c r="S187" s="4">
        <f>Goodland!D193</f>
        <v>64</v>
      </c>
      <c r="T187" s="4">
        <f>Goodland!B193</f>
        <v>0</v>
      </c>
      <c r="U187" s="4"/>
      <c r="V187" s="4"/>
      <c r="W187" s="4"/>
      <c r="X187" s="4"/>
      <c r="Y187" s="4">
        <f>Norton!C193</f>
        <v>97</v>
      </c>
      <c r="Z187" s="4">
        <f>Norton!D193</f>
        <v>65</v>
      </c>
      <c r="AA187" s="4">
        <f>Norton!B193</f>
        <v>0</v>
      </c>
      <c r="AB187" s="4"/>
      <c r="AC187" s="4"/>
      <c r="AD187" s="4"/>
      <c r="AE187" s="4"/>
      <c r="AF187" s="4">
        <f>Oberlin!C193</f>
        <v>95</v>
      </c>
      <c r="AG187" s="4">
        <f>Oberlin!D193</f>
        <v>64</v>
      </c>
      <c r="AH187" s="4">
        <f>Oberlin!B193</f>
        <v>0</v>
      </c>
      <c r="AI187" s="4"/>
      <c r="AJ187" s="4"/>
      <c r="AK187" s="4"/>
      <c r="AL187" s="4"/>
      <c r="AM187" s="4">
        <f>Wakeeney!C193</f>
        <v>97</v>
      </c>
      <c r="AN187" s="4">
        <f>Wakeeney!D193</f>
        <v>71</v>
      </c>
      <c r="AO187" s="4">
        <f>Wakeeney!B193</f>
        <v>0</v>
      </c>
      <c r="AP187" s="4"/>
      <c r="AQ187" s="4"/>
      <c r="AR187" s="4"/>
      <c r="AS187" s="4"/>
      <c r="AT187" s="4">
        <f>Harlan!C193</f>
        <v>95</v>
      </c>
      <c r="AU187" s="4">
        <f>Harlan!D193</f>
        <v>66</v>
      </c>
      <c r="AV187" s="4">
        <f>Harlan!B193</f>
        <v>0</v>
      </c>
      <c r="AW187" s="4"/>
      <c r="AX187" s="4"/>
      <c r="AY187" s="4"/>
      <c r="AZ187" s="4"/>
      <c r="BA187" s="4">
        <f>Benkelman!C193</f>
        <v>97</v>
      </c>
      <c r="BB187" s="4">
        <f>Benkelman!D193</f>
        <v>61</v>
      </c>
      <c r="BC187" s="4">
        <f>Benkelman!B193</f>
        <v>0</v>
      </c>
      <c r="BE187" s="3">
        <v>184</v>
      </c>
    </row>
    <row r="188" spans="1:57" ht="13.5" x14ac:dyDescent="0.25">
      <c r="A188" s="4">
        <f>VALUE(MID(Atwood!A194,5,2))</f>
        <v>7</v>
      </c>
      <c r="B188" s="4">
        <f>VALUE(RIGHT(Atwood!A194,2))</f>
        <v>3</v>
      </c>
      <c r="C188" s="4">
        <f>VALUE(LEFT(Atwood!A194,4))</f>
        <v>2012</v>
      </c>
      <c r="D188" s="4">
        <f>Atwood!C194</f>
        <v>102</v>
      </c>
      <c r="E188" s="4">
        <f>Atwood!D194</f>
        <v>69</v>
      </c>
      <c r="F188" s="4">
        <f>Atwood!B194</f>
        <v>0</v>
      </c>
      <c r="G188" s="4"/>
      <c r="H188" s="4"/>
      <c r="I188" s="4"/>
      <c r="J188" s="4"/>
      <c r="K188" s="4">
        <f>Colby!C194</f>
        <v>101</v>
      </c>
      <c r="L188" s="4">
        <f>Colby!D194</f>
        <v>66</v>
      </c>
      <c r="M188" s="4">
        <f>Colby!B194</f>
        <v>0</v>
      </c>
      <c r="N188" s="4"/>
      <c r="O188" s="4"/>
      <c r="P188" s="4"/>
      <c r="Q188" s="4"/>
      <c r="R188" s="4">
        <f>Goodland!C194</f>
        <v>100</v>
      </c>
      <c r="S188" s="4">
        <f>Goodland!D194</f>
        <v>68</v>
      </c>
      <c r="T188" s="4">
        <f>Goodland!B194</f>
        <v>0</v>
      </c>
      <c r="U188" s="4"/>
      <c r="V188" s="4"/>
      <c r="W188" s="4"/>
      <c r="X188" s="4"/>
      <c r="Y188" s="4">
        <f>Norton!C194</f>
        <v>100</v>
      </c>
      <c r="Z188" s="4">
        <f>Norton!D194</f>
        <v>68</v>
      </c>
      <c r="AA188" s="4">
        <f>Norton!B194</f>
        <v>0</v>
      </c>
      <c r="AB188" s="4"/>
      <c r="AC188" s="4"/>
      <c r="AD188" s="4"/>
      <c r="AE188" s="4"/>
      <c r="AF188" s="4">
        <f>Oberlin!C194</f>
        <v>100</v>
      </c>
      <c r="AG188" s="4">
        <f>Oberlin!D194</f>
        <v>68</v>
      </c>
      <c r="AH188" s="4">
        <f>Oberlin!B194</f>
        <v>0</v>
      </c>
      <c r="AI188" s="4"/>
      <c r="AJ188" s="4"/>
      <c r="AK188" s="4"/>
      <c r="AL188" s="4"/>
      <c r="AM188" s="4">
        <f>Wakeeney!C194</f>
        <v>100</v>
      </c>
      <c r="AN188" s="4">
        <f>Wakeeney!D194</f>
        <v>73</v>
      </c>
      <c r="AO188" s="4">
        <f>Wakeeney!B194</f>
        <v>0</v>
      </c>
      <c r="AP188" s="4"/>
      <c r="AQ188" s="4"/>
      <c r="AR188" s="4"/>
      <c r="AS188" s="4"/>
      <c r="AT188" s="4">
        <f>Harlan!C194</f>
        <v>97</v>
      </c>
      <c r="AU188" s="4">
        <f>Harlan!D194</f>
        <v>72</v>
      </c>
      <c r="AV188" s="4">
        <f>Harlan!B194</f>
        <v>0</v>
      </c>
      <c r="AW188" s="4"/>
      <c r="AX188" s="4"/>
      <c r="AY188" s="4"/>
      <c r="AZ188" s="4"/>
      <c r="BA188" s="4">
        <f>Benkelman!C194</f>
        <v>105</v>
      </c>
      <c r="BB188" s="4">
        <f>Benkelman!D194</f>
        <v>66</v>
      </c>
      <c r="BC188" s="4">
        <f>Benkelman!B194</f>
        <v>0</v>
      </c>
      <c r="BE188" s="3">
        <v>185</v>
      </c>
    </row>
    <row r="189" spans="1:57" ht="13.5" x14ac:dyDescent="0.25">
      <c r="A189" s="4">
        <f>VALUE(MID(Atwood!A195,5,2))</f>
        <v>7</v>
      </c>
      <c r="B189" s="4">
        <f>VALUE(RIGHT(Atwood!A195,2))</f>
        <v>4</v>
      </c>
      <c r="C189" s="4">
        <f>VALUE(LEFT(Atwood!A195,4))</f>
        <v>2012</v>
      </c>
      <c r="D189" s="4">
        <f>Atwood!C195</f>
        <v>102</v>
      </c>
      <c r="E189" s="4">
        <f>Atwood!D195</f>
        <v>70</v>
      </c>
      <c r="F189" s="4">
        <f>Atwood!B195</f>
        <v>0</v>
      </c>
      <c r="G189" s="4"/>
      <c r="H189" s="4"/>
      <c r="I189" s="4"/>
      <c r="J189" s="4"/>
      <c r="K189" s="4">
        <f>Colby!C195</f>
        <v>102</v>
      </c>
      <c r="L189" s="4">
        <f>Colby!D195</f>
        <v>73</v>
      </c>
      <c r="M189" s="4">
        <f>Colby!B195</f>
        <v>0</v>
      </c>
      <c r="N189" s="4"/>
      <c r="O189" s="4"/>
      <c r="P189" s="4"/>
      <c r="Q189" s="4"/>
      <c r="R189" s="4">
        <f>Goodland!C195</f>
        <v>103</v>
      </c>
      <c r="S189" s="4">
        <f>Goodland!D195</f>
        <v>71</v>
      </c>
      <c r="T189" s="4">
        <f>Goodland!B195</f>
        <v>0</v>
      </c>
      <c r="U189" s="4"/>
      <c r="V189" s="4"/>
      <c r="W189" s="4"/>
      <c r="X189" s="4"/>
      <c r="Y189" s="4">
        <f>Norton!C195</f>
        <v>101</v>
      </c>
      <c r="Z189" s="4">
        <f>Norton!D195</f>
        <v>77</v>
      </c>
      <c r="AA189" s="4">
        <f>Norton!B195</f>
        <v>0</v>
      </c>
      <c r="AB189" s="4"/>
      <c r="AC189" s="4"/>
      <c r="AD189" s="4"/>
      <c r="AE189" s="4"/>
      <c r="AF189" s="4">
        <f>Oberlin!C195</f>
        <v>100</v>
      </c>
      <c r="AG189" s="4">
        <f>Oberlin!D195</f>
        <v>72</v>
      </c>
      <c r="AH189" s="4">
        <f>Oberlin!B195</f>
        <v>0</v>
      </c>
      <c r="AI189" s="4"/>
      <c r="AJ189" s="4"/>
      <c r="AK189" s="4"/>
      <c r="AL189" s="4"/>
      <c r="AM189" s="4">
        <f>Wakeeney!C195</f>
        <v>101</v>
      </c>
      <c r="AN189" s="4">
        <f>Wakeeney!D195</f>
        <v>76</v>
      </c>
      <c r="AO189" s="4">
        <f>Wakeeney!B195</f>
        <v>0</v>
      </c>
      <c r="AP189" s="4"/>
      <c r="AQ189" s="4"/>
      <c r="AR189" s="4"/>
      <c r="AS189" s="4"/>
      <c r="AT189" s="4">
        <f>Harlan!C195</f>
        <v>100</v>
      </c>
      <c r="AU189" s="4">
        <f>Harlan!D195</f>
        <v>72</v>
      </c>
      <c r="AV189" s="4">
        <f>Harlan!B195</f>
        <v>0</v>
      </c>
      <c r="AW189" s="4"/>
      <c r="AX189" s="4"/>
      <c r="AY189" s="4"/>
      <c r="AZ189" s="4"/>
      <c r="BA189" s="4">
        <f>Benkelman!C195</f>
        <v>103</v>
      </c>
      <c r="BB189" s="4">
        <f>Benkelman!D195</f>
        <v>72</v>
      </c>
      <c r="BC189" s="4">
        <f>Benkelman!B195</f>
        <v>0</v>
      </c>
      <c r="BE189" s="3">
        <v>186</v>
      </c>
    </row>
    <row r="190" spans="1:57" ht="13.5" x14ac:dyDescent="0.25">
      <c r="A190" s="4">
        <f>VALUE(MID(Atwood!A196,5,2))</f>
        <v>7</v>
      </c>
      <c r="B190" s="4">
        <f>VALUE(RIGHT(Atwood!A196,2))</f>
        <v>5</v>
      </c>
      <c r="C190" s="4">
        <f>VALUE(LEFT(Atwood!A196,4))</f>
        <v>2012</v>
      </c>
      <c r="D190" s="4">
        <f>Atwood!C196</f>
        <v>106</v>
      </c>
      <c r="E190" s="4">
        <f>Atwood!D196</f>
        <v>73</v>
      </c>
      <c r="F190" s="4">
        <f>Atwood!B196</f>
        <v>0</v>
      </c>
      <c r="G190" s="4"/>
      <c r="H190" s="4"/>
      <c r="I190" s="4"/>
      <c r="J190" s="4"/>
      <c r="K190" s="4">
        <f>Colby!C196</f>
        <v>102</v>
      </c>
      <c r="L190" s="4">
        <f>Colby!D196</f>
        <v>72</v>
      </c>
      <c r="M190" s="4">
        <f>Colby!B196</f>
        <v>0</v>
      </c>
      <c r="N190" s="4"/>
      <c r="O190" s="4"/>
      <c r="P190" s="4"/>
      <c r="Q190" s="4"/>
      <c r="R190" s="4">
        <f>Goodland!C196</f>
        <v>100</v>
      </c>
      <c r="S190" s="4">
        <f>Goodland!D196</f>
        <v>69</v>
      </c>
      <c r="T190" s="4">
        <f>Goodland!B196</f>
        <v>0</v>
      </c>
      <c r="U190" s="4"/>
      <c r="V190" s="4"/>
      <c r="W190" s="4"/>
      <c r="X190" s="4"/>
      <c r="Y190" s="4">
        <f>Norton!C196</f>
        <v>104</v>
      </c>
      <c r="Z190" s="4">
        <f>Norton!D196</f>
        <v>74</v>
      </c>
      <c r="AA190" s="4">
        <f>Norton!B196</f>
        <v>0</v>
      </c>
      <c r="AB190" s="4"/>
      <c r="AC190" s="4"/>
      <c r="AD190" s="4"/>
      <c r="AE190" s="4"/>
      <c r="AF190" s="4">
        <f>Oberlin!C196</f>
        <v>103</v>
      </c>
      <c r="AG190" s="4">
        <f>Oberlin!D196</f>
        <v>75</v>
      </c>
      <c r="AH190" s="4">
        <f>Oberlin!B196</f>
        <v>0</v>
      </c>
      <c r="AI190" s="4"/>
      <c r="AJ190" s="4"/>
      <c r="AK190" s="4"/>
      <c r="AL190" s="4"/>
      <c r="AM190" s="4">
        <f>Wakeeney!C196</f>
        <v>104</v>
      </c>
      <c r="AN190" s="4">
        <f>Wakeeney!D196</f>
        <v>76</v>
      </c>
      <c r="AO190" s="4">
        <f>Wakeeney!B196</f>
        <v>0</v>
      </c>
      <c r="AP190" s="4"/>
      <c r="AQ190" s="4"/>
      <c r="AR190" s="4"/>
      <c r="AS190" s="4"/>
      <c r="AT190" s="4">
        <f>Harlan!C196</f>
        <v>102</v>
      </c>
      <c r="AU190" s="4">
        <f>Harlan!D196</f>
        <v>71</v>
      </c>
      <c r="AV190" s="4">
        <f>Harlan!B196</f>
        <v>0</v>
      </c>
      <c r="AW190" s="4"/>
      <c r="AX190" s="4"/>
      <c r="AY190" s="4"/>
      <c r="AZ190" s="4"/>
      <c r="BA190" s="4">
        <f>Benkelman!C196</f>
        <v>107</v>
      </c>
      <c r="BB190" s="4">
        <f>Benkelman!D196</f>
        <v>69</v>
      </c>
      <c r="BC190" s="4">
        <f>Benkelman!B196</f>
        <v>0</v>
      </c>
      <c r="BE190" s="3">
        <v>187</v>
      </c>
    </row>
    <row r="191" spans="1:57" ht="13.5" x14ac:dyDescent="0.25">
      <c r="A191" s="4">
        <f>VALUE(MID(Atwood!A197,5,2))</f>
        <v>7</v>
      </c>
      <c r="B191" s="4">
        <f>VALUE(RIGHT(Atwood!A197,2))</f>
        <v>6</v>
      </c>
      <c r="C191" s="4">
        <f>VALUE(LEFT(Atwood!A197,4))</f>
        <v>2012</v>
      </c>
      <c r="D191" s="4">
        <f>Atwood!C197</f>
        <v>103</v>
      </c>
      <c r="E191" s="4">
        <f>Atwood!D197</f>
        <v>73</v>
      </c>
      <c r="F191" s="4">
        <f>Atwood!B197</f>
        <v>0</v>
      </c>
      <c r="G191" s="4"/>
      <c r="H191" s="4"/>
      <c r="I191" s="4"/>
      <c r="J191" s="4"/>
      <c r="K191" s="4">
        <f>Colby!C197</f>
        <v>101</v>
      </c>
      <c r="L191" s="4">
        <f>Colby!D197</f>
        <v>71</v>
      </c>
      <c r="M191" s="4">
        <f>Colby!B197</f>
        <v>0</v>
      </c>
      <c r="N191" s="4"/>
      <c r="O191" s="4"/>
      <c r="P191" s="4"/>
      <c r="Q191" s="4"/>
      <c r="R191" s="4">
        <f>Goodland!C197</f>
        <v>101</v>
      </c>
      <c r="S191" s="4">
        <f>Goodland!D197</f>
        <v>68</v>
      </c>
      <c r="T191" s="4">
        <f>Goodland!B197</f>
        <v>0</v>
      </c>
      <c r="U191" s="4"/>
      <c r="V191" s="4"/>
      <c r="W191" s="4"/>
      <c r="X191" s="4"/>
      <c r="Y191" s="4">
        <f>Norton!C197</f>
        <v>102</v>
      </c>
      <c r="Z191" s="4">
        <f>Norton!D197</f>
        <v>72</v>
      </c>
      <c r="AA191" s="4">
        <f>Norton!B197</f>
        <v>0</v>
      </c>
      <c r="AB191" s="4"/>
      <c r="AC191" s="4"/>
      <c r="AD191" s="4"/>
      <c r="AE191" s="4"/>
      <c r="AF191" s="4">
        <f>Oberlin!C197</f>
        <v>100</v>
      </c>
      <c r="AG191" s="4">
        <f>Oberlin!D197</f>
        <v>74</v>
      </c>
      <c r="AH191" s="4">
        <f>Oberlin!B197</f>
        <v>0</v>
      </c>
      <c r="AI191" s="4"/>
      <c r="AJ191" s="4"/>
      <c r="AK191" s="4"/>
      <c r="AL191" s="4"/>
      <c r="AM191" s="4">
        <f>Wakeeney!C197</f>
        <v>102</v>
      </c>
      <c r="AN191" s="4">
        <f>Wakeeney!D197</f>
        <v>74</v>
      </c>
      <c r="AO191" s="4">
        <f>Wakeeney!B197</f>
        <v>0</v>
      </c>
      <c r="AP191" s="4"/>
      <c r="AQ191" s="4"/>
      <c r="AR191" s="4"/>
      <c r="AS191" s="4"/>
      <c r="AT191" s="4">
        <f>Harlan!C197</f>
        <v>101</v>
      </c>
      <c r="AU191" s="4">
        <f>Harlan!D197</f>
        <v>72</v>
      </c>
      <c r="AV191" s="4">
        <f>Harlan!B197</f>
        <v>0</v>
      </c>
      <c r="AW191" s="4"/>
      <c r="AX191" s="4"/>
      <c r="AY191" s="4"/>
      <c r="AZ191" s="4"/>
      <c r="BA191" s="4">
        <f>Benkelman!C197</f>
        <v>102</v>
      </c>
      <c r="BB191" s="4">
        <f>Benkelman!D197</f>
        <v>71</v>
      </c>
      <c r="BC191" s="4">
        <f>Benkelman!B197</f>
        <v>0</v>
      </c>
      <c r="BE191" s="3">
        <v>188</v>
      </c>
    </row>
    <row r="192" spans="1:57" ht="13.5" x14ac:dyDescent="0.25">
      <c r="A192" s="4">
        <f>VALUE(MID(Atwood!A198,5,2))</f>
        <v>7</v>
      </c>
      <c r="B192" s="4">
        <f>VALUE(RIGHT(Atwood!A198,2))</f>
        <v>7</v>
      </c>
      <c r="C192" s="4">
        <f>VALUE(LEFT(Atwood!A198,4))</f>
        <v>2012</v>
      </c>
      <c r="D192" s="4">
        <f>Atwood!C198</f>
        <v>105</v>
      </c>
      <c r="E192" s="4">
        <f>Atwood!D198</f>
        <v>67</v>
      </c>
      <c r="F192" s="4">
        <f>Atwood!B198</f>
        <v>0</v>
      </c>
      <c r="G192" s="4"/>
      <c r="H192" s="4"/>
      <c r="I192" s="4"/>
      <c r="J192" s="4"/>
      <c r="K192" s="4">
        <f>Colby!C198</f>
        <v>100</v>
      </c>
      <c r="L192" s="4">
        <f>Colby!D198</f>
        <v>66</v>
      </c>
      <c r="M192" s="4">
        <f>Colby!B198</f>
        <v>0</v>
      </c>
      <c r="N192" s="4"/>
      <c r="O192" s="4"/>
      <c r="P192" s="4"/>
      <c r="Q192" s="4"/>
      <c r="R192" s="4">
        <f>Goodland!C198</f>
        <v>94</v>
      </c>
      <c r="S192" s="4">
        <f>Goodland!D198</f>
        <v>67</v>
      </c>
      <c r="T192" s="4">
        <f>Goodland!B198</f>
        <v>0</v>
      </c>
      <c r="U192" s="4"/>
      <c r="V192" s="4"/>
      <c r="W192" s="4"/>
      <c r="X192" s="4"/>
      <c r="Y192" s="4">
        <f>Norton!C198</f>
        <v>103</v>
      </c>
      <c r="Z192" s="4">
        <f>Norton!D198</f>
        <v>69</v>
      </c>
      <c r="AA192" s="4">
        <f>Norton!B198</f>
        <v>0</v>
      </c>
      <c r="AB192" s="4"/>
      <c r="AC192" s="4"/>
      <c r="AD192" s="4"/>
      <c r="AE192" s="4"/>
      <c r="AF192" s="4">
        <f>Oberlin!C198</f>
        <v>101</v>
      </c>
      <c r="AG192" s="4">
        <f>Oberlin!D198</f>
        <v>69</v>
      </c>
      <c r="AH192" s="4">
        <f>Oberlin!B198</f>
        <v>0</v>
      </c>
      <c r="AI192" s="4"/>
      <c r="AJ192" s="4"/>
      <c r="AK192" s="4"/>
      <c r="AL192" s="4"/>
      <c r="AM192" s="4">
        <f>Wakeeney!C198</f>
        <v>103</v>
      </c>
      <c r="AN192" s="4">
        <f>Wakeeney!D198</f>
        <v>72</v>
      </c>
      <c r="AO192" s="4">
        <f>Wakeeney!B198</f>
        <v>0</v>
      </c>
      <c r="AP192" s="4"/>
      <c r="AQ192" s="4"/>
      <c r="AR192" s="4"/>
      <c r="AS192" s="4"/>
      <c r="AT192" s="4">
        <f>Harlan!C198</f>
        <v>103</v>
      </c>
      <c r="AU192" s="4">
        <f>Harlan!D198</f>
        <v>69</v>
      </c>
      <c r="AV192" s="4">
        <f>Harlan!B198</f>
        <v>0</v>
      </c>
      <c r="AW192" s="4"/>
      <c r="AX192" s="4"/>
      <c r="AY192" s="4"/>
      <c r="AZ192" s="4"/>
      <c r="BA192" s="4">
        <f>Benkelman!C198</f>
        <v>105</v>
      </c>
      <c r="BB192" s="4">
        <f>Benkelman!D198</f>
        <v>68</v>
      </c>
      <c r="BC192" s="4">
        <f>Benkelman!B198</f>
        <v>0</v>
      </c>
      <c r="BE192" s="3">
        <v>189</v>
      </c>
    </row>
    <row r="193" spans="1:57" ht="13.5" x14ac:dyDescent="0.25">
      <c r="A193" s="4">
        <f>VALUE(MID(Atwood!A199,5,2))</f>
        <v>7</v>
      </c>
      <c r="B193" s="4">
        <f>VALUE(RIGHT(Atwood!A199,2))</f>
        <v>8</v>
      </c>
      <c r="C193" s="4">
        <f>VALUE(LEFT(Atwood!A199,4))</f>
        <v>2012</v>
      </c>
      <c r="D193" s="4">
        <f>Atwood!C199</f>
        <v>94</v>
      </c>
      <c r="E193" s="4">
        <f>Atwood!D199</f>
        <v>63</v>
      </c>
      <c r="F193" s="4">
        <f>Atwood!B199</f>
        <v>1.18</v>
      </c>
      <c r="G193" s="4"/>
      <c r="H193" s="4"/>
      <c r="I193" s="4"/>
      <c r="J193" s="4"/>
      <c r="K193" s="4">
        <f>Colby!C199</f>
        <v>93</v>
      </c>
      <c r="L193" s="4">
        <f>Colby!D199</f>
        <v>63</v>
      </c>
      <c r="M193" s="4">
        <f>Colby!B199</f>
        <v>1.49</v>
      </c>
      <c r="N193" s="4"/>
      <c r="O193" s="4"/>
      <c r="P193" s="4"/>
      <c r="Q193" s="4"/>
      <c r="R193" s="4">
        <f>Goodland!C199</f>
        <v>82</v>
      </c>
      <c r="S193" s="4">
        <f>Goodland!D199</f>
        <v>63</v>
      </c>
      <c r="T193" s="4">
        <f>Goodland!B199</f>
        <v>1.22</v>
      </c>
      <c r="U193" s="4"/>
      <c r="V193" s="4"/>
      <c r="W193" s="4"/>
      <c r="X193" s="4"/>
      <c r="Y193" s="4">
        <f>Norton!C199</f>
        <v>94</v>
      </c>
      <c r="Z193" s="4">
        <f>Norton!D199</f>
        <v>64</v>
      </c>
      <c r="AA193" s="4">
        <f>Norton!B199</f>
        <v>1</v>
      </c>
      <c r="AB193" s="4"/>
      <c r="AC193" s="4"/>
      <c r="AD193" s="4"/>
      <c r="AE193" s="4"/>
      <c r="AF193" s="4">
        <f>Oberlin!C199</f>
        <v>92</v>
      </c>
      <c r="AG193" s="4">
        <f>Oberlin!D199</f>
        <v>64</v>
      </c>
      <c r="AH193" s="4">
        <f>Oberlin!B199</f>
        <v>1.03</v>
      </c>
      <c r="AI193" s="4"/>
      <c r="AJ193" s="4"/>
      <c r="AK193" s="4"/>
      <c r="AL193" s="4"/>
      <c r="AM193" s="4">
        <f>Wakeeney!C199</f>
        <v>97</v>
      </c>
      <c r="AN193" s="4">
        <f>Wakeeney!D199</f>
        <v>67</v>
      </c>
      <c r="AO193" s="4">
        <f>Wakeeney!B199</f>
        <v>0</v>
      </c>
      <c r="AP193" s="4"/>
      <c r="AQ193" s="4"/>
      <c r="AR193" s="4"/>
      <c r="AS193" s="4"/>
      <c r="AT193" s="4">
        <f>Harlan!C199</f>
        <v>89</v>
      </c>
      <c r="AU193" s="4">
        <f>Harlan!D199</f>
        <v>69</v>
      </c>
      <c r="AV193" s="4">
        <f>Harlan!B199</f>
        <v>0.22</v>
      </c>
      <c r="AW193" s="4"/>
      <c r="AX193" s="4"/>
      <c r="AY193" s="4"/>
      <c r="AZ193" s="4"/>
      <c r="BA193" s="4">
        <f>Benkelman!C199</f>
        <v>98</v>
      </c>
      <c r="BB193" s="4">
        <f>Benkelman!D199</f>
        <v>64</v>
      </c>
      <c r="BC193" s="4">
        <f>Benkelman!B199</f>
        <v>2</v>
      </c>
      <c r="BE193" s="3">
        <v>190</v>
      </c>
    </row>
    <row r="194" spans="1:57" ht="13.5" x14ac:dyDescent="0.25">
      <c r="A194" s="4">
        <f>VALUE(MID(Atwood!A200,5,2))</f>
        <v>7</v>
      </c>
      <c r="B194" s="4">
        <f>VALUE(RIGHT(Atwood!A200,2))</f>
        <v>9</v>
      </c>
      <c r="C194" s="4">
        <f>VALUE(LEFT(Atwood!A200,4))</f>
        <v>2012</v>
      </c>
      <c r="D194" s="4">
        <f>Atwood!C200</f>
        <v>79</v>
      </c>
      <c r="E194" s="4">
        <f>Atwood!D200</f>
        <v>64</v>
      </c>
      <c r="F194" s="4">
        <f>Atwood!B200</f>
        <v>0.16</v>
      </c>
      <c r="G194" s="4"/>
      <c r="H194" s="4"/>
      <c r="I194" s="4"/>
      <c r="J194" s="4"/>
      <c r="K194" s="4">
        <f>Colby!C200</f>
        <v>80</v>
      </c>
      <c r="L194" s="4">
        <f>Colby!D200</f>
        <v>64</v>
      </c>
      <c r="M194" s="4">
        <f>Colby!B200</f>
        <v>7.0000000000000007E-2</v>
      </c>
      <c r="N194" s="4"/>
      <c r="O194" s="4"/>
      <c r="P194" s="4"/>
      <c r="Q194" s="4"/>
      <c r="R194" s="4">
        <f>Goodland!C200</f>
        <v>80</v>
      </c>
      <c r="S194" s="4">
        <f>Goodland!D200</f>
        <v>56</v>
      </c>
      <c r="T194" s="4">
        <f>Goodland!B200</f>
        <v>0</v>
      </c>
      <c r="U194" s="4"/>
      <c r="V194" s="4"/>
      <c r="W194" s="4"/>
      <c r="X194" s="4"/>
      <c r="Y194" s="4">
        <f>Norton!C200</f>
        <v>82</v>
      </c>
      <c r="Z194" s="4">
        <f>Norton!D200</f>
        <v>64</v>
      </c>
      <c r="AA194" s="4">
        <f>Norton!B200</f>
        <v>1.47</v>
      </c>
      <c r="AB194" s="4"/>
      <c r="AC194" s="4"/>
      <c r="AD194" s="4"/>
      <c r="AE194" s="4"/>
      <c r="AF194" s="4">
        <f>Oberlin!C200</f>
        <v>81</v>
      </c>
      <c r="AG194" s="4">
        <f>Oberlin!D200</f>
        <v>64</v>
      </c>
      <c r="AH194" s="4">
        <f>Oberlin!B200</f>
        <v>0.26</v>
      </c>
      <c r="AI194" s="4"/>
      <c r="AJ194" s="4"/>
      <c r="AK194" s="4"/>
      <c r="AL194" s="4"/>
      <c r="AM194" s="4">
        <f>Wakeeney!C200</f>
        <v>86</v>
      </c>
      <c r="AN194" s="4">
        <f>Wakeeney!D200</f>
        <v>67</v>
      </c>
      <c r="AO194" s="4">
        <f>Wakeeney!B200</f>
        <v>1.47</v>
      </c>
      <c r="AP194" s="4"/>
      <c r="AQ194" s="4"/>
      <c r="AR194" s="4"/>
      <c r="AS194" s="4"/>
      <c r="AT194" s="4">
        <f>Harlan!C200</f>
        <v>82</v>
      </c>
      <c r="AU194" s="4">
        <f>Harlan!D200</f>
        <v>66</v>
      </c>
      <c r="AV194" s="4">
        <f>Harlan!B200</f>
        <v>0.33</v>
      </c>
      <c r="AW194" s="4"/>
      <c r="AX194" s="4"/>
      <c r="AY194" s="4"/>
      <c r="AZ194" s="4"/>
      <c r="BA194" s="4">
        <f>Benkelman!C200</f>
        <v>77</v>
      </c>
      <c r="BB194" s="4">
        <f>Benkelman!D200</f>
        <v>64</v>
      </c>
      <c r="BC194" s="4">
        <f>Benkelman!B200</f>
        <v>0</v>
      </c>
      <c r="BE194" s="3">
        <v>191</v>
      </c>
    </row>
    <row r="195" spans="1:57" ht="13.5" x14ac:dyDescent="0.25">
      <c r="A195" s="4">
        <f>VALUE(MID(Atwood!A201,5,2))</f>
        <v>7</v>
      </c>
      <c r="B195" s="4">
        <f>VALUE(RIGHT(Atwood!A201,2))</f>
        <v>10</v>
      </c>
      <c r="C195" s="4">
        <f>VALUE(LEFT(Atwood!A201,4))</f>
        <v>2012</v>
      </c>
      <c r="D195" s="4">
        <f>Atwood!C201</f>
        <v>82</v>
      </c>
      <c r="E195" s="4">
        <f>Atwood!D201</f>
        <v>56</v>
      </c>
      <c r="F195" s="4">
        <f>Atwood!B201</f>
        <v>0</v>
      </c>
      <c r="G195" s="4"/>
      <c r="H195" s="4"/>
      <c r="I195" s="4"/>
      <c r="J195" s="4"/>
      <c r="K195" s="4">
        <f>Colby!C201</f>
        <v>79</v>
      </c>
      <c r="L195" s="4">
        <f>Colby!D201</f>
        <v>55</v>
      </c>
      <c r="M195" s="4">
        <f>Colby!B201</f>
        <v>0</v>
      </c>
      <c r="N195" s="4"/>
      <c r="O195" s="4"/>
      <c r="P195" s="4"/>
      <c r="Q195" s="4"/>
      <c r="R195" s="4">
        <f>Goodland!C201</f>
        <v>85</v>
      </c>
      <c r="S195" s="4">
        <f>Goodland!D201</f>
        <v>53</v>
      </c>
      <c r="T195" s="4">
        <f>Goodland!B201</f>
        <v>0</v>
      </c>
      <c r="U195" s="4"/>
      <c r="V195" s="4"/>
      <c r="W195" s="4"/>
      <c r="X195" s="4"/>
      <c r="Y195" s="4">
        <f>Norton!C201</f>
        <v>75</v>
      </c>
      <c r="Z195" s="4">
        <f>Norton!D201</f>
        <v>59</v>
      </c>
      <c r="AA195" s="4">
        <f>Norton!B201</f>
        <v>0.02</v>
      </c>
      <c r="AB195" s="4"/>
      <c r="AC195" s="4"/>
      <c r="AD195" s="4"/>
      <c r="AE195" s="4"/>
      <c r="AF195" s="4">
        <f>Oberlin!C201</f>
        <v>82</v>
      </c>
      <c r="AG195" s="4">
        <f>Oberlin!D201</f>
        <v>56</v>
      </c>
      <c r="AH195" s="4">
        <f>Oberlin!B201</f>
        <v>0</v>
      </c>
      <c r="AI195" s="4"/>
      <c r="AJ195" s="4"/>
      <c r="AK195" s="4"/>
      <c r="AL195" s="4"/>
      <c r="AM195" s="4">
        <f>Wakeeney!C201</f>
        <v>78</v>
      </c>
      <c r="AN195" s="4">
        <f>Wakeeney!D201</f>
        <v>62</v>
      </c>
      <c r="AO195" s="4">
        <f>Wakeeney!B201</f>
        <v>0</v>
      </c>
      <c r="AP195" s="4"/>
      <c r="AQ195" s="4"/>
      <c r="AR195" s="4"/>
      <c r="AS195" s="4"/>
      <c r="AT195" s="4">
        <f>Harlan!C201</f>
        <v>82</v>
      </c>
      <c r="AU195" s="4">
        <f>Harlan!D201</f>
        <v>60</v>
      </c>
      <c r="AV195" s="4">
        <f>Harlan!B201</f>
        <v>0</v>
      </c>
      <c r="AW195" s="4"/>
      <c r="AX195" s="4"/>
      <c r="AY195" s="4"/>
      <c r="AZ195" s="4"/>
      <c r="BA195" s="4">
        <f>Benkelman!C201</f>
        <v>88</v>
      </c>
      <c r="BB195" s="4">
        <f>Benkelman!D201</f>
        <v>56</v>
      </c>
      <c r="BC195" s="4">
        <f>Benkelman!B201</f>
        <v>0</v>
      </c>
      <c r="BE195" s="3">
        <v>192</v>
      </c>
    </row>
    <row r="196" spans="1:57" ht="13.5" x14ac:dyDescent="0.25">
      <c r="A196" s="4">
        <f>VALUE(MID(Atwood!A202,5,2))</f>
        <v>7</v>
      </c>
      <c r="B196" s="4">
        <f>VALUE(RIGHT(Atwood!A202,2))</f>
        <v>11</v>
      </c>
      <c r="C196" s="4">
        <f>VALUE(LEFT(Atwood!A202,4))</f>
        <v>2012</v>
      </c>
      <c r="D196" s="4">
        <f>Atwood!C202</f>
        <v>88</v>
      </c>
      <c r="E196" s="4">
        <f>Atwood!D202</f>
        <v>56</v>
      </c>
      <c r="F196" s="4">
        <f>Atwood!B202</f>
        <v>0</v>
      </c>
      <c r="G196" s="4"/>
      <c r="H196" s="4"/>
      <c r="I196" s="4"/>
      <c r="J196" s="4"/>
      <c r="K196" s="4">
        <f>Colby!C202</f>
        <v>86</v>
      </c>
      <c r="L196" s="4">
        <f>Colby!D202</f>
        <v>58</v>
      </c>
      <c r="M196" s="4">
        <f>Colby!B202</f>
        <v>0</v>
      </c>
      <c r="N196" s="4"/>
      <c r="O196" s="4"/>
      <c r="P196" s="4"/>
      <c r="Q196" s="4"/>
      <c r="R196" s="4">
        <f>Goodland!C202</f>
        <v>89</v>
      </c>
      <c r="S196" s="4">
        <f>Goodland!D202</f>
        <v>58</v>
      </c>
      <c r="T196" s="4">
        <f>Goodland!B202</f>
        <v>0</v>
      </c>
      <c r="U196" s="4"/>
      <c r="V196" s="4"/>
      <c r="W196" s="4"/>
      <c r="X196" s="4"/>
      <c r="Y196" s="4">
        <f>Norton!C202</f>
        <v>90</v>
      </c>
      <c r="Z196" s="4">
        <f>Norton!D202</f>
        <v>59</v>
      </c>
      <c r="AA196" s="4">
        <f>Norton!B202</f>
        <v>0</v>
      </c>
      <c r="AB196" s="4"/>
      <c r="AC196" s="4"/>
      <c r="AD196" s="4"/>
      <c r="AE196" s="4"/>
      <c r="AF196" s="4">
        <f>Oberlin!C202</f>
        <v>87</v>
      </c>
      <c r="AG196" s="4">
        <f>Oberlin!D202</f>
        <v>57</v>
      </c>
      <c r="AH196" s="4">
        <f>Oberlin!B202</f>
        <v>0</v>
      </c>
      <c r="AI196" s="4"/>
      <c r="AJ196" s="4"/>
      <c r="AK196" s="4"/>
      <c r="AL196" s="4"/>
      <c r="AM196" s="4">
        <f>Wakeeney!C202</f>
        <v>90</v>
      </c>
      <c r="AN196" s="4">
        <f>Wakeeney!D202</f>
        <v>59</v>
      </c>
      <c r="AO196" s="4">
        <f>Wakeeney!B202</f>
        <v>0</v>
      </c>
      <c r="AP196" s="4"/>
      <c r="AQ196" s="4"/>
      <c r="AR196" s="4"/>
      <c r="AS196" s="4"/>
      <c r="AT196" s="4">
        <f>Harlan!C202</f>
        <v>87</v>
      </c>
      <c r="AU196" s="4">
        <f>Harlan!D202</f>
        <v>55</v>
      </c>
      <c r="AV196" s="4">
        <f>Harlan!B202</f>
        <v>0</v>
      </c>
      <c r="AW196" s="4"/>
      <c r="AX196" s="4"/>
      <c r="AY196" s="4"/>
      <c r="AZ196" s="4"/>
      <c r="BA196" s="4">
        <f>Benkelman!C202</f>
        <v>90</v>
      </c>
      <c r="BB196" s="4">
        <f>Benkelman!D202</f>
        <v>60</v>
      </c>
      <c r="BC196" s="4">
        <f>Benkelman!B202</f>
        <v>0</v>
      </c>
      <c r="BE196" s="3">
        <v>193</v>
      </c>
    </row>
    <row r="197" spans="1:57" ht="13.5" x14ac:dyDescent="0.25">
      <c r="A197" s="4">
        <f>VALUE(MID(Atwood!A203,5,2))</f>
        <v>7</v>
      </c>
      <c r="B197" s="4">
        <f>VALUE(RIGHT(Atwood!A203,2))</f>
        <v>12</v>
      </c>
      <c r="C197" s="4">
        <f>VALUE(LEFT(Atwood!A203,4))</f>
        <v>2012</v>
      </c>
      <c r="D197" s="4">
        <f>Atwood!C203</f>
        <v>90</v>
      </c>
      <c r="E197" s="4">
        <f>Atwood!D203</f>
        <v>60</v>
      </c>
      <c r="F197" s="4">
        <f>Atwood!B203</f>
        <v>0</v>
      </c>
      <c r="G197" s="4"/>
      <c r="H197" s="4"/>
      <c r="I197" s="4"/>
      <c r="J197" s="4"/>
      <c r="K197" s="4">
        <f>Colby!C203</f>
        <v>89</v>
      </c>
      <c r="L197" s="4">
        <f>Colby!D203</f>
        <v>59</v>
      </c>
      <c r="M197" s="4">
        <f>Colby!B203</f>
        <v>0</v>
      </c>
      <c r="N197" s="4"/>
      <c r="O197" s="4"/>
      <c r="P197" s="4"/>
      <c r="Q197" s="4"/>
      <c r="R197" s="4">
        <f>Goodland!C203</f>
        <v>95</v>
      </c>
      <c r="S197" s="4">
        <f>Goodland!D203</f>
        <v>63</v>
      </c>
      <c r="T197" s="4">
        <f>Goodland!B203</f>
        <v>0</v>
      </c>
      <c r="U197" s="4"/>
      <c r="V197" s="4"/>
      <c r="W197" s="4"/>
      <c r="X197" s="4"/>
      <c r="Y197" s="4">
        <f>Norton!C203</f>
        <v>90</v>
      </c>
      <c r="Z197" s="4">
        <f>Norton!D203</f>
        <v>62</v>
      </c>
      <c r="AA197" s="4">
        <f>Norton!B203</f>
        <v>0</v>
      </c>
      <c r="AB197" s="4"/>
      <c r="AC197" s="4"/>
      <c r="AD197" s="4"/>
      <c r="AE197" s="4"/>
      <c r="AF197" s="4">
        <f>Oberlin!C203</f>
        <v>90</v>
      </c>
      <c r="AG197" s="4">
        <f>Oberlin!D203</f>
        <v>59</v>
      </c>
      <c r="AH197" s="4">
        <f>Oberlin!B203</f>
        <v>0</v>
      </c>
      <c r="AI197" s="4"/>
      <c r="AJ197" s="4"/>
      <c r="AK197" s="4"/>
      <c r="AL197" s="4"/>
      <c r="AM197" s="4">
        <f>Wakeeney!C203</f>
        <v>91</v>
      </c>
      <c r="AN197" s="4">
        <f>Wakeeney!D203</f>
        <v>62</v>
      </c>
      <c r="AO197" s="4">
        <f>Wakeeney!B203</f>
        <v>0</v>
      </c>
      <c r="AP197" s="4"/>
      <c r="AQ197" s="4"/>
      <c r="AR197" s="4"/>
      <c r="AS197" s="4"/>
      <c r="AT197" s="4">
        <f>Harlan!C203</f>
        <v>86</v>
      </c>
      <c r="AU197" s="4">
        <f>Harlan!D203</f>
        <v>56</v>
      </c>
      <c r="AV197" s="4">
        <f>Harlan!B203</f>
        <v>0</v>
      </c>
      <c r="AW197" s="4"/>
      <c r="AX197" s="4"/>
      <c r="AY197" s="4"/>
      <c r="AZ197" s="4"/>
      <c r="BA197" s="4">
        <f>Benkelman!C203</f>
        <v>93</v>
      </c>
      <c r="BB197" s="4">
        <f>Benkelman!D203</f>
        <v>64</v>
      </c>
      <c r="BC197" s="4">
        <f>Benkelman!B203</f>
        <v>0</v>
      </c>
      <c r="BE197" s="3">
        <v>194</v>
      </c>
    </row>
    <row r="198" spans="1:57" ht="13.5" x14ac:dyDescent="0.25">
      <c r="A198" s="4">
        <f>VALUE(MID(Atwood!A204,5,2))</f>
        <v>7</v>
      </c>
      <c r="B198" s="4">
        <f>VALUE(RIGHT(Atwood!A204,2))</f>
        <v>13</v>
      </c>
      <c r="C198" s="4">
        <f>VALUE(LEFT(Atwood!A204,4))</f>
        <v>2012</v>
      </c>
      <c r="D198" s="4">
        <f>Atwood!C204</f>
        <v>96</v>
      </c>
      <c r="E198" s="4">
        <f>Atwood!D204</f>
        <v>62</v>
      </c>
      <c r="F198" s="4">
        <f>Atwood!B204</f>
        <v>0.11</v>
      </c>
      <c r="G198" s="4"/>
      <c r="H198" s="4"/>
      <c r="I198" s="4"/>
      <c r="J198" s="4"/>
      <c r="K198" s="4">
        <f>Colby!C204</f>
        <v>95</v>
      </c>
      <c r="L198" s="4">
        <f>Colby!D204</f>
        <v>63</v>
      </c>
      <c r="M198" s="4">
        <f>Colby!B204</f>
        <v>0.78</v>
      </c>
      <c r="N198" s="4"/>
      <c r="O198" s="4"/>
      <c r="P198" s="4"/>
      <c r="Q198" s="4"/>
      <c r="R198" s="4">
        <f>Goodland!C204</f>
        <v>97</v>
      </c>
      <c r="S198" s="4">
        <f>Goodland!D204</f>
        <v>66</v>
      </c>
      <c r="T198" s="4">
        <f>Goodland!B204</f>
        <v>0</v>
      </c>
      <c r="U198" s="4"/>
      <c r="V198" s="4"/>
      <c r="W198" s="4"/>
      <c r="X198" s="4"/>
      <c r="Y198" s="4">
        <f>Norton!C204</f>
        <v>95</v>
      </c>
      <c r="Z198" s="4">
        <f>Norton!D204</f>
        <v>62</v>
      </c>
      <c r="AA198" s="4">
        <f>Norton!B204</f>
        <v>0</v>
      </c>
      <c r="AB198" s="4"/>
      <c r="AC198" s="4"/>
      <c r="AD198" s="4"/>
      <c r="AE198" s="4"/>
      <c r="AF198" s="4">
        <f>Oberlin!C204</f>
        <v>95</v>
      </c>
      <c r="AG198" s="4">
        <f>Oberlin!D204</f>
        <v>61</v>
      </c>
      <c r="AH198" s="4">
        <f>Oberlin!B204</f>
        <v>0</v>
      </c>
      <c r="AI198" s="4"/>
      <c r="AJ198" s="4"/>
      <c r="AK198" s="4"/>
      <c r="AL198" s="4"/>
      <c r="AM198" s="4">
        <f>Wakeeney!C204</f>
        <v>97</v>
      </c>
      <c r="AN198" s="4">
        <f>Wakeeney!D204</f>
        <v>71</v>
      </c>
      <c r="AO198" s="4">
        <f>Wakeeney!B204</f>
        <v>0</v>
      </c>
      <c r="AP198" s="4"/>
      <c r="AQ198" s="4"/>
      <c r="AR198" s="4"/>
      <c r="AS198" s="4"/>
      <c r="AT198" s="4">
        <f>Harlan!C204</f>
        <v>95</v>
      </c>
      <c r="AU198" s="4">
        <f>Harlan!D204</f>
        <v>57</v>
      </c>
      <c r="AV198" s="4">
        <f>Harlan!B204</f>
        <v>0.04</v>
      </c>
      <c r="AW198" s="4"/>
      <c r="AX198" s="4"/>
      <c r="AY198" s="4"/>
      <c r="AZ198" s="4"/>
      <c r="BA198" s="4">
        <f>Benkelman!C204</f>
        <v>96</v>
      </c>
      <c r="BB198" s="4">
        <f>Benkelman!D204</f>
        <v>68</v>
      </c>
      <c r="BC198" s="4">
        <f>Benkelman!B204</f>
        <v>0</v>
      </c>
      <c r="BE198" s="3">
        <v>195</v>
      </c>
    </row>
    <row r="199" spans="1:57" ht="13.5" x14ac:dyDescent="0.25">
      <c r="A199" s="4">
        <f>VALUE(MID(Atwood!A205,5,2))</f>
        <v>7</v>
      </c>
      <c r="B199" s="4">
        <f>VALUE(RIGHT(Atwood!A205,2))</f>
        <v>14</v>
      </c>
      <c r="C199" s="4">
        <f>VALUE(LEFT(Atwood!A205,4))</f>
        <v>2012</v>
      </c>
      <c r="D199" s="4">
        <f>Atwood!C205</f>
        <v>97</v>
      </c>
      <c r="E199" s="4">
        <f>Atwood!D205</f>
        <v>64</v>
      </c>
      <c r="F199" s="4">
        <f>Atwood!B205</f>
        <v>0</v>
      </c>
      <c r="G199" s="4"/>
      <c r="H199" s="4"/>
      <c r="I199" s="4"/>
      <c r="J199" s="4"/>
      <c r="K199" s="4">
        <f>Colby!C205</f>
        <v>93</v>
      </c>
      <c r="L199" s="4">
        <f>Colby!D205</f>
        <v>63</v>
      </c>
      <c r="M199" s="4">
        <f>Colby!B205</f>
        <v>0</v>
      </c>
      <c r="N199" s="4"/>
      <c r="O199" s="4"/>
      <c r="P199" s="4"/>
      <c r="Q199" s="4"/>
      <c r="R199" s="4">
        <f>Goodland!C205</f>
        <v>98</v>
      </c>
      <c r="S199" s="4">
        <f>Goodland!D205</f>
        <v>60</v>
      </c>
      <c r="T199" s="4">
        <f>Goodland!B205</f>
        <v>0</v>
      </c>
      <c r="U199" s="4"/>
      <c r="V199" s="4"/>
      <c r="W199" s="4"/>
      <c r="X199" s="4"/>
      <c r="Y199" s="4">
        <f>Norton!C205</f>
        <v>97</v>
      </c>
      <c r="Z199" s="4">
        <f>Norton!D205</f>
        <v>68</v>
      </c>
      <c r="AA199" s="4">
        <f>Norton!B205</f>
        <v>0</v>
      </c>
      <c r="AB199" s="4"/>
      <c r="AC199" s="4"/>
      <c r="AD199" s="4"/>
      <c r="AE199" s="4"/>
      <c r="AF199" s="4">
        <f>Oberlin!C205</f>
        <v>96</v>
      </c>
      <c r="AG199" s="4">
        <f>Oberlin!D205</f>
        <v>65</v>
      </c>
      <c r="AH199" s="4">
        <f>Oberlin!B205</f>
        <v>0</v>
      </c>
      <c r="AI199" s="4"/>
      <c r="AJ199" s="4"/>
      <c r="AK199" s="4"/>
      <c r="AL199" s="4"/>
      <c r="AM199" s="4">
        <f>Wakeeney!C205</f>
        <v>100</v>
      </c>
      <c r="AN199" s="4">
        <f>Wakeeney!D205</f>
        <v>68</v>
      </c>
      <c r="AO199" s="4">
        <f>Wakeeney!B205</f>
        <v>0</v>
      </c>
      <c r="AP199" s="4"/>
      <c r="AQ199" s="4"/>
      <c r="AR199" s="4"/>
      <c r="AS199" s="4"/>
      <c r="AT199" s="4">
        <f>Harlan!C205</f>
        <v>96</v>
      </c>
      <c r="AU199" s="4">
        <f>Harlan!D205</f>
        <v>63</v>
      </c>
      <c r="AV199" s="4">
        <f>Harlan!B205</f>
        <v>0</v>
      </c>
      <c r="AW199" s="4"/>
      <c r="AX199" s="4"/>
      <c r="AY199" s="4"/>
      <c r="AZ199" s="4"/>
      <c r="BA199" s="4">
        <f>Benkelman!C205</f>
        <v>101</v>
      </c>
      <c r="BB199" s="4">
        <f>Benkelman!D205</f>
        <v>62</v>
      </c>
      <c r="BC199" s="4">
        <f>Benkelman!B205</f>
        <v>0</v>
      </c>
      <c r="BE199" s="3">
        <v>196</v>
      </c>
    </row>
    <row r="200" spans="1:57" ht="13.5" x14ac:dyDescent="0.25">
      <c r="A200" s="4">
        <f>VALUE(MID(Atwood!A206,5,2))</f>
        <v>7</v>
      </c>
      <c r="B200" s="4">
        <f>VALUE(RIGHT(Atwood!A206,2))</f>
        <v>15</v>
      </c>
      <c r="C200" s="4">
        <f>VALUE(LEFT(Atwood!A206,4))</f>
        <v>2012</v>
      </c>
      <c r="D200" s="4">
        <f>Atwood!C206</f>
        <v>100</v>
      </c>
      <c r="E200" s="4">
        <f>Atwood!D206</f>
        <v>64</v>
      </c>
      <c r="F200" s="4">
        <f>Atwood!B206</f>
        <v>0</v>
      </c>
      <c r="G200" s="4"/>
      <c r="H200" s="4"/>
      <c r="I200" s="4"/>
      <c r="J200" s="4"/>
      <c r="K200" s="4">
        <f>Colby!C206</f>
        <v>99</v>
      </c>
      <c r="L200" s="4">
        <f>Colby!D206</f>
        <v>68</v>
      </c>
      <c r="M200" s="4">
        <f>Colby!B206</f>
        <v>0</v>
      </c>
      <c r="N200" s="4"/>
      <c r="O200" s="4"/>
      <c r="P200" s="4"/>
      <c r="Q200" s="4"/>
      <c r="R200" s="4">
        <f>Goodland!C206</f>
        <v>101</v>
      </c>
      <c r="S200" s="4">
        <f>Goodland!D206</f>
        <v>64</v>
      </c>
      <c r="T200" s="4">
        <f>Goodland!B206</f>
        <v>0</v>
      </c>
      <c r="U200" s="4"/>
      <c r="V200" s="4"/>
      <c r="W200" s="4"/>
      <c r="X200" s="4"/>
      <c r="Y200" s="4">
        <f>Norton!C206</f>
        <v>98</v>
      </c>
      <c r="Z200" s="4">
        <f>Norton!D206</f>
        <v>69</v>
      </c>
      <c r="AA200" s="4">
        <f>Norton!B206</f>
        <v>0</v>
      </c>
      <c r="AB200" s="4"/>
      <c r="AC200" s="4"/>
      <c r="AD200" s="4"/>
      <c r="AE200" s="4"/>
      <c r="AF200" s="4">
        <f>Oberlin!C206</f>
        <v>98</v>
      </c>
      <c r="AG200" s="4">
        <f>Oberlin!D206</f>
        <v>69</v>
      </c>
      <c r="AH200" s="4">
        <f>Oberlin!B206</f>
        <v>0</v>
      </c>
      <c r="AI200" s="4"/>
      <c r="AJ200" s="4"/>
      <c r="AK200" s="4"/>
      <c r="AL200" s="4"/>
      <c r="AM200" s="4">
        <f>Wakeeney!C206</f>
        <v>103</v>
      </c>
      <c r="AN200" s="4">
        <f>Wakeeney!D206</f>
        <v>72</v>
      </c>
      <c r="AO200" s="4">
        <f>Wakeeney!B206</f>
        <v>0</v>
      </c>
      <c r="AP200" s="4"/>
      <c r="AQ200" s="4"/>
      <c r="AR200" s="4"/>
      <c r="AS200" s="4"/>
      <c r="AT200" s="4">
        <f>Harlan!C206</f>
        <v>97</v>
      </c>
      <c r="AU200" s="4">
        <f>Harlan!D206</f>
        <v>67</v>
      </c>
      <c r="AV200" s="4">
        <f>Harlan!B206</f>
        <v>0</v>
      </c>
      <c r="AW200" s="4"/>
      <c r="AX200" s="4"/>
      <c r="AY200" s="4"/>
      <c r="AZ200" s="4"/>
      <c r="BA200" s="4">
        <f>Benkelman!C206</f>
        <v>100</v>
      </c>
      <c r="BB200" s="4">
        <f>Benkelman!D206</f>
        <v>66</v>
      </c>
      <c r="BC200" s="4">
        <f>Benkelman!B206</f>
        <v>0</v>
      </c>
      <c r="BE200" s="3">
        <v>197</v>
      </c>
    </row>
    <row r="201" spans="1:57" ht="13.5" x14ac:dyDescent="0.25">
      <c r="A201" s="4">
        <f>VALUE(MID(Atwood!A207,5,2))</f>
        <v>7</v>
      </c>
      <c r="B201" s="4">
        <f>VALUE(RIGHT(Atwood!A207,2))</f>
        <v>16</v>
      </c>
      <c r="C201" s="4">
        <f>VALUE(LEFT(Atwood!A207,4))</f>
        <v>2012</v>
      </c>
      <c r="D201" s="4">
        <f>Atwood!C207</f>
        <v>102</v>
      </c>
      <c r="E201" s="4">
        <f>Atwood!D207</f>
        <v>68</v>
      </c>
      <c r="F201" s="4">
        <f>Atwood!B207</f>
        <v>0</v>
      </c>
      <c r="G201" s="4"/>
      <c r="H201" s="4"/>
      <c r="I201" s="4"/>
      <c r="J201" s="4"/>
      <c r="K201" s="4">
        <f>Colby!C207</f>
        <v>99</v>
      </c>
      <c r="L201" s="4">
        <f>Colby!D207</f>
        <v>67</v>
      </c>
      <c r="M201" s="4">
        <f>Colby!B207</f>
        <v>0</v>
      </c>
      <c r="N201" s="4"/>
      <c r="O201" s="4"/>
      <c r="P201" s="4"/>
      <c r="Q201" s="4"/>
      <c r="R201" s="4">
        <f>Goodland!C207</f>
        <v>98</v>
      </c>
      <c r="S201" s="4">
        <f>Goodland!D207</f>
        <v>67</v>
      </c>
      <c r="T201" s="4">
        <f>Goodland!B207</f>
        <v>0</v>
      </c>
      <c r="U201" s="4"/>
      <c r="V201" s="4"/>
      <c r="W201" s="4"/>
      <c r="X201" s="4"/>
      <c r="Y201" s="4">
        <f>Norton!C207</f>
        <v>101</v>
      </c>
      <c r="Z201" s="4">
        <f>Norton!D207</f>
        <v>69</v>
      </c>
      <c r="AA201" s="4">
        <f>Norton!B207</f>
        <v>0</v>
      </c>
      <c r="AB201" s="4"/>
      <c r="AC201" s="4"/>
      <c r="AD201" s="4"/>
      <c r="AE201" s="4"/>
      <c r="AF201" s="4">
        <f>Oberlin!C207</f>
        <v>101</v>
      </c>
      <c r="AG201" s="4">
        <f>Oberlin!D207</f>
        <v>71</v>
      </c>
      <c r="AH201" s="4">
        <f>Oberlin!B207</f>
        <v>0</v>
      </c>
      <c r="AI201" s="4"/>
      <c r="AJ201" s="4"/>
      <c r="AK201" s="4"/>
      <c r="AL201" s="4"/>
      <c r="AM201" s="4">
        <f>Wakeeney!C207</f>
        <v>103</v>
      </c>
      <c r="AN201" s="4">
        <f>Wakeeney!D207</f>
        <v>71</v>
      </c>
      <c r="AO201" s="4">
        <f>Wakeeney!B207</f>
        <v>0</v>
      </c>
      <c r="AP201" s="4"/>
      <c r="AQ201" s="4"/>
      <c r="AR201" s="4"/>
      <c r="AS201" s="4"/>
      <c r="AT201" s="4">
        <f>Harlan!C207</f>
        <v>101</v>
      </c>
      <c r="AU201" s="4">
        <f>Harlan!D207</f>
        <v>68</v>
      </c>
      <c r="AV201" s="4">
        <f>Harlan!B207</f>
        <v>0</v>
      </c>
      <c r="AW201" s="4"/>
      <c r="AX201" s="4"/>
      <c r="AY201" s="4"/>
      <c r="AZ201" s="4"/>
      <c r="BA201" s="4">
        <f>Benkelman!C207</f>
        <v>103</v>
      </c>
      <c r="BB201" s="4">
        <f>Benkelman!D207</f>
        <v>68</v>
      </c>
      <c r="BC201" s="4">
        <f>Benkelman!B207</f>
        <v>0</v>
      </c>
      <c r="BE201" s="3">
        <v>198</v>
      </c>
    </row>
    <row r="202" spans="1:57" ht="13.5" x14ac:dyDescent="0.25">
      <c r="A202" s="4">
        <f>VALUE(MID(Atwood!A208,5,2))</f>
        <v>7</v>
      </c>
      <c r="B202" s="4">
        <f>VALUE(RIGHT(Atwood!A208,2))</f>
        <v>17</v>
      </c>
      <c r="C202" s="4">
        <f>VALUE(LEFT(Atwood!A208,4))</f>
        <v>2012</v>
      </c>
      <c r="D202" s="4">
        <f>Atwood!C208</f>
        <v>100</v>
      </c>
      <c r="E202" s="4">
        <f>Atwood!D208</f>
        <v>67</v>
      </c>
      <c r="F202" s="4">
        <f>Atwood!B208</f>
        <v>0</v>
      </c>
      <c r="G202" s="4"/>
      <c r="H202" s="4"/>
      <c r="I202" s="4"/>
      <c r="J202" s="4"/>
      <c r="K202" s="4">
        <f>Colby!C208</f>
        <v>97</v>
      </c>
      <c r="L202" s="4">
        <f>Colby!D208</f>
        <v>61</v>
      </c>
      <c r="M202" s="4">
        <f>Colby!B208</f>
        <v>0</v>
      </c>
      <c r="N202" s="4"/>
      <c r="O202" s="4"/>
      <c r="P202" s="4"/>
      <c r="Q202" s="4"/>
      <c r="R202" s="4">
        <f>Goodland!C208</f>
        <v>99</v>
      </c>
      <c r="S202" s="4">
        <f>Goodland!D208</f>
        <v>60</v>
      </c>
      <c r="T202" s="4">
        <f>Goodland!B208</f>
        <v>0</v>
      </c>
      <c r="U202" s="4"/>
      <c r="V202" s="4"/>
      <c r="W202" s="4"/>
      <c r="X202" s="4"/>
      <c r="Y202" s="4">
        <f>Norton!C208</f>
        <v>97</v>
      </c>
      <c r="Z202" s="4">
        <f>Norton!D208</f>
        <v>68</v>
      </c>
      <c r="AA202" s="4">
        <f>Norton!B208</f>
        <v>0</v>
      </c>
      <c r="AB202" s="4"/>
      <c r="AC202" s="4"/>
      <c r="AD202" s="4"/>
      <c r="AE202" s="4"/>
      <c r="AF202" s="4">
        <f>Oberlin!C208</f>
        <v>98</v>
      </c>
      <c r="AG202" s="4">
        <f>Oberlin!D208</f>
        <v>68</v>
      </c>
      <c r="AH202" s="4">
        <f>Oberlin!B208</f>
        <v>0</v>
      </c>
      <c r="AI202" s="4"/>
      <c r="AJ202" s="4"/>
      <c r="AK202" s="4"/>
      <c r="AL202" s="4"/>
      <c r="AM202" s="4">
        <f>Wakeeney!C208</f>
        <v>100</v>
      </c>
      <c r="AN202" s="4">
        <f>Wakeeney!D208</f>
        <v>72</v>
      </c>
      <c r="AO202" s="4">
        <f>Wakeeney!B208</f>
        <v>0</v>
      </c>
      <c r="AP202" s="4"/>
      <c r="AQ202" s="4"/>
      <c r="AR202" s="4"/>
      <c r="AS202" s="4"/>
      <c r="AT202" s="4">
        <f>Harlan!C208</f>
        <v>97</v>
      </c>
      <c r="AU202" s="4">
        <f>Harlan!D208</f>
        <v>68</v>
      </c>
      <c r="AV202" s="4">
        <f>Harlan!B208</f>
        <v>0</v>
      </c>
      <c r="AW202" s="4"/>
      <c r="AX202" s="4"/>
      <c r="AY202" s="4"/>
      <c r="AZ202" s="4"/>
      <c r="BA202" s="4">
        <f>Benkelman!C208</f>
        <v>100</v>
      </c>
      <c r="BB202" s="4">
        <f>Benkelman!D208</f>
        <v>64</v>
      </c>
      <c r="BC202" s="4">
        <f>Benkelman!B208</f>
        <v>0</v>
      </c>
      <c r="BE202" s="3">
        <v>199</v>
      </c>
    </row>
    <row r="203" spans="1:57" ht="13.5" x14ac:dyDescent="0.25">
      <c r="A203" s="4">
        <f>VALUE(MID(Atwood!A209,5,2))</f>
        <v>7</v>
      </c>
      <c r="B203" s="4">
        <f>VALUE(RIGHT(Atwood!A209,2))</f>
        <v>18</v>
      </c>
      <c r="C203" s="4">
        <f>VALUE(LEFT(Atwood!A209,4))</f>
        <v>2012</v>
      </c>
      <c r="D203" s="4">
        <f>Atwood!C209</f>
        <v>101</v>
      </c>
      <c r="E203" s="4">
        <f>Atwood!D209</f>
        <v>65</v>
      </c>
      <c r="F203" s="4">
        <f>Atwood!B209</f>
        <v>0</v>
      </c>
      <c r="G203" s="4"/>
      <c r="H203" s="4"/>
      <c r="I203" s="4"/>
      <c r="J203" s="4"/>
      <c r="K203" s="4">
        <f>Colby!C209</f>
        <v>99</v>
      </c>
      <c r="L203" s="4">
        <f>Colby!D209</f>
        <v>64</v>
      </c>
      <c r="M203" s="4">
        <f>Colby!B209</f>
        <v>0</v>
      </c>
      <c r="N203" s="4"/>
      <c r="O203" s="4"/>
      <c r="P203" s="4"/>
      <c r="Q203" s="4"/>
      <c r="R203" s="4">
        <f>Goodland!C209</f>
        <v>100</v>
      </c>
      <c r="S203" s="4">
        <f>Goodland!D209</f>
        <v>61</v>
      </c>
      <c r="T203" s="4">
        <f>Goodland!B209</f>
        <v>0</v>
      </c>
      <c r="U203" s="4"/>
      <c r="V203" s="4"/>
      <c r="W203" s="4"/>
      <c r="X203" s="4"/>
      <c r="Y203" s="4">
        <f>Norton!C209</f>
        <v>101</v>
      </c>
      <c r="Z203" s="4">
        <f>Norton!D209</f>
        <v>67</v>
      </c>
      <c r="AA203" s="4">
        <f>Norton!B209</f>
        <v>0</v>
      </c>
      <c r="AB203" s="4"/>
      <c r="AC203" s="4"/>
      <c r="AD203" s="4"/>
      <c r="AE203" s="4"/>
      <c r="AF203" s="4">
        <f>Oberlin!C209</f>
        <v>101</v>
      </c>
      <c r="AG203" s="4">
        <f>Oberlin!D209</f>
        <v>66</v>
      </c>
      <c r="AH203" s="4">
        <f>Oberlin!B209</f>
        <v>0</v>
      </c>
      <c r="AI203" s="4"/>
      <c r="AJ203" s="4"/>
      <c r="AK203" s="4"/>
      <c r="AL203" s="4"/>
      <c r="AM203" s="4">
        <f>Wakeeney!C209</f>
        <v>104</v>
      </c>
      <c r="AN203" s="4">
        <f>Wakeeney!D209</f>
        <v>69</v>
      </c>
      <c r="AO203" s="4">
        <f>Wakeeney!B209</f>
        <v>0</v>
      </c>
      <c r="AP203" s="4"/>
      <c r="AQ203" s="4"/>
      <c r="AR203" s="4"/>
      <c r="AS203" s="4"/>
      <c r="AT203" s="4">
        <f>Harlan!C209</f>
        <v>103</v>
      </c>
      <c r="AU203" s="4">
        <f>Harlan!D209</f>
        <v>73</v>
      </c>
      <c r="AV203" s="4">
        <f>Harlan!B209</f>
        <v>0.01</v>
      </c>
      <c r="AW203" s="4"/>
      <c r="AX203" s="4"/>
      <c r="AY203" s="4"/>
      <c r="AZ203" s="4"/>
      <c r="BA203" s="4">
        <f>Benkelman!C209</f>
        <v>102</v>
      </c>
      <c r="BB203" s="4">
        <f>Benkelman!D209</f>
        <v>64</v>
      </c>
      <c r="BC203" s="4">
        <f>Benkelman!B209</f>
        <v>0</v>
      </c>
      <c r="BE203" s="3">
        <v>200</v>
      </c>
    </row>
    <row r="204" spans="1:57" ht="13.5" x14ac:dyDescent="0.25">
      <c r="A204" s="4">
        <f>VALUE(MID(Atwood!A210,5,2))</f>
        <v>7</v>
      </c>
      <c r="B204" s="4">
        <f>VALUE(RIGHT(Atwood!A210,2))</f>
        <v>19</v>
      </c>
      <c r="C204" s="4">
        <f>VALUE(LEFT(Atwood!A210,4))</f>
        <v>2012</v>
      </c>
      <c r="D204" s="4">
        <f>Atwood!C210</f>
        <v>101</v>
      </c>
      <c r="E204" s="4">
        <f>Atwood!D210</f>
        <v>65</v>
      </c>
      <c r="F204" s="4">
        <f>Atwood!B210</f>
        <v>0.05</v>
      </c>
      <c r="G204" s="4"/>
      <c r="H204" s="4"/>
      <c r="I204" s="4"/>
      <c r="J204" s="4"/>
      <c r="K204" s="4">
        <f>Colby!C210</f>
        <v>99</v>
      </c>
      <c r="L204" s="4">
        <f>Colby!D210</f>
        <v>69</v>
      </c>
      <c r="M204" s="4">
        <f>Colby!B210</f>
        <v>0</v>
      </c>
      <c r="N204" s="4"/>
      <c r="O204" s="4"/>
      <c r="P204" s="4"/>
      <c r="Q204" s="4"/>
      <c r="R204" s="4">
        <f>Goodland!C210</f>
        <v>102</v>
      </c>
      <c r="S204" s="4">
        <f>Goodland!D210</f>
        <v>63</v>
      </c>
      <c r="T204" s="4">
        <f>Goodland!B210</f>
        <v>0</v>
      </c>
      <c r="U204" s="4"/>
      <c r="V204" s="4"/>
      <c r="W204" s="4"/>
      <c r="X204" s="4"/>
      <c r="Y204" s="4">
        <f>Norton!C210</f>
        <v>99</v>
      </c>
      <c r="Z204" s="4">
        <f>Norton!D210</f>
        <v>67</v>
      </c>
      <c r="AA204" s="4">
        <f>Norton!B210</f>
        <v>0</v>
      </c>
      <c r="AB204" s="4"/>
      <c r="AC204" s="4"/>
      <c r="AD204" s="4"/>
      <c r="AE204" s="4"/>
      <c r="AF204" s="4">
        <f>Oberlin!C210</f>
        <v>99</v>
      </c>
      <c r="AG204" s="4">
        <f>Oberlin!D210</f>
        <v>64</v>
      </c>
      <c r="AH204" s="4">
        <f>Oberlin!B210</f>
        <v>0</v>
      </c>
      <c r="AI204" s="4"/>
      <c r="AJ204" s="4"/>
      <c r="AK204" s="4"/>
      <c r="AL204" s="4"/>
      <c r="AM204" s="4">
        <f>Wakeeney!C210</f>
        <v>103</v>
      </c>
      <c r="AN204" s="4">
        <f>Wakeeney!D210</f>
        <v>72</v>
      </c>
      <c r="AO204" s="4">
        <f>Wakeeney!B210</f>
        <v>0</v>
      </c>
      <c r="AP204" s="4"/>
      <c r="AQ204" s="4"/>
      <c r="AR204" s="4"/>
      <c r="AS204" s="4"/>
      <c r="AT204" s="4">
        <f>Harlan!C210</f>
        <v>99</v>
      </c>
      <c r="AU204" s="4">
        <f>Harlan!D210</f>
        <v>65</v>
      </c>
      <c r="AV204" s="4">
        <f>Harlan!B210</f>
        <v>0</v>
      </c>
      <c r="AW204" s="4"/>
      <c r="AX204" s="4"/>
      <c r="AY204" s="4"/>
      <c r="AZ204" s="4"/>
      <c r="BA204" s="4">
        <f>Benkelman!C210</f>
        <v>104</v>
      </c>
      <c r="BB204" s="4">
        <f>Benkelman!D210</f>
        <v>64</v>
      </c>
      <c r="BC204" s="4">
        <f>Benkelman!B210</f>
        <v>0</v>
      </c>
      <c r="BE204" s="3">
        <v>201</v>
      </c>
    </row>
    <row r="205" spans="1:57" ht="13.5" x14ac:dyDescent="0.25">
      <c r="A205" s="4">
        <f>VALUE(MID(Atwood!A211,5,2))</f>
        <v>7</v>
      </c>
      <c r="B205" s="4">
        <f>VALUE(RIGHT(Atwood!A211,2))</f>
        <v>20</v>
      </c>
      <c r="C205" s="4">
        <f>VALUE(LEFT(Atwood!A211,4))</f>
        <v>2012</v>
      </c>
      <c r="D205" s="4">
        <f>Atwood!C211</f>
        <v>105</v>
      </c>
      <c r="E205" s="4">
        <f>Atwood!D211</f>
        <v>64</v>
      </c>
      <c r="F205" s="4">
        <f>Atwood!B211</f>
        <v>0</v>
      </c>
      <c r="G205" s="4"/>
      <c r="H205" s="4"/>
      <c r="I205" s="4"/>
      <c r="J205" s="4"/>
      <c r="K205" s="4">
        <f>Colby!C211</f>
        <v>101</v>
      </c>
      <c r="L205" s="4">
        <f>Colby!D211</f>
        <v>65</v>
      </c>
      <c r="M205" s="4">
        <f>Colby!B211</f>
        <v>0</v>
      </c>
      <c r="N205" s="4"/>
      <c r="O205" s="4"/>
      <c r="P205" s="4"/>
      <c r="Q205" s="4"/>
      <c r="R205" s="4">
        <f>Goodland!C211</f>
        <v>102</v>
      </c>
      <c r="S205" s="4">
        <f>Goodland!D211</f>
        <v>64</v>
      </c>
      <c r="T205" s="4">
        <f>Goodland!B211</f>
        <v>0</v>
      </c>
      <c r="U205" s="4"/>
      <c r="V205" s="4"/>
      <c r="W205" s="4"/>
      <c r="X205" s="4"/>
      <c r="Y205" s="4">
        <f>Norton!C211</f>
        <v>102</v>
      </c>
      <c r="Z205" s="4">
        <f>Norton!D211</f>
        <v>69</v>
      </c>
      <c r="AA205" s="4">
        <f>Norton!B211</f>
        <v>0</v>
      </c>
      <c r="AB205" s="4"/>
      <c r="AC205" s="4"/>
      <c r="AD205" s="4"/>
      <c r="AE205" s="4"/>
      <c r="AF205" s="4">
        <f>Oberlin!C211</f>
        <v>103</v>
      </c>
      <c r="AG205" s="4">
        <f>Oberlin!D211</f>
        <v>64</v>
      </c>
      <c r="AH205" s="4">
        <f>Oberlin!B211</f>
        <v>0</v>
      </c>
      <c r="AI205" s="4"/>
      <c r="AJ205" s="4"/>
      <c r="AK205" s="4"/>
      <c r="AL205" s="4"/>
      <c r="AM205" s="4">
        <f>Wakeeney!C211</f>
        <v>106</v>
      </c>
      <c r="AN205" s="4">
        <f>Wakeeney!D211</f>
        <v>70</v>
      </c>
      <c r="AO205" s="4">
        <f>Wakeeney!B211</f>
        <v>0</v>
      </c>
      <c r="AP205" s="4"/>
      <c r="AQ205" s="4"/>
      <c r="AR205" s="4"/>
      <c r="AS205" s="4"/>
      <c r="AT205" s="4">
        <f>Harlan!C211</f>
        <v>98</v>
      </c>
      <c r="AU205" s="4">
        <f>Harlan!D211</f>
        <v>63</v>
      </c>
      <c r="AV205" s="4">
        <f>Harlan!B211</f>
        <v>0</v>
      </c>
      <c r="AW205" s="4"/>
      <c r="AX205" s="4"/>
      <c r="AY205" s="4"/>
      <c r="AZ205" s="4"/>
      <c r="BA205" s="4">
        <f>Benkelman!C211</f>
        <v>106</v>
      </c>
      <c r="BB205" s="4">
        <f>Benkelman!D211</f>
        <v>68</v>
      </c>
      <c r="BC205" s="4">
        <f>Benkelman!B211</f>
        <v>0</v>
      </c>
      <c r="BE205" s="3">
        <v>202</v>
      </c>
    </row>
    <row r="206" spans="1:57" ht="13.5" x14ac:dyDescent="0.25">
      <c r="A206" s="4">
        <f>VALUE(MID(Atwood!A212,5,2))</f>
        <v>7</v>
      </c>
      <c r="B206" s="4">
        <f>VALUE(RIGHT(Atwood!A212,2))</f>
        <v>21</v>
      </c>
      <c r="C206" s="4">
        <f>VALUE(LEFT(Atwood!A212,4))</f>
        <v>2012</v>
      </c>
      <c r="D206" s="4">
        <f>Atwood!C212</f>
        <v>104</v>
      </c>
      <c r="E206" s="4">
        <f>Atwood!D212</f>
        <v>68</v>
      </c>
      <c r="F206" s="4">
        <f>Atwood!B212</f>
        <v>0</v>
      </c>
      <c r="G206" s="4"/>
      <c r="H206" s="4"/>
      <c r="I206" s="4"/>
      <c r="J206" s="4"/>
      <c r="K206" s="4">
        <f>Colby!C212</f>
        <v>100</v>
      </c>
      <c r="L206" s="4">
        <f>Colby!D212</f>
        <v>67</v>
      </c>
      <c r="M206" s="4">
        <f>Colby!B212</f>
        <v>0</v>
      </c>
      <c r="N206" s="4"/>
      <c r="O206" s="4"/>
      <c r="P206" s="4"/>
      <c r="Q206" s="4"/>
      <c r="R206" s="4">
        <f>Goodland!C212</f>
        <v>105</v>
      </c>
      <c r="S206" s="4">
        <f>Goodland!D212</f>
        <v>65</v>
      </c>
      <c r="T206" s="4">
        <f>Goodland!B212</f>
        <v>0</v>
      </c>
      <c r="U206" s="4"/>
      <c r="V206" s="4"/>
      <c r="W206" s="4"/>
      <c r="X206" s="4"/>
      <c r="Y206" s="4">
        <f>Norton!C212</f>
        <v>101</v>
      </c>
      <c r="Z206" s="4">
        <f>Norton!D212</f>
        <v>70</v>
      </c>
      <c r="AA206" s="4">
        <f>Norton!B212</f>
        <v>0</v>
      </c>
      <c r="AB206" s="4"/>
      <c r="AC206" s="4"/>
      <c r="AD206" s="4"/>
      <c r="AE206" s="4"/>
      <c r="AF206" s="4">
        <f>Oberlin!C212</f>
        <v>101</v>
      </c>
      <c r="AG206" s="4">
        <f>Oberlin!D212</f>
        <v>70</v>
      </c>
      <c r="AH206" s="4">
        <f>Oberlin!B212</f>
        <v>0</v>
      </c>
      <c r="AI206" s="4"/>
      <c r="AJ206" s="4"/>
      <c r="AK206" s="4"/>
      <c r="AL206" s="4"/>
      <c r="AM206" s="4">
        <f>Wakeeney!C212</f>
        <v>104</v>
      </c>
      <c r="AN206" s="4">
        <f>Wakeeney!D212</f>
        <v>72</v>
      </c>
      <c r="AO206" s="4">
        <f>Wakeeney!B212</f>
        <v>0</v>
      </c>
      <c r="AP206" s="4"/>
      <c r="AQ206" s="4"/>
      <c r="AR206" s="4"/>
      <c r="AS206" s="4"/>
      <c r="AT206" s="4">
        <f>Harlan!C212</f>
        <v>102</v>
      </c>
      <c r="AU206" s="4">
        <f>Harlan!D212</f>
        <v>68</v>
      </c>
      <c r="AV206" s="4">
        <f>Harlan!B212</f>
        <v>0</v>
      </c>
      <c r="AW206" s="4"/>
      <c r="AX206" s="4"/>
      <c r="AY206" s="4"/>
      <c r="AZ206" s="4"/>
      <c r="BA206" s="4">
        <f>Benkelman!C212</f>
        <v>105</v>
      </c>
      <c r="BB206" s="4">
        <f>Benkelman!D212</f>
        <v>71</v>
      </c>
      <c r="BC206" s="4">
        <f>Benkelman!B212</f>
        <v>0</v>
      </c>
      <c r="BE206" s="3">
        <v>203</v>
      </c>
    </row>
    <row r="207" spans="1:57" ht="13.5" x14ac:dyDescent="0.25">
      <c r="A207" s="4">
        <f>VALUE(MID(Atwood!A213,5,2))</f>
        <v>7</v>
      </c>
      <c r="B207" s="4">
        <f>VALUE(RIGHT(Atwood!A213,2))</f>
        <v>22</v>
      </c>
      <c r="C207" s="4">
        <f>VALUE(LEFT(Atwood!A213,4))</f>
        <v>2012</v>
      </c>
      <c r="D207" s="4">
        <f>Atwood!C213</f>
        <v>107</v>
      </c>
      <c r="E207" s="4">
        <f>Atwood!D213</f>
        <v>72</v>
      </c>
      <c r="F207" s="4">
        <f>Atwood!B213</f>
        <v>0</v>
      </c>
      <c r="G207" s="4"/>
      <c r="H207" s="4"/>
      <c r="I207" s="4"/>
      <c r="J207" s="4"/>
      <c r="K207" s="4">
        <f>Colby!C213</f>
        <v>103</v>
      </c>
      <c r="L207" s="4">
        <f>Colby!D213</f>
        <v>66</v>
      </c>
      <c r="M207" s="4">
        <f>Colby!B213</f>
        <v>0</v>
      </c>
      <c r="N207" s="4"/>
      <c r="O207" s="4"/>
      <c r="P207" s="4"/>
      <c r="Q207" s="4"/>
      <c r="R207" s="4">
        <f>Goodland!C213</f>
        <v>103</v>
      </c>
      <c r="S207" s="4">
        <f>Goodland!D213</f>
        <v>70</v>
      </c>
      <c r="T207" s="4">
        <f>Goodland!B213</f>
        <v>0</v>
      </c>
      <c r="U207" s="4"/>
      <c r="V207" s="4"/>
      <c r="W207" s="4"/>
      <c r="X207" s="4"/>
      <c r="Y207" s="4">
        <f>Norton!C213</f>
        <v>103</v>
      </c>
      <c r="Z207" s="4">
        <f>Norton!D213</f>
        <v>70</v>
      </c>
      <c r="AA207" s="4">
        <f>Norton!B213</f>
        <v>0</v>
      </c>
      <c r="AB207" s="4"/>
      <c r="AC207" s="4"/>
      <c r="AD207" s="4"/>
      <c r="AE207" s="4"/>
      <c r="AF207" s="4">
        <f>Oberlin!C213</f>
        <v>105</v>
      </c>
      <c r="AG207" s="4">
        <f>Oberlin!D213</f>
        <v>71</v>
      </c>
      <c r="AH207" s="4">
        <f>Oberlin!B213</f>
        <v>0</v>
      </c>
      <c r="AI207" s="4"/>
      <c r="AJ207" s="4"/>
      <c r="AK207" s="4"/>
      <c r="AL207" s="4"/>
      <c r="AM207" s="4">
        <f>Wakeeney!C213</f>
        <v>106</v>
      </c>
      <c r="AN207" s="4">
        <f>Wakeeney!D213</f>
        <v>73</v>
      </c>
      <c r="AO207" s="4">
        <f>Wakeeney!B213</f>
        <v>0</v>
      </c>
      <c r="AP207" s="4"/>
      <c r="AQ207" s="4"/>
      <c r="AR207" s="4"/>
      <c r="AS207" s="4"/>
      <c r="AT207" s="4">
        <f>Harlan!C213</f>
        <v>103</v>
      </c>
      <c r="AU207" s="4">
        <f>Harlan!D213</f>
        <v>70</v>
      </c>
      <c r="AV207" s="4">
        <f>Harlan!B213</f>
        <v>0</v>
      </c>
      <c r="AW207" s="4"/>
      <c r="AX207" s="4"/>
      <c r="AY207" s="4"/>
      <c r="AZ207" s="4"/>
      <c r="BA207" s="4">
        <f>Benkelman!C213</f>
        <v>106</v>
      </c>
      <c r="BB207" s="4">
        <f>Benkelman!D213</f>
        <v>72</v>
      </c>
      <c r="BC207" s="4">
        <f>Benkelman!B213</f>
        <v>0</v>
      </c>
      <c r="BE207" s="3">
        <v>204</v>
      </c>
    </row>
    <row r="208" spans="1:57" ht="13.5" x14ac:dyDescent="0.25">
      <c r="A208" s="4">
        <f>VALUE(MID(Atwood!A214,5,2))</f>
        <v>7</v>
      </c>
      <c r="B208" s="4">
        <f>VALUE(RIGHT(Atwood!A214,2))</f>
        <v>23</v>
      </c>
      <c r="C208" s="4">
        <f>VALUE(LEFT(Atwood!A214,4))</f>
        <v>2012</v>
      </c>
      <c r="D208" s="4">
        <f>Atwood!C214</f>
        <v>106</v>
      </c>
      <c r="E208" s="4">
        <f>Atwood!D214</f>
        <v>70</v>
      </c>
      <c r="F208" s="4">
        <f>Atwood!B214</f>
        <v>0</v>
      </c>
      <c r="G208" s="4"/>
      <c r="H208" s="4"/>
      <c r="I208" s="4"/>
      <c r="J208" s="4"/>
      <c r="K208" s="4">
        <f>Colby!C214</f>
        <v>102</v>
      </c>
      <c r="L208" s="4">
        <f>Colby!D214</f>
        <v>66</v>
      </c>
      <c r="M208" s="4">
        <f>Colby!B214</f>
        <v>0</v>
      </c>
      <c r="N208" s="4"/>
      <c r="O208" s="4"/>
      <c r="P208" s="4"/>
      <c r="Q208" s="4"/>
      <c r="R208" s="4">
        <f>Goodland!C214</f>
        <v>100</v>
      </c>
      <c r="S208" s="4">
        <f>Goodland!D214</f>
        <v>64</v>
      </c>
      <c r="T208" s="4">
        <f>Goodland!B214</f>
        <v>0</v>
      </c>
      <c r="U208" s="4"/>
      <c r="V208" s="4"/>
      <c r="W208" s="4"/>
      <c r="X208" s="4"/>
      <c r="Y208" s="4">
        <f>Norton!C214</f>
        <v>104</v>
      </c>
      <c r="Z208" s="4">
        <f>Norton!D214</f>
        <v>71</v>
      </c>
      <c r="AA208" s="4">
        <f>Norton!B214</f>
        <v>0</v>
      </c>
      <c r="AB208" s="4"/>
      <c r="AC208" s="4"/>
      <c r="AD208" s="4"/>
      <c r="AE208" s="4"/>
      <c r="AF208" s="4">
        <f>Oberlin!C214</f>
        <v>104</v>
      </c>
      <c r="AG208" s="4">
        <f>Oberlin!D214</f>
        <v>69</v>
      </c>
      <c r="AH208" s="4">
        <f>Oberlin!B214</f>
        <v>0</v>
      </c>
      <c r="AI208" s="4"/>
      <c r="AJ208" s="4"/>
      <c r="AK208" s="4"/>
      <c r="AL208" s="4"/>
      <c r="AM208" s="4">
        <f>Wakeeney!C214</f>
        <v>104</v>
      </c>
      <c r="AN208" s="4">
        <f>Wakeeney!D214</f>
        <v>73</v>
      </c>
      <c r="AO208" s="4">
        <f>Wakeeney!B214</f>
        <v>0</v>
      </c>
      <c r="AP208" s="4"/>
      <c r="AQ208" s="4"/>
      <c r="AR208" s="4"/>
      <c r="AS208" s="4"/>
      <c r="AT208" s="4">
        <f>Harlan!C214</f>
        <v>105</v>
      </c>
      <c r="AU208" s="4">
        <f>Harlan!D214</f>
        <v>72</v>
      </c>
      <c r="AV208" s="4">
        <f>Harlan!B214</f>
        <v>0</v>
      </c>
      <c r="AW208" s="4"/>
      <c r="AX208" s="4"/>
      <c r="AY208" s="4"/>
      <c r="AZ208" s="4"/>
      <c r="BA208" s="4">
        <f>Benkelman!C214</f>
        <v>107</v>
      </c>
      <c r="BB208" s="4">
        <f>Benkelman!D214</f>
        <v>71</v>
      </c>
      <c r="BC208" s="4">
        <f>Benkelman!B214</f>
        <v>0</v>
      </c>
      <c r="BE208" s="3">
        <v>205</v>
      </c>
    </row>
    <row r="209" spans="1:57" ht="13.5" x14ac:dyDescent="0.25">
      <c r="A209" s="4">
        <f>VALUE(MID(Atwood!A215,5,2))</f>
        <v>7</v>
      </c>
      <c r="B209" s="4">
        <f>VALUE(RIGHT(Atwood!A215,2))</f>
        <v>24</v>
      </c>
      <c r="C209" s="4">
        <f>VALUE(LEFT(Atwood!A215,4))</f>
        <v>2012</v>
      </c>
      <c r="D209" s="4">
        <f>Atwood!C215</f>
        <v>104</v>
      </c>
      <c r="E209" s="4">
        <f>Atwood!D215</f>
        <v>71</v>
      </c>
      <c r="F209" s="4">
        <f>Atwood!B215</f>
        <v>0</v>
      </c>
      <c r="G209" s="4"/>
      <c r="H209" s="4"/>
      <c r="I209" s="4"/>
      <c r="J209" s="4"/>
      <c r="K209" s="4">
        <f>Colby!C215</f>
        <v>99</v>
      </c>
      <c r="L209" s="4">
        <f>Colby!D215</f>
        <v>66</v>
      </c>
      <c r="M209" s="4">
        <f>Colby!B215</f>
        <v>0</v>
      </c>
      <c r="N209" s="4"/>
      <c r="O209" s="4"/>
      <c r="P209" s="4"/>
      <c r="Q209" s="4"/>
      <c r="R209" s="4">
        <f>Goodland!C215</f>
        <v>104</v>
      </c>
      <c r="S209" s="4">
        <f>Goodland!D215</f>
        <v>57</v>
      </c>
      <c r="T209" s="4">
        <f>Goodland!B215</f>
        <v>0</v>
      </c>
      <c r="U209" s="4"/>
      <c r="V209" s="4"/>
      <c r="W209" s="4"/>
      <c r="X209" s="4"/>
      <c r="Y209" s="4">
        <f>Norton!C215</f>
        <v>101</v>
      </c>
      <c r="Z209" s="4">
        <f>Norton!D215</f>
        <v>73</v>
      </c>
      <c r="AA209" s="4">
        <f>Norton!B215</f>
        <v>0</v>
      </c>
      <c r="AB209" s="4"/>
      <c r="AC209" s="4"/>
      <c r="AD209" s="4"/>
      <c r="AE209" s="4"/>
      <c r="AF209" s="4">
        <f>Oberlin!C215</f>
        <v>101</v>
      </c>
      <c r="AG209" s="4">
        <f>Oberlin!D215</f>
        <v>68</v>
      </c>
      <c r="AH209" s="4">
        <f>Oberlin!B215</f>
        <v>0</v>
      </c>
      <c r="AI209" s="4"/>
      <c r="AJ209" s="4"/>
      <c r="AK209" s="4"/>
      <c r="AL209" s="4"/>
      <c r="AM209" s="4">
        <f>Wakeeney!C215</f>
        <v>101</v>
      </c>
      <c r="AN209" s="4">
        <f>Wakeeney!D215</f>
        <v>77</v>
      </c>
      <c r="AO209" s="4">
        <f>Wakeeney!B215</f>
        <v>0</v>
      </c>
      <c r="AP209" s="4"/>
      <c r="AQ209" s="4"/>
      <c r="AR209" s="4"/>
      <c r="AS209" s="4"/>
      <c r="AT209" s="4">
        <f>Harlan!C215</f>
        <v>102</v>
      </c>
      <c r="AU209" s="4">
        <f>Harlan!D215</f>
        <v>72</v>
      </c>
      <c r="AV209" s="4">
        <f>Harlan!B215</f>
        <v>0</v>
      </c>
      <c r="AW209" s="4"/>
      <c r="AX209" s="4"/>
      <c r="AY209" s="4"/>
      <c r="AZ209" s="4"/>
      <c r="BA209" s="4">
        <f>Benkelman!C215</f>
        <v>103</v>
      </c>
      <c r="BB209" s="4">
        <f>Benkelman!D215</f>
        <v>63</v>
      </c>
      <c r="BC209" s="4">
        <f>Benkelman!B215</f>
        <v>0</v>
      </c>
      <c r="BE209" s="3">
        <v>206</v>
      </c>
    </row>
    <row r="210" spans="1:57" ht="13.5" x14ac:dyDescent="0.25">
      <c r="A210" s="4">
        <f>VALUE(MID(Atwood!A216,5,2))</f>
        <v>7</v>
      </c>
      <c r="B210" s="4">
        <f>VALUE(RIGHT(Atwood!A216,2))</f>
        <v>25</v>
      </c>
      <c r="C210" s="4">
        <f>VALUE(LEFT(Atwood!A216,4))</f>
        <v>2012</v>
      </c>
      <c r="D210" s="4">
        <f>Atwood!C216</f>
        <v>106</v>
      </c>
      <c r="E210" s="4">
        <f>Atwood!D216</f>
        <v>70</v>
      </c>
      <c r="F210" s="4">
        <f>Atwood!B216</f>
        <v>0</v>
      </c>
      <c r="G210" s="4"/>
      <c r="H210" s="4"/>
      <c r="I210" s="4"/>
      <c r="J210" s="4"/>
      <c r="K210" s="4">
        <f>Colby!C216</f>
        <v>104</v>
      </c>
      <c r="L210" s="4">
        <f>Colby!D216</f>
        <v>67</v>
      </c>
      <c r="M210" s="4">
        <f>Colby!B216</f>
        <v>0</v>
      </c>
      <c r="N210" s="4"/>
      <c r="O210" s="4"/>
      <c r="P210" s="4"/>
      <c r="Q210" s="4"/>
      <c r="R210" s="4">
        <f>Goodland!C216</f>
        <v>96</v>
      </c>
      <c r="S210" s="4">
        <f>Goodland!D216</f>
        <v>65</v>
      </c>
      <c r="T210" s="4">
        <f>Goodland!B216</f>
        <v>0</v>
      </c>
      <c r="U210" s="4"/>
      <c r="V210" s="4"/>
      <c r="W210" s="4"/>
      <c r="X210" s="4"/>
      <c r="Y210" s="4">
        <f>Norton!C216</f>
        <v>105</v>
      </c>
      <c r="Z210" s="4">
        <f>Norton!D216</f>
        <v>75</v>
      </c>
      <c r="AA210" s="4">
        <f>Norton!B216</f>
        <v>0</v>
      </c>
      <c r="AB210" s="4"/>
      <c r="AC210" s="4"/>
      <c r="AD210" s="4"/>
      <c r="AE210" s="4"/>
      <c r="AF210" s="4">
        <f>Oberlin!C216</f>
        <v>106</v>
      </c>
      <c r="AG210" s="4">
        <f>Oberlin!D216</f>
        <v>73</v>
      </c>
      <c r="AH210" s="4">
        <f>Oberlin!B216</f>
        <v>0</v>
      </c>
      <c r="AI210" s="4"/>
      <c r="AJ210" s="4"/>
      <c r="AK210" s="4"/>
      <c r="AL210" s="4"/>
      <c r="AM210" s="4">
        <f>Wakeeney!C216</f>
        <v>107</v>
      </c>
      <c r="AN210" s="4">
        <f>Wakeeney!D216</f>
        <v>76</v>
      </c>
      <c r="AO210" s="4">
        <f>Wakeeney!B216</f>
        <v>0</v>
      </c>
      <c r="AP210" s="4"/>
      <c r="AQ210" s="4"/>
      <c r="AR210" s="4"/>
      <c r="AS210" s="4"/>
      <c r="AT210" s="4">
        <f>Harlan!C216</f>
        <v>105</v>
      </c>
      <c r="AU210" s="4">
        <f>Harlan!D216</f>
        <v>72</v>
      </c>
      <c r="AV210" s="4">
        <f>Harlan!B216</f>
        <v>0</v>
      </c>
      <c r="AW210" s="4"/>
      <c r="AX210" s="4"/>
      <c r="AY210" s="4"/>
      <c r="AZ210" s="4"/>
      <c r="BA210" s="4">
        <f>Benkelman!C216</f>
        <v>107</v>
      </c>
      <c r="BB210" s="4">
        <f>Benkelman!D216</f>
        <v>68</v>
      </c>
      <c r="BC210" s="4">
        <f>Benkelman!B216</f>
        <v>0</v>
      </c>
      <c r="BE210" s="3">
        <v>207</v>
      </c>
    </row>
    <row r="211" spans="1:57" ht="13.5" x14ac:dyDescent="0.25">
      <c r="A211" s="4">
        <f>VALUE(MID(Atwood!A217,5,2))</f>
        <v>7</v>
      </c>
      <c r="B211" s="4">
        <f>VALUE(RIGHT(Atwood!A217,2))</f>
        <v>26</v>
      </c>
      <c r="C211" s="4">
        <f>VALUE(LEFT(Atwood!A217,4))</f>
        <v>2012</v>
      </c>
      <c r="D211" s="4">
        <f>Atwood!C217</f>
        <v>98</v>
      </c>
      <c r="E211" s="4">
        <f>Atwood!D217</f>
        <v>62</v>
      </c>
      <c r="F211" s="4">
        <f>Atwood!B217</f>
        <v>0</v>
      </c>
      <c r="G211" s="4"/>
      <c r="H211" s="4"/>
      <c r="I211" s="4"/>
      <c r="J211" s="4"/>
      <c r="K211" s="4">
        <f>Colby!C217</f>
        <v>98</v>
      </c>
      <c r="L211" s="4">
        <f>Colby!D217</f>
        <v>60</v>
      </c>
      <c r="M211" s="4">
        <f>Colby!B217</f>
        <v>0</v>
      </c>
      <c r="N211" s="4"/>
      <c r="O211" s="4"/>
      <c r="P211" s="4"/>
      <c r="Q211" s="4"/>
      <c r="R211" s="4">
        <f>Goodland!C217</f>
        <v>95</v>
      </c>
      <c r="S211" s="4">
        <f>Goodland!D217</f>
        <v>58</v>
      </c>
      <c r="T211" s="4">
        <f>Goodland!B217</f>
        <v>0</v>
      </c>
      <c r="U211" s="4"/>
      <c r="V211" s="4"/>
      <c r="W211" s="4"/>
      <c r="X211" s="4"/>
      <c r="Y211" s="4">
        <f>Norton!C217</f>
        <v>103</v>
      </c>
      <c r="Z211" s="4">
        <f>Norton!D217</f>
        <v>64</v>
      </c>
      <c r="AA211" s="4">
        <f>Norton!B217</f>
        <v>0</v>
      </c>
      <c r="AB211" s="4"/>
      <c r="AC211" s="4"/>
      <c r="AD211" s="4"/>
      <c r="AE211" s="4"/>
      <c r="AF211" s="4">
        <f>Oberlin!C217</f>
        <v>98</v>
      </c>
      <c r="AG211" s="4">
        <f>Oberlin!D217</f>
        <v>61</v>
      </c>
      <c r="AH211" s="4">
        <f>Oberlin!B217</f>
        <v>0</v>
      </c>
      <c r="AI211" s="4"/>
      <c r="AJ211" s="4"/>
      <c r="AK211" s="4"/>
      <c r="AL211" s="4"/>
      <c r="AM211" s="4">
        <f>Wakeeney!C217</f>
        <v>107</v>
      </c>
      <c r="AN211" s="4">
        <f>Wakeeney!D217</f>
        <v>67</v>
      </c>
      <c r="AO211" s="4">
        <f>Wakeeney!B217</f>
        <v>0.09</v>
      </c>
      <c r="AP211" s="4"/>
      <c r="AQ211" s="4"/>
      <c r="AR211" s="4"/>
      <c r="AS211" s="4"/>
      <c r="AT211" s="4">
        <f>Harlan!C217</f>
        <v>101</v>
      </c>
      <c r="AU211" s="4">
        <f>Harlan!D217</f>
        <v>66</v>
      </c>
      <c r="AV211" s="4">
        <f>Harlan!B217</f>
        <v>0</v>
      </c>
      <c r="AW211" s="4"/>
      <c r="AX211" s="4"/>
      <c r="AY211" s="4"/>
      <c r="AZ211" s="4"/>
      <c r="BA211" s="4">
        <f>Benkelman!C217</f>
        <v>93</v>
      </c>
      <c r="BB211" s="4">
        <f>Benkelman!D217</f>
        <v>61</v>
      </c>
      <c r="BC211" s="4">
        <f>Benkelman!B217</f>
        <v>0.01</v>
      </c>
      <c r="BE211" s="3">
        <v>208</v>
      </c>
    </row>
    <row r="212" spans="1:57" ht="13.5" x14ac:dyDescent="0.25">
      <c r="A212" s="4">
        <f>VALUE(MID(Atwood!A218,5,2))</f>
        <v>7</v>
      </c>
      <c r="B212" s="4">
        <f>VALUE(RIGHT(Atwood!A218,2))</f>
        <v>27</v>
      </c>
      <c r="C212" s="4">
        <f>VALUE(LEFT(Atwood!A218,4))</f>
        <v>2012</v>
      </c>
      <c r="D212" s="4">
        <f>Atwood!C218</f>
        <v>98</v>
      </c>
      <c r="E212" s="4">
        <f>Atwood!D218</f>
        <v>63</v>
      </c>
      <c r="F212" s="4">
        <f>Atwood!B218</f>
        <v>0</v>
      </c>
      <c r="G212" s="4"/>
      <c r="H212" s="4"/>
      <c r="I212" s="4"/>
      <c r="J212" s="4"/>
      <c r="K212" s="4">
        <f>Colby!C218</f>
        <v>98</v>
      </c>
      <c r="L212" s="4">
        <f>Colby!D218</f>
        <v>61</v>
      </c>
      <c r="M212" s="4">
        <f>Colby!B218</f>
        <v>0</v>
      </c>
      <c r="N212" s="4"/>
      <c r="O212" s="4"/>
      <c r="P212" s="4"/>
      <c r="Q212" s="4"/>
      <c r="R212" s="4">
        <f>Goodland!C218</f>
        <v>99</v>
      </c>
      <c r="S212" s="4">
        <f>Goodland!D218</f>
        <v>57</v>
      </c>
      <c r="T212" s="4">
        <f>Goodland!B218</f>
        <v>0</v>
      </c>
      <c r="U212" s="4"/>
      <c r="V212" s="4"/>
      <c r="W212" s="4"/>
      <c r="X212" s="4"/>
      <c r="Y212" s="4">
        <f>Norton!C218</f>
        <v>98</v>
      </c>
      <c r="Z212" s="4">
        <f>Norton!D218</f>
        <v>64</v>
      </c>
      <c r="AA212" s="4">
        <f>Norton!B218</f>
        <v>0</v>
      </c>
      <c r="AB212" s="4"/>
      <c r="AC212" s="4"/>
      <c r="AD212" s="4"/>
      <c r="AE212" s="4"/>
      <c r="AF212" s="4">
        <f>Oberlin!C218</f>
        <v>97</v>
      </c>
      <c r="AG212" s="4">
        <f>Oberlin!D218</f>
        <v>63</v>
      </c>
      <c r="AH212" s="4">
        <f>Oberlin!B218</f>
        <v>0</v>
      </c>
      <c r="AI212" s="4"/>
      <c r="AJ212" s="4"/>
      <c r="AK212" s="4"/>
      <c r="AL212" s="4"/>
      <c r="AM212" s="4">
        <f>Wakeeney!C218</f>
        <v>97</v>
      </c>
      <c r="AN212" s="4">
        <f>Wakeeney!D218</f>
        <v>70</v>
      </c>
      <c r="AO212" s="4">
        <f>Wakeeney!B218</f>
        <v>0</v>
      </c>
      <c r="AP212" s="4"/>
      <c r="AQ212" s="4"/>
      <c r="AR212" s="4"/>
      <c r="AS212" s="4"/>
      <c r="AT212" s="4">
        <f>Harlan!C218</f>
        <v>98</v>
      </c>
      <c r="AU212" s="4">
        <f>Harlan!D218</f>
        <v>64</v>
      </c>
      <c r="AV212" s="4">
        <f>Harlan!B218</f>
        <v>0</v>
      </c>
      <c r="AW212" s="4"/>
      <c r="AX212" s="4"/>
      <c r="AY212" s="4"/>
      <c r="AZ212" s="4"/>
      <c r="BA212" s="4">
        <f>Benkelman!C218</f>
        <v>98</v>
      </c>
      <c r="BB212" s="4">
        <f>Benkelman!D218</f>
        <v>63</v>
      </c>
      <c r="BC212" s="4">
        <f>Benkelman!B218</f>
        <v>0</v>
      </c>
      <c r="BE212" s="3">
        <v>209</v>
      </c>
    </row>
    <row r="213" spans="1:57" ht="13.5" x14ac:dyDescent="0.25">
      <c r="A213" s="4">
        <f>VALUE(MID(Atwood!A219,5,2))</f>
        <v>7</v>
      </c>
      <c r="B213" s="4">
        <f>VALUE(RIGHT(Atwood!A219,2))</f>
        <v>28</v>
      </c>
      <c r="C213" s="4">
        <f>VALUE(LEFT(Atwood!A219,4))</f>
        <v>2012</v>
      </c>
      <c r="D213" s="4">
        <f>Atwood!C219</f>
        <v>100</v>
      </c>
      <c r="E213" s="4">
        <f>Atwood!D219</f>
        <v>64</v>
      </c>
      <c r="F213" s="4">
        <f>Atwood!B219</f>
        <v>0</v>
      </c>
      <c r="G213" s="4"/>
      <c r="H213" s="4"/>
      <c r="I213" s="4"/>
      <c r="J213" s="4"/>
      <c r="K213" s="4">
        <f>Colby!C219</f>
        <v>99</v>
      </c>
      <c r="L213" s="4">
        <f>Colby!D219</f>
        <v>69</v>
      </c>
      <c r="M213" s="4">
        <f>Colby!B219</f>
        <v>0</v>
      </c>
      <c r="N213" s="4"/>
      <c r="O213" s="4"/>
      <c r="P213" s="4"/>
      <c r="Q213" s="4"/>
      <c r="R213" s="4">
        <f>Goodland!C219</f>
        <v>102</v>
      </c>
      <c r="S213" s="4">
        <f>Goodland!D219</f>
        <v>66</v>
      </c>
      <c r="T213" s="4">
        <f>Goodland!B219</f>
        <v>0</v>
      </c>
      <c r="U213" s="4"/>
      <c r="V213" s="4"/>
      <c r="W213" s="4"/>
      <c r="X213" s="4"/>
      <c r="Y213" s="4">
        <f>Norton!C219</f>
        <v>97</v>
      </c>
      <c r="Z213" s="4">
        <f>Norton!D219</f>
        <v>66</v>
      </c>
      <c r="AA213" s="4">
        <f>Norton!B219</f>
        <v>0</v>
      </c>
      <c r="AB213" s="4"/>
      <c r="AC213" s="4"/>
      <c r="AD213" s="4"/>
      <c r="AE213" s="4"/>
      <c r="AF213" s="4">
        <f>Oberlin!C219</f>
        <v>99</v>
      </c>
      <c r="AG213" s="4">
        <f>Oberlin!D219</f>
        <v>65</v>
      </c>
      <c r="AH213" s="4">
        <f>Oberlin!B219</f>
        <v>0</v>
      </c>
      <c r="AI213" s="4"/>
      <c r="AJ213" s="4"/>
      <c r="AK213" s="4"/>
      <c r="AL213" s="4"/>
      <c r="AM213" s="4">
        <f>Wakeeney!C219</f>
        <v>101</v>
      </c>
      <c r="AN213" s="4">
        <f>Wakeeney!D219</f>
        <v>72</v>
      </c>
      <c r="AO213" s="4">
        <f>Wakeeney!B219</f>
        <v>0</v>
      </c>
      <c r="AP213" s="4"/>
      <c r="AQ213" s="4"/>
      <c r="AR213" s="4"/>
      <c r="AS213" s="4"/>
      <c r="AT213" s="4">
        <f>Harlan!C219</f>
        <v>92</v>
      </c>
      <c r="AU213" s="4">
        <f>Harlan!D219</f>
        <v>65</v>
      </c>
      <c r="AV213" s="4">
        <f>Harlan!B219</f>
        <v>0</v>
      </c>
      <c r="AW213" s="4"/>
      <c r="AX213" s="4"/>
      <c r="AY213" s="4"/>
      <c r="AZ213" s="4"/>
      <c r="BA213" s="4">
        <f>Benkelman!C219</f>
        <v>102</v>
      </c>
      <c r="BB213" s="4">
        <f>Benkelman!D219</f>
        <v>65</v>
      </c>
      <c r="BC213" s="4">
        <f>Benkelman!B219</f>
        <v>0</v>
      </c>
      <c r="BE213" s="3">
        <v>210</v>
      </c>
    </row>
    <row r="214" spans="1:57" ht="13.5" x14ac:dyDescent="0.25">
      <c r="A214" s="4">
        <f>VALUE(MID(Atwood!A220,5,2))</f>
        <v>7</v>
      </c>
      <c r="B214" s="4">
        <f>VALUE(RIGHT(Atwood!A220,2))</f>
        <v>29</v>
      </c>
      <c r="C214" s="4">
        <f>VALUE(LEFT(Atwood!A220,4))</f>
        <v>2012</v>
      </c>
      <c r="D214" s="4">
        <f>Atwood!C220</f>
        <v>104</v>
      </c>
      <c r="E214" s="4">
        <f>Atwood!D220</f>
        <v>71</v>
      </c>
      <c r="F214" s="4">
        <f>Atwood!B220</f>
        <v>0</v>
      </c>
      <c r="G214" s="4"/>
      <c r="H214" s="4"/>
      <c r="I214" s="4"/>
      <c r="J214" s="4"/>
      <c r="K214" s="4">
        <f>Colby!C220</f>
        <v>103</v>
      </c>
      <c r="L214" s="4">
        <f>Colby!D220</f>
        <v>72</v>
      </c>
      <c r="M214" s="4">
        <f>Colby!B220</f>
        <v>0</v>
      </c>
      <c r="N214" s="4"/>
      <c r="O214" s="4"/>
      <c r="P214" s="4"/>
      <c r="Q214" s="4"/>
      <c r="R214" s="4">
        <f>Goodland!C220</f>
        <v>98</v>
      </c>
      <c r="S214" s="4">
        <f>Goodland!D220</f>
        <v>66</v>
      </c>
      <c r="T214" s="4">
        <f>Goodland!B220</f>
        <v>0.01</v>
      </c>
      <c r="U214" s="4"/>
      <c r="V214" s="4"/>
      <c r="W214" s="4"/>
      <c r="X214" s="4"/>
      <c r="Y214" s="4">
        <f>Norton!C220</f>
        <v>103</v>
      </c>
      <c r="Z214" s="4">
        <f>Norton!D220</f>
        <v>67</v>
      </c>
      <c r="AA214" s="4">
        <f>Norton!B220</f>
        <v>1.18</v>
      </c>
      <c r="AB214" s="4"/>
      <c r="AC214" s="4"/>
      <c r="AD214" s="4"/>
      <c r="AE214" s="4"/>
      <c r="AF214" s="4">
        <f>Oberlin!C220</f>
        <v>101</v>
      </c>
      <c r="AG214" s="4">
        <f>Oberlin!D220</f>
        <v>73</v>
      </c>
      <c r="AH214" s="4">
        <f>Oberlin!B220</f>
        <v>0.04</v>
      </c>
      <c r="AI214" s="4"/>
      <c r="AJ214" s="4"/>
      <c r="AK214" s="4"/>
      <c r="AL214" s="4"/>
      <c r="AM214" s="4">
        <f>Wakeeney!C220</f>
        <v>105</v>
      </c>
      <c r="AN214" s="4">
        <f>Wakeeney!D220</f>
        <v>75</v>
      </c>
      <c r="AO214" s="4">
        <f>Wakeeney!B220</f>
        <v>0</v>
      </c>
      <c r="AP214" s="4"/>
      <c r="AQ214" s="4"/>
      <c r="AR214" s="4"/>
      <c r="AS214" s="4"/>
      <c r="AT214" s="4">
        <f>Harlan!C220</f>
        <v>105</v>
      </c>
      <c r="AU214" s="4">
        <f>Harlan!D220</f>
        <v>66</v>
      </c>
      <c r="AV214" s="4">
        <f>Harlan!B220</f>
        <v>0</v>
      </c>
      <c r="AW214" s="4"/>
      <c r="AX214" s="4"/>
      <c r="AY214" s="4"/>
      <c r="AZ214" s="4"/>
      <c r="BA214" s="4">
        <f>Benkelman!C220</f>
        <v>105</v>
      </c>
      <c r="BB214" s="4">
        <f>Benkelman!D220</f>
        <v>74</v>
      </c>
      <c r="BC214" s="4">
        <f>Benkelman!B220</f>
        <v>0</v>
      </c>
      <c r="BE214" s="3">
        <v>211</v>
      </c>
    </row>
    <row r="215" spans="1:57" ht="13.5" x14ac:dyDescent="0.25">
      <c r="A215" s="4">
        <f>VALUE(MID(Atwood!A221,5,2))</f>
        <v>7</v>
      </c>
      <c r="B215" s="4">
        <f>VALUE(RIGHT(Atwood!A221,2))</f>
        <v>30</v>
      </c>
      <c r="C215" s="4">
        <f>VALUE(LEFT(Atwood!A221,4))</f>
        <v>2012</v>
      </c>
      <c r="D215" s="4">
        <f>Atwood!C221</f>
        <v>97</v>
      </c>
      <c r="E215" s="4">
        <f>Atwood!D221</f>
        <v>66</v>
      </c>
      <c r="F215" s="4">
        <f>Atwood!B221</f>
        <v>0.22</v>
      </c>
      <c r="G215" s="4"/>
      <c r="H215" s="4"/>
      <c r="I215" s="4"/>
      <c r="J215" s="4"/>
      <c r="K215" s="4">
        <f>Colby!C221</f>
        <v>97</v>
      </c>
      <c r="L215" s="4">
        <f>Colby!D221</f>
        <v>69</v>
      </c>
      <c r="M215" s="4">
        <f>Colby!B221</f>
        <v>0.04</v>
      </c>
      <c r="N215" s="4"/>
      <c r="O215" s="4"/>
      <c r="P215" s="4"/>
      <c r="Q215" s="4"/>
      <c r="R215" s="4">
        <f>Goodland!C221</f>
        <v>93</v>
      </c>
      <c r="S215" s="4">
        <f>Goodland!D221</f>
        <v>63</v>
      </c>
      <c r="T215" s="4">
        <f>Goodland!B221</f>
        <v>0.62</v>
      </c>
      <c r="U215" s="4"/>
      <c r="V215" s="4"/>
      <c r="W215" s="4"/>
      <c r="X215" s="4"/>
      <c r="Y215" s="4">
        <f>Norton!C221</f>
        <v>96</v>
      </c>
      <c r="Z215" s="4">
        <f>Norton!D221</f>
        <v>67</v>
      </c>
      <c r="AA215" s="4">
        <f>Norton!B221</f>
        <v>0.02</v>
      </c>
      <c r="AB215" s="4"/>
      <c r="AC215" s="4"/>
      <c r="AD215" s="4"/>
      <c r="AE215" s="4"/>
      <c r="AF215" s="4">
        <f>Oberlin!C221</f>
        <v>97</v>
      </c>
      <c r="AG215" s="4">
        <f>Oberlin!D221</f>
        <v>68</v>
      </c>
      <c r="AH215" s="4">
        <f>Oberlin!B221</f>
        <v>0.03</v>
      </c>
      <c r="AI215" s="4"/>
      <c r="AJ215" s="4"/>
      <c r="AK215" s="4"/>
      <c r="AL215" s="4"/>
      <c r="AM215" s="4">
        <f>Wakeeney!C221</f>
        <v>104</v>
      </c>
      <c r="AN215" s="4">
        <f>Wakeeney!D221</f>
        <v>69</v>
      </c>
      <c r="AO215" s="4">
        <f>Wakeeney!B221</f>
        <v>0</v>
      </c>
      <c r="AP215" s="4"/>
      <c r="AQ215" s="4"/>
      <c r="AR215" s="4"/>
      <c r="AS215" s="4"/>
      <c r="AT215" s="4">
        <f>Harlan!C221</f>
        <v>101</v>
      </c>
      <c r="AU215" s="4">
        <f>Harlan!D221</f>
        <v>66</v>
      </c>
      <c r="AV215" s="4">
        <f>Harlan!B221</f>
        <v>0.16</v>
      </c>
      <c r="AW215" s="4"/>
      <c r="AX215" s="4"/>
      <c r="AY215" s="4"/>
      <c r="AZ215" s="4"/>
      <c r="BA215" s="4">
        <f>Benkelman!C221</f>
        <v>102</v>
      </c>
      <c r="BB215" s="4">
        <f>Benkelman!D221</f>
        <v>66</v>
      </c>
      <c r="BC215" s="4">
        <f>Benkelman!B221</f>
        <v>0.52</v>
      </c>
      <c r="BE215" s="3">
        <v>212</v>
      </c>
    </row>
    <row r="216" spans="1:57" ht="13.5" x14ac:dyDescent="0.25">
      <c r="A216" s="4">
        <f>VALUE(MID(Atwood!A222,5,2))</f>
        <v>7</v>
      </c>
      <c r="B216" s="4">
        <f>VALUE(RIGHT(Atwood!A222,2))</f>
        <v>31</v>
      </c>
      <c r="C216" s="4">
        <f>VALUE(LEFT(Atwood!A222,4))</f>
        <v>2012</v>
      </c>
      <c r="D216" s="4">
        <f>Atwood!C222</f>
        <v>97</v>
      </c>
      <c r="E216" s="4">
        <f>Atwood!D222</f>
        <v>66</v>
      </c>
      <c r="F216" s="4">
        <f>Atwood!B222</f>
        <v>0.22</v>
      </c>
      <c r="G216" s="4"/>
      <c r="H216" s="4"/>
      <c r="I216" s="4"/>
      <c r="J216" s="4"/>
      <c r="K216" s="4">
        <f>Colby!C222</f>
        <v>95</v>
      </c>
      <c r="L216" s="4">
        <f>Colby!D222</f>
        <v>65</v>
      </c>
      <c r="M216" s="4">
        <f>Colby!B222</f>
        <v>0.31</v>
      </c>
      <c r="N216" s="4"/>
      <c r="O216" s="4"/>
      <c r="P216" s="4"/>
      <c r="Q216" s="4"/>
      <c r="R216" s="4">
        <f>Goodland!C222</f>
        <v>96</v>
      </c>
      <c r="S216" s="4">
        <f>Goodland!D222</f>
        <v>68</v>
      </c>
      <c r="T216" s="4">
        <f>Goodland!B222</f>
        <v>0</v>
      </c>
      <c r="U216" s="4"/>
      <c r="V216" s="4"/>
      <c r="W216" s="4"/>
      <c r="X216" s="4"/>
      <c r="Y216" s="4">
        <f>Norton!C222</f>
        <v>91</v>
      </c>
      <c r="Z216" s="4">
        <f>Norton!D222</f>
        <v>67</v>
      </c>
      <c r="AA216" s="4">
        <f>Norton!B222</f>
        <v>0</v>
      </c>
      <c r="AB216" s="4"/>
      <c r="AC216" s="4"/>
      <c r="AD216" s="4"/>
      <c r="AE216" s="4"/>
      <c r="AF216" s="4">
        <f>Oberlin!C222</f>
        <v>95</v>
      </c>
      <c r="AG216" s="4">
        <f>Oberlin!D222</f>
        <v>65</v>
      </c>
      <c r="AH216" s="4">
        <f>Oberlin!B222</f>
        <v>7.0000000000000007E-2</v>
      </c>
      <c r="AI216" s="4"/>
      <c r="AJ216" s="4"/>
      <c r="AK216" s="4"/>
      <c r="AL216" s="4"/>
      <c r="AM216" s="4">
        <f>Wakeeney!C222</f>
        <v>97</v>
      </c>
      <c r="AN216" s="4">
        <f>Wakeeney!D222</f>
        <v>71</v>
      </c>
      <c r="AO216" s="4">
        <f>Wakeeney!B222</f>
        <v>0</v>
      </c>
      <c r="AP216" s="4"/>
      <c r="AQ216" s="4"/>
      <c r="AR216" s="4"/>
      <c r="AS216" s="4"/>
      <c r="AT216" s="4">
        <f>Harlan!C222</f>
        <v>94</v>
      </c>
      <c r="AU216" s="4">
        <f>Harlan!D222</f>
        <v>66</v>
      </c>
      <c r="AV216" s="4">
        <f>Harlan!B222</f>
        <v>0</v>
      </c>
      <c r="AW216" s="4"/>
      <c r="AX216" s="4"/>
      <c r="AY216" s="4"/>
      <c r="AZ216" s="4"/>
      <c r="BA216" s="4">
        <f>Benkelman!C222</f>
        <v>95</v>
      </c>
      <c r="BB216" s="4">
        <f>Benkelman!D222</f>
        <v>68</v>
      </c>
      <c r="BC216" s="4">
        <f>Benkelman!B222</f>
        <v>0.02</v>
      </c>
      <c r="BE216" s="3">
        <v>213</v>
      </c>
    </row>
    <row r="217" spans="1:57" ht="13.5" x14ac:dyDescent="0.25">
      <c r="A217" s="4">
        <f>VALUE(MID(Atwood!A223,5,2))</f>
        <v>8</v>
      </c>
      <c r="B217" s="4">
        <f>VALUE(RIGHT(Atwood!A223,2))</f>
        <v>1</v>
      </c>
      <c r="C217" s="4">
        <f>VALUE(LEFT(Atwood!A223,4))</f>
        <v>2012</v>
      </c>
      <c r="D217" s="4">
        <f>Atwood!C223</f>
        <v>99</v>
      </c>
      <c r="E217" s="4">
        <f>Atwood!D223</f>
        <v>66</v>
      </c>
      <c r="F217" s="4">
        <f>Atwood!B223</f>
        <v>0.05</v>
      </c>
      <c r="G217" s="4"/>
      <c r="H217" s="4"/>
      <c r="I217" s="4"/>
      <c r="J217" s="4"/>
      <c r="K217" s="4">
        <f>Colby!C223</f>
        <v>97</v>
      </c>
      <c r="L217" s="4">
        <f>Colby!D223</f>
        <v>68</v>
      </c>
      <c r="M217" s="4">
        <f>Colby!B223</f>
        <v>0</v>
      </c>
      <c r="N217" s="4"/>
      <c r="O217" s="4"/>
      <c r="P217" s="4"/>
      <c r="Q217" s="4"/>
      <c r="R217" s="4">
        <f>Goodland!C223</f>
        <v>102</v>
      </c>
      <c r="S217" s="4">
        <f>Goodland!D223</f>
        <v>67</v>
      </c>
      <c r="T217" s="4">
        <f>Goodland!B223</f>
        <v>0.02</v>
      </c>
      <c r="U217" s="4"/>
      <c r="V217" s="4"/>
      <c r="W217" s="4"/>
      <c r="X217" s="4"/>
      <c r="Y217" s="4">
        <f>Norton!C223</f>
        <v>96</v>
      </c>
      <c r="Z217" s="4">
        <f>Norton!D223</f>
        <v>68</v>
      </c>
      <c r="AA217" s="4">
        <f>Norton!B223</f>
        <v>0.1</v>
      </c>
      <c r="AB217" s="4"/>
      <c r="AC217" s="4"/>
      <c r="AD217" s="4"/>
      <c r="AE217" s="4"/>
      <c r="AF217" s="4">
        <f>Oberlin!C223</f>
        <v>97</v>
      </c>
      <c r="AG217" s="4">
        <f>Oberlin!D223</f>
        <v>65</v>
      </c>
      <c r="AH217" s="4">
        <f>Oberlin!B223</f>
        <v>0.01</v>
      </c>
      <c r="AI217" s="4"/>
      <c r="AJ217" s="4"/>
      <c r="AK217" s="4"/>
      <c r="AL217" s="4"/>
      <c r="AM217" s="4">
        <f>Wakeeney!C223</f>
        <v>101</v>
      </c>
      <c r="AN217" s="4">
        <f>Wakeeney!D223</f>
        <v>72</v>
      </c>
      <c r="AO217" s="4">
        <f>Wakeeney!B223</f>
        <v>0.03</v>
      </c>
      <c r="AP217" s="4"/>
      <c r="AQ217" s="4"/>
      <c r="AR217" s="4"/>
      <c r="AS217" s="4"/>
      <c r="AT217" s="4">
        <f>Harlan!C223</f>
        <v>98</v>
      </c>
      <c r="AU217" s="4">
        <f>Harlan!D223</f>
        <v>69</v>
      </c>
      <c r="AV217" s="4">
        <f>Harlan!B223</f>
        <v>0.4</v>
      </c>
      <c r="AW217" s="4"/>
      <c r="AX217" s="4"/>
      <c r="AY217" s="4"/>
      <c r="AZ217" s="4"/>
      <c r="BA217" s="4">
        <f>Benkelman!C223</f>
        <v>99</v>
      </c>
      <c r="BB217" s="4">
        <f>Benkelman!D223</f>
        <v>67</v>
      </c>
      <c r="BC217" s="4">
        <f>Benkelman!B223</f>
        <v>0.15</v>
      </c>
      <c r="BE217" s="3">
        <v>214</v>
      </c>
    </row>
    <row r="218" spans="1:57" ht="13.5" x14ac:dyDescent="0.25">
      <c r="A218" s="4">
        <f>VALUE(MID(Atwood!A224,5,2))</f>
        <v>8</v>
      </c>
      <c r="B218" s="4">
        <f>VALUE(RIGHT(Atwood!A224,2))</f>
        <v>2</v>
      </c>
      <c r="C218" s="4">
        <f>VALUE(LEFT(Atwood!A224,4))</f>
        <v>2012</v>
      </c>
      <c r="D218" s="4">
        <f>Atwood!C224</f>
        <v>103</v>
      </c>
      <c r="E218" s="4">
        <f>Atwood!D224</f>
        <v>66</v>
      </c>
      <c r="F218" s="4">
        <f>Atwood!B224</f>
        <v>0.08</v>
      </c>
      <c r="G218" s="4"/>
      <c r="H218" s="4"/>
      <c r="I218" s="4"/>
      <c r="J218" s="4"/>
      <c r="K218" s="4">
        <f>Colby!C224</f>
        <v>101</v>
      </c>
      <c r="L218" s="4">
        <f>Colby!D224</f>
        <v>67</v>
      </c>
      <c r="M218" s="4">
        <f>Colby!B224</f>
        <v>0.08</v>
      </c>
      <c r="N218" s="4"/>
      <c r="O218" s="4"/>
      <c r="P218" s="4"/>
      <c r="Q218" s="4"/>
      <c r="R218" s="4">
        <f>Goodland!C224</f>
        <v>95</v>
      </c>
      <c r="S218" s="4">
        <f>Goodland!D224</f>
        <v>67</v>
      </c>
      <c r="T218" s="4">
        <f>Goodland!B224</f>
        <v>0.16</v>
      </c>
      <c r="U218" s="4"/>
      <c r="V218" s="4"/>
      <c r="W218" s="4"/>
      <c r="X218" s="4"/>
      <c r="Y218" s="4">
        <f>Norton!C224</f>
        <v>96</v>
      </c>
      <c r="Z218" s="4">
        <f>Norton!D224</f>
        <v>68</v>
      </c>
      <c r="AA218" s="4">
        <f>Norton!B224</f>
        <v>0.3</v>
      </c>
      <c r="AB218" s="4"/>
      <c r="AC218" s="4"/>
      <c r="AD218" s="4"/>
      <c r="AE218" s="4"/>
      <c r="AF218" s="4">
        <f>Oberlin!C224</f>
        <v>101</v>
      </c>
      <c r="AG218" s="4">
        <f>Oberlin!D224</f>
        <v>69</v>
      </c>
      <c r="AH218" s="4">
        <f>Oberlin!B224</f>
        <v>0.25</v>
      </c>
      <c r="AI218" s="4"/>
      <c r="AJ218" s="4"/>
      <c r="AK218" s="4"/>
      <c r="AL218" s="4"/>
      <c r="AM218" s="4">
        <f>Wakeeney!C224</f>
        <v>104</v>
      </c>
      <c r="AN218" s="4">
        <f>Wakeeney!D224</f>
        <v>71</v>
      </c>
      <c r="AO218" s="4">
        <f>Wakeeney!B224</f>
        <v>0</v>
      </c>
      <c r="AP218" s="4"/>
      <c r="AQ218" s="4"/>
      <c r="AR218" s="4"/>
      <c r="AS218" s="4"/>
      <c r="AT218" s="4">
        <f>Harlan!C224</f>
        <v>97</v>
      </c>
      <c r="AU218" s="4">
        <f>Harlan!D224</f>
        <v>67</v>
      </c>
      <c r="AV218" s="4">
        <f>Harlan!B224</f>
        <v>0.64</v>
      </c>
      <c r="AW218" s="4"/>
      <c r="AX218" s="4"/>
      <c r="AY218" s="4"/>
      <c r="AZ218" s="4"/>
      <c r="BA218" s="4">
        <f>Benkelman!C224</f>
        <v>103</v>
      </c>
      <c r="BB218" s="4">
        <f>Benkelman!D224</f>
        <v>68</v>
      </c>
      <c r="BC218" s="4">
        <f>Benkelman!B224</f>
        <v>0</v>
      </c>
      <c r="BE218" s="3">
        <v>215</v>
      </c>
    </row>
    <row r="219" spans="1:57" ht="13.5" x14ac:dyDescent="0.25">
      <c r="A219" s="4">
        <f>VALUE(MID(Atwood!A225,5,2))</f>
        <v>8</v>
      </c>
      <c r="B219" s="4">
        <f>VALUE(RIGHT(Atwood!A225,2))</f>
        <v>3</v>
      </c>
      <c r="C219" s="4">
        <f>VALUE(LEFT(Atwood!A225,4))</f>
        <v>2012</v>
      </c>
      <c r="D219" s="4">
        <f>Atwood!C225</f>
        <v>95</v>
      </c>
      <c r="E219" s="4">
        <f>Atwood!D225</f>
        <v>63</v>
      </c>
      <c r="F219" s="4">
        <f>Atwood!B225</f>
        <v>0</v>
      </c>
      <c r="G219" s="4"/>
      <c r="H219" s="4"/>
      <c r="I219" s="4"/>
      <c r="J219" s="4"/>
      <c r="K219" s="4">
        <f>Colby!C225</f>
        <v>92</v>
      </c>
      <c r="L219" s="4">
        <f>Colby!D225</f>
        <v>64</v>
      </c>
      <c r="M219" s="4">
        <f>Colby!B225</f>
        <v>0.18</v>
      </c>
      <c r="N219" s="4"/>
      <c r="O219" s="4"/>
      <c r="P219" s="4"/>
      <c r="Q219" s="4"/>
      <c r="R219" s="4">
        <f>Goodland!C225</f>
        <v>97</v>
      </c>
      <c r="S219" s="4">
        <f>Goodland!D225</f>
        <v>65</v>
      </c>
      <c r="T219" s="4">
        <f>Goodland!B225</f>
        <v>0</v>
      </c>
      <c r="U219" s="4"/>
      <c r="V219" s="4"/>
      <c r="W219" s="4"/>
      <c r="X219" s="4"/>
      <c r="Y219" s="4">
        <f>Norton!C225</f>
        <v>95</v>
      </c>
      <c r="Z219" s="4">
        <f>Norton!D225</f>
        <v>68</v>
      </c>
      <c r="AA219" s="4">
        <f>Norton!B225</f>
        <v>0</v>
      </c>
      <c r="AB219" s="4"/>
      <c r="AC219" s="4"/>
      <c r="AD219" s="4"/>
      <c r="AE219" s="4"/>
      <c r="AF219" s="4">
        <f>Oberlin!C225</f>
        <v>93</v>
      </c>
      <c r="AG219" s="4">
        <f>Oberlin!D225</f>
        <v>67</v>
      </c>
      <c r="AH219" s="4">
        <f>Oberlin!B225</f>
        <v>0</v>
      </c>
      <c r="AI219" s="4"/>
      <c r="AJ219" s="4"/>
      <c r="AK219" s="4"/>
      <c r="AL219" s="4"/>
      <c r="AM219" s="4">
        <f>Wakeeney!C225</f>
        <v>98</v>
      </c>
      <c r="AN219" s="4">
        <f>Wakeeney!D225</f>
        <v>70</v>
      </c>
      <c r="AO219" s="4">
        <f>Wakeeney!B225</f>
        <v>0.02</v>
      </c>
      <c r="AP219" s="4"/>
      <c r="AQ219" s="4"/>
      <c r="AR219" s="4"/>
      <c r="AS219" s="4"/>
      <c r="AT219" s="4">
        <f>Harlan!C225</f>
        <v>90</v>
      </c>
      <c r="AU219" s="4">
        <f>Harlan!D225</f>
        <v>68</v>
      </c>
      <c r="AV219" s="4">
        <f>Harlan!B225</f>
        <v>0</v>
      </c>
      <c r="AW219" s="4"/>
      <c r="AX219" s="4"/>
      <c r="AY219" s="4"/>
      <c r="AZ219" s="4"/>
      <c r="BA219" s="4">
        <f>Benkelman!C225</f>
        <v>99</v>
      </c>
      <c r="BB219" s="4">
        <f>Benkelman!D225</f>
        <v>65</v>
      </c>
      <c r="BC219" s="4">
        <f>Benkelman!B225</f>
        <v>0</v>
      </c>
      <c r="BE219" s="3">
        <v>216</v>
      </c>
    </row>
    <row r="220" spans="1:57" ht="13.5" x14ac:dyDescent="0.25">
      <c r="A220" s="4">
        <f>VALUE(MID(Atwood!A226,5,2))</f>
        <v>8</v>
      </c>
      <c r="B220" s="4">
        <f>VALUE(RIGHT(Atwood!A226,2))</f>
        <v>4</v>
      </c>
      <c r="C220" s="4">
        <f>VALUE(LEFT(Atwood!A226,4))</f>
        <v>2012</v>
      </c>
      <c r="D220" s="4">
        <f>Atwood!C226</f>
        <v>100</v>
      </c>
      <c r="E220" s="4">
        <f>Atwood!D226</f>
        <v>62</v>
      </c>
      <c r="F220" s="4">
        <f>Atwood!B226</f>
        <v>0</v>
      </c>
      <c r="G220" s="4"/>
      <c r="H220" s="4"/>
      <c r="I220" s="4"/>
      <c r="J220" s="4"/>
      <c r="K220" s="4">
        <f>Colby!C226</f>
        <v>96</v>
      </c>
      <c r="L220" s="4">
        <f>Colby!D226</f>
        <v>59</v>
      </c>
      <c r="M220" s="4">
        <f>Colby!B226</f>
        <v>0</v>
      </c>
      <c r="N220" s="4"/>
      <c r="O220" s="4"/>
      <c r="P220" s="4"/>
      <c r="Q220" s="4"/>
      <c r="R220" s="4">
        <f>Goodland!C226</f>
        <v>82</v>
      </c>
      <c r="S220" s="4">
        <f>Goodland!D226</f>
        <v>56</v>
      </c>
      <c r="T220" s="4">
        <f>Goodland!B226</f>
        <v>0</v>
      </c>
      <c r="U220" s="4"/>
      <c r="V220" s="4"/>
      <c r="W220" s="4"/>
      <c r="X220" s="4"/>
      <c r="Y220" s="4">
        <f>Norton!C226</f>
        <v>96</v>
      </c>
      <c r="Z220" s="4">
        <f>Norton!D226</f>
        <v>61</v>
      </c>
      <c r="AA220" s="4">
        <f>Norton!B226</f>
        <v>0</v>
      </c>
      <c r="AB220" s="4"/>
      <c r="AC220" s="4"/>
      <c r="AD220" s="4"/>
      <c r="AE220" s="4"/>
      <c r="AF220" s="4">
        <f>Oberlin!C226</f>
        <v>97</v>
      </c>
      <c r="AG220" s="4">
        <f>Oberlin!D226</f>
        <v>61</v>
      </c>
      <c r="AH220" s="4">
        <f>Oberlin!B226</f>
        <v>0</v>
      </c>
      <c r="AI220" s="4"/>
      <c r="AJ220" s="4"/>
      <c r="AK220" s="4"/>
      <c r="AL220" s="4"/>
      <c r="AM220" s="4">
        <f>Wakeeney!C226</f>
        <v>99</v>
      </c>
      <c r="AN220" s="4">
        <f>Wakeeney!D226</f>
        <v>65</v>
      </c>
      <c r="AO220" s="4">
        <f>Wakeeney!B226</f>
        <v>0</v>
      </c>
      <c r="AP220" s="4"/>
      <c r="AQ220" s="4"/>
      <c r="AR220" s="4"/>
      <c r="AS220" s="4"/>
      <c r="AT220" s="4">
        <f>Harlan!C226</f>
        <v>95</v>
      </c>
      <c r="AU220" s="4">
        <f>Harlan!D226</f>
        <v>64</v>
      </c>
      <c r="AV220" s="4">
        <f>Harlan!B226</f>
        <v>0</v>
      </c>
      <c r="AW220" s="4"/>
      <c r="AX220" s="4"/>
      <c r="AY220" s="4"/>
      <c r="AZ220" s="4"/>
      <c r="BA220" s="4">
        <f>Benkelman!C226</f>
        <v>100</v>
      </c>
      <c r="BB220" s="4">
        <f>Benkelman!D226</f>
        <v>62</v>
      </c>
      <c r="BC220" s="4">
        <f>Benkelman!B226</f>
        <v>0</v>
      </c>
      <c r="BE220" s="3">
        <v>217</v>
      </c>
    </row>
    <row r="221" spans="1:57" ht="13.5" x14ac:dyDescent="0.25">
      <c r="A221" s="4">
        <f>VALUE(MID(Atwood!A227,5,2))</f>
        <v>8</v>
      </c>
      <c r="B221" s="4">
        <f>VALUE(RIGHT(Atwood!A227,2))</f>
        <v>5</v>
      </c>
      <c r="C221" s="4">
        <f>VALUE(LEFT(Atwood!A227,4))</f>
        <v>2012</v>
      </c>
      <c r="D221" s="4">
        <f>Atwood!C227</f>
        <v>85</v>
      </c>
      <c r="E221" s="4">
        <f>Atwood!D227</f>
        <v>49</v>
      </c>
      <c r="F221" s="4">
        <f>Atwood!B227</f>
        <v>0</v>
      </c>
      <c r="G221" s="4"/>
      <c r="H221" s="4"/>
      <c r="I221" s="4"/>
      <c r="J221" s="4"/>
      <c r="K221" s="4">
        <f>Colby!C227</f>
        <v>82</v>
      </c>
      <c r="L221" s="4">
        <f>Colby!D227</f>
        <v>50</v>
      </c>
      <c r="M221" s="4">
        <f>Colby!B227</f>
        <v>0</v>
      </c>
      <c r="N221" s="4"/>
      <c r="O221" s="4"/>
      <c r="P221" s="4"/>
      <c r="Q221" s="4"/>
      <c r="R221" s="4">
        <f>Goodland!C227</f>
        <v>91</v>
      </c>
      <c r="S221" s="4">
        <f>Goodland!D227</f>
        <v>55</v>
      </c>
      <c r="T221" s="4">
        <f>Goodland!B227</f>
        <v>0</v>
      </c>
      <c r="U221" s="4"/>
      <c r="V221" s="4"/>
      <c r="W221" s="4"/>
      <c r="X221" s="4"/>
      <c r="Y221" s="4">
        <f>Norton!C227</f>
        <v>84</v>
      </c>
      <c r="Z221" s="4">
        <f>Norton!D227</f>
        <v>54</v>
      </c>
      <c r="AA221" s="4">
        <f>Norton!B227</f>
        <v>0</v>
      </c>
      <c r="AB221" s="4"/>
      <c r="AC221" s="4"/>
      <c r="AD221" s="4"/>
      <c r="AE221" s="4"/>
      <c r="AF221" s="4">
        <f>Oberlin!C227</f>
        <v>84</v>
      </c>
      <c r="AG221" s="4">
        <f>Oberlin!D227</f>
        <v>48</v>
      </c>
      <c r="AH221" s="4">
        <f>Oberlin!B227</f>
        <v>0</v>
      </c>
      <c r="AI221" s="4"/>
      <c r="AJ221" s="4"/>
      <c r="AK221" s="4"/>
      <c r="AL221" s="4"/>
      <c r="AM221" s="4">
        <f>Wakeeney!C227</f>
        <v>81</v>
      </c>
      <c r="AN221" s="4">
        <f>Wakeeney!D227</f>
        <v>57</v>
      </c>
      <c r="AO221" s="4">
        <f>Wakeeney!B227</f>
        <v>0</v>
      </c>
      <c r="AP221" s="4"/>
      <c r="AQ221" s="4"/>
      <c r="AR221" s="4"/>
      <c r="AS221" s="4"/>
      <c r="AT221" s="4">
        <f>Harlan!C227</f>
        <v>81</v>
      </c>
      <c r="AU221" s="4">
        <f>Harlan!D227</f>
        <v>52</v>
      </c>
      <c r="AV221" s="4">
        <f>Harlan!B227</f>
        <v>0</v>
      </c>
      <c r="AW221" s="4"/>
      <c r="AX221" s="4"/>
      <c r="AY221" s="4"/>
      <c r="AZ221" s="4"/>
      <c r="BA221" s="4">
        <f>Benkelman!C227</f>
        <v>85</v>
      </c>
      <c r="BB221" s="4">
        <f>Benkelman!D227</f>
        <v>49</v>
      </c>
      <c r="BC221" s="4">
        <f>Benkelman!B227</f>
        <v>0</v>
      </c>
      <c r="BE221" s="3">
        <v>218</v>
      </c>
    </row>
    <row r="222" spans="1:57" ht="13.5" x14ac:dyDescent="0.25">
      <c r="A222" s="4">
        <f>VALUE(MID(Atwood!A228,5,2))</f>
        <v>8</v>
      </c>
      <c r="B222" s="4">
        <f>VALUE(RIGHT(Atwood!A228,2))</f>
        <v>6</v>
      </c>
      <c r="C222" s="4">
        <f>VALUE(LEFT(Atwood!A228,4))</f>
        <v>2012</v>
      </c>
      <c r="D222" s="4">
        <f>Atwood!C228</f>
        <v>95</v>
      </c>
      <c r="E222" s="4">
        <f>Atwood!D228</f>
        <v>50</v>
      </c>
      <c r="F222" s="4">
        <f>Atwood!B228</f>
        <v>0</v>
      </c>
      <c r="G222" s="4"/>
      <c r="H222" s="4"/>
      <c r="I222" s="4"/>
      <c r="J222" s="4"/>
      <c r="K222" s="4">
        <f>Colby!C228</f>
        <v>91</v>
      </c>
      <c r="L222" s="4">
        <f>Colby!D228</f>
        <v>57</v>
      </c>
      <c r="M222" s="4">
        <f>Colby!B228</f>
        <v>0</v>
      </c>
      <c r="N222" s="4"/>
      <c r="O222" s="4"/>
      <c r="P222" s="4"/>
      <c r="Q222" s="4"/>
      <c r="R222" s="4">
        <f>Goodland!C228</f>
        <v>102</v>
      </c>
      <c r="S222" s="4">
        <f>Goodland!D228</f>
        <v>63</v>
      </c>
      <c r="T222" s="4">
        <f>Goodland!B228</f>
        <v>0</v>
      </c>
      <c r="U222" s="4"/>
      <c r="V222" s="4"/>
      <c r="W222" s="4"/>
      <c r="X222" s="4"/>
      <c r="Y222" s="4">
        <f>Norton!C228</f>
        <v>91</v>
      </c>
      <c r="Z222" s="4">
        <f>Norton!D228</f>
        <v>56</v>
      </c>
      <c r="AA222" s="4">
        <f>Norton!B228</f>
        <v>0</v>
      </c>
      <c r="AB222" s="4"/>
      <c r="AC222" s="4"/>
      <c r="AD222" s="4"/>
      <c r="AE222" s="4"/>
      <c r="AF222" s="4">
        <f>Oberlin!C228</f>
        <v>92</v>
      </c>
      <c r="AG222" s="4">
        <f>Oberlin!D228</f>
        <v>63</v>
      </c>
      <c r="AH222" s="4">
        <f>Oberlin!B228</f>
        <v>0</v>
      </c>
      <c r="AI222" s="4"/>
      <c r="AJ222" s="4"/>
      <c r="AK222" s="4"/>
      <c r="AL222" s="4"/>
      <c r="AM222" s="4">
        <f>Wakeeney!C228</f>
        <v>93</v>
      </c>
      <c r="AN222" s="4">
        <f>Wakeeney!D228</f>
        <v>63</v>
      </c>
      <c r="AO222" s="4">
        <f>Wakeeney!B228</f>
        <v>0</v>
      </c>
      <c r="AP222" s="4"/>
      <c r="AQ222" s="4"/>
      <c r="AR222" s="4"/>
      <c r="AS222" s="4"/>
      <c r="AT222" s="4">
        <f>Harlan!C228</f>
        <v>89</v>
      </c>
      <c r="AU222" s="4">
        <f>Harlan!D228</f>
        <v>52</v>
      </c>
      <c r="AV222" s="4">
        <f>Harlan!B228</f>
        <v>0</v>
      </c>
      <c r="AW222" s="4"/>
      <c r="AX222" s="4"/>
      <c r="AY222" s="4"/>
      <c r="AZ222" s="4"/>
      <c r="BA222" s="4">
        <f>Benkelman!C228</f>
        <v>93</v>
      </c>
      <c r="BB222" s="4">
        <f>Benkelman!D228</f>
        <v>54</v>
      </c>
      <c r="BC222" s="4">
        <f>Benkelman!B228</f>
        <v>0</v>
      </c>
      <c r="BE222" s="3">
        <v>219</v>
      </c>
    </row>
    <row r="223" spans="1:57" ht="13.5" x14ac:dyDescent="0.25">
      <c r="A223" s="4">
        <f>VALUE(MID(Atwood!A229,5,2))</f>
        <v>8</v>
      </c>
      <c r="B223" s="4">
        <f>VALUE(RIGHT(Atwood!A229,2))</f>
        <v>7</v>
      </c>
      <c r="C223" s="4">
        <f>VALUE(LEFT(Atwood!A229,4))</f>
        <v>2012</v>
      </c>
      <c r="D223" s="4">
        <f>Atwood!C229</f>
        <v>104</v>
      </c>
      <c r="E223" s="4">
        <f>Atwood!D229</f>
        <v>63</v>
      </c>
      <c r="F223" s="4">
        <f>Atwood!B229</f>
        <v>0</v>
      </c>
      <c r="G223" s="4"/>
      <c r="H223" s="4"/>
      <c r="I223" s="4"/>
      <c r="J223" s="4"/>
      <c r="K223" s="4">
        <f>Colby!C229</f>
        <v>102</v>
      </c>
      <c r="L223" s="4">
        <f>Colby!D229</f>
        <v>67</v>
      </c>
      <c r="M223" s="4">
        <f>Colby!B229</f>
        <v>0</v>
      </c>
      <c r="N223" s="4"/>
      <c r="O223" s="4"/>
      <c r="P223" s="4"/>
      <c r="Q223" s="4"/>
      <c r="R223" s="4">
        <f>Goodland!C229</f>
        <v>94</v>
      </c>
      <c r="S223" s="4">
        <f>Goodland!D229</f>
        <v>63</v>
      </c>
      <c r="T223" s="4">
        <f>Goodland!B229</f>
        <v>0.44</v>
      </c>
      <c r="U223" s="4"/>
      <c r="V223" s="4"/>
      <c r="W223" s="4"/>
      <c r="X223" s="4"/>
      <c r="Y223" s="4">
        <f>Norton!C229</f>
        <v>101</v>
      </c>
      <c r="Z223" s="4">
        <f>Norton!D229</f>
        <v>64</v>
      </c>
      <c r="AA223" s="4">
        <f>Norton!B229</f>
        <v>0</v>
      </c>
      <c r="AB223" s="4"/>
      <c r="AC223" s="4"/>
      <c r="AD223" s="4"/>
      <c r="AE223" s="4"/>
      <c r="AF223" s="4">
        <f>Oberlin!C229</f>
        <v>102</v>
      </c>
      <c r="AG223" s="4">
        <f>Oberlin!D229</f>
        <v>63</v>
      </c>
      <c r="AH223" s="4">
        <f>Oberlin!B229</f>
        <v>0.08</v>
      </c>
      <c r="AI223" s="4"/>
      <c r="AJ223" s="4"/>
      <c r="AK223" s="4"/>
      <c r="AL223" s="4"/>
      <c r="AM223" s="4">
        <f>Wakeeney!C229</f>
        <v>103</v>
      </c>
      <c r="AN223" s="4">
        <f>Wakeeney!D229</f>
        <v>71</v>
      </c>
      <c r="AO223" s="4">
        <f>Wakeeney!B229</f>
        <v>0</v>
      </c>
      <c r="AP223" s="4"/>
      <c r="AQ223" s="4"/>
      <c r="AR223" s="4"/>
      <c r="AS223" s="4"/>
      <c r="AT223" s="4">
        <f>Harlan!C229</f>
        <v>99</v>
      </c>
      <c r="AU223" s="4">
        <f>Harlan!D229</f>
        <v>61</v>
      </c>
      <c r="AV223" s="4">
        <f>Harlan!B229</f>
        <v>0.15</v>
      </c>
      <c r="AW223" s="4"/>
      <c r="AX223" s="4"/>
      <c r="AY223" s="4"/>
      <c r="AZ223" s="4"/>
      <c r="BA223" s="4">
        <f>Benkelman!C229</f>
        <v>105</v>
      </c>
      <c r="BB223" s="4">
        <f>Benkelman!D229</f>
        <v>69</v>
      </c>
      <c r="BC223" s="4">
        <f>Benkelman!B229</f>
        <v>0.01</v>
      </c>
      <c r="BE223" s="3">
        <v>220</v>
      </c>
    </row>
    <row r="224" spans="1:57" ht="13.5" x14ac:dyDescent="0.25">
      <c r="A224" s="4">
        <f>VALUE(MID(Atwood!A230,5,2))</f>
        <v>8</v>
      </c>
      <c r="B224" s="4">
        <f>VALUE(RIGHT(Atwood!A230,2))</f>
        <v>8</v>
      </c>
      <c r="C224" s="4">
        <f>VALUE(LEFT(Atwood!A230,4))</f>
        <v>2012</v>
      </c>
      <c r="D224" s="4">
        <f>Atwood!C230</f>
        <v>91</v>
      </c>
      <c r="E224" s="4">
        <f>Atwood!D230</f>
        <v>58</v>
      </c>
      <c r="F224" s="4">
        <f>Atwood!B230</f>
        <v>0.04</v>
      </c>
      <c r="G224" s="4"/>
      <c r="H224" s="4"/>
      <c r="I224" s="4"/>
      <c r="J224" s="4"/>
      <c r="K224" s="4">
        <f>Colby!C230</f>
        <v>91</v>
      </c>
      <c r="L224" s="4">
        <f>Colby!D230</f>
        <v>54</v>
      </c>
      <c r="M224" s="4">
        <f>Colby!B230</f>
        <v>0</v>
      </c>
      <c r="N224" s="4"/>
      <c r="O224" s="4"/>
      <c r="P224" s="4"/>
      <c r="Q224" s="4"/>
      <c r="R224" s="4">
        <f>Goodland!C230</f>
        <v>98</v>
      </c>
      <c r="S224" s="4">
        <f>Goodland!D230</f>
        <v>61</v>
      </c>
      <c r="T224" s="4">
        <f>Goodland!B230</f>
        <v>0</v>
      </c>
      <c r="U224" s="4"/>
      <c r="V224" s="4"/>
      <c r="W224" s="4"/>
      <c r="X224" s="4"/>
      <c r="Y224" s="4">
        <f>Norton!C230</f>
        <v>89</v>
      </c>
      <c r="Z224" s="4">
        <f>Norton!D230</f>
        <v>61</v>
      </c>
      <c r="AA224" s="4">
        <f>Norton!B230</f>
        <v>0</v>
      </c>
      <c r="AB224" s="4"/>
      <c r="AC224" s="4"/>
      <c r="AD224" s="4"/>
      <c r="AE224" s="4"/>
      <c r="AF224" s="4">
        <f>Oberlin!C230</f>
        <v>89</v>
      </c>
      <c r="AG224" s="4">
        <f>Oberlin!D230</f>
        <v>58</v>
      </c>
      <c r="AH224" s="4">
        <f>Oberlin!B230</f>
        <v>0.01</v>
      </c>
      <c r="AI224" s="4"/>
      <c r="AJ224" s="4"/>
      <c r="AK224" s="4"/>
      <c r="AL224" s="4"/>
      <c r="AM224" s="4">
        <f>Wakeeney!C230</f>
        <v>94</v>
      </c>
      <c r="AN224" s="4">
        <f>Wakeeney!D230</f>
        <v>65</v>
      </c>
      <c r="AO224" s="4">
        <f>Wakeeney!B230</f>
        <v>0</v>
      </c>
      <c r="AP224" s="4"/>
      <c r="AQ224" s="4"/>
      <c r="AR224" s="4"/>
      <c r="AS224" s="4"/>
      <c r="AT224" s="4">
        <f>Harlan!C230</f>
        <v>90</v>
      </c>
      <c r="AU224" s="4">
        <f>Harlan!D230</f>
        <v>61</v>
      </c>
      <c r="AV224" s="4">
        <f>Harlan!B230</f>
        <v>0</v>
      </c>
      <c r="AW224" s="4"/>
      <c r="AX224" s="4"/>
      <c r="AY224" s="4"/>
      <c r="AZ224" s="4"/>
      <c r="BA224" s="4">
        <f>Benkelman!C230</f>
        <v>98</v>
      </c>
      <c r="BB224" s="4">
        <f>Benkelman!D230</f>
        <v>56</v>
      </c>
      <c r="BC224" s="4">
        <f>Benkelman!B230</f>
        <v>0.18</v>
      </c>
      <c r="BE224" s="3">
        <v>221</v>
      </c>
    </row>
    <row r="225" spans="1:57" ht="13.5" x14ac:dyDescent="0.25">
      <c r="A225" s="4">
        <f>VALUE(MID(Atwood!A231,5,2))</f>
        <v>8</v>
      </c>
      <c r="B225" s="4">
        <f>VALUE(RIGHT(Atwood!A231,2))</f>
        <v>9</v>
      </c>
      <c r="C225" s="4">
        <f>VALUE(LEFT(Atwood!A231,4))</f>
        <v>2012</v>
      </c>
      <c r="D225" s="4">
        <f>Atwood!C231</f>
        <v>102</v>
      </c>
      <c r="E225" s="4">
        <f>Atwood!D231</f>
        <v>59</v>
      </c>
      <c r="F225" s="4">
        <f>Atwood!B231</f>
        <v>0</v>
      </c>
      <c r="G225" s="4"/>
      <c r="H225" s="4"/>
      <c r="I225" s="4"/>
      <c r="J225" s="4"/>
      <c r="K225" s="4">
        <f>Colby!C231</f>
        <v>101</v>
      </c>
      <c r="L225" s="4">
        <f>Colby!D231</f>
        <v>56</v>
      </c>
      <c r="M225" s="4">
        <f>Colby!B231</f>
        <v>0.01</v>
      </c>
      <c r="N225" s="4"/>
      <c r="O225" s="4"/>
      <c r="P225" s="4"/>
      <c r="Q225" s="4"/>
      <c r="R225" s="4">
        <f>Goodland!C231</f>
        <v>88</v>
      </c>
      <c r="S225" s="4">
        <f>Goodland!D231</f>
        <v>54</v>
      </c>
      <c r="T225" s="4">
        <f>Goodland!B231</f>
        <v>0</v>
      </c>
      <c r="U225" s="4"/>
      <c r="V225" s="4"/>
      <c r="W225" s="4"/>
      <c r="X225" s="4"/>
      <c r="Y225" s="4">
        <f>Norton!C231</f>
        <v>104</v>
      </c>
      <c r="Z225" s="4">
        <f>Norton!D231</f>
        <v>60</v>
      </c>
      <c r="AA225" s="4">
        <f>Norton!B231</f>
        <v>0</v>
      </c>
      <c r="AB225" s="4"/>
      <c r="AC225" s="4"/>
      <c r="AD225" s="4"/>
      <c r="AE225" s="4"/>
      <c r="AF225" s="4">
        <f>Oberlin!C231</f>
        <v>102</v>
      </c>
      <c r="AG225" s="4">
        <f>Oberlin!D231</f>
        <v>57</v>
      </c>
      <c r="AH225" s="4">
        <f>Oberlin!B231</f>
        <v>0</v>
      </c>
      <c r="AI225" s="4"/>
      <c r="AJ225" s="4"/>
      <c r="AK225" s="4"/>
      <c r="AL225" s="4"/>
      <c r="AM225" s="4">
        <f>Wakeeney!C231</f>
        <v>102</v>
      </c>
      <c r="AN225" s="4">
        <f>Wakeeney!D231</f>
        <v>64</v>
      </c>
      <c r="AO225" s="4">
        <f>Wakeeney!B231</f>
        <v>0</v>
      </c>
      <c r="AP225" s="4"/>
      <c r="AQ225" s="4"/>
      <c r="AR225" s="4"/>
      <c r="AS225" s="4"/>
      <c r="AT225" s="4">
        <f>Harlan!C231</f>
        <v>99</v>
      </c>
      <c r="AU225" s="4">
        <f>Harlan!D231</f>
        <v>60</v>
      </c>
      <c r="AV225" s="4">
        <f>Harlan!B231</f>
        <v>0</v>
      </c>
      <c r="AW225" s="4"/>
      <c r="AX225" s="4"/>
      <c r="AY225" s="4"/>
      <c r="AZ225" s="4"/>
      <c r="BA225" s="4">
        <f>Benkelman!C231</f>
        <v>101</v>
      </c>
      <c r="BB225" s="4">
        <f>Benkelman!D231</f>
        <v>56</v>
      </c>
      <c r="BC225" s="4">
        <f>Benkelman!B231</f>
        <v>0</v>
      </c>
      <c r="BE225" s="3">
        <v>222</v>
      </c>
    </row>
    <row r="226" spans="1:57" ht="13.5" x14ac:dyDescent="0.25">
      <c r="A226" s="4">
        <f>VALUE(MID(Atwood!A232,5,2))</f>
        <v>8</v>
      </c>
      <c r="B226" s="4">
        <f>VALUE(RIGHT(Atwood!A232,2))</f>
        <v>10</v>
      </c>
      <c r="C226" s="4">
        <f>VALUE(LEFT(Atwood!A232,4))</f>
        <v>2012</v>
      </c>
      <c r="D226" s="4">
        <f>Atwood!C232</f>
        <v>88</v>
      </c>
      <c r="E226" s="4">
        <f>Atwood!D232</f>
        <v>58</v>
      </c>
      <c r="F226" s="4">
        <f>Atwood!B232</f>
        <v>0</v>
      </c>
      <c r="G226" s="4"/>
      <c r="H226" s="4"/>
      <c r="I226" s="4"/>
      <c r="J226" s="4"/>
      <c r="K226" s="4">
        <f>Colby!C232</f>
        <v>89</v>
      </c>
      <c r="L226" s="4">
        <f>Colby!D232</f>
        <v>57</v>
      </c>
      <c r="M226" s="4">
        <f>Colby!B232</f>
        <v>7.0000000000000007E-2</v>
      </c>
      <c r="N226" s="4"/>
      <c r="O226" s="4"/>
      <c r="P226" s="4"/>
      <c r="Q226" s="4"/>
      <c r="R226" s="4">
        <f>Goodland!C232</f>
        <v>88</v>
      </c>
      <c r="S226" s="4">
        <f>Goodland!D232</f>
        <v>56</v>
      </c>
      <c r="T226" s="4">
        <f>Goodland!B232</f>
        <v>0</v>
      </c>
      <c r="U226" s="4"/>
      <c r="V226" s="4"/>
      <c r="W226" s="4"/>
      <c r="X226" s="4"/>
      <c r="Y226" s="4">
        <f>Norton!C232</f>
        <v>88</v>
      </c>
      <c r="Z226" s="4">
        <f>Norton!D232</f>
        <v>58</v>
      </c>
      <c r="AA226" s="4">
        <f>Norton!B232</f>
        <v>0</v>
      </c>
      <c r="AB226" s="4"/>
      <c r="AC226" s="4"/>
      <c r="AD226" s="4"/>
      <c r="AE226" s="4"/>
      <c r="AF226" s="4">
        <f>Oberlin!C232</f>
        <v>87</v>
      </c>
      <c r="AG226" s="4">
        <f>Oberlin!D232</f>
        <v>56</v>
      </c>
      <c r="AH226" s="4">
        <f>Oberlin!B232</f>
        <v>0</v>
      </c>
      <c r="AI226" s="4"/>
      <c r="AJ226" s="4"/>
      <c r="AK226" s="4"/>
      <c r="AL226" s="4"/>
      <c r="AM226" s="4">
        <f>Wakeeney!C232</f>
        <v>88</v>
      </c>
      <c r="AN226" s="4">
        <f>Wakeeney!D232</f>
        <v>60</v>
      </c>
      <c r="AO226" s="4">
        <f>Wakeeney!B232</f>
        <v>0</v>
      </c>
      <c r="AP226" s="4"/>
      <c r="AQ226" s="4"/>
      <c r="AR226" s="4"/>
      <c r="AS226" s="4"/>
      <c r="AT226" s="4">
        <f>Harlan!C232</f>
        <v>84</v>
      </c>
      <c r="AU226" s="4">
        <f>Harlan!D232</f>
        <v>55</v>
      </c>
      <c r="AV226" s="4">
        <f>Harlan!B232</f>
        <v>0</v>
      </c>
      <c r="AW226" s="4"/>
      <c r="AX226" s="4"/>
      <c r="AY226" s="4"/>
      <c r="AZ226" s="4"/>
      <c r="BA226" s="4">
        <f>Benkelman!C232</f>
        <v>93</v>
      </c>
      <c r="BB226" s="4">
        <f>Benkelman!D232</f>
        <v>59</v>
      </c>
      <c r="BC226" s="4">
        <f>Benkelman!B232</f>
        <v>0.03</v>
      </c>
      <c r="BE226" s="3">
        <v>223</v>
      </c>
    </row>
    <row r="227" spans="1:57" ht="13.5" x14ac:dyDescent="0.25">
      <c r="A227" s="4">
        <f>VALUE(MID(Atwood!A233,5,2))</f>
        <v>8</v>
      </c>
      <c r="B227" s="4">
        <f>VALUE(RIGHT(Atwood!A233,2))</f>
        <v>11</v>
      </c>
      <c r="C227" s="4">
        <f>VALUE(LEFT(Atwood!A233,4))</f>
        <v>2012</v>
      </c>
      <c r="D227" s="4">
        <f>Atwood!C233</f>
        <v>90</v>
      </c>
      <c r="E227" s="4">
        <f>Atwood!D233</f>
        <v>63</v>
      </c>
      <c r="F227" s="4">
        <f>Atwood!B233</f>
        <v>0</v>
      </c>
      <c r="G227" s="4"/>
      <c r="H227" s="4"/>
      <c r="I227" s="4"/>
      <c r="J227" s="4"/>
      <c r="K227" s="4">
        <f>Colby!C233</f>
        <v>89</v>
      </c>
      <c r="L227" s="4">
        <f>Colby!D233</f>
        <v>60</v>
      </c>
      <c r="M227" s="4">
        <f>Colby!B233</f>
        <v>0</v>
      </c>
      <c r="N227" s="4"/>
      <c r="O227" s="4"/>
      <c r="P227" s="4"/>
      <c r="Q227" s="4"/>
      <c r="R227" s="4">
        <f>Goodland!C233</f>
        <v>95</v>
      </c>
      <c r="S227" s="4">
        <f>Goodland!D233</f>
        <v>61</v>
      </c>
      <c r="T227" s="4">
        <f>Goodland!B233</f>
        <v>0</v>
      </c>
      <c r="U227" s="4"/>
      <c r="V227" s="4"/>
      <c r="W227" s="4"/>
      <c r="X227" s="4"/>
      <c r="Y227" s="4">
        <f>Norton!C233</f>
        <v>90</v>
      </c>
      <c r="Z227" s="4">
        <f>Norton!D233</f>
        <v>55</v>
      </c>
      <c r="AA227" s="4">
        <f>Norton!B233</f>
        <v>0</v>
      </c>
      <c r="AB227" s="4"/>
      <c r="AC227" s="4"/>
      <c r="AD227" s="4"/>
      <c r="AE227" s="4"/>
      <c r="AF227" s="4">
        <f>Oberlin!C233</f>
        <v>88</v>
      </c>
      <c r="AG227" s="4">
        <f>Oberlin!D233</f>
        <v>60</v>
      </c>
      <c r="AH227" s="4">
        <f>Oberlin!B233</f>
        <v>0</v>
      </c>
      <c r="AI227" s="4"/>
      <c r="AJ227" s="4"/>
      <c r="AK227" s="4"/>
      <c r="AL227" s="4"/>
      <c r="AM227" s="4">
        <f>Wakeeney!C233</f>
        <v>90</v>
      </c>
      <c r="AN227" s="4">
        <f>Wakeeney!D233</f>
        <v>62</v>
      </c>
      <c r="AO227" s="4">
        <f>Wakeeney!B233</f>
        <v>0</v>
      </c>
      <c r="AP227" s="4"/>
      <c r="AQ227" s="4"/>
      <c r="AR227" s="4"/>
      <c r="AS227" s="4"/>
      <c r="AT227" s="4">
        <f>Harlan!C233</f>
        <v>85</v>
      </c>
      <c r="AU227" s="4">
        <f>Harlan!D233</f>
        <v>55</v>
      </c>
      <c r="AV227" s="4">
        <f>Harlan!B233</f>
        <v>0</v>
      </c>
      <c r="AW227" s="4"/>
      <c r="AX227" s="4"/>
      <c r="AY227" s="4"/>
      <c r="AZ227" s="4"/>
      <c r="BA227" s="4">
        <f>Benkelman!C233</f>
        <v>91</v>
      </c>
      <c r="BB227" s="4">
        <f>Benkelman!D233</f>
        <v>63</v>
      </c>
      <c r="BC227" s="4">
        <f>Benkelman!B233</f>
        <v>0</v>
      </c>
      <c r="BE227" s="3">
        <v>224</v>
      </c>
    </row>
    <row r="228" spans="1:57" ht="13.5" x14ac:dyDescent="0.25">
      <c r="A228" s="4">
        <f>VALUE(MID(Atwood!A234,5,2))</f>
        <v>8</v>
      </c>
      <c r="B228" s="4">
        <f>VALUE(RIGHT(Atwood!A234,2))</f>
        <v>12</v>
      </c>
      <c r="C228" s="4">
        <f>VALUE(LEFT(Atwood!A234,4))</f>
        <v>2012</v>
      </c>
      <c r="D228" s="4">
        <f>Atwood!C234</f>
        <v>96</v>
      </c>
      <c r="E228" s="4">
        <f>Atwood!D234</f>
        <v>60</v>
      </c>
      <c r="F228" s="4">
        <f>Atwood!B234</f>
        <v>0.08</v>
      </c>
      <c r="G228" s="4"/>
      <c r="H228" s="4"/>
      <c r="I228" s="4"/>
      <c r="J228" s="4"/>
      <c r="K228" s="4">
        <f>Colby!C234</f>
        <v>95</v>
      </c>
      <c r="L228" s="4">
        <f>Colby!D234</f>
        <v>60</v>
      </c>
      <c r="M228" s="4">
        <f>Colby!B234</f>
        <v>0</v>
      </c>
      <c r="N228" s="4"/>
      <c r="O228" s="4"/>
      <c r="P228" s="4"/>
      <c r="Q228" s="4"/>
      <c r="R228" s="4">
        <f>Goodland!C234</f>
        <v>89</v>
      </c>
      <c r="S228" s="4">
        <f>Goodland!D234</f>
        <v>57</v>
      </c>
      <c r="T228" s="4">
        <f>Goodland!B234</f>
        <v>0</v>
      </c>
      <c r="U228" s="4"/>
      <c r="V228" s="4"/>
      <c r="W228" s="4"/>
      <c r="X228" s="4"/>
      <c r="Y228" s="4">
        <f>Norton!C234</f>
        <v>93</v>
      </c>
      <c r="Z228" s="4">
        <f>Norton!D234</f>
        <v>57</v>
      </c>
      <c r="AA228" s="4">
        <f>Norton!B234</f>
        <v>0.04</v>
      </c>
      <c r="AB228" s="4"/>
      <c r="AC228" s="4"/>
      <c r="AD228" s="4"/>
      <c r="AE228" s="4"/>
      <c r="AF228" s="4">
        <f>Oberlin!C234</f>
        <v>95</v>
      </c>
      <c r="AG228" s="4">
        <f>Oberlin!D234</f>
        <v>62</v>
      </c>
      <c r="AH228" s="4">
        <f>Oberlin!B234</f>
        <v>0.04</v>
      </c>
      <c r="AI228" s="4"/>
      <c r="AJ228" s="4"/>
      <c r="AK228" s="4"/>
      <c r="AL228" s="4"/>
      <c r="AM228" s="4">
        <f>Wakeeney!C234</f>
        <v>95</v>
      </c>
      <c r="AN228" s="4">
        <f>Wakeeney!D234</f>
        <v>65</v>
      </c>
      <c r="AO228" s="4">
        <f>Wakeeney!B234</f>
        <v>0</v>
      </c>
      <c r="AP228" s="4"/>
      <c r="AQ228" s="4"/>
      <c r="AR228" s="4"/>
      <c r="AS228" s="4"/>
      <c r="AT228" s="4">
        <f>Harlan!C234</f>
        <v>85</v>
      </c>
      <c r="AU228" s="4">
        <f>Harlan!D234</f>
        <v>56</v>
      </c>
      <c r="AV228" s="4">
        <f>Harlan!B234</f>
        <v>0</v>
      </c>
      <c r="AW228" s="4"/>
      <c r="AX228" s="4"/>
      <c r="AY228" s="4"/>
      <c r="AZ228" s="4"/>
      <c r="BA228" s="4">
        <f>Benkelman!C234</f>
        <v>93</v>
      </c>
      <c r="BB228" s="4">
        <f>Benkelman!D234</f>
        <v>62</v>
      </c>
      <c r="BC228" s="4">
        <f>Benkelman!B234</f>
        <v>0.2</v>
      </c>
      <c r="BE228" s="3">
        <v>225</v>
      </c>
    </row>
    <row r="229" spans="1:57" ht="13.5" x14ac:dyDescent="0.25">
      <c r="A229" s="4">
        <f>VALUE(MID(Atwood!A235,5,2))</f>
        <v>8</v>
      </c>
      <c r="B229" s="4">
        <f>VALUE(RIGHT(Atwood!A235,2))</f>
        <v>13</v>
      </c>
      <c r="C229" s="4">
        <f>VALUE(LEFT(Atwood!A235,4))</f>
        <v>2012</v>
      </c>
      <c r="D229" s="4">
        <f>Atwood!C235</f>
        <v>89</v>
      </c>
      <c r="E229" s="4">
        <f>Atwood!D235</f>
        <v>51</v>
      </c>
      <c r="F229" s="4">
        <f>Atwood!B235</f>
        <v>0</v>
      </c>
      <c r="G229" s="4"/>
      <c r="H229" s="4"/>
      <c r="I229" s="4"/>
      <c r="J229" s="4"/>
      <c r="K229" s="4">
        <f>Colby!C235</f>
        <v>89</v>
      </c>
      <c r="L229" s="4">
        <f>Colby!D235</f>
        <v>51</v>
      </c>
      <c r="M229" s="4">
        <f>Colby!B235</f>
        <v>0</v>
      </c>
      <c r="N229" s="4"/>
      <c r="O229" s="4"/>
      <c r="P229" s="4"/>
      <c r="Q229" s="4"/>
      <c r="R229" s="4">
        <f>Goodland!C235</f>
        <v>87</v>
      </c>
      <c r="S229" s="4">
        <f>Goodland!D235</f>
        <v>52</v>
      </c>
      <c r="T229" s="4">
        <f>Goodland!B235</f>
        <v>0.15</v>
      </c>
      <c r="U229" s="4"/>
      <c r="V229" s="4"/>
      <c r="W229" s="4"/>
      <c r="X229" s="4"/>
      <c r="Y229" s="4">
        <f>Norton!C235</f>
        <v>93</v>
      </c>
      <c r="Z229" s="4">
        <f>Norton!D235</f>
        <v>53</v>
      </c>
      <c r="AA229" s="4">
        <f>Norton!B235</f>
        <v>0</v>
      </c>
      <c r="AB229" s="4"/>
      <c r="AC229" s="4"/>
      <c r="AD229" s="4"/>
      <c r="AE229" s="4"/>
      <c r="AF229" s="4">
        <f>Oberlin!C235</f>
        <v>91</v>
      </c>
      <c r="AG229" s="4">
        <f>Oberlin!D235</f>
        <v>51</v>
      </c>
      <c r="AH229" s="4">
        <f>Oberlin!B235</f>
        <v>0</v>
      </c>
      <c r="AI229" s="4"/>
      <c r="AJ229" s="4"/>
      <c r="AK229" s="4"/>
      <c r="AL229" s="4"/>
      <c r="AM229" s="4">
        <f>Wakeeney!C235</f>
        <v>90</v>
      </c>
      <c r="AN229" s="4">
        <f>Wakeeney!D235</f>
        <v>55</v>
      </c>
      <c r="AO229" s="4">
        <f>Wakeeney!B235</f>
        <v>0</v>
      </c>
      <c r="AP229" s="4"/>
      <c r="AQ229" s="4"/>
      <c r="AR229" s="4"/>
      <c r="AS229" s="4"/>
      <c r="AT229" s="4">
        <f>Harlan!C235</f>
        <v>88</v>
      </c>
      <c r="AU229" s="4">
        <f>Harlan!D235</f>
        <v>53</v>
      </c>
      <c r="AV229" s="4">
        <f>Harlan!B235</f>
        <v>0.09</v>
      </c>
      <c r="AW229" s="4"/>
      <c r="AX229" s="4"/>
      <c r="AY229" s="4"/>
      <c r="AZ229" s="4"/>
      <c r="BA229" s="4">
        <f>Benkelman!C235</f>
        <v>89</v>
      </c>
      <c r="BB229" s="4">
        <f>Benkelman!D235</f>
        <v>50</v>
      </c>
      <c r="BC229" s="4">
        <f>Benkelman!B235</f>
        <v>0</v>
      </c>
      <c r="BE229" s="3">
        <v>226</v>
      </c>
    </row>
    <row r="230" spans="1:57" ht="13.5" x14ac:dyDescent="0.25">
      <c r="A230" s="4">
        <f>VALUE(MID(Atwood!A236,5,2))</f>
        <v>8</v>
      </c>
      <c r="B230" s="4">
        <f>VALUE(RIGHT(Atwood!A236,2))</f>
        <v>14</v>
      </c>
      <c r="C230" s="4">
        <f>VALUE(LEFT(Atwood!A236,4))</f>
        <v>2012</v>
      </c>
      <c r="D230" s="4">
        <f>Atwood!C236</f>
        <v>86</v>
      </c>
      <c r="E230" s="4">
        <f>Atwood!D236</f>
        <v>50</v>
      </c>
      <c r="F230" s="4">
        <f>Atwood!B236</f>
        <v>0.09</v>
      </c>
      <c r="G230" s="4"/>
      <c r="H230" s="4"/>
      <c r="I230" s="4"/>
      <c r="J230" s="4"/>
      <c r="K230" s="4">
        <f>Colby!C236</f>
        <v>87</v>
      </c>
      <c r="L230" s="4">
        <f>Colby!D236</f>
        <v>57</v>
      </c>
      <c r="M230" s="4">
        <f>Colby!B236</f>
        <v>0.08</v>
      </c>
      <c r="N230" s="4"/>
      <c r="O230" s="4"/>
      <c r="P230" s="4"/>
      <c r="Q230" s="4"/>
      <c r="R230" s="4">
        <f>Goodland!C236</f>
        <v>87</v>
      </c>
      <c r="S230" s="4">
        <f>Goodland!D236</f>
        <v>58</v>
      </c>
      <c r="T230" s="4">
        <f>Goodland!B236</f>
        <v>0</v>
      </c>
      <c r="U230" s="4"/>
      <c r="V230" s="4"/>
      <c r="W230" s="4"/>
      <c r="X230" s="4"/>
      <c r="Y230" s="4">
        <f>Norton!C236</f>
        <v>84</v>
      </c>
      <c r="Z230" s="4">
        <f>Norton!D236</f>
        <v>53</v>
      </c>
      <c r="AA230" s="4">
        <f>Norton!B236</f>
        <v>0.2</v>
      </c>
      <c r="AB230" s="4"/>
      <c r="AC230" s="4"/>
      <c r="AD230" s="4"/>
      <c r="AE230" s="4"/>
      <c r="AF230" s="4">
        <f>Oberlin!C236</f>
        <v>91</v>
      </c>
      <c r="AG230" s="4">
        <f>Oberlin!D236</f>
        <v>51</v>
      </c>
      <c r="AH230" s="4">
        <f>Oberlin!B236</f>
        <v>0.11</v>
      </c>
      <c r="AI230" s="4"/>
      <c r="AJ230" s="4"/>
      <c r="AK230" s="4"/>
      <c r="AL230" s="4"/>
      <c r="AM230" s="4">
        <f>Wakeeney!C236</f>
        <v>87</v>
      </c>
      <c r="AN230" s="4">
        <f>Wakeeney!D236</f>
        <v>55</v>
      </c>
      <c r="AO230" s="4">
        <f>Wakeeney!B236</f>
        <v>0.09</v>
      </c>
      <c r="AP230" s="4"/>
      <c r="AQ230" s="4"/>
      <c r="AR230" s="4"/>
      <c r="AS230" s="4"/>
      <c r="AT230" s="4">
        <f>Harlan!C236</f>
        <v>81</v>
      </c>
      <c r="AU230" s="4">
        <f>Harlan!D236</f>
        <v>55</v>
      </c>
      <c r="AV230" s="4">
        <f>Harlan!B236</f>
        <v>0</v>
      </c>
      <c r="AW230" s="4"/>
      <c r="AX230" s="4"/>
      <c r="AY230" s="4"/>
      <c r="AZ230" s="4"/>
      <c r="BA230" s="4">
        <f>Benkelman!C236</f>
        <v>85</v>
      </c>
      <c r="BB230" s="4">
        <f>Benkelman!D236</f>
        <v>53</v>
      </c>
      <c r="BC230" s="4">
        <f>Benkelman!B236</f>
        <v>0</v>
      </c>
      <c r="BE230" s="3">
        <v>227</v>
      </c>
    </row>
    <row r="231" spans="1:57" ht="13.5" x14ac:dyDescent="0.25">
      <c r="A231" s="4">
        <f>VALUE(MID(Atwood!A237,5,2))</f>
        <v>8</v>
      </c>
      <c r="B231" s="4">
        <f>VALUE(RIGHT(Atwood!A237,2))</f>
        <v>15</v>
      </c>
      <c r="C231" s="4">
        <f>VALUE(LEFT(Atwood!A237,4))</f>
        <v>2012</v>
      </c>
      <c r="D231" s="4">
        <f>Atwood!C237</f>
        <v>88</v>
      </c>
      <c r="E231" s="4">
        <f>Atwood!D237</f>
        <v>59</v>
      </c>
      <c r="F231" s="4">
        <f>Atwood!B237</f>
        <v>0</v>
      </c>
      <c r="G231" s="4"/>
      <c r="H231" s="4"/>
      <c r="I231" s="4"/>
      <c r="J231" s="4"/>
      <c r="K231" s="4">
        <f>Colby!C237</f>
        <v>86</v>
      </c>
      <c r="L231" s="4">
        <f>Colby!D237</f>
        <v>59</v>
      </c>
      <c r="M231" s="4">
        <f>Colby!B237</f>
        <v>0</v>
      </c>
      <c r="N231" s="4"/>
      <c r="O231" s="4"/>
      <c r="P231" s="4"/>
      <c r="Q231" s="4"/>
      <c r="R231" s="4">
        <f>Goodland!C237</f>
        <v>99</v>
      </c>
      <c r="S231" s="4">
        <f>Goodland!D237</f>
        <v>60</v>
      </c>
      <c r="T231" s="4">
        <f>Goodland!B237</f>
        <v>0</v>
      </c>
      <c r="U231" s="4"/>
      <c r="V231" s="4"/>
      <c r="W231" s="4"/>
      <c r="X231" s="4"/>
      <c r="Y231" s="4">
        <f>Norton!C237</f>
        <v>81</v>
      </c>
      <c r="Z231" s="4">
        <f>Norton!D237</f>
        <v>60</v>
      </c>
      <c r="AA231" s="4">
        <f>Norton!B237</f>
        <v>0</v>
      </c>
      <c r="AB231" s="4"/>
      <c r="AC231" s="4"/>
      <c r="AD231" s="4"/>
      <c r="AE231" s="4"/>
      <c r="AF231" s="4">
        <f>Oberlin!C237</f>
        <v>83</v>
      </c>
      <c r="AG231" s="4">
        <f>Oberlin!D237</f>
        <v>61</v>
      </c>
      <c r="AH231" s="4">
        <f>Oberlin!B237</f>
        <v>0</v>
      </c>
      <c r="AI231" s="4"/>
      <c r="AJ231" s="4"/>
      <c r="AK231" s="4"/>
      <c r="AL231" s="4"/>
      <c r="AM231" s="4">
        <f>Wakeeney!C237</f>
        <v>83</v>
      </c>
      <c r="AN231" s="4">
        <f>Wakeeney!D237</f>
        <v>60</v>
      </c>
      <c r="AO231" s="4">
        <f>Wakeeney!B237</f>
        <v>0</v>
      </c>
      <c r="AP231" s="4"/>
      <c r="AQ231" s="4"/>
      <c r="AR231" s="4"/>
      <c r="AS231" s="4"/>
      <c r="AT231" s="4">
        <f>Harlan!C237</f>
        <v>82</v>
      </c>
      <c r="AU231" s="4">
        <f>Harlan!D237</f>
        <v>60</v>
      </c>
      <c r="AV231" s="4">
        <f>Harlan!B237</f>
        <v>0</v>
      </c>
      <c r="AW231" s="4"/>
      <c r="AX231" s="4"/>
      <c r="AY231" s="4"/>
      <c r="AZ231" s="4"/>
      <c r="BA231" s="4">
        <f>Benkelman!C237</f>
        <v>90</v>
      </c>
      <c r="BB231" s="4">
        <f>Benkelman!D237</f>
        <v>62</v>
      </c>
      <c r="BC231" s="4">
        <f>Benkelman!B237</f>
        <v>0</v>
      </c>
      <c r="BE231" s="3">
        <v>228</v>
      </c>
    </row>
    <row r="232" spans="1:57" ht="13.5" x14ac:dyDescent="0.25">
      <c r="A232" s="4">
        <f>VALUE(MID(Atwood!A238,5,2))</f>
        <v>8</v>
      </c>
      <c r="B232" s="4">
        <f>VALUE(RIGHT(Atwood!A238,2))</f>
        <v>16</v>
      </c>
      <c r="C232" s="4">
        <f>VALUE(LEFT(Atwood!A238,4))</f>
        <v>2012</v>
      </c>
      <c r="D232" s="4">
        <f>Atwood!C238</f>
        <v>104</v>
      </c>
      <c r="E232" s="4">
        <f>Atwood!D238</f>
        <v>59</v>
      </c>
      <c r="F232" s="4">
        <f>Atwood!B238</f>
        <v>0</v>
      </c>
      <c r="G232" s="4"/>
      <c r="H232" s="4"/>
      <c r="I232" s="4"/>
      <c r="J232" s="4"/>
      <c r="K232" s="4">
        <f>Colby!C238</f>
        <v>100</v>
      </c>
      <c r="L232" s="4">
        <f>Colby!D238</f>
        <v>56</v>
      </c>
      <c r="M232" s="4">
        <f>Colby!B238</f>
        <v>0.09</v>
      </c>
      <c r="N232" s="4"/>
      <c r="O232" s="4"/>
      <c r="P232" s="4"/>
      <c r="Q232" s="4"/>
      <c r="R232" s="4">
        <f>Goodland!C238</f>
        <v>74</v>
      </c>
      <c r="S232" s="4">
        <f>Goodland!D238</f>
        <v>52</v>
      </c>
      <c r="T232" s="4">
        <f>Goodland!B238</f>
        <v>0</v>
      </c>
      <c r="U232" s="4"/>
      <c r="V232" s="4"/>
      <c r="W232" s="4"/>
      <c r="X232" s="4"/>
      <c r="Y232" s="4">
        <f>Norton!C238</f>
        <v>97</v>
      </c>
      <c r="Z232" s="4">
        <f>Norton!D238</f>
        <v>58</v>
      </c>
      <c r="AA232" s="4">
        <f>Norton!B238</f>
        <v>0</v>
      </c>
      <c r="AB232" s="4"/>
      <c r="AC232" s="4"/>
      <c r="AD232" s="4"/>
      <c r="AE232" s="4"/>
      <c r="AF232" s="4">
        <f>Oberlin!C238</f>
        <v>101</v>
      </c>
      <c r="AG232" s="4">
        <f>Oberlin!D238</f>
        <v>59</v>
      </c>
      <c r="AH232" s="4">
        <f>Oberlin!B238</f>
        <v>0.01</v>
      </c>
      <c r="AI232" s="4"/>
      <c r="AJ232" s="4"/>
      <c r="AK232" s="4"/>
      <c r="AL232" s="4"/>
      <c r="AM232" s="4">
        <f>Wakeeney!C238</f>
        <v>99</v>
      </c>
      <c r="AN232" s="4">
        <f>Wakeeney!D238</f>
        <v>60</v>
      </c>
      <c r="AO232" s="4">
        <f>Wakeeney!B238</f>
        <v>0</v>
      </c>
      <c r="AP232" s="4"/>
      <c r="AQ232" s="4"/>
      <c r="AR232" s="4"/>
      <c r="AS232" s="4"/>
      <c r="AT232" s="4">
        <f>Harlan!C238</f>
        <v>95</v>
      </c>
      <c r="AU232" s="4">
        <f>Harlan!D238</f>
        <v>60</v>
      </c>
      <c r="AV232" s="4">
        <f>Harlan!B238</f>
        <v>0</v>
      </c>
      <c r="AW232" s="4"/>
      <c r="AX232" s="4"/>
      <c r="AY232" s="4"/>
      <c r="AZ232" s="4"/>
      <c r="BA232" s="4">
        <f>Benkelman!C238</f>
        <v>101</v>
      </c>
      <c r="BB232" s="4">
        <f>Benkelman!D238</f>
        <v>55</v>
      </c>
      <c r="BC232" s="4">
        <f>Benkelman!B238</f>
        <v>0</v>
      </c>
      <c r="BE232" s="3">
        <v>229</v>
      </c>
    </row>
    <row r="233" spans="1:57" ht="13.5" x14ac:dyDescent="0.25">
      <c r="A233" s="4">
        <f>VALUE(MID(Atwood!A239,5,2))</f>
        <v>8</v>
      </c>
      <c r="B233" s="4">
        <f>VALUE(RIGHT(Atwood!A239,2))</f>
        <v>17</v>
      </c>
      <c r="C233" s="4">
        <f>VALUE(LEFT(Atwood!A239,4))</f>
        <v>2012</v>
      </c>
      <c r="D233" s="4">
        <f>Atwood!C239</f>
        <v>77</v>
      </c>
      <c r="E233" s="4">
        <f>Atwood!D239</f>
        <v>49</v>
      </c>
      <c r="F233" s="4">
        <f>Atwood!B239</f>
        <v>0</v>
      </c>
      <c r="G233" s="4"/>
      <c r="H233" s="4"/>
      <c r="I233" s="4"/>
      <c r="J233" s="4"/>
      <c r="K233" s="4">
        <f>Colby!C239</f>
        <v>75</v>
      </c>
      <c r="L233" s="4">
        <f>Colby!D239</f>
        <v>49</v>
      </c>
      <c r="M233" s="4">
        <f>Colby!B239</f>
        <v>0</v>
      </c>
      <c r="N233" s="4"/>
      <c r="O233" s="4"/>
      <c r="P233" s="4"/>
      <c r="Q233" s="4"/>
      <c r="R233" s="4">
        <f>Goodland!C239</f>
        <v>82</v>
      </c>
      <c r="S233" s="4">
        <f>Goodland!D239</f>
        <v>50</v>
      </c>
      <c r="T233" s="4">
        <f>Goodland!B239</f>
        <v>0.03</v>
      </c>
      <c r="U233" s="4"/>
      <c r="V233" s="4"/>
      <c r="W233" s="4"/>
      <c r="X233" s="4"/>
      <c r="Y233" s="4">
        <f>Norton!C239</f>
        <v>80</v>
      </c>
      <c r="Z233" s="4">
        <f>Norton!D239</f>
        <v>54</v>
      </c>
      <c r="AA233" s="4">
        <f>Norton!B239</f>
        <v>0</v>
      </c>
      <c r="AB233" s="4"/>
      <c r="AC233" s="4"/>
      <c r="AD233" s="4"/>
      <c r="AE233" s="4"/>
      <c r="AF233" s="4">
        <f>Oberlin!C239</f>
        <v>63</v>
      </c>
      <c r="AG233" s="4">
        <f>Oberlin!D239</f>
        <v>45</v>
      </c>
      <c r="AH233" s="4">
        <f>Oberlin!B239</f>
        <v>0</v>
      </c>
      <c r="AI233" s="4"/>
      <c r="AJ233" s="4"/>
      <c r="AK233" s="4"/>
      <c r="AL233" s="4"/>
      <c r="AM233" s="4">
        <f>Wakeeney!C239</f>
        <v>76</v>
      </c>
      <c r="AN233" s="4">
        <f>Wakeeney!D239</f>
        <v>53</v>
      </c>
      <c r="AO233" s="4">
        <f>Wakeeney!B239</f>
        <v>0</v>
      </c>
      <c r="AP233" s="4"/>
      <c r="AQ233" s="4"/>
      <c r="AR233" s="4"/>
      <c r="AS233" s="4"/>
      <c r="AT233" s="4">
        <f>Harlan!C239</f>
        <v>74</v>
      </c>
      <c r="AU233" s="4">
        <f>Harlan!D239</f>
        <v>46</v>
      </c>
      <c r="AV233" s="4">
        <f>Harlan!B239</f>
        <v>0</v>
      </c>
      <c r="AW233" s="4"/>
      <c r="AX233" s="4"/>
      <c r="AY233" s="4"/>
      <c r="AZ233" s="4"/>
      <c r="BA233" s="4">
        <f>Benkelman!C239</f>
        <v>78</v>
      </c>
      <c r="BB233" s="4">
        <f>Benkelman!D239</f>
        <v>48</v>
      </c>
      <c r="BC233" s="4">
        <f>Benkelman!B239</f>
        <v>0</v>
      </c>
      <c r="BE233" s="3">
        <v>230</v>
      </c>
    </row>
    <row r="234" spans="1:57" ht="13.5" x14ac:dyDescent="0.25">
      <c r="A234" s="4">
        <f>VALUE(MID(Atwood!A240,5,2))</f>
        <v>8</v>
      </c>
      <c r="B234" s="4">
        <f>VALUE(RIGHT(Atwood!A240,2))</f>
        <v>18</v>
      </c>
      <c r="C234" s="4">
        <f>VALUE(LEFT(Atwood!A240,4))</f>
        <v>2012</v>
      </c>
      <c r="D234" s="4">
        <f>Atwood!C240</f>
        <v>83</v>
      </c>
      <c r="E234" s="4">
        <f>Atwood!D240</f>
        <v>48</v>
      </c>
      <c r="F234" s="4">
        <f>Atwood!B240</f>
        <v>0</v>
      </c>
      <c r="G234" s="4"/>
      <c r="H234" s="4"/>
      <c r="I234" s="4"/>
      <c r="J234" s="4"/>
      <c r="K234" s="4">
        <f>Colby!C240</f>
        <v>82</v>
      </c>
      <c r="L234" s="4">
        <f>Colby!D240</f>
        <v>55</v>
      </c>
      <c r="M234" s="4">
        <f>Colby!B240</f>
        <v>0.06</v>
      </c>
      <c r="N234" s="4"/>
      <c r="O234" s="4"/>
      <c r="P234" s="4"/>
      <c r="Q234" s="4"/>
      <c r="R234" s="4">
        <f>Goodland!C240</f>
        <v>85</v>
      </c>
      <c r="S234" s="4">
        <f>Goodland!D240</f>
        <v>51</v>
      </c>
      <c r="T234" s="4">
        <f>Goodland!B240</f>
        <v>0.06</v>
      </c>
      <c r="U234" s="4"/>
      <c r="V234" s="4"/>
      <c r="W234" s="4"/>
      <c r="X234" s="4"/>
      <c r="Y234" s="4">
        <f>Norton!C240</f>
        <v>90</v>
      </c>
      <c r="Z234" s="4">
        <f>Norton!D240</f>
        <v>49</v>
      </c>
      <c r="AA234" s="4">
        <f>Norton!B240</f>
        <v>0</v>
      </c>
      <c r="AB234" s="4"/>
      <c r="AC234" s="4"/>
      <c r="AD234" s="4"/>
      <c r="AE234" s="4"/>
      <c r="AF234" s="4">
        <f>Oberlin!C240</f>
        <v>80</v>
      </c>
      <c r="AG234" s="4">
        <f>Oberlin!D240</f>
        <v>45</v>
      </c>
      <c r="AH234" s="4">
        <f>Oberlin!B240</f>
        <v>0</v>
      </c>
      <c r="AI234" s="4"/>
      <c r="AJ234" s="4"/>
      <c r="AK234" s="4"/>
      <c r="AL234" s="4"/>
      <c r="AM234" s="4">
        <f>Wakeeney!C240</f>
        <v>80</v>
      </c>
      <c r="AN234" s="4">
        <f>Wakeeney!D240</f>
        <v>56</v>
      </c>
      <c r="AO234" s="4">
        <f>Wakeeney!B240</f>
        <v>0</v>
      </c>
      <c r="AP234" s="4"/>
      <c r="AQ234" s="4"/>
      <c r="AR234" s="4"/>
      <c r="AS234" s="4"/>
      <c r="AT234" s="4">
        <f>Harlan!C240</f>
        <v>81</v>
      </c>
      <c r="AU234" s="4">
        <f>Harlan!D240</f>
        <v>48</v>
      </c>
      <c r="AV234" s="4">
        <f>Harlan!B240</f>
        <v>0.02</v>
      </c>
      <c r="AW234" s="4"/>
      <c r="AX234" s="4"/>
      <c r="AY234" s="4"/>
      <c r="AZ234" s="4"/>
      <c r="BA234" s="4">
        <f>Benkelman!C240</f>
        <v>85</v>
      </c>
      <c r="BB234" s="4">
        <f>Benkelman!D240</f>
        <v>51</v>
      </c>
      <c r="BC234" s="4">
        <f>Benkelman!B240</f>
        <v>0</v>
      </c>
      <c r="BE234" s="3">
        <v>231</v>
      </c>
    </row>
    <row r="235" spans="1:57" ht="13.5" x14ac:dyDescent="0.25">
      <c r="A235" s="4">
        <f>VALUE(MID(Atwood!A241,5,2))</f>
        <v>8</v>
      </c>
      <c r="B235" s="4">
        <f>VALUE(RIGHT(Atwood!A241,2))</f>
        <v>19</v>
      </c>
      <c r="C235" s="4">
        <f>VALUE(LEFT(Atwood!A241,4))</f>
        <v>2012</v>
      </c>
      <c r="D235" s="4">
        <f>Atwood!C241</f>
        <v>86</v>
      </c>
      <c r="E235" s="4">
        <f>Atwood!D241</f>
        <v>44</v>
      </c>
      <c r="F235" s="4">
        <f>Atwood!B241</f>
        <v>0</v>
      </c>
      <c r="G235" s="4"/>
      <c r="H235" s="4"/>
      <c r="I235" s="4"/>
      <c r="J235" s="4"/>
      <c r="K235" s="4">
        <f>Colby!C241</f>
        <v>86</v>
      </c>
      <c r="L235" s="4">
        <f>Colby!D241</f>
        <v>56</v>
      </c>
      <c r="M235" s="4">
        <f>Colby!B241</f>
        <v>0</v>
      </c>
      <c r="N235" s="4"/>
      <c r="O235" s="4"/>
      <c r="P235" s="4"/>
      <c r="Q235" s="4"/>
      <c r="R235" s="4">
        <f>Goodland!C241</f>
        <v>80</v>
      </c>
      <c r="S235" s="4">
        <f>Goodland!D241</f>
        <v>44</v>
      </c>
      <c r="T235" s="4">
        <f>Goodland!B241</f>
        <v>0</v>
      </c>
      <c r="U235" s="4"/>
      <c r="V235" s="4"/>
      <c r="W235" s="4"/>
      <c r="X235" s="4"/>
      <c r="Y235" s="4">
        <f>Norton!C241</f>
        <v>85</v>
      </c>
      <c r="Z235" s="4">
        <f>Norton!D241</f>
        <v>50</v>
      </c>
      <c r="AA235" s="4">
        <f>Norton!B241</f>
        <v>0</v>
      </c>
      <c r="AB235" s="4"/>
      <c r="AC235" s="4"/>
      <c r="AD235" s="4"/>
      <c r="AE235" s="4"/>
      <c r="AF235" s="4">
        <f>Oberlin!C241</f>
        <v>86</v>
      </c>
      <c r="AG235" s="4">
        <f>Oberlin!D241</f>
        <v>43</v>
      </c>
      <c r="AH235" s="4">
        <f>Oberlin!B241</f>
        <v>0</v>
      </c>
      <c r="AI235" s="4"/>
      <c r="AJ235" s="4"/>
      <c r="AK235" s="4"/>
      <c r="AL235" s="4"/>
      <c r="AM235" s="4">
        <f>Wakeeney!C241</f>
        <v>88</v>
      </c>
      <c r="AN235" s="4">
        <f>Wakeeney!D241</f>
        <v>52</v>
      </c>
      <c r="AO235" s="4">
        <f>Wakeeney!B241</f>
        <v>0</v>
      </c>
      <c r="AP235" s="4"/>
      <c r="AQ235" s="4"/>
      <c r="AR235" s="4"/>
      <c r="AS235" s="4"/>
      <c r="AT235" s="4">
        <f>Harlan!C241</f>
        <v>87</v>
      </c>
      <c r="AU235" s="4">
        <f>Harlan!D241</f>
        <v>47</v>
      </c>
      <c r="AV235" s="4">
        <f>Harlan!B241</f>
        <v>0</v>
      </c>
      <c r="AW235" s="4"/>
      <c r="AX235" s="4"/>
      <c r="AY235" s="4"/>
      <c r="AZ235" s="4"/>
      <c r="BA235" s="4">
        <f>Benkelman!C241</f>
        <v>87</v>
      </c>
      <c r="BB235" s="4">
        <f>Benkelman!D241</f>
        <v>43</v>
      </c>
      <c r="BC235" s="4">
        <f>Benkelman!B241</f>
        <v>0</v>
      </c>
      <c r="BE235" s="3">
        <v>232</v>
      </c>
    </row>
    <row r="236" spans="1:57" ht="13.5" x14ac:dyDescent="0.25">
      <c r="A236" s="4">
        <f>VALUE(MID(Atwood!A242,5,2))</f>
        <v>8</v>
      </c>
      <c r="B236" s="4">
        <f>VALUE(RIGHT(Atwood!A242,2))</f>
        <v>20</v>
      </c>
      <c r="C236" s="4">
        <f>VALUE(LEFT(Atwood!A242,4))</f>
        <v>2012</v>
      </c>
      <c r="D236" s="4">
        <f>Atwood!C242</f>
        <v>84</v>
      </c>
      <c r="E236" s="4">
        <f>Atwood!D242</f>
        <v>44</v>
      </c>
      <c r="F236" s="4">
        <f>Atwood!B242</f>
        <v>0</v>
      </c>
      <c r="G236" s="4"/>
      <c r="H236" s="4"/>
      <c r="I236" s="4"/>
      <c r="J236" s="4"/>
      <c r="K236" s="4">
        <f>Colby!C242</f>
        <v>81</v>
      </c>
      <c r="L236" s="4">
        <f>Colby!D242</f>
        <v>46</v>
      </c>
      <c r="M236" s="4">
        <f>Colby!B242</f>
        <v>0</v>
      </c>
      <c r="N236" s="4"/>
      <c r="O236" s="4"/>
      <c r="P236" s="4"/>
      <c r="Q236" s="4"/>
      <c r="R236" s="4">
        <f>Goodland!C242</f>
        <v>81</v>
      </c>
      <c r="S236" s="4">
        <f>Goodland!D242</f>
        <v>51</v>
      </c>
      <c r="T236" s="4">
        <f>Goodland!B242</f>
        <v>0</v>
      </c>
      <c r="U236" s="4"/>
      <c r="V236" s="4"/>
      <c r="W236" s="4"/>
      <c r="X236" s="4"/>
      <c r="Y236" s="4">
        <f>Norton!C242</f>
        <v>87</v>
      </c>
      <c r="Z236" s="4">
        <f>Norton!D242</f>
        <v>52</v>
      </c>
      <c r="AA236" s="4">
        <f>Norton!B242</f>
        <v>0</v>
      </c>
      <c r="AB236" s="4"/>
      <c r="AC236" s="4"/>
      <c r="AD236" s="4"/>
      <c r="AE236" s="4"/>
      <c r="AF236" s="4">
        <f>Oberlin!C242</f>
        <v>82</v>
      </c>
      <c r="AG236" s="4">
        <f>Oberlin!D242</f>
        <v>46</v>
      </c>
      <c r="AH236" s="4">
        <f>Oberlin!B242</f>
        <v>0</v>
      </c>
      <c r="AI236" s="4"/>
      <c r="AJ236" s="4"/>
      <c r="AK236" s="4"/>
      <c r="AL236" s="4"/>
      <c r="AM236" s="4">
        <f>Wakeeney!C242</f>
        <v>81</v>
      </c>
      <c r="AN236" s="4">
        <f>Wakeeney!D242</f>
        <v>52</v>
      </c>
      <c r="AO236" s="4">
        <f>Wakeeney!B242</f>
        <v>0</v>
      </c>
      <c r="AP236" s="4"/>
      <c r="AQ236" s="4"/>
      <c r="AR236" s="4"/>
      <c r="AS236" s="4"/>
      <c r="AT236" s="4">
        <f>Harlan!C242</f>
        <v>80</v>
      </c>
      <c r="AU236" s="4">
        <f>Harlan!D242</f>
        <v>45</v>
      </c>
      <c r="AV236" s="4">
        <f>Harlan!B242</f>
        <v>0</v>
      </c>
      <c r="AW236" s="4"/>
      <c r="AX236" s="4"/>
      <c r="AY236" s="4"/>
      <c r="AZ236" s="4"/>
      <c r="BA236" s="4">
        <f>Benkelman!C242</f>
        <v>87</v>
      </c>
      <c r="BB236" s="4">
        <f>Benkelman!D242</f>
        <v>46</v>
      </c>
      <c r="BC236" s="4">
        <f>Benkelman!B242</f>
        <v>0</v>
      </c>
      <c r="BE236" s="3">
        <v>233</v>
      </c>
    </row>
    <row r="237" spans="1:57" ht="13.5" x14ac:dyDescent="0.25">
      <c r="A237" s="4">
        <f>VALUE(MID(Atwood!A243,5,2))</f>
        <v>8</v>
      </c>
      <c r="B237" s="4">
        <f>VALUE(RIGHT(Atwood!A243,2))</f>
        <v>21</v>
      </c>
      <c r="C237" s="4">
        <f>VALUE(LEFT(Atwood!A243,4))</f>
        <v>2012</v>
      </c>
      <c r="D237" s="4">
        <f>Atwood!C243</f>
        <v>90</v>
      </c>
      <c r="E237" s="4">
        <f>Atwood!D243</f>
        <v>52</v>
      </c>
      <c r="F237" s="4">
        <f>Atwood!B243</f>
        <v>0</v>
      </c>
      <c r="G237" s="4"/>
      <c r="H237" s="4"/>
      <c r="I237" s="4"/>
      <c r="J237" s="4"/>
      <c r="K237" s="4">
        <f>Colby!C243</f>
        <v>85</v>
      </c>
      <c r="L237" s="4">
        <f>Colby!D243</f>
        <v>58</v>
      </c>
      <c r="M237" s="4">
        <f>Colby!B243</f>
        <v>0</v>
      </c>
      <c r="N237" s="4"/>
      <c r="O237" s="4"/>
      <c r="P237" s="4"/>
      <c r="Q237" s="4"/>
      <c r="R237" s="4">
        <f>Goodland!C243</f>
        <v>90</v>
      </c>
      <c r="S237" s="4">
        <f>Goodland!D243</f>
        <v>60</v>
      </c>
      <c r="T237" s="4">
        <f>Goodland!B243</f>
        <v>0</v>
      </c>
      <c r="U237" s="4"/>
      <c r="V237" s="4"/>
      <c r="W237" s="4"/>
      <c r="X237" s="4"/>
      <c r="Y237" s="4">
        <f>Norton!C243</f>
        <v>91</v>
      </c>
      <c r="Z237" s="4">
        <f>Norton!D243</f>
        <v>59</v>
      </c>
      <c r="AA237" s="4">
        <f>Norton!B243</f>
        <v>0</v>
      </c>
      <c r="AB237" s="4"/>
      <c r="AC237" s="4"/>
      <c r="AD237" s="4"/>
      <c r="AE237" s="4"/>
      <c r="AF237" s="4">
        <f>Oberlin!C243</f>
        <v>88</v>
      </c>
      <c r="AG237" s="4">
        <f>Oberlin!D243</f>
        <v>47</v>
      </c>
      <c r="AH237" s="4">
        <f>Oberlin!B243</f>
        <v>0</v>
      </c>
      <c r="AI237" s="4"/>
      <c r="AJ237" s="4"/>
      <c r="AK237" s="4"/>
      <c r="AL237" s="4"/>
      <c r="AM237" s="4">
        <f>Wakeeney!C243</f>
        <v>89</v>
      </c>
      <c r="AN237" s="4">
        <f>Wakeeney!D243</f>
        <v>54</v>
      </c>
      <c r="AO237" s="4">
        <f>Wakeeney!B243</f>
        <v>0</v>
      </c>
      <c r="AP237" s="4"/>
      <c r="AQ237" s="4"/>
      <c r="AR237" s="4"/>
      <c r="AS237" s="4"/>
      <c r="AT237" s="4">
        <f>Harlan!C243</f>
        <v>89</v>
      </c>
      <c r="AU237" s="4">
        <f>Harlan!D243</f>
        <v>45</v>
      </c>
      <c r="AV237" s="4">
        <f>Harlan!B243</f>
        <v>0</v>
      </c>
      <c r="AW237" s="4"/>
      <c r="AX237" s="4"/>
      <c r="AY237" s="4"/>
      <c r="AZ237" s="4"/>
      <c r="BA237" s="4">
        <f>Benkelman!C243</f>
        <v>87</v>
      </c>
      <c r="BB237" s="4">
        <f>Benkelman!D243</f>
        <v>58</v>
      </c>
      <c r="BC237" s="4">
        <f>Benkelman!B243</f>
        <v>0</v>
      </c>
      <c r="BE237" s="3">
        <v>234</v>
      </c>
    </row>
    <row r="238" spans="1:57" ht="13.5" x14ac:dyDescent="0.25">
      <c r="A238" s="4">
        <f>VALUE(MID(Atwood!A244,5,2))</f>
        <v>8</v>
      </c>
      <c r="B238" s="4">
        <f>VALUE(RIGHT(Atwood!A244,2))</f>
        <v>22</v>
      </c>
      <c r="C238" s="4">
        <f>VALUE(LEFT(Atwood!A244,4))</f>
        <v>2012</v>
      </c>
      <c r="D238" s="4">
        <f>Atwood!C244</f>
        <v>93</v>
      </c>
      <c r="E238" s="4">
        <f>Atwood!D244</f>
        <v>63</v>
      </c>
      <c r="F238" s="4">
        <f>Atwood!B244</f>
        <v>0</v>
      </c>
      <c r="G238" s="4"/>
      <c r="H238" s="4"/>
      <c r="I238" s="4"/>
      <c r="J238" s="4"/>
      <c r="K238" s="4">
        <f>Colby!C244</f>
        <v>90</v>
      </c>
      <c r="L238" s="4">
        <f>Colby!D244</f>
        <v>60</v>
      </c>
      <c r="M238" s="4">
        <f>Colby!B244</f>
        <v>0</v>
      </c>
      <c r="N238" s="4"/>
      <c r="O238" s="4"/>
      <c r="P238" s="4"/>
      <c r="Q238" s="4"/>
      <c r="R238" s="4">
        <f>Goodland!C244</f>
        <v>94</v>
      </c>
      <c r="S238" s="4">
        <f>Goodland!D244</f>
        <v>59</v>
      </c>
      <c r="T238" s="4">
        <f>Goodland!B244</f>
        <v>0</v>
      </c>
      <c r="U238" s="4"/>
      <c r="V238" s="4"/>
      <c r="W238" s="4"/>
      <c r="X238" s="4"/>
      <c r="Y238" s="4">
        <f>Norton!C244</f>
        <v>93</v>
      </c>
      <c r="Z238" s="4">
        <f>Norton!D244</f>
        <v>59</v>
      </c>
      <c r="AA238" s="4">
        <f>Norton!B244</f>
        <v>0</v>
      </c>
      <c r="AB238" s="4"/>
      <c r="AC238" s="4"/>
      <c r="AD238" s="4"/>
      <c r="AE238" s="4"/>
      <c r="AF238" s="4">
        <f>Oberlin!C244</f>
        <v>92</v>
      </c>
      <c r="AG238" s="4">
        <f>Oberlin!D244</f>
        <v>62</v>
      </c>
      <c r="AH238" s="4">
        <f>Oberlin!B244</f>
        <v>0</v>
      </c>
      <c r="AI238" s="4"/>
      <c r="AJ238" s="4"/>
      <c r="AK238" s="4"/>
      <c r="AL238" s="4"/>
      <c r="AM238" s="4">
        <f>Wakeeney!C244</f>
        <v>93</v>
      </c>
      <c r="AN238" s="4">
        <f>Wakeeney!D244</f>
        <v>58</v>
      </c>
      <c r="AO238" s="4">
        <f>Wakeeney!B244</f>
        <v>0</v>
      </c>
      <c r="AP238" s="4"/>
      <c r="AQ238" s="4"/>
      <c r="AR238" s="4"/>
      <c r="AS238" s="4"/>
      <c r="AT238" s="4">
        <f>Harlan!C244</f>
        <v>93</v>
      </c>
      <c r="AU238" s="4">
        <f>Harlan!D244</f>
        <v>52</v>
      </c>
      <c r="AV238" s="4">
        <f>Harlan!B244</f>
        <v>0</v>
      </c>
      <c r="AW238" s="4"/>
      <c r="AX238" s="4"/>
      <c r="AY238" s="4"/>
      <c r="AZ238" s="4"/>
      <c r="BA238" s="4">
        <f>Benkelman!C244</f>
        <v>92</v>
      </c>
      <c r="BB238" s="4">
        <f>Benkelman!D244</f>
        <v>62</v>
      </c>
      <c r="BC238" s="4">
        <f>Benkelman!B244</f>
        <v>0</v>
      </c>
      <c r="BE238" s="3">
        <v>235</v>
      </c>
    </row>
    <row r="239" spans="1:57" ht="13.5" x14ac:dyDescent="0.25">
      <c r="A239" s="4">
        <f>VALUE(MID(Atwood!A245,5,2))</f>
        <v>8</v>
      </c>
      <c r="B239" s="4">
        <f>VALUE(RIGHT(Atwood!A245,2))</f>
        <v>23</v>
      </c>
      <c r="C239" s="4">
        <f>VALUE(LEFT(Atwood!A245,4))</f>
        <v>2012</v>
      </c>
      <c r="D239" s="4">
        <f>Atwood!C245</f>
        <v>96</v>
      </c>
      <c r="E239" s="4">
        <f>Atwood!D245</f>
        <v>62</v>
      </c>
      <c r="F239" s="4">
        <f>Atwood!B245</f>
        <v>0</v>
      </c>
      <c r="G239" s="4"/>
      <c r="H239" s="4"/>
      <c r="I239" s="4"/>
      <c r="J239" s="4"/>
      <c r="K239" s="4">
        <f>Colby!C245</f>
        <v>92</v>
      </c>
      <c r="L239" s="4">
        <f>Colby!D245</f>
        <v>62</v>
      </c>
      <c r="M239" s="4">
        <f>Colby!B245</f>
        <v>0</v>
      </c>
      <c r="N239" s="4"/>
      <c r="O239" s="4"/>
      <c r="P239" s="4"/>
      <c r="Q239" s="4"/>
      <c r="R239" s="4">
        <f>Goodland!C245</f>
        <v>89</v>
      </c>
      <c r="S239" s="4">
        <f>Goodland!D245</f>
        <v>58</v>
      </c>
      <c r="T239" s="4">
        <f>Goodland!B245</f>
        <v>0.02</v>
      </c>
      <c r="U239" s="4"/>
      <c r="V239" s="4"/>
      <c r="W239" s="4"/>
      <c r="X239" s="4"/>
      <c r="Y239" s="4">
        <f>Norton!C245</f>
        <v>92</v>
      </c>
      <c r="Z239" s="4">
        <f>Norton!D245</f>
        <v>60</v>
      </c>
      <c r="AA239" s="4">
        <f>Norton!B245</f>
        <v>0</v>
      </c>
      <c r="AB239" s="4"/>
      <c r="AC239" s="4"/>
      <c r="AD239" s="4"/>
      <c r="AE239" s="4"/>
      <c r="AF239" s="4">
        <f>Oberlin!C245</f>
        <v>92</v>
      </c>
      <c r="AG239" s="4">
        <f>Oberlin!D245</f>
        <v>62</v>
      </c>
      <c r="AH239" s="4">
        <f>Oberlin!B245</f>
        <v>0</v>
      </c>
      <c r="AI239" s="4"/>
      <c r="AJ239" s="4"/>
      <c r="AK239" s="4"/>
      <c r="AL239" s="4"/>
      <c r="AM239" s="4">
        <f>Wakeeney!C245</f>
        <v>91</v>
      </c>
      <c r="AN239" s="4">
        <f>Wakeeney!D245</f>
        <v>66</v>
      </c>
      <c r="AO239" s="4">
        <f>Wakeeney!B245</f>
        <v>0</v>
      </c>
      <c r="AP239" s="4"/>
      <c r="AQ239" s="4"/>
      <c r="AR239" s="4"/>
      <c r="AS239" s="4"/>
      <c r="AT239" s="4">
        <f>Harlan!C245</f>
        <v>92</v>
      </c>
      <c r="AU239" s="4">
        <f>Harlan!D245</f>
        <v>63</v>
      </c>
      <c r="AV239" s="4">
        <f>Harlan!B245</f>
        <v>0</v>
      </c>
      <c r="AW239" s="4"/>
      <c r="AX239" s="4"/>
      <c r="AY239" s="4"/>
      <c r="AZ239" s="4"/>
      <c r="BA239" s="4">
        <f>Benkelman!C245</f>
        <v>95</v>
      </c>
      <c r="BB239" s="4">
        <f>Benkelman!D245</f>
        <v>65</v>
      </c>
      <c r="BC239" s="4">
        <f>Benkelman!B245</f>
        <v>0</v>
      </c>
      <c r="BE239" s="3">
        <v>236</v>
      </c>
    </row>
    <row r="240" spans="1:57" ht="13.5" x14ac:dyDescent="0.25">
      <c r="A240" s="4">
        <f>VALUE(MID(Atwood!A246,5,2))</f>
        <v>8</v>
      </c>
      <c r="B240" s="4">
        <f>VALUE(RIGHT(Atwood!A246,2))</f>
        <v>24</v>
      </c>
      <c r="C240" s="4">
        <f>VALUE(LEFT(Atwood!A246,4))</f>
        <v>2012</v>
      </c>
      <c r="D240" s="4">
        <f>Atwood!C246</f>
        <v>87</v>
      </c>
      <c r="E240" s="4">
        <f>Atwood!D246</f>
        <v>62</v>
      </c>
      <c r="F240" s="4">
        <f>Atwood!B246</f>
        <v>0</v>
      </c>
      <c r="G240" s="4"/>
      <c r="H240" s="4"/>
      <c r="I240" s="4"/>
      <c r="J240" s="4"/>
      <c r="K240" s="4">
        <f>Colby!C246</f>
        <v>92</v>
      </c>
      <c r="L240" s="4">
        <f>Colby!D246</f>
        <v>62</v>
      </c>
      <c r="M240" s="4">
        <f>Colby!B246</f>
        <v>0.71</v>
      </c>
      <c r="N240" s="4"/>
      <c r="O240" s="4"/>
      <c r="P240" s="4"/>
      <c r="Q240" s="4"/>
      <c r="R240" s="4">
        <f>Goodland!C246</f>
        <v>77</v>
      </c>
      <c r="S240" s="4">
        <f>Goodland!D246</f>
        <v>63</v>
      </c>
      <c r="T240" s="4">
        <f>Goodland!B246</f>
        <v>0.02</v>
      </c>
      <c r="U240" s="4"/>
      <c r="V240" s="4"/>
      <c r="W240" s="4"/>
      <c r="X240" s="4"/>
      <c r="Y240" s="4">
        <f>Norton!C246</f>
        <v>90</v>
      </c>
      <c r="Z240" s="4">
        <f>Norton!D246</f>
        <v>65</v>
      </c>
      <c r="AA240" s="4">
        <f>Norton!B246</f>
        <v>0.1</v>
      </c>
      <c r="AB240" s="4"/>
      <c r="AC240" s="4"/>
      <c r="AD240" s="4"/>
      <c r="AE240" s="4"/>
      <c r="AF240" s="4">
        <f>Oberlin!C246</f>
        <v>88</v>
      </c>
      <c r="AG240" s="4">
        <f>Oberlin!D246</f>
        <v>65</v>
      </c>
      <c r="AH240" s="4">
        <f>Oberlin!B246</f>
        <v>0.94</v>
      </c>
      <c r="AI240" s="4"/>
      <c r="AJ240" s="4"/>
      <c r="AK240" s="4"/>
      <c r="AL240" s="4"/>
      <c r="AM240" s="4">
        <f>Wakeeney!C246</f>
        <v>94</v>
      </c>
      <c r="AN240" s="4">
        <f>Wakeeney!D246</f>
        <v>66</v>
      </c>
      <c r="AO240" s="4">
        <f>Wakeeney!B246</f>
        <v>0.39</v>
      </c>
      <c r="AP240" s="4"/>
      <c r="AQ240" s="4"/>
      <c r="AR240" s="4"/>
      <c r="AS240" s="4"/>
      <c r="AT240" s="4">
        <f>Harlan!C246</f>
        <v>85</v>
      </c>
      <c r="AU240" s="4">
        <f>Harlan!D246</f>
        <v>65</v>
      </c>
      <c r="AV240" s="4">
        <f>Harlan!B246</f>
        <v>0.14000000000000001</v>
      </c>
      <c r="AW240" s="4"/>
      <c r="AX240" s="4"/>
      <c r="AY240" s="4"/>
      <c r="AZ240" s="4"/>
      <c r="BA240" s="4">
        <f>Benkelman!C246</f>
        <v>89</v>
      </c>
      <c r="BB240" s="4">
        <f>Benkelman!D246</f>
        <v>64</v>
      </c>
      <c r="BC240" s="4">
        <f>Benkelman!B246</f>
        <v>0</v>
      </c>
      <c r="BE240" s="3">
        <v>237</v>
      </c>
    </row>
    <row r="241" spans="1:57" ht="13.5" x14ac:dyDescent="0.25">
      <c r="A241" s="4">
        <f>VALUE(MID(Atwood!A247,5,2))</f>
        <v>8</v>
      </c>
      <c r="B241" s="4">
        <f>VALUE(RIGHT(Atwood!A247,2))</f>
        <v>25</v>
      </c>
      <c r="C241" s="4">
        <f>VALUE(LEFT(Atwood!A247,4))</f>
        <v>2012</v>
      </c>
      <c r="D241" s="4">
        <f>Atwood!C247</f>
        <v>78</v>
      </c>
      <c r="E241" s="4">
        <f>Atwood!D247</f>
        <v>63</v>
      </c>
      <c r="F241" s="4">
        <f>Atwood!B247</f>
        <v>0</v>
      </c>
      <c r="G241" s="4"/>
      <c r="H241" s="4"/>
      <c r="I241" s="4"/>
      <c r="J241" s="4"/>
      <c r="K241" s="4">
        <f>Colby!C247</f>
        <v>79</v>
      </c>
      <c r="L241" s="4">
        <f>Colby!D247</f>
        <v>64</v>
      </c>
      <c r="M241" s="4">
        <f>Colby!B247</f>
        <v>0.04</v>
      </c>
      <c r="N241" s="4"/>
      <c r="O241" s="4"/>
      <c r="P241" s="4"/>
      <c r="Q241" s="4"/>
      <c r="R241" s="4">
        <f>Goodland!C247</f>
        <v>84</v>
      </c>
      <c r="S241" s="4">
        <f>Goodland!D247</f>
        <v>55</v>
      </c>
      <c r="T241" s="4">
        <f>Goodland!B247</f>
        <v>0</v>
      </c>
      <c r="U241" s="4"/>
      <c r="V241" s="4"/>
      <c r="W241" s="4"/>
      <c r="X241" s="4"/>
      <c r="Y241" s="4">
        <f>Norton!C247</f>
        <v>79</v>
      </c>
      <c r="Z241" s="4">
        <f>Norton!D247</f>
        <v>65</v>
      </c>
      <c r="AA241" s="4">
        <f>Norton!B247</f>
        <v>0.16</v>
      </c>
      <c r="AB241" s="4"/>
      <c r="AC241" s="4"/>
      <c r="AD241" s="4"/>
      <c r="AE241" s="4"/>
      <c r="AF241" s="4">
        <f>Oberlin!C247</f>
        <v>78</v>
      </c>
      <c r="AG241" s="4">
        <f>Oberlin!D247</f>
        <v>65</v>
      </c>
      <c r="AH241" s="4">
        <f>Oberlin!B247</f>
        <v>0</v>
      </c>
      <c r="AI241" s="4"/>
      <c r="AJ241" s="4"/>
      <c r="AK241" s="4"/>
      <c r="AL241" s="4"/>
      <c r="AM241" s="4">
        <f>Wakeeney!C247</f>
        <v>86</v>
      </c>
      <c r="AN241" s="4">
        <f>Wakeeney!D247</f>
        <v>65</v>
      </c>
      <c r="AO241" s="4">
        <f>Wakeeney!B247</f>
        <v>1.19</v>
      </c>
      <c r="AP241" s="4"/>
      <c r="AQ241" s="4"/>
      <c r="AR241" s="4"/>
      <c r="AS241" s="4"/>
      <c r="AT241" s="4">
        <f>Harlan!C247</f>
        <v>72</v>
      </c>
      <c r="AU241" s="4">
        <f>Harlan!D247</f>
        <v>66</v>
      </c>
      <c r="AV241" s="4">
        <f>Harlan!B247</f>
        <v>0.19</v>
      </c>
      <c r="AW241" s="4"/>
      <c r="AX241" s="4"/>
      <c r="AY241" s="4"/>
      <c r="AZ241" s="4"/>
      <c r="BA241" s="4">
        <f>Benkelman!C247</f>
        <v>82</v>
      </c>
      <c r="BB241" s="4">
        <f>Benkelman!D247</f>
        <v>60</v>
      </c>
      <c r="BC241" s="4">
        <f>Benkelman!B247</f>
        <v>0</v>
      </c>
      <c r="BE241" s="3">
        <v>238</v>
      </c>
    </row>
    <row r="242" spans="1:57" ht="13.5" x14ac:dyDescent="0.25">
      <c r="A242" s="4">
        <f>VALUE(MID(Atwood!A248,5,2))</f>
        <v>8</v>
      </c>
      <c r="B242" s="4">
        <f>VALUE(RIGHT(Atwood!A248,2))</f>
        <v>26</v>
      </c>
      <c r="C242" s="4">
        <f>VALUE(LEFT(Atwood!A248,4))</f>
        <v>2012</v>
      </c>
      <c r="D242" s="4">
        <f>Atwood!C248</f>
        <v>87</v>
      </c>
      <c r="E242" s="4">
        <f>Atwood!D248</f>
        <v>62</v>
      </c>
      <c r="F242" s="4">
        <f>Atwood!B248</f>
        <v>0</v>
      </c>
      <c r="G242" s="4"/>
      <c r="H242" s="4"/>
      <c r="I242" s="4"/>
      <c r="J242" s="4"/>
      <c r="K242" s="4">
        <f>Colby!C248</f>
        <v>83</v>
      </c>
      <c r="L242" s="4">
        <f>Colby!D248</f>
        <v>57</v>
      </c>
      <c r="M242" s="4">
        <f>Colby!B248</f>
        <v>0</v>
      </c>
      <c r="N242" s="4"/>
      <c r="O242" s="4"/>
      <c r="P242" s="4"/>
      <c r="Q242" s="4"/>
      <c r="R242" s="4">
        <f>Goodland!C248</f>
        <v>94</v>
      </c>
      <c r="S242" s="4">
        <f>Goodland!D248</f>
        <v>62</v>
      </c>
      <c r="T242" s="4">
        <f>Goodland!B248</f>
        <v>0</v>
      </c>
      <c r="U242" s="4"/>
      <c r="V242" s="4"/>
      <c r="W242" s="4"/>
      <c r="X242" s="4"/>
      <c r="Y242" s="4">
        <f>Norton!C248</f>
        <v>89</v>
      </c>
      <c r="Z242" s="4">
        <f>Norton!D248</f>
        <v>61</v>
      </c>
      <c r="AA242" s="4">
        <f>Norton!B248</f>
        <v>0.03</v>
      </c>
      <c r="AB242" s="4"/>
      <c r="AC242" s="4"/>
      <c r="AD242" s="4"/>
      <c r="AE242" s="4"/>
      <c r="AF242" s="4">
        <f>Oberlin!C248</f>
        <v>84</v>
      </c>
      <c r="AG242" s="4">
        <f>Oberlin!D248</f>
        <v>58</v>
      </c>
      <c r="AH242" s="4">
        <f>Oberlin!B248</f>
        <v>0</v>
      </c>
      <c r="AI242" s="4"/>
      <c r="AJ242" s="4"/>
      <c r="AK242" s="4"/>
      <c r="AL242" s="4"/>
      <c r="AM242" s="4">
        <f>Wakeeney!C248</f>
        <v>81</v>
      </c>
      <c r="AN242" s="4">
        <f>Wakeeney!D248</f>
        <v>63</v>
      </c>
      <c r="AO242" s="4">
        <f>Wakeeney!B248</f>
        <v>0</v>
      </c>
      <c r="AP242" s="4"/>
      <c r="AQ242" s="4"/>
      <c r="AR242" s="4"/>
      <c r="AS242" s="4"/>
      <c r="AT242" s="4">
        <f>Harlan!C248</f>
        <v>81</v>
      </c>
      <c r="AU242" s="4">
        <f>Harlan!D248</f>
        <v>62</v>
      </c>
      <c r="AV242" s="4">
        <f>Harlan!B248</f>
        <v>0.03</v>
      </c>
      <c r="AW242" s="4"/>
      <c r="AX242" s="4"/>
      <c r="AY242" s="4"/>
      <c r="AZ242" s="4"/>
      <c r="BA242" s="4">
        <f>Benkelman!C248</f>
        <v>89</v>
      </c>
      <c r="BB242" s="4">
        <f>Benkelman!D248</f>
        <v>54</v>
      </c>
      <c r="BC242" s="4">
        <f>Benkelman!B248</f>
        <v>0</v>
      </c>
      <c r="BE242" s="3">
        <v>239</v>
      </c>
    </row>
    <row r="243" spans="1:57" ht="13.5" x14ac:dyDescent="0.25">
      <c r="A243" s="4">
        <f>VALUE(MID(Atwood!A249,5,2))</f>
        <v>8</v>
      </c>
      <c r="B243" s="4">
        <f>VALUE(RIGHT(Atwood!A249,2))</f>
        <v>27</v>
      </c>
      <c r="C243" s="4">
        <f>VALUE(LEFT(Atwood!A249,4))</f>
        <v>2012</v>
      </c>
      <c r="D243" s="4">
        <f>Atwood!C249</f>
        <v>93</v>
      </c>
      <c r="E243" s="4">
        <f>Atwood!D249</f>
        <v>62</v>
      </c>
      <c r="F243" s="4">
        <f>Atwood!B249</f>
        <v>0</v>
      </c>
      <c r="G243" s="4"/>
      <c r="H243" s="4"/>
      <c r="I243" s="4"/>
      <c r="J243" s="4"/>
      <c r="K243" s="4">
        <f>Colby!C249</f>
        <v>90</v>
      </c>
      <c r="L243" s="4">
        <f>Colby!D249</f>
        <v>61</v>
      </c>
      <c r="M243" s="4">
        <f>Colby!B249</f>
        <v>0</v>
      </c>
      <c r="N243" s="4"/>
      <c r="O243" s="4"/>
      <c r="P243" s="4"/>
      <c r="Q243" s="4"/>
      <c r="R243" s="4">
        <f>Goodland!C249</f>
        <v>98</v>
      </c>
      <c r="S243" s="4">
        <f>Goodland!D249</f>
        <v>59</v>
      </c>
      <c r="T243" s="4">
        <f>Goodland!B249</f>
        <v>0</v>
      </c>
      <c r="U243" s="4"/>
      <c r="V243" s="4"/>
      <c r="W243" s="4"/>
      <c r="X243" s="4"/>
      <c r="Y243" s="4">
        <f>Norton!C249</f>
        <v>90</v>
      </c>
      <c r="Z243" s="4">
        <f>Norton!D249</f>
        <v>61</v>
      </c>
      <c r="AA243" s="4">
        <f>Norton!B249</f>
        <v>0</v>
      </c>
      <c r="AB243" s="4"/>
      <c r="AC243" s="4"/>
      <c r="AD243" s="4"/>
      <c r="AE243" s="4"/>
      <c r="AF243" s="4">
        <f>Oberlin!C249</f>
        <v>90</v>
      </c>
      <c r="AG243" s="4">
        <f>Oberlin!D249</f>
        <v>63</v>
      </c>
      <c r="AH243" s="4">
        <f>Oberlin!B249</f>
        <v>0</v>
      </c>
      <c r="AI243" s="4"/>
      <c r="AJ243" s="4"/>
      <c r="AK243" s="4"/>
      <c r="AL243" s="4"/>
      <c r="AM243" s="4">
        <f>Wakeeney!C249</f>
        <v>90</v>
      </c>
      <c r="AN243" s="4">
        <f>Wakeeney!D249</f>
        <v>65</v>
      </c>
      <c r="AO243" s="4">
        <f>Wakeeney!B249</f>
        <v>0</v>
      </c>
      <c r="AP243" s="4"/>
      <c r="AQ243" s="4"/>
      <c r="AR243" s="4"/>
      <c r="AS243" s="4"/>
      <c r="AT243" s="4">
        <f>Harlan!C249</f>
        <v>87</v>
      </c>
      <c r="AU243" s="4">
        <f>Harlan!D249</f>
        <v>60</v>
      </c>
      <c r="AV243" s="4">
        <f>Harlan!B249</f>
        <v>0</v>
      </c>
      <c r="AW243" s="4"/>
      <c r="AX243" s="4"/>
      <c r="AY243" s="4"/>
      <c r="AZ243" s="4"/>
      <c r="BA243" s="4">
        <f>Benkelman!C249</f>
        <v>96</v>
      </c>
      <c r="BB243" s="4">
        <f>Benkelman!D249</f>
        <v>56</v>
      </c>
      <c r="BC243" s="4">
        <f>Benkelman!B249</f>
        <v>0</v>
      </c>
      <c r="BE243" s="3">
        <v>240</v>
      </c>
    </row>
    <row r="244" spans="1:57" ht="13.5" x14ac:dyDescent="0.25">
      <c r="A244" s="4">
        <f>VALUE(MID(Atwood!A250,5,2))</f>
        <v>8</v>
      </c>
      <c r="B244" s="4">
        <f>VALUE(RIGHT(Atwood!A250,2))</f>
        <v>28</v>
      </c>
      <c r="C244" s="4">
        <f>VALUE(LEFT(Atwood!A250,4))</f>
        <v>2012</v>
      </c>
      <c r="D244" s="4">
        <f>Atwood!C250</f>
        <v>100</v>
      </c>
      <c r="E244" s="4">
        <f>Atwood!D250</f>
        <v>63</v>
      </c>
      <c r="F244" s="4">
        <f>Atwood!B250</f>
        <v>0</v>
      </c>
      <c r="G244" s="4"/>
      <c r="H244" s="4"/>
      <c r="I244" s="4"/>
      <c r="J244" s="4"/>
      <c r="K244" s="4">
        <f>Colby!C250</f>
        <v>93</v>
      </c>
      <c r="L244" s="4">
        <f>Colby!D250</f>
        <v>62</v>
      </c>
      <c r="M244" s="4">
        <f>Colby!B250</f>
        <v>0</v>
      </c>
      <c r="N244" s="4"/>
      <c r="O244" s="4"/>
      <c r="P244" s="4"/>
      <c r="Q244" s="4"/>
      <c r="R244" s="4">
        <f>Goodland!C250</f>
        <v>98</v>
      </c>
      <c r="S244" s="4">
        <f>Goodland!D250</f>
        <v>61</v>
      </c>
      <c r="T244" s="4">
        <f>Goodland!B250</f>
        <v>0</v>
      </c>
      <c r="U244" s="4"/>
      <c r="V244" s="4"/>
      <c r="W244" s="4"/>
      <c r="X244" s="4"/>
      <c r="Y244" s="4">
        <f>Norton!C250</f>
        <v>93</v>
      </c>
      <c r="Z244" s="4">
        <f>Norton!D250</f>
        <v>63</v>
      </c>
      <c r="AA244" s="4">
        <f>Norton!B250</f>
        <v>0</v>
      </c>
      <c r="AB244" s="4"/>
      <c r="AC244" s="4"/>
      <c r="AD244" s="4"/>
      <c r="AE244" s="4"/>
      <c r="AF244" s="4">
        <f>Oberlin!C250</f>
        <v>94</v>
      </c>
      <c r="AG244" s="4">
        <f>Oberlin!D250</f>
        <v>63</v>
      </c>
      <c r="AH244" s="4">
        <f>Oberlin!B250</f>
        <v>0</v>
      </c>
      <c r="AI244" s="4"/>
      <c r="AJ244" s="4"/>
      <c r="AK244" s="4"/>
      <c r="AL244" s="4"/>
      <c r="AM244" s="4">
        <f>Wakeeney!C250</f>
        <v>93</v>
      </c>
      <c r="AN244" s="4">
        <f>Wakeeney!D250</f>
        <v>65</v>
      </c>
      <c r="AO244" s="4">
        <f>Wakeeney!B250</f>
        <v>0</v>
      </c>
      <c r="AP244" s="4"/>
      <c r="AQ244" s="4"/>
      <c r="AR244" s="4"/>
      <c r="AS244" s="4"/>
      <c r="AT244" s="4">
        <f>Harlan!C250</f>
        <v>90</v>
      </c>
      <c r="AU244" s="4">
        <f>Harlan!D250</f>
        <v>60</v>
      </c>
      <c r="AV244" s="4">
        <f>Harlan!B250</f>
        <v>0</v>
      </c>
      <c r="AW244" s="4"/>
      <c r="AX244" s="4"/>
      <c r="AY244" s="4"/>
      <c r="AZ244" s="4"/>
      <c r="BA244" s="4">
        <f>Benkelman!C250</f>
        <v>100</v>
      </c>
      <c r="BB244" s="4">
        <f>Benkelman!D250</f>
        <v>60</v>
      </c>
      <c r="BC244" s="4">
        <f>Benkelman!B250</f>
        <v>0</v>
      </c>
      <c r="BE244" s="3">
        <v>241</v>
      </c>
    </row>
    <row r="245" spans="1:57" ht="13.5" x14ac:dyDescent="0.25">
      <c r="A245" s="4">
        <f>VALUE(MID(Atwood!A251,5,2))</f>
        <v>8</v>
      </c>
      <c r="B245" s="4">
        <f>VALUE(RIGHT(Atwood!A251,2))</f>
        <v>29</v>
      </c>
      <c r="C245" s="4">
        <f>VALUE(LEFT(Atwood!A251,4))</f>
        <v>2012</v>
      </c>
      <c r="D245" s="4">
        <f>Atwood!C251</f>
        <v>101</v>
      </c>
      <c r="E245" s="4">
        <f>Atwood!D251</f>
        <v>64</v>
      </c>
      <c r="F245" s="4">
        <f>Atwood!B251</f>
        <v>0</v>
      </c>
      <c r="G245" s="4"/>
      <c r="H245" s="4"/>
      <c r="I245" s="4"/>
      <c r="J245" s="4"/>
      <c r="K245" s="4">
        <f>Colby!C251</f>
        <v>97</v>
      </c>
      <c r="L245" s="4">
        <f>Colby!D251</f>
        <v>57</v>
      </c>
      <c r="M245" s="4">
        <f>Colby!B251</f>
        <v>0</v>
      </c>
      <c r="N245" s="4"/>
      <c r="O245" s="4"/>
      <c r="P245" s="4"/>
      <c r="Q245" s="4"/>
      <c r="R245" s="4">
        <f>Goodland!C251</f>
        <v>98</v>
      </c>
      <c r="S245" s="4">
        <f>Goodland!D251</f>
        <v>65</v>
      </c>
      <c r="T245" s="4">
        <f>Goodland!B251</f>
        <v>0</v>
      </c>
      <c r="U245" s="4"/>
      <c r="V245" s="4"/>
      <c r="W245" s="4"/>
      <c r="X245" s="4"/>
      <c r="Y245" s="4">
        <f>Norton!C251</f>
        <v>97</v>
      </c>
      <c r="Z245" s="4">
        <f>Norton!D251</f>
        <v>63</v>
      </c>
      <c r="AA245" s="4">
        <f>Norton!B251</f>
        <v>0</v>
      </c>
      <c r="AB245" s="4"/>
      <c r="AC245" s="4"/>
      <c r="AD245" s="4"/>
      <c r="AE245" s="4"/>
      <c r="AF245" s="4">
        <f>Oberlin!C251</f>
        <v>98</v>
      </c>
      <c r="AG245" s="4">
        <f>Oberlin!D251</f>
        <v>63</v>
      </c>
      <c r="AH245" s="4">
        <f>Oberlin!B251</f>
        <v>0</v>
      </c>
      <c r="AI245" s="4"/>
      <c r="AJ245" s="4"/>
      <c r="AK245" s="4"/>
      <c r="AL245" s="4"/>
      <c r="AM245" s="4">
        <f>Wakeeney!C251</f>
        <v>95</v>
      </c>
      <c r="AN245" s="4">
        <f>Wakeeney!D251</f>
        <v>62</v>
      </c>
      <c r="AO245" s="4">
        <f>Wakeeney!B251</f>
        <v>0</v>
      </c>
      <c r="AP245" s="4"/>
      <c r="AQ245" s="4"/>
      <c r="AR245" s="4"/>
      <c r="AS245" s="4"/>
      <c r="AT245" s="4">
        <f>Harlan!C251</f>
        <v>96</v>
      </c>
      <c r="AU245" s="4">
        <f>Harlan!D251</f>
        <v>57</v>
      </c>
      <c r="AV245" s="4">
        <f>Harlan!B251</f>
        <v>0</v>
      </c>
      <c r="AW245" s="4"/>
      <c r="AX245" s="4"/>
      <c r="AY245" s="4"/>
      <c r="AZ245" s="4"/>
      <c r="BA245" s="4">
        <f>Benkelman!C251</f>
        <v>103</v>
      </c>
      <c r="BB245" s="4">
        <f>Benkelman!D251</f>
        <v>65</v>
      </c>
      <c r="BC245" s="4">
        <f>Benkelman!B251</f>
        <v>0</v>
      </c>
      <c r="BE245" s="3">
        <v>242</v>
      </c>
    </row>
    <row r="246" spans="1:57" ht="13.5" x14ac:dyDescent="0.25">
      <c r="A246" s="4">
        <f>VALUE(MID(Atwood!A252,5,2))</f>
        <v>8</v>
      </c>
      <c r="B246" s="4">
        <f>VALUE(RIGHT(Atwood!A252,2))</f>
        <v>30</v>
      </c>
      <c r="C246" s="4">
        <f>VALUE(LEFT(Atwood!A252,4))</f>
        <v>2012</v>
      </c>
      <c r="D246" s="4">
        <f>Atwood!C252</f>
        <v>104</v>
      </c>
      <c r="E246" s="4">
        <f>Atwood!D252</f>
        <v>64</v>
      </c>
      <c r="F246" s="4">
        <f>Atwood!B252</f>
        <v>0</v>
      </c>
      <c r="G246" s="4"/>
      <c r="H246" s="4"/>
      <c r="I246" s="4"/>
      <c r="J246" s="4"/>
      <c r="K246" s="4">
        <f>Colby!C252</f>
        <v>97</v>
      </c>
      <c r="L246" s="4">
        <f>Colby!D252</f>
        <v>57</v>
      </c>
      <c r="M246" s="4">
        <f>Colby!B252</f>
        <v>0</v>
      </c>
      <c r="N246" s="4"/>
      <c r="O246" s="4"/>
      <c r="P246" s="4"/>
      <c r="Q246" s="4"/>
      <c r="R246" s="4">
        <f>Goodland!C252</f>
        <v>98</v>
      </c>
      <c r="S246" s="4">
        <f>Goodland!D252</f>
        <v>65</v>
      </c>
      <c r="T246" s="4">
        <f>Goodland!B252</f>
        <v>0</v>
      </c>
      <c r="U246" s="4"/>
      <c r="V246" s="4"/>
      <c r="W246" s="4"/>
      <c r="X246" s="4"/>
      <c r="Y246" s="4">
        <f>Norton!C252</f>
        <v>98</v>
      </c>
      <c r="Z246" s="4">
        <f>Norton!D252</f>
        <v>64</v>
      </c>
      <c r="AA246" s="4">
        <f>Norton!B252</f>
        <v>0</v>
      </c>
      <c r="AB246" s="4"/>
      <c r="AC246" s="4"/>
      <c r="AD246" s="4"/>
      <c r="AE246" s="4"/>
      <c r="AF246" s="4">
        <f>Oberlin!C252</f>
        <v>99</v>
      </c>
      <c r="AG246" s="4">
        <f>Oberlin!D252</f>
        <v>61</v>
      </c>
      <c r="AH246" s="4">
        <f>Oberlin!B252</f>
        <v>0</v>
      </c>
      <c r="AI246" s="4"/>
      <c r="AJ246" s="4"/>
      <c r="AK246" s="4"/>
      <c r="AL246" s="4"/>
      <c r="AM246" s="4">
        <f>Wakeeney!C252</f>
        <v>96</v>
      </c>
      <c r="AN246" s="4">
        <f>Wakeeney!D252</f>
        <v>63</v>
      </c>
      <c r="AO246" s="4">
        <f>Wakeeney!B252</f>
        <v>0</v>
      </c>
      <c r="AP246" s="4"/>
      <c r="AQ246" s="4"/>
      <c r="AR246" s="4"/>
      <c r="AS246" s="4"/>
      <c r="AT246" s="4">
        <f>Harlan!C252</f>
        <v>97</v>
      </c>
      <c r="AU246" s="4">
        <f>Harlan!D252</f>
        <v>55</v>
      </c>
      <c r="AV246" s="4">
        <f>Harlan!B252</f>
        <v>0</v>
      </c>
      <c r="AW246" s="4"/>
      <c r="AX246" s="4"/>
      <c r="AY246" s="4"/>
      <c r="AZ246" s="4"/>
      <c r="BA246" s="4">
        <f>Benkelman!C252</f>
        <v>103</v>
      </c>
      <c r="BB246" s="4">
        <f>Benkelman!D252</f>
        <v>63</v>
      </c>
      <c r="BC246" s="4">
        <f>Benkelman!B252</f>
        <v>0</v>
      </c>
      <c r="BE246" s="3">
        <v>243</v>
      </c>
    </row>
    <row r="247" spans="1:57" ht="13.5" x14ac:dyDescent="0.25">
      <c r="A247" s="4">
        <f>VALUE(MID(Atwood!A253,5,2))</f>
        <v>8</v>
      </c>
      <c r="B247" s="4">
        <f>VALUE(RIGHT(Atwood!A253,2))</f>
        <v>31</v>
      </c>
      <c r="C247" s="4">
        <f>VALUE(LEFT(Atwood!A253,4))</f>
        <v>2012</v>
      </c>
      <c r="D247" s="4">
        <f>Atwood!C253</f>
        <v>104</v>
      </c>
      <c r="E247" s="4">
        <f>Atwood!D253</f>
        <v>60</v>
      </c>
      <c r="F247" s="4">
        <f>Atwood!B253</f>
        <v>0</v>
      </c>
      <c r="G247" s="4"/>
      <c r="H247" s="4"/>
      <c r="I247" s="4"/>
      <c r="J247" s="4"/>
      <c r="K247" s="4">
        <f>Colby!C253</f>
        <v>99</v>
      </c>
      <c r="L247" s="4">
        <f>Colby!D253</f>
        <v>54</v>
      </c>
      <c r="M247" s="4">
        <f>Colby!B253</f>
        <v>0</v>
      </c>
      <c r="N247" s="4"/>
      <c r="O247" s="4"/>
      <c r="P247" s="4"/>
      <c r="Q247" s="4"/>
      <c r="R247" s="4">
        <f>Goodland!C253</f>
        <v>96</v>
      </c>
      <c r="S247" s="4">
        <f>Goodland!D253</f>
        <v>59</v>
      </c>
      <c r="T247" s="4">
        <f>Goodland!B253</f>
        <v>0</v>
      </c>
      <c r="U247" s="4"/>
      <c r="V247" s="4"/>
      <c r="W247" s="4"/>
      <c r="X247" s="4"/>
      <c r="Y247" s="4">
        <f>Norton!C253</f>
        <v>101</v>
      </c>
      <c r="Z247" s="4">
        <f>Norton!D253</f>
        <v>62</v>
      </c>
      <c r="AA247" s="4">
        <f>Norton!B253</f>
        <v>0</v>
      </c>
      <c r="AB247" s="4"/>
      <c r="AC247" s="4"/>
      <c r="AD247" s="4"/>
      <c r="AE247" s="4"/>
      <c r="AF247" s="4">
        <f>Oberlin!C253</f>
        <v>100</v>
      </c>
      <c r="AG247" s="4">
        <f>Oberlin!D253</f>
        <v>57</v>
      </c>
      <c r="AH247" s="4">
        <f>Oberlin!B253</f>
        <v>0</v>
      </c>
      <c r="AI247" s="4"/>
      <c r="AJ247" s="4"/>
      <c r="AK247" s="4"/>
      <c r="AL247" s="4"/>
      <c r="AM247" s="4">
        <f>Wakeeney!C253</f>
        <v>98</v>
      </c>
      <c r="AN247" s="4">
        <f>Wakeeney!D253</f>
        <v>62</v>
      </c>
      <c r="AO247" s="4">
        <f>Wakeeney!B253</f>
        <v>0</v>
      </c>
      <c r="AP247" s="4"/>
      <c r="AQ247" s="4"/>
      <c r="AR247" s="4"/>
      <c r="AS247" s="4"/>
      <c r="AT247" s="4">
        <f>Harlan!C253</f>
        <v>100</v>
      </c>
      <c r="AU247" s="4">
        <f>Harlan!D253</f>
        <v>56</v>
      </c>
      <c r="AV247" s="4">
        <f>Harlan!B253</f>
        <v>0</v>
      </c>
      <c r="AW247" s="4"/>
      <c r="AX247" s="4"/>
      <c r="AY247" s="4"/>
      <c r="AZ247" s="4"/>
      <c r="BA247" s="4">
        <f>Benkelman!C253</f>
        <v>102</v>
      </c>
      <c r="BB247" s="4">
        <f>Benkelman!D253</f>
        <v>56</v>
      </c>
      <c r="BC247" s="4">
        <f>Benkelman!B253</f>
        <v>0</v>
      </c>
      <c r="BE247" s="3">
        <v>244</v>
      </c>
    </row>
    <row r="248" spans="1:57" ht="13.5" x14ac:dyDescent="0.25">
      <c r="A248" s="4">
        <f>VALUE(MID(Atwood!A254,5,2))</f>
        <v>9</v>
      </c>
      <c r="B248" s="4">
        <f>VALUE(RIGHT(Atwood!A254,2))</f>
        <v>1</v>
      </c>
      <c r="C248" s="4">
        <f>VALUE(LEFT(Atwood!A254,4))</f>
        <v>2012</v>
      </c>
      <c r="D248" s="4">
        <f>Atwood!C254</f>
        <v>98</v>
      </c>
      <c r="E248" s="4">
        <f>Atwood!D254</f>
        <v>56</v>
      </c>
      <c r="F248" s="4">
        <f>Atwood!B254</f>
        <v>0</v>
      </c>
      <c r="G248" s="4"/>
      <c r="H248" s="4"/>
      <c r="I248" s="4"/>
      <c r="J248" s="4"/>
      <c r="K248" s="4">
        <f>Colby!C254</f>
        <v>85</v>
      </c>
      <c r="L248" s="4">
        <f>Colby!D254</f>
        <v>53</v>
      </c>
      <c r="M248" s="4">
        <f>Colby!B254</f>
        <v>0</v>
      </c>
      <c r="N248" s="4"/>
      <c r="O248" s="4"/>
      <c r="P248" s="4"/>
      <c r="Q248" s="4"/>
      <c r="R248" s="4">
        <f>Goodland!C254</f>
        <v>97</v>
      </c>
      <c r="S248" s="4">
        <f>Goodland!D254</f>
        <v>53</v>
      </c>
      <c r="T248" s="4">
        <f>Goodland!B254</f>
        <v>0</v>
      </c>
      <c r="U248" s="4"/>
      <c r="V248" s="4"/>
      <c r="W248" s="4"/>
      <c r="X248" s="4"/>
      <c r="Y248" s="4">
        <f>Norton!C254</f>
        <v>97</v>
      </c>
      <c r="Z248" s="4">
        <f>Norton!D254</f>
        <v>60</v>
      </c>
      <c r="AA248" s="4">
        <f>Norton!B254</f>
        <v>0</v>
      </c>
      <c r="AB248" s="4"/>
      <c r="AC248" s="4"/>
      <c r="AD248" s="4"/>
      <c r="AE248" s="4"/>
      <c r="AF248" s="4">
        <f>Oberlin!C254</f>
        <v>95</v>
      </c>
      <c r="AG248" s="4">
        <f>Oberlin!D254</f>
        <v>55</v>
      </c>
      <c r="AH248" s="4">
        <f>Oberlin!B254</f>
        <v>0</v>
      </c>
      <c r="AI248" s="4"/>
      <c r="AJ248" s="4"/>
      <c r="AK248" s="4"/>
      <c r="AL248" s="4"/>
      <c r="AM248" s="4">
        <f>Wakeeney!C254</f>
        <v>94</v>
      </c>
      <c r="AN248" s="4">
        <f>Wakeeney!D254</f>
        <v>60</v>
      </c>
      <c r="AO248" s="4">
        <f>Wakeeney!B254</f>
        <v>0</v>
      </c>
      <c r="AP248" s="4"/>
      <c r="AQ248" s="4"/>
      <c r="AR248" s="4"/>
      <c r="AS248" s="4"/>
      <c r="AT248" s="4">
        <f>Harlan!C254</f>
        <v>96</v>
      </c>
      <c r="AU248" s="4">
        <f>Harlan!D254</f>
        <v>56</v>
      </c>
      <c r="AV248" s="4">
        <f>Harlan!B254</f>
        <v>0</v>
      </c>
      <c r="AW248" s="4"/>
      <c r="AX248" s="4"/>
      <c r="AY248" s="4"/>
      <c r="AZ248" s="4"/>
      <c r="BA248" s="4">
        <f>Benkelman!C254</f>
        <v>99</v>
      </c>
      <c r="BB248" s="4">
        <f>Benkelman!D254</f>
        <v>56</v>
      </c>
      <c r="BC248" s="4">
        <f>Benkelman!B254</f>
        <v>0</v>
      </c>
      <c r="BE248" s="3">
        <v>245</v>
      </c>
    </row>
    <row r="249" spans="1:57" ht="13.5" x14ac:dyDescent="0.25">
      <c r="A249" s="4">
        <f>VALUE(MID(Atwood!A255,5,2))</f>
        <v>9</v>
      </c>
      <c r="B249" s="4">
        <f>VALUE(RIGHT(Atwood!A255,2))</f>
        <v>2</v>
      </c>
      <c r="C249" s="4">
        <f>VALUE(LEFT(Atwood!A255,4))</f>
        <v>2012</v>
      </c>
      <c r="D249" s="4">
        <f>Atwood!C255</f>
        <v>100</v>
      </c>
      <c r="E249" s="4">
        <f>Atwood!D255</f>
        <v>57</v>
      </c>
      <c r="F249" s="4">
        <f>Atwood!B255</f>
        <v>0</v>
      </c>
      <c r="G249" s="4"/>
      <c r="H249" s="4"/>
      <c r="I249" s="4"/>
      <c r="J249" s="4"/>
      <c r="K249" s="4">
        <f>Colby!C255</f>
        <v>96</v>
      </c>
      <c r="L249" s="4">
        <f>Colby!D255</f>
        <v>58</v>
      </c>
      <c r="M249" s="4">
        <f>Colby!B255</f>
        <v>0</v>
      </c>
      <c r="N249" s="4"/>
      <c r="O249" s="4"/>
      <c r="P249" s="4"/>
      <c r="Q249" s="4"/>
      <c r="R249" s="4">
        <f>Goodland!C255</f>
        <v>96</v>
      </c>
      <c r="S249" s="4">
        <f>Goodland!D255</f>
        <v>57</v>
      </c>
      <c r="T249" s="4">
        <f>Goodland!B255</f>
        <v>0</v>
      </c>
      <c r="U249" s="4"/>
      <c r="V249" s="4"/>
      <c r="W249" s="4"/>
      <c r="X249" s="4"/>
      <c r="Y249" s="4">
        <f>Norton!C255</f>
        <v>97</v>
      </c>
      <c r="Z249" s="4">
        <f>Norton!D255</f>
        <v>60</v>
      </c>
      <c r="AA249" s="4">
        <f>Norton!B255</f>
        <v>0</v>
      </c>
      <c r="AB249" s="4"/>
      <c r="AC249" s="4"/>
      <c r="AD249" s="4"/>
      <c r="AE249" s="4"/>
      <c r="AF249" s="4">
        <f>Oberlin!C255</f>
        <v>97</v>
      </c>
      <c r="AG249" s="4">
        <f>Oberlin!D255</f>
        <v>54</v>
      </c>
      <c r="AH249" s="4">
        <f>Oberlin!B255</f>
        <v>0</v>
      </c>
      <c r="AI249" s="4"/>
      <c r="AJ249" s="4"/>
      <c r="AK249" s="4"/>
      <c r="AL249" s="4"/>
      <c r="AM249" s="4">
        <f>Wakeeney!C255</f>
        <v>97</v>
      </c>
      <c r="AN249" s="4">
        <f>Wakeeney!D255</f>
        <v>64</v>
      </c>
      <c r="AO249" s="4">
        <f>Wakeeney!B255</f>
        <v>0</v>
      </c>
      <c r="AP249" s="4"/>
      <c r="AQ249" s="4"/>
      <c r="AR249" s="4"/>
      <c r="AS249" s="4"/>
      <c r="AT249" s="4">
        <f>Harlan!C255</f>
        <v>95</v>
      </c>
      <c r="AU249" s="4">
        <f>Harlan!D255</f>
        <v>64</v>
      </c>
      <c r="AV249" s="4">
        <f>Harlan!B255</f>
        <v>0</v>
      </c>
      <c r="AW249" s="4"/>
      <c r="AX249" s="4"/>
      <c r="AY249" s="4"/>
      <c r="AZ249" s="4"/>
      <c r="BA249" s="4">
        <f>Benkelman!C255</f>
        <v>100</v>
      </c>
      <c r="BB249" s="4">
        <f>Benkelman!D255</f>
        <v>61</v>
      </c>
      <c r="BC249" s="4">
        <f>Benkelman!B255</f>
        <v>0</v>
      </c>
      <c r="BE249" s="3">
        <v>246</v>
      </c>
    </row>
    <row r="250" spans="1:57" ht="13.5" x14ac:dyDescent="0.25">
      <c r="A250" s="4">
        <f>VALUE(MID(Atwood!A256,5,2))</f>
        <v>9</v>
      </c>
      <c r="B250" s="4">
        <f>VALUE(RIGHT(Atwood!A256,2))</f>
        <v>3</v>
      </c>
      <c r="C250" s="4">
        <f>VALUE(LEFT(Atwood!A256,4))</f>
        <v>2012</v>
      </c>
      <c r="D250" s="4">
        <f>Atwood!C256</f>
        <v>98</v>
      </c>
      <c r="E250" s="4">
        <f>Atwood!D256</f>
        <v>63</v>
      </c>
      <c r="F250" s="4">
        <f>Atwood!B256</f>
        <v>0</v>
      </c>
      <c r="G250" s="4"/>
      <c r="H250" s="4"/>
      <c r="I250" s="4"/>
      <c r="J250" s="4"/>
      <c r="K250" s="4">
        <f>Colby!C256</f>
        <v>97</v>
      </c>
      <c r="L250" s="4">
        <f>Colby!D256</f>
        <v>59</v>
      </c>
      <c r="M250" s="4">
        <f>Colby!B256</f>
        <v>0</v>
      </c>
      <c r="N250" s="4"/>
      <c r="O250" s="4"/>
      <c r="P250" s="4"/>
      <c r="Q250" s="4"/>
      <c r="R250" s="4">
        <f>Goodland!C256</f>
        <v>86</v>
      </c>
      <c r="S250" s="4">
        <f>Goodland!D256</f>
        <v>64</v>
      </c>
      <c r="T250" s="4">
        <f>Goodland!B256</f>
        <v>0.01</v>
      </c>
      <c r="U250" s="4"/>
      <c r="V250" s="4"/>
      <c r="W250" s="4"/>
      <c r="X250" s="4"/>
      <c r="Y250" s="4">
        <f>Norton!C256</f>
        <v>101</v>
      </c>
      <c r="Z250" s="4">
        <f>Norton!D256</f>
        <v>63</v>
      </c>
      <c r="AA250" s="4">
        <f>Norton!B256</f>
        <v>0</v>
      </c>
      <c r="AB250" s="4"/>
      <c r="AC250" s="4"/>
      <c r="AD250" s="4"/>
      <c r="AE250" s="4"/>
      <c r="AF250" s="4">
        <f>Oberlin!C256</f>
        <v>100</v>
      </c>
      <c r="AG250" s="4">
        <f>Oberlin!D256</f>
        <v>66</v>
      </c>
      <c r="AH250" s="4">
        <f>Oberlin!B256</f>
        <v>0</v>
      </c>
      <c r="AI250" s="4"/>
      <c r="AJ250" s="4"/>
      <c r="AK250" s="4"/>
      <c r="AL250" s="4"/>
      <c r="AM250" s="4">
        <f>Wakeeney!C256</f>
        <v>104</v>
      </c>
      <c r="AN250" s="4">
        <f>Wakeeney!D256</f>
        <v>68</v>
      </c>
      <c r="AO250" s="4">
        <f>Wakeeney!B256</f>
        <v>0</v>
      </c>
      <c r="AP250" s="4"/>
      <c r="AQ250" s="4"/>
      <c r="AR250" s="4"/>
      <c r="AS250" s="4"/>
      <c r="AT250" s="4">
        <f>Harlan!C256</f>
        <v>102</v>
      </c>
      <c r="AU250" s="4">
        <f>Harlan!D256</f>
        <v>64</v>
      </c>
      <c r="AV250" s="4">
        <f>Harlan!B256</f>
        <v>0</v>
      </c>
      <c r="AW250" s="4"/>
      <c r="AX250" s="4"/>
      <c r="AY250" s="4"/>
      <c r="AZ250" s="4"/>
      <c r="BA250" s="4">
        <f>Benkelman!C256</f>
        <v>98</v>
      </c>
      <c r="BB250" s="4">
        <f>Benkelman!D256</f>
        <v>66</v>
      </c>
      <c r="BC250" s="4">
        <f>Benkelman!B256</f>
        <v>0</v>
      </c>
      <c r="BE250" s="3">
        <v>247</v>
      </c>
    </row>
    <row r="251" spans="1:57" ht="13.5" x14ac:dyDescent="0.25">
      <c r="A251" s="4">
        <f>VALUE(MID(Atwood!A257,5,2))</f>
        <v>9</v>
      </c>
      <c r="B251" s="4">
        <f>VALUE(RIGHT(Atwood!A257,2))</f>
        <v>4</v>
      </c>
      <c r="C251" s="4">
        <f>VALUE(LEFT(Atwood!A257,4))</f>
        <v>2012</v>
      </c>
      <c r="D251" s="4">
        <f>Atwood!C257</f>
        <v>90</v>
      </c>
      <c r="E251" s="4">
        <f>Atwood!D257</f>
        <v>59</v>
      </c>
      <c r="F251" s="4">
        <f>Atwood!B257</f>
        <v>0</v>
      </c>
      <c r="G251" s="4"/>
      <c r="H251" s="4"/>
      <c r="I251" s="4"/>
      <c r="J251" s="4"/>
      <c r="K251" s="4">
        <f>Colby!C257</f>
        <v>87</v>
      </c>
      <c r="L251" s="4">
        <f>Colby!D257</f>
        <v>60</v>
      </c>
      <c r="M251" s="4">
        <f>Colby!B257</f>
        <v>0</v>
      </c>
      <c r="N251" s="4"/>
      <c r="O251" s="4"/>
      <c r="P251" s="4"/>
      <c r="Q251" s="4"/>
      <c r="R251" s="4">
        <f>Goodland!C257</f>
        <v>95</v>
      </c>
      <c r="S251" s="4">
        <f>Goodland!D257</f>
        <v>58</v>
      </c>
      <c r="T251" s="4">
        <f>Goodland!B257</f>
        <v>7.0000000000000007E-2</v>
      </c>
      <c r="U251" s="4"/>
      <c r="V251" s="4"/>
      <c r="W251" s="4"/>
      <c r="X251" s="4"/>
      <c r="Y251" s="4">
        <f>Norton!C257</f>
        <v>99</v>
      </c>
      <c r="Z251" s="4">
        <f>Norton!D257</f>
        <v>65</v>
      </c>
      <c r="AA251" s="4">
        <f>Norton!B257</f>
        <v>0</v>
      </c>
      <c r="AB251" s="4"/>
      <c r="AC251" s="4"/>
      <c r="AD251" s="4"/>
      <c r="AE251" s="4"/>
      <c r="AF251" s="4">
        <f>Oberlin!C257</f>
        <v>90</v>
      </c>
      <c r="AG251" s="4">
        <f>Oberlin!D257</f>
        <v>57</v>
      </c>
      <c r="AH251" s="4">
        <f>Oberlin!B257</f>
        <v>0</v>
      </c>
      <c r="AI251" s="4"/>
      <c r="AJ251" s="4"/>
      <c r="AK251" s="4"/>
      <c r="AL251" s="4"/>
      <c r="AM251" s="4">
        <f>Wakeeney!C257</f>
        <v>98</v>
      </c>
      <c r="AN251" s="4">
        <f>Wakeeney!D257</f>
        <v>66</v>
      </c>
      <c r="AO251" s="4">
        <f>Wakeeney!B257</f>
        <v>0</v>
      </c>
      <c r="AP251" s="4"/>
      <c r="AQ251" s="4"/>
      <c r="AR251" s="4"/>
      <c r="AS251" s="4"/>
      <c r="AT251" s="4">
        <f>Harlan!C257</f>
        <v>85</v>
      </c>
      <c r="AU251" s="4">
        <f>Harlan!D257</f>
        <v>56</v>
      </c>
      <c r="AV251" s="4">
        <f>Harlan!B257</f>
        <v>0</v>
      </c>
      <c r="AW251" s="4"/>
      <c r="AX251" s="4"/>
      <c r="AY251" s="4"/>
      <c r="AZ251" s="4"/>
      <c r="BA251" s="4">
        <f>Benkelman!C257</f>
        <v>94</v>
      </c>
      <c r="BB251" s="4">
        <f>Benkelman!D257</f>
        <v>55</v>
      </c>
      <c r="BC251" s="4">
        <f>Benkelman!B257</f>
        <v>0</v>
      </c>
      <c r="BE251" s="3">
        <v>248</v>
      </c>
    </row>
    <row r="252" spans="1:57" ht="13.5" x14ac:dyDescent="0.25">
      <c r="A252" s="4">
        <f>VALUE(MID(Atwood!A258,5,2))</f>
        <v>9</v>
      </c>
      <c r="B252" s="4">
        <f>VALUE(RIGHT(Atwood!A258,2))</f>
        <v>5</v>
      </c>
      <c r="C252" s="4">
        <f>VALUE(LEFT(Atwood!A258,4))</f>
        <v>2012</v>
      </c>
      <c r="D252" s="4">
        <f>Atwood!C258</f>
        <v>99</v>
      </c>
      <c r="E252" s="4">
        <f>Atwood!D258</f>
        <v>60</v>
      </c>
      <c r="F252" s="4">
        <f>Atwood!B258</f>
        <v>0.16</v>
      </c>
      <c r="G252" s="4"/>
      <c r="H252" s="4"/>
      <c r="I252" s="4"/>
      <c r="J252" s="4"/>
      <c r="K252" s="4">
        <f>Colby!C258</f>
        <v>96</v>
      </c>
      <c r="L252" s="4">
        <f>Colby!D258</f>
        <v>57</v>
      </c>
      <c r="M252" s="4">
        <f>Colby!B258</f>
        <v>0.31</v>
      </c>
      <c r="N252" s="4"/>
      <c r="O252" s="4"/>
      <c r="P252" s="4"/>
      <c r="Q252" s="4"/>
      <c r="R252" s="4">
        <f>Goodland!C258</f>
        <v>85</v>
      </c>
      <c r="S252" s="4">
        <f>Goodland!D258</f>
        <v>53</v>
      </c>
      <c r="T252" s="4">
        <f>Goodland!B258</f>
        <v>0</v>
      </c>
      <c r="U252" s="4"/>
      <c r="V252" s="4"/>
      <c r="W252" s="4"/>
      <c r="X252" s="4"/>
      <c r="Y252" s="4">
        <f>Norton!C258</f>
        <v>102</v>
      </c>
      <c r="Z252" s="4">
        <f>Norton!D258</f>
        <v>58</v>
      </c>
      <c r="AA252" s="4">
        <f>Norton!B258</f>
        <v>0.05</v>
      </c>
      <c r="AB252" s="4"/>
      <c r="AC252" s="4"/>
      <c r="AD252" s="4"/>
      <c r="AE252" s="4"/>
      <c r="AF252" s="4">
        <f>Oberlin!C258</f>
        <v>98</v>
      </c>
      <c r="AG252" s="4">
        <f>Oberlin!D258</f>
        <v>57</v>
      </c>
      <c r="AH252" s="4">
        <f>Oberlin!B258</f>
        <v>0.05</v>
      </c>
      <c r="AI252" s="4"/>
      <c r="AJ252" s="4"/>
      <c r="AK252" s="4"/>
      <c r="AL252" s="4"/>
      <c r="AM252" s="4">
        <f>Wakeeney!C258</f>
        <v>99</v>
      </c>
      <c r="AN252" s="4">
        <f>Wakeeney!D258</f>
        <v>63</v>
      </c>
      <c r="AO252" s="4">
        <f>Wakeeney!B258</f>
        <v>0.15</v>
      </c>
      <c r="AP252" s="4"/>
      <c r="AQ252" s="4"/>
      <c r="AR252" s="4"/>
      <c r="AS252" s="4"/>
      <c r="AT252" s="4">
        <f>Harlan!C258</f>
        <v>102</v>
      </c>
      <c r="AU252" s="4">
        <f>Harlan!D258</f>
        <v>55</v>
      </c>
      <c r="AV252" s="4">
        <f>Harlan!B258</f>
        <v>0</v>
      </c>
      <c r="AW252" s="4"/>
      <c r="AX252" s="4"/>
      <c r="AY252" s="4"/>
      <c r="AZ252" s="4"/>
      <c r="BA252" s="4">
        <f>Benkelman!C258</f>
        <v>101</v>
      </c>
      <c r="BB252" s="4">
        <f>Benkelman!D258</f>
        <v>56</v>
      </c>
      <c r="BC252" s="4">
        <f>Benkelman!B258</f>
        <v>0</v>
      </c>
      <c r="BE252" s="3">
        <v>249</v>
      </c>
    </row>
    <row r="253" spans="1:57" ht="13.5" x14ac:dyDescent="0.25">
      <c r="A253" s="4">
        <f>VALUE(MID(Atwood!A259,5,2))</f>
        <v>9</v>
      </c>
      <c r="B253" s="4">
        <f>VALUE(RIGHT(Atwood!A259,2))</f>
        <v>6</v>
      </c>
      <c r="C253" s="4">
        <f>VALUE(LEFT(Atwood!A259,4))</f>
        <v>2012</v>
      </c>
      <c r="D253" s="4">
        <f>Atwood!C259</f>
        <v>87</v>
      </c>
      <c r="E253" s="4">
        <f>Atwood!D259</f>
        <v>52</v>
      </c>
      <c r="F253" s="4">
        <f>Atwood!B259</f>
        <v>0</v>
      </c>
      <c r="G253" s="4"/>
      <c r="H253" s="4"/>
      <c r="I253" s="4"/>
      <c r="J253" s="4"/>
      <c r="K253" s="4">
        <f>Colby!C259</f>
        <v>85</v>
      </c>
      <c r="L253" s="4">
        <f>Colby!D259</f>
        <v>52</v>
      </c>
      <c r="M253" s="4">
        <f>Colby!B259</f>
        <v>0</v>
      </c>
      <c r="N253" s="4"/>
      <c r="O253" s="4"/>
      <c r="P253" s="4"/>
      <c r="Q253" s="4"/>
      <c r="R253" s="4">
        <f>Goodland!C259</f>
        <v>97</v>
      </c>
      <c r="S253" s="4">
        <f>Goodland!D259</f>
        <v>53</v>
      </c>
      <c r="T253" s="4">
        <f>Goodland!B259</f>
        <v>0</v>
      </c>
      <c r="U253" s="4"/>
      <c r="V253" s="4"/>
      <c r="W253" s="4"/>
      <c r="X253" s="4"/>
      <c r="Y253" s="4">
        <f>Norton!C259</f>
        <v>91</v>
      </c>
      <c r="Z253" s="4">
        <f>Norton!D259</f>
        <v>57</v>
      </c>
      <c r="AA253" s="4">
        <f>Norton!B259</f>
        <v>0</v>
      </c>
      <c r="AB253" s="4"/>
      <c r="AC253" s="4"/>
      <c r="AD253" s="4"/>
      <c r="AE253" s="4"/>
      <c r="AF253" s="4">
        <f>Oberlin!C259</f>
        <v>98</v>
      </c>
      <c r="AG253" s="4">
        <f>Oberlin!D259</f>
        <v>54</v>
      </c>
      <c r="AH253" s="4">
        <f>Oberlin!B259</f>
        <v>0</v>
      </c>
      <c r="AI253" s="4"/>
      <c r="AJ253" s="4"/>
      <c r="AK253" s="4"/>
      <c r="AL253" s="4"/>
      <c r="AM253" s="4">
        <f>Wakeeney!C259</f>
        <v>87</v>
      </c>
      <c r="AN253" s="4">
        <f>Wakeeney!D259</f>
        <v>58</v>
      </c>
      <c r="AO253" s="4">
        <f>Wakeeney!B259</f>
        <v>0</v>
      </c>
      <c r="AP253" s="4"/>
      <c r="AQ253" s="4"/>
      <c r="AR253" s="4"/>
      <c r="AS253" s="4"/>
      <c r="AT253" s="4">
        <f>Harlan!C259</f>
        <v>87</v>
      </c>
      <c r="AU253" s="4">
        <f>Harlan!D259</f>
        <v>47</v>
      </c>
      <c r="AV253" s="4">
        <f>Harlan!B259</f>
        <v>0</v>
      </c>
      <c r="AW253" s="4"/>
      <c r="AX253" s="4"/>
      <c r="AY253" s="4"/>
      <c r="AZ253" s="4"/>
      <c r="BA253" s="4">
        <f>Benkelman!C259</f>
        <v>89</v>
      </c>
      <c r="BB253" s="4">
        <f>Benkelman!D259</f>
        <v>50</v>
      </c>
      <c r="BC253" s="4">
        <f>Benkelman!B259</f>
        <v>0</v>
      </c>
      <c r="BE253" s="3">
        <v>250</v>
      </c>
    </row>
    <row r="254" spans="1:57" ht="13.5" x14ac:dyDescent="0.25">
      <c r="A254" s="4">
        <f>VALUE(MID(Atwood!A260,5,2))</f>
        <v>9</v>
      </c>
      <c r="B254" s="4">
        <f>VALUE(RIGHT(Atwood!A260,2))</f>
        <v>7</v>
      </c>
      <c r="C254" s="4">
        <f>VALUE(LEFT(Atwood!A260,4))</f>
        <v>2012</v>
      </c>
      <c r="D254" s="4">
        <f>Atwood!C260</f>
        <v>100</v>
      </c>
      <c r="E254" s="4">
        <f>Atwood!D260</f>
        <v>51</v>
      </c>
      <c r="F254" s="4">
        <f>Atwood!B260</f>
        <v>0</v>
      </c>
      <c r="G254" s="4"/>
      <c r="H254" s="4"/>
      <c r="I254" s="4"/>
      <c r="J254" s="4"/>
      <c r="K254" s="4">
        <f>Colby!C260</f>
        <v>98</v>
      </c>
      <c r="L254" s="4">
        <f>Colby!D260</f>
        <v>55</v>
      </c>
      <c r="M254" s="4">
        <f>Colby!B260</f>
        <v>0</v>
      </c>
      <c r="N254" s="4"/>
      <c r="O254" s="4"/>
      <c r="P254" s="4"/>
      <c r="Q254" s="4"/>
      <c r="R254" s="4">
        <f>Goodland!C260</f>
        <v>73</v>
      </c>
      <c r="S254" s="4">
        <f>Goodland!D260</f>
        <v>48</v>
      </c>
      <c r="T254" s="4">
        <f>Goodland!B260</f>
        <v>0</v>
      </c>
      <c r="U254" s="4"/>
      <c r="V254" s="4"/>
      <c r="W254" s="4"/>
      <c r="X254" s="4"/>
      <c r="Y254" s="4">
        <f>Norton!C260</f>
        <v>96</v>
      </c>
      <c r="Z254" s="4">
        <f>Norton!D260</f>
        <v>58</v>
      </c>
      <c r="AA254" s="4">
        <f>Norton!B260</f>
        <v>0</v>
      </c>
      <c r="AB254" s="4"/>
      <c r="AC254" s="4"/>
      <c r="AD254" s="4"/>
      <c r="AE254" s="4"/>
      <c r="AF254" s="4">
        <f>Oberlin!C260</f>
        <v>99</v>
      </c>
      <c r="AG254" s="4">
        <f>Oberlin!D260</f>
        <v>57</v>
      </c>
      <c r="AH254" s="4">
        <f>Oberlin!B260</f>
        <v>0</v>
      </c>
      <c r="AI254" s="4"/>
      <c r="AJ254" s="4"/>
      <c r="AK254" s="4"/>
      <c r="AL254" s="4"/>
      <c r="AM254" s="4">
        <f>Wakeeney!C260</f>
        <v>96</v>
      </c>
      <c r="AN254" s="4">
        <f>Wakeeney!D260</f>
        <v>61</v>
      </c>
      <c r="AO254" s="4">
        <f>Wakeeney!B260</f>
        <v>0</v>
      </c>
      <c r="AP254" s="4"/>
      <c r="AQ254" s="4"/>
      <c r="AR254" s="4"/>
      <c r="AS254" s="4"/>
      <c r="AT254" s="4">
        <f>Harlan!C260</f>
        <v>93</v>
      </c>
      <c r="AU254" s="4">
        <f>Harlan!D260</f>
        <v>47</v>
      </c>
      <c r="AV254" s="4">
        <f>Harlan!B260</f>
        <v>0.2</v>
      </c>
      <c r="AW254" s="4"/>
      <c r="AX254" s="4"/>
      <c r="AY254" s="4"/>
      <c r="AZ254" s="4"/>
      <c r="BA254" s="4">
        <f>Benkelman!C260</f>
        <v>99</v>
      </c>
      <c r="BB254" s="4">
        <f>Benkelman!D260</f>
        <v>56</v>
      </c>
      <c r="BC254" s="4">
        <f>Benkelman!B260</f>
        <v>0</v>
      </c>
      <c r="BE254" s="3">
        <v>251</v>
      </c>
    </row>
    <row r="255" spans="1:57" ht="13.5" x14ac:dyDescent="0.25">
      <c r="A255" s="4">
        <f>VALUE(MID(Atwood!A261,5,2))</f>
        <v>9</v>
      </c>
      <c r="B255" s="4">
        <f>VALUE(RIGHT(Atwood!A261,2))</f>
        <v>8</v>
      </c>
      <c r="C255" s="4">
        <f>VALUE(LEFT(Atwood!A261,4))</f>
        <v>2012</v>
      </c>
      <c r="D255" s="4">
        <f>Atwood!C261</f>
        <v>75</v>
      </c>
      <c r="E255" s="4">
        <f>Atwood!D261</f>
        <v>40</v>
      </c>
      <c r="F255" s="4">
        <f>Atwood!B261</f>
        <v>0</v>
      </c>
      <c r="G255" s="4"/>
      <c r="H255" s="4"/>
      <c r="I255" s="4"/>
      <c r="J255" s="4"/>
      <c r="K255" s="4">
        <f>Colby!C261</f>
        <v>73</v>
      </c>
      <c r="L255" s="4">
        <f>Colby!D261</f>
        <v>42</v>
      </c>
      <c r="M255" s="4">
        <f>Colby!B261</f>
        <v>0</v>
      </c>
      <c r="N255" s="4"/>
      <c r="O255" s="4"/>
      <c r="P255" s="4"/>
      <c r="Q255" s="4"/>
      <c r="R255" s="4">
        <f>Goodland!C261</f>
        <v>84</v>
      </c>
      <c r="S255" s="4">
        <f>Goodland!D261</f>
        <v>43</v>
      </c>
      <c r="T255" s="4">
        <f>Goodland!B261</f>
        <v>0</v>
      </c>
      <c r="U255" s="4"/>
      <c r="V255" s="4"/>
      <c r="W255" s="4"/>
      <c r="X255" s="4"/>
      <c r="Y255" s="4">
        <f>Norton!C261</f>
        <v>80</v>
      </c>
      <c r="Z255" s="4">
        <f>Norton!D261</f>
        <v>45</v>
      </c>
      <c r="AA255" s="4">
        <f>Norton!B261</f>
        <v>0</v>
      </c>
      <c r="AB255" s="4"/>
      <c r="AC255" s="4"/>
      <c r="AD255" s="4"/>
      <c r="AE255" s="4"/>
      <c r="AF255" s="4">
        <f>Oberlin!C261</f>
        <v>74</v>
      </c>
      <c r="AG255" s="4">
        <f>Oberlin!D261</f>
        <v>41</v>
      </c>
      <c r="AH255" s="4">
        <f>Oberlin!B261</f>
        <v>0</v>
      </c>
      <c r="AI255" s="4"/>
      <c r="AJ255" s="4"/>
      <c r="AK255" s="4"/>
      <c r="AL255" s="4"/>
      <c r="AM255" s="4">
        <f>Wakeeney!C261</f>
        <v>73</v>
      </c>
      <c r="AN255" s="4">
        <f>Wakeeney!D261</f>
        <v>49</v>
      </c>
      <c r="AO255" s="4">
        <f>Wakeeney!B261</f>
        <v>0.23</v>
      </c>
      <c r="AP255" s="4"/>
      <c r="AQ255" s="4"/>
      <c r="AR255" s="4"/>
      <c r="AS255" s="4"/>
      <c r="AT255" s="4">
        <f>Harlan!C261</f>
        <v>73</v>
      </c>
      <c r="AU255" s="4">
        <f>Harlan!D261</f>
        <v>43</v>
      </c>
      <c r="AV255" s="4">
        <f>Harlan!B261</f>
        <v>0</v>
      </c>
      <c r="AW255" s="4"/>
      <c r="AX255" s="4"/>
      <c r="AY255" s="4"/>
      <c r="AZ255" s="4"/>
      <c r="BA255" s="4">
        <f>Benkelman!C261</f>
        <v>74</v>
      </c>
      <c r="BB255" s="4">
        <f>Benkelman!D261</f>
        <v>43</v>
      </c>
      <c r="BC255" s="4">
        <f>Benkelman!B261</f>
        <v>0</v>
      </c>
      <c r="BE255" s="3">
        <v>252</v>
      </c>
    </row>
    <row r="256" spans="1:57" ht="13.5" x14ac:dyDescent="0.25">
      <c r="A256" s="4">
        <f>VALUE(MID(Atwood!A262,5,2))</f>
        <v>9</v>
      </c>
      <c r="B256" s="4">
        <f>VALUE(RIGHT(Atwood!A262,2))</f>
        <v>9</v>
      </c>
      <c r="C256" s="4">
        <f>VALUE(LEFT(Atwood!A262,4))</f>
        <v>2012</v>
      </c>
      <c r="D256" s="4">
        <f>Atwood!C262</f>
        <v>88</v>
      </c>
      <c r="E256" s="4">
        <f>Atwood!D262</f>
        <v>39</v>
      </c>
      <c r="F256" s="4">
        <f>Atwood!B262</f>
        <v>0</v>
      </c>
      <c r="G256" s="4"/>
      <c r="H256" s="4"/>
      <c r="I256" s="4"/>
      <c r="J256" s="4"/>
      <c r="K256" s="4">
        <f>Colby!C262</f>
        <v>84</v>
      </c>
      <c r="L256" s="4">
        <f>Colby!D262</f>
        <v>42</v>
      </c>
      <c r="M256" s="4">
        <f>Colby!B262</f>
        <v>0</v>
      </c>
      <c r="N256" s="4"/>
      <c r="O256" s="4"/>
      <c r="P256" s="4"/>
      <c r="Q256" s="4"/>
      <c r="R256" s="4">
        <f>Goodland!C262</f>
        <v>85</v>
      </c>
      <c r="S256" s="4">
        <f>Goodland!D262</f>
        <v>39</v>
      </c>
      <c r="T256" s="4">
        <f>Goodland!B262</f>
        <v>0</v>
      </c>
      <c r="U256" s="4"/>
      <c r="V256" s="4"/>
      <c r="W256" s="4"/>
      <c r="X256" s="4"/>
      <c r="Y256" s="4">
        <f>Norton!C262</f>
        <v>91</v>
      </c>
      <c r="Z256" s="4">
        <f>Norton!D262</f>
        <v>45</v>
      </c>
      <c r="AA256" s="4">
        <f>Norton!B262</f>
        <v>0</v>
      </c>
      <c r="AB256" s="4"/>
      <c r="AC256" s="4"/>
      <c r="AD256" s="4"/>
      <c r="AE256" s="4"/>
      <c r="AF256" s="4">
        <f>Oberlin!C262</f>
        <v>87</v>
      </c>
      <c r="AG256" s="4">
        <f>Oberlin!D262</f>
        <v>39</v>
      </c>
      <c r="AH256" s="4">
        <f>Oberlin!B262</f>
        <v>0</v>
      </c>
      <c r="AI256" s="4"/>
      <c r="AJ256" s="4"/>
      <c r="AK256" s="4"/>
      <c r="AL256" s="4"/>
      <c r="AM256" s="4">
        <f>Wakeeney!C262</f>
        <v>83</v>
      </c>
      <c r="AN256" s="4">
        <f>Wakeeney!D262</f>
        <v>51</v>
      </c>
      <c r="AO256" s="4">
        <f>Wakeeney!B262</f>
        <v>0</v>
      </c>
      <c r="AP256" s="4"/>
      <c r="AQ256" s="4"/>
      <c r="AR256" s="4"/>
      <c r="AS256" s="4"/>
      <c r="AT256" s="4">
        <f>Harlan!C262</f>
        <v>85</v>
      </c>
      <c r="AU256" s="4">
        <f>Harlan!D262</f>
        <v>43</v>
      </c>
      <c r="AV256" s="4">
        <f>Harlan!B262</f>
        <v>0</v>
      </c>
      <c r="AW256" s="4"/>
      <c r="AX256" s="4"/>
      <c r="AY256" s="4"/>
      <c r="AZ256" s="4"/>
      <c r="BA256" s="4">
        <f>Benkelman!C262</f>
        <v>86</v>
      </c>
      <c r="BB256" s="4">
        <f>Benkelman!D262</f>
        <v>39</v>
      </c>
      <c r="BC256" s="4">
        <f>Benkelman!B262</f>
        <v>0</v>
      </c>
      <c r="BE256" s="3">
        <v>253</v>
      </c>
    </row>
    <row r="257" spans="1:57" ht="13.5" x14ac:dyDescent="0.25">
      <c r="A257" s="4">
        <f>VALUE(MID(Atwood!A263,5,2))</f>
        <v>9</v>
      </c>
      <c r="B257" s="4">
        <f>VALUE(RIGHT(Atwood!A263,2))</f>
        <v>10</v>
      </c>
      <c r="C257" s="4">
        <f>VALUE(LEFT(Atwood!A263,4))</f>
        <v>2012</v>
      </c>
      <c r="D257" s="4">
        <f>Atwood!C263</f>
        <v>84</v>
      </c>
      <c r="E257" s="4">
        <f>Atwood!D263</f>
        <v>39</v>
      </c>
      <c r="F257" s="4">
        <f>Atwood!B263</f>
        <v>0</v>
      </c>
      <c r="G257" s="4"/>
      <c r="H257" s="4"/>
      <c r="I257" s="4"/>
      <c r="J257" s="4"/>
      <c r="K257" s="4">
        <f>Colby!C263</f>
        <v>83</v>
      </c>
      <c r="L257" s="4">
        <f>Colby!D263</f>
        <v>44</v>
      </c>
      <c r="M257" s="4">
        <f>Colby!B263</f>
        <v>0</v>
      </c>
      <c r="N257" s="4"/>
      <c r="O257" s="4"/>
      <c r="P257" s="4"/>
      <c r="Q257" s="4"/>
      <c r="R257" s="4">
        <f>Goodland!C263</f>
        <v>94</v>
      </c>
      <c r="S257" s="4">
        <f>Goodland!D263</f>
        <v>46</v>
      </c>
      <c r="T257" s="4">
        <f>Goodland!B263</f>
        <v>0</v>
      </c>
      <c r="U257" s="4"/>
      <c r="V257" s="4"/>
      <c r="W257" s="4"/>
      <c r="X257" s="4"/>
      <c r="Y257" s="4">
        <f>Norton!C263</f>
        <v>81</v>
      </c>
      <c r="Z257" s="4">
        <f>Norton!D263</f>
        <v>49</v>
      </c>
      <c r="AA257" s="4">
        <f>Norton!B263</f>
        <v>0</v>
      </c>
      <c r="AB257" s="4"/>
      <c r="AC257" s="4"/>
      <c r="AD257" s="4"/>
      <c r="AE257" s="4"/>
      <c r="AF257" s="4">
        <f>Oberlin!C263</f>
        <v>82</v>
      </c>
      <c r="AG257" s="4">
        <f>Oberlin!D263</f>
        <v>40</v>
      </c>
      <c r="AH257" s="4">
        <f>Oberlin!B263</f>
        <v>0</v>
      </c>
      <c r="AI257" s="4"/>
      <c r="AJ257" s="4"/>
      <c r="AK257" s="4"/>
      <c r="AL257" s="4"/>
      <c r="AM257" s="4">
        <f>Wakeeney!C263</f>
        <v>80</v>
      </c>
      <c r="AN257" s="4">
        <f>Wakeeney!D263</f>
        <v>52</v>
      </c>
      <c r="AO257" s="4">
        <f>Wakeeney!B263</f>
        <v>0</v>
      </c>
      <c r="AP257" s="4"/>
      <c r="AQ257" s="4"/>
      <c r="AR257" s="4"/>
      <c r="AS257" s="4"/>
      <c r="AT257" s="4">
        <f>Harlan!C263</f>
        <v>77</v>
      </c>
      <c r="AU257" s="4">
        <f>Harlan!D263</f>
        <v>53</v>
      </c>
      <c r="AV257" s="4">
        <f>Harlan!B263</f>
        <v>0</v>
      </c>
      <c r="AW257" s="4"/>
      <c r="AX257" s="4"/>
      <c r="AY257" s="4"/>
      <c r="AZ257" s="4"/>
      <c r="BA257" s="4">
        <f>Benkelman!C263</f>
        <v>88</v>
      </c>
      <c r="BB257" s="4">
        <f>Benkelman!D263</f>
        <v>40</v>
      </c>
      <c r="BC257" s="4">
        <f>Benkelman!B263</f>
        <v>0</v>
      </c>
      <c r="BE257" s="3">
        <v>254</v>
      </c>
    </row>
    <row r="258" spans="1:57" ht="13.5" x14ac:dyDescent="0.25">
      <c r="A258" s="4">
        <f>VALUE(MID(Atwood!A264,5,2))</f>
        <v>9</v>
      </c>
      <c r="B258" s="4">
        <f>VALUE(RIGHT(Atwood!A264,2))</f>
        <v>11</v>
      </c>
      <c r="C258" s="4">
        <f>VALUE(LEFT(Atwood!A264,4))</f>
        <v>2012</v>
      </c>
      <c r="D258" s="4">
        <f>Atwood!C264</f>
        <v>98</v>
      </c>
      <c r="E258" s="4">
        <f>Atwood!D264</f>
        <v>52</v>
      </c>
      <c r="F258" s="4">
        <f>Atwood!B264</f>
        <v>0</v>
      </c>
      <c r="G258" s="4"/>
      <c r="H258" s="4"/>
      <c r="I258" s="4"/>
      <c r="J258" s="4"/>
      <c r="K258" s="4">
        <f>Colby!C264</f>
        <v>93</v>
      </c>
      <c r="L258" s="4">
        <f>Colby!D264</f>
        <v>50</v>
      </c>
      <c r="M258" s="4">
        <f>Colby!B264</f>
        <v>0</v>
      </c>
      <c r="N258" s="4"/>
      <c r="O258" s="4"/>
      <c r="P258" s="4"/>
      <c r="Q258" s="4"/>
      <c r="R258" s="4">
        <f>Goodland!C264</f>
        <v>97</v>
      </c>
      <c r="S258" s="4">
        <f>Goodland!D264</f>
        <v>58</v>
      </c>
      <c r="T258" s="4">
        <f>Goodland!B264</f>
        <v>0</v>
      </c>
      <c r="U258" s="4"/>
      <c r="V258" s="4"/>
      <c r="W258" s="4"/>
      <c r="X258" s="4"/>
      <c r="Y258" s="4">
        <f>Norton!C264</f>
        <v>92</v>
      </c>
      <c r="Z258" s="4">
        <f>Norton!D264</f>
        <v>50</v>
      </c>
      <c r="AA258" s="4">
        <f>Norton!B264</f>
        <v>0</v>
      </c>
      <c r="AB258" s="4"/>
      <c r="AC258" s="4"/>
      <c r="AD258" s="4"/>
      <c r="AE258" s="4"/>
      <c r="AF258" s="4">
        <f>Oberlin!C264</f>
        <v>94</v>
      </c>
      <c r="AG258" s="4">
        <f>Oberlin!D264</f>
        <v>50</v>
      </c>
      <c r="AH258" s="4">
        <f>Oberlin!B264</f>
        <v>0</v>
      </c>
      <c r="AI258" s="4"/>
      <c r="AJ258" s="4"/>
      <c r="AK258" s="4"/>
      <c r="AL258" s="4"/>
      <c r="AM258" s="4">
        <f>Wakeeney!C264</f>
        <v>91</v>
      </c>
      <c r="AN258" s="4">
        <f>Wakeeney!D264</f>
        <v>56</v>
      </c>
      <c r="AO258" s="4">
        <f>Wakeeney!B264</f>
        <v>0</v>
      </c>
      <c r="AP258" s="4"/>
      <c r="AQ258" s="4"/>
      <c r="AR258" s="4"/>
      <c r="AS258" s="4"/>
      <c r="AT258" s="4">
        <f>Harlan!C264</f>
        <v>91</v>
      </c>
      <c r="AU258" s="4">
        <f>Harlan!D264</f>
        <v>53</v>
      </c>
      <c r="AV258" s="4">
        <f>Harlan!B264</f>
        <v>0</v>
      </c>
      <c r="AW258" s="4"/>
      <c r="AX258" s="4"/>
      <c r="AY258" s="4"/>
      <c r="AZ258" s="4"/>
      <c r="BA258" s="4">
        <f>Benkelman!C264</f>
        <v>99</v>
      </c>
      <c r="BB258" s="4">
        <f>Benkelman!D264</f>
        <v>55</v>
      </c>
      <c r="BC258" s="4">
        <f>Benkelman!B264</f>
        <v>0</v>
      </c>
      <c r="BE258" s="3">
        <v>255</v>
      </c>
    </row>
    <row r="259" spans="1:57" ht="13.5" x14ac:dyDescent="0.25">
      <c r="A259" s="4">
        <f>VALUE(MID(Atwood!A265,5,2))</f>
        <v>9</v>
      </c>
      <c r="B259" s="4">
        <f>VALUE(RIGHT(Atwood!A265,2))</f>
        <v>12</v>
      </c>
      <c r="C259" s="4">
        <f>VALUE(LEFT(Atwood!A265,4))</f>
        <v>2012</v>
      </c>
      <c r="D259" s="4">
        <f>Atwood!C265</f>
        <v>98</v>
      </c>
      <c r="E259" s="4">
        <f>Atwood!D265</f>
        <v>60</v>
      </c>
      <c r="F259" s="4">
        <f>Atwood!B265</f>
        <v>0</v>
      </c>
      <c r="G259" s="4"/>
      <c r="H259" s="4"/>
      <c r="I259" s="4"/>
      <c r="J259" s="4"/>
      <c r="K259" s="4">
        <f>Colby!C265</f>
        <v>98</v>
      </c>
      <c r="L259" s="4">
        <f>Colby!D265</f>
        <v>60</v>
      </c>
      <c r="M259" s="4">
        <f>Colby!B265</f>
        <v>0</v>
      </c>
      <c r="N259" s="4"/>
      <c r="O259" s="4"/>
      <c r="P259" s="4"/>
      <c r="Q259" s="4"/>
      <c r="R259" s="4">
        <f>Goodland!C265</f>
        <v>69</v>
      </c>
      <c r="S259" s="4">
        <f>Goodland!D265</f>
        <v>50</v>
      </c>
      <c r="T259" s="4">
        <f>Goodland!B265</f>
        <v>0.22</v>
      </c>
      <c r="U259" s="4"/>
      <c r="V259" s="4"/>
      <c r="W259" s="4"/>
      <c r="X259" s="4"/>
      <c r="Y259" s="4">
        <f>Norton!C265</f>
        <v>97</v>
      </c>
      <c r="Z259" s="4">
        <f>Norton!D265</f>
        <v>62</v>
      </c>
      <c r="AA259" s="4">
        <f>Norton!B265</f>
        <v>0</v>
      </c>
      <c r="AB259" s="4"/>
      <c r="AC259" s="4"/>
      <c r="AD259" s="4"/>
      <c r="AE259" s="4"/>
      <c r="AF259" s="4">
        <f>Oberlin!C265</f>
        <v>98</v>
      </c>
      <c r="AG259" s="4">
        <f>Oberlin!D265</f>
        <v>62</v>
      </c>
      <c r="AH259" s="4">
        <f>Oberlin!B265</f>
        <v>0</v>
      </c>
      <c r="AI259" s="4"/>
      <c r="AJ259" s="4"/>
      <c r="AK259" s="4"/>
      <c r="AL259" s="4"/>
      <c r="AM259" s="4">
        <f>Wakeeney!C265</f>
        <v>97</v>
      </c>
      <c r="AN259" s="4">
        <f>Wakeeney!D265</f>
        <v>56</v>
      </c>
      <c r="AO259" s="4">
        <f>Wakeeney!B265</f>
        <v>0</v>
      </c>
      <c r="AP259" s="4"/>
      <c r="AQ259" s="4"/>
      <c r="AR259" s="4"/>
      <c r="AS259" s="4"/>
      <c r="AT259" s="4">
        <f>Harlan!C265</f>
        <v>96</v>
      </c>
      <c r="AU259" s="4">
        <f>Harlan!D265</f>
        <v>63</v>
      </c>
      <c r="AV259" s="4">
        <f>Harlan!B265</f>
        <v>0</v>
      </c>
      <c r="AW259" s="4"/>
      <c r="AX259" s="4"/>
      <c r="AY259" s="4"/>
      <c r="AZ259" s="4"/>
      <c r="BA259" s="4">
        <f>Benkelman!C265</f>
        <v>99</v>
      </c>
      <c r="BB259" s="4">
        <f>Benkelman!D265</f>
        <v>60</v>
      </c>
      <c r="BC259" s="4">
        <f>Benkelman!B265</f>
        <v>0</v>
      </c>
      <c r="BE259" s="3">
        <v>256</v>
      </c>
    </row>
    <row r="260" spans="1:57" ht="13.5" x14ac:dyDescent="0.25">
      <c r="A260" s="4">
        <f>VALUE(MID(Atwood!A266,5,2))</f>
        <v>9</v>
      </c>
      <c r="B260" s="4">
        <f>VALUE(RIGHT(Atwood!A266,2))</f>
        <v>13</v>
      </c>
      <c r="C260" s="4">
        <f>VALUE(LEFT(Atwood!A266,4))</f>
        <v>2012</v>
      </c>
      <c r="D260" s="4">
        <f>Atwood!C266</f>
        <v>69</v>
      </c>
      <c r="E260" s="4">
        <f>Atwood!D266</f>
        <v>51</v>
      </c>
      <c r="F260" s="4">
        <f>Atwood!B266</f>
        <v>0.26</v>
      </c>
      <c r="G260" s="4"/>
      <c r="H260" s="4"/>
      <c r="I260" s="4"/>
      <c r="J260" s="4"/>
      <c r="K260" s="4">
        <f>Colby!C266</f>
        <v>72</v>
      </c>
      <c r="L260" s="4">
        <f>Colby!D266</f>
        <v>48</v>
      </c>
      <c r="M260" s="4">
        <f>Colby!B266</f>
        <v>0.3</v>
      </c>
      <c r="N260" s="4"/>
      <c r="O260" s="4"/>
      <c r="P260" s="4"/>
      <c r="Q260" s="4"/>
      <c r="R260" s="4">
        <f>Goodland!C266</f>
        <v>69</v>
      </c>
      <c r="S260" s="4">
        <f>Goodland!D266</f>
        <v>49</v>
      </c>
      <c r="T260" s="4">
        <f>Goodland!B266</f>
        <v>0</v>
      </c>
      <c r="U260" s="4"/>
      <c r="V260" s="4"/>
      <c r="W260" s="4"/>
      <c r="X260" s="4"/>
      <c r="Y260" s="4">
        <f>Norton!C266</f>
        <v>76</v>
      </c>
      <c r="Z260" s="4">
        <f>Norton!D266</f>
        <v>49</v>
      </c>
      <c r="AA260" s="4">
        <f>Norton!B266</f>
        <v>0.37</v>
      </c>
      <c r="AB260" s="4"/>
      <c r="AC260" s="4"/>
      <c r="AD260" s="4"/>
      <c r="AE260" s="4"/>
      <c r="AF260" s="4">
        <f>Oberlin!C266</f>
        <v>71</v>
      </c>
      <c r="AG260" s="4">
        <f>Oberlin!D266</f>
        <v>48</v>
      </c>
      <c r="AH260" s="4">
        <f>Oberlin!B266</f>
        <v>0.37</v>
      </c>
      <c r="AI260" s="4"/>
      <c r="AJ260" s="4"/>
      <c r="AK260" s="4"/>
      <c r="AL260" s="4"/>
      <c r="AM260" s="4">
        <f>Wakeeney!C266</f>
        <v>80</v>
      </c>
      <c r="AN260" s="4">
        <f>Wakeeney!D266</f>
        <v>50</v>
      </c>
      <c r="AO260" s="4">
        <f>Wakeeney!B266</f>
        <v>0.44</v>
      </c>
      <c r="AP260" s="4"/>
      <c r="AQ260" s="4"/>
      <c r="AR260" s="4"/>
      <c r="AS260" s="4"/>
      <c r="AT260" s="4">
        <f>Harlan!C266</f>
        <v>77</v>
      </c>
      <c r="AU260" s="4">
        <f>Harlan!D266</f>
        <v>50</v>
      </c>
      <c r="AV260" s="4">
        <f>Harlan!B266</f>
        <v>0.67</v>
      </c>
      <c r="AW260" s="4"/>
      <c r="AX260" s="4"/>
      <c r="AY260" s="4"/>
      <c r="AZ260" s="4"/>
      <c r="BA260" s="4">
        <f>Benkelman!C266</f>
        <v>71</v>
      </c>
      <c r="BB260" s="4">
        <f>Benkelman!D266</f>
        <v>46</v>
      </c>
      <c r="BC260" s="4">
        <f>Benkelman!B266</f>
        <v>0.18</v>
      </c>
      <c r="BE260" s="3">
        <v>257</v>
      </c>
    </row>
    <row r="261" spans="1:57" ht="13.5" x14ac:dyDescent="0.25">
      <c r="A261" s="4">
        <f>VALUE(MID(Atwood!A267,5,2))</f>
        <v>9</v>
      </c>
      <c r="B261" s="4">
        <f>VALUE(RIGHT(Atwood!A267,2))</f>
        <v>14</v>
      </c>
      <c r="C261" s="4">
        <f>VALUE(LEFT(Atwood!A267,4))</f>
        <v>2012</v>
      </c>
      <c r="D261" s="4">
        <f>Atwood!C267</f>
        <v>73</v>
      </c>
      <c r="E261" s="4">
        <f>Atwood!D267</f>
        <v>41</v>
      </c>
      <c r="F261" s="4">
        <f>Atwood!B267</f>
        <v>0</v>
      </c>
      <c r="G261" s="4"/>
      <c r="H261" s="4"/>
      <c r="I261" s="4"/>
      <c r="J261" s="4"/>
      <c r="K261" s="4">
        <f>Colby!C267</f>
        <v>68</v>
      </c>
      <c r="L261" s="4">
        <f>Colby!D267</f>
        <v>40</v>
      </c>
      <c r="M261" s="4">
        <f>Colby!B267</f>
        <v>0</v>
      </c>
      <c r="N261" s="4"/>
      <c r="O261" s="4"/>
      <c r="P261" s="4"/>
      <c r="Q261" s="4"/>
      <c r="R261" s="4">
        <f>Goodland!C267</f>
        <v>78</v>
      </c>
      <c r="S261" s="4">
        <f>Goodland!D267</f>
        <v>44</v>
      </c>
      <c r="T261" s="4">
        <f>Goodland!B267</f>
        <v>0</v>
      </c>
      <c r="U261" s="4"/>
      <c r="V261" s="4"/>
      <c r="W261" s="4"/>
      <c r="X261" s="4"/>
      <c r="Y261" s="4">
        <f>Norton!C267</f>
        <v>70</v>
      </c>
      <c r="Z261" s="4">
        <f>Norton!D267</f>
        <v>44</v>
      </c>
      <c r="AA261" s="4">
        <f>Norton!B267</f>
        <v>0</v>
      </c>
      <c r="AB261" s="4"/>
      <c r="AC261" s="4"/>
      <c r="AD261" s="4"/>
      <c r="AE261" s="4"/>
      <c r="AF261" s="4">
        <f>Oberlin!C267</f>
        <v>69</v>
      </c>
      <c r="AG261" s="4">
        <f>Oberlin!D267</f>
        <v>40</v>
      </c>
      <c r="AH261" s="4">
        <f>Oberlin!B267</f>
        <v>0</v>
      </c>
      <c r="AI261" s="4"/>
      <c r="AJ261" s="4"/>
      <c r="AK261" s="4"/>
      <c r="AL261" s="4"/>
      <c r="AM261" s="4">
        <f>Wakeeney!C267</f>
        <v>65</v>
      </c>
      <c r="AN261" s="4">
        <f>Wakeeney!D267</f>
        <v>45</v>
      </c>
      <c r="AO261" s="4">
        <f>Wakeeney!B267</f>
        <v>0</v>
      </c>
      <c r="AP261" s="4"/>
      <c r="AQ261" s="4"/>
      <c r="AR261" s="4"/>
      <c r="AS261" s="4"/>
      <c r="AT261" s="4">
        <f>Harlan!C267</f>
        <v>68</v>
      </c>
      <c r="AU261" s="4">
        <f>Harlan!D267</f>
        <v>42</v>
      </c>
      <c r="AV261" s="4">
        <f>Harlan!B267</f>
        <v>0</v>
      </c>
      <c r="AW261" s="4"/>
      <c r="AX261" s="4"/>
      <c r="AY261" s="4"/>
      <c r="AZ261" s="4"/>
      <c r="BA261" s="4">
        <f>Benkelman!C267</f>
        <v>74</v>
      </c>
      <c r="BB261" s="4">
        <f>Benkelman!D267</f>
        <v>44</v>
      </c>
      <c r="BC261" s="4">
        <f>Benkelman!B267</f>
        <v>0</v>
      </c>
      <c r="BE261" s="3">
        <v>258</v>
      </c>
    </row>
    <row r="262" spans="1:57" ht="13.5" x14ac:dyDescent="0.25">
      <c r="A262" s="4">
        <f>VALUE(MID(Atwood!A268,5,2))</f>
        <v>9</v>
      </c>
      <c r="B262" s="4">
        <f>VALUE(RIGHT(Atwood!A268,2))</f>
        <v>15</v>
      </c>
      <c r="C262" s="4">
        <f>VALUE(LEFT(Atwood!A268,4))</f>
        <v>2012</v>
      </c>
      <c r="D262" s="4">
        <f>Atwood!C268</f>
        <v>83</v>
      </c>
      <c r="E262" s="4">
        <f>Atwood!D268</f>
        <v>40</v>
      </c>
      <c r="F262" s="4">
        <f>Atwood!B268</f>
        <v>0</v>
      </c>
      <c r="G262" s="4"/>
      <c r="H262" s="4"/>
      <c r="I262" s="4"/>
      <c r="J262" s="4"/>
      <c r="K262" s="4">
        <f>Colby!C268</f>
        <v>79</v>
      </c>
      <c r="L262" s="4">
        <f>Colby!D268</f>
        <v>42</v>
      </c>
      <c r="M262" s="4">
        <f>Colby!B268</f>
        <v>0</v>
      </c>
      <c r="N262" s="4"/>
      <c r="O262" s="4"/>
      <c r="P262" s="4"/>
      <c r="Q262" s="4"/>
      <c r="R262" s="4">
        <f>Goodland!C268</f>
        <v>82</v>
      </c>
      <c r="S262" s="4">
        <f>Goodland!D268</f>
        <v>46</v>
      </c>
      <c r="T262" s="4">
        <f>Goodland!B268</f>
        <v>0</v>
      </c>
      <c r="U262" s="4"/>
      <c r="V262" s="4"/>
      <c r="W262" s="4"/>
      <c r="X262" s="4"/>
      <c r="Y262" s="4">
        <f>Norton!C268</f>
        <v>79</v>
      </c>
      <c r="Z262" s="4">
        <f>Norton!D268</f>
        <v>44</v>
      </c>
      <c r="AA262" s="4">
        <f>Norton!B268</f>
        <v>0</v>
      </c>
      <c r="AB262" s="4"/>
      <c r="AC262" s="4"/>
      <c r="AD262" s="4"/>
      <c r="AE262" s="4"/>
      <c r="AF262" s="4">
        <f>Oberlin!C268</f>
        <v>81</v>
      </c>
      <c r="AG262" s="4">
        <f>Oberlin!D268</f>
        <v>40</v>
      </c>
      <c r="AH262" s="4">
        <f>Oberlin!B268</f>
        <v>0</v>
      </c>
      <c r="AI262" s="4"/>
      <c r="AJ262" s="4"/>
      <c r="AK262" s="4"/>
      <c r="AL262" s="4"/>
      <c r="AM262" s="4">
        <f>Wakeeney!C268</f>
        <v>76</v>
      </c>
      <c r="AN262" s="4">
        <f>Wakeeney!D268</f>
        <v>45</v>
      </c>
      <c r="AO262" s="4">
        <f>Wakeeney!B268</f>
        <v>0</v>
      </c>
      <c r="AP262" s="4"/>
      <c r="AQ262" s="4"/>
      <c r="AR262" s="4"/>
      <c r="AS262" s="4"/>
      <c r="AT262" s="4">
        <f>Harlan!C268</f>
        <v>78</v>
      </c>
      <c r="AU262" s="4">
        <f>Harlan!D268</f>
        <v>39</v>
      </c>
      <c r="AV262" s="4">
        <f>Harlan!B268</f>
        <v>0</v>
      </c>
      <c r="AW262" s="4"/>
      <c r="AX262" s="4"/>
      <c r="AY262" s="4"/>
      <c r="AZ262" s="4"/>
      <c r="BA262" s="4">
        <f>Benkelman!C268</f>
        <v>85</v>
      </c>
      <c r="BB262" s="4">
        <f>Benkelman!D268</f>
        <v>45</v>
      </c>
      <c r="BC262" s="4">
        <f>Benkelman!B268</f>
        <v>0</v>
      </c>
      <c r="BE262" s="3">
        <v>259</v>
      </c>
    </row>
    <row r="263" spans="1:57" ht="13.5" x14ac:dyDescent="0.25">
      <c r="A263" s="4">
        <f>VALUE(MID(Atwood!A269,5,2))</f>
        <v>9</v>
      </c>
      <c r="B263" s="4">
        <f>VALUE(RIGHT(Atwood!A269,2))</f>
        <v>16</v>
      </c>
      <c r="C263" s="4">
        <f>VALUE(LEFT(Atwood!A269,4))</f>
        <v>2012</v>
      </c>
      <c r="D263" s="4">
        <f>Atwood!C269</f>
        <v>84</v>
      </c>
      <c r="E263" s="4">
        <f>Atwood!D269</f>
        <v>42</v>
      </c>
      <c r="F263" s="4">
        <f>Atwood!B269</f>
        <v>0</v>
      </c>
      <c r="G263" s="4"/>
      <c r="H263" s="4"/>
      <c r="I263" s="4"/>
      <c r="J263" s="4"/>
      <c r="K263" s="4">
        <f>Colby!C269</f>
        <v>82</v>
      </c>
      <c r="L263" s="4">
        <f>Colby!D269</f>
        <v>39</v>
      </c>
      <c r="M263" s="4">
        <f>Colby!B269</f>
        <v>0</v>
      </c>
      <c r="N263" s="4"/>
      <c r="O263" s="4"/>
      <c r="P263" s="4"/>
      <c r="Q263" s="4"/>
      <c r="R263" s="4">
        <f>Goodland!C269</f>
        <v>89</v>
      </c>
      <c r="S263" s="4">
        <f>Goodland!D269</f>
        <v>51</v>
      </c>
      <c r="T263" s="4">
        <f>Goodland!B269</f>
        <v>0</v>
      </c>
      <c r="U263" s="4"/>
      <c r="V263" s="4"/>
      <c r="W263" s="4"/>
      <c r="X263" s="4"/>
      <c r="Y263" s="4">
        <f>Norton!C269</f>
        <v>79</v>
      </c>
      <c r="Z263" s="4">
        <f>Norton!D269</f>
        <v>47</v>
      </c>
      <c r="AA263" s="4">
        <f>Norton!B269</f>
        <v>0</v>
      </c>
      <c r="AB263" s="4"/>
      <c r="AC263" s="4"/>
      <c r="AD263" s="4"/>
      <c r="AE263" s="4"/>
      <c r="AF263" s="4">
        <f>Oberlin!C269</f>
        <v>81</v>
      </c>
      <c r="AG263" s="4">
        <f>Oberlin!D269</f>
        <v>40</v>
      </c>
      <c r="AH263" s="4">
        <f>Oberlin!B269</f>
        <v>0</v>
      </c>
      <c r="AI263" s="4"/>
      <c r="AJ263" s="4"/>
      <c r="AK263" s="4"/>
      <c r="AL263" s="4"/>
      <c r="AM263" s="4">
        <f>Wakeeney!C269</f>
        <v>78</v>
      </c>
      <c r="AN263" s="4">
        <f>Wakeeney!D269</f>
        <v>49</v>
      </c>
      <c r="AO263" s="4">
        <f>Wakeeney!B269</f>
        <v>0</v>
      </c>
      <c r="AP263" s="4"/>
      <c r="AQ263" s="4"/>
      <c r="AR263" s="4"/>
      <c r="AS263" s="4"/>
      <c r="AT263" s="4">
        <f>Harlan!C269</f>
        <v>78</v>
      </c>
      <c r="AU263" s="4">
        <f>Harlan!D269</f>
        <v>39</v>
      </c>
      <c r="AV263" s="4">
        <f>Harlan!B269</f>
        <v>0</v>
      </c>
      <c r="AW263" s="4"/>
      <c r="AX263" s="4"/>
      <c r="AY263" s="4"/>
      <c r="AZ263" s="4"/>
      <c r="BA263" s="4">
        <f>Benkelman!C269</f>
        <v>87</v>
      </c>
      <c r="BB263" s="4">
        <f>Benkelman!D269</f>
        <v>47</v>
      </c>
      <c r="BC263" s="4">
        <f>Benkelman!B269</f>
        <v>0</v>
      </c>
      <c r="BE263" s="3">
        <v>260</v>
      </c>
    </row>
    <row r="264" spans="1:57" ht="13.5" x14ac:dyDescent="0.25">
      <c r="A264" s="4">
        <f>VALUE(MID(Atwood!A270,5,2))</f>
        <v>9</v>
      </c>
      <c r="B264" s="4">
        <f>VALUE(RIGHT(Atwood!A270,2))</f>
        <v>17</v>
      </c>
      <c r="C264" s="4">
        <f>VALUE(LEFT(Atwood!A270,4))</f>
        <v>2012</v>
      </c>
      <c r="D264" s="4">
        <f>Atwood!C270</f>
        <v>91</v>
      </c>
      <c r="E264" s="4">
        <f>Atwood!D270</f>
        <v>39</v>
      </c>
      <c r="F264" s="4">
        <f>Atwood!B270</f>
        <v>0</v>
      </c>
      <c r="G264" s="4"/>
      <c r="H264" s="4"/>
      <c r="I264" s="4"/>
      <c r="J264" s="4"/>
      <c r="K264" s="4">
        <f>Colby!C270</f>
        <v>88</v>
      </c>
      <c r="L264" s="4">
        <f>Colby!D270</f>
        <v>43</v>
      </c>
      <c r="M264" s="4">
        <f>Colby!B270</f>
        <v>0</v>
      </c>
      <c r="N264" s="4"/>
      <c r="O264" s="4"/>
      <c r="P264" s="4"/>
      <c r="Q264" s="4"/>
      <c r="R264" s="4">
        <f>Goodland!C270</f>
        <v>66</v>
      </c>
      <c r="S264" s="4">
        <f>Goodland!D270</f>
        <v>40</v>
      </c>
      <c r="T264" s="4">
        <f>Goodland!B270</f>
        <v>0</v>
      </c>
      <c r="U264" s="4"/>
      <c r="V264" s="4"/>
      <c r="W264" s="4"/>
      <c r="X264" s="4"/>
      <c r="Y264" s="4">
        <f>Norton!C270</f>
        <v>83</v>
      </c>
      <c r="Z264" s="4">
        <f>Norton!D270</f>
        <v>47</v>
      </c>
      <c r="AA264" s="4">
        <f>Norton!B270</f>
        <v>0</v>
      </c>
      <c r="AB264" s="4"/>
      <c r="AC264" s="4"/>
      <c r="AD264" s="4"/>
      <c r="AE264" s="4"/>
      <c r="AF264" s="4">
        <f>Oberlin!C270</f>
        <v>86</v>
      </c>
      <c r="AG264" s="4">
        <f>Oberlin!D270</f>
        <v>42</v>
      </c>
      <c r="AH264" s="4">
        <f>Oberlin!B270</f>
        <v>0</v>
      </c>
      <c r="AI264" s="4"/>
      <c r="AJ264" s="4"/>
      <c r="AK264" s="4"/>
      <c r="AL264" s="4"/>
      <c r="AM264" s="4">
        <f>Wakeeney!C270</f>
        <v>81</v>
      </c>
      <c r="AN264" s="4">
        <f>Wakeeney!D270</f>
        <v>52</v>
      </c>
      <c r="AO264" s="4">
        <f>Wakeeney!B270</f>
        <v>0</v>
      </c>
      <c r="AP264" s="4"/>
      <c r="AQ264" s="4"/>
      <c r="AR264" s="4"/>
      <c r="AS264" s="4"/>
      <c r="AT264" s="4">
        <f>Harlan!C270</f>
        <v>75</v>
      </c>
      <c r="AU264" s="4">
        <f>Harlan!D270</f>
        <v>53</v>
      </c>
      <c r="AV264" s="4">
        <f>Harlan!B270</f>
        <v>0</v>
      </c>
      <c r="AW264" s="4"/>
      <c r="AX264" s="4"/>
      <c r="AY264" s="4"/>
      <c r="AZ264" s="4"/>
      <c r="BA264" s="4">
        <f>Benkelman!C270</f>
        <v>94</v>
      </c>
      <c r="BB264" s="4">
        <f>Benkelman!D270</f>
        <v>47</v>
      </c>
      <c r="BC264" s="4">
        <f>Benkelman!B270</f>
        <v>0</v>
      </c>
      <c r="BE264" s="3">
        <v>261</v>
      </c>
    </row>
    <row r="265" spans="1:57" ht="13.5" x14ac:dyDescent="0.25">
      <c r="A265" s="4">
        <f>VALUE(MID(Atwood!A271,5,2))</f>
        <v>9</v>
      </c>
      <c r="B265" s="4">
        <f>VALUE(RIGHT(Atwood!A271,2))</f>
        <v>18</v>
      </c>
      <c r="C265" s="4">
        <f>VALUE(LEFT(Atwood!A271,4))</f>
        <v>2012</v>
      </c>
      <c r="D265" s="4">
        <f>Atwood!C271</f>
        <v>70</v>
      </c>
      <c r="E265" s="4">
        <f>Atwood!D271</f>
        <v>38</v>
      </c>
      <c r="F265" s="4">
        <f>Atwood!B271</f>
        <v>0</v>
      </c>
      <c r="G265" s="4"/>
      <c r="H265" s="4"/>
      <c r="I265" s="4"/>
      <c r="J265" s="4"/>
      <c r="K265" s="4">
        <f>Colby!C271</f>
        <v>67</v>
      </c>
      <c r="L265" s="4">
        <f>Colby!D271</f>
        <v>38</v>
      </c>
      <c r="M265" s="4">
        <f>Colby!B271</f>
        <v>0</v>
      </c>
      <c r="N265" s="4"/>
      <c r="O265" s="4"/>
      <c r="P265" s="4"/>
      <c r="Q265" s="4"/>
      <c r="R265" s="4">
        <f>Goodland!C271</f>
        <v>83</v>
      </c>
      <c r="S265" s="4">
        <f>Goodland!D271</f>
        <v>42</v>
      </c>
      <c r="T265" s="4">
        <f>Goodland!B271</f>
        <v>0</v>
      </c>
      <c r="U265" s="4"/>
      <c r="V265" s="4"/>
      <c r="W265" s="4"/>
      <c r="X265" s="4"/>
      <c r="Y265" s="4">
        <f>Norton!C271</f>
        <v>70</v>
      </c>
      <c r="Z265" s="4">
        <f>Norton!D271</f>
        <v>41</v>
      </c>
      <c r="AA265" s="4">
        <f>Norton!B271</f>
        <v>0</v>
      </c>
      <c r="AB265" s="4"/>
      <c r="AC265" s="4"/>
      <c r="AD265" s="4"/>
      <c r="AE265" s="4"/>
      <c r="AF265" s="4">
        <f>Oberlin!C271</f>
        <v>70</v>
      </c>
      <c r="AG265" s="4">
        <f>Oberlin!D271</f>
        <v>36</v>
      </c>
      <c r="AH265" s="4">
        <f>Oberlin!B271</f>
        <v>0</v>
      </c>
      <c r="AI265" s="4"/>
      <c r="AJ265" s="4"/>
      <c r="AK265" s="4"/>
      <c r="AL265" s="4"/>
      <c r="AM265" s="4">
        <f>Wakeeney!C271</f>
        <v>66</v>
      </c>
      <c r="AN265" s="4">
        <f>Wakeeney!D271</f>
        <v>44</v>
      </c>
      <c r="AO265" s="4">
        <f>Wakeeney!B271</f>
        <v>0</v>
      </c>
      <c r="AP265" s="4"/>
      <c r="AQ265" s="4"/>
      <c r="AR265" s="4"/>
      <c r="AS265" s="4"/>
      <c r="AT265" s="4">
        <f>Harlan!C271</f>
        <v>68</v>
      </c>
      <c r="AU265" s="4">
        <f>Harlan!D271</f>
        <v>35</v>
      </c>
      <c r="AV265" s="4">
        <f>Harlan!B271</f>
        <v>0</v>
      </c>
      <c r="AW265" s="4"/>
      <c r="AX265" s="4"/>
      <c r="AY265" s="4"/>
      <c r="AZ265" s="4"/>
      <c r="BA265" s="4">
        <f>Benkelman!C271</f>
        <v>72</v>
      </c>
      <c r="BB265" s="4">
        <f>Benkelman!D271</f>
        <v>39</v>
      </c>
      <c r="BC265" s="4">
        <f>Benkelman!B271</f>
        <v>0</v>
      </c>
      <c r="BE265" s="3">
        <v>262</v>
      </c>
    </row>
    <row r="266" spans="1:57" ht="13.5" x14ac:dyDescent="0.25">
      <c r="A266" s="4">
        <f>VALUE(MID(Atwood!A272,5,2))</f>
        <v>9</v>
      </c>
      <c r="B266" s="4">
        <f>VALUE(RIGHT(Atwood!A272,2))</f>
        <v>19</v>
      </c>
      <c r="C266" s="4">
        <f>VALUE(LEFT(Atwood!A272,4))</f>
        <v>2012</v>
      </c>
      <c r="D266" s="4">
        <f>Atwood!C272</f>
        <v>85</v>
      </c>
      <c r="E266" s="4">
        <f>Atwood!D272</f>
        <v>38</v>
      </c>
      <c r="F266" s="4">
        <f>Atwood!B272</f>
        <v>0</v>
      </c>
      <c r="G266" s="4"/>
      <c r="H266" s="4"/>
      <c r="I266" s="4"/>
      <c r="J266" s="4"/>
      <c r="K266" s="4">
        <f>Colby!C272</f>
        <v>85</v>
      </c>
      <c r="L266" s="4">
        <f>Colby!D272</f>
        <v>44</v>
      </c>
      <c r="M266" s="4">
        <f>Colby!B272</f>
        <v>0</v>
      </c>
      <c r="N266" s="4"/>
      <c r="O266" s="4"/>
      <c r="P266" s="4"/>
      <c r="Q266" s="4"/>
      <c r="R266" s="4">
        <f>Goodland!C272</f>
        <v>90</v>
      </c>
      <c r="S266" s="4">
        <f>Goodland!D272</f>
        <v>46</v>
      </c>
      <c r="T266" s="4">
        <f>Goodland!B272</f>
        <v>0</v>
      </c>
      <c r="U266" s="4"/>
      <c r="V266" s="4"/>
      <c r="W266" s="4"/>
      <c r="X266" s="4"/>
      <c r="Y266" s="4">
        <f>Norton!C272</f>
        <v>88</v>
      </c>
      <c r="Z266" s="4">
        <f>Norton!D272</f>
        <v>41</v>
      </c>
      <c r="AA266" s="4">
        <f>Norton!B272</f>
        <v>0</v>
      </c>
      <c r="AB266" s="4"/>
      <c r="AC266" s="4"/>
      <c r="AD266" s="4"/>
      <c r="AE266" s="4"/>
      <c r="AF266" s="4">
        <f>Oberlin!C272</f>
        <v>84</v>
      </c>
      <c r="AG266" s="4">
        <f>Oberlin!D272</f>
        <v>37</v>
      </c>
      <c r="AH266" s="4">
        <f>Oberlin!B272</f>
        <v>0</v>
      </c>
      <c r="AI266" s="4"/>
      <c r="AJ266" s="4"/>
      <c r="AK266" s="4"/>
      <c r="AL266" s="4"/>
      <c r="AM266" s="4">
        <f>Wakeeney!C272</f>
        <v>83</v>
      </c>
      <c r="AN266" s="4">
        <f>Wakeeney!D272</f>
        <v>45</v>
      </c>
      <c r="AO266" s="4">
        <f>Wakeeney!B272</f>
        <v>0</v>
      </c>
      <c r="AP266" s="4"/>
      <c r="AQ266" s="4"/>
      <c r="AR266" s="4"/>
      <c r="AS266" s="4"/>
      <c r="AT266" s="4">
        <f>Harlan!C272</f>
        <v>82</v>
      </c>
      <c r="AU266" s="4">
        <f>Harlan!D272</f>
        <v>35</v>
      </c>
      <c r="AV266" s="4">
        <f>Harlan!B272</f>
        <v>0</v>
      </c>
      <c r="AW266" s="4"/>
      <c r="AX266" s="4"/>
      <c r="AY266" s="4"/>
      <c r="AZ266" s="4"/>
      <c r="BA266" s="4">
        <f>Benkelman!C272</f>
        <v>85</v>
      </c>
      <c r="BB266" s="4">
        <f>Benkelman!D272</f>
        <v>39</v>
      </c>
      <c r="BC266" s="4">
        <f>Benkelman!B272</f>
        <v>0</v>
      </c>
      <c r="BE266" s="3">
        <v>263</v>
      </c>
    </row>
    <row r="267" spans="1:57" ht="13.5" x14ac:dyDescent="0.25">
      <c r="A267" s="4">
        <f>VALUE(MID(Atwood!A273,5,2))</f>
        <v>9</v>
      </c>
      <c r="B267" s="4">
        <f>VALUE(RIGHT(Atwood!A273,2))</f>
        <v>20</v>
      </c>
      <c r="C267" s="4">
        <f>VALUE(LEFT(Atwood!A273,4))</f>
        <v>2012</v>
      </c>
      <c r="D267" s="4">
        <f>Atwood!C273</f>
        <v>90</v>
      </c>
      <c r="E267" s="4">
        <f>Atwood!D273</f>
        <v>39</v>
      </c>
      <c r="F267" s="4">
        <f>Atwood!B273</f>
        <v>0</v>
      </c>
      <c r="G267" s="4"/>
      <c r="H267" s="4"/>
      <c r="I267" s="4"/>
      <c r="J267" s="4"/>
      <c r="K267" s="4">
        <f>Colby!C273</f>
        <v>91</v>
      </c>
      <c r="L267" s="4">
        <f>Colby!D273</f>
        <v>39</v>
      </c>
      <c r="M267" s="4">
        <f>Colby!B273</f>
        <v>0</v>
      </c>
      <c r="N267" s="4"/>
      <c r="O267" s="4"/>
      <c r="P267" s="4"/>
      <c r="Q267" s="4"/>
      <c r="R267" s="4">
        <f>Goodland!C273</f>
        <v>86</v>
      </c>
      <c r="S267" s="4">
        <f>Goodland!D273</f>
        <v>38</v>
      </c>
      <c r="T267" s="4">
        <f>Goodland!B273</f>
        <v>0</v>
      </c>
      <c r="U267" s="4"/>
      <c r="V267" s="4"/>
      <c r="W267" s="4"/>
      <c r="X267" s="4"/>
      <c r="Y267" s="4">
        <f>Norton!C273</f>
        <v>95</v>
      </c>
      <c r="Z267" s="4">
        <f>Norton!D273</f>
        <v>47</v>
      </c>
      <c r="AA267" s="4">
        <f>Norton!B273</f>
        <v>0</v>
      </c>
      <c r="AB267" s="4"/>
      <c r="AC267" s="4"/>
      <c r="AD267" s="4"/>
      <c r="AE267" s="4"/>
      <c r="AF267" s="4">
        <f>Oberlin!C273</f>
        <v>91</v>
      </c>
      <c r="AG267" s="4">
        <f>Oberlin!D273</f>
        <v>39</v>
      </c>
      <c r="AH267" s="4">
        <f>Oberlin!B273</f>
        <v>0</v>
      </c>
      <c r="AI267" s="4"/>
      <c r="AJ267" s="4"/>
      <c r="AK267" s="4"/>
      <c r="AL267" s="4"/>
      <c r="AM267" s="4">
        <f>Wakeeney!C273</f>
        <v>93</v>
      </c>
      <c r="AN267" s="4">
        <f>Wakeeney!D273</f>
        <v>49</v>
      </c>
      <c r="AO267" s="4">
        <f>Wakeeney!B273</f>
        <v>0</v>
      </c>
      <c r="AP267" s="4"/>
      <c r="AQ267" s="4"/>
      <c r="AR267" s="4"/>
      <c r="AS267" s="4"/>
      <c r="AT267" s="4">
        <f>Harlan!C273</f>
        <v>93</v>
      </c>
      <c r="AU267" s="4">
        <f>Harlan!D273</f>
        <v>42</v>
      </c>
      <c r="AV267" s="4">
        <f>Harlan!B273</f>
        <v>0</v>
      </c>
      <c r="AW267" s="4"/>
      <c r="AX267" s="4"/>
      <c r="AY267" s="4"/>
      <c r="AZ267" s="4"/>
      <c r="BA267" s="4">
        <f>Benkelman!C273</f>
        <v>89</v>
      </c>
      <c r="BB267" s="4">
        <f>Benkelman!D273</f>
        <v>39</v>
      </c>
      <c r="BC267" s="4">
        <f>Benkelman!B273</f>
        <v>0</v>
      </c>
      <c r="BE267" s="3">
        <v>264</v>
      </c>
    </row>
    <row r="268" spans="1:57" ht="13.5" x14ac:dyDescent="0.25">
      <c r="A268" s="4">
        <f>VALUE(MID(Atwood!A274,5,2))</f>
        <v>9</v>
      </c>
      <c r="B268" s="4">
        <f>VALUE(RIGHT(Atwood!A274,2))</f>
        <v>21</v>
      </c>
      <c r="C268" s="4">
        <f>VALUE(LEFT(Atwood!A274,4))</f>
        <v>2012</v>
      </c>
      <c r="D268" s="4">
        <f>Atwood!C274</f>
        <v>86</v>
      </c>
      <c r="E268" s="4">
        <f>Atwood!D274</f>
        <v>37</v>
      </c>
      <c r="F268" s="4">
        <f>Atwood!B274</f>
        <v>0</v>
      </c>
      <c r="G268" s="4"/>
      <c r="H268" s="4"/>
      <c r="I268" s="4"/>
      <c r="J268" s="4"/>
      <c r="K268" s="4">
        <f>Colby!C274</f>
        <v>84</v>
      </c>
      <c r="L268" s="4">
        <f>Colby!D274</f>
        <v>41</v>
      </c>
      <c r="M268" s="4">
        <f>Colby!B274</f>
        <v>0</v>
      </c>
      <c r="N268" s="4"/>
      <c r="O268" s="4"/>
      <c r="P268" s="4"/>
      <c r="Q268" s="4"/>
      <c r="R268" s="4">
        <f>Goodland!C274</f>
        <v>85</v>
      </c>
      <c r="S268" s="4">
        <f>Goodland!D274</f>
        <v>48</v>
      </c>
      <c r="T268" s="4">
        <f>Goodland!B274</f>
        <v>0</v>
      </c>
      <c r="U268" s="4"/>
      <c r="V268" s="4"/>
      <c r="W268" s="4"/>
      <c r="X268" s="4"/>
      <c r="Y268" s="4">
        <f>Norton!C274</f>
        <v>79</v>
      </c>
      <c r="Z268" s="4">
        <f>Norton!D274</f>
        <v>47</v>
      </c>
      <c r="AA268" s="4">
        <f>Norton!B274</f>
        <v>0</v>
      </c>
      <c r="AB268" s="4"/>
      <c r="AC268" s="4"/>
      <c r="AD268" s="4"/>
      <c r="AE268" s="4"/>
      <c r="AF268" s="4">
        <f>Oberlin!C274</f>
        <v>82</v>
      </c>
      <c r="AG268" s="4">
        <f>Oberlin!D274</f>
        <v>39</v>
      </c>
      <c r="AH268" s="4">
        <f>Oberlin!B274</f>
        <v>0</v>
      </c>
      <c r="AI268" s="4"/>
      <c r="AJ268" s="4"/>
      <c r="AK268" s="4"/>
      <c r="AL268" s="4"/>
      <c r="AM268" s="4">
        <f>Wakeeney!C274</f>
        <v>82</v>
      </c>
      <c r="AN268" s="4">
        <f>Wakeeney!D274</f>
        <v>50</v>
      </c>
      <c r="AO268" s="4">
        <f>Wakeeney!B274</f>
        <v>0</v>
      </c>
      <c r="AP268" s="4"/>
      <c r="AQ268" s="4"/>
      <c r="AR268" s="4"/>
      <c r="AS268" s="4"/>
      <c r="AT268" s="4">
        <f>Harlan!C274</f>
        <v>77</v>
      </c>
      <c r="AU268" s="4">
        <f>Harlan!D274</f>
        <v>41</v>
      </c>
      <c r="AV268" s="4">
        <f>Harlan!B274</f>
        <v>0</v>
      </c>
      <c r="AW268" s="4"/>
      <c r="AX268" s="4"/>
      <c r="AY268" s="4"/>
      <c r="AZ268" s="4"/>
      <c r="BA268" s="4">
        <f>Benkelman!C274</f>
        <v>86</v>
      </c>
      <c r="BB268" s="4">
        <f>Benkelman!D274</f>
        <v>40</v>
      </c>
      <c r="BC268" s="4">
        <f>Benkelman!B274</f>
        <v>0</v>
      </c>
      <c r="BE268" s="3">
        <v>265</v>
      </c>
    </row>
    <row r="269" spans="1:57" ht="13.5" x14ac:dyDescent="0.25">
      <c r="A269" s="4">
        <f>VALUE(MID(Atwood!A275,5,2))</f>
        <v>9</v>
      </c>
      <c r="B269" s="4">
        <f>VALUE(RIGHT(Atwood!A275,2))</f>
        <v>22</v>
      </c>
      <c r="C269" s="4">
        <f>VALUE(LEFT(Atwood!A275,4))</f>
        <v>2012</v>
      </c>
      <c r="D269" s="4">
        <f>Atwood!C275</f>
        <v>85</v>
      </c>
      <c r="E269" s="4">
        <f>Atwood!D275</f>
        <v>44</v>
      </c>
      <c r="F269" s="4">
        <f>Atwood!B275</f>
        <v>0</v>
      </c>
      <c r="G269" s="4"/>
      <c r="H269" s="4"/>
      <c r="I269" s="4"/>
      <c r="J269" s="4"/>
      <c r="K269" s="4">
        <f>Colby!C275</f>
        <v>86</v>
      </c>
      <c r="L269" s="4">
        <f>Colby!D275</f>
        <v>45</v>
      </c>
      <c r="M269" s="4">
        <f>Colby!B275</f>
        <v>0</v>
      </c>
      <c r="N269" s="4"/>
      <c r="O269" s="4"/>
      <c r="P269" s="4"/>
      <c r="Q269" s="4"/>
      <c r="R269" s="4">
        <f>Goodland!C275</f>
        <v>75</v>
      </c>
      <c r="S269" s="4">
        <f>Goodland!D275</f>
        <v>43</v>
      </c>
      <c r="T269" s="4">
        <f>Goodland!B275</f>
        <v>0</v>
      </c>
      <c r="U269" s="4"/>
      <c r="V269" s="4"/>
      <c r="W269" s="4"/>
      <c r="X269" s="4"/>
      <c r="Y269" s="4">
        <f>Norton!C275</f>
        <v>88</v>
      </c>
      <c r="Z269" s="4">
        <f>Norton!D275</f>
        <v>47</v>
      </c>
      <c r="AA269" s="4">
        <f>Norton!B275</f>
        <v>0</v>
      </c>
      <c r="AB269" s="4"/>
      <c r="AC269" s="4"/>
      <c r="AD269" s="4"/>
      <c r="AE269" s="4"/>
      <c r="AF269" s="4">
        <f>Oberlin!C275</f>
        <v>84</v>
      </c>
      <c r="AG269" s="4">
        <f>Oberlin!D275</f>
        <v>45</v>
      </c>
      <c r="AH269" s="4">
        <f>Oberlin!B275</f>
        <v>0</v>
      </c>
      <c r="AI269" s="4"/>
      <c r="AJ269" s="4"/>
      <c r="AK269" s="4"/>
      <c r="AL269" s="4"/>
      <c r="AM269" s="4">
        <f>Wakeeney!C275</f>
        <v>85</v>
      </c>
      <c r="AN269" s="4">
        <f>Wakeeney!D275</f>
        <v>45</v>
      </c>
      <c r="AO269" s="4">
        <f>Wakeeney!B275</f>
        <v>0</v>
      </c>
      <c r="AP269" s="4"/>
      <c r="AQ269" s="4"/>
      <c r="AR269" s="4"/>
      <c r="AS269" s="4"/>
      <c r="AT269" s="4">
        <f>Harlan!C275</f>
        <v>81</v>
      </c>
      <c r="AU269" s="4">
        <f>Harlan!D275</f>
        <v>45</v>
      </c>
      <c r="AV269" s="4">
        <f>Harlan!B275</f>
        <v>0</v>
      </c>
      <c r="AW269" s="4"/>
      <c r="AX269" s="4"/>
      <c r="AY269" s="4"/>
      <c r="AZ269" s="4"/>
      <c r="BA269" s="4">
        <f>Benkelman!C275</f>
        <v>84</v>
      </c>
      <c r="BB269" s="4">
        <f>Benkelman!D275</f>
        <v>40</v>
      </c>
      <c r="BC269" s="4">
        <f>Benkelman!B275</f>
        <v>0</v>
      </c>
      <c r="BE269" s="3">
        <v>266</v>
      </c>
    </row>
    <row r="270" spans="1:57" ht="13.5" x14ac:dyDescent="0.25">
      <c r="A270" s="4">
        <f>VALUE(MID(Atwood!A276,5,2))</f>
        <v>9</v>
      </c>
      <c r="B270" s="4">
        <f>VALUE(RIGHT(Atwood!A276,2))</f>
        <v>23</v>
      </c>
      <c r="C270" s="4">
        <f>VALUE(LEFT(Atwood!A276,4))</f>
        <v>2012</v>
      </c>
      <c r="D270" s="4">
        <f>Atwood!C276</f>
        <v>75</v>
      </c>
      <c r="E270" s="4">
        <f>Atwood!D276</f>
        <v>44</v>
      </c>
      <c r="F270" s="4">
        <f>Atwood!B276</f>
        <v>0</v>
      </c>
      <c r="G270" s="4"/>
      <c r="H270" s="4"/>
      <c r="I270" s="4"/>
      <c r="J270" s="4"/>
      <c r="K270" s="4">
        <f>Colby!C276</f>
        <v>74</v>
      </c>
      <c r="L270" s="4">
        <f>Colby!D276</f>
        <v>43</v>
      </c>
      <c r="M270" s="4">
        <f>Colby!B276</f>
        <v>0</v>
      </c>
      <c r="N270" s="4"/>
      <c r="O270" s="4"/>
      <c r="P270" s="4"/>
      <c r="Q270" s="4"/>
      <c r="R270" s="4">
        <f>Goodland!C276</f>
        <v>73</v>
      </c>
      <c r="S270" s="4">
        <f>Goodland!D276</f>
        <v>45</v>
      </c>
      <c r="T270" s="4">
        <f>Goodland!B276</f>
        <v>0</v>
      </c>
      <c r="U270" s="4"/>
      <c r="V270" s="4"/>
      <c r="W270" s="4"/>
      <c r="X270" s="4"/>
      <c r="Y270" s="4">
        <f>Norton!C276</f>
        <v>72</v>
      </c>
      <c r="Z270" s="4">
        <f>Norton!D276</f>
        <v>42</v>
      </c>
      <c r="AA270" s="4">
        <f>Norton!B276</f>
        <v>0</v>
      </c>
      <c r="AB270" s="4"/>
      <c r="AC270" s="4"/>
      <c r="AD270" s="4"/>
      <c r="AE270" s="4"/>
      <c r="AF270" s="4">
        <f>Oberlin!C276</f>
        <v>73</v>
      </c>
      <c r="AG270" s="4">
        <f>Oberlin!D276</f>
        <v>43</v>
      </c>
      <c r="AH270" s="4">
        <f>Oberlin!B276</f>
        <v>0</v>
      </c>
      <c r="AI270" s="4"/>
      <c r="AJ270" s="4"/>
      <c r="AK270" s="4"/>
      <c r="AL270" s="4"/>
      <c r="AM270" s="4">
        <f>Wakeeney!C276</f>
        <v>73</v>
      </c>
      <c r="AN270" s="4">
        <f>Wakeeney!D276</f>
        <v>45</v>
      </c>
      <c r="AO270" s="4">
        <f>Wakeeney!B276</f>
        <v>0</v>
      </c>
      <c r="AP270" s="4"/>
      <c r="AQ270" s="4"/>
      <c r="AR270" s="4"/>
      <c r="AS270" s="4"/>
      <c r="AT270" s="4">
        <f>Harlan!C276</f>
        <v>70</v>
      </c>
      <c r="AU270" s="4">
        <f>Harlan!D276</f>
        <v>34</v>
      </c>
      <c r="AV270" s="4">
        <f>Harlan!B276</f>
        <v>0</v>
      </c>
      <c r="AW270" s="4"/>
      <c r="AX270" s="4"/>
      <c r="AY270" s="4"/>
      <c r="AZ270" s="4"/>
      <c r="BA270" s="4">
        <f>Benkelman!C276</f>
        <v>78</v>
      </c>
      <c r="BB270" s="4">
        <f>Benkelman!D276</f>
        <v>41</v>
      </c>
      <c r="BC270" s="4">
        <f>Benkelman!B276</f>
        <v>0</v>
      </c>
      <c r="BE270" s="3">
        <v>267</v>
      </c>
    </row>
    <row r="271" spans="1:57" ht="13.5" x14ac:dyDescent="0.25">
      <c r="A271" s="4">
        <f>VALUE(MID(Atwood!A277,5,2))</f>
        <v>9</v>
      </c>
      <c r="B271" s="4">
        <f>VALUE(RIGHT(Atwood!A277,2))</f>
        <v>24</v>
      </c>
      <c r="C271" s="4">
        <f>VALUE(LEFT(Atwood!A277,4))</f>
        <v>2012</v>
      </c>
      <c r="D271" s="4">
        <f>Atwood!C277</f>
        <v>77</v>
      </c>
      <c r="E271" s="4">
        <f>Atwood!D277</f>
        <v>46</v>
      </c>
      <c r="F271" s="4">
        <f>Atwood!B277</f>
        <v>0</v>
      </c>
      <c r="G271" s="4"/>
      <c r="H271" s="4"/>
      <c r="I271" s="4"/>
      <c r="J271" s="4"/>
      <c r="K271" s="4">
        <f>Colby!C277</f>
        <v>75</v>
      </c>
      <c r="L271" s="4">
        <f>Colby!D277</f>
        <v>44</v>
      </c>
      <c r="M271" s="4">
        <f>Colby!B277</f>
        <v>0</v>
      </c>
      <c r="N271" s="4"/>
      <c r="O271" s="4"/>
      <c r="P271" s="4"/>
      <c r="Q271" s="4"/>
      <c r="R271" s="4">
        <f>Goodland!C277</f>
        <v>86</v>
      </c>
      <c r="S271" s="4">
        <f>Goodland!D277</f>
        <v>38</v>
      </c>
      <c r="T271" s="4">
        <f>Goodland!B277</f>
        <v>0</v>
      </c>
      <c r="U271" s="4"/>
      <c r="V271" s="4"/>
      <c r="W271" s="4"/>
      <c r="X271" s="4"/>
      <c r="Y271" s="4">
        <f>Norton!C277</f>
        <v>77</v>
      </c>
      <c r="Z271" s="4">
        <f>Norton!D277</f>
        <v>42</v>
      </c>
      <c r="AA271" s="4">
        <f>Norton!B277</f>
        <v>0</v>
      </c>
      <c r="AB271" s="4"/>
      <c r="AC271" s="4"/>
      <c r="AD271" s="4"/>
      <c r="AE271" s="4"/>
      <c r="AF271" s="4">
        <f>Oberlin!C277</f>
        <v>73</v>
      </c>
      <c r="AG271" s="4">
        <f>Oberlin!D277</f>
        <v>43</v>
      </c>
      <c r="AH271" s="4">
        <f>Oberlin!B277</f>
        <v>0</v>
      </c>
      <c r="AI271" s="4"/>
      <c r="AJ271" s="4"/>
      <c r="AK271" s="4"/>
      <c r="AL271" s="4"/>
      <c r="AM271" s="4">
        <f>Wakeeney!C277</f>
        <v>76</v>
      </c>
      <c r="AN271" s="4">
        <f>Wakeeney!D277</f>
        <v>47</v>
      </c>
      <c r="AO271" s="4">
        <f>Wakeeney!B277</f>
        <v>0</v>
      </c>
      <c r="AP271" s="4"/>
      <c r="AQ271" s="4"/>
      <c r="AR271" s="4"/>
      <c r="AS271" s="4"/>
      <c r="AT271" s="4">
        <f>Harlan!C277</f>
        <v>72</v>
      </c>
      <c r="AU271" s="4">
        <f>Harlan!D277</f>
        <v>34</v>
      </c>
      <c r="AV271" s="4">
        <f>Harlan!B277</f>
        <v>0</v>
      </c>
      <c r="AW271" s="4"/>
      <c r="AX271" s="4"/>
      <c r="AY271" s="4"/>
      <c r="AZ271" s="4"/>
      <c r="BA271" s="4">
        <f>Benkelman!C277</f>
        <v>77</v>
      </c>
      <c r="BB271" s="4">
        <f>Benkelman!D277</f>
        <v>43</v>
      </c>
      <c r="BC271" s="4">
        <f>Benkelman!B277</f>
        <v>0</v>
      </c>
      <c r="BE271" s="3">
        <v>268</v>
      </c>
    </row>
    <row r="272" spans="1:57" ht="13.5" x14ac:dyDescent="0.25">
      <c r="A272" s="4">
        <f>VALUE(MID(Atwood!A278,5,2))</f>
        <v>9</v>
      </c>
      <c r="B272" s="4">
        <f>VALUE(RIGHT(Atwood!A278,2))</f>
        <v>25</v>
      </c>
      <c r="C272" s="4">
        <f>VALUE(LEFT(Atwood!A278,4))</f>
        <v>2012</v>
      </c>
      <c r="D272" s="4">
        <f>Atwood!C278</f>
        <v>82</v>
      </c>
      <c r="E272" s="4">
        <f>Atwood!D278</f>
        <v>44</v>
      </c>
      <c r="F272" s="4">
        <f>Atwood!B278</f>
        <v>0</v>
      </c>
      <c r="G272" s="4"/>
      <c r="H272" s="4"/>
      <c r="I272" s="4"/>
      <c r="J272" s="4"/>
      <c r="K272" s="4">
        <f>Colby!C278</f>
        <v>83</v>
      </c>
      <c r="L272" s="4">
        <f>Colby!D278</f>
        <v>44</v>
      </c>
      <c r="M272" s="4">
        <f>Colby!B278</f>
        <v>0</v>
      </c>
      <c r="N272" s="4"/>
      <c r="O272" s="4"/>
      <c r="P272" s="4"/>
      <c r="Q272" s="4"/>
      <c r="R272" s="4">
        <f>Goodland!C278</f>
        <v>77</v>
      </c>
      <c r="S272" s="4">
        <f>Goodland!D278</f>
        <v>45</v>
      </c>
      <c r="T272" s="4">
        <f>Goodland!B278</f>
        <v>0</v>
      </c>
      <c r="U272" s="4"/>
      <c r="V272" s="4"/>
      <c r="W272" s="4"/>
      <c r="X272" s="4"/>
      <c r="Y272" s="4">
        <f>Norton!C278</f>
        <v>74</v>
      </c>
      <c r="Z272" s="4">
        <f>Norton!D278</f>
        <v>45</v>
      </c>
      <c r="AA272" s="4">
        <f>Norton!B278</f>
        <v>0</v>
      </c>
      <c r="AB272" s="4"/>
      <c r="AC272" s="4"/>
      <c r="AD272" s="4"/>
      <c r="AE272" s="4"/>
      <c r="AF272" s="4">
        <f>Oberlin!C278</f>
        <v>79</v>
      </c>
      <c r="AG272" s="4">
        <f>Oberlin!D278</f>
        <v>43</v>
      </c>
      <c r="AH272" s="4">
        <f>Oberlin!B278</f>
        <v>0</v>
      </c>
      <c r="AI272" s="4"/>
      <c r="AJ272" s="4"/>
      <c r="AK272" s="4"/>
      <c r="AL272" s="4"/>
      <c r="AM272" s="4">
        <f>Wakeeney!C278</f>
        <v>74</v>
      </c>
      <c r="AN272" s="4">
        <f>Wakeeney!D278</f>
        <v>45</v>
      </c>
      <c r="AO272" s="4">
        <f>Wakeeney!B278</f>
        <v>0</v>
      </c>
      <c r="AP272" s="4"/>
      <c r="AQ272" s="4"/>
      <c r="AR272" s="4"/>
      <c r="AS272" s="4"/>
      <c r="AT272" s="4">
        <f>Harlan!C278</f>
        <v>74</v>
      </c>
      <c r="AU272" s="4">
        <f>Harlan!D278</f>
        <v>42</v>
      </c>
      <c r="AV272" s="4">
        <f>Harlan!B278</f>
        <v>0</v>
      </c>
      <c r="AW272" s="4"/>
      <c r="AX272" s="4"/>
      <c r="AY272" s="4"/>
      <c r="AZ272" s="4"/>
      <c r="BA272" s="4">
        <f>Benkelman!C278</f>
        <v>81</v>
      </c>
      <c r="BB272" s="4">
        <f>Benkelman!D278</f>
        <v>46</v>
      </c>
      <c r="BC272" s="4">
        <f>Benkelman!B278</f>
        <v>0</v>
      </c>
      <c r="BE272" s="3">
        <v>269</v>
      </c>
    </row>
    <row r="273" spans="1:57" ht="13.5" x14ac:dyDescent="0.25">
      <c r="A273" s="4">
        <f>VALUE(MID(Atwood!A279,5,2))</f>
        <v>9</v>
      </c>
      <c r="B273" s="4">
        <f>VALUE(RIGHT(Atwood!A279,2))</f>
        <v>26</v>
      </c>
      <c r="C273" s="4">
        <f>VALUE(LEFT(Atwood!A279,4))</f>
        <v>2012</v>
      </c>
      <c r="D273" s="4">
        <f>Atwood!C279</f>
        <v>77</v>
      </c>
      <c r="E273" s="4">
        <f>Atwood!D279</f>
        <v>45</v>
      </c>
      <c r="F273" s="4">
        <f>Atwood!B279</f>
        <v>0.03</v>
      </c>
      <c r="G273" s="4"/>
      <c r="H273" s="4"/>
      <c r="I273" s="4"/>
      <c r="J273" s="4"/>
      <c r="K273" s="4">
        <f>Colby!C279</f>
        <v>76</v>
      </c>
      <c r="L273" s="4">
        <f>Colby!D279</f>
        <v>47</v>
      </c>
      <c r="M273" s="4">
        <f>Colby!B279</f>
        <v>0</v>
      </c>
      <c r="N273" s="4"/>
      <c r="O273" s="4"/>
      <c r="P273" s="4"/>
      <c r="Q273" s="4"/>
      <c r="R273" s="4">
        <f>Goodland!C279</f>
        <v>77</v>
      </c>
      <c r="S273" s="4">
        <f>Goodland!D279</f>
        <v>54</v>
      </c>
      <c r="T273" s="4">
        <f>Goodland!B279</f>
        <v>0.02</v>
      </c>
      <c r="U273" s="4"/>
      <c r="V273" s="4"/>
      <c r="W273" s="4"/>
      <c r="X273" s="4"/>
      <c r="Y273" s="4">
        <f>Norton!C279</f>
        <v>77</v>
      </c>
      <c r="Z273" s="4">
        <f>Norton!D279</f>
        <v>48</v>
      </c>
      <c r="AA273" s="4">
        <f>Norton!B279</f>
        <v>0</v>
      </c>
      <c r="AB273" s="4"/>
      <c r="AC273" s="4"/>
      <c r="AD273" s="4"/>
      <c r="AE273" s="4"/>
      <c r="AF273" s="4">
        <f>Oberlin!C279</f>
        <v>79</v>
      </c>
      <c r="AG273" s="4">
        <f>Oberlin!D279</f>
        <v>44</v>
      </c>
      <c r="AH273" s="4">
        <f>Oberlin!B279</f>
        <v>0</v>
      </c>
      <c r="AI273" s="4"/>
      <c r="AJ273" s="4"/>
      <c r="AK273" s="4"/>
      <c r="AL273" s="4"/>
      <c r="AM273" s="4">
        <f>Wakeeney!C279</f>
        <v>80</v>
      </c>
      <c r="AN273" s="4">
        <f>Wakeeney!D279</f>
        <v>55</v>
      </c>
      <c r="AO273" s="4">
        <f>Wakeeney!B279</f>
        <v>0.06</v>
      </c>
      <c r="AP273" s="4"/>
      <c r="AQ273" s="4"/>
      <c r="AR273" s="4"/>
      <c r="AS273" s="4"/>
      <c r="AT273" s="4">
        <f>Harlan!C279</f>
        <v>80</v>
      </c>
      <c r="AU273" s="4">
        <f>Harlan!D279</f>
        <v>45</v>
      </c>
      <c r="AV273" s="4">
        <f>Harlan!B279</f>
        <v>0</v>
      </c>
      <c r="AW273" s="4"/>
      <c r="AX273" s="4"/>
      <c r="AY273" s="4"/>
      <c r="AZ273" s="4"/>
      <c r="BA273" s="4">
        <f>Benkelman!C279</f>
        <v>77</v>
      </c>
      <c r="BB273" s="4">
        <f>Benkelman!D279</f>
        <v>47</v>
      </c>
      <c r="BC273" s="4">
        <f>Benkelman!B279</f>
        <v>0.01</v>
      </c>
      <c r="BE273" s="3">
        <v>270</v>
      </c>
    </row>
    <row r="274" spans="1:57" ht="13.5" x14ac:dyDescent="0.25">
      <c r="A274" s="4">
        <f>VALUE(MID(Atwood!A280,5,2))</f>
        <v>9</v>
      </c>
      <c r="B274" s="4">
        <f>VALUE(RIGHT(Atwood!A280,2))</f>
        <v>27</v>
      </c>
      <c r="C274" s="4">
        <f>VALUE(LEFT(Atwood!A280,4))</f>
        <v>2012</v>
      </c>
      <c r="D274" s="4">
        <f>Atwood!C280</f>
        <v>79</v>
      </c>
      <c r="E274" s="4">
        <f>Atwood!D280</f>
        <v>45</v>
      </c>
      <c r="F274" s="4">
        <f>Atwood!B280</f>
        <v>0.14000000000000001</v>
      </c>
      <c r="G274" s="4"/>
      <c r="H274" s="4"/>
      <c r="I274" s="4"/>
      <c r="J274" s="4"/>
      <c r="K274" s="4">
        <f>Colby!C280</f>
        <v>76</v>
      </c>
      <c r="L274" s="4">
        <f>Colby!D280</f>
        <v>54</v>
      </c>
      <c r="M274" s="4">
        <f>Colby!B280</f>
        <v>7.0000000000000007E-2</v>
      </c>
      <c r="N274" s="4"/>
      <c r="O274" s="4"/>
      <c r="P274" s="4"/>
      <c r="Q274" s="4"/>
      <c r="R274" s="4">
        <f>Goodland!C280</f>
        <v>68</v>
      </c>
      <c r="S274" s="4">
        <f>Goodland!D280</f>
        <v>53</v>
      </c>
      <c r="T274" s="4">
        <f>Goodland!B280</f>
        <v>0.12</v>
      </c>
      <c r="U274" s="4"/>
      <c r="V274" s="4"/>
      <c r="W274" s="4"/>
      <c r="X274" s="4"/>
      <c r="Y274" s="4">
        <f>Norton!C280</f>
        <v>78</v>
      </c>
      <c r="Z274" s="4">
        <f>Norton!D280</f>
        <v>51</v>
      </c>
      <c r="AA274" s="4">
        <f>Norton!B280</f>
        <v>0</v>
      </c>
      <c r="AB274" s="4"/>
      <c r="AC274" s="4"/>
      <c r="AD274" s="4"/>
      <c r="AE274" s="4"/>
      <c r="AF274" s="4">
        <f>Oberlin!C280</f>
        <v>79</v>
      </c>
      <c r="AG274" s="4">
        <f>Oberlin!D280</f>
        <v>51</v>
      </c>
      <c r="AH274" s="4">
        <f>Oberlin!B280</f>
        <v>0</v>
      </c>
      <c r="AI274" s="4"/>
      <c r="AJ274" s="4"/>
      <c r="AK274" s="4"/>
      <c r="AL274" s="4"/>
      <c r="AM274" s="4">
        <f>Wakeeney!C280</f>
        <v>76</v>
      </c>
      <c r="AN274" s="4">
        <f>Wakeeney!D280</f>
        <v>52</v>
      </c>
      <c r="AO274" s="4">
        <f>Wakeeney!B280</f>
        <v>0</v>
      </c>
      <c r="AP274" s="4"/>
      <c r="AQ274" s="4"/>
      <c r="AR274" s="4"/>
      <c r="AS274" s="4"/>
      <c r="AT274" s="4">
        <f>Harlan!C280</f>
        <v>78</v>
      </c>
      <c r="AU274" s="4">
        <f>Harlan!D280</f>
        <v>40</v>
      </c>
      <c r="AV274" s="4">
        <f>Harlan!B280</f>
        <v>0</v>
      </c>
      <c r="AW274" s="4"/>
      <c r="AX274" s="4"/>
      <c r="AY274" s="4"/>
      <c r="AZ274" s="4"/>
      <c r="BA274" s="4">
        <f>Benkelman!C280</f>
        <v>82</v>
      </c>
      <c r="BB274" s="4">
        <f>Benkelman!D280</f>
        <v>54</v>
      </c>
      <c r="BC274" s="4">
        <f>Benkelman!B280</f>
        <v>0</v>
      </c>
      <c r="BE274" s="3">
        <v>271</v>
      </c>
    </row>
    <row r="275" spans="1:57" ht="13.5" x14ac:dyDescent="0.25">
      <c r="A275" s="4">
        <f>VALUE(MID(Atwood!A281,5,2))</f>
        <v>9</v>
      </c>
      <c r="B275" s="4">
        <f>VALUE(RIGHT(Atwood!A281,2))</f>
        <v>28</v>
      </c>
      <c r="C275" s="4">
        <f>VALUE(LEFT(Atwood!A281,4))</f>
        <v>2012</v>
      </c>
      <c r="D275" s="4">
        <f>Atwood!C281</f>
        <v>77</v>
      </c>
      <c r="E275" s="4">
        <f>Atwood!D281</f>
        <v>54</v>
      </c>
      <c r="F275" s="4">
        <f>Atwood!B281</f>
        <v>0.03</v>
      </c>
      <c r="G275" s="4"/>
      <c r="H275" s="4"/>
      <c r="I275" s="4"/>
      <c r="J275" s="4"/>
      <c r="K275" s="4">
        <f>Colby!C281</f>
        <v>74</v>
      </c>
      <c r="L275" s="4">
        <f>Colby!D281</f>
        <v>55</v>
      </c>
      <c r="M275" s="4">
        <f>Colby!B281</f>
        <v>0.06</v>
      </c>
      <c r="N275" s="4"/>
      <c r="O275" s="4"/>
      <c r="P275" s="4"/>
      <c r="Q275" s="4"/>
      <c r="R275" s="4">
        <f>Goodland!C281</f>
        <v>71</v>
      </c>
      <c r="S275" s="4">
        <f>Goodland!D281</f>
        <v>51</v>
      </c>
      <c r="T275" s="4">
        <f>Goodland!B281</f>
        <v>0</v>
      </c>
      <c r="U275" s="4"/>
      <c r="V275" s="4"/>
      <c r="W275" s="4"/>
      <c r="X275" s="4"/>
      <c r="Y275" s="4">
        <f>Norton!C281</f>
        <v>76</v>
      </c>
      <c r="Z275" s="4">
        <f>Norton!D281</f>
        <v>51</v>
      </c>
      <c r="AA275" s="4">
        <f>Norton!B281</f>
        <v>0</v>
      </c>
      <c r="AB275" s="4"/>
      <c r="AC275" s="4"/>
      <c r="AD275" s="4"/>
      <c r="AE275" s="4"/>
      <c r="AF275" s="4">
        <f>Oberlin!C281</f>
        <v>76</v>
      </c>
      <c r="AG275" s="4">
        <f>Oberlin!D281</f>
        <v>51</v>
      </c>
      <c r="AH275" s="4">
        <f>Oberlin!B281</f>
        <v>0</v>
      </c>
      <c r="AI275" s="4"/>
      <c r="AJ275" s="4"/>
      <c r="AK275" s="4"/>
      <c r="AL275" s="4"/>
      <c r="AM275" s="4">
        <f>Wakeeney!C281</f>
        <v>74</v>
      </c>
      <c r="AN275" s="4">
        <f>Wakeeney!D281</f>
        <v>52</v>
      </c>
      <c r="AO275" s="4">
        <f>Wakeeney!B281</f>
        <v>0</v>
      </c>
      <c r="AP275" s="4"/>
      <c r="AQ275" s="4"/>
      <c r="AR275" s="4"/>
      <c r="AS275" s="4"/>
      <c r="AT275" s="4">
        <f>Harlan!C281</f>
        <v>79</v>
      </c>
      <c r="AU275" s="4">
        <f>Harlan!D281</f>
        <v>40</v>
      </c>
      <c r="AV275" s="4">
        <f>Harlan!B281</f>
        <v>0</v>
      </c>
      <c r="AW275" s="4"/>
      <c r="AX275" s="4"/>
      <c r="AY275" s="4"/>
      <c r="AZ275" s="4"/>
      <c r="BA275" s="4">
        <f>Benkelman!C281</f>
        <v>73</v>
      </c>
      <c r="BB275" s="4">
        <f>Benkelman!D281</f>
        <v>53</v>
      </c>
      <c r="BC275" s="4">
        <f>Benkelman!B281</f>
        <v>0.21</v>
      </c>
      <c r="BE275" s="3">
        <v>272</v>
      </c>
    </row>
    <row r="276" spans="1:57" ht="13.5" x14ac:dyDescent="0.25">
      <c r="A276" s="4">
        <f>VALUE(MID(Atwood!A282,5,2))</f>
        <v>9</v>
      </c>
      <c r="B276" s="4">
        <f>VALUE(RIGHT(Atwood!A282,2))</f>
        <v>29</v>
      </c>
      <c r="C276" s="4">
        <f>VALUE(LEFT(Atwood!A282,4))</f>
        <v>2012</v>
      </c>
      <c r="D276" s="4">
        <f>Atwood!C282</f>
        <v>77</v>
      </c>
      <c r="E276" s="4">
        <f>Atwood!D282</f>
        <v>43</v>
      </c>
      <c r="F276" s="4">
        <f>Atwood!B282</f>
        <v>0</v>
      </c>
      <c r="G276" s="4"/>
      <c r="H276" s="4"/>
      <c r="I276" s="4"/>
      <c r="J276" s="4"/>
      <c r="K276" s="4">
        <f>Colby!C282</f>
        <v>73</v>
      </c>
      <c r="L276" s="4">
        <f>Colby!D282</f>
        <v>46</v>
      </c>
      <c r="M276" s="4">
        <f>Colby!B282</f>
        <v>0</v>
      </c>
      <c r="N276" s="4"/>
      <c r="O276" s="4"/>
      <c r="P276" s="4"/>
      <c r="Q276" s="4"/>
      <c r="R276" s="4">
        <f>Goodland!C282</f>
        <v>71</v>
      </c>
      <c r="S276" s="4">
        <f>Goodland!D282</f>
        <v>52</v>
      </c>
      <c r="T276" s="4">
        <f>Goodland!B282</f>
        <v>0</v>
      </c>
      <c r="U276" s="4"/>
      <c r="V276" s="4"/>
      <c r="W276" s="4"/>
      <c r="X276" s="4"/>
      <c r="Y276" s="4">
        <f>Norton!C282</f>
        <v>76</v>
      </c>
      <c r="Z276" s="4">
        <f>Norton!D282</f>
        <v>46</v>
      </c>
      <c r="AA276" s="4">
        <f>Norton!B282</f>
        <v>0</v>
      </c>
      <c r="AB276" s="4"/>
      <c r="AC276" s="4"/>
      <c r="AD276" s="4"/>
      <c r="AE276" s="4"/>
      <c r="AF276" s="4">
        <f>Oberlin!C282</f>
        <v>76</v>
      </c>
      <c r="AG276" s="4">
        <f>Oberlin!D282</f>
        <v>39</v>
      </c>
      <c r="AH276" s="4">
        <f>Oberlin!B282</f>
        <v>0</v>
      </c>
      <c r="AI276" s="4"/>
      <c r="AJ276" s="4"/>
      <c r="AK276" s="4"/>
      <c r="AL276" s="4"/>
      <c r="AM276" s="4">
        <f>Wakeeney!C282</f>
        <v>73</v>
      </c>
      <c r="AN276" s="4">
        <f>Wakeeney!D282</f>
        <v>51</v>
      </c>
      <c r="AO276" s="4">
        <f>Wakeeney!B282</f>
        <v>0</v>
      </c>
      <c r="AP276" s="4"/>
      <c r="AQ276" s="4"/>
      <c r="AR276" s="4"/>
      <c r="AS276" s="4"/>
      <c r="AT276" s="4">
        <f>Harlan!C282</f>
        <v>78</v>
      </c>
      <c r="AU276" s="4">
        <f>Harlan!D282</f>
        <v>38</v>
      </c>
      <c r="AV276" s="4">
        <f>Harlan!B282</f>
        <v>0</v>
      </c>
      <c r="AW276" s="4"/>
      <c r="AX276" s="4"/>
      <c r="AY276" s="4"/>
      <c r="AZ276" s="4"/>
      <c r="BA276" s="4">
        <f>Benkelman!C282</f>
        <v>76</v>
      </c>
      <c r="BB276" s="4">
        <f>Benkelman!D282</f>
        <v>44</v>
      </c>
      <c r="BC276" s="4">
        <f>Benkelman!B282</f>
        <v>0</v>
      </c>
      <c r="BE276" s="3">
        <v>273</v>
      </c>
    </row>
    <row r="277" spans="1:57" ht="13.5" x14ac:dyDescent="0.25">
      <c r="A277" s="4">
        <f>VALUE(MID(Atwood!A283,5,2))</f>
        <v>9</v>
      </c>
      <c r="B277" s="4">
        <f>VALUE(RIGHT(Atwood!A283,2))</f>
        <v>30</v>
      </c>
      <c r="C277" s="4">
        <f>VALUE(LEFT(Atwood!A283,4))</f>
        <v>2012</v>
      </c>
      <c r="D277" s="4">
        <f>Atwood!C283</f>
        <v>77</v>
      </c>
      <c r="E277" s="4">
        <f>Atwood!D283</f>
        <v>47</v>
      </c>
      <c r="F277" s="4">
        <f>Atwood!B283</f>
        <v>0</v>
      </c>
      <c r="G277" s="4"/>
      <c r="H277" s="4"/>
      <c r="I277" s="4"/>
      <c r="J277" s="4"/>
      <c r="K277" s="4">
        <f>Colby!C283</f>
        <v>73</v>
      </c>
      <c r="L277" s="4">
        <f>Colby!D283</f>
        <v>45</v>
      </c>
      <c r="M277" s="4">
        <f>Colby!B283</f>
        <v>0</v>
      </c>
      <c r="N277" s="4"/>
      <c r="O277" s="4"/>
      <c r="P277" s="4"/>
      <c r="Q277" s="4"/>
      <c r="R277" s="4">
        <f>Goodland!C283</f>
        <v>83</v>
      </c>
      <c r="S277" s="4">
        <f>Goodland!D283</f>
        <v>48</v>
      </c>
      <c r="T277" s="4">
        <f>Goodland!B283</f>
        <v>0.01</v>
      </c>
      <c r="U277" s="4"/>
      <c r="V277" s="4"/>
      <c r="W277" s="4"/>
      <c r="X277" s="4"/>
      <c r="Y277" s="4">
        <f>Norton!C283</f>
        <v>74</v>
      </c>
      <c r="Z277" s="4">
        <f>Norton!D283</f>
        <v>46</v>
      </c>
      <c r="AA277" s="4">
        <f>Norton!B283</f>
        <v>0</v>
      </c>
      <c r="AB277" s="4"/>
      <c r="AC277" s="4"/>
      <c r="AD277" s="4"/>
      <c r="AE277" s="4"/>
      <c r="AF277" s="4">
        <f>Oberlin!C283</f>
        <v>76</v>
      </c>
      <c r="AG277" s="4">
        <f>Oberlin!D283</f>
        <v>40</v>
      </c>
      <c r="AH277" s="4">
        <f>Oberlin!B283</f>
        <v>0</v>
      </c>
      <c r="AI277" s="4"/>
      <c r="AJ277" s="4"/>
      <c r="AK277" s="4"/>
      <c r="AL277" s="4"/>
      <c r="AM277" s="4">
        <f>Wakeeney!C283</f>
        <v>73</v>
      </c>
      <c r="AN277" s="4">
        <f>Wakeeney!D283</f>
        <v>48</v>
      </c>
      <c r="AO277" s="4">
        <f>Wakeeney!B283</f>
        <v>0</v>
      </c>
      <c r="AP277" s="4"/>
      <c r="AQ277" s="4"/>
      <c r="AR277" s="4"/>
      <c r="AS277" s="4"/>
      <c r="AT277" s="4">
        <f>Harlan!C283</f>
        <v>76</v>
      </c>
      <c r="AU277" s="4">
        <f>Harlan!D283</f>
        <v>39</v>
      </c>
      <c r="AV277" s="4">
        <f>Harlan!B283</f>
        <v>0</v>
      </c>
      <c r="AW277" s="4"/>
      <c r="AX277" s="4"/>
      <c r="AY277" s="4"/>
      <c r="AZ277" s="4"/>
      <c r="BA277" s="4">
        <f>Benkelman!C283</f>
        <v>77</v>
      </c>
      <c r="BB277" s="4">
        <f>Benkelman!D283</f>
        <v>48</v>
      </c>
      <c r="BC277" s="4">
        <f>Benkelman!B283</f>
        <v>0</v>
      </c>
      <c r="BE277" s="3">
        <v>274</v>
      </c>
    </row>
    <row r="278" spans="1:57" ht="13.5" x14ac:dyDescent="0.25">
      <c r="A278" s="4">
        <f>VALUE(MID(Atwood!A284,5,2))</f>
        <v>10</v>
      </c>
      <c r="B278" s="4">
        <f>VALUE(RIGHT(Atwood!A284,2))</f>
        <v>1</v>
      </c>
      <c r="C278" s="4">
        <f>VALUE(LEFT(Atwood!A284,4))</f>
        <v>2012</v>
      </c>
      <c r="D278" s="4">
        <f>Atwood!C284</f>
        <v>84</v>
      </c>
      <c r="E278" s="4">
        <f>Atwood!D284</f>
        <v>52</v>
      </c>
      <c r="F278" s="4">
        <f>Atwood!B284</f>
        <v>0.05</v>
      </c>
      <c r="G278" s="4"/>
      <c r="H278" s="4"/>
      <c r="I278" s="4"/>
      <c r="J278" s="4"/>
      <c r="K278" s="4">
        <f>Colby!C284</f>
        <v>83</v>
      </c>
      <c r="L278" s="4">
        <f>Colby!D284</f>
        <v>50</v>
      </c>
      <c r="M278" s="4">
        <f>Colby!B284</f>
        <v>0.04</v>
      </c>
      <c r="N278" s="4"/>
      <c r="O278" s="4"/>
      <c r="P278" s="4"/>
      <c r="Q278" s="4"/>
      <c r="R278" s="4">
        <f>Goodland!C284</f>
        <v>70</v>
      </c>
      <c r="S278" s="4">
        <f>Goodland!D284</f>
        <v>35</v>
      </c>
      <c r="T278" s="4">
        <f>Goodland!B284</f>
        <v>0</v>
      </c>
      <c r="U278" s="4"/>
      <c r="V278" s="4"/>
      <c r="W278" s="4"/>
      <c r="X278" s="4"/>
      <c r="Y278" s="4">
        <f>Norton!C284</f>
        <v>80</v>
      </c>
      <c r="Z278" s="4">
        <f>Norton!D284</f>
        <v>49</v>
      </c>
      <c r="AA278" s="4">
        <f>Norton!B284</f>
        <v>0.12</v>
      </c>
      <c r="AB278" s="4"/>
      <c r="AC278" s="4"/>
      <c r="AD278" s="4"/>
      <c r="AE278" s="4"/>
      <c r="AF278" s="4">
        <f>Oberlin!C284</f>
        <v>83</v>
      </c>
      <c r="AG278" s="4">
        <f>Oberlin!D284</f>
        <v>47</v>
      </c>
      <c r="AH278" s="4">
        <f>Oberlin!B284</f>
        <v>0</v>
      </c>
      <c r="AI278" s="4"/>
      <c r="AJ278" s="4"/>
      <c r="AK278" s="4"/>
      <c r="AL278" s="4"/>
      <c r="AM278" s="4">
        <f>Wakeeney!C284</f>
        <v>77</v>
      </c>
      <c r="AN278" s="4">
        <f>Wakeeney!D284</f>
        <v>49</v>
      </c>
      <c r="AO278" s="4">
        <f>Wakeeney!B284</f>
        <v>0</v>
      </c>
      <c r="AP278" s="4"/>
      <c r="AQ278" s="4"/>
      <c r="AR278" s="4"/>
      <c r="AS278" s="4"/>
      <c r="AT278" s="4">
        <f>Harlan!C284</f>
        <v>79</v>
      </c>
      <c r="AU278" s="4">
        <f>Harlan!D284</f>
        <v>40</v>
      </c>
      <c r="AV278" s="4">
        <f>Harlan!B284</f>
        <v>0</v>
      </c>
      <c r="AW278" s="4"/>
      <c r="AX278" s="4"/>
      <c r="AY278" s="4"/>
      <c r="AZ278" s="4"/>
      <c r="BA278" s="4">
        <f>Benkelman!C284</f>
        <v>85</v>
      </c>
      <c r="BB278" s="4">
        <f>Benkelman!D284</f>
        <v>51</v>
      </c>
      <c r="BC278" s="4">
        <f>Benkelman!B284</f>
        <v>0.09</v>
      </c>
      <c r="BE278" s="3">
        <v>275</v>
      </c>
    </row>
    <row r="279" spans="1:57" ht="13.5" x14ac:dyDescent="0.25">
      <c r="A279" s="4">
        <f>VALUE(MID(Atwood!A285,5,2))</f>
        <v>10</v>
      </c>
      <c r="B279" s="4">
        <f>VALUE(RIGHT(Atwood!A285,2))</f>
        <v>2</v>
      </c>
      <c r="C279" s="4">
        <f>VALUE(LEFT(Atwood!A285,4))</f>
        <v>2012</v>
      </c>
      <c r="D279" s="4">
        <f>Atwood!C285</f>
        <v>70</v>
      </c>
      <c r="E279" s="4">
        <f>Atwood!D285</f>
        <v>32</v>
      </c>
      <c r="F279" s="4">
        <f>Atwood!B285</f>
        <v>0</v>
      </c>
      <c r="G279" s="4"/>
      <c r="H279" s="4"/>
      <c r="I279" s="4"/>
      <c r="J279" s="4"/>
      <c r="K279" s="4">
        <f>Colby!C285</f>
        <v>70</v>
      </c>
      <c r="L279" s="4">
        <f>Colby!D285</f>
        <v>31</v>
      </c>
      <c r="M279" s="4">
        <f>Colby!B285</f>
        <v>0</v>
      </c>
      <c r="N279" s="4"/>
      <c r="O279" s="4"/>
      <c r="P279" s="4"/>
      <c r="Q279" s="4"/>
      <c r="R279" s="4">
        <f>Goodland!C285</f>
        <v>81</v>
      </c>
      <c r="S279" s="4">
        <f>Goodland!D285</f>
        <v>33</v>
      </c>
      <c r="T279" s="4">
        <f>Goodland!B285</f>
        <v>0</v>
      </c>
      <c r="U279" s="4"/>
      <c r="V279" s="4"/>
      <c r="W279" s="4"/>
      <c r="X279" s="4"/>
      <c r="Y279" s="4">
        <f>Norton!C285</f>
        <v>77</v>
      </c>
      <c r="Z279" s="4">
        <f>Norton!D285</f>
        <v>38</v>
      </c>
      <c r="AA279" s="4">
        <f>Norton!B285</f>
        <v>0</v>
      </c>
      <c r="AB279" s="4"/>
      <c r="AC279" s="4"/>
      <c r="AD279" s="4"/>
      <c r="AE279" s="4"/>
      <c r="AF279" s="4">
        <f>Oberlin!C285</f>
        <v>72</v>
      </c>
      <c r="AG279" s="4">
        <f>Oberlin!D285</f>
        <v>30</v>
      </c>
      <c r="AH279" s="4">
        <f>Oberlin!B285</f>
        <v>0</v>
      </c>
      <c r="AI279" s="4"/>
      <c r="AJ279" s="4"/>
      <c r="AK279" s="4"/>
      <c r="AL279" s="4"/>
      <c r="AM279" s="4">
        <f>Wakeeney!C285</f>
        <v>73</v>
      </c>
      <c r="AN279" s="4">
        <f>Wakeeney!D285</f>
        <v>37</v>
      </c>
      <c r="AO279" s="4">
        <f>Wakeeney!B285</f>
        <v>0</v>
      </c>
      <c r="AP279" s="4"/>
      <c r="AQ279" s="4"/>
      <c r="AR279" s="4"/>
      <c r="AS279" s="4"/>
      <c r="AT279" s="4">
        <f>Harlan!C285</f>
        <v>73</v>
      </c>
      <c r="AU279" s="4">
        <f>Harlan!D285</f>
        <v>34</v>
      </c>
      <c r="AV279" s="4">
        <f>Harlan!B285</f>
        <v>0</v>
      </c>
      <c r="AW279" s="4"/>
      <c r="AX279" s="4"/>
      <c r="AY279" s="4"/>
      <c r="AZ279" s="4"/>
      <c r="BA279" s="4">
        <f>Benkelman!C285</f>
        <v>71</v>
      </c>
      <c r="BB279" s="4">
        <f>Benkelman!D285</f>
        <v>36</v>
      </c>
      <c r="BC279" s="4">
        <f>Benkelman!B285</f>
        <v>0</v>
      </c>
      <c r="BE279" s="3">
        <v>276</v>
      </c>
    </row>
    <row r="280" spans="1:57" ht="13.5" x14ac:dyDescent="0.25">
      <c r="A280" s="4">
        <f>VALUE(MID(Atwood!A286,5,2))</f>
        <v>10</v>
      </c>
      <c r="B280" s="4">
        <f>VALUE(RIGHT(Atwood!A286,2))</f>
        <v>3</v>
      </c>
      <c r="C280" s="4">
        <f>VALUE(LEFT(Atwood!A286,4))</f>
        <v>2012</v>
      </c>
      <c r="D280" s="4">
        <f>Atwood!C286</f>
        <v>84</v>
      </c>
      <c r="E280" s="4">
        <f>Atwood!D286</f>
        <v>32</v>
      </c>
      <c r="F280" s="4">
        <f>Atwood!B286</f>
        <v>0</v>
      </c>
      <c r="G280" s="4"/>
      <c r="H280" s="4"/>
      <c r="I280" s="4"/>
      <c r="J280" s="4"/>
      <c r="K280" s="4">
        <f>Colby!C286</f>
        <v>81</v>
      </c>
      <c r="L280" s="4">
        <f>Colby!D286</f>
        <v>37</v>
      </c>
      <c r="M280" s="4">
        <f>Colby!B286</f>
        <v>0</v>
      </c>
      <c r="N280" s="4"/>
      <c r="O280" s="4"/>
      <c r="P280" s="4"/>
      <c r="Q280" s="4"/>
      <c r="R280" s="4">
        <f>Goodland!C286</f>
        <v>90</v>
      </c>
      <c r="S280" s="4">
        <f>Goodland!D286</f>
        <v>43</v>
      </c>
      <c r="T280" s="4">
        <f>Goodland!B286</f>
        <v>0</v>
      </c>
      <c r="U280" s="4"/>
      <c r="V280" s="4"/>
      <c r="W280" s="4"/>
      <c r="X280" s="4"/>
      <c r="Y280" s="4">
        <f>Norton!C286</f>
        <v>77</v>
      </c>
      <c r="Z280" s="4">
        <f>Norton!D286</f>
        <v>39</v>
      </c>
      <c r="AA280" s="4">
        <f>Norton!B286</f>
        <v>0</v>
      </c>
      <c r="AB280" s="4"/>
      <c r="AC280" s="4"/>
      <c r="AD280" s="4"/>
      <c r="AE280" s="4"/>
      <c r="AF280" s="4">
        <f>Oberlin!C286</f>
        <v>80</v>
      </c>
      <c r="AG280" s="4">
        <f>Oberlin!D286</f>
        <v>30</v>
      </c>
      <c r="AH280" s="4">
        <f>Oberlin!B286</f>
        <v>0</v>
      </c>
      <c r="AI280" s="4"/>
      <c r="AJ280" s="4"/>
      <c r="AK280" s="4"/>
      <c r="AL280" s="4"/>
      <c r="AM280" s="4">
        <f>Wakeeney!C286</f>
        <v>76</v>
      </c>
      <c r="AN280" s="4">
        <f>Wakeeney!D286</f>
        <v>37</v>
      </c>
      <c r="AO280" s="4">
        <f>Wakeeney!B286</f>
        <v>0</v>
      </c>
      <c r="AP280" s="4"/>
      <c r="AQ280" s="4"/>
      <c r="AR280" s="4"/>
      <c r="AS280" s="4"/>
      <c r="AT280" s="4">
        <f>Harlan!C286</f>
        <v>75</v>
      </c>
      <c r="AU280" s="4">
        <f>Harlan!D286</f>
        <v>34</v>
      </c>
      <c r="AV280" s="4">
        <f>Harlan!B286</f>
        <v>0</v>
      </c>
      <c r="AW280" s="4"/>
      <c r="AX280" s="4"/>
      <c r="AY280" s="4"/>
      <c r="AZ280" s="4"/>
      <c r="BA280" s="4">
        <f>Benkelman!C286</f>
        <v>86</v>
      </c>
      <c r="BB280" s="4">
        <f>Benkelman!D286</f>
        <v>37</v>
      </c>
      <c r="BC280" s="4">
        <f>Benkelman!B286</f>
        <v>0</v>
      </c>
      <c r="BE280" s="3">
        <v>277</v>
      </c>
    </row>
    <row r="281" spans="1:57" ht="13.5" x14ac:dyDescent="0.25">
      <c r="A281" s="4">
        <f>VALUE(MID(Atwood!A287,5,2))</f>
        <v>10</v>
      </c>
      <c r="B281" s="4">
        <f>VALUE(RIGHT(Atwood!A287,2))</f>
        <v>4</v>
      </c>
      <c r="C281" s="4">
        <f>VALUE(LEFT(Atwood!A287,4))</f>
        <v>2012</v>
      </c>
      <c r="D281" s="4">
        <f>Atwood!C287</f>
        <v>95</v>
      </c>
      <c r="E281" s="4">
        <f>Atwood!D287</f>
        <v>39</v>
      </c>
      <c r="F281" s="4">
        <f>Atwood!B287</f>
        <v>0</v>
      </c>
      <c r="G281" s="4"/>
      <c r="H281" s="4"/>
      <c r="I281" s="4"/>
      <c r="J281" s="4"/>
      <c r="K281" s="4">
        <f>Colby!C287</f>
        <v>93</v>
      </c>
      <c r="L281" s="4">
        <f>Colby!D287</f>
        <v>38</v>
      </c>
      <c r="M281" s="4">
        <f>Colby!B287</f>
        <v>0</v>
      </c>
      <c r="N281" s="4"/>
      <c r="O281" s="4"/>
      <c r="P281" s="4"/>
      <c r="Q281" s="4"/>
      <c r="R281" s="4">
        <f>Goodland!C287</f>
        <v>56</v>
      </c>
      <c r="S281" s="4">
        <f>Goodland!D287</f>
        <v>31</v>
      </c>
      <c r="T281" s="4">
        <f>Goodland!B287</f>
        <v>0</v>
      </c>
      <c r="U281" s="4"/>
      <c r="V281" s="4"/>
      <c r="W281" s="4"/>
      <c r="X281" s="4"/>
      <c r="Y281" s="4">
        <f>Norton!C287</f>
        <v>88</v>
      </c>
      <c r="Z281" s="4">
        <f>Norton!D287</f>
        <v>40</v>
      </c>
      <c r="AA281" s="4">
        <f>Norton!B287</f>
        <v>0</v>
      </c>
      <c r="AB281" s="4"/>
      <c r="AC281" s="4"/>
      <c r="AD281" s="4"/>
      <c r="AE281" s="4"/>
      <c r="AF281" s="4">
        <f>Oberlin!C287</f>
        <v>92</v>
      </c>
      <c r="AG281" s="4">
        <f>Oberlin!D287</f>
        <v>41</v>
      </c>
      <c r="AH281" s="4">
        <f>Oberlin!B287</f>
        <v>0</v>
      </c>
      <c r="AI281" s="4"/>
      <c r="AJ281" s="4"/>
      <c r="AK281" s="4"/>
      <c r="AL281" s="4"/>
      <c r="AM281" s="4">
        <f>Wakeeney!C287</f>
        <v>85</v>
      </c>
      <c r="AN281" s="4">
        <f>Wakeeney!D287</f>
        <v>43</v>
      </c>
      <c r="AO281" s="4">
        <f>Wakeeney!B287</f>
        <v>0</v>
      </c>
      <c r="AP281" s="4"/>
      <c r="AQ281" s="4"/>
      <c r="AR281" s="4"/>
      <c r="AS281" s="4"/>
      <c r="AT281" s="4">
        <f>Harlan!C287</f>
        <v>86</v>
      </c>
      <c r="AU281" s="4">
        <f>Harlan!D287</f>
        <v>41</v>
      </c>
      <c r="AV281" s="4">
        <f>Harlan!B287</f>
        <v>0.02</v>
      </c>
      <c r="AW281" s="4"/>
      <c r="AX281" s="4"/>
      <c r="AY281" s="4"/>
      <c r="AZ281" s="4"/>
      <c r="BA281" s="4">
        <f>Benkelman!C287</f>
        <v>94</v>
      </c>
      <c r="BB281" s="4">
        <f>Benkelman!D287</f>
        <v>34</v>
      </c>
      <c r="BC281" s="4">
        <f>Benkelman!B287</f>
        <v>0</v>
      </c>
      <c r="BE281" s="3">
        <v>278</v>
      </c>
    </row>
    <row r="282" spans="1:57" ht="13.5" x14ac:dyDescent="0.25">
      <c r="A282" s="4">
        <f>VALUE(MID(Atwood!A288,5,2))</f>
        <v>10</v>
      </c>
      <c r="B282" s="4">
        <f>VALUE(RIGHT(Atwood!A288,2))</f>
        <v>5</v>
      </c>
      <c r="C282" s="4">
        <f>VALUE(LEFT(Atwood!A288,4))</f>
        <v>2012</v>
      </c>
      <c r="D282" s="4">
        <f>Atwood!C288</f>
        <v>57</v>
      </c>
      <c r="E282" s="4">
        <f>Atwood!D288</f>
        <v>32</v>
      </c>
      <c r="F282" s="4">
        <f>Atwood!B288</f>
        <v>0</v>
      </c>
      <c r="G282" s="4"/>
      <c r="H282" s="4"/>
      <c r="I282" s="4"/>
      <c r="J282" s="4"/>
      <c r="K282" s="4">
        <f>Colby!C288</f>
        <v>58</v>
      </c>
      <c r="L282" s="4">
        <f>Colby!D288</f>
        <v>35</v>
      </c>
      <c r="M282" s="4">
        <f>Colby!B288</f>
        <v>0</v>
      </c>
      <c r="N282" s="4"/>
      <c r="O282" s="4"/>
      <c r="P282" s="4"/>
      <c r="Q282" s="4"/>
      <c r="R282" s="4">
        <f>Goodland!C288</f>
        <v>37</v>
      </c>
      <c r="S282" s="4">
        <f>Goodland!D288</f>
        <v>30</v>
      </c>
      <c r="T282" s="4">
        <f>Goodland!B288</f>
        <v>0.08</v>
      </c>
      <c r="U282" s="4"/>
      <c r="V282" s="4"/>
      <c r="W282" s="4"/>
      <c r="X282" s="4"/>
      <c r="Y282" s="4">
        <f>Norton!C288</f>
        <v>65</v>
      </c>
      <c r="Z282" s="4">
        <f>Norton!D288</f>
        <v>33</v>
      </c>
      <c r="AA282" s="4">
        <f>Norton!B288</f>
        <v>0</v>
      </c>
      <c r="AB282" s="4"/>
      <c r="AC282" s="4"/>
      <c r="AD282" s="4"/>
      <c r="AE282" s="4"/>
      <c r="AF282" s="4">
        <f>Oberlin!C288</f>
        <v>58</v>
      </c>
      <c r="AG282" s="4">
        <f>Oberlin!D288</f>
        <v>32</v>
      </c>
      <c r="AH282" s="4">
        <f>Oberlin!B288</f>
        <v>0</v>
      </c>
      <c r="AI282" s="4"/>
      <c r="AJ282" s="4"/>
      <c r="AK282" s="4"/>
      <c r="AL282" s="4"/>
      <c r="AM282" s="4">
        <f>Wakeeney!C288</f>
        <v>59</v>
      </c>
      <c r="AN282" s="4">
        <f>Wakeeney!D288</f>
        <v>38</v>
      </c>
      <c r="AO282" s="4">
        <f>Wakeeney!B288</f>
        <v>0</v>
      </c>
      <c r="AP282" s="4"/>
      <c r="AQ282" s="4"/>
      <c r="AR282" s="4"/>
      <c r="AS282" s="4"/>
      <c r="AT282" s="4">
        <f>Harlan!C288</f>
        <v>58</v>
      </c>
      <c r="AU282" s="4">
        <f>Harlan!D288</f>
        <v>31</v>
      </c>
      <c r="AV282" s="4">
        <f>Harlan!B288</f>
        <v>0</v>
      </c>
      <c r="AW282" s="4"/>
      <c r="AX282" s="4"/>
      <c r="AY282" s="4"/>
      <c r="AZ282" s="4"/>
      <c r="BA282" s="4">
        <f>Benkelman!C288</f>
        <v>59</v>
      </c>
      <c r="BB282" s="4">
        <f>Benkelman!D288</f>
        <v>34</v>
      </c>
      <c r="BC282" s="4">
        <f>Benkelman!B288</f>
        <v>0</v>
      </c>
      <c r="BE282" s="3">
        <v>279</v>
      </c>
    </row>
    <row r="283" spans="1:57" ht="13.5" x14ac:dyDescent="0.25">
      <c r="A283" s="4">
        <f>VALUE(MID(Atwood!A289,5,2))</f>
        <v>10</v>
      </c>
      <c r="B283" s="4">
        <f>VALUE(RIGHT(Atwood!A289,2))</f>
        <v>6</v>
      </c>
      <c r="C283" s="4">
        <f>VALUE(LEFT(Atwood!A289,4))</f>
        <v>2012</v>
      </c>
      <c r="D283" s="4">
        <f>Atwood!C289</f>
        <v>39</v>
      </c>
      <c r="E283" s="4">
        <f>Atwood!D289</f>
        <v>33</v>
      </c>
      <c r="F283" s="4">
        <f>Atwood!B289</f>
        <v>0.15</v>
      </c>
      <c r="G283" s="4"/>
      <c r="H283" s="4"/>
      <c r="I283" s="4"/>
      <c r="J283" s="4"/>
      <c r="K283" s="4">
        <f>Colby!C289</f>
        <v>40</v>
      </c>
      <c r="L283" s="4">
        <f>Colby!D289</f>
        <v>33</v>
      </c>
      <c r="M283" s="4">
        <f>Colby!B289</f>
        <v>0.04</v>
      </c>
      <c r="N283" s="4"/>
      <c r="O283" s="4"/>
      <c r="P283" s="4"/>
      <c r="Q283" s="4"/>
      <c r="R283" s="4">
        <f>Goodland!C289</f>
        <v>36</v>
      </c>
      <c r="S283" s="4">
        <f>Goodland!D289</f>
        <v>32</v>
      </c>
      <c r="T283" s="4">
        <f>Goodland!B289</f>
        <v>0.16</v>
      </c>
      <c r="U283" s="4"/>
      <c r="V283" s="4"/>
      <c r="W283" s="4"/>
      <c r="X283" s="4"/>
      <c r="Y283" s="4">
        <f>Norton!C289</f>
        <v>45</v>
      </c>
      <c r="Z283" s="4">
        <f>Norton!D289</f>
        <v>35</v>
      </c>
      <c r="AA283" s="4">
        <f>Norton!B289</f>
        <v>0</v>
      </c>
      <c r="AB283" s="4"/>
      <c r="AC283" s="4"/>
      <c r="AD283" s="4"/>
      <c r="AE283" s="4"/>
      <c r="AF283" s="4">
        <f>Oberlin!C289</f>
        <v>42</v>
      </c>
      <c r="AG283" s="4">
        <f>Oberlin!D289</f>
        <v>36</v>
      </c>
      <c r="AH283" s="4">
        <f>Oberlin!B289</f>
        <v>0.03</v>
      </c>
      <c r="AI283" s="4"/>
      <c r="AJ283" s="4"/>
      <c r="AK283" s="4"/>
      <c r="AL283" s="4"/>
      <c r="AM283" s="4">
        <f>Wakeeney!C289</f>
        <v>46</v>
      </c>
      <c r="AN283" s="4">
        <f>Wakeeney!D289</f>
        <v>37</v>
      </c>
      <c r="AO283" s="4">
        <f>Wakeeney!B289</f>
        <v>0</v>
      </c>
      <c r="AP283" s="4"/>
      <c r="AQ283" s="4"/>
      <c r="AR283" s="4"/>
      <c r="AS283" s="4"/>
      <c r="AT283" s="4">
        <f>Harlan!C289</f>
        <v>45</v>
      </c>
      <c r="AU283" s="4">
        <f>Harlan!D289</f>
        <v>35</v>
      </c>
      <c r="AV283" s="4">
        <f>Harlan!B289</f>
        <v>0</v>
      </c>
      <c r="AW283" s="4"/>
      <c r="AX283" s="4"/>
      <c r="AY283" s="4"/>
      <c r="AZ283" s="4"/>
      <c r="BA283" s="4">
        <f>Benkelman!C289</f>
        <v>37</v>
      </c>
      <c r="BB283" s="4">
        <f>Benkelman!D289</f>
        <v>33</v>
      </c>
      <c r="BC283" s="4">
        <f>Benkelman!B289</f>
        <v>0.28999999999999998</v>
      </c>
      <c r="BE283" s="3">
        <v>280</v>
      </c>
    </row>
    <row r="284" spans="1:57" ht="13.5" x14ac:dyDescent="0.25">
      <c r="A284" s="4">
        <f>VALUE(MID(Atwood!A290,5,2))</f>
        <v>10</v>
      </c>
      <c r="B284" s="4">
        <f>VALUE(RIGHT(Atwood!A290,2))</f>
        <v>7</v>
      </c>
      <c r="C284" s="4">
        <f>VALUE(LEFT(Atwood!A290,4))</f>
        <v>2012</v>
      </c>
      <c r="D284" s="4">
        <f>Atwood!C290</f>
        <v>36</v>
      </c>
      <c r="E284" s="4">
        <f>Atwood!D290</f>
        <v>23</v>
      </c>
      <c r="F284" s="4">
        <f>Atwood!B290</f>
        <v>0.42</v>
      </c>
      <c r="G284" s="4"/>
      <c r="H284" s="4"/>
      <c r="I284" s="4"/>
      <c r="J284" s="4"/>
      <c r="K284" s="4">
        <f>Colby!C290</f>
        <v>36</v>
      </c>
      <c r="L284" s="4">
        <f>Colby!D290</f>
        <v>26</v>
      </c>
      <c r="M284" s="4">
        <f>Colby!B290</f>
        <v>0.2</v>
      </c>
      <c r="N284" s="4"/>
      <c r="O284" s="4"/>
      <c r="P284" s="4"/>
      <c r="Q284" s="4"/>
      <c r="R284" s="4">
        <f>Goodland!C290</f>
        <v>55</v>
      </c>
      <c r="S284" s="4">
        <f>Goodland!D290</f>
        <v>27</v>
      </c>
      <c r="T284" s="4">
        <f>Goodland!B290</f>
        <v>0</v>
      </c>
      <c r="U284" s="4"/>
      <c r="V284" s="4"/>
      <c r="W284" s="4"/>
      <c r="X284" s="4"/>
      <c r="Y284" s="4">
        <f>Norton!C290</f>
        <v>43</v>
      </c>
      <c r="Z284" s="4">
        <f>Norton!D290</f>
        <v>23</v>
      </c>
      <c r="AA284" s="4">
        <f>Norton!B290</f>
        <v>0.16</v>
      </c>
      <c r="AB284" s="4"/>
      <c r="AC284" s="4"/>
      <c r="AD284" s="4"/>
      <c r="AE284" s="4"/>
      <c r="AF284" s="4">
        <f>Oberlin!C290</f>
        <v>38</v>
      </c>
      <c r="AG284" s="4">
        <f>Oberlin!D290</f>
        <v>22</v>
      </c>
      <c r="AH284" s="4">
        <f>Oberlin!B290</f>
        <v>0.23</v>
      </c>
      <c r="AI284" s="4"/>
      <c r="AJ284" s="4"/>
      <c r="AK284" s="4"/>
      <c r="AL284" s="4"/>
      <c r="AM284" s="4">
        <f>Wakeeney!C290</f>
        <v>41</v>
      </c>
      <c r="AN284" s="4">
        <f>Wakeeney!D290</f>
        <v>27</v>
      </c>
      <c r="AO284" s="4">
        <f>Wakeeney!B290</f>
        <v>0.14000000000000001</v>
      </c>
      <c r="AP284" s="4"/>
      <c r="AQ284" s="4"/>
      <c r="AR284" s="4"/>
      <c r="AS284" s="4"/>
      <c r="AT284" s="4">
        <f>Harlan!C290</f>
        <v>46</v>
      </c>
      <c r="AU284" s="4">
        <f>Harlan!D290</f>
        <v>26</v>
      </c>
      <c r="AV284" s="4">
        <f>Harlan!B290</f>
        <v>0</v>
      </c>
      <c r="AW284" s="4"/>
      <c r="AX284" s="4"/>
      <c r="AY284" s="4"/>
      <c r="AZ284" s="4"/>
      <c r="BA284" s="4">
        <f>Benkelman!C290</f>
        <v>37</v>
      </c>
      <c r="BB284" s="4">
        <f>Benkelman!D290</f>
        <v>20</v>
      </c>
      <c r="BC284" s="4">
        <f>Benkelman!B290</f>
        <v>0.42</v>
      </c>
      <c r="BE284" s="3">
        <v>281</v>
      </c>
    </row>
    <row r="285" spans="1:57" ht="13.5" x14ac:dyDescent="0.25">
      <c r="A285" s="4">
        <f>VALUE(MID(Atwood!A291,5,2))</f>
        <v>10</v>
      </c>
      <c r="B285" s="4">
        <f>VALUE(RIGHT(Atwood!A291,2))</f>
        <v>8</v>
      </c>
      <c r="C285" s="4">
        <f>VALUE(LEFT(Atwood!A291,4))</f>
        <v>2012</v>
      </c>
      <c r="D285" s="4">
        <f>Atwood!C291</f>
        <v>57</v>
      </c>
      <c r="E285" s="4">
        <f>Atwood!D291</f>
        <v>29</v>
      </c>
      <c r="F285" s="4">
        <f>Atwood!B291</f>
        <v>0</v>
      </c>
      <c r="G285" s="4"/>
      <c r="H285" s="4"/>
      <c r="I285" s="4"/>
      <c r="J285" s="4"/>
      <c r="K285" s="4">
        <f>Colby!C291</f>
        <v>53</v>
      </c>
      <c r="L285" s="4">
        <f>Colby!D291</f>
        <v>30</v>
      </c>
      <c r="M285" s="4">
        <f>Colby!B291</f>
        <v>0</v>
      </c>
      <c r="N285" s="4"/>
      <c r="O285" s="4"/>
      <c r="P285" s="4"/>
      <c r="Q285" s="4"/>
      <c r="R285" s="4">
        <f>Goodland!C291</f>
        <v>73</v>
      </c>
      <c r="S285" s="4">
        <f>Goodland!D291</f>
        <v>37</v>
      </c>
      <c r="T285" s="4">
        <f>Goodland!B291</f>
        <v>0</v>
      </c>
      <c r="U285" s="4"/>
      <c r="V285" s="4"/>
      <c r="W285" s="4"/>
      <c r="X285" s="4"/>
      <c r="Y285" s="4">
        <f>Norton!C291</f>
        <v>53</v>
      </c>
      <c r="Z285" s="4">
        <f>Norton!D291</f>
        <v>24</v>
      </c>
      <c r="AA285" s="4">
        <f>Norton!B291</f>
        <v>0</v>
      </c>
      <c r="AB285" s="4"/>
      <c r="AC285" s="4"/>
      <c r="AD285" s="4"/>
      <c r="AE285" s="4"/>
      <c r="AF285" s="4">
        <f>Oberlin!C291</f>
        <v>55</v>
      </c>
      <c r="AG285" s="4">
        <f>Oberlin!D291</f>
        <v>24</v>
      </c>
      <c r="AH285" s="4">
        <f>Oberlin!B291</f>
        <v>0</v>
      </c>
      <c r="AI285" s="4"/>
      <c r="AJ285" s="4"/>
      <c r="AK285" s="4"/>
      <c r="AL285" s="4"/>
      <c r="AM285" s="4">
        <f>Wakeeney!C291</f>
        <v>51</v>
      </c>
      <c r="AN285" s="4">
        <f>Wakeeney!D291</f>
        <v>28</v>
      </c>
      <c r="AO285" s="4">
        <f>Wakeeney!B291</f>
        <v>0</v>
      </c>
      <c r="AP285" s="4"/>
      <c r="AQ285" s="4"/>
      <c r="AR285" s="4"/>
      <c r="AS285" s="4"/>
      <c r="AT285" s="4">
        <f>Harlan!C291</f>
        <v>54</v>
      </c>
      <c r="AU285" s="4">
        <f>Harlan!D291</f>
        <v>28</v>
      </c>
      <c r="AV285" s="4">
        <f>Harlan!B291</f>
        <v>0</v>
      </c>
      <c r="AW285" s="4"/>
      <c r="AX285" s="4"/>
      <c r="AY285" s="4"/>
      <c r="AZ285" s="4"/>
      <c r="BA285" s="4">
        <f>Benkelman!C291</f>
        <v>55</v>
      </c>
      <c r="BB285" s="4">
        <f>Benkelman!D291</f>
        <v>21</v>
      </c>
      <c r="BC285" s="4">
        <f>Benkelman!B291</f>
        <v>0</v>
      </c>
      <c r="BE285" s="3">
        <v>282</v>
      </c>
    </row>
    <row r="286" spans="1:57" ht="13.5" x14ac:dyDescent="0.25">
      <c r="A286" s="4">
        <f>VALUE(MID(Atwood!A292,5,2))</f>
        <v>10</v>
      </c>
      <c r="B286" s="4">
        <f>VALUE(RIGHT(Atwood!A292,2))</f>
        <v>9</v>
      </c>
      <c r="C286" s="4">
        <f>VALUE(LEFT(Atwood!A292,4))</f>
        <v>2012</v>
      </c>
      <c r="D286" s="4">
        <f>Atwood!C292</f>
        <v>76</v>
      </c>
      <c r="E286" s="4">
        <f>Atwood!D292</f>
        <v>31</v>
      </c>
      <c r="F286" s="4">
        <f>Atwood!B292</f>
        <v>0</v>
      </c>
      <c r="G286" s="4"/>
      <c r="H286" s="4"/>
      <c r="I286" s="4"/>
      <c r="J286" s="4"/>
      <c r="K286" s="4">
        <f>Colby!C292</f>
        <v>76</v>
      </c>
      <c r="L286" s="4">
        <f>Colby!D292</f>
        <v>32</v>
      </c>
      <c r="M286" s="4">
        <f>Colby!B292</f>
        <v>0</v>
      </c>
      <c r="N286" s="4"/>
      <c r="O286" s="4"/>
      <c r="P286" s="4"/>
      <c r="Q286" s="4"/>
      <c r="R286" s="4">
        <f>Goodland!C292</f>
        <v>57</v>
      </c>
      <c r="S286" s="4">
        <f>Goodland!D292</f>
        <v>30</v>
      </c>
      <c r="T286" s="4">
        <f>Goodland!B292</f>
        <v>0</v>
      </c>
      <c r="U286" s="4"/>
      <c r="V286" s="4"/>
      <c r="W286" s="4"/>
      <c r="X286" s="4"/>
      <c r="Y286" s="4">
        <f>Norton!C292</f>
        <v>76</v>
      </c>
      <c r="Z286" s="4">
        <f>Norton!D292</f>
        <v>35</v>
      </c>
      <c r="AA286" s="4">
        <f>Norton!B292</f>
        <v>0</v>
      </c>
      <c r="AB286" s="4"/>
      <c r="AC286" s="4"/>
      <c r="AD286" s="4"/>
      <c r="AE286" s="4"/>
      <c r="AF286" s="4">
        <f>Oberlin!C292</f>
        <v>76</v>
      </c>
      <c r="AG286" s="4">
        <f>Oberlin!D292</f>
        <v>28</v>
      </c>
      <c r="AH286" s="4">
        <f>Oberlin!B292</f>
        <v>0</v>
      </c>
      <c r="AI286" s="4"/>
      <c r="AJ286" s="4"/>
      <c r="AK286" s="4"/>
      <c r="AL286" s="4"/>
      <c r="AM286" s="4">
        <f>Wakeeney!C292</f>
        <v>75</v>
      </c>
      <c r="AN286" s="4">
        <f>Wakeeney!D292</f>
        <v>32</v>
      </c>
      <c r="AO286" s="4">
        <f>Wakeeney!B292</f>
        <v>0</v>
      </c>
      <c r="AP286" s="4"/>
      <c r="AQ286" s="4"/>
      <c r="AR286" s="4"/>
      <c r="AS286" s="4"/>
      <c r="AT286" s="4">
        <f>Harlan!C292</f>
        <v>77</v>
      </c>
      <c r="AU286" s="4">
        <f>Harlan!D292</f>
        <v>27</v>
      </c>
      <c r="AV286" s="4">
        <f>Harlan!B292</f>
        <v>0</v>
      </c>
      <c r="AW286" s="4"/>
      <c r="AX286" s="4"/>
      <c r="AY286" s="4"/>
      <c r="AZ286" s="4"/>
      <c r="BA286" s="4">
        <f>Benkelman!C292</f>
        <v>75</v>
      </c>
      <c r="BB286" s="4">
        <f>Benkelman!D292</f>
        <v>30</v>
      </c>
      <c r="BC286" s="4">
        <f>Benkelman!B292</f>
        <v>0</v>
      </c>
      <c r="BE286" s="3">
        <v>283</v>
      </c>
    </row>
    <row r="287" spans="1:57" ht="13.5" x14ac:dyDescent="0.25">
      <c r="A287" s="4">
        <f>VALUE(MID(Atwood!A293,5,2))</f>
        <v>10</v>
      </c>
      <c r="B287" s="4">
        <f>VALUE(RIGHT(Atwood!A293,2))</f>
        <v>10</v>
      </c>
      <c r="C287" s="4">
        <f>VALUE(LEFT(Atwood!A293,4))</f>
        <v>2012</v>
      </c>
      <c r="D287" s="4">
        <f>Atwood!C293</f>
        <v>59</v>
      </c>
      <c r="E287" s="4">
        <f>Atwood!D293</f>
        <v>28</v>
      </c>
      <c r="F287" s="4">
        <f>Atwood!B293</f>
        <v>0</v>
      </c>
      <c r="G287" s="4"/>
      <c r="H287" s="4"/>
      <c r="I287" s="4"/>
      <c r="J287" s="4"/>
      <c r="K287" s="4">
        <f>Colby!C293</f>
        <v>57</v>
      </c>
      <c r="L287" s="4">
        <f>Colby!D293</f>
        <v>28</v>
      </c>
      <c r="M287" s="4">
        <f>Colby!B293</f>
        <v>0</v>
      </c>
      <c r="N287" s="4"/>
      <c r="O287" s="4"/>
      <c r="P287" s="4"/>
      <c r="Q287" s="4"/>
      <c r="R287" s="4">
        <f>Goodland!C293</f>
        <v>65</v>
      </c>
      <c r="S287" s="4">
        <f>Goodland!D293</f>
        <v>28</v>
      </c>
      <c r="T287" s="4">
        <f>Goodland!B293</f>
        <v>0</v>
      </c>
      <c r="U287" s="4"/>
      <c r="V287" s="4"/>
      <c r="W287" s="4"/>
      <c r="X287" s="4"/>
      <c r="Y287" s="4">
        <f>Norton!C293</f>
        <v>68</v>
      </c>
      <c r="Z287" s="4">
        <f>Norton!D293</f>
        <v>29</v>
      </c>
      <c r="AA287" s="4">
        <f>Norton!B293</f>
        <v>0</v>
      </c>
      <c r="AB287" s="4"/>
      <c r="AC287" s="4"/>
      <c r="AD287" s="4"/>
      <c r="AE287" s="4"/>
      <c r="AF287" s="4">
        <f>Oberlin!C293</f>
        <v>41</v>
      </c>
      <c r="AG287" s="4">
        <f>Oberlin!D293</f>
        <v>27</v>
      </c>
      <c r="AH287" s="4">
        <f>Oberlin!B293</f>
        <v>0</v>
      </c>
      <c r="AI287" s="4"/>
      <c r="AJ287" s="4"/>
      <c r="AK287" s="4"/>
      <c r="AL287" s="4"/>
      <c r="AM287" s="4">
        <f>Wakeeney!C293</f>
        <v>61</v>
      </c>
      <c r="AN287" s="4">
        <f>Wakeeney!D293</f>
        <v>32</v>
      </c>
      <c r="AO287" s="4">
        <f>Wakeeney!B293</f>
        <v>0</v>
      </c>
      <c r="AP287" s="4"/>
      <c r="AQ287" s="4"/>
      <c r="AR287" s="4"/>
      <c r="AS287" s="4"/>
      <c r="AT287" s="4">
        <f>Harlan!C293</f>
        <v>60</v>
      </c>
      <c r="AU287" s="4">
        <f>Harlan!D293</f>
        <v>26</v>
      </c>
      <c r="AV287" s="4">
        <f>Harlan!B293</f>
        <v>0</v>
      </c>
      <c r="AW287" s="4"/>
      <c r="AX287" s="4"/>
      <c r="AY287" s="4"/>
      <c r="AZ287" s="4"/>
      <c r="BA287" s="4">
        <f>Benkelman!C293</f>
        <v>58</v>
      </c>
      <c r="BB287" s="4">
        <f>Benkelman!D293</f>
        <v>29</v>
      </c>
      <c r="BC287" s="4">
        <f>Benkelman!B293</f>
        <v>0</v>
      </c>
      <c r="BE287" s="3">
        <v>284</v>
      </c>
    </row>
    <row r="288" spans="1:57" ht="13.5" x14ac:dyDescent="0.25">
      <c r="A288" s="4">
        <f>VALUE(MID(Atwood!A294,5,2))</f>
        <v>10</v>
      </c>
      <c r="B288" s="4">
        <f>VALUE(RIGHT(Atwood!A294,2))</f>
        <v>11</v>
      </c>
      <c r="C288" s="4">
        <f>VALUE(LEFT(Atwood!A294,4))</f>
        <v>2012</v>
      </c>
      <c r="D288" s="4">
        <f>Atwood!C294</f>
        <v>65</v>
      </c>
      <c r="E288" s="4">
        <f>Atwood!D294</f>
        <v>28</v>
      </c>
      <c r="F288" s="4">
        <f>Atwood!B294</f>
        <v>0</v>
      </c>
      <c r="G288" s="4"/>
      <c r="H288" s="4"/>
      <c r="I288" s="4"/>
      <c r="J288" s="4"/>
      <c r="K288" s="4">
        <f>Colby!C294</f>
        <v>65</v>
      </c>
      <c r="L288" s="4">
        <f>Colby!D294</f>
        <v>29</v>
      </c>
      <c r="M288" s="4">
        <f>Colby!B294</f>
        <v>0</v>
      </c>
      <c r="N288" s="4"/>
      <c r="O288" s="4"/>
      <c r="P288" s="4"/>
      <c r="Q288" s="4"/>
      <c r="R288" s="4">
        <f>Goodland!C294</f>
        <v>65</v>
      </c>
      <c r="S288" s="4">
        <f>Goodland!D294</f>
        <v>36</v>
      </c>
      <c r="T288" s="4">
        <f>Goodland!B294</f>
        <v>0</v>
      </c>
      <c r="U288" s="4"/>
      <c r="V288" s="4"/>
      <c r="W288" s="4"/>
      <c r="X288" s="4"/>
      <c r="Y288" s="4">
        <f>Norton!C294</f>
        <v>65</v>
      </c>
      <c r="Z288" s="4">
        <f>Norton!D294</f>
        <v>29</v>
      </c>
      <c r="AA288" s="4">
        <f>Norton!B294</f>
        <v>0</v>
      </c>
      <c r="AB288" s="4"/>
      <c r="AC288" s="4"/>
      <c r="AD288" s="4"/>
      <c r="AE288" s="4"/>
      <c r="AF288" s="4">
        <f>Oberlin!C294</f>
        <v>65</v>
      </c>
      <c r="AG288" s="4">
        <f>Oberlin!D294</f>
        <v>27</v>
      </c>
      <c r="AH288" s="4">
        <f>Oberlin!B294</f>
        <v>0</v>
      </c>
      <c r="AI288" s="4"/>
      <c r="AJ288" s="4"/>
      <c r="AK288" s="4"/>
      <c r="AL288" s="4"/>
      <c r="AM288" s="4">
        <f>Wakeeney!C294</f>
        <v>66</v>
      </c>
      <c r="AN288" s="4">
        <f>Wakeeney!D294</f>
        <v>33</v>
      </c>
      <c r="AO288" s="4">
        <f>Wakeeney!B294</f>
        <v>0</v>
      </c>
      <c r="AP288" s="4"/>
      <c r="AQ288" s="4"/>
      <c r="AR288" s="4"/>
      <c r="AS288" s="4"/>
      <c r="AT288" s="4">
        <f>Harlan!C294</f>
        <v>66</v>
      </c>
      <c r="AU288" s="4">
        <f>Harlan!D294</f>
        <v>25</v>
      </c>
      <c r="AV288" s="4">
        <f>Harlan!B294</f>
        <v>0</v>
      </c>
      <c r="AW288" s="4"/>
      <c r="AX288" s="4"/>
      <c r="AY288" s="4"/>
      <c r="AZ288" s="4"/>
      <c r="BA288" s="4">
        <f>Benkelman!C294</f>
        <v>67</v>
      </c>
      <c r="BB288" s="4">
        <f>Benkelman!D294</f>
        <v>29</v>
      </c>
      <c r="BC288" s="4">
        <f>Benkelman!B294</f>
        <v>0</v>
      </c>
      <c r="BE288" s="3">
        <v>285</v>
      </c>
    </row>
    <row r="289" spans="1:57" ht="13.5" x14ac:dyDescent="0.25">
      <c r="A289" s="4">
        <f>VALUE(MID(Atwood!A295,5,2))</f>
        <v>10</v>
      </c>
      <c r="B289" s="4">
        <f>VALUE(RIGHT(Atwood!A295,2))</f>
        <v>12</v>
      </c>
      <c r="C289" s="4">
        <f>VALUE(LEFT(Atwood!A295,4))</f>
        <v>2012</v>
      </c>
      <c r="D289" s="4">
        <f>Atwood!C295</f>
        <v>64</v>
      </c>
      <c r="E289" s="4">
        <f>Atwood!D295</f>
        <v>32</v>
      </c>
      <c r="F289" s="4">
        <f>Atwood!B295</f>
        <v>0</v>
      </c>
      <c r="G289" s="4"/>
      <c r="H289" s="4"/>
      <c r="I289" s="4"/>
      <c r="J289" s="4"/>
      <c r="K289" s="4">
        <f>Colby!C295</f>
        <v>66</v>
      </c>
      <c r="L289" s="4">
        <f>Colby!D295</f>
        <v>33</v>
      </c>
      <c r="M289" s="4">
        <f>Colby!B295</f>
        <v>0</v>
      </c>
      <c r="N289" s="4"/>
      <c r="O289" s="4"/>
      <c r="P289" s="4"/>
      <c r="Q289" s="4"/>
      <c r="R289" s="4">
        <f>Goodland!C295</f>
        <v>58</v>
      </c>
      <c r="S289" s="4">
        <f>Goodland!D295</f>
        <v>31</v>
      </c>
      <c r="T289" s="4">
        <f>Goodland!B295</f>
        <v>0</v>
      </c>
      <c r="U289" s="4"/>
      <c r="V289" s="4"/>
      <c r="W289" s="4"/>
      <c r="X289" s="4"/>
      <c r="Y289" s="4">
        <f>Norton!C295</f>
        <v>70</v>
      </c>
      <c r="Z289" s="4">
        <f>Norton!D295</f>
        <v>34</v>
      </c>
      <c r="AA289" s="4">
        <f>Norton!B295</f>
        <v>0</v>
      </c>
      <c r="AB289" s="4"/>
      <c r="AC289" s="4"/>
      <c r="AD289" s="4"/>
      <c r="AE289" s="4"/>
      <c r="AF289" s="4">
        <f>Oberlin!C295</f>
        <v>64</v>
      </c>
      <c r="AG289" s="4">
        <f>Oberlin!D295</f>
        <v>33</v>
      </c>
      <c r="AH289" s="4">
        <f>Oberlin!B295</f>
        <v>0</v>
      </c>
      <c r="AI289" s="4"/>
      <c r="AJ289" s="4"/>
      <c r="AK289" s="4"/>
      <c r="AL289" s="4"/>
      <c r="AM289" s="4">
        <f>Wakeeney!C295</f>
        <v>71</v>
      </c>
      <c r="AN289" s="4">
        <f>Wakeeney!D295</f>
        <v>41</v>
      </c>
      <c r="AO289" s="4">
        <f>Wakeeney!B295</f>
        <v>0</v>
      </c>
      <c r="AP289" s="4"/>
      <c r="AQ289" s="4"/>
      <c r="AR289" s="4"/>
      <c r="AS289" s="4"/>
      <c r="AT289" s="4">
        <f>Harlan!C295</f>
        <v>64</v>
      </c>
      <c r="AU289" s="4">
        <f>Harlan!D295</f>
        <v>36</v>
      </c>
      <c r="AV289" s="4">
        <f>Harlan!B295</f>
        <v>0</v>
      </c>
      <c r="AW289" s="4"/>
      <c r="AX289" s="4"/>
      <c r="AY289" s="4"/>
      <c r="AZ289" s="4"/>
      <c r="BA289" s="4">
        <f>Benkelman!C295</f>
        <v>64</v>
      </c>
      <c r="BB289" s="4">
        <f>Benkelman!D295</f>
        <v>30</v>
      </c>
      <c r="BC289" s="4">
        <f>Benkelman!B295</f>
        <v>0</v>
      </c>
      <c r="BE289" s="3">
        <v>286</v>
      </c>
    </row>
    <row r="290" spans="1:57" ht="13.5" x14ac:dyDescent="0.25">
      <c r="A290" s="4">
        <f>VALUE(MID(Atwood!A296,5,2))</f>
        <v>10</v>
      </c>
      <c r="B290" s="4">
        <f>VALUE(RIGHT(Atwood!A296,2))</f>
        <v>13</v>
      </c>
      <c r="C290" s="4">
        <f>VALUE(LEFT(Atwood!A296,4))</f>
        <v>2012</v>
      </c>
      <c r="D290" s="4">
        <f>Atwood!C296</f>
        <v>56</v>
      </c>
      <c r="E290" s="4">
        <f>Atwood!D296</f>
        <v>32</v>
      </c>
      <c r="F290" s="4">
        <f>Atwood!B296</f>
        <v>0.02</v>
      </c>
      <c r="G290" s="4"/>
      <c r="H290" s="4"/>
      <c r="I290" s="4"/>
      <c r="J290" s="4"/>
      <c r="K290" s="4">
        <f>Colby!C296</f>
        <v>55</v>
      </c>
      <c r="L290" s="4">
        <f>Colby!D296</f>
        <v>36</v>
      </c>
      <c r="M290" s="4">
        <f>Colby!B296</f>
        <v>0.12</v>
      </c>
      <c r="N290" s="4"/>
      <c r="O290" s="4"/>
      <c r="P290" s="4"/>
      <c r="Q290" s="4"/>
      <c r="R290" s="4">
        <f>Goodland!C296</f>
        <v>73</v>
      </c>
      <c r="S290" s="4">
        <f>Goodland!D296</f>
        <v>39</v>
      </c>
      <c r="T290" s="4">
        <f>Goodland!B296</f>
        <v>0.09</v>
      </c>
      <c r="U290" s="4"/>
      <c r="V290" s="4"/>
      <c r="W290" s="4"/>
      <c r="X290" s="4"/>
      <c r="Y290" s="4">
        <f>Norton!C296</f>
        <v>52</v>
      </c>
      <c r="Z290" s="4">
        <f>Norton!D296</f>
        <v>37</v>
      </c>
      <c r="AA290" s="4">
        <f>Norton!B296</f>
        <v>0.44</v>
      </c>
      <c r="AB290" s="4"/>
      <c r="AC290" s="4"/>
      <c r="AD290" s="4"/>
      <c r="AE290" s="4"/>
      <c r="AF290" s="4">
        <f>Oberlin!C296</f>
        <v>54</v>
      </c>
      <c r="AG290" s="4">
        <f>Oberlin!D296</f>
        <v>33</v>
      </c>
      <c r="AH290" s="4">
        <f>Oberlin!B296</f>
        <v>0.09</v>
      </c>
      <c r="AI290" s="4"/>
      <c r="AJ290" s="4"/>
      <c r="AK290" s="4"/>
      <c r="AL290" s="4"/>
      <c r="AM290" s="4">
        <f>Wakeeney!C296</f>
        <v>58</v>
      </c>
      <c r="AN290" s="4">
        <f>Wakeeney!D296</f>
        <v>41</v>
      </c>
      <c r="AO290" s="4">
        <f>Wakeeney!B296</f>
        <v>0.5</v>
      </c>
      <c r="AP290" s="4"/>
      <c r="AQ290" s="4"/>
      <c r="AR290" s="4"/>
      <c r="AS290" s="4"/>
      <c r="AT290" s="4">
        <f>Harlan!C296</f>
        <v>51</v>
      </c>
      <c r="AU290" s="4">
        <f>Harlan!D296</f>
        <v>37</v>
      </c>
      <c r="AV290" s="4">
        <f>Harlan!B296</f>
        <v>1.2</v>
      </c>
      <c r="AW290" s="4"/>
      <c r="AX290" s="4"/>
      <c r="AY290" s="4"/>
      <c r="AZ290" s="4"/>
      <c r="BA290" s="4">
        <f>Benkelman!C296</f>
        <v>57</v>
      </c>
      <c r="BB290" s="4">
        <f>Benkelman!D296</f>
        <v>33</v>
      </c>
      <c r="BC290" s="4">
        <f>Benkelman!B296</f>
        <v>0</v>
      </c>
      <c r="BE290" s="3">
        <v>287</v>
      </c>
    </row>
    <row r="291" spans="1:57" ht="13.5" x14ac:dyDescent="0.25">
      <c r="A291" s="4">
        <f>VALUE(MID(Atwood!A297,5,2))</f>
        <v>10</v>
      </c>
      <c r="B291" s="4">
        <f>VALUE(RIGHT(Atwood!A297,2))</f>
        <v>14</v>
      </c>
      <c r="C291" s="4">
        <f>VALUE(LEFT(Atwood!A297,4))</f>
        <v>2012</v>
      </c>
      <c r="D291" s="4">
        <f>Atwood!C297</f>
        <v>77</v>
      </c>
      <c r="E291" s="4">
        <f>Atwood!D297</f>
        <v>47</v>
      </c>
      <c r="F291" s="4">
        <f>Atwood!B297</f>
        <v>0.02</v>
      </c>
      <c r="G291" s="4"/>
      <c r="H291" s="4"/>
      <c r="I291" s="4"/>
      <c r="J291" s="4"/>
      <c r="K291" s="4">
        <f>Colby!C297</f>
        <v>75</v>
      </c>
      <c r="L291" s="4">
        <f>Colby!D297</f>
        <v>44</v>
      </c>
      <c r="M291" s="4">
        <f>Colby!B297</f>
        <v>0.28999999999999998</v>
      </c>
      <c r="N291" s="4"/>
      <c r="O291" s="4"/>
      <c r="P291" s="4"/>
      <c r="Q291" s="4"/>
      <c r="R291" s="4">
        <f>Goodland!C297</f>
        <v>73</v>
      </c>
      <c r="S291" s="4">
        <f>Goodland!D297</f>
        <v>44</v>
      </c>
      <c r="T291" s="4">
        <f>Goodland!B297</f>
        <v>0</v>
      </c>
      <c r="U291" s="4"/>
      <c r="V291" s="4"/>
      <c r="W291" s="4"/>
      <c r="X291" s="4"/>
      <c r="Y291" s="4">
        <f>Norton!C297</f>
        <v>80</v>
      </c>
      <c r="Z291" s="4">
        <f>Norton!D297</f>
        <v>50</v>
      </c>
      <c r="AA291" s="4">
        <f>Norton!B297</f>
        <v>0</v>
      </c>
      <c r="AB291" s="4"/>
      <c r="AC291" s="4"/>
      <c r="AD291" s="4"/>
      <c r="AE291" s="4"/>
      <c r="AF291" s="4">
        <f>Oberlin!C297</f>
        <v>77</v>
      </c>
      <c r="AG291" s="4">
        <f>Oberlin!D297</f>
        <v>46</v>
      </c>
      <c r="AH291" s="4">
        <f>Oberlin!B297</f>
        <v>0</v>
      </c>
      <c r="AI291" s="4"/>
      <c r="AJ291" s="4"/>
      <c r="AK291" s="4"/>
      <c r="AL291" s="4"/>
      <c r="AM291" s="4">
        <f>Wakeeney!C297</f>
        <v>76</v>
      </c>
      <c r="AN291" s="4">
        <f>Wakeeney!D297</f>
        <v>52</v>
      </c>
      <c r="AO291" s="4">
        <f>Wakeeney!B297</f>
        <v>0</v>
      </c>
      <c r="AP291" s="4"/>
      <c r="AQ291" s="4"/>
      <c r="AR291" s="4"/>
      <c r="AS291" s="4"/>
      <c r="AT291" s="4">
        <f>Harlan!C297</f>
        <v>77</v>
      </c>
      <c r="AU291" s="4">
        <f>Harlan!D297</f>
        <v>47</v>
      </c>
      <c r="AV291" s="4">
        <f>Harlan!B297</f>
        <v>0.21</v>
      </c>
      <c r="AW291" s="4"/>
      <c r="AX291" s="4"/>
      <c r="AY291" s="4"/>
      <c r="AZ291" s="4"/>
      <c r="BA291" s="4">
        <f>Benkelman!C297</f>
        <v>74</v>
      </c>
      <c r="BB291" s="4">
        <f>Benkelman!D297</f>
        <v>41</v>
      </c>
      <c r="BC291" s="4">
        <f>Benkelman!B297</f>
        <v>0.24</v>
      </c>
      <c r="BE291" s="3">
        <v>288</v>
      </c>
    </row>
    <row r="292" spans="1:57" ht="13.5" x14ac:dyDescent="0.25">
      <c r="A292" s="4">
        <f>VALUE(MID(Atwood!A298,5,2))</f>
        <v>10</v>
      </c>
      <c r="B292" s="4">
        <f>VALUE(RIGHT(Atwood!A298,2))</f>
        <v>15</v>
      </c>
      <c r="C292" s="4">
        <f>VALUE(LEFT(Atwood!A298,4))</f>
        <v>2012</v>
      </c>
      <c r="D292" s="4">
        <f>Atwood!C298</f>
        <v>75</v>
      </c>
      <c r="E292" s="4">
        <f>Atwood!D298</f>
        <v>42</v>
      </c>
      <c r="F292" s="4">
        <f>Atwood!B298</f>
        <v>0</v>
      </c>
      <c r="G292" s="4"/>
      <c r="H292" s="4"/>
      <c r="I292" s="4"/>
      <c r="J292" s="4"/>
      <c r="K292" s="4">
        <f>Colby!C298</f>
        <v>73</v>
      </c>
      <c r="L292" s="4">
        <f>Colby!D298</f>
        <v>43</v>
      </c>
      <c r="M292" s="4">
        <f>Colby!B298</f>
        <v>0</v>
      </c>
      <c r="N292" s="4"/>
      <c r="O292" s="4"/>
      <c r="P292" s="4"/>
      <c r="Q292" s="4"/>
      <c r="R292" s="4">
        <f>Goodland!C298</f>
        <v>79</v>
      </c>
      <c r="S292" s="4">
        <f>Goodland!D298</f>
        <v>46</v>
      </c>
      <c r="T292" s="4">
        <f>Goodland!B298</f>
        <v>0</v>
      </c>
      <c r="U292" s="4"/>
      <c r="V292" s="4"/>
      <c r="W292" s="4"/>
      <c r="X292" s="4"/>
      <c r="Y292" s="4">
        <f>Norton!C298</f>
        <v>80</v>
      </c>
      <c r="Z292" s="4">
        <f>Norton!D298</f>
        <v>44</v>
      </c>
      <c r="AA292" s="4">
        <f>Norton!B298</f>
        <v>0</v>
      </c>
      <c r="AB292" s="4"/>
      <c r="AC292" s="4"/>
      <c r="AD292" s="4"/>
      <c r="AE292" s="4"/>
      <c r="AF292" s="4">
        <f>Oberlin!C298</f>
        <v>75</v>
      </c>
      <c r="AG292" s="4">
        <f>Oberlin!D298</f>
        <v>39</v>
      </c>
      <c r="AH292" s="4">
        <f>Oberlin!B298</f>
        <v>0</v>
      </c>
      <c r="AI292" s="4"/>
      <c r="AJ292" s="4"/>
      <c r="AK292" s="4"/>
      <c r="AL292" s="4"/>
      <c r="AM292" s="4">
        <f>Wakeeney!C298</f>
        <v>75</v>
      </c>
      <c r="AN292" s="4">
        <f>Wakeeney!D298</f>
        <v>43</v>
      </c>
      <c r="AO292" s="4">
        <f>Wakeeney!B298</f>
        <v>0</v>
      </c>
      <c r="AP292" s="4"/>
      <c r="AQ292" s="4"/>
      <c r="AR292" s="4"/>
      <c r="AS292" s="4"/>
      <c r="AT292" s="4">
        <f>Harlan!C298</f>
        <v>76</v>
      </c>
      <c r="AU292" s="4">
        <f>Harlan!D298</f>
        <v>38</v>
      </c>
      <c r="AV292" s="4">
        <f>Harlan!B298</f>
        <v>0</v>
      </c>
      <c r="AW292" s="4"/>
      <c r="AX292" s="4"/>
      <c r="AY292" s="4"/>
      <c r="AZ292" s="4"/>
      <c r="BA292" s="4">
        <f>Benkelman!C298</f>
        <v>74</v>
      </c>
      <c r="BB292" s="4">
        <f>Benkelman!D298</f>
        <v>37</v>
      </c>
      <c r="BC292" s="4">
        <f>Benkelman!B298</f>
        <v>0</v>
      </c>
      <c r="BE292" s="3">
        <v>289</v>
      </c>
    </row>
    <row r="293" spans="1:57" ht="13.5" x14ac:dyDescent="0.25">
      <c r="A293" s="4">
        <f>VALUE(MID(Atwood!A299,5,2))</f>
        <v>10</v>
      </c>
      <c r="B293" s="4">
        <f>VALUE(RIGHT(Atwood!A299,2))</f>
        <v>16</v>
      </c>
      <c r="C293" s="4">
        <f>VALUE(LEFT(Atwood!A299,4))</f>
        <v>2012</v>
      </c>
      <c r="D293" s="4">
        <f>Atwood!C299</f>
        <v>86</v>
      </c>
      <c r="E293" s="4">
        <f>Atwood!D299</f>
        <v>40</v>
      </c>
      <c r="F293" s="4">
        <f>Atwood!B299</f>
        <v>0</v>
      </c>
      <c r="G293" s="4"/>
      <c r="H293" s="4"/>
      <c r="I293" s="4"/>
      <c r="J293" s="4"/>
      <c r="K293" s="4">
        <f>Colby!C299</f>
        <v>82</v>
      </c>
      <c r="L293" s="4">
        <f>Colby!D299</f>
        <v>43</v>
      </c>
      <c r="M293" s="4">
        <f>Colby!B299</f>
        <v>0</v>
      </c>
      <c r="N293" s="4"/>
      <c r="O293" s="4"/>
      <c r="P293" s="4"/>
      <c r="Q293" s="4"/>
      <c r="R293" s="4">
        <f>Goodland!C299</f>
        <v>78</v>
      </c>
      <c r="S293" s="4">
        <f>Goodland!D299</f>
        <v>43</v>
      </c>
      <c r="T293" s="4">
        <f>Goodland!B299</f>
        <v>0</v>
      </c>
      <c r="U293" s="4"/>
      <c r="V293" s="4"/>
      <c r="W293" s="4"/>
      <c r="X293" s="4"/>
      <c r="Y293" s="4">
        <f>Norton!C299</f>
        <v>84</v>
      </c>
      <c r="Z293" s="4">
        <f>Norton!D299</f>
        <v>44</v>
      </c>
      <c r="AA293" s="4">
        <f>Norton!B299</f>
        <v>0</v>
      </c>
      <c r="AB293" s="4"/>
      <c r="AC293" s="4"/>
      <c r="AD293" s="4"/>
      <c r="AE293" s="4"/>
      <c r="AF293" s="4">
        <f>Oberlin!C299</f>
        <v>84</v>
      </c>
      <c r="AG293" s="4">
        <f>Oberlin!D299</f>
        <v>40</v>
      </c>
      <c r="AH293" s="4">
        <f>Oberlin!B299</f>
        <v>0</v>
      </c>
      <c r="AI293" s="4"/>
      <c r="AJ293" s="4"/>
      <c r="AK293" s="4"/>
      <c r="AL293" s="4"/>
      <c r="AM293" s="4">
        <f>Wakeeney!C299</f>
        <v>84</v>
      </c>
      <c r="AN293" s="4">
        <f>Wakeeney!D299</f>
        <v>44</v>
      </c>
      <c r="AO293" s="4">
        <f>Wakeeney!B299</f>
        <v>0</v>
      </c>
      <c r="AP293" s="4"/>
      <c r="AQ293" s="4"/>
      <c r="AR293" s="4"/>
      <c r="AS293" s="4"/>
      <c r="AT293" s="4">
        <f>Harlan!C299</f>
        <v>81</v>
      </c>
      <c r="AU293" s="4">
        <f>Harlan!D299</f>
        <v>38</v>
      </c>
      <c r="AV293" s="4">
        <f>Harlan!B299</f>
        <v>0</v>
      </c>
      <c r="AW293" s="4"/>
      <c r="AX293" s="4"/>
      <c r="AY293" s="4"/>
      <c r="AZ293" s="4"/>
      <c r="BA293" s="4">
        <f>Benkelman!C299</f>
        <v>83</v>
      </c>
      <c r="BB293" s="4">
        <f>Benkelman!D299</f>
        <v>37</v>
      </c>
      <c r="BC293" s="4">
        <f>Benkelman!B299</f>
        <v>0</v>
      </c>
      <c r="BE293" s="3">
        <v>290</v>
      </c>
    </row>
    <row r="294" spans="1:57" ht="13.5" x14ac:dyDescent="0.25">
      <c r="A294" s="4">
        <f>VALUE(MID(Atwood!A300,5,2))</f>
        <v>10</v>
      </c>
      <c r="B294" s="4">
        <f>VALUE(RIGHT(Atwood!A300,2))</f>
        <v>17</v>
      </c>
      <c r="C294" s="4">
        <f>VALUE(LEFT(Atwood!A300,4))</f>
        <v>2012</v>
      </c>
      <c r="D294" s="4">
        <f>Atwood!C300</f>
        <v>83</v>
      </c>
      <c r="E294" s="4">
        <f>Atwood!D300</f>
        <v>48</v>
      </c>
      <c r="F294" s="4">
        <f>Atwood!B300</f>
        <v>0</v>
      </c>
      <c r="G294" s="4"/>
      <c r="H294" s="4"/>
      <c r="I294" s="4"/>
      <c r="J294" s="4"/>
      <c r="K294" s="4">
        <f>Colby!C300</f>
        <v>79</v>
      </c>
      <c r="L294" s="4">
        <f>Colby!D300</f>
        <v>43</v>
      </c>
      <c r="M294" s="4">
        <f>Colby!B300</f>
        <v>0</v>
      </c>
      <c r="N294" s="4"/>
      <c r="O294" s="4"/>
      <c r="P294" s="4"/>
      <c r="Q294" s="4"/>
      <c r="R294" s="4">
        <f>Goodland!C300</f>
        <v>63</v>
      </c>
      <c r="S294" s="4">
        <f>Goodland!D300</f>
        <v>29</v>
      </c>
      <c r="T294" s="4">
        <f>Goodland!B300</f>
        <v>0</v>
      </c>
      <c r="U294" s="4"/>
      <c r="V294" s="4"/>
      <c r="W294" s="4"/>
      <c r="X294" s="4"/>
      <c r="Y294" s="4">
        <f>Norton!C300</f>
        <v>81</v>
      </c>
      <c r="Z294" s="4">
        <f>Norton!D300</f>
        <v>52</v>
      </c>
      <c r="AA294" s="4">
        <f>Norton!B300</f>
        <v>0</v>
      </c>
      <c r="AB294" s="4"/>
      <c r="AC294" s="4"/>
      <c r="AD294" s="4"/>
      <c r="AE294" s="4"/>
      <c r="AF294" s="4">
        <f>Oberlin!C300</f>
        <v>80</v>
      </c>
      <c r="AG294" s="4">
        <f>Oberlin!D300</f>
        <v>47</v>
      </c>
      <c r="AH294" s="4">
        <f>Oberlin!B300</f>
        <v>0</v>
      </c>
      <c r="AI294" s="4"/>
      <c r="AJ294" s="4"/>
      <c r="AK294" s="4"/>
      <c r="AL294" s="4"/>
      <c r="AM294" s="4">
        <f>Wakeeney!C300</f>
        <v>80</v>
      </c>
      <c r="AN294" s="4">
        <f>Wakeeney!D300</f>
        <v>54</v>
      </c>
      <c r="AO294" s="4">
        <f>Wakeeney!B300</f>
        <v>0</v>
      </c>
      <c r="AP294" s="4"/>
      <c r="AQ294" s="4"/>
      <c r="AR294" s="4"/>
      <c r="AS294" s="4"/>
      <c r="AT294" s="4">
        <f>Harlan!C300</f>
        <v>79</v>
      </c>
      <c r="AU294" s="4">
        <f>Harlan!D300</f>
        <v>47</v>
      </c>
      <c r="AV294" s="4">
        <f>Harlan!B300</f>
        <v>0.01</v>
      </c>
      <c r="AW294" s="4"/>
      <c r="AX294" s="4"/>
      <c r="AY294" s="4"/>
      <c r="AZ294" s="4"/>
      <c r="BA294" s="4">
        <f>Benkelman!C300</f>
        <v>79</v>
      </c>
      <c r="BB294" s="4">
        <f>Benkelman!D300</f>
        <v>45</v>
      </c>
      <c r="BC294" s="4">
        <f>Benkelman!B300</f>
        <v>0</v>
      </c>
      <c r="BE294" s="3">
        <v>291</v>
      </c>
    </row>
    <row r="295" spans="1:57" ht="13.5" x14ac:dyDescent="0.25">
      <c r="A295" s="4">
        <f>VALUE(MID(Atwood!A301,5,2))</f>
        <v>10</v>
      </c>
      <c r="B295" s="4">
        <f>VALUE(RIGHT(Atwood!A301,2))</f>
        <v>18</v>
      </c>
      <c r="C295" s="4">
        <f>VALUE(LEFT(Atwood!A301,4))</f>
        <v>2012</v>
      </c>
      <c r="D295" s="4">
        <f>Atwood!C301</f>
        <v>61</v>
      </c>
      <c r="E295" s="4">
        <f>Atwood!D301</f>
        <v>40</v>
      </c>
      <c r="F295" s="4">
        <f>Atwood!B301</f>
        <v>0</v>
      </c>
      <c r="G295" s="4"/>
      <c r="H295" s="4"/>
      <c r="I295" s="4"/>
      <c r="J295" s="4"/>
      <c r="K295" s="4">
        <f>Colby!C301</f>
        <v>62</v>
      </c>
      <c r="L295" s="4">
        <f>Colby!D301</f>
        <v>33</v>
      </c>
      <c r="M295" s="4">
        <f>Colby!B301</f>
        <v>0</v>
      </c>
      <c r="N295" s="4"/>
      <c r="O295" s="4"/>
      <c r="P295" s="4"/>
      <c r="Q295" s="4"/>
      <c r="R295" s="4">
        <f>Goodland!C301</f>
        <v>59</v>
      </c>
      <c r="S295" s="4">
        <f>Goodland!D301</f>
        <v>35</v>
      </c>
      <c r="T295" s="4">
        <f>Goodland!B301</f>
        <v>0</v>
      </c>
      <c r="U295" s="4"/>
      <c r="V295" s="4"/>
      <c r="W295" s="4"/>
      <c r="X295" s="4"/>
      <c r="Y295" s="4">
        <f>Norton!C301</f>
        <v>67</v>
      </c>
      <c r="Z295" s="4">
        <f>Norton!D301</f>
        <v>41</v>
      </c>
      <c r="AA295" s="4">
        <f>Norton!B301</f>
        <v>0</v>
      </c>
      <c r="AB295" s="4"/>
      <c r="AC295" s="4"/>
      <c r="AD295" s="4"/>
      <c r="AE295" s="4"/>
      <c r="AF295" s="4">
        <f>Oberlin!C301</f>
        <v>62</v>
      </c>
      <c r="AG295" s="4">
        <f>Oberlin!D301</f>
        <v>42</v>
      </c>
      <c r="AH295" s="4">
        <f>Oberlin!B301</f>
        <v>0</v>
      </c>
      <c r="AI295" s="4"/>
      <c r="AJ295" s="4"/>
      <c r="AK295" s="4"/>
      <c r="AL295" s="4"/>
      <c r="AM295" s="4">
        <f>Wakeeney!C301</f>
        <v>64</v>
      </c>
      <c r="AN295" s="4">
        <f>Wakeeney!D301</f>
        <v>40</v>
      </c>
      <c r="AO295" s="4">
        <f>Wakeeney!B301</f>
        <v>0</v>
      </c>
      <c r="AP295" s="4"/>
      <c r="AQ295" s="4"/>
      <c r="AR295" s="4"/>
      <c r="AS295" s="4"/>
      <c r="AT295" s="4">
        <f>Harlan!C301</f>
        <v>63</v>
      </c>
      <c r="AU295" s="4">
        <f>Harlan!D301</f>
        <v>40</v>
      </c>
      <c r="AV295" s="4">
        <f>Harlan!B301</f>
        <v>0</v>
      </c>
      <c r="AW295" s="4"/>
      <c r="AX295" s="4"/>
      <c r="AY295" s="4"/>
      <c r="AZ295" s="4"/>
      <c r="BA295" s="4">
        <f>Benkelman!C301</f>
        <v>62</v>
      </c>
      <c r="BB295" s="4">
        <f>Benkelman!D301</f>
        <v>36</v>
      </c>
      <c r="BC295" s="4">
        <f>Benkelman!B301</f>
        <v>0</v>
      </c>
      <c r="BE295" s="3">
        <v>292</v>
      </c>
    </row>
    <row r="296" spans="1:57" ht="13.5" x14ac:dyDescent="0.25">
      <c r="A296" s="4">
        <f>VALUE(MID(Atwood!A302,5,2))</f>
        <v>10</v>
      </c>
      <c r="B296" s="4">
        <f>VALUE(RIGHT(Atwood!A302,2))</f>
        <v>19</v>
      </c>
      <c r="C296" s="4">
        <f>VALUE(LEFT(Atwood!A302,4))</f>
        <v>2012</v>
      </c>
      <c r="D296" s="4">
        <f>Atwood!C302</f>
        <v>58</v>
      </c>
      <c r="E296" s="4">
        <f>Atwood!D302</f>
        <v>35</v>
      </c>
      <c r="F296" s="4">
        <f>Atwood!B302</f>
        <v>0</v>
      </c>
      <c r="G296" s="4"/>
      <c r="H296" s="4"/>
      <c r="I296" s="4"/>
      <c r="J296" s="4"/>
      <c r="K296" s="4">
        <f>Colby!C302</f>
        <v>60</v>
      </c>
      <c r="L296" s="4">
        <f>Colby!D302</f>
        <v>35</v>
      </c>
      <c r="M296" s="4">
        <f>Colby!B302</f>
        <v>0</v>
      </c>
      <c r="N296" s="4"/>
      <c r="O296" s="4"/>
      <c r="P296" s="4"/>
      <c r="Q296" s="4"/>
      <c r="R296" s="4">
        <f>Goodland!C302</f>
        <v>73</v>
      </c>
      <c r="S296" s="4">
        <f>Goodland!D302</f>
        <v>35</v>
      </c>
      <c r="T296" s="4">
        <f>Goodland!B302</f>
        <v>0</v>
      </c>
      <c r="U296" s="4"/>
      <c r="V296" s="4"/>
      <c r="W296" s="4"/>
      <c r="X296" s="4"/>
      <c r="Y296" s="4">
        <f>Norton!C302</f>
        <v>62</v>
      </c>
      <c r="Z296" s="4">
        <f>Norton!D302</f>
        <v>38</v>
      </c>
      <c r="AA296" s="4">
        <f>Norton!B302</f>
        <v>0</v>
      </c>
      <c r="AB296" s="4"/>
      <c r="AC296" s="4"/>
      <c r="AD296" s="4"/>
      <c r="AE296" s="4"/>
      <c r="AF296" s="4">
        <f>Oberlin!C302</f>
        <v>59</v>
      </c>
      <c r="AG296" s="4">
        <f>Oberlin!D302</f>
        <v>30</v>
      </c>
      <c r="AH296" s="4">
        <f>Oberlin!B302</f>
        <v>0</v>
      </c>
      <c r="AI296" s="4"/>
      <c r="AJ296" s="4"/>
      <c r="AK296" s="4"/>
      <c r="AL296" s="4"/>
      <c r="AM296" s="4">
        <f>Wakeeney!C302</f>
        <v>60</v>
      </c>
      <c r="AN296" s="4">
        <f>Wakeeney!D302</f>
        <v>36</v>
      </c>
      <c r="AO296" s="4">
        <f>Wakeeney!B302</f>
        <v>0</v>
      </c>
      <c r="AP296" s="4"/>
      <c r="AQ296" s="4"/>
      <c r="AR296" s="4"/>
      <c r="AS296" s="4"/>
      <c r="AT296" s="4">
        <f>Harlan!C302</f>
        <v>59</v>
      </c>
      <c r="AU296" s="4">
        <f>Harlan!D302</f>
        <v>40</v>
      </c>
      <c r="AV296" s="4">
        <f>Harlan!B302</f>
        <v>0</v>
      </c>
      <c r="AW296" s="4"/>
      <c r="AX296" s="4"/>
      <c r="AY296" s="4"/>
      <c r="AZ296" s="4"/>
      <c r="BA296" s="4">
        <f>Benkelman!C302</f>
        <v>62</v>
      </c>
      <c r="BB296" s="4">
        <f>Benkelman!D302</f>
        <v>34</v>
      </c>
      <c r="BC296" s="4">
        <f>Benkelman!B302</f>
        <v>0</v>
      </c>
      <c r="BE296" s="3">
        <v>293</v>
      </c>
    </row>
    <row r="297" spans="1:57" ht="13.5" x14ac:dyDescent="0.25">
      <c r="A297" s="4">
        <f>VALUE(MID(Atwood!A303,5,2))</f>
        <v>10</v>
      </c>
      <c r="B297" s="4">
        <f>VALUE(RIGHT(Atwood!A303,2))</f>
        <v>20</v>
      </c>
      <c r="C297" s="4">
        <f>VALUE(LEFT(Atwood!A303,4))</f>
        <v>2012</v>
      </c>
      <c r="D297" s="4">
        <f>Atwood!C303</f>
        <v>70</v>
      </c>
      <c r="E297" s="4">
        <f>Atwood!D303</f>
        <v>35</v>
      </c>
      <c r="F297" s="4">
        <f>Atwood!B303</f>
        <v>0</v>
      </c>
      <c r="G297" s="4"/>
      <c r="H297" s="4"/>
      <c r="I297" s="4"/>
      <c r="J297" s="4"/>
      <c r="K297" s="4">
        <f>Colby!C303</f>
        <v>71</v>
      </c>
      <c r="L297" s="4">
        <f>Colby!D303</f>
        <v>38</v>
      </c>
      <c r="M297" s="4">
        <f>Colby!B303</f>
        <v>0</v>
      </c>
      <c r="N297" s="4"/>
      <c r="O297" s="4"/>
      <c r="P297" s="4"/>
      <c r="Q297" s="4"/>
      <c r="R297" s="4">
        <f>Goodland!C303</f>
        <v>84</v>
      </c>
      <c r="S297" s="4">
        <f>Goodland!D303</f>
        <v>43</v>
      </c>
      <c r="T297" s="4">
        <f>Goodland!B303</f>
        <v>0</v>
      </c>
      <c r="U297" s="4"/>
      <c r="V297" s="4"/>
      <c r="W297" s="4"/>
      <c r="X297" s="4"/>
      <c r="Y297" s="4">
        <f>Norton!C303</f>
        <v>72</v>
      </c>
      <c r="Z297" s="4">
        <f>Norton!D303</f>
        <v>35</v>
      </c>
      <c r="AA297" s="4">
        <f>Norton!B303</f>
        <v>0</v>
      </c>
      <c r="AB297" s="4"/>
      <c r="AC297" s="4"/>
      <c r="AD297" s="4"/>
      <c r="AE297" s="4"/>
      <c r="AF297" s="4">
        <f>Oberlin!C303</f>
        <v>69</v>
      </c>
      <c r="AG297" s="4">
        <f>Oberlin!D303</f>
        <v>29</v>
      </c>
      <c r="AH297" s="4">
        <f>Oberlin!B303</f>
        <v>0</v>
      </c>
      <c r="AI297" s="4"/>
      <c r="AJ297" s="4"/>
      <c r="AK297" s="4"/>
      <c r="AL297" s="4"/>
      <c r="AM297" s="4">
        <f>Wakeeney!C303</f>
        <v>69</v>
      </c>
      <c r="AN297" s="4">
        <f>Wakeeney!D303</f>
        <v>39</v>
      </c>
      <c r="AO297" s="4">
        <f>Wakeeney!B303</f>
        <v>0</v>
      </c>
      <c r="AP297" s="4"/>
      <c r="AQ297" s="4"/>
      <c r="AR297" s="4"/>
      <c r="AS297" s="4"/>
      <c r="AT297" s="4">
        <f>Harlan!C303</f>
        <v>64</v>
      </c>
      <c r="AU297" s="4">
        <f>Harlan!D303</f>
        <v>32</v>
      </c>
      <c r="AV297" s="4">
        <f>Harlan!B303</f>
        <v>0</v>
      </c>
      <c r="AW297" s="4"/>
      <c r="AX297" s="4"/>
      <c r="AY297" s="4"/>
      <c r="AZ297" s="4"/>
      <c r="BA297" s="4">
        <f>Benkelman!C303</f>
        <v>72</v>
      </c>
      <c r="BB297" s="4">
        <f>Benkelman!D303</f>
        <v>35</v>
      </c>
      <c r="BC297" s="4">
        <f>Benkelman!B303</f>
        <v>0</v>
      </c>
      <c r="BE297" s="3">
        <v>294</v>
      </c>
    </row>
    <row r="298" spans="1:57" ht="13.5" x14ac:dyDescent="0.25">
      <c r="A298" s="4">
        <f>VALUE(MID(Atwood!A304,5,2))</f>
        <v>10</v>
      </c>
      <c r="B298" s="4">
        <f>VALUE(RIGHT(Atwood!A304,2))</f>
        <v>21</v>
      </c>
      <c r="C298" s="4">
        <f>VALUE(LEFT(Atwood!A304,4))</f>
        <v>2012</v>
      </c>
      <c r="D298" s="4">
        <f>Atwood!C304</f>
        <v>87</v>
      </c>
      <c r="E298" s="4">
        <f>Atwood!D304</f>
        <v>37</v>
      </c>
      <c r="F298" s="4">
        <f>Atwood!B304</f>
        <v>0</v>
      </c>
      <c r="G298" s="4"/>
      <c r="H298" s="4"/>
      <c r="I298" s="4"/>
      <c r="J298" s="4"/>
      <c r="K298" s="4">
        <f>Colby!C304</f>
        <v>87</v>
      </c>
      <c r="L298" s="4">
        <f>Colby!D304</f>
        <v>39</v>
      </c>
      <c r="M298" s="4">
        <f>Colby!B304</f>
        <v>0</v>
      </c>
      <c r="N298" s="4"/>
      <c r="O298" s="4"/>
      <c r="P298" s="4"/>
      <c r="Q298" s="4"/>
      <c r="R298" s="4">
        <f>Goodland!C304</f>
        <v>73</v>
      </c>
      <c r="S298" s="4">
        <f>Goodland!D304</f>
        <v>40</v>
      </c>
      <c r="T298" s="4">
        <f>Goodland!B304</f>
        <v>0</v>
      </c>
      <c r="U298" s="4"/>
      <c r="V298" s="4"/>
      <c r="W298" s="4"/>
      <c r="X298" s="4"/>
      <c r="Y298" s="4">
        <f>Norton!C304</f>
        <v>86</v>
      </c>
      <c r="Z298" s="4">
        <f>Norton!D304</f>
        <v>38</v>
      </c>
      <c r="AA298" s="4">
        <f>Norton!B304</f>
        <v>0</v>
      </c>
      <c r="AB298" s="4"/>
      <c r="AC298" s="4"/>
      <c r="AD298" s="4"/>
      <c r="AE298" s="4"/>
      <c r="AF298" s="4">
        <f>Oberlin!C304</f>
        <v>85</v>
      </c>
      <c r="AG298" s="4">
        <f>Oberlin!D304</f>
        <v>32</v>
      </c>
      <c r="AH298" s="4">
        <f>Oberlin!B304</f>
        <v>0</v>
      </c>
      <c r="AI298" s="4"/>
      <c r="AJ298" s="4"/>
      <c r="AK298" s="4"/>
      <c r="AL298" s="4"/>
      <c r="AM298" s="4">
        <f>Wakeeney!C304</f>
        <v>82</v>
      </c>
      <c r="AN298" s="4">
        <f>Wakeeney!D304</f>
        <v>42</v>
      </c>
      <c r="AO298" s="4">
        <f>Wakeeney!B304</f>
        <v>0</v>
      </c>
      <c r="AP298" s="4"/>
      <c r="AQ298" s="4"/>
      <c r="AR298" s="4"/>
      <c r="AS298" s="4"/>
      <c r="AT298" s="4">
        <f>Harlan!C304</f>
        <v>78</v>
      </c>
      <c r="AU298" s="4">
        <f>Harlan!D304</f>
        <v>32</v>
      </c>
      <c r="AV298" s="4">
        <f>Harlan!B304</f>
        <v>0</v>
      </c>
      <c r="AW298" s="4"/>
      <c r="AX298" s="4"/>
      <c r="AY298" s="4"/>
      <c r="AZ298" s="4"/>
      <c r="BA298" s="4">
        <f>Benkelman!C304</f>
        <v>85</v>
      </c>
      <c r="BB298" s="4">
        <f>Benkelman!D304</f>
        <v>37</v>
      </c>
      <c r="BC298" s="4">
        <f>Benkelman!B304</f>
        <v>0</v>
      </c>
      <c r="BE298" s="3">
        <v>295</v>
      </c>
    </row>
    <row r="299" spans="1:57" ht="13.5" x14ac:dyDescent="0.25">
      <c r="A299" s="4">
        <f>VALUE(MID(Atwood!A305,5,2))</f>
        <v>10</v>
      </c>
      <c r="B299" s="4">
        <f>VALUE(RIGHT(Atwood!A305,2))</f>
        <v>22</v>
      </c>
      <c r="C299" s="4">
        <f>VALUE(LEFT(Atwood!A305,4))</f>
        <v>2012</v>
      </c>
      <c r="D299" s="4">
        <f>Atwood!C305</f>
        <v>77</v>
      </c>
      <c r="E299" s="4">
        <f>Atwood!D305</f>
        <v>37</v>
      </c>
      <c r="F299" s="4">
        <f>Atwood!B305</f>
        <v>0</v>
      </c>
      <c r="G299" s="4"/>
      <c r="H299" s="4"/>
      <c r="I299" s="4"/>
      <c r="J299" s="4"/>
      <c r="K299" s="4">
        <f>Colby!C305</f>
        <v>76</v>
      </c>
      <c r="L299" s="4">
        <f>Colby!D305</f>
        <v>39</v>
      </c>
      <c r="M299" s="4">
        <f>Colby!B305</f>
        <v>0</v>
      </c>
      <c r="N299" s="4"/>
      <c r="O299" s="4"/>
      <c r="P299" s="4"/>
      <c r="Q299" s="4"/>
      <c r="R299" s="4">
        <f>Goodland!C305</f>
        <v>64</v>
      </c>
      <c r="S299" s="4">
        <f>Goodland!D305</f>
        <v>36</v>
      </c>
      <c r="T299" s="4">
        <f>Goodland!B305</f>
        <v>0</v>
      </c>
      <c r="U299" s="4"/>
      <c r="V299" s="4"/>
      <c r="W299" s="4"/>
      <c r="X299" s="4"/>
      <c r="Y299" s="4">
        <f>Norton!C305</f>
        <v>82</v>
      </c>
      <c r="Z299" s="4">
        <f>Norton!D305</f>
        <v>47</v>
      </c>
      <c r="AA299" s="4">
        <f>Norton!B305</f>
        <v>0</v>
      </c>
      <c r="AB299" s="4"/>
      <c r="AC299" s="4"/>
      <c r="AD299" s="4"/>
      <c r="AE299" s="4"/>
      <c r="AF299" s="4">
        <f>Oberlin!C305</f>
        <v>80</v>
      </c>
      <c r="AG299" s="4">
        <f>Oberlin!D305</f>
        <v>35</v>
      </c>
      <c r="AH299" s="4">
        <f>Oberlin!B305</f>
        <v>0</v>
      </c>
      <c r="AI299" s="4"/>
      <c r="AJ299" s="4"/>
      <c r="AK299" s="4"/>
      <c r="AL299" s="4"/>
      <c r="AM299" s="4">
        <f>Wakeeney!C305</f>
        <v>79</v>
      </c>
      <c r="AN299" s="4">
        <f>Wakeeney!D305</f>
        <v>46</v>
      </c>
      <c r="AO299" s="4">
        <f>Wakeeney!B305</f>
        <v>0</v>
      </c>
      <c r="AP299" s="4"/>
      <c r="AQ299" s="4"/>
      <c r="AR299" s="4"/>
      <c r="AS299" s="4"/>
      <c r="AT299" s="4">
        <f>Harlan!C305</f>
        <v>81</v>
      </c>
      <c r="AU299" s="4">
        <f>Harlan!D305</f>
        <v>44</v>
      </c>
      <c r="AV299" s="4">
        <f>Harlan!B305</f>
        <v>0</v>
      </c>
      <c r="AW299" s="4"/>
      <c r="AX299" s="4"/>
      <c r="AY299" s="4"/>
      <c r="AZ299" s="4"/>
      <c r="BA299" s="4">
        <f>Benkelman!C305</f>
        <v>76</v>
      </c>
      <c r="BB299" s="4">
        <f>Benkelman!D305</f>
        <v>38</v>
      </c>
      <c r="BC299" s="4">
        <f>Benkelman!B305</f>
        <v>0</v>
      </c>
      <c r="BE299" s="3">
        <v>296</v>
      </c>
    </row>
    <row r="300" spans="1:57" ht="13.5" x14ac:dyDescent="0.25">
      <c r="A300" s="4">
        <f>VALUE(MID(Atwood!A306,5,2))</f>
        <v>10</v>
      </c>
      <c r="B300" s="4">
        <f>VALUE(RIGHT(Atwood!A306,2))</f>
        <v>23</v>
      </c>
      <c r="C300" s="4">
        <f>VALUE(LEFT(Atwood!A306,4))</f>
        <v>2012</v>
      </c>
      <c r="D300" s="4">
        <f>Atwood!C306</f>
        <v>63</v>
      </c>
      <c r="E300" s="4">
        <f>Atwood!D306</f>
        <v>41</v>
      </c>
      <c r="F300" s="4">
        <f>Atwood!B306</f>
        <v>0</v>
      </c>
      <c r="G300" s="4"/>
      <c r="H300" s="4"/>
      <c r="I300" s="4"/>
      <c r="J300" s="4"/>
      <c r="K300" s="4">
        <f>Colby!C306</f>
        <v>67</v>
      </c>
      <c r="L300" s="4">
        <f>Colby!D306</f>
        <v>40</v>
      </c>
      <c r="M300" s="4">
        <f>Colby!B306</f>
        <v>0</v>
      </c>
      <c r="N300" s="4"/>
      <c r="O300" s="4"/>
      <c r="P300" s="4"/>
      <c r="Q300" s="4"/>
      <c r="R300" s="4">
        <f>Goodland!C306</f>
        <v>86</v>
      </c>
      <c r="S300" s="4">
        <f>Goodland!D306</f>
        <v>40</v>
      </c>
      <c r="T300" s="4">
        <f>Goodland!B306</f>
        <v>0</v>
      </c>
      <c r="U300" s="4"/>
      <c r="V300" s="4"/>
      <c r="W300" s="4"/>
      <c r="X300" s="4"/>
      <c r="Y300" s="4">
        <f>Norton!C306</f>
        <v>64</v>
      </c>
      <c r="Z300" s="4">
        <f>Norton!D306</f>
        <v>46</v>
      </c>
      <c r="AA300" s="4">
        <f>Norton!B306</f>
        <v>0</v>
      </c>
      <c r="AB300" s="4"/>
      <c r="AC300" s="4"/>
      <c r="AD300" s="4"/>
      <c r="AE300" s="4"/>
      <c r="AF300" s="4">
        <f>Oberlin!C306</f>
        <v>61</v>
      </c>
      <c r="AG300" s="4">
        <f>Oberlin!D306</f>
        <v>44</v>
      </c>
      <c r="AH300" s="4">
        <f>Oberlin!B306</f>
        <v>0</v>
      </c>
      <c r="AI300" s="4"/>
      <c r="AJ300" s="4"/>
      <c r="AK300" s="4"/>
      <c r="AL300" s="4"/>
      <c r="AM300" s="4">
        <f>Wakeeney!C306</f>
        <v>60</v>
      </c>
      <c r="AN300" s="4">
        <f>Wakeeney!D306</f>
        <v>45</v>
      </c>
      <c r="AO300" s="4">
        <f>Wakeeney!B306</f>
        <v>0</v>
      </c>
      <c r="AP300" s="4"/>
      <c r="AQ300" s="4"/>
      <c r="AR300" s="4"/>
      <c r="AS300" s="4"/>
      <c r="AT300" s="4">
        <f>Harlan!C306</f>
        <v>57</v>
      </c>
      <c r="AU300" s="4">
        <f>Harlan!D306</f>
        <v>48</v>
      </c>
      <c r="AV300" s="4">
        <f>Harlan!B306</f>
        <v>0.01</v>
      </c>
      <c r="AW300" s="4"/>
      <c r="AX300" s="4"/>
      <c r="AY300" s="4"/>
      <c r="AZ300" s="4"/>
      <c r="BA300" s="4">
        <f>Benkelman!C306</f>
        <v>67</v>
      </c>
      <c r="BB300" s="4">
        <f>Benkelman!D306</f>
        <v>45</v>
      </c>
      <c r="BC300" s="4">
        <f>Benkelman!B306</f>
        <v>0</v>
      </c>
      <c r="BE300" s="3">
        <v>297</v>
      </c>
    </row>
    <row r="301" spans="1:57" ht="13.5" x14ac:dyDescent="0.25">
      <c r="A301" s="4">
        <f>VALUE(MID(Atwood!A307,5,2))</f>
        <v>10</v>
      </c>
      <c r="B301" s="4">
        <f>VALUE(RIGHT(Atwood!A307,2))</f>
        <v>24</v>
      </c>
      <c r="C301" s="4">
        <f>VALUE(LEFT(Atwood!A307,4))</f>
        <v>2012</v>
      </c>
      <c r="D301" s="4">
        <f>Atwood!C307</f>
        <v>74</v>
      </c>
      <c r="E301" s="4">
        <f>Atwood!D307</f>
        <v>45</v>
      </c>
      <c r="F301" s="4">
        <f>Atwood!B307</f>
        <v>0</v>
      </c>
      <c r="G301" s="4"/>
      <c r="H301" s="4"/>
      <c r="I301" s="4"/>
      <c r="J301" s="4"/>
      <c r="K301" s="4">
        <f>Colby!C307</f>
        <v>81</v>
      </c>
      <c r="L301" s="4">
        <f>Colby!D307</f>
        <v>42</v>
      </c>
      <c r="M301" s="4">
        <f>Colby!B307</f>
        <v>0</v>
      </c>
      <c r="N301" s="4"/>
      <c r="O301" s="4"/>
      <c r="P301" s="4"/>
      <c r="Q301" s="4"/>
      <c r="R301" s="4">
        <f>Goodland!C307</f>
        <v>53</v>
      </c>
      <c r="S301" s="4">
        <f>Goodland!D307</f>
        <v>32</v>
      </c>
      <c r="T301" s="4">
        <f>Goodland!B307</f>
        <v>0.08</v>
      </c>
      <c r="U301" s="4"/>
      <c r="V301" s="4"/>
      <c r="W301" s="4"/>
      <c r="X301" s="4"/>
      <c r="Y301" s="4">
        <f>Norton!C307</f>
        <v>67</v>
      </c>
      <c r="Z301" s="4">
        <f>Norton!D307</f>
        <v>47</v>
      </c>
      <c r="AA301" s="4">
        <f>Norton!B307</f>
        <v>0</v>
      </c>
      <c r="AB301" s="4"/>
      <c r="AC301" s="4"/>
      <c r="AD301" s="4"/>
      <c r="AE301" s="4"/>
      <c r="AF301" s="4">
        <f>Oberlin!C307</f>
        <v>71</v>
      </c>
      <c r="AG301" s="4">
        <f>Oberlin!D307</f>
        <v>46</v>
      </c>
      <c r="AH301" s="4">
        <f>Oberlin!B307</f>
        <v>0</v>
      </c>
      <c r="AI301" s="4"/>
      <c r="AJ301" s="4"/>
      <c r="AK301" s="4"/>
      <c r="AL301" s="4"/>
      <c r="AM301" s="4">
        <f>Wakeeney!C307</f>
        <v>74</v>
      </c>
      <c r="AN301" s="4">
        <f>Wakeeney!D307</f>
        <v>43</v>
      </c>
      <c r="AO301" s="4">
        <f>Wakeeney!B307</f>
        <v>0</v>
      </c>
      <c r="AP301" s="4"/>
      <c r="AQ301" s="4"/>
      <c r="AR301" s="4"/>
      <c r="AS301" s="4"/>
      <c r="AT301" s="4">
        <f>Harlan!C307</f>
        <v>64</v>
      </c>
      <c r="AU301" s="4">
        <f>Harlan!D307</f>
        <v>47</v>
      </c>
      <c r="AV301" s="4">
        <f>Harlan!B307</f>
        <v>0</v>
      </c>
      <c r="AW301" s="4"/>
      <c r="AX301" s="4"/>
      <c r="AY301" s="4"/>
      <c r="AZ301" s="4"/>
      <c r="BA301" s="4">
        <f>Benkelman!C307</f>
        <v>82</v>
      </c>
      <c r="BB301" s="4">
        <f>Benkelman!D307</f>
        <v>43</v>
      </c>
      <c r="BC301" s="4">
        <f>Benkelman!B307</f>
        <v>0</v>
      </c>
      <c r="BE301" s="3">
        <v>298</v>
      </c>
    </row>
    <row r="302" spans="1:57" ht="13.5" x14ac:dyDescent="0.25">
      <c r="A302" s="4">
        <f>VALUE(MID(Atwood!A308,5,2))</f>
        <v>10</v>
      </c>
      <c r="B302" s="4">
        <f>VALUE(RIGHT(Atwood!A308,2))</f>
        <v>25</v>
      </c>
      <c r="C302" s="4">
        <f>VALUE(LEFT(Atwood!A308,4))</f>
        <v>2012</v>
      </c>
      <c r="D302" s="4">
        <f>Atwood!C308</f>
        <v>51</v>
      </c>
      <c r="E302" s="4">
        <f>Atwood!D308</f>
        <v>32</v>
      </c>
      <c r="F302" s="4">
        <f>Atwood!B308</f>
        <v>0.1</v>
      </c>
      <c r="G302" s="4"/>
      <c r="H302" s="4"/>
      <c r="I302" s="4"/>
      <c r="J302" s="4"/>
      <c r="K302" s="4">
        <f>Colby!C308</f>
        <v>50</v>
      </c>
      <c r="L302" s="4">
        <f>Colby!D308</f>
        <v>31</v>
      </c>
      <c r="M302" s="4">
        <f>Colby!B308</f>
        <v>0.09</v>
      </c>
      <c r="N302" s="4"/>
      <c r="O302" s="4"/>
      <c r="P302" s="4"/>
      <c r="Q302" s="4"/>
      <c r="R302" s="4">
        <f>Goodland!C308</f>
        <v>45</v>
      </c>
      <c r="S302" s="4">
        <f>Goodland!D308</f>
        <v>28</v>
      </c>
      <c r="T302" s="4">
        <f>Goodland!B308</f>
        <v>0</v>
      </c>
      <c r="U302" s="4"/>
      <c r="V302" s="4"/>
      <c r="W302" s="4"/>
      <c r="X302" s="4"/>
      <c r="Y302" s="4">
        <f>Norton!C308</f>
        <v>50</v>
      </c>
      <c r="Z302" s="4">
        <f>Norton!D308</f>
        <v>34</v>
      </c>
      <c r="AA302" s="4">
        <f>Norton!B308</f>
        <v>0.08</v>
      </c>
      <c r="AB302" s="4"/>
      <c r="AC302" s="4"/>
      <c r="AD302" s="4"/>
      <c r="AE302" s="4"/>
      <c r="AF302" s="4">
        <f>Oberlin!C308</f>
        <v>51</v>
      </c>
      <c r="AG302" s="4">
        <f>Oberlin!D308</f>
        <v>33</v>
      </c>
      <c r="AH302" s="4">
        <f>Oberlin!B308</f>
        <v>0.08</v>
      </c>
      <c r="AI302" s="4"/>
      <c r="AJ302" s="4"/>
      <c r="AK302" s="4"/>
      <c r="AL302" s="4"/>
      <c r="AM302" s="4">
        <f>Wakeeney!C308</f>
        <v>51</v>
      </c>
      <c r="AN302" s="4">
        <f>Wakeeney!D308</f>
        <v>36</v>
      </c>
      <c r="AO302" s="4">
        <f>Wakeeney!B308</f>
        <v>0.03</v>
      </c>
      <c r="AP302" s="4"/>
      <c r="AQ302" s="4"/>
      <c r="AR302" s="4"/>
      <c r="AS302" s="4"/>
      <c r="AT302" s="4">
        <f>Harlan!C308</f>
        <v>53</v>
      </c>
      <c r="AU302" s="4">
        <f>Harlan!D308</f>
        <v>35</v>
      </c>
      <c r="AV302" s="4">
        <f>Harlan!B308</f>
        <v>0.12</v>
      </c>
      <c r="AW302" s="4"/>
      <c r="AX302" s="4"/>
      <c r="AY302" s="4"/>
      <c r="AZ302" s="4"/>
      <c r="BA302" s="4">
        <f>Benkelman!C308</f>
        <v>59</v>
      </c>
      <c r="BB302" s="4">
        <f>Benkelman!D308</f>
        <v>31</v>
      </c>
      <c r="BC302" s="4">
        <f>Benkelman!B308</f>
        <v>0.09</v>
      </c>
      <c r="BE302" s="3">
        <v>299</v>
      </c>
    </row>
    <row r="303" spans="1:57" ht="13.5" x14ac:dyDescent="0.25">
      <c r="A303" s="4">
        <f>VALUE(MID(Atwood!A309,5,2))</f>
        <v>10</v>
      </c>
      <c r="B303" s="4">
        <f>VALUE(RIGHT(Atwood!A309,2))</f>
        <v>26</v>
      </c>
      <c r="C303" s="4">
        <f>VALUE(LEFT(Atwood!A309,4))</f>
        <v>2012</v>
      </c>
      <c r="D303" s="4">
        <f>Atwood!C309</f>
        <v>45</v>
      </c>
      <c r="E303" s="4">
        <f>Atwood!D309</f>
        <v>25</v>
      </c>
      <c r="F303" s="4">
        <f>Atwood!B309</f>
        <v>0</v>
      </c>
      <c r="G303" s="4"/>
      <c r="H303" s="4"/>
      <c r="I303" s="4"/>
      <c r="J303" s="4"/>
      <c r="K303" s="4">
        <f>Colby!C309</f>
        <v>46</v>
      </c>
      <c r="L303" s="4">
        <f>Colby!D309</f>
        <v>25</v>
      </c>
      <c r="M303" s="4">
        <f>Colby!B309</f>
        <v>0</v>
      </c>
      <c r="N303" s="4"/>
      <c r="O303" s="4"/>
      <c r="P303" s="4"/>
      <c r="Q303" s="4"/>
      <c r="R303" s="4">
        <f>Goodland!C309</f>
        <v>40</v>
      </c>
      <c r="S303" s="4">
        <f>Goodland!D309</f>
        <v>22</v>
      </c>
      <c r="T303" s="4">
        <f>Goodland!B309</f>
        <v>0</v>
      </c>
      <c r="U303" s="4"/>
      <c r="V303" s="4"/>
      <c r="W303" s="4"/>
      <c r="X303" s="4"/>
      <c r="Y303" s="4">
        <f>Norton!C309</f>
        <v>54</v>
      </c>
      <c r="Z303" s="4">
        <f>Norton!D309</f>
        <v>22</v>
      </c>
      <c r="AA303" s="4">
        <f>Norton!B309</f>
        <v>0</v>
      </c>
      <c r="AB303" s="4"/>
      <c r="AC303" s="4"/>
      <c r="AD303" s="4"/>
      <c r="AE303" s="4"/>
      <c r="AF303" s="4">
        <f>Oberlin!C309</f>
        <v>47</v>
      </c>
      <c r="AG303" s="4">
        <f>Oberlin!D309</f>
        <v>21</v>
      </c>
      <c r="AH303" s="4">
        <f>Oberlin!B309</f>
        <v>0</v>
      </c>
      <c r="AI303" s="4"/>
      <c r="AJ303" s="4"/>
      <c r="AK303" s="4"/>
      <c r="AL303" s="4"/>
      <c r="AM303" s="4">
        <f>Wakeeney!C309</f>
        <v>50</v>
      </c>
      <c r="AN303" s="4">
        <f>Wakeeney!D309</f>
        <v>25</v>
      </c>
      <c r="AO303" s="4">
        <f>Wakeeney!B309</f>
        <v>0</v>
      </c>
      <c r="AP303" s="4"/>
      <c r="AQ303" s="4"/>
      <c r="AR303" s="4"/>
      <c r="AS303" s="4"/>
      <c r="AT303" s="4">
        <f>Harlan!C309</f>
        <v>47</v>
      </c>
      <c r="AU303" s="4">
        <f>Harlan!D309</f>
        <v>26</v>
      </c>
      <c r="AV303" s="4">
        <f>Harlan!B309</f>
        <v>0</v>
      </c>
      <c r="AW303" s="4"/>
      <c r="AX303" s="4"/>
      <c r="AY303" s="4"/>
      <c r="AZ303" s="4"/>
      <c r="BA303" s="4">
        <f>Benkelman!C309</f>
        <v>45</v>
      </c>
      <c r="BB303" s="4">
        <f>Benkelman!D309</f>
        <v>24</v>
      </c>
      <c r="BC303" s="4">
        <f>Benkelman!B309</f>
        <v>0</v>
      </c>
      <c r="BE303" s="3">
        <v>300</v>
      </c>
    </row>
    <row r="304" spans="1:57" ht="13.5" x14ac:dyDescent="0.25">
      <c r="A304" s="4">
        <f>VALUE(MID(Atwood!A310,5,2))</f>
        <v>10</v>
      </c>
      <c r="B304" s="4">
        <f>VALUE(RIGHT(Atwood!A310,2))</f>
        <v>27</v>
      </c>
      <c r="C304" s="4">
        <f>VALUE(LEFT(Atwood!A310,4))</f>
        <v>2012</v>
      </c>
      <c r="D304" s="4">
        <f>Atwood!C310</f>
        <v>36</v>
      </c>
      <c r="E304" s="4">
        <f>Atwood!D310</f>
        <v>22</v>
      </c>
      <c r="F304" s="4">
        <f>Atwood!B310</f>
        <v>0</v>
      </c>
      <c r="G304" s="4"/>
      <c r="H304" s="4"/>
      <c r="I304" s="4"/>
      <c r="J304" s="4"/>
      <c r="K304" s="4">
        <f>Colby!C310</f>
        <v>38</v>
      </c>
      <c r="L304" s="4">
        <f>Colby!D310</f>
        <v>19</v>
      </c>
      <c r="M304" s="4">
        <f>Colby!B310</f>
        <v>0</v>
      </c>
      <c r="N304" s="4"/>
      <c r="O304" s="4"/>
      <c r="P304" s="4"/>
      <c r="Q304" s="4"/>
      <c r="R304" s="4">
        <f>Goodland!C310</f>
        <v>51</v>
      </c>
      <c r="S304" s="4">
        <f>Goodland!D310</f>
        <v>20</v>
      </c>
      <c r="T304" s="4">
        <f>Goodland!B310</f>
        <v>0</v>
      </c>
      <c r="U304" s="4"/>
      <c r="V304" s="4"/>
      <c r="W304" s="4"/>
      <c r="X304" s="4"/>
      <c r="Y304" s="4">
        <f>Norton!C310</f>
        <v>48</v>
      </c>
      <c r="Z304" s="4">
        <f>Norton!D310</f>
        <v>22</v>
      </c>
      <c r="AA304" s="4">
        <f>Norton!B310</f>
        <v>0</v>
      </c>
      <c r="AB304" s="4"/>
      <c r="AC304" s="4"/>
      <c r="AD304" s="4"/>
      <c r="AE304" s="4"/>
      <c r="AF304" s="4">
        <f>Oberlin!C310</f>
        <v>37</v>
      </c>
      <c r="AG304" s="4">
        <f>Oberlin!D310</f>
        <v>19</v>
      </c>
      <c r="AH304" s="4">
        <f>Oberlin!B310</f>
        <v>0</v>
      </c>
      <c r="AI304" s="4"/>
      <c r="AJ304" s="4"/>
      <c r="AK304" s="4"/>
      <c r="AL304" s="4"/>
      <c r="AM304" s="4">
        <f>Wakeeney!C310</f>
        <v>43</v>
      </c>
      <c r="AN304" s="4">
        <f>Wakeeney!D310</f>
        <v>25</v>
      </c>
      <c r="AO304" s="4">
        <f>Wakeeney!B310</f>
        <v>0</v>
      </c>
      <c r="AP304" s="4"/>
      <c r="AQ304" s="4"/>
      <c r="AR304" s="4"/>
      <c r="AS304" s="4"/>
      <c r="AT304" s="4">
        <f>Harlan!C310</f>
        <v>43</v>
      </c>
      <c r="AU304" s="4">
        <f>Harlan!D310</f>
        <v>18</v>
      </c>
      <c r="AV304" s="4">
        <f>Harlan!B310</f>
        <v>0</v>
      </c>
      <c r="AW304" s="4"/>
      <c r="AX304" s="4"/>
      <c r="AY304" s="4"/>
      <c r="AZ304" s="4"/>
      <c r="BA304" s="4">
        <f>Benkelman!C310</f>
        <v>39</v>
      </c>
      <c r="BB304" s="4">
        <f>Benkelman!D310</f>
        <v>19</v>
      </c>
      <c r="BC304" s="4">
        <f>Benkelman!B310</f>
        <v>0</v>
      </c>
      <c r="BE304" s="3">
        <v>301</v>
      </c>
    </row>
    <row r="305" spans="1:57" ht="13.5" x14ac:dyDescent="0.25">
      <c r="A305" s="4">
        <f>VALUE(MID(Atwood!A311,5,2))</f>
        <v>10</v>
      </c>
      <c r="B305" s="4">
        <f>VALUE(RIGHT(Atwood!A311,2))</f>
        <v>28</v>
      </c>
      <c r="C305" s="4">
        <f>VALUE(LEFT(Atwood!A311,4))</f>
        <v>2012</v>
      </c>
      <c r="D305" s="4">
        <f>Atwood!C311</f>
        <v>54</v>
      </c>
      <c r="E305" s="4">
        <f>Atwood!D311</f>
        <v>22</v>
      </c>
      <c r="F305" s="4">
        <f>Atwood!B311</f>
        <v>0</v>
      </c>
      <c r="G305" s="4"/>
      <c r="H305" s="4"/>
      <c r="I305" s="4"/>
      <c r="J305" s="4"/>
      <c r="K305" s="4">
        <f>Colby!C311</f>
        <v>52</v>
      </c>
      <c r="L305" s="4">
        <f>Colby!D311</f>
        <v>23</v>
      </c>
      <c r="M305" s="4">
        <f>Colby!B311</f>
        <v>0</v>
      </c>
      <c r="N305" s="4"/>
      <c r="O305" s="4"/>
      <c r="P305" s="4"/>
      <c r="Q305" s="4"/>
      <c r="R305" s="4">
        <f>Goodland!C311</f>
        <v>64</v>
      </c>
      <c r="S305" s="4">
        <f>Goodland!D311</f>
        <v>36</v>
      </c>
      <c r="T305" s="4">
        <f>Goodland!B311</f>
        <v>0</v>
      </c>
      <c r="U305" s="4"/>
      <c r="V305" s="4"/>
      <c r="W305" s="4"/>
      <c r="X305" s="4"/>
      <c r="Y305" s="4">
        <f>Norton!C311</f>
        <v>48</v>
      </c>
      <c r="Z305" s="4">
        <f>Norton!D311</f>
        <v>22</v>
      </c>
      <c r="AA305" s="4">
        <f>Norton!B311</f>
        <v>0</v>
      </c>
      <c r="AB305" s="4"/>
      <c r="AC305" s="4"/>
      <c r="AD305" s="4"/>
      <c r="AE305" s="4"/>
      <c r="AF305" s="4">
        <f>Oberlin!C311</f>
        <v>51</v>
      </c>
      <c r="AG305" s="4">
        <f>Oberlin!D311</f>
        <v>18</v>
      </c>
      <c r="AH305" s="4">
        <f>Oberlin!B311</f>
        <v>0</v>
      </c>
      <c r="AI305" s="4"/>
      <c r="AJ305" s="4"/>
      <c r="AK305" s="4"/>
      <c r="AL305" s="4"/>
      <c r="AM305" s="4">
        <f>Wakeeney!C311</f>
        <v>50</v>
      </c>
      <c r="AN305" s="4">
        <f>Wakeeney!D311</f>
        <v>26</v>
      </c>
      <c r="AO305" s="4">
        <f>Wakeeney!B311</f>
        <v>0</v>
      </c>
      <c r="AP305" s="4"/>
      <c r="AQ305" s="4"/>
      <c r="AR305" s="4"/>
      <c r="AS305" s="4"/>
      <c r="AT305" s="4">
        <f>Harlan!C311</f>
        <v>49</v>
      </c>
      <c r="AU305" s="4">
        <f>Harlan!D311</f>
        <v>20</v>
      </c>
      <c r="AV305" s="4">
        <f>Harlan!B311</f>
        <v>0</v>
      </c>
      <c r="AW305" s="4"/>
      <c r="AX305" s="4"/>
      <c r="AY305" s="4"/>
      <c r="AZ305" s="4"/>
      <c r="BA305" s="4">
        <f>Benkelman!C311</f>
        <v>53</v>
      </c>
      <c r="BB305" s="4">
        <f>Benkelman!D311</f>
        <v>19</v>
      </c>
      <c r="BC305" s="4">
        <f>Benkelman!B311</f>
        <v>0</v>
      </c>
      <c r="BE305" s="3">
        <v>302</v>
      </c>
    </row>
    <row r="306" spans="1:57" ht="13.5" x14ac:dyDescent="0.25">
      <c r="A306" s="4">
        <f>VALUE(MID(Atwood!A312,5,2))</f>
        <v>10</v>
      </c>
      <c r="B306" s="4">
        <f>VALUE(RIGHT(Atwood!A312,2))</f>
        <v>29</v>
      </c>
      <c r="C306" s="4">
        <f>VALUE(LEFT(Atwood!A312,4))</f>
        <v>2012</v>
      </c>
      <c r="D306" s="4">
        <f>Atwood!C312</f>
        <v>65</v>
      </c>
      <c r="E306" s="4">
        <f>Atwood!D312</f>
        <v>28</v>
      </c>
      <c r="F306" s="4">
        <f>Atwood!B312</f>
        <v>0</v>
      </c>
      <c r="G306" s="4"/>
      <c r="H306" s="4"/>
      <c r="I306" s="4"/>
      <c r="J306" s="4"/>
      <c r="K306" s="4">
        <f>Colby!C312</f>
        <v>66</v>
      </c>
      <c r="L306" s="4">
        <f>Colby!D312</f>
        <v>32</v>
      </c>
      <c r="M306" s="4">
        <f>Colby!B312</f>
        <v>0</v>
      </c>
      <c r="N306" s="4"/>
      <c r="O306" s="4"/>
      <c r="P306" s="4"/>
      <c r="Q306" s="4"/>
      <c r="R306" s="4">
        <f>Goodland!C312</f>
        <v>75</v>
      </c>
      <c r="S306" s="4">
        <f>Goodland!D312</f>
        <v>35</v>
      </c>
      <c r="T306" s="4">
        <f>Goodland!B312</f>
        <v>0</v>
      </c>
      <c r="U306" s="4"/>
      <c r="V306" s="4"/>
      <c r="W306" s="4"/>
      <c r="X306" s="4"/>
      <c r="Y306" s="4">
        <f>Norton!C312</f>
        <v>56</v>
      </c>
      <c r="Z306" s="4">
        <f>Norton!D312</f>
        <v>27</v>
      </c>
      <c r="AA306" s="4">
        <f>Norton!B312</f>
        <v>0</v>
      </c>
      <c r="AB306" s="4"/>
      <c r="AC306" s="4"/>
      <c r="AD306" s="4"/>
      <c r="AE306" s="4"/>
      <c r="AF306" s="4">
        <f>Oberlin!C312</f>
        <v>58</v>
      </c>
      <c r="AG306" s="4">
        <f>Oberlin!D312</f>
        <v>27</v>
      </c>
      <c r="AH306" s="4">
        <f>Oberlin!B312</f>
        <v>0</v>
      </c>
      <c r="AI306" s="4"/>
      <c r="AJ306" s="4"/>
      <c r="AK306" s="4"/>
      <c r="AL306" s="4"/>
      <c r="AM306" s="4">
        <f>Wakeeney!C312</f>
        <v>59</v>
      </c>
      <c r="AN306" s="4">
        <f>Wakeeney!D312</f>
        <v>31</v>
      </c>
      <c r="AO306" s="4">
        <f>Wakeeney!B312</f>
        <v>0</v>
      </c>
      <c r="AP306" s="4"/>
      <c r="AQ306" s="4"/>
      <c r="AR306" s="4"/>
      <c r="AS306" s="4"/>
      <c r="AT306" s="4">
        <f>Harlan!C312</f>
        <v>49</v>
      </c>
      <c r="AU306" s="4">
        <f>Harlan!D312</f>
        <v>26</v>
      </c>
      <c r="AV306" s="4">
        <f>Harlan!B312</f>
        <v>0</v>
      </c>
      <c r="AW306" s="4"/>
      <c r="AX306" s="4"/>
      <c r="AY306" s="4"/>
      <c r="AZ306" s="4"/>
      <c r="BA306" s="4">
        <f>Benkelman!C312</f>
        <v>68</v>
      </c>
      <c r="BB306" s="4">
        <f>Benkelman!D312</f>
        <v>33</v>
      </c>
      <c r="BC306" s="4">
        <f>Benkelman!B312</f>
        <v>0</v>
      </c>
      <c r="BE306" s="3">
        <v>303</v>
      </c>
    </row>
    <row r="307" spans="1:57" ht="13.5" x14ac:dyDescent="0.25">
      <c r="A307" s="4">
        <f>VALUE(MID(Atwood!A313,5,2))</f>
        <v>10</v>
      </c>
      <c r="B307" s="4">
        <f>VALUE(RIGHT(Atwood!A313,2))</f>
        <v>30</v>
      </c>
      <c r="C307" s="4">
        <f>VALUE(LEFT(Atwood!A313,4))</f>
        <v>2012</v>
      </c>
      <c r="D307" s="4">
        <f>Atwood!C313</f>
        <v>78</v>
      </c>
      <c r="E307" s="4">
        <f>Atwood!D313</f>
        <v>33</v>
      </c>
      <c r="F307" s="4">
        <f>Atwood!B313</f>
        <v>0</v>
      </c>
      <c r="G307" s="4"/>
      <c r="H307" s="4"/>
      <c r="I307" s="4"/>
      <c r="J307" s="4"/>
      <c r="K307" s="4">
        <f>Colby!C313</f>
        <v>78</v>
      </c>
      <c r="L307" s="4">
        <f>Colby!D313</f>
        <v>37</v>
      </c>
      <c r="M307" s="4">
        <f>Colby!B313</f>
        <v>0</v>
      </c>
      <c r="N307" s="4"/>
      <c r="O307" s="4"/>
      <c r="P307" s="4"/>
      <c r="Q307" s="4"/>
      <c r="R307" s="4">
        <f>Goodland!C313</f>
        <v>75</v>
      </c>
      <c r="S307" s="4">
        <f>Goodland!D313</f>
        <v>41</v>
      </c>
      <c r="T307" s="4">
        <f>Goodland!B313</f>
        <v>0</v>
      </c>
      <c r="U307" s="4"/>
      <c r="V307" s="4"/>
      <c r="W307" s="4"/>
      <c r="X307" s="4"/>
      <c r="Y307" s="4">
        <f>Norton!C313</f>
        <v>71</v>
      </c>
      <c r="Z307" s="4">
        <f>Norton!D313</f>
        <v>32</v>
      </c>
      <c r="AA307" s="4">
        <f>Norton!B313</f>
        <v>0</v>
      </c>
      <c r="AB307" s="4"/>
      <c r="AC307" s="4"/>
      <c r="AD307" s="4"/>
      <c r="AE307" s="4"/>
      <c r="AF307" s="4">
        <f>Oberlin!C313</f>
        <v>76</v>
      </c>
      <c r="AG307" s="4">
        <f>Oberlin!D313</f>
        <v>29</v>
      </c>
      <c r="AH307" s="4">
        <f>Oberlin!B313</f>
        <v>0</v>
      </c>
      <c r="AI307" s="4"/>
      <c r="AJ307" s="4"/>
      <c r="AK307" s="4"/>
      <c r="AL307" s="4"/>
      <c r="AM307" s="4">
        <f>Wakeeney!C313</f>
        <v>72</v>
      </c>
      <c r="AN307" s="4">
        <f>Wakeeney!D313</f>
        <v>37</v>
      </c>
      <c r="AO307" s="4">
        <f>Wakeeney!B313</f>
        <v>0</v>
      </c>
      <c r="AP307" s="4"/>
      <c r="AQ307" s="4"/>
      <c r="AR307" s="4"/>
      <c r="AS307" s="4"/>
      <c r="AT307" s="4">
        <f>Harlan!C313</f>
        <v>66</v>
      </c>
      <c r="AU307" s="4">
        <f>Harlan!D313</f>
        <v>37</v>
      </c>
      <c r="AV307" s="4">
        <f>Harlan!B313</f>
        <v>0</v>
      </c>
      <c r="AW307" s="4"/>
      <c r="AX307" s="4"/>
      <c r="AY307" s="4"/>
      <c r="AZ307" s="4"/>
      <c r="BA307" s="4">
        <f>Benkelman!C313</f>
        <v>77</v>
      </c>
      <c r="BB307" s="4">
        <f>Benkelman!D313</f>
        <v>33</v>
      </c>
      <c r="BC307" s="4">
        <f>Benkelman!B313</f>
        <v>0</v>
      </c>
      <c r="BE307" s="3">
        <v>304</v>
      </c>
    </row>
    <row r="308" spans="1:57" ht="13.5" x14ac:dyDescent="0.25">
      <c r="A308" s="4">
        <f>VALUE(MID(Atwood!A314,5,2))</f>
        <v>10</v>
      </c>
      <c r="B308" s="4">
        <f>VALUE(RIGHT(Atwood!A314,2))</f>
        <v>31</v>
      </c>
      <c r="C308" s="4">
        <f>VALUE(LEFT(Atwood!A314,4))</f>
        <v>2012</v>
      </c>
      <c r="D308" s="4">
        <f>Atwood!C314</f>
        <v>76</v>
      </c>
      <c r="E308" s="4">
        <f>Atwood!D314</f>
        <v>38</v>
      </c>
      <c r="F308" s="4">
        <f>Atwood!B314</f>
        <v>0</v>
      </c>
      <c r="G308" s="4"/>
      <c r="H308" s="4"/>
      <c r="I308" s="4"/>
      <c r="J308" s="4"/>
      <c r="K308" s="4">
        <f>Colby!C314</f>
        <v>75</v>
      </c>
      <c r="L308" s="4">
        <f>Colby!D314</f>
        <v>34</v>
      </c>
      <c r="M308" s="4">
        <f>Colby!B314</f>
        <v>0</v>
      </c>
      <c r="N308" s="4"/>
      <c r="O308" s="4"/>
      <c r="P308" s="4"/>
      <c r="Q308" s="4"/>
      <c r="R308" s="4">
        <f>Goodland!C314</f>
        <v>76</v>
      </c>
      <c r="S308" s="4">
        <f>Goodland!D314</f>
        <v>38</v>
      </c>
      <c r="T308" s="4">
        <f>Goodland!B314</f>
        <v>0</v>
      </c>
      <c r="U308" s="4"/>
      <c r="V308" s="4"/>
      <c r="W308" s="4"/>
      <c r="X308" s="4"/>
      <c r="Y308" s="4">
        <f>Norton!C314</f>
        <v>78</v>
      </c>
      <c r="Z308" s="4">
        <f>Norton!D314</f>
        <v>37</v>
      </c>
      <c r="AA308" s="4">
        <f>Norton!B314</f>
        <v>0</v>
      </c>
      <c r="AB308" s="4"/>
      <c r="AC308" s="4"/>
      <c r="AD308" s="4"/>
      <c r="AE308" s="4"/>
      <c r="AF308" s="4">
        <f>Oberlin!C314</f>
        <v>76</v>
      </c>
      <c r="AG308" s="4">
        <f>Oberlin!D314</f>
        <v>35</v>
      </c>
      <c r="AH308" s="4">
        <f>Oberlin!B314</f>
        <v>0</v>
      </c>
      <c r="AI308" s="4"/>
      <c r="AJ308" s="4"/>
      <c r="AK308" s="4"/>
      <c r="AL308" s="4"/>
      <c r="AM308" s="4">
        <f>Wakeeney!C314</f>
        <v>75</v>
      </c>
      <c r="AN308" s="4">
        <f>Wakeeney!D314</f>
        <v>41</v>
      </c>
      <c r="AO308" s="4">
        <f>Wakeeney!B314</f>
        <v>0</v>
      </c>
      <c r="AP308" s="4"/>
      <c r="AQ308" s="4"/>
      <c r="AR308" s="4"/>
      <c r="AS308" s="4"/>
      <c r="AT308" s="4">
        <f>Harlan!C314</f>
        <v>65</v>
      </c>
      <c r="AU308" s="4">
        <f>Harlan!D314</f>
        <v>30</v>
      </c>
      <c r="AV308" s="4">
        <f>Harlan!B314</f>
        <v>0</v>
      </c>
      <c r="AW308" s="4"/>
      <c r="AX308" s="4"/>
      <c r="AY308" s="4"/>
      <c r="AZ308" s="4"/>
      <c r="BA308" s="4">
        <f>Benkelman!C314</f>
        <v>76</v>
      </c>
      <c r="BB308" s="4">
        <f>Benkelman!D314</f>
        <v>38</v>
      </c>
      <c r="BC308" s="4">
        <f>Benkelman!B314</f>
        <v>0</v>
      </c>
      <c r="BE308" s="3">
        <v>305</v>
      </c>
    </row>
    <row r="309" spans="1:57" ht="13.5" x14ac:dyDescent="0.25">
      <c r="A309" s="4">
        <f>VALUE(MID(Atwood!A315,5,2))</f>
        <v>11</v>
      </c>
      <c r="B309" s="4">
        <f>VALUE(RIGHT(Atwood!A315,2))</f>
        <v>1</v>
      </c>
      <c r="C309" s="4">
        <f>VALUE(LEFT(Atwood!A315,4))</f>
        <v>2012</v>
      </c>
      <c r="D309" s="4">
        <f>Atwood!C315</f>
        <v>77</v>
      </c>
      <c r="E309" s="4">
        <f>Atwood!D315</f>
        <v>33</v>
      </c>
      <c r="F309" s="4">
        <f>Atwood!B315</f>
        <v>0</v>
      </c>
      <c r="G309" s="4"/>
      <c r="H309" s="4"/>
      <c r="I309" s="4"/>
      <c r="J309" s="4"/>
      <c r="K309" s="4">
        <f>Colby!C315</f>
        <v>77</v>
      </c>
      <c r="L309" s="4">
        <f>Colby!D315</f>
        <v>35</v>
      </c>
      <c r="M309" s="4">
        <f>Colby!B315</f>
        <v>0</v>
      </c>
      <c r="N309" s="4"/>
      <c r="O309" s="4"/>
      <c r="P309" s="4"/>
      <c r="Q309" s="4"/>
      <c r="R309" s="4">
        <f>Goodland!C315</f>
        <v>78</v>
      </c>
      <c r="S309" s="4">
        <f>Goodland!D315</f>
        <v>40</v>
      </c>
      <c r="T309" s="4">
        <f>Goodland!B315</f>
        <v>0</v>
      </c>
      <c r="U309" s="4"/>
      <c r="V309" s="4"/>
      <c r="W309" s="4"/>
      <c r="X309" s="4"/>
      <c r="Y309" s="4">
        <f>Norton!C315</f>
        <v>77</v>
      </c>
      <c r="Z309" s="4">
        <f>Norton!D315</f>
        <v>38</v>
      </c>
      <c r="AA309" s="4">
        <f>Norton!B315</f>
        <v>0</v>
      </c>
      <c r="AB309" s="4"/>
      <c r="AC309" s="4"/>
      <c r="AD309" s="4"/>
      <c r="AE309" s="4"/>
      <c r="AF309" s="4">
        <f>Oberlin!C315</f>
        <v>77</v>
      </c>
      <c r="AG309" s="4">
        <f>Oberlin!D315</f>
        <v>33</v>
      </c>
      <c r="AH309" s="4">
        <f>Oberlin!B315</f>
        <v>0</v>
      </c>
      <c r="AI309" s="4"/>
      <c r="AJ309" s="4"/>
      <c r="AK309" s="4"/>
      <c r="AL309" s="4"/>
      <c r="AM309" s="4">
        <f>Wakeeney!C315</f>
        <v>76</v>
      </c>
      <c r="AN309" s="4">
        <f>Wakeeney!D315</f>
        <v>41</v>
      </c>
      <c r="AO309" s="4">
        <f>Wakeeney!B315</f>
        <v>0</v>
      </c>
      <c r="AP309" s="4"/>
      <c r="AQ309" s="4"/>
      <c r="AR309" s="4"/>
      <c r="AS309" s="4"/>
      <c r="AT309" s="4">
        <f>Harlan!C315</f>
        <v>70</v>
      </c>
      <c r="AU309" s="4">
        <f>Harlan!D315</f>
        <v>29</v>
      </c>
      <c r="AV309" s="4">
        <f>Harlan!B315</f>
        <v>0</v>
      </c>
      <c r="AW309" s="4"/>
      <c r="AX309" s="4"/>
      <c r="AY309" s="4"/>
      <c r="AZ309" s="4"/>
      <c r="BA309" s="4">
        <f>Benkelman!C315</f>
        <v>76</v>
      </c>
      <c r="BB309" s="4">
        <f>Benkelman!D315</f>
        <v>31</v>
      </c>
      <c r="BC309" s="4">
        <f>Benkelman!B315</f>
        <v>0</v>
      </c>
      <c r="BE309" s="3">
        <v>306</v>
      </c>
    </row>
    <row r="310" spans="1:57" ht="13.5" x14ac:dyDescent="0.25">
      <c r="A310" s="4">
        <f>VALUE(MID(Atwood!A316,5,2))</f>
        <v>11</v>
      </c>
      <c r="B310" s="4">
        <f>VALUE(RIGHT(Atwood!A316,2))</f>
        <v>2</v>
      </c>
      <c r="C310" s="4">
        <f>VALUE(LEFT(Atwood!A316,4))</f>
        <v>2012</v>
      </c>
      <c r="D310" s="4">
        <f>Atwood!C316</f>
        <v>77</v>
      </c>
      <c r="E310" s="4">
        <f>Atwood!D316</f>
        <v>32</v>
      </c>
      <c r="F310" s="4">
        <f>Atwood!B316</f>
        <v>0</v>
      </c>
      <c r="G310" s="4"/>
      <c r="H310" s="4"/>
      <c r="I310" s="4"/>
      <c r="J310" s="4"/>
      <c r="K310" s="4">
        <f>Colby!C316</f>
        <v>77</v>
      </c>
      <c r="L310" s="4">
        <f>Colby!D316</f>
        <v>32</v>
      </c>
      <c r="M310" s="4">
        <f>Colby!B316</f>
        <v>0</v>
      </c>
      <c r="N310" s="4"/>
      <c r="O310" s="4"/>
      <c r="P310" s="4"/>
      <c r="Q310" s="4"/>
      <c r="R310" s="4">
        <f>Goodland!C316</f>
        <v>68</v>
      </c>
      <c r="S310" s="4">
        <f>Goodland!D316</f>
        <v>31</v>
      </c>
      <c r="T310" s="4">
        <f>Goodland!B316</f>
        <v>0</v>
      </c>
      <c r="U310" s="4"/>
      <c r="V310" s="4"/>
      <c r="W310" s="4"/>
      <c r="X310" s="4"/>
      <c r="Y310" s="4">
        <f>Norton!C316</f>
        <v>72</v>
      </c>
      <c r="Z310" s="4">
        <f>Norton!D316</f>
        <v>40</v>
      </c>
      <c r="AA310" s="4">
        <f>Norton!B316</f>
        <v>0</v>
      </c>
      <c r="AB310" s="4"/>
      <c r="AC310" s="4"/>
      <c r="AD310" s="4"/>
      <c r="AE310" s="4"/>
      <c r="AF310" s="4">
        <f>Oberlin!C316</f>
        <v>72</v>
      </c>
      <c r="AG310" s="4">
        <f>Oberlin!D316</f>
        <v>31</v>
      </c>
      <c r="AH310" s="4">
        <f>Oberlin!B316</f>
        <v>0</v>
      </c>
      <c r="AI310" s="4"/>
      <c r="AJ310" s="4"/>
      <c r="AK310" s="4"/>
      <c r="AL310" s="4"/>
      <c r="AM310" s="4">
        <f>Wakeeney!C316</f>
        <v>77</v>
      </c>
      <c r="AN310" s="4">
        <f>Wakeeney!D316</f>
        <v>38</v>
      </c>
      <c r="AO310" s="4">
        <f>Wakeeney!B316</f>
        <v>0</v>
      </c>
      <c r="AP310" s="4"/>
      <c r="AQ310" s="4"/>
      <c r="AR310" s="4"/>
      <c r="AS310" s="4"/>
      <c r="AT310" s="4">
        <f>Harlan!C316</f>
        <v>69</v>
      </c>
      <c r="AU310" s="4">
        <f>Harlan!D316</f>
        <v>37</v>
      </c>
      <c r="AV310" s="4">
        <f>Harlan!B316</f>
        <v>0</v>
      </c>
      <c r="AW310" s="4"/>
      <c r="AX310" s="4"/>
      <c r="AY310" s="4"/>
      <c r="AZ310" s="4"/>
      <c r="BA310" s="4">
        <f>Benkelman!C316</f>
        <v>80</v>
      </c>
      <c r="BB310" s="4">
        <f>Benkelman!D316</f>
        <v>31</v>
      </c>
      <c r="BC310" s="4">
        <f>Benkelman!B316</f>
        <v>0</v>
      </c>
      <c r="BE310" s="3">
        <v>307</v>
      </c>
    </row>
    <row r="311" spans="1:57" ht="13.5" x14ac:dyDescent="0.25">
      <c r="A311" s="4">
        <f>VALUE(MID(Atwood!A317,5,2))</f>
        <v>11</v>
      </c>
      <c r="B311" s="4">
        <f>VALUE(RIGHT(Atwood!A317,2))</f>
        <v>3</v>
      </c>
      <c r="C311" s="4">
        <f>VALUE(LEFT(Atwood!A317,4))</f>
        <v>2012</v>
      </c>
      <c r="D311" s="4">
        <f>Atwood!C317</f>
        <v>62</v>
      </c>
      <c r="E311" s="4">
        <f>Atwood!D317</f>
        <v>28</v>
      </c>
      <c r="F311" s="4">
        <f>Atwood!B317</f>
        <v>0</v>
      </c>
      <c r="G311" s="4"/>
      <c r="H311" s="4"/>
      <c r="I311" s="4"/>
      <c r="J311" s="4"/>
      <c r="K311" s="4">
        <f>Colby!C317</f>
        <v>68</v>
      </c>
      <c r="L311" s="4">
        <f>Colby!D317</f>
        <v>28</v>
      </c>
      <c r="M311" s="4">
        <f>Colby!B317</f>
        <v>0</v>
      </c>
      <c r="N311" s="4"/>
      <c r="O311" s="4"/>
      <c r="P311" s="4"/>
      <c r="Q311" s="4"/>
      <c r="R311" s="4">
        <f>Goodland!C317</f>
        <v>65</v>
      </c>
      <c r="S311" s="4">
        <f>Goodland!D317</f>
        <v>27</v>
      </c>
      <c r="T311" s="4">
        <f>Goodland!B317</f>
        <v>0</v>
      </c>
      <c r="U311" s="4"/>
      <c r="V311" s="4"/>
      <c r="W311" s="4"/>
      <c r="X311" s="4"/>
      <c r="Y311" s="4">
        <f>Norton!C317</f>
        <v>69</v>
      </c>
      <c r="Z311" s="4">
        <f>Norton!D317</f>
        <v>27</v>
      </c>
      <c r="AA311" s="4">
        <f>Norton!B317</f>
        <v>0</v>
      </c>
      <c r="AB311" s="4"/>
      <c r="AC311" s="4"/>
      <c r="AD311" s="4"/>
      <c r="AE311" s="4"/>
      <c r="AF311" s="4">
        <f>Oberlin!C317</f>
        <v>66</v>
      </c>
      <c r="AG311" s="4">
        <f>Oberlin!D317</f>
        <v>25</v>
      </c>
      <c r="AH311" s="4">
        <f>Oberlin!B317</f>
        <v>0</v>
      </c>
      <c r="AI311" s="4"/>
      <c r="AJ311" s="4"/>
      <c r="AK311" s="4"/>
      <c r="AL311" s="4"/>
      <c r="AM311" s="4">
        <f>Wakeeney!C317</f>
        <v>68</v>
      </c>
      <c r="AN311" s="4">
        <f>Wakeeney!D317</f>
        <v>32</v>
      </c>
      <c r="AO311" s="4">
        <f>Wakeeney!B317</f>
        <v>0</v>
      </c>
      <c r="AP311" s="4"/>
      <c r="AQ311" s="4"/>
      <c r="AR311" s="4"/>
      <c r="AS311" s="4"/>
      <c r="AT311" s="4">
        <f>Harlan!C317</f>
        <v>59</v>
      </c>
      <c r="AU311" s="4">
        <f>Harlan!D317</f>
        <v>26</v>
      </c>
      <c r="AV311" s="4">
        <f>Harlan!B317</f>
        <v>0</v>
      </c>
      <c r="AW311" s="4"/>
      <c r="AX311" s="4"/>
      <c r="AY311" s="4"/>
      <c r="AZ311" s="4"/>
      <c r="BA311" s="4">
        <f>Benkelman!C317</f>
        <v>62</v>
      </c>
      <c r="BB311" s="4">
        <f>Benkelman!D317</f>
        <v>28</v>
      </c>
      <c r="BC311" s="4">
        <f>Benkelman!B317</f>
        <v>0</v>
      </c>
      <c r="BE311" s="3">
        <v>308</v>
      </c>
    </row>
    <row r="312" spans="1:57" ht="13.5" x14ac:dyDescent="0.25">
      <c r="A312" s="4">
        <f>VALUE(MID(Atwood!A318,5,2))</f>
        <v>11</v>
      </c>
      <c r="B312" s="4">
        <f>VALUE(RIGHT(Atwood!A318,2))</f>
        <v>4</v>
      </c>
      <c r="C312" s="4">
        <f>VALUE(LEFT(Atwood!A318,4))</f>
        <v>2012</v>
      </c>
      <c r="D312" s="4">
        <f>Atwood!C318</f>
        <v>65</v>
      </c>
      <c r="E312" s="4">
        <f>Atwood!D318</f>
        <v>28</v>
      </c>
      <c r="F312" s="4">
        <f>Atwood!B318</f>
        <v>0</v>
      </c>
      <c r="G312" s="4"/>
      <c r="H312" s="4"/>
      <c r="I312" s="4"/>
      <c r="J312" s="4"/>
      <c r="K312" s="4">
        <f>Colby!C318</f>
        <v>65</v>
      </c>
      <c r="L312" s="4">
        <f>Colby!D318</f>
        <v>29</v>
      </c>
      <c r="M312" s="4">
        <f>Colby!B318</f>
        <v>0</v>
      </c>
      <c r="N312" s="4"/>
      <c r="O312" s="4"/>
      <c r="P312" s="4"/>
      <c r="Q312" s="4"/>
      <c r="R312" s="4">
        <f>Goodland!C318</f>
        <v>70</v>
      </c>
      <c r="S312" s="4">
        <f>Goodland!D318</f>
        <v>34</v>
      </c>
      <c r="T312" s="4">
        <f>Goodland!B318</f>
        <v>0</v>
      </c>
      <c r="U312" s="4"/>
      <c r="V312" s="4"/>
      <c r="W312" s="4"/>
      <c r="X312" s="4"/>
      <c r="Y312" s="4">
        <f>Norton!C318</f>
        <v>68</v>
      </c>
      <c r="Z312" s="4">
        <f>Norton!D318</f>
        <v>27</v>
      </c>
      <c r="AA312" s="4">
        <f>Norton!B318</f>
        <v>0</v>
      </c>
      <c r="AB312" s="4"/>
      <c r="AC312" s="4"/>
      <c r="AD312" s="4"/>
      <c r="AE312" s="4"/>
      <c r="AF312" s="4">
        <f>Oberlin!C318</f>
        <v>65</v>
      </c>
      <c r="AG312" s="4">
        <f>Oberlin!D318</f>
        <v>25</v>
      </c>
      <c r="AH312" s="4">
        <f>Oberlin!B318</f>
        <v>0</v>
      </c>
      <c r="AI312" s="4"/>
      <c r="AJ312" s="4"/>
      <c r="AK312" s="4"/>
      <c r="AL312" s="4"/>
      <c r="AM312" s="4">
        <f>Wakeeney!C318</f>
        <v>62</v>
      </c>
      <c r="AN312" s="4">
        <f>Wakeeney!D318</f>
        <v>33</v>
      </c>
      <c r="AO312" s="4">
        <f>Wakeeney!B318</f>
        <v>0</v>
      </c>
      <c r="AP312" s="4"/>
      <c r="AQ312" s="4"/>
      <c r="AR312" s="4"/>
      <c r="AS312" s="4"/>
      <c r="AT312" s="4">
        <f>Harlan!C318</f>
        <v>63</v>
      </c>
      <c r="AU312" s="4">
        <f>Harlan!D318</f>
        <v>28</v>
      </c>
      <c r="AV312" s="4">
        <f>Harlan!B318</f>
        <v>0</v>
      </c>
      <c r="AW312" s="4"/>
      <c r="AX312" s="4"/>
      <c r="AY312" s="4"/>
      <c r="AZ312" s="4"/>
      <c r="BA312" s="4">
        <f>Benkelman!C318</f>
        <v>67</v>
      </c>
      <c r="BB312" s="4">
        <f>Benkelman!D318</f>
        <v>26</v>
      </c>
      <c r="BC312" s="4">
        <f>Benkelman!B318</f>
        <v>0</v>
      </c>
      <c r="BE312" s="3">
        <v>309</v>
      </c>
    </row>
    <row r="313" spans="1:57" ht="13.5" x14ac:dyDescent="0.25">
      <c r="A313" s="4">
        <f>VALUE(MID(Atwood!A319,5,2))</f>
        <v>11</v>
      </c>
      <c r="B313" s="4">
        <f>VALUE(RIGHT(Atwood!A319,2))</f>
        <v>5</v>
      </c>
      <c r="C313" s="4">
        <f>VALUE(LEFT(Atwood!A319,4))</f>
        <v>2012</v>
      </c>
      <c r="D313" s="4">
        <f>Atwood!C319</f>
        <v>67</v>
      </c>
      <c r="E313" s="4">
        <f>Atwood!D319</f>
        <v>32</v>
      </c>
      <c r="F313" s="4">
        <f>Atwood!B319</f>
        <v>0</v>
      </c>
      <c r="G313" s="4"/>
      <c r="H313" s="4"/>
      <c r="I313" s="4"/>
      <c r="J313" s="4"/>
      <c r="K313" s="4">
        <f>Colby!C319</f>
        <v>71</v>
      </c>
      <c r="L313" s="4">
        <f>Colby!D319</f>
        <v>31</v>
      </c>
      <c r="M313" s="4">
        <f>Colby!B319</f>
        <v>0</v>
      </c>
      <c r="N313" s="4"/>
      <c r="O313" s="4"/>
      <c r="P313" s="4"/>
      <c r="Q313" s="4"/>
      <c r="R313" s="4">
        <f>Goodland!C319</f>
        <v>63</v>
      </c>
      <c r="S313" s="4">
        <f>Goodland!D319</f>
        <v>39</v>
      </c>
      <c r="T313" s="4">
        <f>Goodland!B319</f>
        <v>0</v>
      </c>
      <c r="U313" s="4"/>
      <c r="V313" s="4"/>
      <c r="W313" s="4"/>
      <c r="X313" s="4"/>
      <c r="Y313" s="4">
        <f>Norton!C319</f>
        <v>72</v>
      </c>
      <c r="Z313" s="4">
        <f>Norton!D319</f>
        <v>36</v>
      </c>
      <c r="AA313" s="4">
        <f>Norton!B319</f>
        <v>0</v>
      </c>
      <c r="AB313" s="4"/>
      <c r="AC313" s="4"/>
      <c r="AD313" s="4"/>
      <c r="AE313" s="4"/>
      <c r="AF313" s="4">
        <f>Oberlin!C319</f>
        <v>67</v>
      </c>
      <c r="AG313" s="4">
        <f>Oberlin!D319</f>
        <v>32</v>
      </c>
      <c r="AH313" s="4">
        <f>Oberlin!B319</f>
        <v>0</v>
      </c>
      <c r="AI313" s="4"/>
      <c r="AJ313" s="4"/>
      <c r="AK313" s="4"/>
      <c r="AL313" s="4"/>
      <c r="AM313" s="4">
        <f>Wakeeney!C319</f>
        <v>73</v>
      </c>
      <c r="AN313" s="4">
        <f>Wakeeney!D319</f>
        <v>39</v>
      </c>
      <c r="AO313" s="4">
        <f>Wakeeney!B319</f>
        <v>0</v>
      </c>
      <c r="AP313" s="4"/>
      <c r="AQ313" s="4"/>
      <c r="AR313" s="4"/>
      <c r="AS313" s="4"/>
      <c r="AT313" s="4">
        <f>Harlan!C319</f>
        <v>60</v>
      </c>
      <c r="AU313" s="4">
        <f>Harlan!D319</f>
        <v>36</v>
      </c>
      <c r="AV313" s="4">
        <f>Harlan!B319</f>
        <v>0</v>
      </c>
      <c r="AW313" s="4"/>
      <c r="AX313" s="4"/>
      <c r="AY313" s="4"/>
      <c r="AZ313" s="4"/>
      <c r="BA313" s="4">
        <f>Benkelman!C319</f>
        <v>69</v>
      </c>
      <c r="BB313" s="4">
        <f>Benkelman!D319</f>
        <v>32</v>
      </c>
      <c r="BC313" s="4">
        <f>Benkelman!B319</f>
        <v>0</v>
      </c>
      <c r="BE313" s="3">
        <v>310</v>
      </c>
    </row>
    <row r="314" spans="1:57" ht="13.5" x14ac:dyDescent="0.25">
      <c r="A314" s="4">
        <f>VALUE(MID(Atwood!A320,5,2))</f>
        <v>11</v>
      </c>
      <c r="B314" s="4">
        <f>VALUE(RIGHT(Atwood!A320,2))</f>
        <v>6</v>
      </c>
      <c r="C314" s="4">
        <f>VALUE(LEFT(Atwood!A320,4))</f>
        <v>2012</v>
      </c>
      <c r="D314" s="4">
        <f>Atwood!C320</f>
        <v>61</v>
      </c>
      <c r="E314" s="4">
        <f>Atwood!D320</f>
        <v>36</v>
      </c>
      <c r="F314" s="4">
        <f>Atwood!B320</f>
        <v>0</v>
      </c>
      <c r="G314" s="4"/>
      <c r="H314" s="4"/>
      <c r="I314" s="4"/>
      <c r="J314" s="4"/>
      <c r="K314" s="4">
        <f>Colby!C320</f>
        <v>60</v>
      </c>
      <c r="L314" s="4">
        <f>Colby!D320</f>
        <v>36</v>
      </c>
      <c r="M314" s="4">
        <f>Colby!B320</f>
        <v>0</v>
      </c>
      <c r="N314" s="4"/>
      <c r="O314" s="4"/>
      <c r="P314" s="4"/>
      <c r="Q314" s="4"/>
      <c r="R314" s="4">
        <f>Goodland!C320</f>
        <v>65</v>
      </c>
      <c r="S314" s="4">
        <f>Goodland!D320</f>
        <v>33</v>
      </c>
      <c r="T314" s="4">
        <f>Goodland!B320</f>
        <v>0</v>
      </c>
      <c r="U314" s="4"/>
      <c r="V314" s="4"/>
      <c r="W314" s="4"/>
      <c r="X314" s="4"/>
      <c r="Y314" s="4">
        <f>Norton!C320</f>
        <v>63</v>
      </c>
      <c r="Z314" s="4">
        <f>Norton!D320</f>
        <v>35</v>
      </c>
      <c r="AA314" s="4">
        <f>Norton!B320</f>
        <v>0</v>
      </c>
      <c r="AB314" s="4"/>
      <c r="AC314" s="4"/>
      <c r="AD314" s="4"/>
      <c r="AE314" s="4"/>
      <c r="AF314" s="4">
        <f>Oberlin!C320</f>
        <v>58</v>
      </c>
      <c r="AG314" s="4">
        <f>Oberlin!D320</f>
        <v>34</v>
      </c>
      <c r="AH314" s="4">
        <f>Oberlin!B320</f>
        <v>0</v>
      </c>
      <c r="AI314" s="4"/>
      <c r="AJ314" s="4"/>
      <c r="AK314" s="4"/>
      <c r="AL314" s="4"/>
      <c r="AM314" s="4">
        <f>Wakeeney!C320</f>
        <v>57</v>
      </c>
      <c r="AN314" s="4">
        <f>Wakeeney!D320</f>
        <v>39</v>
      </c>
      <c r="AO314" s="4">
        <f>Wakeeney!B320</f>
        <v>0</v>
      </c>
      <c r="AP314" s="4"/>
      <c r="AQ314" s="4"/>
      <c r="AR314" s="4"/>
      <c r="AS314" s="4"/>
      <c r="AT314" s="4">
        <f>Harlan!C320</f>
        <v>52</v>
      </c>
      <c r="AU314" s="4">
        <f>Harlan!D320</f>
        <v>33</v>
      </c>
      <c r="AV314" s="4">
        <f>Harlan!B320</f>
        <v>0</v>
      </c>
      <c r="AW314" s="4"/>
      <c r="AX314" s="4"/>
      <c r="AY314" s="4"/>
      <c r="AZ314" s="4"/>
      <c r="BA314" s="4">
        <f>Benkelman!C320</f>
        <v>63</v>
      </c>
      <c r="BB314" s="4">
        <f>Benkelman!D320</f>
        <v>33</v>
      </c>
      <c r="BC314" s="4">
        <f>Benkelman!B320</f>
        <v>0</v>
      </c>
      <c r="BE314" s="3">
        <v>311</v>
      </c>
    </row>
    <row r="315" spans="1:57" ht="13.5" x14ac:dyDescent="0.25">
      <c r="A315" s="4">
        <f>VALUE(MID(Atwood!A321,5,2))</f>
        <v>11</v>
      </c>
      <c r="B315" s="4">
        <f>VALUE(RIGHT(Atwood!A321,2))</f>
        <v>7</v>
      </c>
      <c r="C315" s="4">
        <f>VALUE(LEFT(Atwood!A321,4))</f>
        <v>2012</v>
      </c>
      <c r="D315" s="4">
        <f>Atwood!C321</f>
        <v>65</v>
      </c>
      <c r="E315" s="4">
        <f>Atwood!D321</f>
        <v>26</v>
      </c>
      <c r="F315" s="4">
        <f>Atwood!B321</f>
        <v>0</v>
      </c>
      <c r="G315" s="4"/>
      <c r="H315" s="4"/>
      <c r="I315" s="4"/>
      <c r="J315" s="4"/>
      <c r="K315" s="4">
        <f>Colby!C321</f>
        <v>66</v>
      </c>
      <c r="L315" s="4">
        <f>Colby!D321</f>
        <v>28</v>
      </c>
      <c r="M315" s="4">
        <f>Colby!B321</f>
        <v>0</v>
      </c>
      <c r="N315" s="4"/>
      <c r="O315" s="4"/>
      <c r="P315" s="4"/>
      <c r="Q315" s="4"/>
      <c r="R315" s="4">
        <f>Goodland!C321</f>
        <v>75</v>
      </c>
      <c r="S315" s="4">
        <f>Goodland!D321</f>
        <v>30</v>
      </c>
      <c r="T315" s="4">
        <f>Goodland!B321</f>
        <v>0</v>
      </c>
      <c r="U315" s="4"/>
      <c r="V315" s="4"/>
      <c r="W315" s="4"/>
      <c r="X315" s="4"/>
      <c r="Y315" s="4">
        <f>Norton!C321</f>
        <v>71</v>
      </c>
      <c r="Z315" s="4">
        <f>Norton!D321</f>
        <v>38</v>
      </c>
      <c r="AA315" s="4">
        <f>Norton!B321</f>
        <v>0</v>
      </c>
      <c r="AB315" s="4"/>
      <c r="AC315" s="4"/>
      <c r="AD315" s="4"/>
      <c r="AE315" s="4"/>
      <c r="AF315" s="4">
        <f>Oberlin!C321</f>
        <v>65</v>
      </c>
      <c r="AG315" s="4">
        <f>Oberlin!D321</f>
        <v>23</v>
      </c>
      <c r="AH315" s="4">
        <f>Oberlin!B321</f>
        <v>0</v>
      </c>
      <c r="AI315" s="4"/>
      <c r="AJ315" s="4"/>
      <c r="AK315" s="4"/>
      <c r="AL315" s="4"/>
      <c r="AM315" s="4">
        <f>Wakeeney!C321</f>
        <v>65</v>
      </c>
      <c r="AN315" s="4">
        <f>Wakeeney!D321</f>
        <v>36</v>
      </c>
      <c r="AO315" s="4">
        <f>Wakeeney!B321</f>
        <v>0</v>
      </c>
      <c r="AP315" s="4"/>
      <c r="AQ315" s="4"/>
      <c r="AR315" s="4"/>
      <c r="AS315" s="4"/>
      <c r="AT315" s="4">
        <f>Harlan!C321</f>
        <v>62</v>
      </c>
      <c r="AU315" s="4">
        <f>Harlan!D321</f>
        <v>24</v>
      </c>
      <c r="AV315" s="4">
        <f>Harlan!B321</f>
        <v>0</v>
      </c>
      <c r="AW315" s="4"/>
      <c r="AX315" s="4"/>
      <c r="AY315" s="4"/>
      <c r="AZ315" s="4"/>
      <c r="BA315" s="4">
        <f>Benkelman!C321</f>
        <v>67</v>
      </c>
      <c r="BB315" s="4">
        <f>Benkelman!D321</f>
        <v>26</v>
      </c>
      <c r="BC315" s="4">
        <f>Benkelman!B321</f>
        <v>0</v>
      </c>
      <c r="BE315" s="3">
        <v>312</v>
      </c>
    </row>
    <row r="316" spans="1:57" ht="13.5" x14ac:dyDescent="0.25">
      <c r="A316" s="4">
        <f>VALUE(MID(Atwood!A322,5,2))</f>
        <v>11</v>
      </c>
      <c r="B316" s="4">
        <f>VALUE(RIGHT(Atwood!A322,2))</f>
        <v>8</v>
      </c>
      <c r="C316" s="4">
        <f>VALUE(LEFT(Atwood!A322,4))</f>
        <v>2012</v>
      </c>
      <c r="D316" s="4">
        <f>Atwood!C322</f>
        <v>75</v>
      </c>
      <c r="E316" s="4">
        <f>Atwood!D322</f>
        <v>26</v>
      </c>
      <c r="F316" s="4">
        <f>Atwood!B322</f>
        <v>0</v>
      </c>
      <c r="G316" s="4"/>
      <c r="H316" s="4"/>
      <c r="I316" s="4"/>
      <c r="J316" s="4"/>
      <c r="K316" s="4">
        <f>Colby!C322</f>
        <v>73</v>
      </c>
      <c r="L316" s="4">
        <f>Colby!D322</f>
        <v>26</v>
      </c>
      <c r="M316" s="4">
        <f>Colby!B322</f>
        <v>0</v>
      </c>
      <c r="N316" s="4"/>
      <c r="O316" s="4"/>
      <c r="P316" s="4"/>
      <c r="Q316" s="4"/>
      <c r="R316" s="4">
        <f>Goodland!C322</f>
        <v>66</v>
      </c>
      <c r="S316" s="4">
        <f>Goodland!D322</f>
        <v>29</v>
      </c>
      <c r="T316" s="4">
        <f>Goodland!B322</f>
        <v>0</v>
      </c>
      <c r="U316" s="4"/>
      <c r="V316" s="4"/>
      <c r="W316" s="4"/>
      <c r="X316" s="4"/>
      <c r="Y316" s="4">
        <f>Norton!C322</f>
        <v>65</v>
      </c>
      <c r="Z316" s="4">
        <f>Norton!D322</f>
        <v>36</v>
      </c>
      <c r="AA316" s="4">
        <f>Norton!B322</f>
        <v>0</v>
      </c>
      <c r="AB316" s="4"/>
      <c r="AC316" s="4"/>
      <c r="AD316" s="4"/>
      <c r="AE316" s="4"/>
      <c r="AF316" s="4">
        <f>Oberlin!C322</f>
        <v>69</v>
      </c>
      <c r="AG316" s="4">
        <f>Oberlin!D322</f>
        <v>24</v>
      </c>
      <c r="AH316" s="4">
        <f>Oberlin!B322</f>
        <v>0</v>
      </c>
      <c r="AI316" s="4"/>
      <c r="AJ316" s="4"/>
      <c r="AK316" s="4"/>
      <c r="AL316" s="4"/>
      <c r="AM316" s="4">
        <f>Wakeeney!C322</f>
        <v>68</v>
      </c>
      <c r="AN316" s="4">
        <f>Wakeeney!D322</f>
        <v>35</v>
      </c>
      <c r="AO316" s="4">
        <f>Wakeeney!B322</f>
        <v>0</v>
      </c>
      <c r="AP316" s="4"/>
      <c r="AQ316" s="4"/>
      <c r="AR316" s="4"/>
      <c r="AS316" s="4"/>
      <c r="AT316" s="4">
        <f>Harlan!C322</f>
        <v>60</v>
      </c>
      <c r="AU316" s="4">
        <f>Harlan!D322</f>
        <v>25</v>
      </c>
      <c r="AV316" s="4">
        <f>Harlan!B322</f>
        <v>0</v>
      </c>
      <c r="AW316" s="4"/>
      <c r="AX316" s="4"/>
      <c r="AY316" s="4"/>
      <c r="AZ316" s="4"/>
      <c r="BA316" s="4">
        <f>Benkelman!C322</f>
        <v>77</v>
      </c>
      <c r="BB316" s="4">
        <f>Benkelman!D322</f>
        <v>30</v>
      </c>
      <c r="BC316" s="4">
        <f>Benkelman!B322</f>
        <v>0</v>
      </c>
      <c r="BE316" s="3">
        <v>313</v>
      </c>
    </row>
    <row r="317" spans="1:57" ht="13.5" x14ac:dyDescent="0.25">
      <c r="A317" s="4">
        <f>VALUE(MID(Atwood!A323,5,2))</f>
        <v>11</v>
      </c>
      <c r="B317" s="4">
        <f>VALUE(RIGHT(Atwood!A323,2))</f>
        <v>9</v>
      </c>
      <c r="C317" s="4">
        <f>VALUE(LEFT(Atwood!A323,4))</f>
        <v>2012</v>
      </c>
      <c r="D317" s="4">
        <f>Atwood!C323</f>
        <v>66</v>
      </c>
      <c r="E317" s="4">
        <f>Atwood!D323</f>
        <v>26</v>
      </c>
      <c r="F317" s="4">
        <f>Atwood!B323</f>
        <v>0</v>
      </c>
      <c r="G317" s="4"/>
      <c r="H317" s="4"/>
      <c r="I317" s="4"/>
      <c r="J317" s="4"/>
      <c r="K317" s="4">
        <f>Colby!C323</f>
        <v>66</v>
      </c>
      <c r="L317" s="4">
        <f>Colby!D323</f>
        <v>26</v>
      </c>
      <c r="M317" s="4">
        <f>Colby!B323</f>
        <v>0</v>
      </c>
      <c r="N317" s="4"/>
      <c r="O317" s="4"/>
      <c r="P317" s="4"/>
      <c r="Q317" s="4"/>
      <c r="R317" s="4">
        <f>Goodland!C323</f>
        <v>64</v>
      </c>
      <c r="S317" s="4">
        <f>Goodland!D323</f>
        <v>25</v>
      </c>
      <c r="T317" s="4">
        <f>Goodland!B323</f>
        <v>0</v>
      </c>
      <c r="U317" s="4"/>
      <c r="V317" s="4"/>
      <c r="W317" s="4"/>
      <c r="X317" s="4"/>
      <c r="Y317" s="4">
        <f>Norton!C323</f>
        <v>70</v>
      </c>
      <c r="Z317" s="4">
        <f>Norton!D323</f>
        <v>32</v>
      </c>
      <c r="AA317" s="4">
        <f>Norton!B323</f>
        <v>0</v>
      </c>
      <c r="AB317" s="4"/>
      <c r="AC317" s="4"/>
      <c r="AD317" s="4"/>
      <c r="AE317" s="4"/>
      <c r="AF317" s="4">
        <f>Oberlin!C323</f>
        <v>67</v>
      </c>
      <c r="AG317" s="4">
        <f>Oberlin!D323</f>
        <v>24</v>
      </c>
      <c r="AH317" s="4">
        <f>Oberlin!B323</f>
        <v>0</v>
      </c>
      <c r="AI317" s="4"/>
      <c r="AJ317" s="4"/>
      <c r="AK317" s="4"/>
      <c r="AL317" s="4"/>
      <c r="AM317" s="4">
        <f>Wakeeney!C323</f>
        <v>66</v>
      </c>
      <c r="AN317" s="4">
        <f>Wakeeney!D323</f>
        <v>35</v>
      </c>
      <c r="AO317" s="4">
        <f>Wakeeney!B323</f>
        <v>0</v>
      </c>
      <c r="AP317" s="4"/>
      <c r="AQ317" s="4"/>
      <c r="AR317" s="4"/>
      <c r="AS317" s="4"/>
      <c r="AT317" s="4">
        <f>Harlan!C323</f>
        <v>65</v>
      </c>
      <c r="AU317" s="4">
        <f>Harlan!D323</f>
        <v>25</v>
      </c>
      <c r="AV317" s="4">
        <f>Harlan!B323</f>
        <v>0</v>
      </c>
      <c r="AW317" s="4"/>
      <c r="AX317" s="4"/>
      <c r="AY317" s="4"/>
      <c r="AZ317" s="4"/>
      <c r="BA317" s="4">
        <f>Benkelman!C323</f>
        <v>68</v>
      </c>
      <c r="BB317" s="4">
        <f>Benkelman!D323</f>
        <v>27</v>
      </c>
      <c r="BC317" s="4">
        <f>Benkelman!B323</f>
        <v>0</v>
      </c>
      <c r="BE317" s="3">
        <v>314</v>
      </c>
    </row>
    <row r="318" spans="1:57" ht="13.5" x14ac:dyDescent="0.25">
      <c r="A318" s="4">
        <f>VALUE(MID(Atwood!A324,5,2))</f>
        <v>11</v>
      </c>
      <c r="B318" s="4">
        <f>VALUE(RIGHT(Atwood!A324,2))</f>
        <v>10</v>
      </c>
      <c r="C318" s="4">
        <f>VALUE(LEFT(Atwood!A324,4))</f>
        <v>2012</v>
      </c>
      <c r="D318" s="4">
        <f>Atwood!C324</f>
        <v>58</v>
      </c>
      <c r="E318" s="4">
        <f>Atwood!D324</f>
        <v>25</v>
      </c>
      <c r="F318" s="4">
        <f>Atwood!B324</f>
        <v>0</v>
      </c>
      <c r="G318" s="4"/>
      <c r="H318" s="4"/>
      <c r="I318" s="4"/>
      <c r="J318" s="4"/>
      <c r="K318" s="4">
        <f>Colby!C324</f>
        <v>63</v>
      </c>
      <c r="L318" s="4">
        <f>Colby!D324</f>
        <v>27</v>
      </c>
      <c r="M318" s="4">
        <f>Colby!B324</f>
        <v>0</v>
      </c>
      <c r="N318" s="4"/>
      <c r="O318" s="4"/>
      <c r="P318" s="4"/>
      <c r="Q318" s="4"/>
      <c r="R318" s="4">
        <f>Goodland!C324</f>
        <v>74</v>
      </c>
      <c r="S318" s="4">
        <f>Goodland!D324</f>
        <v>26</v>
      </c>
      <c r="T318" s="4">
        <f>Goodland!B324</f>
        <v>0</v>
      </c>
      <c r="U318" s="4"/>
      <c r="V318" s="4"/>
      <c r="W318" s="4"/>
      <c r="X318" s="4"/>
      <c r="Y318" s="4">
        <f>Norton!C324</f>
        <v>56</v>
      </c>
      <c r="Z318" s="4">
        <f>Norton!D324</f>
        <v>25</v>
      </c>
      <c r="AA318" s="4">
        <f>Norton!B324</f>
        <v>0</v>
      </c>
      <c r="AB318" s="4"/>
      <c r="AC318" s="4"/>
      <c r="AD318" s="4"/>
      <c r="AE318" s="4"/>
      <c r="AF318" s="4">
        <f>Oberlin!C324</f>
        <v>56</v>
      </c>
      <c r="AG318" s="4">
        <f>Oberlin!D324</f>
        <v>26</v>
      </c>
      <c r="AH318" s="4">
        <f>Oberlin!B324</f>
        <v>0</v>
      </c>
      <c r="AI318" s="4"/>
      <c r="AJ318" s="4"/>
      <c r="AK318" s="4"/>
      <c r="AL318" s="4"/>
      <c r="AM318" s="4">
        <f>Wakeeney!C324</f>
        <v>64</v>
      </c>
      <c r="AN318" s="4">
        <f>Wakeeney!D324</f>
        <v>35</v>
      </c>
      <c r="AO318" s="4">
        <f>Wakeeney!B324</f>
        <v>0</v>
      </c>
      <c r="AP318" s="4"/>
      <c r="AQ318" s="4"/>
      <c r="AR318" s="4"/>
      <c r="AS318" s="4"/>
      <c r="AT318" s="4">
        <f>Harlan!C324</f>
        <v>53</v>
      </c>
      <c r="AU318" s="4">
        <f>Harlan!D324</f>
        <v>28</v>
      </c>
      <c r="AV318" s="4">
        <f>Harlan!B324</f>
        <v>0</v>
      </c>
      <c r="AW318" s="4"/>
      <c r="AX318" s="4"/>
      <c r="AY318" s="4"/>
      <c r="AZ318" s="4"/>
      <c r="BA318" s="4">
        <f>Benkelman!C324</f>
        <v>63</v>
      </c>
      <c r="BB318" s="4">
        <f>Benkelman!D324</f>
        <v>25</v>
      </c>
      <c r="BC318" s="4">
        <f>Benkelman!B324</f>
        <v>0</v>
      </c>
      <c r="BE318" s="3">
        <v>315</v>
      </c>
    </row>
    <row r="319" spans="1:57" ht="13.5" x14ac:dyDescent="0.25">
      <c r="A319" s="4">
        <f>VALUE(MID(Atwood!A325,5,2))</f>
        <v>11</v>
      </c>
      <c r="B319" s="4">
        <f>VALUE(RIGHT(Atwood!A325,2))</f>
        <v>11</v>
      </c>
      <c r="C319" s="4">
        <f>VALUE(LEFT(Atwood!A325,4))</f>
        <v>2012</v>
      </c>
      <c r="D319" s="4">
        <f>Atwood!C325</f>
        <v>77</v>
      </c>
      <c r="E319" s="4">
        <f>Atwood!D325</f>
        <v>18</v>
      </c>
      <c r="F319" s="4">
        <f>Atwood!B325</f>
        <v>0.02</v>
      </c>
      <c r="G319" s="4"/>
      <c r="H319" s="4"/>
      <c r="I319" s="4"/>
      <c r="J319" s="4"/>
      <c r="K319" s="4">
        <f>Colby!C325</f>
        <v>75</v>
      </c>
      <c r="L319" s="4">
        <f>Colby!D325</f>
        <v>16</v>
      </c>
      <c r="M319" s="4">
        <f>Colby!B325</f>
        <v>0.05</v>
      </c>
      <c r="N319" s="4"/>
      <c r="O319" s="4"/>
      <c r="P319" s="4"/>
      <c r="Q319" s="4"/>
      <c r="R319" s="4">
        <f>Goodland!C325</f>
        <v>36</v>
      </c>
      <c r="S319" s="4">
        <f>Goodland!D325</f>
        <v>11</v>
      </c>
      <c r="T319" s="4">
        <f>Goodland!B325</f>
        <v>0</v>
      </c>
      <c r="U319" s="4"/>
      <c r="V319" s="4"/>
      <c r="W319" s="4"/>
      <c r="X319" s="4"/>
      <c r="Y319" s="4">
        <f>Norton!C325</f>
        <v>79</v>
      </c>
      <c r="Z319" s="4">
        <f>Norton!D325</f>
        <v>18</v>
      </c>
      <c r="AA319" s="4">
        <f>Norton!B325</f>
        <v>0</v>
      </c>
      <c r="AB319" s="4"/>
      <c r="AC319" s="4"/>
      <c r="AD319" s="4"/>
      <c r="AE319" s="4"/>
      <c r="AF319" s="4">
        <f>Oberlin!C325</f>
        <v>78</v>
      </c>
      <c r="AG319" s="4">
        <f>Oberlin!D325</f>
        <v>17</v>
      </c>
      <c r="AH319" s="4">
        <f>Oberlin!B325</f>
        <v>0</v>
      </c>
      <c r="AI319" s="4"/>
      <c r="AJ319" s="4"/>
      <c r="AK319" s="4"/>
      <c r="AL319" s="4"/>
      <c r="AM319" s="4">
        <f>Wakeeney!C325</f>
        <v>80</v>
      </c>
      <c r="AN319" s="4">
        <f>Wakeeney!D325</f>
        <v>23</v>
      </c>
      <c r="AO319" s="4">
        <f>Wakeeney!B325</f>
        <v>0</v>
      </c>
      <c r="AP319" s="4"/>
      <c r="AQ319" s="4"/>
      <c r="AR319" s="4"/>
      <c r="AS319" s="4"/>
      <c r="AT319" s="4">
        <f>Harlan!C325</f>
        <v>80</v>
      </c>
      <c r="AU319" s="4">
        <f>Harlan!D325</f>
        <v>19</v>
      </c>
      <c r="AV319" s="4">
        <f>Harlan!B325</f>
        <v>0.13</v>
      </c>
      <c r="AW319" s="4"/>
      <c r="AX319" s="4"/>
      <c r="AY319" s="4"/>
      <c r="AZ319" s="4"/>
      <c r="BA319" s="4">
        <f>Benkelman!C325</f>
        <v>60</v>
      </c>
      <c r="BB319" s="4">
        <f>Benkelman!D325</f>
        <v>19</v>
      </c>
      <c r="BC319" s="4">
        <f>Benkelman!B325</f>
        <v>0</v>
      </c>
      <c r="BE319" s="3">
        <v>316</v>
      </c>
    </row>
    <row r="320" spans="1:57" ht="13.5" x14ac:dyDescent="0.25">
      <c r="A320" s="4">
        <f>VALUE(MID(Atwood!A326,5,2))</f>
        <v>11</v>
      </c>
      <c r="B320" s="4">
        <f>VALUE(RIGHT(Atwood!A326,2))</f>
        <v>12</v>
      </c>
      <c r="C320" s="4">
        <f>VALUE(LEFT(Atwood!A326,4))</f>
        <v>2012</v>
      </c>
      <c r="D320" s="4">
        <f>Atwood!C326</f>
        <v>36</v>
      </c>
      <c r="E320" s="4">
        <f>Atwood!D326</f>
        <v>11</v>
      </c>
      <c r="F320" s="4">
        <f>Atwood!B326</f>
        <v>0</v>
      </c>
      <c r="G320" s="4"/>
      <c r="H320" s="4"/>
      <c r="I320" s="4"/>
      <c r="J320" s="4"/>
      <c r="K320" s="4">
        <f>Colby!C326</f>
        <v>36</v>
      </c>
      <c r="L320" s="4">
        <f>Colby!D326</f>
        <v>14</v>
      </c>
      <c r="M320" s="4">
        <f>Colby!B326</f>
        <v>0</v>
      </c>
      <c r="N320" s="4"/>
      <c r="O320" s="4"/>
      <c r="P320" s="4"/>
      <c r="Q320" s="4"/>
      <c r="R320" s="4">
        <f>Goodland!C326</f>
        <v>50</v>
      </c>
      <c r="S320" s="4">
        <f>Goodland!D326</f>
        <v>13</v>
      </c>
      <c r="T320" s="4">
        <f>Goodland!B326</f>
        <v>0</v>
      </c>
      <c r="U320" s="4"/>
      <c r="V320" s="4"/>
      <c r="W320" s="4"/>
      <c r="X320" s="4"/>
      <c r="Y320" s="4">
        <f>Norton!C326</f>
        <v>43</v>
      </c>
      <c r="Z320" s="4">
        <f>Norton!D326</f>
        <v>14</v>
      </c>
      <c r="AA320" s="4">
        <f>Norton!B326</f>
        <v>0</v>
      </c>
      <c r="AB320" s="4"/>
      <c r="AC320" s="4"/>
      <c r="AD320" s="4"/>
      <c r="AE320" s="4"/>
      <c r="AF320" s="4">
        <f>Oberlin!C326</f>
        <v>37</v>
      </c>
      <c r="AG320" s="4">
        <f>Oberlin!D326</f>
        <v>9</v>
      </c>
      <c r="AH320" s="4">
        <f>Oberlin!B326</f>
        <v>0</v>
      </c>
      <c r="AI320" s="4"/>
      <c r="AJ320" s="4"/>
      <c r="AK320" s="4"/>
      <c r="AL320" s="4"/>
      <c r="AM320" s="4">
        <f>Wakeeney!C326</f>
        <v>39</v>
      </c>
      <c r="AN320" s="4">
        <f>Wakeeney!D326</f>
        <v>18</v>
      </c>
      <c r="AO320" s="4">
        <f>Wakeeney!B326</f>
        <v>0</v>
      </c>
      <c r="AP320" s="4"/>
      <c r="AQ320" s="4"/>
      <c r="AR320" s="4"/>
      <c r="AS320" s="4"/>
      <c r="AT320" s="4">
        <f>Harlan!C326</f>
        <v>36</v>
      </c>
      <c r="AU320" s="4">
        <f>Harlan!D326</f>
        <v>14</v>
      </c>
      <c r="AV320" s="4">
        <f>Harlan!B326</f>
        <v>0</v>
      </c>
      <c r="AW320" s="4"/>
      <c r="AX320" s="4"/>
      <c r="AY320" s="4"/>
      <c r="AZ320" s="4"/>
      <c r="BA320" s="4">
        <f>Benkelman!C326</f>
        <v>35</v>
      </c>
      <c r="BB320" s="4">
        <f>Benkelman!D326</f>
        <v>10</v>
      </c>
      <c r="BC320" s="4">
        <f>Benkelman!B326</f>
        <v>0</v>
      </c>
      <c r="BE320" s="3">
        <v>317</v>
      </c>
    </row>
    <row r="321" spans="1:57" ht="13.5" x14ac:dyDescent="0.25">
      <c r="A321" s="4">
        <f>VALUE(MID(Atwood!A327,5,2))</f>
        <v>11</v>
      </c>
      <c r="B321" s="4">
        <f>VALUE(RIGHT(Atwood!A327,2))</f>
        <v>13</v>
      </c>
      <c r="C321" s="4">
        <f>VALUE(LEFT(Atwood!A327,4))</f>
        <v>2012</v>
      </c>
      <c r="D321" s="4">
        <f>Atwood!C327</f>
        <v>50</v>
      </c>
      <c r="E321" s="4">
        <f>Atwood!D327</f>
        <v>15</v>
      </c>
      <c r="F321" s="4">
        <f>Atwood!B327</f>
        <v>0</v>
      </c>
      <c r="G321" s="4"/>
      <c r="H321" s="4"/>
      <c r="I321" s="4"/>
      <c r="J321" s="4"/>
      <c r="K321" s="4">
        <f>Colby!C327</f>
        <v>50</v>
      </c>
      <c r="L321" s="4">
        <f>Colby!D327</f>
        <v>18</v>
      </c>
      <c r="M321" s="4">
        <f>Colby!B327</f>
        <v>0</v>
      </c>
      <c r="N321" s="4"/>
      <c r="O321" s="4"/>
      <c r="P321" s="4"/>
      <c r="Q321" s="4"/>
      <c r="R321" s="4">
        <f>Goodland!C327</f>
        <v>53</v>
      </c>
      <c r="S321" s="4">
        <f>Goodland!D327</f>
        <v>22</v>
      </c>
      <c r="T321" s="4">
        <f>Goodland!B327</f>
        <v>0</v>
      </c>
      <c r="U321" s="4"/>
      <c r="V321" s="4"/>
      <c r="W321" s="4"/>
      <c r="X321" s="4"/>
      <c r="Y321" s="4">
        <f>Norton!C327</f>
        <v>52</v>
      </c>
      <c r="Z321" s="4">
        <f>Norton!D327</f>
        <v>14</v>
      </c>
      <c r="AA321" s="4">
        <f>Norton!B327</f>
        <v>0</v>
      </c>
      <c r="AB321" s="4"/>
      <c r="AC321" s="4"/>
      <c r="AD321" s="4"/>
      <c r="AE321" s="4"/>
      <c r="AF321" s="4">
        <f>Oberlin!C327</f>
        <v>49</v>
      </c>
      <c r="AG321" s="4">
        <f>Oberlin!D327</f>
        <v>13</v>
      </c>
      <c r="AH321" s="4">
        <f>Oberlin!B327</f>
        <v>0</v>
      </c>
      <c r="AI321" s="4"/>
      <c r="AJ321" s="4"/>
      <c r="AK321" s="4"/>
      <c r="AL321" s="4"/>
      <c r="AM321" s="4">
        <f>Wakeeney!C327</f>
        <v>51</v>
      </c>
      <c r="AN321" s="4">
        <f>Wakeeney!D327</f>
        <v>19</v>
      </c>
      <c r="AO321" s="4">
        <f>Wakeeney!B327</f>
        <v>0</v>
      </c>
      <c r="AP321" s="4"/>
      <c r="AQ321" s="4"/>
      <c r="AR321" s="4"/>
      <c r="AS321" s="4"/>
      <c r="AT321" s="4">
        <f>Harlan!C327</f>
        <v>48</v>
      </c>
      <c r="AU321" s="4">
        <f>Harlan!D327</f>
        <v>14</v>
      </c>
      <c r="AV321" s="4">
        <f>Harlan!B327</f>
        <v>0</v>
      </c>
      <c r="AW321" s="4"/>
      <c r="AX321" s="4"/>
      <c r="AY321" s="4"/>
      <c r="AZ321" s="4"/>
      <c r="BA321" s="4">
        <f>Benkelman!C327</f>
        <v>50</v>
      </c>
      <c r="BB321" s="4">
        <f>Benkelman!D327</f>
        <v>14</v>
      </c>
      <c r="BC321" s="4">
        <f>Benkelman!B327</f>
        <v>0</v>
      </c>
      <c r="BE321" s="3">
        <v>318</v>
      </c>
    </row>
    <row r="322" spans="1:57" ht="13.5" x14ac:dyDescent="0.25">
      <c r="A322" s="4">
        <f>VALUE(MID(Atwood!A328,5,2))</f>
        <v>11</v>
      </c>
      <c r="B322" s="4">
        <f>VALUE(RIGHT(Atwood!A328,2))</f>
        <v>14</v>
      </c>
      <c r="C322" s="4">
        <f>VALUE(LEFT(Atwood!A328,4))</f>
        <v>2012</v>
      </c>
      <c r="D322" s="4">
        <f>Atwood!C328</f>
        <v>51</v>
      </c>
      <c r="E322" s="4">
        <f>Atwood!D328</f>
        <v>14</v>
      </c>
      <c r="F322" s="4">
        <f>Atwood!B328</f>
        <v>0</v>
      </c>
      <c r="G322" s="4"/>
      <c r="H322" s="4"/>
      <c r="I322" s="4"/>
      <c r="J322" s="4"/>
      <c r="K322" s="4">
        <f>Colby!C328</f>
        <v>55</v>
      </c>
      <c r="L322" s="4">
        <f>Colby!D328</f>
        <v>20</v>
      </c>
      <c r="M322" s="4">
        <f>Colby!B328</f>
        <v>0</v>
      </c>
      <c r="N322" s="4"/>
      <c r="O322" s="4"/>
      <c r="P322" s="4"/>
      <c r="Q322" s="4"/>
      <c r="R322" s="4">
        <f>Goodland!C328</f>
        <v>61</v>
      </c>
      <c r="S322" s="4">
        <f>Goodland!D328</f>
        <v>21</v>
      </c>
      <c r="T322" s="4">
        <f>Goodland!B328</f>
        <v>0</v>
      </c>
      <c r="U322" s="4"/>
      <c r="V322" s="4"/>
      <c r="W322" s="4"/>
      <c r="X322" s="4"/>
      <c r="Y322" s="4">
        <f>Norton!C328</f>
        <v>58</v>
      </c>
      <c r="Z322" s="4">
        <f>Norton!D328</f>
        <v>23</v>
      </c>
      <c r="AA322" s="4">
        <f>Norton!B328</f>
        <v>0</v>
      </c>
      <c r="AB322" s="4"/>
      <c r="AC322" s="4"/>
      <c r="AD322" s="4"/>
      <c r="AE322" s="4"/>
      <c r="AF322" s="4">
        <f>Oberlin!C328</f>
        <v>55</v>
      </c>
      <c r="AG322" s="4">
        <f>Oberlin!D328</f>
        <v>13</v>
      </c>
      <c r="AH322" s="4">
        <f>Oberlin!B328</f>
        <v>0</v>
      </c>
      <c r="AI322" s="4"/>
      <c r="AJ322" s="4"/>
      <c r="AK322" s="4"/>
      <c r="AL322" s="4"/>
      <c r="AM322" s="4">
        <f>Wakeeney!C328</f>
        <v>56</v>
      </c>
      <c r="AN322" s="4">
        <f>Wakeeney!D328</f>
        <v>25</v>
      </c>
      <c r="AO322" s="4">
        <f>Wakeeney!B328</f>
        <v>0</v>
      </c>
      <c r="AP322" s="4"/>
      <c r="AQ322" s="4"/>
      <c r="AR322" s="4"/>
      <c r="AS322" s="4"/>
      <c r="AT322" s="4">
        <f>Harlan!C328</f>
        <v>56</v>
      </c>
      <c r="AU322" s="4">
        <f>Harlan!D328</f>
        <v>16</v>
      </c>
      <c r="AV322" s="4">
        <f>Harlan!B328</f>
        <v>0</v>
      </c>
      <c r="AW322" s="4"/>
      <c r="AX322" s="4"/>
      <c r="AY322" s="4"/>
      <c r="AZ322" s="4"/>
      <c r="BA322" s="4">
        <f>Benkelman!C328</f>
        <v>56</v>
      </c>
      <c r="BB322" s="4">
        <f>Benkelman!D328</f>
        <v>16</v>
      </c>
      <c r="BC322" s="4">
        <f>Benkelman!B328</f>
        <v>0</v>
      </c>
      <c r="BE322" s="3">
        <v>319</v>
      </c>
    </row>
    <row r="323" spans="1:57" ht="13.5" x14ac:dyDescent="0.25">
      <c r="A323" s="4">
        <f>VALUE(MID(Atwood!A329,5,2))</f>
        <v>11</v>
      </c>
      <c r="B323" s="4">
        <f>VALUE(RIGHT(Atwood!A329,2))</f>
        <v>15</v>
      </c>
      <c r="C323" s="4">
        <f>VALUE(LEFT(Atwood!A329,4))</f>
        <v>2012</v>
      </c>
      <c r="D323" s="4">
        <f>Atwood!C329</f>
        <v>63</v>
      </c>
      <c r="E323" s="4">
        <f>Atwood!D329</f>
        <v>15</v>
      </c>
      <c r="F323" s="4">
        <f>Atwood!B329</f>
        <v>0</v>
      </c>
      <c r="G323" s="4"/>
      <c r="H323" s="4"/>
      <c r="I323" s="4"/>
      <c r="J323" s="4"/>
      <c r="K323" s="4">
        <f>Colby!C329</f>
        <v>62</v>
      </c>
      <c r="L323" s="4">
        <f>Colby!D329</f>
        <v>21</v>
      </c>
      <c r="M323" s="4">
        <f>Colby!B329</f>
        <v>0</v>
      </c>
      <c r="N323" s="4"/>
      <c r="O323" s="4"/>
      <c r="P323" s="4"/>
      <c r="Q323" s="4"/>
      <c r="R323" s="4">
        <f>Goodland!C329</f>
        <v>57</v>
      </c>
      <c r="S323" s="4">
        <f>Goodland!D329</f>
        <v>22</v>
      </c>
      <c r="T323" s="4">
        <f>Goodland!B329</f>
        <v>0</v>
      </c>
      <c r="U323" s="4"/>
      <c r="V323" s="4"/>
      <c r="W323" s="4"/>
      <c r="X323" s="4"/>
      <c r="Y323" s="4">
        <f>Norton!C329</f>
        <v>60</v>
      </c>
      <c r="Z323" s="4">
        <f>Norton!D329</f>
        <v>22</v>
      </c>
      <c r="AA323" s="4">
        <f>Norton!B329</f>
        <v>0</v>
      </c>
      <c r="AB323" s="4"/>
      <c r="AC323" s="4"/>
      <c r="AD323" s="4"/>
      <c r="AE323" s="4"/>
      <c r="AF323" s="4">
        <f>Oberlin!C329</f>
        <v>61</v>
      </c>
      <c r="AG323" s="4">
        <f>Oberlin!D329</f>
        <v>17</v>
      </c>
      <c r="AH323" s="4">
        <f>Oberlin!B329</f>
        <v>0</v>
      </c>
      <c r="AI323" s="4"/>
      <c r="AJ323" s="4"/>
      <c r="AK323" s="4"/>
      <c r="AL323" s="4"/>
      <c r="AM323" s="4">
        <f>Wakeeney!C329</f>
        <v>60</v>
      </c>
      <c r="AN323" s="4">
        <f>Wakeeney!D329</f>
        <v>28</v>
      </c>
      <c r="AO323" s="4">
        <f>Wakeeney!B329</f>
        <v>0</v>
      </c>
      <c r="AP323" s="4"/>
      <c r="AQ323" s="4"/>
      <c r="AR323" s="4"/>
      <c r="AS323" s="4"/>
      <c r="AT323" s="4">
        <f>Harlan!C329</f>
        <v>57</v>
      </c>
      <c r="AU323" s="4">
        <f>Harlan!D329</f>
        <v>19</v>
      </c>
      <c r="AV323" s="4">
        <f>Harlan!B329</f>
        <v>0</v>
      </c>
      <c r="AW323" s="4"/>
      <c r="AX323" s="4"/>
      <c r="AY323" s="4"/>
      <c r="AZ323" s="4"/>
      <c r="BA323" s="4">
        <f>Benkelman!C329</f>
        <v>63</v>
      </c>
      <c r="BB323" s="4">
        <f>Benkelman!D329</f>
        <v>20</v>
      </c>
      <c r="BC323" s="4">
        <f>Benkelman!B329</f>
        <v>0</v>
      </c>
      <c r="BE323" s="3">
        <v>320</v>
      </c>
    </row>
    <row r="324" spans="1:57" ht="13.5" x14ac:dyDescent="0.25">
      <c r="A324" s="4">
        <f>VALUE(MID(Atwood!A330,5,2))</f>
        <v>11</v>
      </c>
      <c r="B324" s="4">
        <f>VALUE(RIGHT(Atwood!A330,2))</f>
        <v>16</v>
      </c>
      <c r="C324" s="4">
        <f>VALUE(LEFT(Atwood!A330,4))</f>
        <v>2012</v>
      </c>
      <c r="D324" s="4">
        <f>Atwood!C330</f>
        <v>58</v>
      </c>
      <c r="E324" s="4">
        <f>Atwood!D330</f>
        <v>15</v>
      </c>
      <c r="F324" s="4">
        <f>Atwood!B330</f>
        <v>0</v>
      </c>
      <c r="G324" s="4"/>
      <c r="H324" s="4"/>
      <c r="I324" s="4"/>
      <c r="J324" s="4"/>
      <c r="K324" s="4">
        <f>Colby!C330</f>
        <v>58</v>
      </c>
      <c r="L324" s="4">
        <f>Colby!D330</f>
        <v>20</v>
      </c>
      <c r="M324" s="4">
        <f>Colby!B330</f>
        <v>0</v>
      </c>
      <c r="N324" s="4"/>
      <c r="O324" s="4"/>
      <c r="P324" s="4"/>
      <c r="Q324" s="4"/>
      <c r="R324" s="4">
        <f>Goodland!C330</f>
        <v>58</v>
      </c>
      <c r="S324" s="4">
        <f>Goodland!D330</f>
        <v>24</v>
      </c>
      <c r="T324" s="4">
        <f>Goodland!B330</f>
        <v>0</v>
      </c>
      <c r="U324" s="4"/>
      <c r="V324" s="4"/>
      <c r="W324" s="4"/>
      <c r="X324" s="4"/>
      <c r="Y324" s="4">
        <f>Norton!C330</f>
        <v>62</v>
      </c>
      <c r="Z324" s="4">
        <f>Norton!D330</f>
        <v>29</v>
      </c>
      <c r="AA324" s="4">
        <f>Norton!B330</f>
        <v>0</v>
      </c>
      <c r="AB324" s="4"/>
      <c r="AC324" s="4"/>
      <c r="AD324" s="4"/>
      <c r="AE324" s="4"/>
      <c r="AF324" s="4">
        <f>Oberlin!C330</f>
        <v>60</v>
      </c>
      <c r="AG324" s="4">
        <f>Oberlin!D330</f>
        <v>15</v>
      </c>
      <c r="AH324" s="4">
        <f>Oberlin!B330</f>
        <v>0</v>
      </c>
      <c r="AI324" s="4"/>
      <c r="AJ324" s="4"/>
      <c r="AK324" s="4"/>
      <c r="AL324" s="4"/>
      <c r="AM324" s="4">
        <f>Wakeeney!C330</f>
        <v>58</v>
      </c>
      <c r="AN324" s="4">
        <f>Wakeeney!D330</f>
        <v>28</v>
      </c>
      <c r="AO324" s="4">
        <f>Wakeeney!B330</f>
        <v>0</v>
      </c>
      <c r="AP324" s="4"/>
      <c r="AQ324" s="4"/>
      <c r="AR324" s="4"/>
      <c r="AS324" s="4"/>
      <c r="AT324" s="4">
        <f>Harlan!C330</f>
        <v>61</v>
      </c>
      <c r="AU324" s="4">
        <f>Harlan!D330</f>
        <v>19</v>
      </c>
      <c r="AV324" s="4">
        <f>Harlan!B330</f>
        <v>0</v>
      </c>
      <c r="AW324" s="4"/>
      <c r="AX324" s="4"/>
      <c r="AY324" s="4"/>
      <c r="AZ324" s="4"/>
      <c r="BA324" s="4">
        <f>Benkelman!C330</f>
        <v>61</v>
      </c>
      <c r="BB324" s="4">
        <f>Benkelman!D330</f>
        <v>25</v>
      </c>
      <c r="BC324" s="4">
        <f>Benkelman!B330</f>
        <v>0</v>
      </c>
      <c r="BE324" s="3">
        <v>321</v>
      </c>
    </row>
    <row r="325" spans="1:57" ht="13.5" x14ac:dyDescent="0.25">
      <c r="A325" s="4">
        <f>VALUE(MID(Atwood!A331,5,2))</f>
        <v>11</v>
      </c>
      <c r="B325" s="4">
        <f>VALUE(RIGHT(Atwood!A331,2))</f>
        <v>17</v>
      </c>
      <c r="C325" s="4">
        <f>VALUE(LEFT(Atwood!A331,4))</f>
        <v>2012</v>
      </c>
      <c r="D325" s="4">
        <f>Atwood!C331</f>
        <v>62</v>
      </c>
      <c r="E325" s="4">
        <f>Atwood!D331</f>
        <v>18</v>
      </c>
      <c r="F325" s="4">
        <f>Atwood!B331</f>
        <v>0</v>
      </c>
      <c r="G325" s="4"/>
      <c r="H325" s="4"/>
      <c r="I325" s="4"/>
      <c r="J325" s="4"/>
      <c r="K325" s="4">
        <f>Colby!C331</f>
        <v>59</v>
      </c>
      <c r="L325" s="4">
        <f>Colby!D331</f>
        <v>24</v>
      </c>
      <c r="M325" s="4">
        <f>Colby!B331</f>
        <v>0</v>
      </c>
      <c r="N325" s="4"/>
      <c r="O325" s="4"/>
      <c r="P325" s="4"/>
      <c r="Q325" s="4"/>
      <c r="R325" s="4">
        <f>Goodland!C331</f>
        <v>66</v>
      </c>
      <c r="S325" s="4">
        <f>Goodland!D331</f>
        <v>28</v>
      </c>
      <c r="T325" s="4">
        <f>Goodland!B331</f>
        <v>0</v>
      </c>
      <c r="U325" s="4"/>
      <c r="V325" s="4"/>
      <c r="W325" s="4"/>
      <c r="X325" s="4"/>
      <c r="Y325" s="4">
        <f>Norton!C331</f>
        <v>59</v>
      </c>
      <c r="Z325" s="4">
        <f>Norton!D331</f>
        <v>29</v>
      </c>
      <c r="AA325" s="4">
        <f>Norton!B331</f>
        <v>0</v>
      </c>
      <c r="AB325" s="4"/>
      <c r="AC325" s="4"/>
      <c r="AD325" s="4"/>
      <c r="AE325" s="4"/>
      <c r="AF325" s="4">
        <f>Oberlin!C331</f>
        <v>60</v>
      </c>
      <c r="AG325" s="4">
        <f>Oberlin!D331</f>
        <v>15</v>
      </c>
      <c r="AH325" s="4">
        <f>Oberlin!B331</f>
        <v>0</v>
      </c>
      <c r="AI325" s="4"/>
      <c r="AJ325" s="4"/>
      <c r="AK325" s="4"/>
      <c r="AL325" s="4"/>
      <c r="AM325" s="4">
        <f>Wakeeney!C331</f>
        <v>60</v>
      </c>
      <c r="AN325" s="4">
        <f>Wakeeney!D331</f>
        <v>25</v>
      </c>
      <c r="AO325" s="4">
        <f>Wakeeney!B331</f>
        <v>0</v>
      </c>
      <c r="AP325" s="4"/>
      <c r="AQ325" s="4"/>
      <c r="AR325" s="4"/>
      <c r="AS325" s="4"/>
      <c r="AT325" s="4">
        <f>Harlan!C331</f>
        <v>57</v>
      </c>
      <c r="AU325" s="4">
        <f>Harlan!D331</f>
        <v>19</v>
      </c>
      <c r="AV325" s="4">
        <f>Harlan!B331</f>
        <v>0</v>
      </c>
      <c r="AW325" s="4"/>
      <c r="AX325" s="4"/>
      <c r="AY325" s="4"/>
      <c r="AZ325" s="4"/>
      <c r="BA325" s="4">
        <f>Benkelman!C331</f>
        <v>61</v>
      </c>
      <c r="BB325" s="4">
        <f>Benkelman!D331</f>
        <v>23</v>
      </c>
      <c r="BC325" s="4">
        <f>Benkelman!B331</f>
        <v>0</v>
      </c>
      <c r="BE325" s="3">
        <v>322</v>
      </c>
    </row>
    <row r="326" spans="1:57" ht="13.5" x14ac:dyDescent="0.25">
      <c r="A326" s="4">
        <f>VALUE(MID(Atwood!A332,5,2))</f>
        <v>11</v>
      </c>
      <c r="B326" s="4">
        <f>VALUE(RIGHT(Atwood!A332,2))</f>
        <v>18</v>
      </c>
      <c r="C326" s="4">
        <f>VALUE(LEFT(Atwood!A332,4))</f>
        <v>2012</v>
      </c>
      <c r="D326" s="4">
        <f>Atwood!C332</f>
        <v>61</v>
      </c>
      <c r="E326" s="4">
        <f>Atwood!D332</f>
        <v>23</v>
      </c>
      <c r="F326" s="4">
        <f>Atwood!B332</f>
        <v>0</v>
      </c>
      <c r="G326" s="4"/>
      <c r="H326" s="4"/>
      <c r="I326" s="4"/>
      <c r="J326" s="4"/>
      <c r="K326" s="4">
        <f>Colby!C332</f>
        <v>63</v>
      </c>
      <c r="L326" s="4">
        <f>Colby!D332</f>
        <v>26</v>
      </c>
      <c r="M326" s="4">
        <f>Colby!B332</f>
        <v>0</v>
      </c>
      <c r="N326" s="4"/>
      <c r="O326" s="4"/>
      <c r="P326" s="4"/>
      <c r="Q326" s="4"/>
      <c r="R326" s="4">
        <f>Goodland!C332</f>
        <v>62</v>
      </c>
      <c r="S326" s="4">
        <f>Goodland!D332</f>
        <v>21</v>
      </c>
      <c r="T326" s="4">
        <f>Goodland!B332</f>
        <v>0</v>
      </c>
      <c r="U326" s="4"/>
      <c r="V326" s="4"/>
      <c r="W326" s="4"/>
      <c r="X326" s="4"/>
      <c r="Y326" s="4">
        <f>Norton!C332</f>
        <v>63</v>
      </c>
      <c r="Z326" s="4">
        <f>Norton!D332</f>
        <v>34</v>
      </c>
      <c r="AA326" s="4">
        <f>Norton!B332</f>
        <v>0</v>
      </c>
      <c r="AB326" s="4"/>
      <c r="AC326" s="4"/>
      <c r="AD326" s="4"/>
      <c r="AE326" s="4"/>
      <c r="AF326" s="4">
        <f>Oberlin!C332</f>
        <v>60</v>
      </c>
      <c r="AG326" s="4">
        <f>Oberlin!D332</f>
        <v>23</v>
      </c>
      <c r="AH326" s="4">
        <f>Oberlin!B332</f>
        <v>0</v>
      </c>
      <c r="AI326" s="4"/>
      <c r="AJ326" s="4"/>
      <c r="AK326" s="4"/>
      <c r="AL326" s="4"/>
      <c r="AM326" s="4">
        <f>Wakeeney!C332</f>
        <v>67</v>
      </c>
      <c r="AN326" s="4">
        <f>Wakeeney!D332</f>
        <v>39</v>
      </c>
      <c r="AO326" s="4">
        <f>Wakeeney!B332</f>
        <v>0</v>
      </c>
      <c r="AP326" s="4"/>
      <c r="AQ326" s="4"/>
      <c r="AR326" s="4"/>
      <c r="AS326" s="4"/>
      <c r="AT326" s="4">
        <f>Harlan!C332</f>
        <v>65</v>
      </c>
      <c r="AU326" s="4">
        <f>Harlan!D332</f>
        <v>36</v>
      </c>
      <c r="AV326" s="4">
        <f>Harlan!B332</f>
        <v>0</v>
      </c>
      <c r="AW326" s="4"/>
      <c r="AX326" s="4"/>
      <c r="AY326" s="4"/>
      <c r="AZ326" s="4"/>
      <c r="BA326" s="4">
        <f>Benkelman!C332</f>
        <v>67</v>
      </c>
      <c r="BB326" s="4">
        <f>Benkelman!D332</f>
        <v>23</v>
      </c>
      <c r="BC326" s="4">
        <f>Benkelman!B332</f>
        <v>0</v>
      </c>
      <c r="BE326" s="3">
        <v>323</v>
      </c>
    </row>
    <row r="327" spans="1:57" ht="13.5" x14ac:dyDescent="0.25">
      <c r="A327" s="4">
        <f>VALUE(MID(Atwood!A333,5,2))</f>
        <v>11</v>
      </c>
      <c r="B327" s="4">
        <f>VALUE(RIGHT(Atwood!A333,2))</f>
        <v>19</v>
      </c>
      <c r="C327" s="4">
        <f>VALUE(LEFT(Atwood!A333,4))</f>
        <v>2012</v>
      </c>
      <c r="D327" s="4">
        <f>Atwood!C333</f>
        <v>59</v>
      </c>
      <c r="E327" s="4">
        <f>Atwood!D333</f>
        <v>22</v>
      </c>
      <c r="F327" s="4">
        <f>Atwood!B333</f>
        <v>0</v>
      </c>
      <c r="G327" s="4"/>
      <c r="H327" s="4"/>
      <c r="I327" s="4"/>
      <c r="J327" s="4"/>
      <c r="K327" s="4">
        <f>Colby!C333</f>
        <v>57</v>
      </c>
      <c r="L327" s="4">
        <f>Colby!D333</f>
        <v>29</v>
      </c>
      <c r="M327" s="4">
        <f>Colby!B333</f>
        <v>0</v>
      </c>
      <c r="N327" s="4"/>
      <c r="O327" s="4"/>
      <c r="P327" s="4"/>
      <c r="Q327" s="4"/>
      <c r="R327" s="4">
        <f>Goodland!C333</f>
        <v>69</v>
      </c>
      <c r="S327" s="4">
        <f>Goodland!D333</f>
        <v>28</v>
      </c>
      <c r="T327" s="4">
        <f>Goodland!B333</f>
        <v>0</v>
      </c>
      <c r="U327" s="4"/>
      <c r="V327" s="4"/>
      <c r="W327" s="4"/>
      <c r="X327" s="4"/>
      <c r="Y327" s="4">
        <f>Norton!C333</f>
        <v>73</v>
      </c>
      <c r="Z327" s="4">
        <f>Norton!D333</f>
        <v>36</v>
      </c>
      <c r="AA327" s="4">
        <f>Norton!B333</f>
        <v>0</v>
      </c>
      <c r="AB327" s="4"/>
      <c r="AC327" s="4"/>
      <c r="AD327" s="4"/>
      <c r="AE327" s="4"/>
      <c r="AF327" s="4">
        <f>Oberlin!C333</f>
        <v>61</v>
      </c>
      <c r="AG327" s="4">
        <f>Oberlin!D333</f>
        <v>25</v>
      </c>
      <c r="AH327" s="4">
        <f>Oberlin!B333</f>
        <v>0</v>
      </c>
      <c r="AI327" s="4"/>
      <c r="AJ327" s="4"/>
      <c r="AK327" s="4"/>
      <c r="AL327" s="4"/>
      <c r="AM327" s="4">
        <f>Wakeeney!C333</f>
        <v>64</v>
      </c>
      <c r="AN327" s="4">
        <f>Wakeeney!D333</f>
        <v>37</v>
      </c>
      <c r="AO327" s="4">
        <f>Wakeeney!B333</f>
        <v>0</v>
      </c>
      <c r="AP327" s="4"/>
      <c r="AQ327" s="4"/>
      <c r="AR327" s="4"/>
      <c r="AS327" s="4"/>
      <c r="AT327" s="4">
        <f>Harlan!C333</f>
        <v>62</v>
      </c>
      <c r="AU327" s="4">
        <f>Harlan!D333</f>
        <v>32</v>
      </c>
      <c r="AV327" s="4">
        <f>Harlan!B333</f>
        <v>0</v>
      </c>
      <c r="AW327" s="4"/>
      <c r="AX327" s="4"/>
      <c r="AY327" s="4"/>
      <c r="AZ327" s="4"/>
      <c r="BA327" s="4">
        <f>Benkelman!C333</f>
        <v>58</v>
      </c>
      <c r="BB327" s="4">
        <f>Benkelman!D333</f>
        <v>25</v>
      </c>
      <c r="BC327" s="4">
        <f>Benkelman!B333</f>
        <v>0</v>
      </c>
      <c r="BE327" s="3">
        <v>324</v>
      </c>
    </row>
    <row r="328" spans="1:57" ht="13.5" x14ac:dyDescent="0.25">
      <c r="A328" s="4">
        <f>VALUE(MID(Atwood!A334,5,2))</f>
        <v>11</v>
      </c>
      <c r="B328" s="4">
        <f>VALUE(RIGHT(Atwood!A334,2))</f>
        <v>20</v>
      </c>
      <c r="C328" s="4">
        <f>VALUE(LEFT(Atwood!A334,4))</f>
        <v>2012</v>
      </c>
      <c r="D328" s="4">
        <f>Atwood!C334</f>
        <v>69</v>
      </c>
      <c r="E328" s="4">
        <f>Atwood!D334</f>
        <v>28</v>
      </c>
      <c r="F328" s="4">
        <f>Atwood!B334</f>
        <v>0</v>
      </c>
      <c r="G328" s="4"/>
      <c r="H328" s="4"/>
      <c r="I328" s="4"/>
      <c r="J328" s="4"/>
      <c r="K328" s="4">
        <f>Colby!C334</f>
        <v>69</v>
      </c>
      <c r="L328" s="4">
        <f>Colby!D334</f>
        <v>27</v>
      </c>
      <c r="M328" s="4">
        <f>Colby!B334</f>
        <v>0</v>
      </c>
      <c r="N328" s="4"/>
      <c r="O328" s="4"/>
      <c r="P328" s="4"/>
      <c r="Q328" s="4"/>
      <c r="R328" s="4">
        <f>Goodland!C334</f>
        <v>69</v>
      </c>
      <c r="S328" s="4">
        <f>Goodland!D334</f>
        <v>29</v>
      </c>
      <c r="T328" s="4">
        <f>Goodland!B334</f>
        <v>0</v>
      </c>
      <c r="U328" s="4"/>
      <c r="V328" s="4"/>
      <c r="W328" s="4"/>
      <c r="X328" s="4"/>
      <c r="Y328" s="4">
        <f>Norton!C334</f>
        <v>73</v>
      </c>
      <c r="Z328" s="4">
        <f>Norton!D334</f>
        <v>35</v>
      </c>
      <c r="AA328" s="4">
        <f>Norton!B334</f>
        <v>0</v>
      </c>
      <c r="AB328" s="4"/>
      <c r="AC328" s="4"/>
      <c r="AD328" s="4"/>
      <c r="AE328" s="4"/>
      <c r="AF328" s="4">
        <f>Oberlin!C334</f>
        <v>68</v>
      </c>
      <c r="AG328" s="4">
        <f>Oberlin!D334</f>
        <v>23</v>
      </c>
      <c r="AH328" s="4">
        <f>Oberlin!B334</f>
        <v>0</v>
      </c>
      <c r="AI328" s="4"/>
      <c r="AJ328" s="4"/>
      <c r="AK328" s="4"/>
      <c r="AL328" s="4"/>
      <c r="AM328" s="4">
        <f>Wakeeney!C334</f>
        <v>69</v>
      </c>
      <c r="AN328" s="4">
        <f>Wakeeney!D334</f>
        <v>36</v>
      </c>
      <c r="AO328" s="4">
        <f>Wakeeney!B334</f>
        <v>0</v>
      </c>
      <c r="AP328" s="4"/>
      <c r="AQ328" s="4"/>
      <c r="AR328" s="4"/>
      <c r="AS328" s="4"/>
      <c r="AT328" s="4">
        <f>Harlan!C334</f>
        <v>67</v>
      </c>
      <c r="AU328" s="4">
        <f>Harlan!D334</f>
        <v>26</v>
      </c>
      <c r="AV328" s="4">
        <f>Harlan!B334</f>
        <v>0</v>
      </c>
      <c r="AW328" s="4"/>
      <c r="AX328" s="4"/>
      <c r="AY328" s="4"/>
      <c r="AZ328" s="4"/>
      <c r="BA328" s="4">
        <f>Benkelman!C334</f>
        <v>69</v>
      </c>
      <c r="BB328" s="4">
        <f>Benkelman!D334</f>
        <v>26</v>
      </c>
      <c r="BC328" s="4">
        <f>Benkelman!B334</f>
        <v>0</v>
      </c>
      <c r="BE328" s="3">
        <v>325</v>
      </c>
    </row>
    <row r="329" spans="1:57" ht="13.5" x14ac:dyDescent="0.25">
      <c r="A329" s="4">
        <f>VALUE(MID(Atwood!A335,5,2))</f>
        <v>11</v>
      </c>
      <c r="B329" s="4">
        <f>VALUE(RIGHT(Atwood!A335,2))</f>
        <v>21</v>
      </c>
      <c r="C329" s="4">
        <f>VALUE(LEFT(Atwood!A335,4))</f>
        <v>2012</v>
      </c>
      <c r="D329" s="4">
        <f>Atwood!C335</f>
        <v>74</v>
      </c>
      <c r="E329" s="4">
        <f>Atwood!D335</f>
        <v>27</v>
      </c>
      <c r="F329" s="4">
        <f>Atwood!B335</f>
        <v>0</v>
      </c>
      <c r="G329" s="4"/>
      <c r="H329" s="4"/>
      <c r="I329" s="4"/>
      <c r="J329" s="4"/>
      <c r="K329" s="4">
        <f>Colby!C335</f>
        <v>71</v>
      </c>
      <c r="L329" s="4">
        <f>Colby!D335</f>
        <v>31</v>
      </c>
      <c r="M329" s="4">
        <f>Colby!B335</f>
        <v>0</v>
      </c>
      <c r="N329" s="4"/>
      <c r="O329" s="4"/>
      <c r="P329" s="4"/>
      <c r="Q329" s="4"/>
      <c r="R329" s="4">
        <f>Goodland!C335</f>
        <v>75</v>
      </c>
      <c r="S329" s="4">
        <f>Goodland!D335</f>
        <v>31</v>
      </c>
      <c r="T329" s="4">
        <f>Goodland!B335</f>
        <v>0</v>
      </c>
      <c r="U329" s="4"/>
      <c r="V329" s="4"/>
      <c r="W329" s="4"/>
      <c r="X329" s="4"/>
      <c r="Y329" s="4">
        <f>Norton!C335</f>
        <v>71</v>
      </c>
      <c r="Z329" s="4">
        <f>Norton!D335</f>
        <v>35</v>
      </c>
      <c r="AA329" s="4">
        <f>Norton!B335</f>
        <v>0</v>
      </c>
      <c r="AB329" s="4"/>
      <c r="AC329" s="4"/>
      <c r="AD329" s="4"/>
      <c r="AE329" s="4"/>
      <c r="AF329" s="4">
        <f>Oberlin!C335</f>
        <v>72</v>
      </c>
      <c r="AG329" s="4">
        <f>Oberlin!D335</f>
        <v>23</v>
      </c>
      <c r="AH329" s="4">
        <f>Oberlin!B335</f>
        <v>0</v>
      </c>
      <c r="AI329" s="4"/>
      <c r="AJ329" s="4"/>
      <c r="AK329" s="4"/>
      <c r="AL329" s="4"/>
      <c r="AM329" s="4">
        <f>Wakeeney!C335</f>
        <v>71</v>
      </c>
      <c r="AN329" s="4">
        <f>Wakeeney!D335</f>
        <v>38</v>
      </c>
      <c r="AO329" s="4">
        <f>Wakeeney!B335</f>
        <v>0</v>
      </c>
      <c r="AP329" s="4"/>
      <c r="AQ329" s="4"/>
      <c r="AR329" s="4"/>
      <c r="AS329" s="4"/>
      <c r="AT329" s="4">
        <f>Harlan!C335</f>
        <v>68</v>
      </c>
      <c r="AU329" s="4">
        <f>Harlan!D335</f>
        <v>26</v>
      </c>
      <c r="AV329" s="4">
        <f>Harlan!B335</f>
        <v>0</v>
      </c>
      <c r="AW329" s="4"/>
      <c r="AX329" s="4"/>
      <c r="AY329" s="4"/>
      <c r="AZ329" s="4"/>
      <c r="BA329" s="4">
        <f>Benkelman!C335</f>
        <v>73</v>
      </c>
      <c r="BB329" s="4">
        <f>Benkelman!D335</f>
        <v>27</v>
      </c>
      <c r="BC329" s="4">
        <f>Benkelman!B335</f>
        <v>0</v>
      </c>
      <c r="BE329" s="3">
        <v>326</v>
      </c>
    </row>
    <row r="330" spans="1:57" ht="13.5" x14ac:dyDescent="0.25">
      <c r="A330" s="4">
        <f>VALUE(MID(Atwood!A336,5,2))</f>
        <v>11</v>
      </c>
      <c r="B330" s="4">
        <f>VALUE(RIGHT(Atwood!A336,2))</f>
        <v>22</v>
      </c>
      <c r="C330" s="4">
        <f>VALUE(LEFT(Atwood!A336,4))</f>
        <v>2012</v>
      </c>
      <c r="D330" s="4">
        <f>Atwood!C336</f>
        <v>72</v>
      </c>
      <c r="E330" s="4">
        <f>Atwood!D336</f>
        <v>28</v>
      </c>
      <c r="F330" s="4">
        <f>Atwood!B336</f>
        <v>0</v>
      </c>
      <c r="G330" s="4"/>
      <c r="H330" s="4"/>
      <c r="I330" s="4"/>
      <c r="J330" s="4"/>
      <c r="K330" s="4">
        <f>Colby!C336</f>
        <v>74</v>
      </c>
      <c r="L330" s="4">
        <f>Colby!D336</f>
        <v>32</v>
      </c>
      <c r="M330" s="4">
        <f>Colby!B336</f>
        <v>0</v>
      </c>
      <c r="N330" s="4"/>
      <c r="O330" s="4"/>
      <c r="P330" s="4"/>
      <c r="Q330" s="4"/>
      <c r="R330" s="4">
        <f>Goodland!C336</f>
        <v>60</v>
      </c>
      <c r="S330" s="4">
        <f>Goodland!D336</f>
        <v>22</v>
      </c>
      <c r="T330" s="4">
        <f>Goodland!B336</f>
        <v>0</v>
      </c>
      <c r="U330" s="4"/>
      <c r="V330" s="4"/>
      <c r="W330" s="4"/>
      <c r="X330" s="4"/>
      <c r="Y330" s="4">
        <f>Norton!C336</f>
        <v>72</v>
      </c>
      <c r="Z330" s="4">
        <f>Norton!D336</f>
        <v>33</v>
      </c>
      <c r="AA330" s="4">
        <f>Norton!B336</f>
        <v>0</v>
      </c>
      <c r="AB330" s="4"/>
      <c r="AC330" s="4"/>
      <c r="AD330" s="4"/>
      <c r="AE330" s="4"/>
      <c r="AF330" s="4">
        <f>Oberlin!C336</f>
        <v>71</v>
      </c>
      <c r="AG330" s="4">
        <f>Oberlin!D336</f>
        <v>26</v>
      </c>
      <c r="AH330" s="4">
        <f>Oberlin!B336</f>
        <v>0</v>
      </c>
      <c r="AI330" s="4"/>
      <c r="AJ330" s="4"/>
      <c r="AK330" s="4"/>
      <c r="AL330" s="4"/>
      <c r="AM330" s="4">
        <f>Wakeeney!C336</f>
        <v>74</v>
      </c>
      <c r="AN330" s="4">
        <f>Wakeeney!D336</f>
        <v>39</v>
      </c>
      <c r="AO330" s="4">
        <f>Wakeeney!B336</f>
        <v>0</v>
      </c>
      <c r="AP330" s="4"/>
      <c r="AQ330" s="4"/>
      <c r="AR330" s="4"/>
      <c r="AS330" s="4"/>
      <c r="AT330" s="4">
        <f>Harlan!C336</f>
        <v>74</v>
      </c>
      <c r="AU330" s="4">
        <f>Harlan!D336</f>
        <v>32</v>
      </c>
      <c r="AV330" s="4">
        <f>Harlan!B336</f>
        <v>0</v>
      </c>
      <c r="AW330" s="4"/>
      <c r="AX330" s="4"/>
      <c r="AY330" s="4"/>
      <c r="AZ330" s="4"/>
      <c r="BA330" s="4">
        <f>Benkelman!C336</f>
        <v>72</v>
      </c>
      <c r="BB330" s="4">
        <f>Benkelman!D336</f>
        <v>28</v>
      </c>
      <c r="BC330" s="4">
        <f>Benkelman!B336</f>
        <v>0</v>
      </c>
      <c r="BE330" s="3">
        <v>327</v>
      </c>
    </row>
    <row r="331" spans="1:57" ht="13.5" x14ac:dyDescent="0.25">
      <c r="A331" s="4">
        <f>VALUE(MID(Atwood!A337,5,2))</f>
        <v>11</v>
      </c>
      <c r="B331" s="4">
        <f>VALUE(RIGHT(Atwood!A337,2))</f>
        <v>23</v>
      </c>
      <c r="C331" s="4">
        <f>VALUE(LEFT(Atwood!A337,4))</f>
        <v>2012</v>
      </c>
      <c r="D331" s="4">
        <f>Atwood!C337</f>
        <v>57</v>
      </c>
      <c r="E331" s="4">
        <f>Atwood!D337</f>
        <v>16</v>
      </c>
      <c r="F331" s="4">
        <f>Atwood!B337</f>
        <v>0</v>
      </c>
      <c r="G331" s="4"/>
      <c r="H331" s="4"/>
      <c r="I331" s="4"/>
      <c r="J331" s="4"/>
      <c r="K331" s="4">
        <f>Colby!C337</f>
        <v>61</v>
      </c>
      <c r="L331" s="4">
        <f>Colby!D337</f>
        <v>22</v>
      </c>
      <c r="M331" s="4">
        <f>Colby!B337</f>
        <v>0</v>
      </c>
      <c r="N331" s="4"/>
      <c r="O331" s="4"/>
      <c r="P331" s="4"/>
      <c r="Q331" s="4"/>
      <c r="R331" s="4">
        <f>Goodland!C337</f>
        <v>51</v>
      </c>
      <c r="S331" s="4">
        <f>Goodland!D337</f>
        <v>22</v>
      </c>
      <c r="T331" s="4">
        <f>Goodland!B337</f>
        <v>0</v>
      </c>
      <c r="U331" s="4"/>
      <c r="V331" s="4"/>
      <c r="W331" s="4"/>
      <c r="X331" s="4"/>
      <c r="Y331" s="4">
        <f>Norton!C337</f>
        <v>67</v>
      </c>
      <c r="Z331" s="4">
        <f>Norton!D337</f>
        <v>20</v>
      </c>
      <c r="AA331" s="4">
        <f>Norton!B337</f>
        <v>0</v>
      </c>
      <c r="AB331" s="4"/>
      <c r="AC331" s="4"/>
      <c r="AD331" s="4"/>
      <c r="AE331" s="4"/>
      <c r="AF331" s="4">
        <f>Oberlin!C337</f>
        <v>59</v>
      </c>
      <c r="AG331" s="4">
        <f>Oberlin!D337</f>
        <v>21</v>
      </c>
      <c r="AH331" s="4">
        <f>Oberlin!B337</f>
        <v>0</v>
      </c>
      <c r="AI331" s="4"/>
      <c r="AJ331" s="4"/>
      <c r="AK331" s="4"/>
      <c r="AL331" s="4"/>
      <c r="AM331" s="4">
        <f>Wakeeney!C337</f>
        <v>67</v>
      </c>
      <c r="AN331" s="4">
        <f>Wakeeney!D337</f>
        <v>27</v>
      </c>
      <c r="AO331" s="4">
        <f>Wakeeney!B337</f>
        <v>0</v>
      </c>
      <c r="AP331" s="4"/>
      <c r="AQ331" s="4"/>
      <c r="AR331" s="4"/>
      <c r="AS331" s="4"/>
      <c r="AT331" s="4">
        <f>Harlan!C337</f>
        <v>62</v>
      </c>
      <c r="AU331" s="4">
        <f>Harlan!D337</f>
        <v>21</v>
      </c>
      <c r="AV331" s="4">
        <f>Harlan!B337</f>
        <v>0</v>
      </c>
      <c r="AW331" s="4"/>
      <c r="AX331" s="4"/>
      <c r="AY331" s="4"/>
      <c r="AZ331" s="4"/>
      <c r="BA331" s="4">
        <f>Benkelman!C337</f>
        <v>58</v>
      </c>
      <c r="BB331" s="4">
        <f>Benkelman!D337</f>
        <v>20</v>
      </c>
      <c r="BC331" s="4">
        <f>Benkelman!B337</f>
        <v>0</v>
      </c>
      <c r="BE331" s="3">
        <v>328</v>
      </c>
    </row>
    <row r="332" spans="1:57" ht="13.5" x14ac:dyDescent="0.25">
      <c r="A332" s="4">
        <f>VALUE(MID(Atwood!A338,5,2))</f>
        <v>11</v>
      </c>
      <c r="B332" s="4">
        <f>VALUE(RIGHT(Atwood!A338,2))</f>
        <v>24</v>
      </c>
      <c r="C332" s="4">
        <f>VALUE(LEFT(Atwood!A338,4))</f>
        <v>2012</v>
      </c>
      <c r="D332" s="4">
        <f>Atwood!C338</f>
        <v>51</v>
      </c>
      <c r="E332" s="4">
        <f>Atwood!D338</f>
        <v>19</v>
      </c>
      <c r="F332" s="4">
        <f>Atwood!B338</f>
        <v>0</v>
      </c>
      <c r="G332" s="4"/>
      <c r="H332" s="4"/>
      <c r="I332" s="4"/>
      <c r="J332" s="4"/>
      <c r="K332" s="4">
        <f>Colby!C338</f>
        <v>50</v>
      </c>
      <c r="L332" s="4">
        <f>Colby!D338</f>
        <v>22</v>
      </c>
      <c r="M332" s="4">
        <f>Colby!B338</f>
        <v>0</v>
      </c>
      <c r="N332" s="4"/>
      <c r="O332" s="4"/>
      <c r="P332" s="4"/>
      <c r="Q332" s="4"/>
      <c r="R332" s="4">
        <f>Goodland!C338</f>
        <v>76</v>
      </c>
      <c r="S332" s="4">
        <f>Goodland!D338</f>
        <v>31</v>
      </c>
      <c r="T332" s="4">
        <f>Goodland!B338</f>
        <v>0</v>
      </c>
      <c r="U332" s="4"/>
      <c r="V332" s="4"/>
      <c r="W332" s="4"/>
      <c r="X332" s="4"/>
      <c r="Y332" s="4">
        <f>Norton!C338</f>
        <v>50</v>
      </c>
      <c r="Z332" s="4">
        <f>Norton!D338</f>
        <v>22</v>
      </c>
      <c r="AA332" s="4">
        <f>Norton!B338</f>
        <v>0</v>
      </c>
      <c r="AB332" s="4"/>
      <c r="AC332" s="4"/>
      <c r="AD332" s="4"/>
      <c r="AE332" s="4"/>
      <c r="AF332" s="4">
        <f>Oberlin!C338</f>
        <v>47</v>
      </c>
      <c r="AG332" s="4">
        <f>Oberlin!D338</f>
        <v>17</v>
      </c>
      <c r="AH332" s="4">
        <f>Oberlin!B338</f>
        <v>0</v>
      </c>
      <c r="AI332" s="4"/>
      <c r="AJ332" s="4"/>
      <c r="AK332" s="4"/>
      <c r="AL332" s="4"/>
      <c r="AM332" s="4">
        <f>Wakeeney!C338</f>
        <v>46</v>
      </c>
      <c r="AN332" s="4">
        <f>Wakeeney!D338</f>
        <v>26</v>
      </c>
      <c r="AO332" s="4">
        <f>Wakeeney!B338</f>
        <v>0</v>
      </c>
      <c r="AP332" s="4"/>
      <c r="AQ332" s="4"/>
      <c r="AR332" s="4"/>
      <c r="AS332" s="4"/>
      <c r="AT332" s="4">
        <f>Harlan!C338</f>
        <v>41</v>
      </c>
      <c r="AU332" s="4">
        <f>Harlan!D338</f>
        <v>20</v>
      </c>
      <c r="AV332" s="4">
        <f>Harlan!B338</f>
        <v>0</v>
      </c>
      <c r="AW332" s="4"/>
      <c r="AX332" s="4"/>
      <c r="AY332" s="4"/>
      <c r="AZ332" s="4"/>
      <c r="BA332" s="4">
        <f>Benkelman!C338</f>
        <v>52</v>
      </c>
      <c r="BB332" s="4">
        <f>Benkelman!D338</f>
        <v>21</v>
      </c>
      <c r="BC332" s="4">
        <f>Benkelman!B338</f>
        <v>0</v>
      </c>
      <c r="BE332" s="3">
        <v>329</v>
      </c>
    </row>
    <row r="333" spans="1:57" ht="13.5" x14ac:dyDescent="0.25">
      <c r="A333" s="4">
        <f>VALUE(MID(Atwood!A339,5,2))</f>
        <v>11</v>
      </c>
      <c r="B333" s="4">
        <f>VALUE(RIGHT(Atwood!A339,2))</f>
        <v>25</v>
      </c>
      <c r="C333" s="4">
        <f>VALUE(LEFT(Atwood!A339,4))</f>
        <v>2012</v>
      </c>
      <c r="D333" s="4">
        <f>Atwood!C339</f>
        <v>79</v>
      </c>
      <c r="E333" s="4">
        <f>Atwood!D339</f>
        <v>21</v>
      </c>
      <c r="F333" s="4">
        <f>Atwood!B339</f>
        <v>0</v>
      </c>
      <c r="G333" s="4"/>
      <c r="H333" s="4"/>
      <c r="I333" s="4"/>
      <c r="J333" s="4"/>
      <c r="K333" s="4">
        <f>Colby!C339</f>
        <v>77</v>
      </c>
      <c r="L333" s="4">
        <f>Colby!D339</f>
        <v>18</v>
      </c>
      <c r="M333" s="4">
        <f>Colby!B339</f>
        <v>0</v>
      </c>
      <c r="N333" s="4"/>
      <c r="O333" s="4"/>
      <c r="P333" s="4"/>
      <c r="Q333" s="4"/>
      <c r="R333" s="4">
        <f>Goodland!C339</f>
        <v>56</v>
      </c>
      <c r="S333" s="4">
        <f>Goodland!D339</f>
        <v>22</v>
      </c>
      <c r="T333" s="4">
        <f>Goodland!B339</f>
        <v>0</v>
      </c>
      <c r="U333" s="4"/>
      <c r="V333" s="4"/>
      <c r="W333" s="4"/>
      <c r="X333" s="4"/>
      <c r="Y333" s="4">
        <f>Norton!C339</f>
        <v>63</v>
      </c>
      <c r="Z333" s="4">
        <f>Norton!D339</f>
        <v>24</v>
      </c>
      <c r="AA333" s="4">
        <f>Norton!B339</f>
        <v>0</v>
      </c>
      <c r="AB333" s="4"/>
      <c r="AC333" s="4"/>
      <c r="AD333" s="4"/>
      <c r="AE333" s="4"/>
      <c r="AF333" s="4">
        <f>Oberlin!C339</f>
        <v>72</v>
      </c>
      <c r="AG333" s="4">
        <f>Oberlin!D339</f>
        <v>21</v>
      </c>
      <c r="AH333" s="4">
        <f>Oberlin!B339</f>
        <v>0</v>
      </c>
      <c r="AI333" s="4"/>
      <c r="AJ333" s="4"/>
      <c r="AK333" s="4"/>
      <c r="AL333" s="4"/>
      <c r="AM333" s="4">
        <f>Wakeeney!C339</f>
        <v>70</v>
      </c>
      <c r="AN333" s="4">
        <f>Wakeeney!D339</f>
        <v>27</v>
      </c>
      <c r="AO333" s="4">
        <f>Wakeeney!B339</f>
        <v>0</v>
      </c>
      <c r="AP333" s="4"/>
      <c r="AQ333" s="4"/>
      <c r="AR333" s="4"/>
      <c r="AS333" s="4"/>
      <c r="AT333" s="4">
        <f>Harlan!C339</f>
        <v>54</v>
      </c>
      <c r="AU333" s="4">
        <f>Harlan!D339</f>
        <v>28</v>
      </c>
      <c r="AV333" s="4">
        <f>Harlan!B339</f>
        <v>0</v>
      </c>
      <c r="AW333" s="4"/>
      <c r="AX333" s="4"/>
      <c r="AY333" s="4"/>
      <c r="AZ333" s="4"/>
      <c r="BA333" s="4">
        <f>Benkelman!C339</f>
        <v>77</v>
      </c>
      <c r="BB333" s="4">
        <f>Benkelman!D339</f>
        <v>20</v>
      </c>
      <c r="BC333" s="4">
        <f>Benkelman!B339</f>
        <v>0</v>
      </c>
      <c r="BE333" s="3">
        <v>330</v>
      </c>
    </row>
    <row r="334" spans="1:57" ht="13.5" x14ac:dyDescent="0.25">
      <c r="A334" s="4">
        <f>VALUE(MID(Atwood!A340,5,2))</f>
        <v>11</v>
      </c>
      <c r="B334" s="4">
        <f>VALUE(RIGHT(Atwood!A340,2))</f>
        <v>26</v>
      </c>
      <c r="C334" s="4">
        <f>VALUE(LEFT(Atwood!A340,4))</f>
        <v>2012</v>
      </c>
      <c r="D334" s="4">
        <f>Atwood!C340</f>
        <v>54</v>
      </c>
      <c r="E334" s="4">
        <f>Atwood!D340</f>
        <v>23</v>
      </c>
      <c r="F334" s="4">
        <f>Atwood!B340</f>
        <v>0</v>
      </c>
      <c r="G334" s="4"/>
      <c r="H334" s="4"/>
      <c r="I334" s="4"/>
      <c r="J334" s="4"/>
      <c r="K334" s="4">
        <f>Colby!C340</f>
        <v>55</v>
      </c>
      <c r="L334" s="4">
        <f>Colby!D340</f>
        <v>25</v>
      </c>
      <c r="M334" s="4">
        <f>Colby!B340</f>
        <v>0</v>
      </c>
      <c r="N334" s="4"/>
      <c r="O334" s="4"/>
      <c r="P334" s="4"/>
      <c r="Q334" s="4"/>
      <c r="R334" s="4">
        <f>Goodland!C340</f>
        <v>38</v>
      </c>
      <c r="S334" s="4">
        <f>Goodland!D340</f>
        <v>19</v>
      </c>
      <c r="T334" s="4">
        <f>Goodland!B340</f>
        <v>0</v>
      </c>
      <c r="U334" s="4"/>
      <c r="V334" s="4"/>
      <c r="W334" s="4"/>
      <c r="X334" s="4"/>
      <c r="Y334" s="4">
        <f>Norton!C340</f>
        <v>56</v>
      </c>
      <c r="Z334" s="4">
        <f>Norton!D340</f>
        <v>25</v>
      </c>
      <c r="AA334" s="4">
        <f>Norton!B340</f>
        <v>0</v>
      </c>
      <c r="AB334" s="4"/>
      <c r="AC334" s="4"/>
      <c r="AD334" s="4"/>
      <c r="AE334" s="4"/>
      <c r="AF334" s="4">
        <f>Oberlin!C340</f>
        <v>54</v>
      </c>
      <c r="AG334" s="4">
        <f>Oberlin!D340</f>
        <v>25</v>
      </c>
      <c r="AH334" s="4">
        <f>Oberlin!B340</f>
        <v>0</v>
      </c>
      <c r="AI334" s="4"/>
      <c r="AJ334" s="4"/>
      <c r="AK334" s="4"/>
      <c r="AL334" s="4"/>
      <c r="AM334" s="4">
        <f>Wakeeney!C340</f>
        <v>56</v>
      </c>
      <c r="AN334" s="4">
        <f>Wakeeney!D340</f>
        <v>25</v>
      </c>
      <c r="AO334" s="4">
        <f>Wakeeney!B340</f>
        <v>0</v>
      </c>
      <c r="AP334" s="4"/>
      <c r="AQ334" s="4"/>
      <c r="AR334" s="4"/>
      <c r="AS334" s="4"/>
      <c r="AT334" s="4">
        <f>Harlan!C340</f>
        <v>53</v>
      </c>
      <c r="AU334" s="4">
        <f>Harlan!D340</f>
        <v>26</v>
      </c>
      <c r="AV334" s="4">
        <f>Harlan!B340</f>
        <v>0</v>
      </c>
      <c r="AW334" s="4"/>
      <c r="AX334" s="4"/>
      <c r="AY334" s="4"/>
      <c r="AZ334" s="4"/>
      <c r="BA334" s="4">
        <f>Benkelman!C340</f>
        <v>55</v>
      </c>
      <c r="BB334" s="4">
        <f>Benkelman!D340</f>
        <v>23</v>
      </c>
      <c r="BC334" s="4">
        <f>Benkelman!B340</f>
        <v>0</v>
      </c>
      <c r="BE334" s="3">
        <v>331</v>
      </c>
    </row>
    <row r="335" spans="1:57" ht="13.5" x14ac:dyDescent="0.25">
      <c r="A335" s="4">
        <f>VALUE(MID(Atwood!A341,5,2))</f>
        <v>11</v>
      </c>
      <c r="B335" s="4">
        <f>VALUE(RIGHT(Atwood!A341,2))</f>
        <v>27</v>
      </c>
      <c r="C335" s="4">
        <f>VALUE(LEFT(Atwood!A341,4))</f>
        <v>2012</v>
      </c>
      <c r="D335" s="4">
        <f>Atwood!C341</f>
        <v>39</v>
      </c>
      <c r="E335" s="4">
        <f>Atwood!D341</f>
        <v>18</v>
      </c>
      <c r="F335" s="4">
        <f>Atwood!B341</f>
        <v>0</v>
      </c>
      <c r="G335" s="4"/>
      <c r="H335" s="4"/>
      <c r="I335" s="4"/>
      <c r="J335" s="4"/>
      <c r="K335" s="4">
        <f>Colby!C341</f>
        <v>39</v>
      </c>
      <c r="L335" s="4">
        <f>Colby!D341</f>
        <v>14</v>
      </c>
      <c r="M335" s="4">
        <f>Colby!B341</f>
        <v>0</v>
      </c>
      <c r="N335" s="4"/>
      <c r="O335" s="4"/>
      <c r="P335" s="4"/>
      <c r="Q335" s="4"/>
      <c r="R335" s="4">
        <f>Goodland!C341</f>
        <v>66</v>
      </c>
      <c r="S335" s="4">
        <f>Goodland!D341</f>
        <v>18</v>
      </c>
      <c r="T335" s="4">
        <f>Goodland!B341</f>
        <v>0</v>
      </c>
      <c r="U335" s="4"/>
      <c r="V335" s="4"/>
      <c r="W335" s="4"/>
      <c r="X335" s="4"/>
      <c r="Y335" s="4">
        <f>Norton!C341</f>
        <v>38</v>
      </c>
      <c r="Z335" s="4">
        <f>Norton!D341</f>
        <v>16</v>
      </c>
      <c r="AA335" s="4">
        <f>Norton!B341</f>
        <v>0</v>
      </c>
      <c r="AB335" s="4"/>
      <c r="AC335" s="4"/>
      <c r="AD335" s="4"/>
      <c r="AE335" s="4"/>
      <c r="AF335" s="4">
        <f>Oberlin!C341</f>
        <v>39</v>
      </c>
      <c r="AG335" s="4">
        <f>Oberlin!D341</f>
        <v>13</v>
      </c>
      <c r="AH335" s="4">
        <f>Oberlin!B341</f>
        <v>0</v>
      </c>
      <c r="AI335" s="4"/>
      <c r="AJ335" s="4"/>
      <c r="AK335" s="4"/>
      <c r="AL335" s="4"/>
      <c r="AM335" s="4">
        <f>Wakeeney!C341</f>
        <v>40</v>
      </c>
      <c r="AN335" s="4">
        <f>Wakeeney!D341</f>
        <v>18</v>
      </c>
      <c r="AO335" s="4">
        <f>Wakeeney!B341</f>
        <v>0</v>
      </c>
      <c r="AP335" s="4"/>
      <c r="AQ335" s="4"/>
      <c r="AR335" s="4"/>
      <c r="AS335" s="4"/>
      <c r="AT335" s="4">
        <f>Harlan!C341</f>
        <v>36</v>
      </c>
      <c r="AU335" s="4">
        <f>Harlan!D341</f>
        <v>10</v>
      </c>
      <c r="AV335" s="4">
        <f>Harlan!B341</f>
        <v>0</v>
      </c>
      <c r="AW335" s="4"/>
      <c r="AX335" s="4"/>
      <c r="AY335" s="4"/>
      <c r="AZ335" s="4"/>
      <c r="BA335" s="4">
        <f>Benkelman!C341</f>
        <v>38</v>
      </c>
      <c r="BB335" s="4">
        <f>Benkelman!D341</f>
        <v>19</v>
      </c>
      <c r="BC335" s="4">
        <f>Benkelman!B341</f>
        <v>0</v>
      </c>
      <c r="BE335" s="3">
        <v>332</v>
      </c>
    </row>
    <row r="336" spans="1:57" ht="13.5" x14ac:dyDescent="0.25">
      <c r="A336" s="4">
        <f>VALUE(MID(Atwood!A342,5,2))</f>
        <v>11</v>
      </c>
      <c r="B336" s="4">
        <f>VALUE(RIGHT(Atwood!A342,2))</f>
        <v>28</v>
      </c>
      <c r="C336" s="4">
        <f>VALUE(LEFT(Atwood!A342,4))</f>
        <v>2012</v>
      </c>
      <c r="D336" s="4">
        <f>Atwood!C342</f>
        <v>57</v>
      </c>
      <c r="E336" s="4">
        <f>Atwood!D342</f>
        <v>11</v>
      </c>
      <c r="F336" s="4">
        <f>Atwood!B342</f>
        <v>0</v>
      </c>
      <c r="G336" s="4"/>
      <c r="H336" s="4"/>
      <c r="I336" s="4"/>
      <c r="J336" s="4"/>
      <c r="K336" s="4">
        <f>Colby!C342</f>
        <v>59</v>
      </c>
      <c r="L336" s="4">
        <f>Colby!D342</f>
        <v>12</v>
      </c>
      <c r="M336" s="4">
        <f>Colby!B342</f>
        <v>0</v>
      </c>
      <c r="N336" s="4"/>
      <c r="O336" s="4"/>
      <c r="P336" s="4"/>
      <c r="Q336" s="4"/>
      <c r="R336" s="4">
        <f>Goodland!C342</f>
        <v>59</v>
      </c>
      <c r="S336" s="4">
        <f>Goodland!D342</f>
        <v>12</v>
      </c>
      <c r="T336" s="4">
        <f>Goodland!B342</f>
        <v>0</v>
      </c>
      <c r="U336" s="4"/>
      <c r="V336" s="4"/>
      <c r="W336" s="4"/>
      <c r="X336" s="4"/>
      <c r="Y336" s="4">
        <f>Norton!C342</f>
        <v>55</v>
      </c>
      <c r="Z336" s="4">
        <f>Norton!D342</f>
        <v>16</v>
      </c>
      <c r="AA336" s="4">
        <f>Norton!B342</f>
        <v>0</v>
      </c>
      <c r="AB336" s="4"/>
      <c r="AC336" s="4"/>
      <c r="AD336" s="4"/>
      <c r="AE336" s="4"/>
      <c r="AF336" s="4">
        <f>Oberlin!C342</f>
        <v>54</v>
      </c>
      <c r="AG336" s="4">
        <f>Oberlin!D342</f>
        <v>10</v>
      </c>
      <c r="AH336" s="4">
        <f>Oberlin!B342</f>
        <v>0</v>
      </c>
      <c r="AI336" s="4"/>
      <c r="AJ336" s="4"/>
      <c r="AK336" s="4"/>
      <c r="AL336" s="4"/>
      <c r="AM336" s="4">
        <f>Wakeeney!C342</f>
        <v>54</v>
      </c>
      <c r="AN336" s="4">
        <f>Wakeeney!D342</f>
        <v>19</v>
      </c>
      <c r="AO336" s="4">
        <f>Wakeeney!B342</f>
        <v>0</v>
      </c>
      <c r="AP336" s="4"/>
      <c r="AQ336" s="4"/>
      <c r="AR336" s="4"/>
      <c r="AS336" s="4"/>
      <c r="AT336" s="4">
        <f>Harlan!C342</f>
        <v>49</v>
      </c>
      <c r="AU336" s="4">
        <f>Harlan!D342</f>
        <v>12</v>
      </c>
      <c r="AV336" s="4">
        <f>Harlan!B342</f>
        <v>0</v>
      </c>
      <c r="AW336" s="4"/>
      <c r="AX336" s="4"/>
      <c r="AY336" s="4"/>
      <c r="AZ336" s="4"/>
      <c r="BA336" s="4">
        <f>Benkelman!C342</f>
        <v>61</v>
      </c>
      <c r="BB336" s="4">
        <f>Benkelman!D342</f>
        <v>14</v>
      </c>
      <c r="BC336" s="4">
        <f>Benkelman!B342</f>
        <v>0</v>
      </c>
      <c r="BE336" s="3">
        <v>333</v>
      </c>
    </row>
    <row r="337" spans="1:57" ht="13.5" x14ac:dyDescent="0.25">
      <c r="A337" s="4">
        <f>VALUE(MID(Atwood!A343,5,2))</f>
        <v>11</v>
      </c>
      <c r="B337" s="4">
        <f>VALUE(RIGHT(Atwood!A343,2))</f>
        <v>29</v>
      </c>
      <c r="C337" s="4">
        <f>VALUE(LEFT(Atwood!A343,4))</f>
        <v>2012</v>
      </c>
      <c r="D337" s="4">
        <f>Atwood!C343</f>
        <v>61</v>
      </c>
      <c r="E337" s="4">
        <f>Atwood!D343</f>
        <v>12</v>
      </c>
      <c r="F337" s="4">
        <f>Atwood!B343</f>
        <v>0</v>
      </c>
      <c r="G337" s="4"/>
      <c r="H337" s="4"/>
      <c r="I337" s="4"/>
      <c r="J337" s="4"/>
      <c r="K337" s="4">
        <f>Colby!C343</f>
        <v>58</v>
      </c>
      <c r="L337" s="4">
        <f>Colby!D343</f>
        <v>14</v>
      </c>
      <c r="M337" s="4">
        <f>Colby!B343</f>
        <v>0</v>
      </c>
      <c r="N337" s="4"/>
      <c r="O337" s="4"/>
      <c r="P337" s="4"/>
      <c r="Q337" s="4"/>
      <c r="R337" s="4">
        <f>Goodland!C343</f>
        <v>69</v>
      </c>
      <c r="S337" s="4">
        <f>Goodland!D343</f>
        <v>24</v>
      </c>
      <c r="T337" s="4">
        <f>Goodland!B343</f>
        <v>0</v>
      </c>
      <c r="U337" s="4"/>
      <c r="V337" s="4"/>
      <c r="W337" s="4"/>
      <c r="X337" s="4"/>
      <c r="Y337" s="4">
        <f>Norton!C343</f>
        <v>52</v>
      </c>
      <c r="Z337" s="4">
        <f>Norton!D343</f>
        <v>21</v>
      </c>
      <c r="AA337" s="4">
        <f>Norton!B343</f>
        <v>0</v>
      </c>
      <c r="AB337" s="4"/>
      <c r="AC337" s="4"/>
      <c r="AD337" s="4"/>
      <c r="AE337" s="4"/>
      <c r="AF337" s="4">
        <f>Oberlin!C343</f>
        <v>56</v>
      </c>
      <c r="AG337" s="4">
        <f>Oberlin!D343</f>
        <v>11</v>
      </c>
      <c r="AH337" s="4">
        <f>Oberlin!B343</f>
        <v>0</v>
      </c>
      <c r="AI337" s="4"/>
      <c r="AJ337" s="4"/>
      <c r="AK337" s="4"/>
      <c r="AL337" s="4"/>
      <c r="AM337" s="4">
        <f>Wakeeney!C343</f>
        <v>55</v>
      </c>
      <c r="AN337" s="4">
        <f>Wakeeney!D343</f>
        <v>23</v>
      </c>
      <c r="AO337" s="4">
        <f>Wakeeney!B343</f>
        <v>0</v>
      </c>
      <c r="AP337" s="4"/>
      <c r="AQ337" s="4"/>
      <c r="AR337" s="4"/>
      <c r="AS337" s="4"/>
      <c r="AT337" s="4">
        <f>Harlan!C343</f>
        <v>50</v>
      </c>
      <c r="AU337" s="4">
        <f>Harlan!D343</f>
        <v>12</v>
      </c>
      <c r="AV337" s="4">
        <f>Harlan!B343</f>
        <v>0</v>
      </c>
      <c r="AW337" s="4"/>
      <c r="AX337" s="4"/>
      <c r="AY337" s="4"/>
      <c r="AZ337" s="4"/>
      <c r="BA337" s="4">
        <f>Benkelman!C343</f>
        <v>62</v>
      </c>
      <c r="BB337" s="4">
        <f>Benkelman!D343</f>
        <v>15</v>
      </c>
      <c r="BC337" s="4">
        <f>Benkelman!B343</f>
        <v>0</v>
      </c>
      <c r="BE337" s="3">
        <v>334</v>
      </c>
    </row>
    <row r="338" spans="1:57" ht="13.5" x14ac:dyDescent="0.25">
      <c r="A338" s="4">
        <f>VALUE(MID(Atwood!A344,5,2))</f>
        <v>11</v>
      </c>
      <c r="B338" s="4">
        <f>VALUE(RIGHT(Atwood!A344,2))</f>
        <v>30</v>
      </c>
      <c r="C338" s="4">
        <f>VALUE(LEFT(Atwood!A344,4))</f>
        <v>2012</v>
      </c>
      <c r="D338" s="4">
        <f>Atwood!C344</f>
        <v>74</v>
      </c>
      <c r="E338" s="4">
        <f>Atwood!D344</f>
        <v>20</v>
      </c>
      <c r="F338" s="4">
        <f>Atwood!B344</f>
        <v>0</v>
      </c>
      <c r="G338" s="4"/>
      <c r="H338" s="4"/>
      <c r="I338" s="4"/>
      <c r="J338" s="4"/>
      <c r="K338" s="4">
        <f>Colby!C344</f>
        <v>72</v>
      </c>
      <c r="L338" s="4">
        <f>Colby!D344</f>
        <v>24</v>
      </c>
      <c r="M338" s="4">
        <f>Colby!B344</f>
        <v>0</v>
      </c>
      <c r="N338" s="4"/>
      <c r="O338" s="4"/>
      <c r="P338" s="4"/>
      <c r="Q338" s="4"/>
      <c r="R338" s="4">
        <f>Goodland!C344</f>
        <v>65</v>
      </c>
      <c r="S338" s="4">
        <f>Goodland!D344</f>
        <v>23</v>
      </c>
      <c r="T338" s="4">
        <f>Goodland!B344</f>
        <v>0</v>
      </c>
      <c r="U338" s="4"/>
      <c r="V338" s="4"/>
      <c r="W338" s="4"/>
      <c r="X338" s="4"/>
      <c r="Y338" s="4">
        <f>Norton!C344</f>
        <v>67</v>
      </c>
      <c r="Z338" s="4">
        <f>Norton!D344</f>
        <v>24</v>
      </c>
      <c r="AA338" s="4">
        <f>Norton!B344</f>
        <v>0</v>
      </c>
      <c r="AB338" s="4"/>
      <c r="AC338" s="4"/>
      <c r="AD338" s="4"/>
      <c r="AE338" s="4"/>
      <c r="AF338" s="4">
        <f>Oberlin!C344</f>
        <v>70</v>
      </c>
      <c r="AG338" s="4">
        <f>Oberlin!D344</f>
        <v>17</v>
      </c>
      <c r="AH338" s="4">
        <f>Oberlin!B344</f>
        <v>0</v>
      </c>
      <c r="AI338" s="4"/>
      <c r="AJ338" s="4"/>
      <c r="AK338" s="4"/>
      <c r="AL338" s="4"/>
      <c r="AM338" s="4">
        <f>Wakeeney!C344</f>
        <v>65</v>
      </c>
      <c r="AN338" s="4">
        <f>Wakeeney!D344</f>
        <v>23</v>
      </c>
      <c r="AO338" s="4">
        <f>Wakeeney!B344</f>
        <v>0</v>
      </c>
      <c r="AP338" s="4"/>
      <c r="AQ338" s="4"/>
      <c r="AR338" s="4"/>
      <c r="AS338" s="4"/>
      <c r="AT338" s="4">
        <f>Harlan!C344</f>
        <v>62</v>
      </c>
      <c r="AU338" s="4">
        <f>Harlan!D344</f>
        <v>17</v>
      </c>
      <c r="AV338" s="4">
        <f>Harlan!B344</f>
        <v>0</v>
      </c>
      <c r="AW338" s="4"/>
      <c r="AX338" s="4"/>
      <c r="AY338" s="4"/>
      <c r="AZ338" s="4"/>
      <c r="BA338" s="4">
        <f>Benkelman!C344</f>
        <v>73</v>
      </c>
      <c r="BB338" s="4">
        <f>Benkelman!D344</f>
        <v>21</v>
      </c>
      <c r="BC338" s="4">
        <f>Benkelman!B344</f>
        <v>0</v>
      </c>
      <c r="BE338" s="3">
        <v>335</v>
      </c>
    </row>
    <row r="339" spans="1:57" ht="13.5" x14ac:dyDescent="0.25">
      <c r="A339" s="4">
        <f>VALUE(MID(Atwood!A345,5,2))</f>
        <v>12</v>
      </c>
      <c r="B339" s="4">
        <f>VALUE(RIGHT(Atwood!A345,2))</f>
        <v>1</v>
      </c>
      <c r="C339" s="4">
        <f>VALUE(LEFT(Atwood!A345,4))</f>
        <v>2012</v>
      </c>
      <c r="D339" s="4">
        <f>Atwood!C345</f>
        <v>65</v>
      </c>
      <c r="E339" s="4">
        <f>Atwood!D345</f>
        <v>21</v>
      </c>
      <c r="F339" s="4">
        <f>Atwood!B345</f>
        <v>0</v>
      </c>
      <c r="G339" s="4"/>
      <c r="H339" s="4"/>
      <c r="I339" s="4"/>
      <c r="J339" s="4"/>
      <c r="K339" s="4">
        <f>Colby!C345</f>
        <v>64</v>
      </c>
      <c r="L339" s="4">
        <f>Colby!D345</f>
        <v>24</v>
      </c>
      <c r="M339" s="4">
        <f>Colby!B345</f>
        <v>0</v>
      </c>
      <c r="N339" s="4"/>
      <c r="O339" s="4"/>
      <c r="P339" s="4"/>
      <c r="Q339" s="4"/>
      <c r="R339" s="4">
        <f>Goodland!C345</f>
        <v>69</v>
      </c>
      <c r="S339" s="4">
        <f>Goodland!D345</f>
        <v>38</v>
      </c>
      <c r="T339" s="4">
        <f>Goodland!B345</f>
        <v>0</v>
      </c>
      <c r="U339" s="4"/>
      <c r="V339" s="4"/>
      <c r="W339" s="4"/>
      <c r="X339" s="4"/>
      <c r="Y339" s="4">
        <f>Norton!C345</f>
        <v>57</v>
      </c>
      <c r="Z339" s="4">
        <f>Norton!D345</f>
        <v>32</v>
      </c>
      <c r="AA339" s="4">
        <f>Norton!B345</f>
        <v>0</v>
      </c>
      <c r="AB339" s="4"/>
      <c r="AC339" s="4"/>
      <c r="AD339" s="4"/>
      <c r="AE339" s="4"/>
      <c r="AF339" s="4">
        <f>Oberlin!C345</f>
        <v>62</v>
      </c>
      <c r="AG339" s="4">
        <f>Oberlin!D345</f>
        <v>21</v>
      </c>
      <c r="AH339" s="4">
        <f>Oberlin!B345</f>
        <v>0</v>
      </c>
      <c r="AI339" s="4"/>
      <c r="AJ339" s="4"/>
      <c r="AK339" s="4"/>
      <c r="AL339" s="4"/>
      <c r="AM339" s="4">
        <f>Wakeeney!C345</f>
        <v>60</v>
      </c>
      <c r="AN339" s="4">
        <f>Wakeeney!D345</f>
        <v>26</v>
      </c>
      <c r="AO339" s="4">
        <f>Wakeeney!B345</f>
        <v>0</v>
      </c>
      <c r="AP339" s="4"/>
      <c r="AQ339" s="4"/>
      <c r="AR339" s="4"/>
      <c r="AS339" s="4"/>
      <c r="AT339" s="4">
        <f>Harlan!C345</f>
        <v>54</v>
      </c>
      <c r="AU339" s="4">
        <f>Harlan!D345</f>
        <v>28</v>
      </c>
      <c r="AV339" s="4">
        <f>Harlan!B345</f>
        <v>0</v>
      </c>
      <c r="AW339" s="4"/>
      <c r="AX339" s="4"/>
      <c r="AY339" s="4"/>
      <c r="AZ339" s="4"/>
      <c r="BA339" s="4">
        <f>Benkelman!C345</f>
        <v>67</v>
      </c>
      <c r="BB339" s="4">
        <f>Benkelman!D345</f>
        <v>27</v>
      </c>
      <c r="BC339" s="4">
        <f>Benkelman!B345</f>
        <v>0</v>
      </c>
      <c r="BE339" s="3">
        <v>336</v>
      </c>
    </row>
    <row r="340" spans="1:57" ht="13.5" x14ac:dyDescent="0.25">
      <c r="A340" s="4">
        <f>VALUE(MID(Atwood!A346,5,2))</f>
        <v>12</v>
      </c>
      <c r="B340" s="4">
        <f>VALUE(RIGHT(Atwood!A346,2))</f>
        <v>2</v>
      </c>
      <c r="C340" s="4">
        <f>VALUE(LEFT(Atwood!A346,4))</f>
        <v>2012</v>
      </c>
      <c r="D340" s="4">
        <f>Atwood!C346</f>
        <v>72</v>
      </c>
      <c r="E340" s="4">
        <f>Atwood!D346</f>
        <v>31</v>
      </c>
      <c r="F340" s="4">
        <f>Atwood!B346</f>
        <v>0</v>
      </c>
      <c r="G340" s="4"/>
      <c r="H340" s="4"/>
      <c r="I340" s="4"/>
      <c r="J340" s="4"/>
      <c r="K340" s="4">
        <f>Colby!C346</f>
        <v>71</v>
      </c>
      <c r="L340" s="4">
        <f>Colby!D346</f>
        <v>33</v>
      </c>
      <c r="M340" s="4">
        <f>Colby!B346</f>
        <v>0</v>
      </c>
      <c r="N340" s="4"/>
      <c r="O340" s="4"/>
      <c r="P340" s="4"/>
      <c r="Q340" s="4"/>
      <c r="R340" s="4">
        <f>Goodland!C346</f>
        <v>66</v>
      </c>
      <c r="S340" s="4">
        <f>Goodland!D346</f>
        <v>31</v>
      </c>
      <c r="T340" s="4">
        <f>Goodland!B346</f>
        <v>0</v>
      </c>
      <c r="U340" s="4"/>
      <c r="V340" s="4"/>
      <c r="W340" s="4"/>
      <c r="X340" s="4"/>
      <c r="Y340" s="4">
        <f>Norton!C346</f>
        <v>76</v>
      </c>
      <c r="Z340" s="4">
        <f>Norton!D346</f>
        <v>32</v>
      </c>
      <c r="AA340" s="4">
        <f>Norton!B346</f>
        <v>0</v>
      </c>
      <c r="AB340" s="4"/>
      <c r="AC340" s="4"/>
      <c r="AD340" s="4"/>
      <c r="AE340" s="4"/>
      <c r="AF340" s="4">
        <f>Oberlin!C346</f>
        <v>72</v>
      </c>
      <c r="AG340" s="4">
        <f>Oberlin!D346</f>
        <v>31</v>
      </c>
      <c r="AH340" s="4">
        <f>Oberlin!B346</f>
        <v>0</v>
      </c>
      <c r="AI340" s="4"/>
      <c r="AJ340" s="4"/>
      <c r="AK340" s="4"/>
      <c r="AL340" s="4"/>
      <c r="AM340" s="4">
        <f>Wakeeney!C346</f>
        <v>61</v>
      </c>
      <c r="AN340" s="4">
        <f>Wakeeney!D346</f>
        <v>36</v>
      </c>
      <c r="AO340" s="4">
        <f>Wakeeney!B346</f>
        <v>0</v>
      </c>
      <c r="AP340" s="4"/>
      <c r="AQ340" s="4"/>
      <c r="AR340" s="4"/>
      <c r="AS340" s="4"/>
      <c r="AT340" s="4">
        <f>Harlan!C346</f>
        <v>58</v>
      </c>
      <c r="AU340" s="4">
        <f>Harlan!D346</f>
        <v>30</v>
      </c>
      <c r="AV340" s="4">
        <f>Harlan!B346</f>
        <v>0</v>
      </c>
      <c r="AW340" s="4"/>
      <c r="AX340" s="4"/>
      <c r="AY340" s="4"/>
      <c r="AZ340" s="4"/>
      <c r="BA340" s="4">
        <f>Benkelman!C346</f>
        <v>71</v>
      </c>
      <c r="BB340" s="4">
        <f>Benkelman!D346</f>
        <v>28</v>
      </c>
      <c r="BC340" s="4">
        <f>Benkelman!B346</f>
        <v>0</v>
      </c>
      <c r="BE340" s="3">
        <v>337</v>
      </c>
    </row>
    <row r="341" spans="1:57" ht="13.5" x14ac:dyDescent="0.25">
      <c r="A341" s="4">
        <f>VALUE(MID(Atwood!A347,5,2))</f>
        <v>12</v>
      </c>
      <c r="B341" s="4">
        <f>VALUE(RIGHT(Atwood!A347,2))</f>
        <v>3</v>
      </c>
      <c r="C341" s="4">
        <f>VALUE(LEFT(Atwood!A347,4))</f>
        <v>2012</v>
      </c>
      <c r="D341" s="4">
        <f>Atwood!C347</f>
        <v>70</v>
      </c>
      <c r="E341" s="4">
        <f>Atwood!D347</f>
        <v>28</v>
      </c>
      <c r="F341" s="4">
        <f>Atwood!B347</f>
        <v>0</v>
      </c>
      <c r="G341" s="4"/>
      <c r="H341" s="4"/>
      <c r="I341" s="4"/>
      <c r="J341" s="4"/>
      <c r="K341" s="4">
        <f>Colby!C347</f>
        <v>69</v>
      </c>
      <c r="L341" s="4">
        <f>Colby!D347</f>
        <v>29</v>
      </c>
      <c r="M341" s="4">
        <f>Colby!B347</f>
        <v>0</v>
      </c>
      <c r="N341" s="4"/>
      <c r="O341" s="4"/>
      <c r="P341" s="4"/>
      <c r="Q341" s="4"/>
      <c r="R341" s="4">
        <f>Goodland!C347</f>
        <v>58</v>
      </c>
      <c r="S341" s="4">
        <f>Goodland!D347</f>
        <v>21</v>
      </c>
      <c r="T341" s="4">
        <f>Goodland!B347</f>
        <v>0</v>
      </c>
      <c r="U341" s="4"/>
      <c r="V341" s="4"/>
      <c r="W341" s="4"/>
      <c r="X341" s="4"/>
      <c r="Y341" s="4">
        <f>Norton!C347</f>
        <v>72</v>
      </c>
      <c r="Z341" s="4">
        <f>Norton!D347</f>
        <v>28</v>
      </c>
      <c r="AA341" s="4">
        <f>Norton!B347</f>
        <v>0</v>
      </c>
      <c r="AB341" s="4"/>
      <c r="AC341" s="4"/>
      <c r="AD341" s="4"/>
      <c r="AE341" s="4"/>
      <c r="AF341" s="4">
        <f>Oberlin!C347</f>
        <v>70</v>
      </c>
      <c r="AG341" s="4">
        <f>Oberlin!D347</f>
        <v>26</v>
      </c>
      <c r="AH341" s="4">
        <f>Oberlin!B347</f>
        <v>0</v>
      </c>
      <c r="AI341" s="4"/>
      <c r="AJ341" s="4"/>
      <c r="AK341" s="4"/>
      <c r="AL341" s="4"/>
      <c r="AM341" s="4">
        <f>Wakeeney!C347</f>
        <v>68</v>
      </c>
      <c r="AN341" s="4">
        <f>Wakeeney!D347</f>
        <v>33</v>
      </c>
      <c r="AO341" s="4">
        <f>Wakeeney!B347</f>
        <v>0</v>
      </c>
      <c r="AP341" s="4"/>
      <c r="AQ341" s="4"/>
      <c r="AR341" s="4"/>
      <c r="AS341" s="4"/>
      <c r="AT341" s="4">
        <f>Harlan!C347</f>
        <v>68</v>
      </c>
      <c r="AU341" s="4">
        <f>Harlan!D347</f>
        <v>27</v>
      </c>
      <c r="AV341" s="4">
        <f>Harlan!B347</f>
        <v>0</v>
      </c>
      <c r="AW341" s="4"/>
      <c r="AX341" s="4"/>
      <c r="AY341" s="4"/>
      <c r="AZ341" s="4"/>
      <c r="BA341" s="4">
        <f>Benkelman!C347</f>
        <v>70</v>
      </c>
      <c r="BB341" s="4">
        <f>Benkelman!D347</f>
        <v>29</v>
      </c>
      <c r="BC341" s="4">
        <f>Benkelman!B347</f>
        <v>0</v>
      </c>
      <c r="BE341" s="3">
        <v>338</v>
      </c>
    </row>
    <row r="342" spans="1:57" ht="13.5" x14ac:dyDescent="0.25">
      <c r="A342" s="4">
        <f>VALUE(MID(Atwood!A348,5,2))</f>
        <v>12</v>
      </c>
      <c r="B342" s="4">
        <f>VALUE(RIGHT(Atwood!A348,2))</f>
        <v>4</v>
      </c>
      <c r="C342" s="4">
        <f>VALUE(LEFT(Atwood!A348,4))</f>
        <v>2012</v>
      </c>
      <c r="D342" s="4">
        <f>Atwood!C348</f>
        <v>58</v>
      </c>
      <c r="E342" s="4">
        <f>Atwood!D348</f>
        <v>21</v>
      </c>
      <c r="F342" s="4">
        <f>Atwood!B348</f>
        <v>0</v>
      </c>
      <c r="G342" s="4"/>
      <c r="H342" s="4"/>
      <c r="I342" s="4"/>
      <c r="J342" s="4"/>
      <c r="K342" s="4">
        <f>Colby!C348</f>
        <v>58</v>
      </c>
      <c r="L342" s="4">
        <f>Colby!D348</f>
        <v>20</v>
      </c>
      <c r="M342" s="4">
        <f>Colby!B348</f>
        <v>0</v>
      </c>
      <c r="N342" s="4"/>
      <c r="O342" s="4"/>
      <c r="P342" s="4"/>
      <c r="Q342" s="4"/>
      <c r="R342" s="4">
        <f>Goodland!C348</f>
        <v>59</v>
      </c>
      <c r="S342" s="4">
        <f>Goodland!D348</f>
        <v>19</v>
      </c>
      <c r="T342" s="4">
        <f>Goodland!B348</f>
        <v>0</v>
      </c>
      <c r="U342" s="4"/>
      <c r="V342" s="4"/>
      <c r="W342" s="4"/>
      <c r="X342" s="4"/>
      <c r="Y342" s="4">
        <f>Norton!C348</f>
        <v>64</v>
      </c>
      <c r="Z342" s="4">
        <f>Norton!D348</f>
        <v>28</v>
      </c>
      <c r="AA342" s="4">
        <f>Norton!B348</f>
        <v>0</v>
      </c>
      <c r="AB342" s="4"/>
      <c r="AC342" s="4"/>
      <c r="AD342" s="4"/>
      <c r="AE342" s="4"/>
      <c r="AF342" s="4">
        <f>Oberlin!C348</f>
        <v>60</v>
      </c>
      <c r="AG342" s="4">
        <f>Oberlin!D348</f>
        <v>19</v>
      </c>
      <c r="AH342" s="4">
        <f>Oberlin!B348</f>
        <v>0</v>
      </c>
      <c r="AI342" s="4"/>
      <c r="AJ342" s="4"/>
      <c r="AK342" s="4"/>
      <c r="AL342" s="4"/>
      <c r="AM342" s="4">
        <f>Wakeeney!C348</f>
        <v>60</v>
      </c>
      <c r="AN342" s="4">
        <f>Wakeeney!D348</f>
        <v>26</v>
      </c>
      <c r="AO342" s="4">
        <f>Wakeeney!B348</f>
        <v>0</v>
      </c>
      <c r="AP342" s="4"/>
      <c r="AQ342" s="4"/>
      <c r="AR342" s="4"/>
      <c r="AS342" s="4"/>
      <c r="AT342" s="4">
        <f>Harlan!C348</f>
        <v>61</v>
      </c>
      <c r="AU342" s="4">
        <f>Harlan!D348</f>
        <v>23</v>
      </c>
      <c r="AV342" s="4">
        <f>Harlan!B348</f>
        <v>0</v>
      </c>
      <c r="AW342" s="4"/>
      <c r="AX342" s="4"/>
      <c r="AY342" s="4"/>
      <c r="AZ342" s="4"/>
      <c r="BA342" s="4">
        <f>Benkelman!C348</f>
        <v>59</v>
      </c>
      <c r="BB342" s="4">
        <f>Benkelman!D348</f>
        <v>20</v>
      </c>
      <c r="BC342" s="4">
        <f>Benkelman!B348</f>
        <v>0</v>
      </c>
      <c r="BE342" s="3">
        <v>339</v>
      </c>
    </row>
    <row r="343" spans="1:57" ht="13.5" x14ac:dyDescent="0.25">
      <c r="A343" s="4">
        <f>VALUE(MID(Atwood!A349,5,2))</f>
        <v>12</v>
      </c>
      <c r="B343" s="4">
        <f>VALUE(RIGHT(Atwood!A349,2))</f>
        <v>5</v>
      </c>
      <c r="C343" s="4">
        <f>VALUE(LEFT(Atwood!A349,4))</f>
        <v>2012</v>
      </c>
      <c r="D343" s="4">
        <f>Atwood!C349</f>
        <v>61</v>
      </c>
      <c r="E343" s="4">
        <f>Atwood!D349</f>
        <v>22</v>
      </c>
      <c r="F343" s="4">
        <f>Atwood!B349</f>
        <v>0</v>
      </c>
      <c r="G343" s="4"/>
      <c r="H343" s="4"/>
      <c r="I343" s="4"/>
      <c r="J343" s="4"/>
      <c r="K343" s="4">
        <f>Colby!C349</f>
        <v>65</v>
      </c>
      <c r="L343" s="4">
        <f>Colby!D349</f>
        <v>21</v>
      </c>
      <c r="M343" s="4">
        <f>Colby!B349</f>
        <v>0</v>
      </c>
      <c r="N343" s="4"/>
      <c r="O343" s="4"/>
      <c r="P343" s="4"/>
      <c r="Q343" s="4"/>
      <c r="R343" s="4">
        <f>Goodland!C349</f>
        <v>67</v>
      </c>
      <c r="S343" s="4">
        <f>Goodland!D349</f>
        <v>30</v>
      </c>
      <c r="T343" s="4">
        <f>Goodland!B349</f>
        <v>0</v>
      </c>
      <c r="U343" s="4"/>
      <c r="V343" s="4"/>
      <c r="W343" s="4"/>
      <c r="X343" s="4"/>
      <c r="Y343" s="4">
        <f>Norton!C349</f>
        <v>61</v>
      </c>
      <c r="Z343" s="4">
        <f>Norton!D349</f>
        <v>28</v>
      </c>
      <c r="AA343" s="4">
        <f>Norton!B349</f>
        <v>0</v>
      </c>
      <c r="AB343" s="4"/>
      <c r="AC343" s="4"/>
      <c r="AD343" s="4"/>
      <c r="AE343" s="4"/>
      <c r="AF343" s="4">
        <f>Oberlin!C349</f>
        <v>60</v>
      </c>
      <c r="AG343" s="4">
        <f>Oberlin!D349</f>
        <v>19</v>
      </c>
      <c r="AH343" s="4">
        <f>Oberlin!B349</f>
        <v>0</v>
      </c>
      <c r="AI343" s="4"/>
      <c r="AJ343" s="4"/>
      <c r="AK343" s="4"/>
      <c r="AL343" s="4"/>
      <c r="AM343" s="4">
        <f>Wakeeney!C349</f>
        <v>59</v>
      </c>
      <c r="AN343" s="4">
        <f>Wakeeney!D349</f>
        <v>29</v>
      </c>
      <c r="AO343" s="4">
        <f>Wakeeney!B349</f>
        <v>0</v>
      </c>
      <c r="AP343" s="4"/>
      <c r="AQ343" s="4"/>
      <c r="AR343" s="4"/>
      <c r="AS343" s="4"/>
      <c r="AT343" s="4">
        <f>Harlan!C349</f>
        <v>59</v>
      </c>
      <c r="AU343" s="4">
        <f>Harlan!D349</f>
        <v>22</v>
      </c>
      <c r="AV343" s="4">
        <f>Harlan!B349</f>
        <v>0</v>
      </c>
      <c r="AW343" s="4"/>
      <c r="AX343" s="4"/>
      <c r="AY343" s="4"/>
      <c r="AZ343" s="4"/>
      <c r="BA343" s="4">
        <f>Benkelman!C349</f>
        <v>59</v>
      </c>
      <c r="BB343" s="4">
        <f>Benkelman!D349</f>
        <v>22</v>
      </c>
      <c r="BC343" s="4">
        <f>Benkelman!B349</f>
        <v>0</v>
      </c>
      <c r="BE343" s="3">
        <v>340</v>
      </c>
    </row>
    <row r="344" spans="1:57" ht="13.5" x14ac:dyDescent="0.25">
      <c r="A344" s="4">
        <f>VALUE(MID(Atwood!A350,5,2))</f>
        <v>12</v>
      </c>
      <c r="B344" s="4">
        <f>VALUE(RIGHT(Atwood!A350,2))</f>
        <v>6</v>
      </c>
      <c r="C344" s="4">
        <f>VALUE(LEFT(Atwood!A350,4))</f>
        <v>2012</v>
      </c>
      <c r="D344" s="4">
        <f>Atwood!C350</f>
        <v>66</v>
      </c>
      <c r="E344" s="4">
        <f>Atwood!D350</f>
        <v>33</v>
      </c>
      <c r="F344" s="4">
        <f>Atwood!B350</f>
        <v>0</v>
      </c>
      <c r="G344" s="4"/>
      <c r="H344" s="4"/>
      <c r="I344" s="4"/>
      <c r="J344" s="4"/>
      <c r="K344" s="4">
        <f>Colby!C350</f>
        <v>63</v>
      </c>
      <c r="L344" s="4">
        <f>Colby!D350</f>
        <v>32</v>
      </c>
      <c r="M344" s="4">
        <f>Colby!B350</f>
        <v>0</v>
      </c>
      <c r="N344" s="4"/>
      <c r="O344" s="4"/>
      <c r="P344" s="4"/>
      <c r="Q344" s="4"/>
      <c r="R344" s="4">
        <f>Goodland!C350</f>
        <v>47</v>
      </c>
      <c r="S344" s="4">
        <f>Goodland!D350</f>
        <v>24</v>
      </c>
      <c r="T344" s="4">
        <f>Goodland!B350</f>
        <v>0</v>
      </c>
      <c r="U344" s="4"/>
      <c r="V344" s="4"/>
      <c r="W344" s="4"/>
      <c r="X344" s="4"/>
      <c r="Y344" s="4">
        <f>Norton!C350</f>
        <v>61</v>
      </c>
      <c r="Z344" s="4">
        <f>Norton!D350</f>
        <v>36</v>
      </c>
      <c r="AA344" s="4">
        <f>Norton!B350</f>
        <v>0</v>
      </c>
      <c r="AB344" s="4"/>
      <c r="AC344" s="4"/>
      <c r="AD344" s="4"/>
      <c r="AE344" s="4"/>
      <c r="AF344" s="4">
        <f>Oberlin!C350</f>
        <v>60</v>
      </c>
      <c r="AG344" s="4">
        <f>Oberlin!D350</f>
        <v>30</v>
      </c>
      <c r="AH344" s="4">
        <f>Oberlin!B350</f>
        <v>0</v>
      </c>
      <c r="AI344" s="4"/>
      <c r="AJ344" s="4"/>
      <c r="AK344" s="4"/>
      <c r="AL344" s="4"/>
      <c r="AM344" s="4">
        <f>Wakeeney!C350</f>
        <v>62</v>
      </c>
      <c r="AN344" s="4">
        <f>Wakeeney!D350</f>
        <v>34</v>
      </c>
      <c r="AO344" s="4">
        <f>Wakeeney!B350</f>
        <v>0</v>
      </c>
      <c r="AP344" s="4"/>
      <c r="AQ344" s="4"/>
      <c r="AR344" s="4"/>
      <c r="AS344" s="4"/>
      <c r="AT344" s="4">
        <f>Harlan!C350</f>
        <v>61</v>
      </c>
      <c r="AU344" s="4">
        <f>Harlan!D350</f>
        <v>35</v>
      </c>
      <c r="AV344" s="4">
        <f>Harlan!B350</f>
        <v>0</v>
      </c>
      <c r="AW344" s="4"/>
      <c r="AX344" s="4"/>
      <c r="AY344" s="4"/>
      <c r="AZ344" s="4"/>
      <c r="BA344" s="4">
        <f>Benkelman!C350</f>
        <v>69</v>
      </c>
      <c r="BB344" s="4">
        <f>Benkelman!D350</f>
        <v>30</v>
      </c>
      <c r="BC344" s="4">
        <f>Benkelman!B350</f>
        <v>0</v>
      </c>
      <c r="BE344" s="3">
        <v>341</v>
      </c>
    </row>
    <row r="345" spans="1:57" ht="13.5" x14ac:dyDescent="0.25">
      <c r="A345" s="4">
        <f>VALUE(MID(Atwood!A351,5,2))</f>
        <v>12</v>
      </c>
      <c r="B345" s="4">
        <f>VALUE(RIGHT(Atwood!A351,2))</f>
        <v>7</v>
      </c>
      <c r="C345" s="4">
        <f>VALUE(LEFT(Atwood!A351,4))</f>
        <v>2012</v>
      </c>
      <c r="D345" s="4">
        <f>Atwood!C351</f>
        <v>49</v>
      </c>
      <c r="E345" s="4">
        <f>Atwood!D351</f>
        <v>16</v>
      </c>
      <c r="F345" s="4">
        <f>Atwood!B351</f>
        <v>0</v>
      </c>
      <c r="G345" s="4"/>
      <c r="H345" s="4"/>
      <c r="I345" s="4"/>
      <c r="J345" s="4"/>
      <c r="K345" s="4">
        <f>Colby!C351</f>
        <v>48</v>
      </c>
      <c r="L345" s="4">
        <f>Colby!D351</f>
        <v>19</v>
      </c>
      <c r="M345" s="4">
        <f>Colby!B351</f>
        <v>0</v>
      </c>
      <c r="N345" s="4"/>
      <c r="O345" s="4"/>
      <c r="P345" s="4"/>
      <c r="Q345" s="4"/>
      <c r="R345" s="4">
        <f>Goodland!C351</f>
        <v>51</v>
      </c>
      <c r="S345" s="4">
        <f>Goodland!D351</f>
        <v>23</v>
      </c>
      <c r="T345" s="4">
        <f>Goodland!B351</f>
        <v>0</v>
      </c>
      <c r="U345" s="4"/>
      <c r="V345" s="4"/>
      <c r="W345" s="4"/>
      <c r="X345" s="4"/>
      <c r="Y345" s="4">
        <f>Norton!C351</f>
        <v>51</v>
      </c>
      <c r="Z345" s="4">
        <f>Norton!D351</f>
        <v>26</v>
      </c>
      <c r="AA345" s="4">
        <f>Norton!B351</f>
        <v>0</v>
      </c>
      <c r="AB345" s="4"/>
      <c r="AC345" s="4"/>
      <c r="AD345" s="4"/>
      <c r="AE345" s="4"/>
      <c r="AF345" s="4">
        <f>Oberlin!C351</f>
        <v>48</v>
      </c>
      <c r="AG345" s="4">
        <f>Oberlin!D351</f>
        <v>15</v>
      </c>
      <c r="AH345" s="4">
        <f>Oberlin!B351</f>
        <v>0</v>
      </c>
      <c r="AI345" s="4"/>
      <c r="AJ345" s="4"/>
      <c r="AK345" s="4"/>
      <c r="AL345" s="4"/>
      <c r="AM345" s="4">
        <f>Wakeeney!C351</f>
        <v>52</v>
      </c>
      <c r="AN345" s="4">
        <f>Wakeeney!D351</f>
        <v>31</v>
      </c>
      <c r="AO345" s="4">
        <f>Wakeeney!B351</f>
        <v>0</v>
      </c>
      <c r="AP345" s="4"/>
      <c r="AQ345" s="4"/>
      <c r="AR345" s="4"/>
      <c r="AS345" s="4"/>
      <c r="AT345" s="4">
        <f>Harlan!C351</f>
        <v>51</v>
      </c>
      <c r="AU345" s="4">
        <f>Harlan!D351</f>
        <v>18</v>
      </c>
      <c r="AV345" s="4">
        <f>Harlan!B351</f>
        <v>0</v>
      </c>
      <c r="AW345" s="4"/>
      <c r="AX345" s="4"/>
      <c r="AY345" s="4"/>
      <c r="AZ345" s="4"/>
      <c r="BA345" s="4">
        <f>Benkelman!C351</f>
        <v>50</v>
      </c>
      <c r="BB345" s="4">
        <f>Benkelman!D351</f>
        <v>19</v>
      </c>
      <c r="BC345" s="4">
        <f>Benkelman!B351</f>
        <v>0</v>
      </c>
      <c r="BE345" s="3">
        <v>342</v>
      </c>
    </row>
    <row r="346" spans="1:57" ht="13.5" x14ac:dyDescent="0.25">
      <c r="A346" s="4">
        <f>VALUE(MID(Atwood!A352,5,2))</f>
        <v>12</v>
      </c>
      <c r="B346" s="4">
        <f>VALUE(RIGHT(Atwood!A352,2))</f>
        <v>8</v>
      </c>
      <c r="C346" s="4">
        <f>VALUE(LEFT(Atwood!A352,4))</f>
        <v>2012</v>
      </c>
      <c r="D346" s="4">
        <f>Atwood!C352</f>
        <v>53</v>
      </c>
      <c r="E346" s="4">
        <f>Atwood!D352</f>
        <v>20</v>
      </c>
      <c r="F346" s="4">
        <f>Atwood!B352</f>
        <v>0</v>
      </c>
      <c r="G346" s="4"/>
      <c r="H346" s="4"/>
      <c r="I346" s="4"/>
      <c r="J346" s="4"/>
      <c r="K346" s="4">
        <f>Colby!C352</f>
        <v>53</v>
      </c>
      <c r="L346" s="4">
        <f>Colby!D352</f>
        <v>13</v>
      </c>
      <c r="M346" s="4">
        <f>Colby!B352</f>
        <v>0</v>
      </c>
      <c r="N346" s="4"/>
      <c r="O346" s="4"/>
      <c r="P346" s="4"/>
      <c r="Q346" s="4"/>
      <c r="R346" s="4">
        <f>Goodland!C352</f>
        <v>50</v>
      </c>
      <c r="S346" s="4">
        <f>Goodland!D352</f>
        <v>18</v>
      </c>
      <c r="T346" s="4">
        <f>Goodland!B352</f>
        <v>0</v>
      </c>
      <c r="U346" s="4"/>
      <c r="V346" s="4"/>
      <c r="W346" s="4"/>
      <c r="X346" s="4"/>
      <c r="Y346" s="4">
        <f>Norton!C352</f>
        <v>56</v>
      </c>
      <c r="Z346" s="4">
        <f>Norton!D352</f>
        <v>25</v>
      </c>
      <c r="AA346" s="4">
        <f>Norton!B352</f>
        <v>0</v>
      </c>
      <c r="AB346" s="4"/>
      <c r="AC346" s="4"/>
      <c r="AD346" s="4"/>
      <c r="AE346" s="4"/>
      <c r="AF346" s="4">
        <f>Oberlin!C352</f>
        <v>54</v>
      </c>
      <c r="AG346" s="4">
        <f>Oberlin!D352</f>
        <v>19</v>
      </c>
      <c r="AH346" s="4">
        <f>Oberlin!B352</f>
        <v>0</v>
      </c>
      <c r="AI346" s="4"/>
      <c r="AJ346" s="4"/>
      <c r="AK346" s="4"/>
      <c r="AL346" s="4"/>
      <c r="AM346" s="4">
        <f>Wakeeney!C352</f>
        <v>53</v>
      </c>
      <c r="AN346" s="4">
        <f>Wakeeney!D352</f>
        <v>23</v>
      </c>
      <c r="AO346" s="4">
        <f>Wakeeney!B352</f>
        <v>0</v>
      </c>
      <c r="AP346" s="4"/>
      <c r="AQ346" s="4"/>
      <c r="AR346" s="4"/>
      <c r="AS346" s="4"/>
      <c r="AT346" s="4">
        <f>Harlan!C352</f>
        <v>44</v>
      </c>
      <c r="AU346" s="4">
        <f>Harlan!D352</f>
        <v>21</v>
      </c>
      <c r="AV346" s="4">
        <f>Harlan!B352</f>
        <v>0.04</v>
      </c>
      <c r="AW346" s="4"/>
      <c r="AX346" s="4"/>
      <c r="AY346" s="4"/>
      <c r="AZ346" s="4"/>
      <c r="BA346" s="4">
        <f>Benkelman!C352</f>
        <v>52</v>
      </c>
      <c r="BB346" s="4">
        <f>Benkelman!D352</f>
        <v>25</v>
      </c>
      <c r="BC346" s="4">
        <f>Benkelman!B352</f>
        <v>0</v>
      </c>
      <c r="BE346" s="3">
        <v>343</v>
      </c>
    </row>
    <row r="347" spans="1:57" ht="13.5" x14ac:dyDescent="0.25">
      <c r="A347" s="4">
        <f>VALUE(MID(Atwood!A353,5,2))</f>
        <v>12</v>
      </c>
      <c r="B347" s="4">
        <f>VALUE(RIGHT(Atwood!A353,2))</f>
        <v>9</v>
      </c>
      <c r="C347" s="4">
        <f>VALUE(LEFT(Atwood!A353,4))</f>
        <v>2012</v>
      </c>
      <c r="D347" s="4">
        <f>Atwood!C353</f>
        <v>51</v>
      </c>
      <c r="E347" s="4">
        <f>Atwood!D353</f>
        <v>20</v>
      </c>
      <c r="F347" s="4">
        <f>Atwood!B353</f>
        <v>0</v>
      </c>
      <c r="G347" s="4"/>
      <c r="H347" s="4"/>
      <c r="I347" s="4"/>
      <c r="J347" s="4"/>
      <c r="K347" s="4">
        <f>Colby!C353</f>
        <v>49</v>
      </c>
      <c r="L347" s="4">
        <f>Colby!D353</f>
        <v>16</v>
      </c>
      <c r="M347" s="4">
        <f>Colby!B353</f>
        <v>0</v>
      </c>
      <c r="N347" s="4"/>
      <c r="O347" s="4"/>
      <c r="P347" s="4"/>
      <c r="Q347" s="4"/>
      <c r="R347" s="4">
        <f>Goodland!C353</f>
        <v>33</v>
      </c>
      <c r="S347" s="4">
        <f>Goodland!D353</f>
        <v>0</v>
      </c>
      <c r="T347" s="4">
        <f>Goodland!B353</f>
        <v>0</v>
      </c>
      <c r="U347" s="4"/>
      <c r="V347" s="4"/>
      <c r="W347" s="4"/>
      <c r="X347" s="4"/>
      <c r="Y347" s="4">
        <f>Norton!C353</f>
        <v>45</v>
      </c>
      <c r="Z347" s="4">
        <f>Norton!D353</f>
        <v>22</v>
      </c>
      <c r="AA347" s="4">
        <f>Norton!B353</f>
        <v>0</v>
      </c>
      <c r="AB347" s="4"/>
      <c r="AC347" s="4"/>
      <c r="AD347" s="4"/>
      <c r="AE347" s="4"/>
      <c r="AF347" s="4">
        <f>Oberlin!C353</f>
        <v>49</v>
      </c>
      <c r="AG347" s="4">
        <f>Oberlin!D353</f>
        <v>19</v>
      </c>
      <c r="AH347" s="4">
        <f>Oberlin!B353</f>
        <v>0</v>
      </c>
      <c r="AI347" s="4"/>
      <c r="AJ347" s="4"/>
      <c r="AK347" s="4"/>
      <c r="AL347" s="4"/>
      <c r="AM347" s="4">
        <f>Wakeeney!C353</f>
        <v>47</v>
      </c>
      <c r="AN347" s="4">
        <f>Wakeeney!D353</f>
        <v>23</v>
      </c>
      <c r="AO347" s="4">
        <f>Wakeeney!B353</f>
        <v>0</v>
      </c>
      <c r="AP347" s="4"/>
      <c r="AQ347" s="4"/>
      <c r="AR347" s="4"/>
      <c r="AS347" s="4"/>
      <c r="AT347" s="4">
        <f>Harlan!C353</f>
        <v>37</v>
      </c>
      <c r="AU347" s="4">
        <f>Harlan!D353</f>
        <v>25</v>
      </c>
      <c r="AV347" s="4">
        <f>Harlan!B353</f>
        <v>0</v>
      </c>
      <c r="AW347" s="4"/>
      <c r="AX347" s="4"/>
      <c r="AY347" s="4"/>
      <c r="AZ347" s="4"/>
      <c r="BA347" s="4">
        <f>Benkelman!C353</f>
        <v>53</v>
      </c>
      <c r="BB347" s="4">
        <f>Benkelman!D353</f>
        <v>18</v>
      </c>
      <c r="BC347" s="4">
        <f>Benkelman!B353</f>
        <v>0</v>
      </c>
      <c r="BE347" s="3">
        <v>344</v>
      </c>
    </row>
    <row r="348" spans="1:57" ht="13.5" x14ac:dyDescent="0.25">
      <c r="A348" s="4">
        <f>VALUE(MID(Atwood!A354,5,2))</f>
        <v>12</v>
      </c>
      <c r="B348" s="4">
        <f>VALUE(RIGHT(Atwood!A354,2))</f>
        <v>10</v>
      </c>
      <c r="C348" s="4">
        <f>VALUE(LEFT(Atwood!A354,4))</f>
        <v>2012</v>
      </c>
      <c r="D348" s="4">
        <f>Atwood!C354</f>
        <v>25</v>
      </c>
      <c r="E348" s="4">
        <f>Atwood!D354</f>
        <v>-4</v>
      </c>
      <c r="F348" s="4">
        <f>Atwood!B354</f>
        <v>0</v>
      </c>
      <c r="G348" s="4"/>
      <c r="H348" s="4"/>
      <c r="I348" s="4"/>
      <c r="J348" s="4"/>
      <c r="K348" s="4">
        <f>Colby!C354</f>
        <v>26</v>
      </c>
      <c r="L348" s="4">
        <f>Colby!D354</f>
        <v>-3</v>
      </c>
      <c r="M348" s="4">
        <f>Colby!B354</f>
        <v>0</v>
      </c>
      <c r="N348" s="4"/>
      <c r="O348" s="4"/>
      <c r="P348" s="4"/>
      <c r="Q348" s="4"/>
      <c r="R348" s="4">
        <f>Goodland!C354</f>
        <v>42</v>
      </c>
      <c r="S348" s="4">
        <f>Goodland!D354</f>
        <v>0</v>
      </c>
      <c r="T348" s="4">
        <f>Goodland!B354</f>
        <v>0</v>
      </c>
      <c r="U348" s="4"/>
      <c r="V348" s="4"/>
      <c r="W348" s="4"/>
      <c r="X348" s="4"/>
      <c r="Y348" s="4">
        <f>Norton!C354</f>
        <v>29</v>
      </c>
      <c r="Z348" s="4">
        <f>Norton!D354</f>
        <v>0</v>
      </c>
      <c r="AA348" s="4">
        <f>Norton!B354</f>
        <v>0</v>
      </c>
      <c r="AB348" s="4"/>
      <c r="AC348" s="4"/>
      <c r="AD348" s="4"/>
      <c r="AE348" s="4"/>
      <c r="AF348" s="4">
        <f>Oberlin!C354</f>
        <v>24</v>
      </c>
      <c r="AG348" s="4">
        <f>Oberlin!D354</f>
        <v>-4</v>
      </c>
      <c r="AH348" s="4">
        <f>Oberlin!B354</f>
        <v>0</v>
      </c>
      <c r="AI348" s="4"/>
      <c r="AJ348" s="4"/>
      <c r="AK348" s="4"/>
      <c r="AL348" s="4"/>
      <c r="AM348" s="4">
        <f>Wakeeney!C354</f>
        <v>29</v>
      </c>
      <c r="AN348" s="4">
        <f>Wakeeney!D354</f>
        <v>3</v>
      </c>
      <c r="AO348" s="4">
        <f>Wakeeney!B354</f>
        <v>0</v>
      </c>
      <c r="AP348" s="4"/>
      <c r="AQ348" s="4"/>
      <c r="AR348" s="4"/>
      <c r="AS348" s="4"/>
      <c r="AT348" s="4">
        <f>Harlan!C354</f>
        <v>26</v>
      </c>
      <c r="AU348" s="4">
        <f>Harlan!D354</f>
        <v>0</v>
      </c>
      <c r="AV348" s="4">
        <f>Harlan!B354</f>
        <v>0</v>
      </c>
      <c r="AW348" s="4"/>
      <c r="AX348" s="4"/>
      <c r="AY348" s="4"/>
      <c r="AZ348" s="4"/>
      <c r="BA348" s="4">
        <f>Benkelman!C354</f>
        <v>24</v>
      </c>
      <c r="BB348" s="4">
        <f>Benkelman!D354</f>
        <v>-2</v>
      </c>
      <c r="BC348" s="4">
        <f>Benkelman!B354</f>
        <v>0</v>
      </c>
      <c r="BE348" s="3">
        <v>345</v>
      </c>
    </row>
    <row r="349" spans="1:57" ht="13.5" x14ac:dyDescent="0.25">
      <c r="A349" s="4">
        <f>VALUE(MID(Atwood!A355,5,2))</f>
        <v>12</v>
      </c>
      <c r="B349" s="4">
        <f>VALUE(RIGHT(Atwood!A355,2))</f>
        <v>11</v>
      </c>
      <c r="C349" s="4">
        <f>VALUE(LEFT(Atwood!A355,4))</f>
        <v>2012</v>
      </c>
      <c r="D349" s="4">
        <f>Atwood!C355</f>
        <v>42</v>
      </c>
      <c r="E349" s="4">
        <f>Atwood!D355</f>
        <v>-1</v>
      </c>
      <c r="F349" s="4">
        <f>Atwood!B355</f>
        <v>0</v>
      </c>
      <c r="G349" s="4"/>
      <c r="H349" s="4"/>
      <c r="I349" s="4"/>
      <c r="J349" s="4"/>
      <c r="K349" s="4">
        <f>Colby!C355</f>
        <v>43</v>
      </c>
      <c r="L349" s="4">
        <f>Colby!D355</f>
        <v>4</v>
      </c>
      <c r="M349" s="4">
        <f>Colby!B355</f>
        <v>0</v>
      </c>
      <c r="N349" s="4"/>
      <c r="O349" s="4"/>
      <c r="P349" s="4"/>
      <c r="Q349" s="4"/>
      <c r="R349" s="4">
        <f>Goodland!C355</f>
        <v>43</v>
      </c>
      <c r="S349" s="4">
        <f>Goodland!D355</f>
        <v>13</v>
      </c>
      <c r="T349" s="4">
        <f>Goodland!B355</f>
        <v>0</v>
      </c>
      <c r="U349" s="4"/>
      <c r="V349" s="4"/>
      <c r="W349" s="4"/>
      <c r="X349" s="4"/>
      <c r="Y349" s="4">
        <f>Norton!C355</f>
        <v>49</v>
      </c>
      <c r="Z349" s="4">
        <f>Norton!D355</f>
        <v>3</v>
      </c>
      <c r="AA349" s="4">
        <f>Norton!B355</f>
        <v>0</v>
      </c>
      <c r="AB349" s="4"/>
      <c r="AC349" s="4"/>
      <c r="AD349" s="4"/>
      <c r="AE349" s="4"/>
      <c r="AF349" s="4">
        <f>Oberlin!C355</f>
        <v>43</v>
      </c>
      <c r="AG349" s="4">
        <f>Oberlin!D355</f>
        <v>-4</v>
      </c>
      <c r="AH349" s="4">
        <f>Oberlin!B355</f>
        <v>0</v>
      </c>
      <c r="AI349" s="4"/>
      <c r="AJ349" s="4"/>
      <c r="AK349" s="4"/>
      <c r="AL349" s="4"/>
      <c r="AM349" s="4">
        <f>Wakeeney!C355</f>
        <v>43</v>
      </c>
      <c r="AN349" s="4">
        <f>Wakeeney!D355</f>
        <v>4</v>
      </c>
      <c r="AO349" s="4">
        <f>Wakeeney!B355</f>
        <v>0</v>
      </c>
      <c r="AP349" s="4"/>
      <c r="AQ349" s="4"/>
      <c r="AR349" s="4"/>
      <c r="AS349" s="4"/>
      <c r="AT349" s="4">
        <f>Harlan!C355</f>
        <v>42</v>
      </c>
      <c r="AU349" s="4">
        <f>Harlan!D355</f>
        <v>0</v>
      </c>
      <c r="AV349" s="4">
        <f>Harlan!B355</f>
        <v>0</v>
      </c>
      <c r="AW349" s="4"/>
      <c r="AX349" s="4"/>
      <c r="AY349" s="4"/>
      <c r="AZ349" s="4"/>
      <c r="BA349" s="4">
        <f>Benkelman!C355</f>
        <v>43</v>
      </c>
      <c r="BB349" s="4">
        <f>Benkelman!D355</f>
        <v>2</v>
      </c>
      <c r="BC349" s="4">
        <f>Benkelman!B355</f>
        <v>0</v>
      </c>
      <c r="BE349" s="3">
        <v>346</v>
      </c>
    </row>
    <row r="350" spans="1:57" ht="13.5" x14ac:dyDescent="0.25">
      <c r="A350" s="4">
        <f>VALUE(MID(Atwood!A356,5,2))</f>
        <v>12</v>
      </c>
      <c r="B350" s="4">
        <f>VALUE(RIGHT(Atwood!A356,2))</f>
        <v>12</v>
      </c>
      <c r="C350" s="4">
        <f>VALUE(LEFT(Atwood!A356,4))</f>
        <v>2012</v>
      </c>
      <c r="D350" s="4">
        <f>Atwood!C356</f>
        <v>47</v>
      </c>
      <c r="E350" s="4">
        <f>Atwood!D356</f>
        <v>16</v>
      </c>
      <c r="F350" s="4">
        <f>Atwood!B356</f>
        <v>0</v>
      </c>
      <c r="G350" s="4"/>
      <c r="H350" s="4"/>
      <c r="I350" s="4"/>
      <c r="J350" s="4"/>
      <c r="K350" s="4">
        <f>Colby!C356</f>
        <v>45</v>
      </c>
      <c r="L350" s="4">
        <f>Colby!D356</f>
        <v>12</v>
      </c>
      <c r="M350" s="4">
        <f>Colby!B356</f>
        <v>0</v>
      </c>
      <c r="N350" s="4"/>
      <c r="O350" s="4"/>
      <c r="P350" s="4"/>
      <c r="Q350" s="4"/>
      <c r="R350" s="4">
        <f>Goodland!C356</f>
        <v>61</v>
      </c>
      <c r="S350" s="4">
        <f>Goodland!D356</f>
        <v>18</v>
      </c>
      <c r="T350" s="4">
        <f>Goodland!B356</f>
        <v>0</v>
      </c>
      <c r="U350" s="4"/>
      <c r="V350" s="4"/>
      <c r="W350" s="4"/>
      <c r="X350" s="4"/>
      <c r="Y350" s="4">
        <f>Norton!C356</f>
        <v>45</v>
      </c>
      <c r="Z350" s="4">
        <f>Norton!D356</f>
        <v>25</v>
      </c>
      <c r="AA350" s="4">
        <f>Norton!B356</f>
        <v>0</v>
      </c>
      <c r="AB350" s="4"/>
      <c r="AC350" s="4"/>
      <c r="AD350" s="4"/>
      <c r="AE350" s="4"/>
      <c r="AF350" s="4">
        <f>Oberlin!C356</f>
        <v>46</v>
      </c>
      <c r="AG350" s="4">
        <f>Oberlin!D356</f>
        <v>11</v>
      </c>
      <c r="AH350" s="4">
        <f>Oberlin!B356</f>
        <v>0</v>
      </c>
      <c r="AI350" s="4"/>
      <c r="AJ350" s="4"/>
      <c r="AK350" s="4"/>
      <c r="AL350" s="4"/>
      <c r="AM350" s="4">
        <f>Wakeeney!C356</f>
        <v>45</v>
      </c>
      <c r="AN350" s="4">
        <f>Wakeeney!D356</f>
        <v>22</v>
      </c>
      <c r="AO350" s="4">
        <f>Wakeeney!B356</f>
        <v>0</v>
      </c>
      <c r="AP350" s="4"/>
      <c r="AQ350" s="4"/>
      <c r="AR350" s="4"/>
      <c r="AS350" s="4"/>
      <c r="AT350" s="4">
        <f>Harlan!C356</f>
        <v>46</v>
      </c>
      <c r="AU350" s="4">
        <f>Harlan!D356</f>
        <v>16</v>
      </c>
      <c r="AV350" s="4">
        <f>Harlan!B356</f>
        <v>0</v>
      </c>
      <c r="AW350" s="4"/>
      <c r="AX350" s="4"/>
      <c r="AY350" s="4"/>
      <c r="AZ350" s="4"/>
      <c r="BA350" s="4">
        <f>Benkelman!C356</f>
        <v>46</v>
      </c>
      <c r="BB350" s="4">
        <f>Benkelman!D356</f>
        <v>13</v>
      </c>
      <c r="BC350" s="4">
        <f>Benkelman!B356</f>
        <v>0</v>
      </c>
      <c r="BE350" s="3">
        <v>347</v>
      </c>
    </row>
    <row r="351" spans="1:57" ht="13.5" x14ac:dyDescent="0.25">
      <c r="A351" s="4">
        <f>VALUE(MID(Atwood!A357,5,2))</f>
        <v>12</v>
      </c>
      <c r="B351" s="4">
        <f>VALUE(RIGHT(Atwood!A357,2))</f>
        <v>13</v>
      </c>
      <c r="C351" s="4">
        <f>VALUE(LEFT(Atwood!A357,4))</f>
        <v>2012</v>
      </c>
      <c r="D351" s="4">
        <f>Atwood!C357</f>
        <v>63</v>
      </c>
      <c r="E351" s="4">
        <f>Atwood!D357</f>
        <v>16</v>
      </c>
      <c r="F351" s="4">
        <f>Atwood!B357</f>
        <v>0</v>
      </c>
      <c r="G351" s="4"/>
      <c r="H351" s="4"/>
      <c r="I351" s="4"/>
      <c r="J351" s="4"/>
      <c r="K351" s="4">
        <f>Colby!C357</f>
        <v>59</v>
      </c>
      <c r="L351" s="4">
        <f>Colby!D357</f>
        <v>19</v>
      </c>
      <c r="M351" s="4">
        <f>Colby!B357</f>
        <v>0</v>
      </c>
      <c r="N351" s="4"/>
      <c r="O351" s="4"/>
      <c r="P351" s="4"/>
      <c r="Q351" s="4"/>
      <c r="R351" s="4">
        <f>Goodland!C357</f>
        <v>58</v>
      </c>
      <c r="S351" s="4">
        <f>Goodland!D357</f>
        <v>16</v>
      </c>
      <c r="T351" s="4">
        <f>Goodland!B357</f>
        <v>0</v>
      </c>
      <c r="U351" s="4"/>
      <c r="V351" s="4"/>
      <c r="W351" s="4"/>
      <c r="X351" s="4"/>
      <c r="Y351" s="4">
        <f>Norton!C357</f>
        <v>53</v>
      </c>
      <c r="Z351" s="4">
        <f>Norton!D357</f>
        <v>25</v>
      </c>
      <c r="AA351" s="4">
        <f>Norton!B357</f>
        <v>0</v>
      </c>
      <c r="AB351" s="4"/>
      <c r="AC351" s="4"/>
      <c r="AD351" s="4"/>
      <c r="AE351" s="4"/>
      <c r="AF351" s="4">
        <f>Oberlin!C357</f>
        <v>57</v>
      </c>
      <c r="AG351" s="4">
        <f>Oberlin!D357</f>
        <v>19</v>
      </c>
      <c r="AH351" s="4">
        <f>Oberlin!B357</f>
        <v>0</v>
      </c>
      <c r="AI351" s="4"/>
      <c r="AJ351" s="4"/>
      <c r="AK351" s="4"/>
      <c r="AL351" s="4"/>
      <c r="AM351" s="4">
        <f>Wakeeney!C357</f>
        <v>52</v>
      </c>
      <c r="AN351" s="4">
        <f>Wakeeney!D357</f>
        <v>26</v>
      </c>
      <c r="AO351" s="4">
        <f>Wakeeney!B357</f>
        <v>0</v>
      </c>
      <c r="AP351" s="4"/>
      <c r="AQ351" s="4"/>
      <c r="AR351" s="4"/>
      <c r="AS351" s="4"/>
      <c r="AT351" s="4">
        <f>Harlan!C357</f>
        <v>52</v>
      </c>
      <c r="AU351" s="4">
        <f>Harlan!D357</f>
        <v>20</v>
      </c>
      <c r="AV351" s="4">
        <f>Harlan!B357</f>
        <v>0</v>
      </c>
      <c r="AW351" s="4"/>
      <c r="AX351" s="4"/>
      <c r="AY351" s="4"/>
      <c r="AZ351" s="4"/>
      <c r="BA351" s="4">
        <f>Benkelman!C357</f>
        <v>64</v>
      </c>
      <c r="BB351" s="4">
        <f>Benkelman!D357</f>
        <v>17</v>
      </c>
      <c r="BC351" s="4">
        <f>Benkelman!B357</f>
        <v>0</v>
      </c>
      <c r="BE351" s="3">
        <v>348</v>
      </c>
    </row>
    <row r="352" spans="1:57" ht="13.5" x14ac:dyDescent="0.25">
      <c r="A352" s="4">
        <f>VALUE(MID(Atwood!A358,5,2))</f>
        <v>12</v>
      </c>
      <c r="B352" s="4">
        <f>VALUE(RIGHT(Atwood!A358,2))</f>
        <v>14</v>
      </c>
      <c r="C352" s="4">
        <f>VALUE(LEFT(Atwood!A358,4))</f>
        <v>2012</v>
      </c>
      <c r="D352" s="4">
        <f>Atwood!C358</f>
        <v>58</v>
      </c>
      <c r="E352" s="4">
        <f>Atwood!D358</f>
        <v>11</v>
      </c>
      <c r="F352" s="4">
        <f>Atwood!B358</f>
        <v>0</v>
      </c>
      <c r="G352" s="4"/>
      <c r="H352" s="4"/>
      <c r="I352" s="4"/>
      <c r="J352" s="4"/>
      <c r="K352" s="4">
        <f>Colby!C358</f>
        <v>60</v>
      </c>
      <c r="L352" s="4">
        <f>Colby!D358</f>
        <v>12</v>
      </c>
      <c r="M352" s="4">
        <f>Colby!B358</f>
        <v>0</v>
      </c>
      <c r="N352" s="4"/>
      <c r="O352" s="4"/>
      <c r="P352" s="4"/>
      <c r="Q352" s="4"/>
      <c r="R352" s="4">
        <f>Goodland!C358</f>
        <v>47</v>
      </c>
      <c r="S352" s="4">
        <f>Goodland!D358</f>
        <v>16</v>
      </c>
      <c r="T352" s="4">
        <f>Goodland!B358</f>
        <v>0.06</v>
      </c>
      <c r="U352" s="4"/>
      <c r="V352" s="4"/>
      <c r="W352" s="4"/>
      <c r="X352" s="4"/>
      <c r="Y352" s="4">
        <f>Norton!C358</f>
        <v>60</v>
      </c>
      <c r="Z352" s="4">
        <f>Norton!D358</f>
        <v>20</v>
      </c>
      <c r="AA352" s="4">
        <f>Norton!B358</f>
        <v>0</v>
      </c>
      <c r="AB352" s="4"/>
      <c r="AC352" s="4"/>
      <c r="AD352" s="4"/>
      <c r="AE352" s="4"/>
      <c r="AF352" s="4">
        <f>Oberlin!C358</f>
        <v>59</v>
      </c>
      <c r="AG352" s="4">
        <f>Oberlin!D358</f>
        <v>9</v>
      </c>
      <c r="AH352" s="4">
        <f>Oberlin!B358</f>
        <v>0</v>
      </c>
      <c r="AI352" s="4"/>
      <c r="AJ352" s="4"/>
      <c r="AK352" s="4"/>
      <c r="AL352" s="4"/>
      <c r="AM352" s="4">
        <f>Wakeeney!C358</f>
        <v>60</v>
      </c>
      <c r="AN352" s="4">
        <f>Wakeeney!D358</f>
        <v>26</v>
      </c>
      <c r="AO352" s="4">
        <f>Wakeeney!B358</f>
        <v>0</v>
      </c>
      <c r="AP352" s="4"/>
      <c r="AQ352" s="4"/>
      <c r="AR352" s="4"/>
      <c r="AS352" s="4"/>
      <c r="AT352" s="4">
        <f>Harlan!C358</f>
        <v>58</v>
      </c>
      <c r="AU352" s="4">
        <f>Harlan!D358</f>
        <v>16</v>
      </c>
      <c r="AV352" s="4">
        <f>Harlan!B358</f>
        <v>0</v>
      </c>
      <c r="AW352" s="4"/>
      <c r="AX352" s="4"/>
      <c r="AY352" s="4"/>
      <c r="AZ352" s="4"/>
      <c r="BA352" s="4">
        <f>Benkelman!C358</f>
        <v>57</v>
      </c>
      <c r="BB352" s="4">
        <f>Benkelman!D358</f>
        <v>13</v>
      </c>
      <c r="BC352" s="4">
        <f>Benkelman!B358</f>
        <v>0</v>
      </c>
      <c r="BE352" s="3">
        <v>349</v>
      </c>
    </row>
    <row r="353" spans="1:57" ht="13.5" x14ac:dyDescent="0.25">
      <c r="A353" s="4">
        <f>VALUE(MID(Atwood!A359,5,2))</f>
        <v>12</v>
      </c>
      <c r="B353" s="4">
        <f>VALUE(RIGHT(Atwood!A359,2))</f>
        <v>15</v>
      </c>
      <c r="C353" s="4">
        <f>VALUE(LEFT(Atwood!A359,4))</f>
        <v>2012</v>
      </c>
      <c r="D353" s="4">
        <f>Atwood!C359</f>
        <v>41</v>
      </c>
      <c r="E353" s="4">
        <f>Atwood!D359</f>
        <v>13</v>
      </c>
      <c r="F353" s="4">
        <f>Atwood!B359</f>
        <v>0.34</v>
      </c>
      <c r="G353" s="4"/>
      <c r="H353" s="4"/>
      <c r="I353" s="4"/>
      <c r="J353" s="4"/>
      <c r="K353" s="4">
        <f>Colby!C359</f>
        <v>47</v>
      </c>
      <c r="L353" s="4">
        <f>Colby!D359</f>
        <v>16</v>
      </c>
      <c r="M353" s="4">
        <f>Colby!B359</f>
        <v>0.41</v>
      </c>
      <c r="N353" s="4"/>
      <c r="O353" s="4"/>
      <c r="P353" s="4"/>
      <c r="Q353" s="4"/>
      <c r="R353" s="4">
        <f>Goodland!C359</f>
        <v>50</v>
      </c>
      <c r="S353" s="4">
        <f>Goodland!D359</f>
        <v>26</v>
      </c>
      <c r="T353" s="4">
        <f>Goodland!B359</f>
        <v>0.01</v>
      </c>
      <c r="U353" s="4"/>
      <c r="V353" s="4"/>
      <c r="W353" s="4"/>
      <c r="X353" s="4"/>
      <c r="Y353" s="4">
        <f>Norton!C359</f>
        <v>51</v>
      </c>
      <c r="Z353" s="4">
        <f>Norton!D359</f>
        <v>19</v>
      </c>
      <c r="AA353" s="4">
        <f>Norton!B359</f>
        <v>0.66</v>
      </c>
      <c r="AB353" s="4"/>
      <c r="AC353" s="4"/>
      <c r="AD353" s="4"/>
      <c r="AE353" s="4"/>
      <c r="AF353" s="4">
        <f>Oberlin!C359</f>
        <v>46</v>
      </c>
      <c r="AG353" s="4">
        <f>Oberlin!D359</f>
        <v>11</v>
      </c>
      <c r="AH353" s="4">
        <f>Oberlin!B359</f>
        <v>0.55000000000000004</v>
      </c>
      <c r="AI353" s="4"/>
      <c r="AJ353" s="4"/>
      <c r="AK353" s="4"/>
      <c r="AL353" s="4"/>
      <c r="AM353" s="4">
        <f>Wakeeney!C359</f>
        <v>53</v>
      </c>
      <c r="AN353" s="4">
        <f>Wakeeney!D359</f>
        <v>26</v>
      </c>
      <c r="AO353" s="4">
        <f>Wakeeney!B359</f>
        <v>0.37</v>
      </c>
      <c r="AP353" s="4"/>
      <c r="AQ353" s="4"/>
      <c r="AR353" s="4"/>
      <c r="AS353" s="4"/>
      <c r="AT353" s="4">
        <f>Harlan!C359</f>
        <v>53</v>
      </c>
      <c r="AU353" s="4">
        <f>Harlan!D359</f>
        <v>16</v>
      </c>
      <c r="AV353" s="4">
        <f>Harlan!B359</f>
        <v>0.63</v>
      </c>
      <c r="AW353" s="4"/>
      <c r="AX353" s="4"/>
      <c r="AY353" s="4"/>
      <c r="AZ353" s="4"/>
      <c r="BA353" s="4">
        <f>Benkelman!C359</f>
        <v>39</v>
      </c>
      <c r="BB353" s="4">
        <f>Benkelman!D359</f>
        <v>15</v>
      </c>
      <c r="BC353" s="4">
        <f>Benkelman!B359</f>
        <v>7.0000000000000007E-2</v>
      </c>
      <c r="BE353" s="3">
        <v>350</v>
      </c>
    </row>
    <row r="354" spans="1:57" ht="13.5" x14ac:dyDescent="0.25">
      <c r="A354" s="4">
        <f>VALUE(MID(Atwood!A360,5,2))</f>
        <v>12</v>
      </c>
      <c r="B354" s="4">
        <f>VALUE(RIGHT(Atwood!A360,2))</f>
        <v>16</v>
      </c>
      <c r="C354" s="4">
        <f>VALUE(LEFT(Atwood!A360,4))</f>
        <v>2012</v>
      </c>
      <c r="D354" s="4">
        <f>Atwood!C360</f>
        <v>51</v>
      </c>
      <c r="E354" s="4">
        <f>Atwood!D360</f>
        <v>29</v>
      </c>
      <c r="F354" s="4">
        <f>Atwood!B360</f>
        <v>0</v>
      </c>
      <c r="G354" s="4"/>
      <c r="H354" s="4"/>
      <c r="I354" s="4"/>
      <c r="J354" s="4"/>
      <c r="K354" s="4">
        <f>Colby!C360</f>
        <v>51</v>
      </c>
      <c r="L354" s="4">
        <f>Colby!D360</f>
        <v>26</v>
      </c>
      <c r="M354" s="4">
        <f>Colby!B360</f>
        <v>0</v>
      </c>
      <c r="N354" s="4"/>
      <c r="O354" s="4"/>
      <c r="P354" s="4"/>
      <c r="Q354" s="4"/>
      <c r="R354" s="4">
        <f>Goodland!C360</f>
        <v>39</v>
      </c>
      <c r="S354" s="4">
        <f>Goodland!D360</f>
        <v>22</v>
      </c>
      <c r="T354" s="4">
        <f>Goodland!B360</f>
        <v>0</v>
      </c>
      <c r="U354" s="4"/>
      <c r="V354" s="4"/>
      <c r="W354" s="4"/>
      <c r="X354" s="4"/>
      <c r="Y354" s="4">
        <f>Norton!C360</f>
        <v>52</v>
      </c>
      <c r="Z354" s="4">
        <f>Norton!D360</f>
        <v>27</v>
      </c>
      <c r="AA354" s="4">
        <f>Norton!B360</f>
        <v>0</v>
      </c>
      <c r="AB354" s="4"/>
      <c r="AC354" s="4"/>
      <c r="AD354" s="4"/>
      <c r="AE354" s="4"/>
      <c r="AF354" s="4">
        <f>Oberlin!C360</f>
        <v>50</v>
      </c>
      <c r="AG354" s="4">
        <f>Oberlin!D360</f>
        <v>28</v>
      </c>
      <c r="AH354" s="4">
        <f>Oberlin!B360</f>
        <v>0</v>
      </c>
      <c r="AI354" s="4"/>
      <c r="AJ354" s="4"/>
      <c r="AK354" s="4"/>
      <c r="AL354" s="4"/>
      <c r="AM354" s="4">
        <f>Wakeeney!C360</f>
        <v>52</v>
      </c>
      <c r="AN354" s="4">
        <f>Wakeeney!D360</f>
        <v>29</v>
      </c>
      <c r="AO354" s="4">
        <f>Wakeeney!B360</f>
        <v>0</v>
      </c>
      <c r="AP354" s="4"/>
      <c r="AQ354" s="4"/>
      <c r="AR354" s="4"/>
      <c r="AS354" s="4"/>
      <c r="AT354" s="4">
        <f>Harlan!C360</f>
        <v>49</v>
      </c>
      <c r="AU354" s="4">
        <f>Harlan!D360</f>
        <v>27</v>
      </c>
      <c r="AV354" s="4">
        <f>Harlan!B360</f>
        <v>0.01</v>
      </c>
      <c r="AW354" s="4"/>
      <c r="AX354" s="4"/>
      <c r="AY354" s="4"/>
      <c r="AZ354" s="4"/>
      <c r="BA354" s="4">
        <f>Benkelman!C360</f>
        <v>50</v>
      </c>
      <c r="BB354" s="4">
        <f>Benkelman!D360</f>
        <v>27</v>
      </c>
      <c r="BC354" s="4">
        <f>Benkelman!B360</f>
        <v>0.1</v>
      </c>
      <c r="BE354" s="3">
        <v>351</v>
      </c>
    </row>
    <row r="355" spans="1:57" ht="13.5" x14ac:dyDescent="0.25">
      <c r="A355" s="4">
        <f>VALUE(MID(Atwood!A361,5,2))</f>
        <v>12</v>
      </c>
      <c r="B355" s="4">
        <f>VALUE(RIGHT(Atwood!A361,2))</f>
        <v>17</v>
      </c>
      <c r="C355" s="4">
        <f>VALUE(LEFT(Atwood!A361,4))</f>
        <v>2012</v>
      </c>
      <c r="D355" s="4">
        <f>Atwood!C361</f>
        <v>40</v>
      </c>
      <c r="E355" s="4">
        <f>Atwood!D361</f>
        <v>23</v>
      </c>
      <c r="F355" s="4">
        <f>Atwood!B361</f>
        <v>0</v>
      </c>
      <c r="G355" s="4"/>
      <c r="H355" s="4"/>
      <c r="I355" s="4"/>
      <c r="J355" s="4"/>
      <c r="K355" s="4">
        <f>Colby!C361</f>
        <v>35</v>
      </c>
      <c r="L355" s="4">
        <f>Colby!D361</f>
        <v>23</v>
      </c>
      <c r="M355" s="4">
        <f>Colby!B361</f>
        <v>0</v>
      </c>
      <c r="N355" s="4"/>
      <c r="O355" s="4"/>
      <c r="P355" s="4"/>
      <c r="Q355" s="4"/>
      <c r="R355" s="4">
        <f>Goodland!C361</f>
        <v>56</v>
      </c>
      <c r="S355" s="4">
        <f>Goodland!D361</f>
        <v>15</v>
      </c>
      <c r="T355" s="4">
        <f>Goodland!B361</f>
        <v>0</v>
      </c>
      <c r="U355" s="4"/>
      <c r="V355" s="4"/>
      <c r="W355" s="4"/>
      <c r="X355" s="4"/>
      <c r="Y355" s="4">
        <f>Norton!C361</f>
        <v>47</v>
      </c>
      <c r="Z355" s="4">
        <f>Norton!D361</f>
        <v>23</v>
      </c>
      <c r="AA355" s="4">
        <f>Norton!B361</f>
        <v>0</v>
      </c>
      <c r="AB355" s="4"/>
      <c r="AC355" s="4"/>
      <c r="AD355" s="4"/>
      <c r="AE355" s="4"/>
      <c r="AF355" s="4">
        <f>Oberlin!C361</f>
        <v>36</v>
      </c>
      <c r="AG355" s="4">
        <f>Oberlin!D361</f>
        <v>21</v>
      </c>
      <c r="AH355" s="4">
        <f>Oberlin!B361</f>
        <v>0</v>
      </c>
      <c r="AI355" s="4"/>
      <c r="AJ355" s="4"/>
      <c r="AK355" s="4"/>
      <c r="AL355" s="4"/>
      <c r="AM355" s="4">
        <f>Wakeeney!C361</f>
        <v>42</v>
      </c>
      <c r="AN355" s="4">
        <f>Wakeeney!D361</f>
        <v>27</v>
      </c>
      <c r="AO355" s="4">
        <f>Wakeeney!B361</f>
        <v>0</v>
      </c>
      <c r="AP355" s="4"/>
      <c r="AQ355" s="4"/>
      <c r="AR355" s="4"/>
      <c r="AS355" s="4"/>
      <c r="AT355" s="4">
        <f>Harlan!C361</f>
        <v>42</v>
      </c>
      <c r="AU355" s="4">
        <f>Harlan!D361</f>
        <v>22</v>
      </c>
      <c r="AV355" s="4">
        <f>Harlan!B361</f>
        <v>0</v>
      </c>
      <c r="AW355" s="4"/>
      <c r="AX355" s="4"/>
      <c r="AY355" s="4"/>
      <c r="AZ355" s="4"/>
      <c r="BA355" s="4">
        <f>Benkelman!C361</f>
        <v>40</v>
      </c>
      <c r="BB355" s="4">
        <f>Benkelman!D361</f>
        <v>21</v>
      </c>
      <c r="BC355" s="4">
        <f>Benkelman!B361</f>
        <v>0</v>
      </c>
      <c r="BE355" s="3">
        <v>352</v>
      </c>
    </row>
    <row r="356" spans="1:57" ht="13.5" x14ac:dyDescent="0.25">
      <c r="A356" s="4">
        <f>VALUE(MID(Atwood!A362,5,2))</f>
        <v>12</v>
      </c>
      <c r="B356" s="4">
        <f>VALUE(RIGHT(Atwood!A362,2))</f>
        <v>18</v>
      </c>
      <c r="C356" s="4">
        <f>VALUE(LEFT(Atwood!A362,4))</f>
        <v>2012</v>
      </c>
      <c r="D356" s="4">
        <f>Atwood!C362</f>
        <v>57</v>
      </c>
      <c r="E356" s="4">
        <f>Atwood!D362</f>
        <v>25</v>
      </c>
      <c r="F356" s="4">
        <f>Atwood!B362</f>
        <v>0</v>
      </c>
      <c r="G356" s="4"/>
      <c r="H356" s="4"/>
      <c r="I356" s="4"/>
      <c r="J356" s="4"/>
      <c r="K356" s="4">
        <f>Colby!C362</f>
        <v>54</v>
      </c>
      <c r="L356" s="4">
        <f>Colby!D362</f>
        <v>24</v>
      </c>
      <c r="M356" s="4">
        <f>Colby!B362</f>
        <v>0</v>
      </c>
      <c r="N356" s="4"/>
      <c r="O356" s="4"/>
      <c r="P356" s="4"/>
      <c r="Q356" s="4"/>
      <c r="R356" s="4">
        <f>Goodland!C362</f>
        <v>51</v>
      </c>
      <c r="S356" s="4">
        <f>Goodland!D362</f>
        <v>19</v>
      </c>
      <c r="T356" s="4">
        <f>Goodland!B362</f>
        <v>0</v>
      </c>
      <c r="U356" s="4"/>
      <c r="V356" s="4"/>
      <c r="W356" s="4"/>
      <c r="X356" s="4"/>
      <c r="Y356" s="4">
        <f>Norton!C362</f>
        <v>53</v>
      </c>
      <c r="Z356" s="4">
        <f>Norton!D362</f>
        <v>23</v>
      </c>
      <c r="AA356" s="4">
        <f>Norton!B362</f>
        <v>0</v>
      </c>
      <c r="AB356" s="4"/>
      <c r="AC356" s="4"/>
      <c r="AD356" s="4"/>
      <c r="AE356" s="4"/>
      <c r="AF356" s="4">
        <f>Oberlin!C362</f>
        <v>54</v>
      </c>
      <c r="AG356" s="4">
        <f>Oberlin!D362</f>
        <v>21</v>
      </c>
      <c r="AH356" s="4">
        <f>Oberlin!B362</f>
        <v>0</v>
      </c>
      <c r="AI356" s="4"/>
      <c r="AJ356" s="4"/>
      <c r="AK356" s="4"/>
      <c r="AL356" s="4"/>
      <c r="AM356" s="4">
        <f>Wakeeney!C362</f>
        <v>54</v>
      </c>
      <c r="AN356" s="4">
        <f>Wakeeney!D362</f>
        <v>28</v>
      </c>
      <c r="AO356" s="4">
        <f>Wakeeney!B362</f>
        <v>0</v>
      </c>
      <c r="AP356" s="4"/>
      <c r="AQ356" s="4"/>
      <c r="AR356" s="4"/>
      <c r="AS356" s="4"/>
      <c r="AT356" s="4">
        <f>Harlan!C362</f>
        <v>47</v>
      </c>
      <c r="AU356" s="4">
        <f>Harlan!D362</f>
        <v>21</v>
      </c>
      <c r="AV356" s="4">
        <f>Harlan!B362</f>
        <v>0</v>
      </c>
      <c r="AW356" s="4"/>
      <c r="AX356" s="4"/>
      <c r="AY356" s="4"/>
      <c r="AZ356" s="4"/>
      <c r="BA356" s="4">
        <f>Benkelman!C362</f>
        <v>58</v>
      </c>
      <c r="BB356" s="4">
        <f>Benkelman!D362</f>
        <v>22</v>
      </c>
      <c r="BC356" s="4">
        <f>Benkelman!B362</f>
        <v>0</v>
      </c>
      <c r="BE356" s="3">
        <v>353</v>
      </c>
    </row>
    <row r="357" spans="1:57" ht="13.5" x14ac:dyDescent="0.25">
      <c r="A357" s="4">
        <f>VALUE(MID(Atwood!A363,5,2))</f>
        <v>12</v>
      </c>
      <c r="B357" s="4">
        <f>VALUE(RIGHT(Atwood!A363,2))</f>
        <v>19</v>
      </c>
      <c r="C357" s="4">
        <f>VALUE(LEFT(Atwood!A363,4))</f>
        <v>2012</v>
      </c>
      <c r="D357" s="4">
        <f>Atwood!C363</f>
        <v>52</v>
      </c>
      <c r="E357" s="4">
        <f>Atwood!D363</f>
        <v>22</v>
      </c>
      <c r="F357" s="4">
        <f>Atwood!B363</f>
        <v>0</v>
      </c>
      <c r="G357" s="4"/>
      <c r="H357" s="4"/>
      <c r="I357" s="4"/>
      <c r="J357" s="4"/>
      <c r="K357" s="4">
        <f>Colby!C363</f>
        <v>52</v>
      </c>
      <c r="L357" s="4">
        <f>Colby!D363</f>
        <v>28</v>
      </c>
      <c r="M357" s="4">
        <f>Colby!B363</f>
        <v>0</v>
      </c>
      <c r="N357" s="4"/>
      <c r="O357" s="4"/>
      <c r="P357" s="4"/>
      <c r="Q357" s="4"/>
      <c r="R357" s="4">
        <f>Goodland!C363</f>
        <v>32</v>
      </c>
      <c r="S357" s="4">
        <f>Goodland!D363</f>
        <v>13</v>
      </c>
      <c r="T357" s="4">
        <f>Goodland!B363</f>
        <v>0.28000000000000003</v>
      </c>
      <c r="U357" s="4"/>
      <c r="V357" s="4"/>
      <c r="W357" s="4"/>
      <c r="X357" s="4"/>
      <c r="Y357" s="4">
        <f>Norton!C363</f>
        <v>59</v>
      </c>
      <c r="Z357" s="4">
        <f>Norton!D363</f>
        <v>31</v>
      </c>
      <c r="AA357" s="4">
        <f>Norton!B363</f>
        <v>0</v>
      </c>
      <c r="AB357" s="4"/>
      <c r="AC357" s="4"/>
      <c r="AD357" s="4"/>
      <c r="AE357" s="4"/>
      <c r="AF357" s="4">
        <f>Oberlin!C363</f>
        <v>51</v>
      </c>
      <c r="AG357" s="4">
        <f>Oberlin!D363</f>
        <v>22</v>
      </c>
      <c r="AH357" s="4">
        <f>Oberlin!B363</f>
        <v>0</v>
      </c>
      <c r="AI357" s="4"/>
      <c r="AJ357" s="4"/>
      <c r="AK357" s="4"/>
      <c r="AL357" s="4"/>
      <c r="AM357" s="4">
        <f>Wakeeney!C363</f>
        <v>54</v>
      </c>
      <c r="AN357" s="4">
        <f>Wakeeney!D363</f>
        <v>36</v>
      </c>
      <c r="AO357" s="4">
        <f>Wakeeney!B363</f>
        <v>0</v>
      </c>
      <c r="AP357" s="4"/>
      <c r="AQ357" s="4"/>
      <c r="AR357" s="4"/>
      <c r="AS357" s="4"/>
      <c r="AT357" s="4">
        <f>Harlan!C363</f>
        <v>53</v>
      </c>
      <c r="AU357" s="4">
        <f>Harlan!D363</f>
        <v>27</v>
      </c>
      <c r="AV357" s="4">
        <f>Harlan!B363</f>
        <v>0</v>
      </c>
      <c r="AW357" s="4"/>
      <c r="AX357" s="4"/>
      <c r="AY357" s="4"/>
      <c r="AZ357" s="4"/>
      <c r="BA357" s="4">
        <f>Benkelman!C363</f>
        <v>50</v>
      </c>
      <c r="BB357" s="4">
        <f>Benkelman!D363</f>
        <v>20</v>
      </c>
      <c r="BC357" s="4">
        <f>Benkelman!B363</f>
        <v>0</v>
      </c>
      <c r="BE357" s="3">
        <v>354</v>
      </c>
    </row>
    <row r="358" spans="1:57" ht="13.5" x14ac:dyDescent="0.25">
      <c r="A358" s="4">
        <f>VALUE(MID(Atwood!A364,5,2))</f>
        <v>12</v>
      </c>
      <c r="B358" s="4">
        <f>VALUE(RIGHT(Atwood!A364,2))</f>
        <v>20</v>
      </c>
      <c r="C358" s="4">
        <f>VALUE(LEFT(Atwood!A364,4))</f>
        <v>2012</v>
      </c>
      <c r="D358" s="4">
        <f>Atwood!C364</f>
        <v>36</v>
      </c>
      <c r="E358" s="4">
        <f>Atwood!D364</f>
        <v>8</v>
      </c>
      <c r="F358" s="4">
        <f>Atwood!B364</f>
        <v>0.74</v>
      </c>
      <c r="G358" s="4"/>
      <c r="H358" s="4"/>
      <c r="I358" s="4"/>
      <c r="J358" s="4"/>
      <c r="K358" s="4">
        <f>Colby!C364</f>
        <v>38</v>
      </c>
      <c r="L358" s="4">
        <f>Colby!D364</f>
        <v>9</v>
      </c>
      <c r="M358" s="4">
        <f>Colby!B364</f>
        <v>7.0000000000000007E-2</v>
      </c>
      <c r="N358" s="4"/>
      <c r="O358" s="4"/>
      <c r="P358" s="4"/>
      <c r="Q358" s="4"/>
      <c r="R358" s="4">
        <f>Goodland!C364</f>
        <v>37</v>
      </c>
      <c r="S358" s="4">
        <f>Goodland!D364</f>
        <v>3</v>
      </c>
      <c r="T358" s="4">
        <f>Goodland!B364</f>
        <v>0</v>
      </c>
      <c r="U358" s="4"/>
      <c r="V358" s="4"/>
      <c r="W358" s="4"/>
      <c r="X358" s="4"/>
      <c r="Y358" s="4">
        <f>Norton!C364</f>
        <v>39</v>
      </c>
      <c r="Z358" s="4">
        <f>Norton!D364</f>
        <v>13</v>
      </c>
      <c r="AA358" s="4">
        <f>Norton!B364</f>
        <v>0.43</v>
      </c>
      <c r="AB358" s="4"/>
      <c r="AC358" s="4"/>
      <c r="AD358" s="4"/>
      <c r="AE358" s="4"/>
      <c r="AF358" s="4">
        <f>Oberlin!C364</f>
        <v>39</v>
      </c>
      <c r="AG358" s="4">
        <f>Oberlin!D364</f>
        <v>12</v>
      </c>
      <c r="AH358" s="4">
        <f>Oberlin!B364</f>
        <v>0.4</v>
      </c>
      <c r="AI358" s="4"/>
      <c r="AJ358" s="4"/>
      <c r="AK358" s="4"/>
      <c r="AL358" s="4"/>
      <c r="AM358" s="4">
        <f>Wakeeney!C364</f>
        <v>45</v>
      </c>
      <c r="AN358" s="4">
        <f>Wakeeney!D364</f>
        <v>19</v>
      </c>
      <c r="AO358" s="4">
        <f>Wakeeney!B364</f>
        <v>0.52</v>
      </c>
      <c r="AP358" s="4"/>
      <c r="AQ358" s="4"/>
      <c r="AR358" s="4"/>
      <c r="AS358" s="4"/>
      <c r="AT358" s="4">
        <f>Harlan!C364</f>
        <v>38</v>
      </c>
      <c r="AU358" s="4">
        <f>Harlan!D364</f>
        <v>17</v>
      </c>
      <c r="AV358" s="4">
        <f>Harlan!B364</f>
        <v>0.75</v>
      </c>
      <c r="AW358" s="4"/>
      <c r="AX358" s="4"/>
      <c r="AY358" s="4"/>
      <c r="AZ358" s="4"/>
      <c r="BA358" s="4">
        <f>Benkelman!C364</f>
        <v>34</v>
      </c>
      <c r="BB358" s="4">
        <f>Benkelman!D364</f>
        <v>7</v>
      </c>
      <c r="BC358" s="4">
        <f>Benkelman!B364</f>
        <v>0.57999999999999996</v>
      </c>
      <c r="BE358" s="3">
        <v>355</v>
      </c>
    </row>
    <row r="359" spans="1:57" ht="13.5" x14ac:dyDescent="0.25">
      <c r="A359" s="4">
        <f>VALUE(MID(Atwood!A365,5,2))</f>
        <v>12</v>
      </c>
      <c r="B359" s="4">
        <f>VALUE(RIGHT(Atwood!A365,2))</f>
        <v>21</v>
      </c>
      <c r="C359" s="4">
        <f>VALUE(LEFT(Atwood!A365,4))</f>
        <v>2012</v>
      </c>
      <c r="D359" s="4">
        <f>Atwood!C365</f>
        <v>33</v>
      </c>
      <c r="E359" s="4">
        <f>Atwood!D365</f>
        <v>11</v>
      </c>
      <c r="F359" s="4">
        <f>Atwood!B365</f>
        <v>0</v>
      </c>
      <c r="G359" s="4"/>
      <c r="H359" s="4"/>
      <c r="I359" s="4"/>
      <c r="J359" s="4"/>
      <c r="K359" s="4">
        <f>Colby!C365</f>
        <v>35</v>
      </c>
      <c r="L359" s="4">
        <f>Colby!D365</f>
        <v>11</v>
      </c>
      <c r="M359" s="4">
        <f>Colby!B365</f>
        <v>0</v>
      </c>
      <c r="N359" s="4"/>
      <c r="O359" s="4"/>
      <c r="P359" s="4"/>
      <c r="Q359" s="4"/>
      <c r="R359" s="4">
        <f>Goodland!C365</f>
        <v>48</v>
      </c>
      <c r="S359" s="4">
        <f>Goodland!D365</f>
        <v>14</v>
      </c>
      <c r="T359" s="4">
        <f>Goodland!B365</f>
        <v>0</v>
      </c>
      <c r="U359" s="4"/>
      <c r="V359" s="4"/>
      <c r="W359" s="4"/>
      <c r="X359" s="4"/>
      <c r="Y359" s="4">
        <f>Norton!C365</f>
        <v>30</v>
      </c>
      <c r="Z359" s="4">
        <f>Norton!D365</f>
        <v>13</v>
      </c>
      <c r="AA359" s="4">
        <f>Norton!B365</f>
        <v>0</v>
      </c>
      <c r="AB359" s="4"/>
      <c r="AC359" s="4"/>
      <c r="AD359" s="4"/>
      <c r="AE359" s="4"/>
      <c r="AF359" s="4">
        <f>Oberlin!C365</f>
        <v>32</v>
      </c>
      <c r="AG359" s="4">
        <f>Oberlin!D365</f>
        <v>8</v>
      </c>
      <c r="AH359" s="4">
        <f>Oberlin!B365</f>
        <v>0</v>
      </c>
      <c r="AI359" s="4"/>
      <c r="AJ359" s="4"/>
      <c r="AK359" s="4"/>
      <c r="AL359" s="4"/>
      <c r="AM359" s="4">
        <f>Wakeeney!C365</f>
        <v>33</v>
      </c>
      <c r="AN359" s="4">
        <f>Wakeeney!D365</f>
        <v>17</v>
      </c>
      <c r="AO359" s="4">
        <f>Wakeeney!B365</f>
        <v>0</v>
      </c>
      <c r="AP359" s="4"/>
      <c r="AQ359" s="4"/>
      <c r="AR359" s="4"/>
      <c r="AS359" s="4"/>
      <c r="AT359" s="4">
        <f>Harlan!C365</f>
        <v>26</v>
      </c>
      <c r="AU359" s="4">
        <f>Harlan!D365</f>
        <v>8</v>
      </c>
      <c r="AV359" s="4">
        <f>Harlan!B365</f>
        <v>0</v>
      </c>
      <c r="AW359" s="4"/>
      <c r="AX359" s="4"/>
      <c r="AY359" s="4"/>
      <c r="AZ359" s="4"/>
      <c r="BA359" s="4">
        <f>Benkelman!C365</f>
        <v>33</v>
      </c>
      <c r="BB359" s="4">
        <f>Benkelman!D365</f>
        <v>7</v>
      </c>
      <c r="BC359" s="4">
        <f>Benkelman!B365</f>
        <v>0</v>
      </c>
      <c r="BE359" s="3">
        <v>356</v>
      </c>
    </row>
    <row r="360" spans="1:57" ht="13.5" x14ac:dyDescent="0.25">
      <c r="A360" s="4">
        <f>VALUE(MID(Atwood!A366,5,2))</f>
        <v>12</v>
      </c>
      <c r="B360" s="4">
        <f>VALUE(RIGHT(Atwood!A366,2))</f>
        <v>22</v>
      </c>
      <c r="C360" s="4">
        <f>VALUE(LEFT(Atwood!A366,4))</f>
        <v>2012</v>
      </c>
      <c r="D360" s="4">
        <f>Atwood!C366</f>
        <v>47</v>
      </c>
      <c r="E360" s="4">
        <f>Atwood!D366</f>
        <v>10</v>
      </c>
      <c r="F360" s="4">
        <f>Atwood!B366</f>
        <v>0</v>
      </c>
      <c r="G360" s="4"/>
      <c r="H360" s="4"/>
      <c r="I360" s="4"/>
      <c r="J360" s="4"/>
      <c r="K360" s="4">
        <f>Colby!C366</f>
        <v>47</v>
      </c>
      <c r="L360" s="4">
        <f>Colby!D366</f>
        <v>11</v>
      </c>
      <c r="M360" s="4">
        <f>Colby!B366</f>
        <v>0</v>
      </c>
      <c r="N360" s="4"/>
      <c r="O360" s="4"/>
      <c r="P360" s="4"/>
      <c r="Q360" s="4"/>
      <c r="R360" s="4">
        <f>Goodland!C366</f>
        <v>49</v>
      </c>
      <c r="S360" s="4">
        <f>Goodland!D366</f>
        <v>17</v>
      </c>
      <c r="T360" s="4">
        <f>Goodland!B366</f>
        <v>0</v>
      </c>
      <c r="U360" s="4"/>
      <c r="V360" s="4"/>
      <c r="W360" s="4"/>
      <c r="X360" s="4"/>
      <c r="Y360" s="4">
        <f>Norton!C366</f>
        <v>44</v>
      </c>
      <c r="Z360" s="4">
        <f>Norton!D366</f>
        <v>17</v>
      </c>
      <c r="AA360" s="4">
        <f>Norton!B366</f>
        <v>0</v>
      </c>
      <c r="AB360" s="4"/>
      <c r="AC360" s="4"/>
      <c r="AD360" s="4"/>
      <c r="AE360" s="4"/>
      <c r="AF360" s="4">
        <f>Oberlin!C366</f>
        <v>45</v>
      </c>
      <c r="AG360" s="4">
        <f>Oberlin!D366</f>
        <v>5</v>
      </c>
      <c r="AH360" s="4">
        <f>Oberlin!B366</f>
        <v>0</v>
      </c>
      <c r="AI360" s="4"/>
      <c r="AJ360" s="4"/>
      <c r="AK360" s="4"/>
      <c r="AL360" s="4"/>
      <c r="AM360" s="4">
        <f>Wakeeney!C366</f>
        <v>44</v>
      </c>
      <c r="AN360" s="4">
        <f>Wakeeney!D366</f>
        <v>18</v>
      </c>
      <c r="AO360" s="4">
        <f>Wakeeney!B366</f>
        <v>0</v>
      </c>
      <c r="AP360" s="4"/>
      <c r="AQ360" s="4"/>
      <c r="AR360" s="4"/>
      <c r="AS360" s="4"/>
      <c r="AT360" s="4">
        <f>Harlan!C366</f>
        <v>29</v>
      </c>
      <c r="AU360" s="4">
        <f>Harlan!D366</f>
        <v>5</v>
      </c>
      <c r="AV360" s="4">
        <f>Harlan!B366</f>
        <v>0</v>
      </c>
      <c r="AW360" s="4"/>
      <c r="AX360" s="4"/>
      <c r="AY360" s="4"/>
      <c r="AZ360" s="4"/>
      <c r="BA360" s="4">
        <f>Benkelman!C366</f>
        <v>42</v>
      </c>
      <c r="BB360" s="4">
        <f>Benkelman!D366</f>
        <v>8</v>
      </c>
      <c r="BC360" s="4">
        <f>Benkelman!B366</f>
        <v>0</v>
      </c>
      <c r="BE360" s="3">
        <v>357</v>
      </c>
    </row>
    <row r="361" spans="1:57" ht="13.5" x14ac:dyDescent="0.25">
      <c r="A361" s="4">
        <f>VALUE(MID(Atwood!A367,5,2))</f>
        <v>12</v>
      </c>
      <c r="B361" s="4">
        <f>VALUE(RIGHT(Atwood!A367,2))</f>
        <v>23</v>
      </c>
      <c r="C361" s="4">
        <f>VALUE(LEFT(Atwood!A367,4))</f>
        <v>2012</v>
      </c>
      <c r="D361" s="4">
        <f>Atwood!C367</f>
        <v>44</v>
      </c>
      <c r="E361" s="4">
        <f>Atwood!D367</f>
        <v>6</v>
      </c>
      <c r="F361" s="4">
        <f>Atwood!B367</f>
        <v>0</v>
      </c>
      <c r="G361" s="4"/>
      <c r="H361" s="4"/>
      <c r="I361" s="4"/>
      <c r="J361" s="4"/>
      <c r="K361" s="4">
        <f>Colby!C367</f>
        <v>45</v>
      </c>
      <c r="L361" s="4">
        <f>Colby!D367</f>
        <v>10</v>
      </c>
      <c r="M361" s="4">
        <f>Colby!B367</f>
        <v>0</v>
      </c>
      <c r="N361" s="4"/>
      <c r="O361" s="4"/>
      <c r="P361" s="4"/>
      <c r="Q361" s="4"/>
      <c r="R361" s="4">
        <f>Goodland!C367</f>
        <v>42</v>
      </c>
      <c r="S361" s="4">
        <f>Goodland!D367</f>
        <v>9</v>
      </c>
      <c r="T361" s="4">
        <f>Goodland!B367</f>
        <v>0</v>
      </c>
      <c r="U361" s="4"/>
      <c r="V361" s="4"/>
      <c r="W361" s="4"/>
      <c r="X361" s="4"/>
      <c r="Y361" s="4">
        <f>Norton!C367</f>
        <v>46</v>
      </c>
      <c r="Z361" s="4">
        <f>Norton!D367</f>
        <v>12</v>
      </c>
      <c r="AA361" s="4">
        <f>Norton!B367</f>
        <v>0</v>
      </c>
      <c r="AB361" s="4"/>
      <c r="AC361" s="4"/>
      <c r="AD361" s="4"/>
      <c r="AE361" s="4"/>
      <c r="AF361" s="4">
        <f>Oberlin!C367</f>
        <v>43</v>
      </c>
      <c r="AG361" s="4">
        <f>Oberlin!D367</f>
        <v>4</v>
      </c>
      <c r="AH361" s="4">
        <f>Oberlin!B367</f>
        <v>0</v>
      </c>
      <c r="AI361" s="4"/>
      <c r="AJ361" s="4"/>
      <c r="AK361" s="4"/>
      <c r="AL361" s="4"/>
      <c r="AM361" s="4">
        <f>Wakeeney!C367</f>
        <v>48</v>
      </c>
      <c r="AN361" s="4">
        <f>Wakeeney!D367</f>
        <v>17</v>
      </c>
      <c r="AO361" s="4">
        <f>Wakeeney!B367</f>
        <v>0</v>
      </c>
      <c r="AP361" s="4"/>
      <c r="AQ361" s="4"/>
      <c r="AR361" s="4"/>
      <c r="AS361" s="4"/>
      <c r="AT361" s="4">
        <f>Harlan!C367</f>
        <v>36</v>
      </c>
      <c r="AU361" s="4">
        <f>Harlan!D367</f>
        <v>6</v>
      </c>
      <c r="AV361" s="4">
        <f>Harlan!B367</f>
        <v>0</v>
      </c>
      <c r="AW361" s="4"/>
      <c r="AX361" s="4"/>
      <c r="AY361" s="4"/>
      <c r="AZ361" s="4"/>
      <c r="BA361" s="4">
        <f>Benkelman!C367</f>
        <v>47</v>
      </c>
      <c r="BB361" s="4">
        <f>Benkelman!D367</f>
        <v>7</v>
      </c>
      <c r="BC361" s="4">
        <f>Benkelman!B367</f>
        <v>0</v>
      </c>
      <c r="BE361" s="3">
        <v>358</v>
      </c>
    </row>
    <row r="362" spans="1:57" ht="13.5" x14ac:dyDescent="0.25">
      <c r="A362" s="4">
        <f>VALUE(MID(Atwood!A368,5,2))</f>
        <v>12</v>
      </c>
      <c r="B362" s="4">
        <f>VALUE(RIGHT(Atwood!A368,2))</f>
        <v>24</v>
      </c>
      <c r="C362" s="4">
        <f>VALUE(LEFT(Atwood!A368,4))</f>
        <v>2012</v>
      </c>
      <c r="D362" s="4">
        <f>Atwood!C368</f>
        <v>36</v>
      </c>
      <c r="E362" s="4">
        <f>Atwood!D368</f>
        <v>6</v>
      </c>
      <c r="F362" s="4">
        <f>Atwood!B368</f>
        <v>0</v>
      </c>
      <c r="G362" s="4"/>
      <c r="H362" s="4"/>
      <c r="I362" s="4"/>
      <c r="J362" s="4"/>
      <c r="K362" s="4">
        <f>Colby!C368</f>
        <v>38</v>
      </c>
      <c r="L362" s="4">
        <f>Colby!D368</f>
        <v>11</v>
      </c>
      <c r="M362" s="4">
        <f>Colby!B368</f>
        <v>0</v>
      </c>
      <c r="N362" s="4"/>
      <c r="O362" s="4"/>
      <c r="P362" s="4"/>
      <c r="Q362" s="4"/>
      <c r="R362" s="4">
        <f>Goodland!C368</f>
        <v>27</v>
      </c>
      <c r="S362" s="4">
        <f>Goodland!D368</f>
        <v>9</v>
      </c>
      <c r="T362" s="4">
        <f>Goodland!B368</f>
        <v>0</v>
      </c>
      <c r="U362" s="4"/>
      <c r="V362" s="4"/>
      <c r="W362" s="4"/>
      <c r="X362" s="4"/>
      <c r="Y362" s="4">
        <f>Norton!C368</f>
        <v>27</v>
      </c>
      <c r="Z362" s="4">
        <f>Norton!D368</f>
        <v>12</v>
      </c>
      <c r="AA362" s="4">
        <f>Norton!B368</f>
        <v>0</v>
      </c>
      <c r="AB362" s="4"/>
      <c r="AC362" s="4"/>
      <c r="AD362" s="4"/>
      <c r="AE362" s="4"/>
      <c r="AF362" s="4">
        <f>Oberlin!C368</f>
        <v>32</v>
      </c>
      <c r="AG362" s="4">
        <f>Oberlin!D368</f>
        <v>4</v>
      </c>
      <c r="AH362" s="4">
        <f>Oberlin!B368</f>
        <v>0</v>
      </c>
      <c r="AI362" s="4"/>
      <c r="AJ362" s="4"/>
      <c r="AK362" s="4"/>
      <c r="AL362" s="4"/>
      <c r="AM362" s="4">
        <f>Wakeeney!C368</f>
        <v>33</v>
      </c>
      <c r="AN362" s="4">
        <f>Wakeeney!D368</f>
        <v>17</v>
      </c>
      <c r="AO362" s="4">
        <f>Wakeeney!B368</f>
        <v>0</v>
      </c>
      <c r="AP362" s="4"/>
      <c r="AQ362" s="4"/>
      <c r="AR362" s="4"/>
      <c r="AS362" s="4"/>
      <c r="AT362" s="4">
        <f>Harlan!C368</f>
        <v>36</v>
      </c>
      <c r="AU362" s="4">
        <f>Harlan!D368</f>
        <v>7</v>
      </c>
      <c r="AV362" s="4">
        <f>Harlan!B368</f>
        <v>0</v>
      </c>
      <c r="AW362" s="4"/>
      <c r="AX362" s="4"/>
      <c r="AY362" s="4"/>
      <c r="AZ362" s="4"/>
      <c r="BA362" s="4">
        <f>Benkelman!C368</f>
        <v>35</v>
      </c>
      <c r="BB362" s="4">
        <f>Benkelman!D368</f>
        <v>5</v>
      </c>
      <c r="BC362" s="4">
        <f>Benkelman!B368</f>
        <v>0</v>
      </c>
      <c r="BE362" s="3">
        <v>359</v>
      </c>
    </row>
    <row r="363" spans="1:57" ht="13.5" x14ac:dyDescent="0.25">
      <c r="A363" s="4">
        <f>VALUE(MID(Atwood!A369,5,2))</f>
        <v>12</v>
      </c>
      <c r="B363" s="4">
        <f>VALUE(RIGHT(Atwood!A369,2))</f>
        <v>25</v>
      </c>
      <c r="C363" s="4">
        <f>VALUE(LEFT(Atwood!A369,4))</f>
        <v>2012</v>
      </c>
      <c r="D363" s="4">
        <f>Atwood!C369</f>
        <v>22</v>
      </c>
      <c r="E363" s="4">
        <f>Atwood!D369</f>
        <v>5</v>
      </c>
      <c r="F363" s="4">
        <f>Atwood!B369</f>
        <v>0</v>
      </c>
      <c r="G363" s="4"/>
      <c r="H363" s="4"/>
      <c r="I363" s="4"/>
      <c r="J363" s="4"/>
      <c r="K363" s="4">
        <f>Colby!C369</f>
        <v>24</v>
      </c>
      <c r="L363" s="4">
        <f>Colby!D369</f>
        <v>9</v>
      </c>
      <c r="M363" s="4">
        <f>Colby!B369</f>
        <v>0.03</v>
      </c>
      <c r="N363" s="4"/>
      <c r="O363" s="4"/>
      <c r="P363" s="4"/>
      <c r="Q363" s="4"/>
      <c r="R363" s="4">
        <f>Goodland!C369</f>
        <v>12</v>
      </c>
      <c r="S363" s="4">
        <f>Goodland!D369</f>
        <v>-9</v>
      </c>
      <c r="T363" s="4">
        <f>Goodland!B369</f>
        <v>0.15</v>
      </c>
      <c r="U363" s="4"/>
      <c r="V363" s="4"/>
      <c r="W363" s="4"/>
      <c r="X363" s="4"/>
      <c r="Y363" s="4">
        <f>Norton!C369</f>
        <v>23</v>
      </c>
      <c r="Z363" s="4">
        <f>Norton!D369</f>
        <v>9</v>
      </c>
      <c r="AA363" s="4">
        <f>Norton!B369</f>
        <v>0</v>
      </c>
      <c r="AB363" s="4"/>
      <c r="AC363" s="4"/>
      <c r="AD363" s="4"/>
      <c r="AE363" s="4"/>
      <c r="AF363" s="4">
        <f>Oberlin!C369</f>
        <v>19</v>
      </c>
      <c r="AG363" s="4">
        <f>Oberlin!D369</f>
        <v>4</v>
      </c>
      <c r="AH363" s="4">
        <f>Oberlin!B369</f>
        <v>0</v>
      </c>
      <c r="AI363" s="4"/>
      <c r="AJ363" s="4"/>
      <c r="AK363" s="4"/>
      <c r="AL363" s="4"/>
      <c r="AM363" s="4">
        <f>Wakeeney!C369</f>
        <v>24</v>
      </c>
      <c r="AN363" s="4">
        <f>Wakeeney!D369</f>
        <v>12</v>
      </c>
      <c r="AO363" s="4">
        <f>Wakeeney!B369</f>
        <v>0</v>
      </c>
      <c r="AP363" s="4"/>
      <c r="AQ363" s="4"/>
      <c r="AR363" s="4"/>
      <c r="AS363" s="4"/>
      <c r="AT363" s="4">
        <f>Harlan!C369</f>
        <v>20</v>
      </c>
      <c r="AU363" s="4">
        <f>Harlan!D369</f>
        <v>3</v>
      </c>
      <c r="AV363" s="4">
        <f>Harlan!B369</f>
        <v>0</v>
      </c>
      <c r="AW363" s="4"/>
      <c r="AX363" s="4"/>
      <c r="AY363" s="4"/>
      <c r="AZ363" s="4"/>
      <c r="BA363" s="4">
        <f>Benkelman!C369</f>
        <v>25</v>
      </c>
      <c r="BB363" s="4">
        <f>Benkelman!D369</f>
        <v>7</v>
      </c>
      <c r="BC363" s="4">
        <f>Benkelman!B369</f>
        <v>0.06</v>
      </c>
      <c r="BE363" s="3">
        <v>360</v>
      </c>
    </row>
    <row r="364" spans="1:57" ht="13.5" x14ac:dyDescent="0.25">
      <c r="A364" s="4">
        <f>VALUE(MID(Atwood!A370,5,2))</f>
        <v>12</v>
      </c>
      <c r="B364" s="4">
        <f>VALUE(RIGHT(Atwood!A370,2))</f>
        <v>26</v>
      </c>
      <c r="C364" s="4">
        <f>VALUE(LEFT(Atwood!A370,4))</f>
        <v>2012</v>
      </c>
      <c r="D364" s="4">
        <f>Atwood!C370</f>
        <v>13</v>
      </c>
      <c r="E364" s="4">
        <f>Atwood!D370</f>
        <v>-8</v>
      </c>
      <c r="F364" s="4">
        <f>Atwood!B370</f>
        <v>0</v>
      </c>
      <c r="G364" s="4"/>
      <c r="H364" s="4"/>
      <c r="I364" s="4"/>
      <c r="J364" s="4"/>
      <c r="K364" s="4">
        <f>Colby!C370</f>
        <v>13</v>
      </c>
      <c r="L364" s="4">
        <f>Colby!D370</f>
        <v>-9</v>
      </c>
      <c r="M364" s="4">
        <f>Colby!B370</f>
        <v>0.02</v>
      </c>
      <c r="N364" s="4"/>
      <c r="O364" s="4"/>
      <c r="P364" s="4"/>
      <c r="Q364" s="4"/>
      <c r="R364" s="4">
        <f>Goodland!C370</f>
        <v>17</v>
      </c>
      <c r="S364" s="4">
        <f>Goodland!D370</f>
        <v>-10</v>
      </c>
      <c r="T364" s="4">
        <f>Goodland!B370</f>
        <v>0</v>
      </c>
      <c r="U364" s="4"/>
      <c r="V364" s="4"/>
      <c r="W364" s="4"/>
      <c r="X364" s="4"/>
      <c r="Y364" s="4">
        <f>Norton!C370</f>
        <v>27</v>
      </c>
      <c r="Z364" s="4">
        <f>Norton!D370</f>
        <v>0</v>
      </c>
      <c r="AA364" s="4">
        <f>Norton!B370</f>
        <v>0</v>
      </c>
      <c r="AB364" s="4"/>
      <c r="AC364" s="4"/>
      <c r="AD364" s="4"/>
      <c r="AE364" s="4"/>
      <c r="AF364" s="4">
        <f>Oberlin!C370</f>
        <v>15</v>
      </c>
      <c r="AG364" s="4">
        <f>Oberlin!D370</f>
        <v>-8</v>
      </c>
      <c r="AH364" s="4">
        <f>Oberlin!B370</f>
        <v>7.0000000000000007E-2</v>
      </c>
      <c r="AI364" s="4"/>
      <c r="AJ364" s="4"/>
      <c r="AK364" s="4"/>
      <c r="AL364" s="4"/>
      <c r="AM364" s="4">
        <f>Wakeeney!C370</f>
        <v>16</v>
      </c>
      <c r="AN364" s="4">
        <f>Wakeeney!D370</f>
        <v>2</v>
      </c>
      <c r="AO364" s="4">
        <f>Wakeeney!B370</f>
        <v>0.01</v>
      </c>
      <c r="AP364" s="4"/>
      <c r="AQ364" s="4"/>
      <c r="AR364" s="4"/>
      <c r="AS364" s="4"/>
      <c r="AT364" s="4">
        <f>Harlan!C370</f>
        <v>15</v>
      </c>
      <c r="AU364" s="4">
        <f>Harlan!D370</f>
        <v>-3</v>
      </c>
      <c r="AV364" s="4">
        <f>Harlan!B370</f>
        <v>0</v>
      </c>
      <c r="AW364" s="4"/>
      <c r="AX364" s="4"/>
      <c r="AY364" s="4"/>
      <c r="AZ364" s="4"/>
      <c r="BA364" s="4">
        <f>Benkelman!C370</f>
        <v>14</v>
      </c>
      <c r="BB364" s="4">
        <f>Benkelman!D370</f>
        <v>-10</v>
      </c>
      <c r="BC364" s="4">
        <f>Benkelman!B370</f>
        <v>0.04</v>
      </c>
      <c r="BE364" s="3">
        <v>361</v>
      </c>
    </row>
    <row r="365" spans="1:57" ht="13.5" x14ac:dyDescent="0.25">
      <c r="A365" s="4">
        <f>VALUE(MID(Atwood!A371,5,2))</f>
        <v>12</v>
      </c>
      <c r="B365" s="4">
        <f>VALUE(RIGHT(Atwood!A371,2))</f>
        <v>27</v>
      </c>
      <c r="C365" s="4">
        <f>VALUE(LEFT(Atwood!A371,4))</f>
        <v>2012</v>
      </c>
      <c r="D365" s="4">
        <f>Atwood!C371</f>
        <v>19</v>
      </c>
      <c r="E365" s="4">
        <f>Atwood!D371</f>
        <v>-7</v>
      </c>
      <c r="F365" s="4">
        <f>Atwood!B371</f>
        <v>0</v>
      </c>
      <c r="G365" s="4"/>
      <c r="H365" s="4"/>
      <c r="I365" s="4"/>
      <c r="J365" s="4"/>
      <c r="K365" s="4">
        <f>Colby!C371</f>
        <v>18</v>
      </c>
      <c r="L365" s="4">
        <f>Colby!D371</f>
        <v>-4</v>
      </c>
      <c r="M365" s="4">
        <f>Colby!B371</f>
        <v>0</v>
      </c>
      <c r="N365" s="4"/>
      <c r="O365" s="4"/>
      <c r="P365" s="4"/>
      <c r="Q365" s="4"/>
      <c r="R365" s="4">
        <f>Goodland!C371</f>
        <v>19</v>
      </c>
      <c r="S365" s="4">
        <f>Goodland!D371</f>
        <v>3</v>
      </c>
      <c r="T365" s="4">
        <f>Goodland!B371</f>
        <v>0</v>
      </c>
      <c r="U365" s="4"/>
      <c r="V365" s="4"/>
      <c r="W365" s="4"/>
      <c r="X365" s="4"/>
      <c r="Y365" s="4">
        <f>Norton!C371</f>
        <v>19</v>
      </c>
      <c r="Z365" s="4">
        <f>Norton!D371</f>
        <v>0</v>
      </c>
      <c r="AA365" s="4">
        <f>Norton!B371</f>
        <v>0</v>
      </c>
      <c r="AB365" s="4"/>
      <c r="AC365" s="4"/>
      <c r="AD365" s="4"/>
      <c r="AE365" s="4"/>
      <c r="AF365" s="4">
        <f>Oberlin!C371</f>
        <v>19</v>
      </c>
      <c r="AG365" s="4">
        <f>Oberlin!D371</f>
        <v>-8</v>
      </c>
      <c r="AH365" s="4">
        <f>Oberlin!B371</f>
        <v>0</v>
      </c>
      <c r="AI365" s="4"/>
      <c r="AJ365" s="4"/>
      <c r="AK365" s="4"/>
      <c r="AL365" s="4"/>
      <c r="AM365" s="4">
        <f>Wakeeney!C371</f>
        <v>21</v>
      </c>
      <c r="AN365" s="4">
        <f>Wakeeney!D371</f>
        <v>3</v>
      </c>
      <c r="AO365" s="4">
        <f>Wakeeney!B371</f>
        <v>0</v>
      </c>
      <c r="AP365" s="4"/>
      <c r="AQ365" s="4"/>
      <c r="AR365" s="4"/>
      <c r="AS365" s="4"/>
      <c r="AT365" s="4">
        <f>Harlan!C371</f>
        <v>19</v>
      </c>
      <c r="AU365" s="4">
        <f>Harlan!D371</f>
        <v>-3</v>
      </c>
      <c r="AV365" s="4">
        <f>Harlan!B371</f>
        <v>0</v>
      </c>
      <c r="AW365" s="4"/>
      <c r="AX365" s="4"/>
      <c r="AY365" s="4"/>
      <c r="AZ365" s="4"/>
      <c r="BA365" s="4">
        <f>Benkelman!C371</f>
        <v>22</v>
      </c>
      <c r="BB365" s="4">
        <f>Benkelman!D371</f>
        <v>-8</v>
      </c>
      <c r="BC365" s="4">
        <f>Benkelman!B371</f>
        <v>0</v>
      </c>
      <c r="BE365" s="3">
        <v>362</v>
      </c>
    </row>
    <row r="366" spans="1:57" ht="13.5" x14ac:dyDescent="0.25">
      <c r="A366" s="4">
        <f>VALUE(MID(Atwood!A372,5,2))</f>
        <v>12</v>
      </c>
      <c r="B366" s="4">
        <f>VALUE(RIGHT(Atwood!A372,2))</f>
        <v>28</v>
      </c>
      <c r="C366" s="4">
        <f>VALUE(LEFT(Atwood!A372,4))</f>
        <v>2012</v>
      </c>
      <c r="D366" s="4">
        <f>Atwood!C372</f>
        <v>19</v>
      </c>
      <c r="E366" s="4">
        <f>Atwood!D372</f>
        <v>1</v>
      </c>
      <c r="F366" s="4">
        <f>Atwood!B372</f>
        <v>0</v>
      </c>
      <c r="G366" s="4"/>
      <c r="H366" s="4"/>
      <c r="I366" s="4"/>
      <c r="J366" s="4"/>
      <c r="K366" s="4">
        <f>Colby!C372</f>
        <v>19</v>
      </c>
      <c r="L366" s="4">
        <f>Colby!D372</f>
        <v>-3</v>
      </c>
      <c r="M366" s="4">
        <f>Colby!B372</f>
        <v>0</v>
      </c>
      <c r="N366" s="4"/>
      <c r="O366" s="4"/>
      <c r="P366" s="4"/>
      <c r="Q366" s="4"/>
      <c r="R366" s="4">
        <f>Goodland!C372</f>
        <v>27</v>
      </c>
      <c r="S366" s="4">
        <f>Goodland!D372</f>
        <v>1</v>
      </c>
      <c r="T366" s="4">
        <f>Goodland!B372</f>
        <v>0</v>
      </c>
      <c r="U366" s="4"/>
      <c r="V366" s="4"/>
      <c r="W366" s="4"/>
      <c r="X366" s="4"/>
      <c r="Y366" s="4">
        <f>Norton!C372</f>
        <v>23</v>
      </c>
      <c r="Z366" s="4">
        <f>Norton!D372</f>
        <v>2</v>
      </c>
      <c r="AA366" s="4">
        <f>Norton!B372</f>
        <v>0</v>
      </c>
      <c r="AB366" s="4"/>
      <c r="AC366" s="4"/>
      <c r="AD366" s="4"/>
      <c r="AE366" s="4"/>
      <c r="AF366" s="4">
        <f>Oberlin!C372</f>
        <v>21</v>
      </c>
      <c r="AG366" s="4">
        <f>Oberlin!D372</f>
        <v>0</v>
      </c>
      <c r="AH366" s="4">
        <f>Oberlin!B372</f>
        <v>0</v>
      </c>
      <c r="AI366" s="4"/>
      <c r="AJ366" s="4"/>
      <c r="AK366" s="4"/>
      <c r="AL366" s="4"/>
      <c r="AM366" s="4">
        <f>Wakeeney!C372</f>
        <v>23</v>
      </c>
      <c r="AN366" s="4">
        <f>Wakeeney!D372</f>
        <v>8</v>
      </c>
      <c r="AO366" s="4">
        <f>Wakeeney!B372</f>
        <v>0</v>
      </c>
      <c r="AP366" s="4"/>
      <c r="AQ366" s="4"/>
      <c r="AR366" s="4"/>
      <c r="AS366" s="4"/>
      <c r="AT366" s="4">
        <f>Harlan!C372</f>
        <v>23</v>
      </c>
      <c r="AU366" s="4">
        <f>Harlan!D372</f>
        <v>3</v>
      </c>
      <c r="AV366" s="4">
        <f>Harlan!B372</f>
        <v>0.01</v>
      </c>
      <c r="AW366" s="4"/>
      <c r="AX366" s="4"/>
      <c r="AY366" s="4"/>
      <c r="AZ366" s="4"/>
      <c r="BA366" s="4">
        <f>Benkelman!C372</f>
        <v>20</v>
      </c>
      <c r="BB366" s="4">
        <f>Benkelman!D372</f>
        <v>-3</v>
      </c>
      <c r="BC366" s="4">
        <f>Benkelman!B372</f>
        <v>0</v>
      </c>
      <c r="BE366" s="3">
        <v>363</v>
      </c>
    </row>
    <row r="367" spans="1:57" ht="13.5" x14ac:dyDescent="0.25">
      <c r="A367" s="4">
        <f>VALUE(MID(Atwood!A373,5,2))</f>
        <v>12</v>
      </c>
      <c r="B367" s="4">
        <f>VALUE(RIGHT(Atwood!A373,2))</f>
        <v>29</v>
      </c>
      <c r="C367" s="4">
        <f>VALUE(LEFT(Atwood!A373,4))</f>
        <v>2012</v>
      </c>
      <c r="D367" s="4">
        <f>Atwood!C373</f>
        <v>22</v>
      </c>
      <c r="E367" s="4">
        <f>Atwood!D373</f>
        <v>0</v>
      </c>
      <c r="F367" s="4">
        <f>Atwood!B373</f>
        <v>0</v>
      </c>
      <c r="G367" s="4"/>
      <c r="H367" s="4"/>
      <c r="I367" s="4"/>
      <c r="J367" s="4"/>
      <c r="K367" s="4">
        <f>Colby!C373</f>
        <v>24</v>
      </c>
      <c r="L367" s="4">
        <f>Colby!D373</f>
        <v>0</v>
      </c>
      <c r="M367" s="4">
        <f>Colby!B373</f>
        <v>0</v>
      </c>
      <c r="N367" s="4"/>
      <c r="O367" s="4"/>
      <c r="P367" s="4"/>
      <c r="Q367" s="4"/>
      <c r="R367" s="4">
        <f>Goodland!C373</f>
        <v>38</v>
      </c>
      <c r="S367" s="4">
        <f>Goodland!D373</f>
        <v>10</v>
      </c>
      <c r="T367" s="4">
        <f>Goodland!B373</f>
        <v>0</v>
      </c>
      <c r="U367" s="4"/>
      <c r="V367" s="4"/>
      <c r="W367" s="4"/>
      <c r="X367" s="4"/>
      <c r="Y367" s="4">
        <f>Norton!C373</f>
        <v>23</v>
      </c>
      <c r="Z367" s="4">
        <f>Norton!D373</f>
        <v>3</v>
      </c>
      <c r="AA367" s="4">
        <f>Norton!B373</f>
        <v>0</v>
      </c>
      <c r="AB367" s="4"/>
      <c r="AC367" s="4"/>
      <c r="AD367" s="4"/>
      <c r="AE367" s="4"/>
      <c r="AF367" s="4">
        <f>Oberlin!C373</f>
        <v>21</v>
      </c>
      <c r="AG367" s="4">
        <f>Oberlin!D373</f>
        <v>2</v>
      </c>
      <c r="AH367" s="4">
        <f>Oberlin!B373</f>
        <v>0</v>
      </c>
      <c r="AI367" s="4"/>
      <c r="AJ367" s="4"/>
      <c r="AK367" s="4"/>
      <c r="AL367" s="4"/>
      <c r="AM367" s="4">
        <f>Wakeeney!C373</f>
        <v>22</v>
      </c>
      <c r="AN367" s="4">
        <f>Wakeeney!D373</f>
        <v>7</v>
      </c>
      <c r="AO367" s="4">
        <f>Wakeeney!B373</f>
        <v>0</v>
      </c>
      <c r="AP367" s="4"/>
      <c r="AQ367" s="4"/>
      <c r="AR367" s="4"/>
      <c r="AS367" s="4"/>
      <c r="AT367" s="4">
        <f>Harlan!C373</f>
        <v>19</v>
      </c>
      <c r="AU367" s="4">
        <f>Harlan!D373</f>
        <v>2</v>
      </c>
      <c r="AV367" s="4">
        <f>Harlan!B373</f>
        <v>0</v>
      </c>
      <c r="AW367" s="4"/>
      <c r="AX367" s="4"/>
      <c r="AY367" s="4"/>
      <c r="AZ367" s="4"/>
      <c r="BA367" s="4">
        <f>Benkelman!C373</f>
        <v>25</v>
      </c>
      <c r="BB367" s="4">
        <f>Benkelman!D373</f>
        <v>-3</v>
      </c>
      <c r="BC367" s="4">
        <f>Benkelman!B373</f>
        <v>0</v>
      </c>
      <c r="BE367" s="3">
        <v>364</v>
      </c>
    </row>
    <row r="368" spans="1:57" ht="13.5" x14ac:dyDescent="0.25">
      <c r="A368" s="4">
        <f>VALUE(MID(Atwood!A374,5,2))</f>
        <v>12</v>
      </c>
      <c r="B368" s="4">
        <f>VALUE(RIGHT(Atwood!A374,2))</f>
        <v>30</v>
      </c>
      <c r="C368" s="4">
        <f>VALUE(LEFT(Atwood!A374,4))</f>
        <v>2012</v>
      </c>
      <c r="D368" s="4">
        <f>Atwood!C374</f>
        <v>41</v>
      </c>
      <c r="E368" s="4">
        <f>Atwood!D374</f>
        <v>10</v>
      </c>
      <c r="F368" s="4">
        <f>Atwood!B374</f>
        <v>0</v>
      </c>
      <c r="G368" s="4"/>
      <c r="H368" s="4"/>
      <c r="I368" s="4"/>
      <c r="J368" s="4"/>
      <c r="K368" s="4">
        <f>Colby!C374</f>
        <v>38</v>
      </c>
      <c r="L368" s="4">
        <f>Colby!D374</f>
        <v>16</v>
      </c>
      <c r="M368" s="4">
        <f>Colby!B374</f>
        <v>0</v>
      </c>
      <c r="N368" s="4"/>
      <c r="O368" s="4"/>
      <c r="P368" s="4"/>
      <c r="Q368" s="4"/>
      <c r="R368" s="4">
        <f>Goodland!C374</f>
        <v>34</v>
      </c>
      <c r="S368" s="4">
        <f>Goodland!D374</f>
        <v>17</v>
      </c>
      <c r="T368" s="4">
        <f>Goodland!B374</f>
        <v>0</v>
      </c>
      <c r="U368" s="4"/>
      <c r="V368" s="4"/>
      <c r="W368" s="4"/>
      <c r="X368" s="4"/>
      <c r="Y368" s="4">
        <f>Norton!C374</f>
        <v>32</v>
      </c>
      <c r="Z368" s="4">
        <f>Norton!D374</f>
        <v>15</v>
      </c>
      <c r="AA368" s="4">
        <f>Norton!B374</f>
        <v>0</v>
      </c>
      <c r="AB368" s="4"/>
      <c r="AC368" s="4"/>
      <c r="AD368" s="4"/>
      <c r="AE368" s="4"/>
      <c r="AF368" s="4">
        <f>Oberlin!C374</f>
        <v>36</v>
      </c>
      <c r="AG368" s="4">
        <f>Oberlin!D374</f>
        <v>10</v>
      </c>
      <c r="AH368" s="4">
        <f>Oberlin!B374</f>
        <v>0</v>
      </c>
      <c r="AI368" s="4"/>
      <c r="AJ368" s="4"/>
      <c r="AK368" s="4"/>
      <c r="AL368" s="4"/>
      <c r="AM368" s="4">
        <f>Wakeeney!C374</f>
        <v>38</v>
      </c>
      <c r="AN368" s="4">
        <f>Wakeeney!D374</f>
        <v>18</v>
      </c>
      <c r="AO368" s="4">
        <f>Wakeeney!B374</f>
        <v>0</v>
      </c>
      <c r="AP368" s="4"/>
      <c r="AQ368" s="4"/>
      <c r="AR368" s="4"/>
      <c r="AS368" s="4"/>
      <c r="AT368" s="4">
        <f>Harlan!C374</f>
        <v>31</v>
      </c>
      <c r="AU368" s="4">
        <f>Harlan!D374</f>
        <v>4</v>
      </c>
      <c r="AV368" s="4">
        <f>Harlan!B374</f>
        <v>0</v>
      </c>
      <c r="AW368" s="4"/>
      <c r="AX368" s="4"/>
      <c r="AY368" s="4"/>
      <c r="AZ368" s="4"/>
      <c r="BA368" s="4">
        <f>Benkelman!C374</f>
        <v>36</v>
      </c>
      <c r="BB368" s="4">
        <f>Benkelman!D374</f>
        <v>9</v>
      </c>
      <c r="BC368" s="4">
        <f>Benkelman!B374</f>
        <v>0</v>
      </c>
      <c r="BE368" s="3">
        <v>365</v>
      </c>
    </row>
    <row r="369" spans="1:57" ht="13.5" x14ac:dyDescent="0.25">
      <c r="A369" s="4">
        <f>VALUE(MID(Atwood!A375,5,2))</f>
        <v>12</v>
      </c>
      <c r="B369" s="4">
        <f>VALUE(RIGHT(Atwood!A375,2))</f>
        <v>31</v>
      </c>
      <c r="C369" s="4">
        <f>VALUE(LEFT(Atwood!A375,4))</f>
        <v>2012</v>
      </c>
      <c r="D369" s="4">
        <f>Atwood!C375</f>
        <v>33</v>
      </c>
      <c r="E369" s="4">
        <f>Atwood!D375</f>
        <v>17</v>
      </c>
      <c r="F369" s="4">
        <f>Atwood!B375</f>
        <v>0</v>
      </c>
      <c r="G369" s="4"/>
      <c r="H369" s="4"/>
      <c r="I369" s="4"/>
      <c r="J369" s="4"/>
      <c r="K369" s="4">
        <f>Colby!C375</f>
        <v>34</v>
      </c>
      <c r="L369" s="4">
        <f>Colby!D375</f>
        <v>18</v>
      </c>
      <c r="M369" s="4">
        <f>Colby!B375</f>
        <v>0</v>
      </c>
      <c r="N369" s="4"/>
      <c r="O369" s="4"/>
      <c r="P369" s="4"/>
      <c r="Q369" s="4"/>
      <c r="R369" s="4">
        <f>Goodland!C375</f>
        <v>24</v>
      </c>
      <c r="S369" s="4">
        <f>Goodland!D375</f>
        <v>12</v>
      </c>
      <c r="T369" s="4">
        <f>Goodland!B375</f>
        <v>7.0000000000000007E-2</v>
      </c>
      <c r="U369" s="4"/>
      <c r="V369" s="4"/>
      <c r="W369" s="4"/>
      <c r="X369" s="4"/>
      <c r="Y369" s="4">
        <f>Norton!C375</f>
        <v>36</v>
      </c>
      <c r="Z369" s="4">
        <f>Norton!D375</f>
        <v>15</v>
      </c>
      <c r="AA369" s="4">
        <f>Norton!B375</f>
        <v>0</v>
      </c>
      <c r="AB369" s="4"/>
      <c r="AC369" s="4"/>
      <c r="AD369" s="4"/>
      <c r="AE369" s="4"/>
      <c r="AF369" s="4">
        <f>Oberlin!C375</f>
        <v>32</v>
      </c>
      <c r="AG369" s="4">
        <f>Oberlin!D375</f>
        <v>19</v>
      </c>
      <c r="AH369" s="4">
        <f>Oberlin!B375</f>
        <v>0</v>
      </c>
      <c r="AI369" s="4"/>
      <c r="AJ369" s="4"/>
      <c r="AK369" s="4"/>
      <c r="AL369" s="4"/>
      <c r="AM369" s="4">
        <f>Wakeeney!C375</f>
        <v>39</v>
      </c>
      <c r="AN369" s="4">
        <f>Wakeeney!D375</f>
        <v>22</v>
      </c>
      <c r="AO369" s="4">
        <f>Wakeeney!B375</f>
        <v>0.12</v>
      </c>
      <c r="AP369" s="4"/>
      <c r="AQ369" s="4"/>
      <c r="AR369" s="4"/>
      <c r="AS369" s="4"/>
      <c r="AT369" s="4">
        <f>Harlan!C375</f>
        <v>35</v>
      </c>
      <c r="AU369" s="4">
        <f>Harlan!D375</f>
        <v>21</v>
      </c>
      <c r="AV369" s="4">
        <f>Harlan!B375</f>
        <v>0</v>
      </c>
      <c r="AW369" s="4"/>
      <c r="AX369" s="4"/>
      <c r="AY369" s="4"/>
      <c r="AZ369" s="4"/>
      <c r="BA369" s="4">
        <f>Benkelman!C375</f>
        <v>33</v>
      </c>
      <c r="BB369" s="4">
        <f>Benkelman!D375</f>
        <v>11</v>
      </c>
      <c r="BC369" s="4">
        <f>Benkelman!B375</f>
        <v>0</v>
      </c>
      <c r="BE369" s="3">
        <v>366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75"/>
  <sheetViews>
    <sheetView workbookViewId="0">
      <selection activeCell="B10" sqref="B10"/>
    </sheetView>
  </sheetViews>
  <sheetFormatPr defaultRowHeight="12.75" x14ac:dyDescent="0.2"/>
  <sheetData>
    <row r="1" spans="1:4" x14ac:dyDescent="0.2">
      <c r="A1" t="s">
        <v>0</v>
      </c>
      <c r="B1" t="s">
        <v>21</v>
      </c>
    </row>
    <row r="2" spans="1:4" x14ac:dyDescent="0.2">
      <c r="A2" t="s">
        <v>1</v>
      </c>
      <c r="B2" t="s">
        <v>22</v>
      </c>
    </row>
    <row r="3" spans="1:4" x14ac:dyDescent="0.2">
      <c r="A3" t="s">
        <v>2</v>
      </c>
      <c r="B3">
        <v>894.3</v>
      </c>
    </row>
    <row r="4" spans="1:4" x14ac:dyDescent="0.2">
      <c r="A4" t="s">
        <v>3</v>
      </c>
      <c r="B4">
        <v>39.799599999999998</v>
      </c>
    </row>
    <row r="5" spans="1:4" x14ac:dyDescent="0.2">
      <c r="A5" t="s">
        <v>4</v>
      </c>
      <c r="B5">
        <v>-101.0421</v>
      </c>
    </row>
    <row r="9" spans="1:4" x14ac:dyDescent="0.2">
      <c r="A9" t="s">
        <v>5</v>
      </c>
      <c r="B9" t="s">
        <v>8</v>
      </c>
      <c r="C9" t="s">
        <v>9</v>
      </c>
      <c r="D9" t="s">
        <v>10</v>
      </c>
    </row>
    <row r="10" spans="1:4" x14ac:dyDescent="0.2">
      <c r="A10">
        <v>20120101</v>
      </c>
      <c r="B10">
        <v>0</v>
      </c>
      <c r="C10">
        <v>52</v>
      </c>
      <c r="D10">
        <v>23</v>
      </c>
    </row>
    <row r="11" spans="1:4" x14ac:dyDescent="0.2">
      <c r="A11">
        <v>20120102</v>
      </c>
      <c r="B11">
        <v>0</v>
      </c>
      <c r="C11">
        <v>42</v>
      </c>
      <c r="D11">
        <v>16</v>
      </c>
    </row>
    <row r="12" spans="1:4" x14ac:dyDescent="0.2">
      <c r="A12">
        <v>20120103</v>
      </c>
      <c r="B12">
        <v>0</v>
      </c>
      <c r="C12">
        <v>46</v>
      </c>
      <c r="D12">
        <v>15</v>
      </c>
    </row>
    <row r="13" spans="1:4" x14ac:dyDescent="0.2">
      <c r="A13">
        <v>20120104</v>
      </c>
      <c r="B13">
        <v>0</v>
      </c>
      <c r="C13">
        <v>64</v>
      </c>
      <c r="D13">
        <v>24</v>
      </c>
    </row>
    <row r="14" spans="1:4" x14ac:dyDescent="0.2">
      <c r="A14">
        <v>20120105</v>
      </c>
      <c r="B14">
        <v>0</v>
      </c>
      <c r="C14">
        <v>63</v>
      </c>
      <c r="D14">
        <v>27</v>
      </c>
    </row>
    <row r="15" spans="1:4" x14ac:dyDescent="0.2">
      <c r="A15">
        <v>20120106</v>
      </c>
      <c r="B15">
        <v>0</v>
      </c>
      <c r="C15">
        <v>76</v>
      </c>
      <c r="D15">
        <v>30</v>
      </c>
    </row>
    <row r="16" spans="1:4" x14ac:dyDescent="0.2">
      <c r="A16">
        <v>20120107</v>
      </c>
      <c r="B16">
        <v>0</v>
      </c>
      <c r="C16">
        <v>49</v>
      </c>
      <c r="D16">
        <v>17</v>
      </c>
    </row>
    <row r="17" spans="1:4" x14ac:dyDescent="0.2">
      <c r="A17">
        <v>20120108</v>
      </c>
      <c r="B17">
        <v>0</v>
      </c>
      <c r="C17">
        <v>43</v>
      </c>
      <c r="D17">
        <v>20</v>
      </c>
    </row>
    <row r="18" spans="1:4" x14ac:dyDescent="0.2">
      <c r="A18">
        <v>20120109</v>
      </c>
      <c r="B18">
        <v>0</v>
      </c>
      <c r="C18">
        <v>44</v>
      </c>
      <c r="D18">
        <v>20</v>
      </c>
    </row>
    <row r="19" spans="1:4" x14ac:dyDescent="0.2">
      <c r="A19">
        <v>20120110</v>
      </c>
      <c r="B19">
        <v>0</v>
      </c>
      <c r="C19">
        <v>54</v>
      </c>
      <c r="D19">
        <v>22</v>
      </c>
    </row>
    <row r="20" spans="1:4" x14ac:dyDescent="0.2">
      <c r="A20">
        <v>20120111</v>
      </c>
      <c r="B20">
        <v>0</v>
      </c>
      <c r="C20">
        <v>62</v>
      </c>
      <c r="D20">
        <v>26</v>
      </c>
    </row>
    <row r="21" spans="1:4" x14ac:dyDescent="0.2">
      <c r="A21">
        <v>20120112</v>
      </c>
      <c r="B21">
        <v>0</v>
      </c>
      <c r="C21">
        <v>34</v>
      </c>
      <c r="D21">
        <v>13</v>
      </c>
    </row>
    <row r="22" spans="1:4" x14ac:dyDescent="0.2">
      <c r="A22">
        <v>20120113</v>
      </c>
      <c r="B22">
        <v>0</v>
      </c>
      <c r="C22">
        <v>37</v>
      </c>
      <c r="D22">
        <v>10</v>
      </c>
    </row>
    <row r="23" spans="1:4" x14ac:dyDescent="0.2">
      <c r="A23">
        <v>20120114</v>
      </c>
      <c r="B23">
        <v>0</v>
      </c>
      <c r="C23">
        <v>46</v>
      </c>
      <c r="D23">
        <v>21</v>
      </c>
    </row>
    <row r="24" spans="1:4" x14ac:dyDescent="0.2">
      <c r="A24">
        <v>20120115</v>
      </c>
      <c r="B24">
        <v>0</v>
      </c>
      <c r="C24">
        <v>50</v>
      </c>
      <c r="D24">
        <v>20</v>
      </c>
    </row>
    <row r="25" spans="1:4" x14ac:dyDescent="0.2">
      <c r="A25">
        <v>20120116</v>
      </c>
      <c r="B25">
        <v>0</v>
      </c>
      <c r="C25">
        <v>64</v>
      </c>
      <c r="D25">
        <v>31</v>
      </c>
    </row>
    <row r="26" spans="1:4" x14ac:dyDescent="0.2">
      <c r="A26">
        <v>20120117</v>
      </c>
      <c r="B26">
        <v>0.06</v>
      </c>
      <c r="C26">
        <v>36</v>
      </c>
      <c r="D26">
        <v>3</v>
      </c>
    </row>
    <row r="27" spans="1:4" x14ac:dyDescent="0.2">
      <c r="A27">
        <v>20120118</v>
      </c>
      <c r="B27">
        <v>0</v>
      </c>
      <c r="C27">
        <v>30</v>
      </c>
      <c r="D27">
        <v>-1</v>
      </c>
    </row>
    <row r="28" spans="1:4" x14ac:dyDescent="0.2">
      <c r="A28">
        <v>20120119</v>
      </c>
      <c r="B28">
        <v>0</v>
      </c>
      <c r="C28">
        <v>51</v>
      </c>
      <c r="D28">
        <v>9</v>
      </c>
    </row>
    <row r="29" spans="1:4" x14ac:dyDescent="0.2">
      <c r="A29">
        <v>20120120</v>
      </c>
      <c r="B29">
        <v>0</v>
      </c>
      <c r="C29">
        <v>25</v>
      </c>
      <c r="D29">
        <v>7</v>
      </c>
    </row>
    <row r="30" spans="1:4" x14ac:dyDescent="0.2">
      <c r="A30">
        <v>20120121</v>
      </c>
      <c r="B30">
        <v>0</v>
      </c>
      <c r="C30">
        <v>42</v>
      </c>
      <c r="D30">
        <v>10</v>
      </c>
    </row>
    <row r="31" spans="1:4" x14ac:dyDescent="0.2">
      <c r="A31">
        <v>20120122</v>
      </c>
      <c r="B31">
        <v>0</v>
      </c>
      <c r="C31">
        <v>51</v>
      </c>
      <c r="D31">
        <v>17</v>
      </c>
    </row>
    <row r="32" spans="1:4" x14ac:dyDescent="0.2">
      <c r="A32">
        <v>20120123</v>
      </c>
      <c r="B32">
        <v>0</v>
      </c>
      <c r="C32">
        <v>45</v>
      </c>
      <c r="D32">
        <v>23</v>
      </c>
    </row>
    <row r="33" spans="1:4" x14ac:dyDescent="0.2">
      <c r="A33">
        <v>20120124</v>
      </c>
      <c r="B33">
        <v>0</v>
      </c>
      <c r="C33">
        <v>55</v>
      </c>
      <c r="D33">
        <v>21</v>
      </c>
    </row>
    <row r="34" spans="1:4" x14ac:dyDescent="0.2">
      <c r="A34">
        <v>20120125</v>
      </c>
      <c r="B34">
        <v>0</v>
      </c>
      <c r="C34">
        <v>45</v>
      </c>
      <c r="D34">
        <v>17</v>
      </c>
    </row>
    <row r="35" spans="1:4" x14ac:dyDescent="0.2">
      <c r="A35">
        <v>20120126</v>
      </c>
      <c r="B35">
        <v>0</v>
      </c>
      <c r="C35">
        <v>58</v>
      </c>
      <c r="D35">
        <v>15</v>
      </c>
    </row>
    <row r="36" spans="1:4" x14ac:dyDescent="0.2">
      <c r="A36">
        <v>20120127</v>
      </c>
      <c r="B36">
        <v>0</v>
      </c>
      <c r="C36">
        <v>53</v>
      </c>
      <c r="D36">
        <v>24</v>
      </c>
    </row>
    <row r="37" spans="1:4" x14ac:dyDescent="0.2">
      <c r="A37">
        <v>20120128</v>
      </c>
      <c r="B37">
        <v>0</v>
      </c>
      <c r="C37">
        <v>43</v>
      </c>
      <c r="D37">
        <v>13</v>
      </c>
    </row>
    <row r="38" spans="1:4" x14ac:dyDescent="0.2">
      <c r="A38">
        <v>20120129</v>
      </c>
      <c r="B38">
        <v>0</v>
      </c>
      <c r="C38">
        <v>46</v>
      </c>
      <c r="D38">
        <v>14</v>
      </c>
    </row>
    <row r="39" spans="1:4" x14ac:dyDescent="0.2">
      <c r="A39">
        <v>20120130</v>
      </c>
      <c r="B39">
        <v>0</v>
      </c>
      <c r="C39">
        <v>64</v>
      </c>
      <c r="D39">
        <v>24</v>
      </c>
    </row>
    <row r="40" spans="1:4" x14ac:dyDescent="0.2">
      <c r="A40">
        <v>20120131</v>
      </c>
      <c r="B40">
        <v>0</v>
      </c>
      <c r="C40">
        <v>72</v>
      </c>
      <c r="D40">
        <v>26</v>
      </c>
    </row>
    <row r="41" spans="1:4" x14ac:dyDescent="0.2">
      <c r="A41">
        <v>20120201</v>
      </c>
      <c r="B41">
        <v>0</v>
      </c>
      <c r="C41">
        <v>55</v>
      </c>
      <c r="D41">
        <v>22</v>
      </c>
    </row>
    <row r="42" spans="1:4" x14ac:dyDescent="0.2">
      <c r="A42">
        <v>20120202</v>
      </c>
      <c r="B42">
        <v>0</v>
      </c>
      <c r="C42">
        <v>57</v>
      </c>
      <c r="D42">
        <v>19</v>
      </c>
    </row>
    <row r="43" spans="1:4" x14ac:dyDescent="0.2">
      <c r="A43">
        <v>20120203</v>
      </c>
      <c r="B43">
        <v>0.14000000000000001</v>
      </c>
      <c r="C43">
        <v>58</v>
      </c>
      <c r="D43">
        <v>24</v>
      </c>
    </row>
    <row r="44" spans="1:4" x14ac:dyDescent="0.2">
      <c r="A44">
        <v>20120204</v>
      </c>
      <c r="B44">
        <v>0.78</v>
      </c>
      <c r="C44">
        <v>35</v>
      </c>
      <c r="D44">
        <v>28</v>
      </c>
    </row>
    <row r="45" spans="1:4" x14ac:dyDescent="0.2">
      <c r="A45">
        <v>20120205</v>
      </c>
      <c r="B45">
        <v>0</v>
      </c>
      <c r="C45">
        <v>36</v>
      </c>
      <c r="D45">
        <v>10</v>
      </c>
    </row>
    <row r="46" spans="1:4" x14ac:dyDescent="0.2">
      <c r="A46">
        <v>20120206</v>
      </c>
      <c r="B46">
        <v>0</v>
      </c>
      <c r="C46">
        <v>41</v>
      </c>
      <c r="D46">
        <v>10</v>
      </c>
    </row>
    <row r="47" spans="1:4" x14ac:dyDescent="0.2">
      <c r="A47">
        <v>20120207</v>
      </c>
      <c r="B47">
        <v>0.03</v>
      </c>
      <c r="C47">
        <v>37</v>
      </c>
      <c r="D47">
        <v>9</v>
      </c>
    </row>
    <row r="48" spans="1:4" x14ac:dyDescent="0.2">
      <c r="A48">
        <v>20120208</v>
      </c>
      <c r="B48">
        <v>0</v>
      </c>
      <c r="C48">
        <v>25</v>
      </c>
      <c r="D48">
        <v>18</v>
      </c>
    </row>
    <row r="49" spans="1:4" x14ac:dyDescent="0.2">
      <c r="A49">
        <v>20120209</v>
      </c>
      <c r="B49">
        <v>0</v>
      </c>
      <c r="C49">
        <v>31</v>
      </c>
      <c r="D49">
        <v>19</v>
      </c>
    </row>
    <row r="50" spans="1:4" x14ac:dyDescent="0.2">
      <c r="A50">
        <v>20120210</v>
      </c>
      <c r="B50">
        <v>0</v>
      </c>
      <c r="C50">
        <v>45</v>
      </c>
      <c r="D50">
        <v>17</v>
      </c>
    </row>
    <row r="51" spans="1:4" x14ac:dyDescent="0.2">
      <c r="A51">
        <v>20120211</v>
      </c>
      <c r="B51">
        <v>0</v>
      </c>
      <c r="C51">
        <v>26</v>
      </c>
      <c r="D51">
        <v>6</v>
      </c>
    </row>
    <row r="52" spans="1:4" x14ac:dyDescent="0.2">
      <c r="A52">
        <v>20120212</v>
      </c>
      <c r="B52">
        <v>0</v>
      </c>
      <c r="C52">
        <v>20</v>
      </c>
      <c r="D52">
        <v>5</v>
      </c>
    </row>
    <row r="53" spans="1:4" x14ac:dyDescent="0.2">
      <c r="A53">
        <v>20120213</v>
      </c>
      <c r="B53">
        <v>0</v>
      </c>
      <c r="C53">
        <v>35</v>
      </c>
      <c r="D53">
        <v>18</v>
      </c>
    </row>
    <row r="54" spans="1:4" x14ac:dyDescent="0.2">
      <c r="A54">
        <v>20120214</v>
      </c>
      <c r="B54">
        <v>0</v>
      </c>
      <c r="C54">
        <v>42</v>
      </c>
      <c r="D54">
        <v>23</v>
      </c>
    </row>
    <row r="55" spans="1:4" x14ac:dyDescent="0.2">
      <c r="A55">
        <v>20120215</v>
      </c>
      <c r="B55">
        <v>0</v>
      </c>
      <c r="C55">
        <v>56</v>
      </c>
      <c r="D55">
        <v>26</v>
      </c>
    </row>
    <row r="56" spans="1:4" x14ac:dyDescent="0.2">
      <c r="A56">
        <v>20120216</v>
      </c>
      <c r="B56">
        <v>0</v>
      </c>
      <c r="C56">
        <v>45</v>
      </c>
      <c r="D56">
        <v>19</v>
      </c>
    </row>
    <row r="57" spans="1:4" x14ac:dyDescent="0.2">
      <c r="A57">
        <v>20120217</v>
      </c>
      <c r="B57">
        <v>0</v>
      </c>
      <c r="C57">
        <v>52</v>
      </c>
      <c r="D57">
        <v>19</v>
      </c>
    </row>
    <row r="58" spans="1:4" x14ac:dyDescent="0.2">
      <c r="A58">
        <v>20120218</v>
      </c>
      <c r="B58">
        <v>0</v>
      </c>
      <c r="C58">
        <v>51</v>
      </c>
      <c r="D58">
        <v>19</v>
      </c>
    </row>
    <row r="59" spans="1:4" x14ac:dyDescent="0.2">
      <c r="A59">
        <v>20120219</v>
      </c>
      <c r="B59">
        <v>0</v>
      </c>
      <c r="C59">
        <v>47</v>
      </c>
      <c r="D59">
        <v>22</v>
      </c>
    </row>
    <row r="60" spans="1:4" x14ac:dyDescent="0.2">
      <c r="A60">
        <v>20120220</v>
      </c>
      <c r="B60">
        <v>0</v>
      </c>
      <c r="C60">
        <v>43</v>
      </c>
      <c r="D60">
        <v>32</v>
      </c>
    </row>
    <row r="61" spans="1:4" x14ac:dyDescent="0.2">
      <c r="A61">
        <v>20120221</v>
      </c>
      <c r="B61">
        <v>0</v>
      </c>
      <c r="C61">
        <v>38</v>
      </c>
      <c r="D61">
        <v>22</v>
      </c>
    </row>
    <row r="62" spans="1:4" x14ac:dyDescent="0.2">
      <c r="A62">
        <v>20120222</v>
      </c>
      <c r="B62">
        <v>0</v>
      </c>
      <c r="C62">
        <v>56</v>
      </c>
      <c r="D62">
        <v>24</v>
      </c>
    </row>
    <row r="63" spans="1:4" x14ac:dyDescent="0.2">
      <c r="A63">
        <v>20120223</v>
      </c>
      <c r="B63">
        <v>0</v>
      </c>
      <c r="C63">
        <v>64</v>
      </c>
      <c r="D63">
        <v>34</v>
      </c>
    </row>
    <row r="64" spans="1:4" x14ac:dyDescent="0.2">
      <c r="A64">
        <v>20120224</v>
      </c>
      <c r="B64">
        <v>0</v>
      </c>
      <c r="C64">
        <v>46</v>
      </c>
      <c r="D64">
        <v>20</v>
      </c>
    </row>
    <row r="65" spans="1:4" x14ac:dyDescent="0.2">
      <c r="A65">
        <v>20120225</v>
      </c>
      <c r="B65">
        <v>0</v>
      </c>
      <c r="C65">
        <v>46</v>
      </c>
      <c r="D65">
        <v>14</v>
      </c>
    </row>
    <row r="66" spans="1:4" x14ac:dyDescent="0.2">
      <c r="A66">
        <v>20120226</v>
      </c>
      <c r="B66">
        <v>0</v>
      </c>
      <c r="C66">
        <v>65</v>
      </c>
      <c r="D66">
        <v>19</v>
      </c>
    </row>
    <row r="67" spans="1:4" x14ac:dyDescent="0.2">
      <c r="A67">
        <v>20120227</v>
      </c>
      <c r="B67">
        <v>0</v>
      </c>
      <c r="C67">
        <v>50</v>
      </c>
      <c r="D67">
        <v>12</v>
      </c>
    </row>
    <row r="68" spans="1:4" x14ac:dyDescent="0.2">
      <c r="A68">
        <v>20120228</v>
      </c>
      <c r="B68">
        <v>0</v>
      </c>
      <c r="C68">
        <v>48</v>
      </c>
      <c r="D68">
        <v>11</v>
      </c>
    </row>
    <row r="69" spans="1:4" x14ac:dyDescent="0.2">
      <c r="A69">
        <v>20120229</v>
      </c>
      <c r="B69">
        <v>0</v>
      </c>
      <c r="C69">
        <v>68</v>
      </c>
      <c r="D69">
        <v>30</v>
      </c>
    </row>
    <row r="70" spans="1:4" x14ac:dyDescent="0.2">
      <c r="A70">
        <v>20120301</v>
      </c>
      <c r="B70">
        <v>0</v>
      </c>
      <c r="C70">
        <v>60</v>
      </c>
      <c r="D70">
        <v>18</v>
      </c>
    </row>
    <row r="71" spans="1:4" x14ac:dyDescent="0.2">
      <c r="A71">
        <v>20120302</v>
      </c>
      <c r="B71">
        <v>0</v>
      </c>
      <c r="C71">
        <v>53</v>
      </c>
      <c r="D71">
        <v>23</v>
      </c>
    </row>
    <row r="72" spans="1:4" x14ac:dyDescent="0.2">
      <c r="A72">
        <v>20120303</v>
      </c>
      <c r="B72">
        <v>0</v>
      </c>
      <c r="C72">
        <v>48</v>
      </c>
      <c r="D72">
        <v>17</v>
      </c>
    </row>
    <row r="73" spans="1:4" x14ac:dyDescent="0.2">
      <c r="A73">
        <v>20120304</v>
      </c>
      <c r="B73">
        <v>0</v>
      </c>
      <c r="C73">
        <v>48</v>
      </c>
      <c r="D73">
        <v>23</v>
      </c>
    </row>
    <row r="74" spans="1:4" x14ac:dyDescent="0.2">
      <c r="A74">
        <v>20120305</v>
      </c>
      <c r="B74">
        <v>0</v>
      </c>
      <c r="C74">
        <v>63</v>
      </c>
      <c r="D74">
        <v>26</v>
      </c>
    </row>
    <row r="75" spans="1:4" x14ac:dyDescent="0.2">
      <c r="A75">
        <v>20120306</v>
      </c>
      <c r="B75">
        <v>0</v>
      </c>
      <c r="C75">
        <v>79</v>
      </c>
      <c r="D75">
        <v>28</v>
      </c>
    </row>
    <row r="76" spans="1:4" x14ac:dyDescent="0.2">
      <c r="A76">
        <v>20120307</v>
      </c>
      <c r="B76">
        <v>0</v>
      </c>
      <c r="C76">
        <v>81</v>
      </c>
      <c r="D76">
        <v>28</v>
      </c>
    </row>
    <row r="77" spans="1:4" x14ac:dyDescent="0.2">
      <c r="A77">
        <v>20120308</v>
      </c>
      <c r="B77">
        <v>0</v>
      </c>
      <c r="C77">
        <v>47</v>
      </c>
      <c r="D77">
        <v>22</v>
      </c>
    </row>
    <row r="78" spans="1:4" x14ac:dyDescent="0.2">
      <c r="A78">
        <v>20120309</v>
      </c>
      <c r="B78">
        <v>0</v>
      </c>
      <c r="C78">
        <v>53</v>
      </c>
      <c r="D78">
        <v>18</v>
      </c>
    </row>
    <row r="79" spans="1:4" x14ac:dyDescent="0.2">
      <c r="A79">
        <v>20120310</v>
      </c>
      <c r="B79">
        <v>0</v>
      </c>
      <c r="C79">
        <v>67</v>
      </c>
      <c r="D79">
        <v>18</v>
      </c>
    </row>
    <row r="80" spans="1:4" x14ac:dyDescent="0.2">
      <c r="A80">
        <v>20120311</v>
      </c>
      <c r="B80">
        <v>0</v>
      </c>
      <c r="C80">
        <v>71</v>
      </c>
      <c r="D80">
        <v>37</v>
      </c>
    </row>
    <row r="81" spans="1:4" x14ac:dyDescent="0.2">
      <c r="A81">
        <v>20120312</v>
      </c>
      <c r="B81">
        <v>0</v>
      </c>
      <c r="C81">
        <v>53</v>
      </c>
      <c r="D81">
        <v>37</v>
      </c>
    </row>
    <row r="82" spans="1:4" x14ac:dyDescent="0.2">
      <c r="A82">
        <v>20120313</v>
      </c>
      <c r="B82">
        <v>0</v>
      </c>
      <c r="C82">
        <v>79</v>
      </c>
      <c r="D82">
        <v>37</v>
      </c>
    </row>
    <row r="83" spans="1:4" x14ac:dyDescent="0.2">
      <c r="A83">
        <v>20120314</v>
      </c>
      <c r="B83">
        <v>0</v>
      </c>
      <c r="C83">
        <v>84</v>
      </c>
      <c r="D83">
        <v>39</v>
      </c>
    </row>
    <row r="84" spans="1:4" x14ac:dyDescent="0.2">
      <c r="A84">
        <v>20120315</v>
      </c>
      <c r="B84">
        <v>0</v>
      </c>
      <c r="C84">
        <v>81</v>
      </c>
      <c r="D84">
        <v>35</v>
      </c>
    </row>
    <row r="85" spans="1:4" x14ac:dyDescent="0.2">
      <c r="A85">
        <v>20120316</v>
      </c>
      <c r="B85">
        <v>0</v>
      </c>
      <c r="C85">
        <v>80</v>
      </c>
      <c r="D85">
        <v>36</v>
      </c>
    </row>
    <row r="86" spans="1:4" x14ac:dyDescent="0.2">
      <c r="A86">
        <v>20120317</v>
      </c>
      <c r="B86">
        <v>0</v>
      </c>
      <c r="C86">
        <v>87</v>
      </c>
      <c r="D86">
        <v>36</v>
      </c>
    </row>
    <row r="87" spans="1:4" x14ac:dyDescent="0.2">
      <c r="A87">
        <v>20120318</v>
      </c>
      <c r="B87">
        <v>0</v>
      </c>
      <c r="C87">
        <v>89</v>
      </c>
      <c r="D87">
        <v>33</v>
      </c>
    </row>
    <row r="88" spans="1:4" x14ac:dyDescent="0.2">
      <c r="A88">
        <v>20120319</v>
      </c>
      <c r="B88">
        <v>0</v>
      </c>
      <c r="C88">
        <v>83</v>
      </c>
      <c r="D88">
        <v>45</v>
      </c>
    </row>
    <row r="89" spans="1:4" x14ac:dyDescent="0.2">
      <c r="A89">
        <v>20120320</v>
      </c>
      <c r="B89">
        <v>0</v>
      </c>
      <c r="C89">
        <v>68</v>
      </c>
      <c r="D89">
        <v>33</v>
      </c>
    </row>
    <row r="90" spans="1:4" x14ac:dyDescent="0.2">
      <c r="A90">
        <v>20120321</v>
      </c>
      <c r="B90">
        <v>0</v>
      </c>
      <c r="C90">
        <v>57</v>
      </c>
      <c r="D90">
        <v>39</v>
      </c>
    </row>
    <row r="91" spans="1:4" x14ac:dyDescent="0.2">
      <c r="A91">
        <v>20120322</v>
      </c>
      <c r="B91">
        <v>0.68</v>
      </c>
      <c r="C91">
        <v>60</v>
      </c>
      <c r="D91">
        <v>39</v>
      </c>
    </row>
    <row r="92" spans="1:4" x14ac:dyDescent="0.2">
      <c r="A92">
        <v>20120323</v>
      </c>
      <c r="B92">
        <v>0</v>
      </c>
      <c r="C92">
        <v>61</v>
      </c>
      <c r="D92">
        <v>34</v>
      </c>
    </row>
    <row r="93" spans="1:4" x14ac:dyDescent="0.2">
      <c r="A93">
        <v>20120324</v>
      </c>
      <c r="B93">
        <v>0</v>
      </c>
      <c r="C93">
        <v>72</v>
      </c>
      <c r="D93">
        <v>32</v>
      </c>
    </row>
    <row r="94" spans="1:4" x14ac:dyDescent="0.2">
      <c r="A94">
        <v>20120325</v>
      </c>
      <c r="B94">
        <v>0</v>
      </c>
      <c r="C94">
        <v>82</v>
      </c>
      <c r="D94">
        <v>37</v>
      </c>
    </row>
    <row r="95" spans="1:4" x14ac:dyDescent="0.2">
      <c r="A95">
        <v>20120326</v>
      </c>
      <c r="B95">
        <v>0</v>
      </c>
      <c r="C95">
        <v>76</v>
      </c>
      <c r="D95">
        <v>42</v>
      </c>
    </row>
    <row r="96" spans="1:4" x14ac:dyDescent="0.2">
      <c r="A96">
        <v>20120327</v>
      </c>
      <c r="B96">
        <v>0</v>
      </c>
      <c r="C96">
        <v>84</v>
      </c>
      <c r="D96">
        <v>37</v>
      </c>
    </row>
    <row r="97" spans="1:4" x14ac:dyDescent="0.2">
      <c r="A97">
        <v>20120328</v>
      </c>
      <c r="B97">
        <v>0</v>
      </c>
      <c r="C97">
        <v>76</v>
      </c>
      <c r="D97">
        <v>33</v>
      </c>
    </row>
    <row r="98" spans="1:4" x14ac:dyDescent="0.2">
      <c r="A98">
        <v>20120329</v>
      </c>
      <c r="B98">
        <v>0</v>
      </c>
      <c r="C98">
        <v>75</v>
      </c>
      <c r="D98">
        <v>31</v>
      </c>
    </row>
    <row r="99" spans="1:4" x14ac:dyDescent="0.2">
      <c r="A99">
        <v>20120330</v>
      </c>
      <c r="B99">
        <v>0</v>
      </c>
      <c r="C99">
        <v>77</v>
      </c>
      <c r="D99">
        <v>37</v>
      </c>
    </row>
    <row r="100" spans="1:4" x14ac:dyDescent="0.2">
      <c r="A100">
        <v>20120331</v>
      </c>
      <c r="B100">
        <v>0</v>
      </c>
      <c r="C100">
        <v>84</v>
      </c>
      <c r="D100">
        <v>38</v>
      </c>
    </row>
    <row r="101" spans="1:4" x14ac:dyDescent="0.2">
      <c r="A101">
        <v>20120401</v>
      </c>
      <c r="B101">
        <v>0</v>
      </c>
      <c r="C101">
        <v>88</v>
      </c>
      <c r="D101">
        <v>43</v>
      </c>
    </row>
    <row r="102" spans="1:4" x14ac:dyDescent="0.2">
      <c r="A102">
        <v>20120402</v>
      </c>
      <c r="B102">
        <v>0</v>
      </c>
      <c r="C102">
        <v>93</v>
      </c>
      <c r="D102">
        <v>42</v>
      </c>
    </row>
    <row r="103" spans="1:4" x14ac:dyDescent="0.2">
      <c r="A103">
        <v>20120403</v>
      </c>
      <c r="B103">
        <v>0.4</v>
      </c>
      <c r="C103">
        <v>68</v>
      </c>
      <c r="D103">
        <v>40</v>
      </c>
    </row>
    <row r="104" spans="1:4" x14ac:dyDescent="0.2">
      <c r="A104">
        <v>20120404</v>
      </c>
      <c r="B104">
        <v>0</v>
      </c>
      <c r="C104">
        <v>46</v>
      </c>
      <c r="D104">
        <v>40</v>
      </c>
    </row>
    <row r="105" spans="1:4" x14ac:dyDescent="0.2">
      <c r="A105">
        <v>20120405</v>
      </c>
      <c r="B105">
        <v>0</v>
      </c>
      <c r="C105">
        <v>48</v>
      </c>
      <c r="D105">
        <v>42</v>
      </c>
    </row>
    <row r="106" spans="1:4" x14ac:dyDescent="0.2">
      <c r="A106">
        <v>20120406</v>
      </c>
      <c r="B106">
        <v>0</v>
      </c>
      <c r="C106">
        <v>65</v>
      </c>
      <c r="D106">
        <v>45</v>
      </c>
    </row>
    <row r="107" spans="1:4" x14ac:dyDescent="0.2">
      <c r="A107">
        <v>20120407</v>
      </c>
      <c r="B107">
        <v>0</v>
      </c>
      <c r="C107">
        <v>74</v>
      </c>
      <c r="D107">
        <v>37</v>
      </c>
    </row>
    <row r="108" spans="1:4" x14ac:dyDescent="0.2">
      <c r="A108">
        <v>20120408</v>
      </c>
      <c r="B108">
        <v>0</v>
      </c>
      <c r="C108">
        <v>62</v>
      </c>
      <c r="D108">
        <v>32</v>
      </c>
    </row>
    <row r="109" spans="1:4" x14ac:dyDescent="0.2">
      <c r="A109">
        <v>20120409</v>
      </c>
      <c r="B109">
        <v>0</v>
      </c>
      <c r="C109">
        <v>73</v>
      </c>
      <c r="D109">
        <v>32</v>
      </c>
    </row>
    <row r="110" spans="1:4" x14ac:dyDescent="0.2">
      <c r="A110">
        <v>20120410</v>
      </c>
      <c r="B110">
        <v>0</v>
      </c>
      <c r="C110">
        <v>68</v>
      </c>
      <c r="D110">
        <v>31</v>
      </c>
    </row>
    <row r="111" spans="1:4" x14ac:dyDescent="0.2">
      <c r="A111">
        <v>20120411</v>
      </c>
      <c r="B111">
        <v>0</v>
      </c>
      <c r="C111">
        <v>64</v>
      </c>
      <c r="D111">
        <v>34</v>
      </c>
    </row>
    <row r="112" spans="1:4" x14ac:dyDescent="0.2">
      <c r="A112">
        <v>20120412</v>
      </c>
      <c r="B112">
        <v>0.05</v>
      </c>
      <c r="C112">
        <v>58</v>
      </c>
      <c r="D112">
        <v>47</v>
      </c>
    </row>
    <row r="113" spans="1:4" x14ac:dyDescent="0.2">
      <c r="A113">
        <v>20120413</v>
      </c>
      <c r="B113">
        <v>0.15</v>
      </c>
      <c r="C113">
        <v>75</v>
      </c>
      <c r="D113">
        <v>46</v>
      </c>
    </row>
    <row r="114" spans="1:4" x14ac:dyDescent="0.2">
      <c r="A114">
        <v>20120414</v>
      </c>
      <c r="B114">
        <v>0</v>
      </c>
      <c r="C114">
        <v>71</v>
      </c>
      <c r="D114">
        <v>43</v>
      </c>
    </row>
    <row r="115" spans="1:4" x14ac:dyDescent="0.2">
      <c r="A115">
        <v>20120415</v>
      </c>
      <c r="B115">
        <v>0</v>
      </c>
      <c r="C115">
        <v>83</v>
      </c>
      <c r="D115">
        <v>47</v>
      </c>
    </row>
    <row r="116" spans="1:4" x14ac:dyDescent="0.2">
      <c r="A116">
        <v>20120416</v>
      </c>
      <c r="B116">
        <v>0.15</v>
      </c>
      <c r="C116">
        <v>53</v>
      </c>
      <c r="D116">
        <v>34</v>
      </c>
    </row>
    <row r="117" spans="1:4" x14ac:dyDescent="0.2">
      <c r="A117">
        <v>20120417</v>
      </c>
      <c r="B117">
        <v>0</v>
      </c>
      <c r="C117">
        <v>59</v>
      </c>
      <c r="D117">
        <v>33</v>
      </c>
    </row>
    <row r="118" spans="1:4" x14ac:dyDescent="0.2">
      <c r="A118">
        <v>20120418</v>
      </c>
      <c r="B118">
        <v>0</v>
      </c>
      <c r="C118">
        <v>77</v>
      </c>
      <c r="D118">
        <v>41</v>
      </c>
    </row>
    <row r="119" spans="1:4" x14ac:dyDescent="0.2">
      <c r="A119">
        <v>20120419</v>
      </c>
      <c r="B119">
        <v>0</v>
      </c>
      <c r="C119">
        <v>73</v>
      </c>
      <c r="D119">
        <v>44</v>
      </c>
    </row>
    <row r="120" spans="1:4" x14ac:dyDescent="0.2">
      <c r="A120">
        <v>20120420</v>
      </c>
      <c r="B120">
        <v>0.1</v>
      </c>
      <c r="C120">
        <v>67</v>
      </c>
      <c r="D120">
        <v>38</v>
      </c>
    </row>
    <row r="121" spans="1:4" x14ac:dyDescent="0.2">
      <c r="A121">
        <v>20120421</v>
      </c>
      <c r="B121">
        <v>0</v>
      </c>
      <c r="C121">
        <v>67</v>
      </c>
      <c r="D121">
        <v>39</v>
      </c>
    </row>
    <row r="122" spans="1:4" x14ac:dyDescent="0.2">
      <c r="A122">
        <v>20120422</v>
      </c>
      <c r="B122">
        <v>0</v>
      </c>
      <c r="C122">
        <v>76</v>
      </c>
      <c r="D122">
        <v>40</v>
      </c>
    </row>
    <row r="123" spans="1:4" x14ac:dyDescent="0.2">
      <c r="A123">
        <v>20120423</v>
      </c>
      <c r="B123">
        <v>0</v>
      </c>
      <c r="C123">
        <v>68</v>
      </c>
      <c r="D123">
        <v>34</v>
      </c>
    </row>
    <row r="124" spans="1:4" x14ac:dyDescent="0.2">
      <c r="A124">
        <v>20120424</v>
      </c>
      <c r="B124">
        <v>0</v>
      </c>
      <c r="C124">
        <v>86</v>
      </c>
      <c r="D124">
        <v>35</v>
      </c>
    </row>
    <row r="125" spans="1:4" x14ac:dyDescent="0.2">
      <c r="A125">
        <v>20120425</v>
      </c>
      <c r="B125">
        <v>0</v>
      </c>
      <c r="C125">
        <v>96</v>
      </c>
      <c r="D125">
        <v>51</v>
      </c>
    </row>
    <row r="126" spans="1:4" x14ac:dyDescent="0.2">
      <c r="A126">
        <v>20120426</v>
      </c>
      <c r="B126">
        <v>0</v>
      </c>
      <c r="C126">
        <v>88</v>
      </c>
      <c r="D126">
        <v>55</v>
      </c>
    </row>
    <row r="127" spans="1:4" x14ac:dyDescent="0.2">
      <c r="A127">
        <v>20120427</v>
      </c>
      <c r="B127">
        <v>0.3</v>
      </c>
      <c r="C127">
        <v>78</v>
      </c>
      <c r="D127">
        <v>56</v>
      </c>
    </row>
    <row r="128" spans="1:4" x14ac:dyDescent="0.2">
      <c r="A128">
        <v>20120428</v>
      </c>
      <c r="B128">
        <v>0</v>
      </c>
      <c r="C128">
        <v>63</v>
      </c>
      <c r="D128">
        <v>42</v>
      </c>
    </row>
    <row r="129" spans="1:4" x14ac:dyDescent="0.2">
      <c r="A129">
        <v>20120429</v>
      </c>
      <c r="B129">
        <v>0</v>
      </c>
      <c r="C129">
        <v>67</v>
      </c>
      <c r="D129">
        <v>44</v>
      </c>
    </row>
    <row r="130" spans="1:4" x14ac:dyDescent="0.2">
      <c r="A130">
        <v>20120430</v>
      </c>
      <c r="B130">
        <v>0.05</v>
      </c>
      <c r="C130">
        <v>70</v>
      </c>
      <c r="D130">
        <v>45</v>
      </c>
    </row>
    <row r="131" spans="1:4" x14ac:dyDescent="0.2">
      <c r="A131">
        <v>20120501</v>
      </c>
      <c r="B131">
        <v>0</v>
      </c>
      <c r="C131">
        <v>74</v>
      </c>
      <c r="D131">
        <v>46</v>
      </c>
    </row>
    <row r="132" spans="1:4" x14ac:dyDescent="0.2">
      <c r="A132">
        <v>20120502</v>
      </c>
      <c r="B132">
        <v>0</v>
      </c>
      <c r="C132">
        <v>81</v>
      </c>
      <c r="D132">
        <v>45</v>
      </c>
    </row>
    <row r="133" spans="1:4" x14ac:dyDescent="0.2">
      <c r="A133">
        <v>20120503</v>
      </c>
      <c r="B133">
        <v>0</v>
      </c>
      <c r="C133">
        <v>86</v>
      </c>
      <c r="D133">
        <v>45</v>
      </c>
    </row>
    <row r="134" spans="1:4" x14ac:dyDescent="0.2">
      <c r="A134">
        <v>20120504</v>
      </c>
      <c r="B134">
        <v>0</v>
      </c>
      <c r="C134">
        <v>87</v>
      </c>
      <c r="D134">
        <v>52</v>
      </c>
    </row>
    <row r="135" spans="1:4" x14ac:dyDescent="0.2">
      <c r="A135">
        <v>20120505</v>
      </c>
      <c r="B135">
        <v>0</v>
      </c>
      <c r="C135">
        <v>94</v>
      </c>
      <c r="D135">
        <v>53</v>
      </c>
    </row>
    <row r="136" spans="1:4" x14ac:dyDescent="0.2">
      <c r="A136">
        <v>20120506</v>
      </c>
      <c r="B136">
        <v>0</v>
      </c>
      <c r="C136">
        <v>94</v>
      </c>
      <c r="D136">
        <v>54</v>
      </c>
    </row>
    <row r="137" spans="1:4" x14ac:dyDescent="0.2">
      <c r="A137">
        <v>20120507</v>
      </c>
      <c r="B137">
        <v>0</v>
      </c>
      <c r="C137">
        <v>70</v>
      </c>
      <c r="D137">
        <v>48</v>
      </c>
    </row>
    <row r="138" spans="1:4" x14ac:dyDescent="0.2">
      <c r="A138">
        <v>20120508</v>
      </c>
      <c r="B138">
        <v>0</v>
      </c>
      <c r="C138">
        <v>64</v>
      </c>
      <c r="D138">
        <v>46</v>
      </c>
    </row>
    <row r="139" spans="1:4" x14ac:dyDescent="0.2">
      <c r="A139">
        <v>20120509</v>
      </c>
      <c r="B139">
        <v>0</v>
      </c>
      <c r="C139">
        <v>73</v>
      </c>
      <c r="D139">
        <v>32</v>
      </c>
    </row>
    <row r="140" spans="1:4" x14ac:dyDescent="0.2">
      <c r="A140">
        <v>20120510</v>
      </c>
      <c r="B140">
        <v>0</v>
      </c>
      <c r="C140">
        <v>84</v>
      </c>
      <c r="D140">
        <v>32</v>
      </c>
    </row>
    <row r="141" spans="1:4" x14ac:dyDescent="0.2">
      <c r="A141">
        <v>20120511</v>
      </c>
      <c r="B141">
        <v>0</v>
      </c>
      <c r="C141">
        <v>92</v>
      </c>
      <c r="D141">
        <v>45</v>
      </c>
    </row>
    <row r="142" spans="1:4" x14ac:dyDescent="0.2">
      <c r="A142">
        <v>20120512</v>
      </c>
      <c r="B142">
        <v>0</v>
      </c>
      <c r="C142">
        <v>64</v>
      </c>
      <c r="D142">
        <v>42</v>
      </c>
    </row>
    <row r="143" spans="1:4" x14ac:dyDescent="0.2">
      <c r="A143">
        <v>20120513</v>
      </c>
      <c r="B143">
        <v>0.1</v>
      </c>
      <c r="C143">
        <v>52</v>
      </c>
      <c r="D143">
        <v>42</v>
      </c>
    </row>
    <row r="144" spans="1:4" x14ac:dyDescent="0.2">
      <c r="A144">
        <v>20120514</v>
      </c>
      <c r="B144">
        <v>0</v>
      </c>
      <c r="C144">
        <v>75</v>
      </c>
      <c r="D144">
        <v>40</v>
      </c>
    </row>
    <row r="145" spans="1:4" x14ac:dyDescent="0.2">
      <c r="A145">
        <v>20120515</v>
      </c>
      <c r="B145">
        <v>0</v>
      </c>
      <c r="C145">
        <v>84</v>
      </c>
      <c r="D145">
        <v>40</v>
      </c>
    </row>
    <row r="146" spans="1:4" x14ac:dyDescent="0.2">
      <c r="A146">
        <v>20120516</v>
      </c>
      <c r="B146">
        <v>0</v>
      </c>
      <c r="C146">
        <v>88</v>
      </c>
      <c r="D146">
        <v>42</v>
      </c>
    </row>
    <row r="147" spans="1:4" x14ac:dyDescent="0.2">
      <c r="A147">
        <v>20120517</v>
      </c>
      <c r="B147">
        <v>0</v>
      </c>
      <c r="C147">
        <v>92</v>
      </c>
      <c r="D147">
        <v>42</v>
      </c>
    </row>
    <row r="148" spans="1:4" x14ac:dyDescent="0.2">
      <c r="A148">
        <v>20120518</v>
      </c>
      <c r="B148">
        <v>0</v>
      </c>
      <c r="C148">
        <v>93</v>
      </c>
      <c r="D148">
        <v>47</v>
      </c>
    </row>
    <row r="149" spans="1:4" x14ac:dyDescent="0.2">
      <c r="A149">
        <v>20120519</v>
      </c>
      <c r="B149">
        <v>0</v>
      </c>
      <c r="C149">
        <v>94</v>
      </c>
      <c r="D149">
        <v>49</v>
      </c>
    </row>
    <row r="150" spans="1:4" x14ac:dyDescent="0.2">
      <c r="A150">
        <v>20120520</v>
      </c>
      <c r="B150">
        <v>0.38</v>
      </c>
      <c r="C150">
        <v>68</v>
      </c>
      <c r="D150">
        <v>43</v>
      </c>
    </row>
    <row r="151" spans="1:4" x14ac:dyDescent="0.2">
      <c r="A151">
        <v>20120521</v>
      </c>
      <c r="B151">
        <v>0</v>
      </c>
      <c r="C151">
        <v>75</v>
      </c>
      <c r="D151">
        <v>43</v>
      </c>
    </row>
    <row r="152" spans="1:4" x14ac:dyDescent="0.2">
      <c r="A152">
        <v>20120522</v>
      </c>
      <c r="B152">
        <v>0</v>
      </c>
      <c r="C152">
        <v>86</v>
      </c>
      <c r="D152">
        <v>49</v>
      </c>
    </row>
    <row r="153" spans="1:4" x14ac:dyDescent="0.2">
      <c r="A153">
        <v>20120523</v>
      </c>
      <c r="B153">
        <v>0</v>
      </c>
      <c r="C153">
        <v>96</v>
      </c>
      <c r="D153">
        <v>60</v>
      </c>
    </row>
    <row r="154" spans="1:4" x14ac:dyDescent="0.2">
      <c r="A154">
        <v>20120524</v>
      </c>
      <c r="B154">
        <v>0.27</v>
      </c>
      <c r="C154">
        <v>81</v>
      </c>
      <c r="D154">
        <v>51</v>
      </c>
    </row>
    <row r="155" spans="1:4" x14ac:dyDescent="0.2">
      <c r="A155">
        <v>20120525</v>
      </c>
      <c r="B155">
        <v>0.15</v>
      </c>
      <c r="C155">
        <v>76</v>
      </c>
      <c r="D155">
        <v>51</v>
      </c>
    </row>
    <row r="156" spans="1:4" x14ac:dyDescent="0.2">
      <c r="A156">
        <v>20120526</v>
      </c>
      <c r="B156">
        <v>0</v>
      </c>
      <c r="C156">
        <v>73</v>
      </c>
      <c r="D156">
        <v>51</v>
      </c>
    </row>
    <row r="157" spans="1:4" x14ac:dyDescent="0.2">
      <c r="A157">
        <v>20120527</v>
      </c>
      <c r="B157">
        <v>0</v>
      </c>
      <c r="C157">
        <v>100</v>
      </c>
      <c r="D157">
        <v>65</v>
      </c>
    </row>
    <row r="158" spans="1:4" x14ac:dyDescent="0.2">
      <c r="A158">
        <v>20120528</v>
      </c>
      <c r="B158">
        <v>0.03</v>
      </c>
      <c r="C158">
        <v>89</v>
      </c>
      <c r="D158">
        <v>44</v>
      </c>
    </row>
    <row r="159" spans="1:4" x14ac:dyDescent="0.2">
      <c r="A159">
        <v>20120529</v>
      </c>
      <c r="B159">
        <v>0</v>
      </c>
      <c r="C159">
        <v>85</v>
      </c>
      <c r="D159">
        <v>44</v>
      </c>
    </row>
    <row r="160" spans="1:4" x14ac:dyDescent="0.2">
      <c r="A160">
        <v>20120530</v>
      </c>
      <c r="B160">
        <v>0</v>
      </c>
      <c r="C160">
        <v>83</v>
      </c>
      <c r="D160">
        <v>44</v>
      </c>
    </row>
    <row r="161" spans="1:4" x14ac:dyDescent="0.2">
      <c r="A161">
        <v>20120531</v>
      </c>
      <c r="B161">
        <v>0</v>
      </c>
      <c r="C161">
        <v>87</v>
      </c>
      <c r="D161">
        <v>42</v>
      </c>
    </row>
    <row r="162" spans="1:4" x14ac:dyDescent="0.2">
      <c r="A162">
        <v>20120601</v>
      </c>
      <c r="B162">
        <v>0.02</v>
      </c>
      <c r="C162">
        <v>69</v>
      </c>
      <c r="D162">
        <v>43</v>
      </c>
    </row>
    <row r="163" spans="1:4" x14ac:dyDescent="0.2">
      <c r="A163">
        <v>20120602</v>
      </c>
      <c r="B163">
        <v>0</v>
      </c>
      <c r="C163">
        <v>75</v>
      </c>
      <c r="D163">
        <v>48</v>
      </c>
    </row>
    <row r="164" spans="1:4" x14ac:dyDescent="0.2">
      <c r="A164">
        <v>20120603</v>
      </c>
      <c r="B164">
        <v>0.04</v>
      </c>
      <c r="C164">
        <v>90</v>
      </c>
      <c r="D164">
        <v>48</v>
      </c>
    </row>
    <row r="165" spans="1:4" x14ac:dyDescent="0.2">
      <c r="A165">
        <v>20120604</v>
      </c>
      <c r="B165">
        <v>0</v>
      </c>
      <c r="C165">
        <v>95</v>
      </c>
      <c r="D165">
        <v>51</v>
      </c>
    </row>
    <row r="166" spans="1:4" x14ac:dyDescent="0.2">
      <c r="A166">
        <v>20120605</v>
      </c>
      <c r="B166">
        <v>0</v>
      </c>
      <c r="C166">
        <v>93</v>
      </c>
      <c r="D166">
        <v>57</v>
      </c>
    </row>
    <row r="167" spans="1:4" x14ac:dyDescent="0.2">
      <c r="A167">
        <v>20120606</v>
      </c>
      <c r="B167">
        <v>0</v>
      </c>
      <c r="C167">
        <v>94</v>
      </c>
      <c r="D167">
        <v>60</v>
      </c>
    </row>
    <row r="168" spans="1:4" x14ac:dyDescent="0.2">
      <c r="A168">
        <v>20120607</v>
      </c>
      <c r="B168">
        <v>0</v>
      </c>
      <c r="C168">
        <v>88</v>
      </c>
      <c r="D168">
        <v>58</v>
      </c>
    </row>
    <row r="169" spans="1:4" x14ac:dyDescent="0.2">
      <c r="A169">
        <v>20120608</v>
      </c>
      <c r="B169">
        <v>0</v>
      </c>
      <c r="C169">
        <v>88</v>
      </c>
      <c r="D169">
        <v>58</v>
      </c>
    </row>
    <row r="170" spans="1:4" x14ac:dyDescent="0.2">
      <c r="A170">
        <v>20120609</v>
      </c>
      <c r="B170">
        <v>0</v>
      </c>
      <c r="C170">
        <v>91</v>
      </c>
      <c r="D170">
        <v>63</v>
      </c>
    </row>
    <row r="171" spans="1:4" x14ac:dyDescent="0.2">
      <c r="A171">
        <v>20120610</v>
      </c>
      <c r="B171">
        <v>0</v>
      </c>
      <c r="C171">
        <v>102</v>
      </c>
      <c r="D171">
        <v>61</v>
      </c>
    </row>
    <row r="172" spans="1:4" x14ac:dyDescent="0.2">
      <c r="A172">
        <v>20120611</v>
      </c>
      <c r="B172">
        <v>0</v>
      </c>
      <c r="C172">
        <v>82</v>
      </c>
      <c r="D172">
        <v>52</v>
      </c>
    </row>
    <row r="173" spans="1:4" x14ac:dyDescent="0.2">
      <c r="A173">
        <v>20120612</v>
      </c>
      <c r="B173">
        <v>0</v>
      </c>
      <c r="C173">
        <v>85</v>
      </c>
      <c r="D173">
        <v>53</v>
      </c>
    </row>
    <row r="174" spans="1:4" x14ac:dyDescent="0.2">
      <c r="A174">
        <v>20120613</v>
      </c>
      <c r="B174">
        <v>0.02</v>
      </c>
      <c r="C174">
        <v>92</v>
      </c>
      <c r="D174">
        <v>53</v>
      </c>
    </row>
    <row r="175" spans="1:4" x14ac:dyDescent="0.2">
      <c r="A175">
        <v>20120614</v>
      </c>
      <c r="B175">
        <v>1.22</v>
      </c>
      <c r="C175">
        <v>100</v>
      </c>
      <c r="D175">
        <v>61</v>
      </c>
    </row>
    <row r="176" spans="1:4" x14ac:dyDescent="0.2">
      <c r="A176">
        <v>20120615</v>
      </c>
      <c r="B176">
        <v>0</v>
      </c>
      <c r="C176">
        <v>92</v>
      </c>
      <c r="D176">
        <v>62</v>
      </c>
    </row>
    <row r="177" spans="1:4" x14ac:dyDescent="0.2">
      <c r="A177">
        <v>20120616</v>
      </c>
      <c r="B177">
        <v>0.38</v>
      </c>
      <c r="C177">
        <v>87</v>
      </c>
      <c r="D177">
        <v>59</v>
      </c>
    </row>
    <row r="178" spans="1:4" x14ac:dyDescent="0.2">
      <c r="A178">
        <v>20120617</v>
      </c>
      <c r="B178">
        <v>0</v>
      </c>
      <c r="C178">
        <v>88</v>
      </c>
      <c r="D178">
        <v>59</v>
      </c>
    </row>
    <row r="179" spans="1:4" x14ac:dyDescent="0.2">
      <c r="A179">
        <v>20120618</v>
      </c>
      <c r="B179">
        <v>0</v>
      </c>
      <c r="C179">
        <v>100</v>
      </c>
      <c r="D179">
        <v>64</v>
      </c>
    </row>
    <row r="180" spans="1:4" x14ac:dyDescent="0.2">
      <c r="A180">
        <v>20120619</v>
      </c>
      <c r="B180">
        <v>0</v>
      </c>
      <c r="C180">
        <v>107</v>
      </c>
      <c r="D180">
        <v>66</v>
      </c>
    </row>
    <row r="181" spans="1:4" x14ac:dyDescent="0.2">
      <c r="A181">
        <v>20120620</v>
      </c>
      <c r="B181">
        <v>0</v>
      </c>
      <c r="C181">
        <v>102</v>
      </c>
      <c r="D181">
        <v>70</v>
      </c>
    </row>
    <row r="182" spans="1:4" x14ac:dyDescent="0.2">
      <c r="A182">
        <v>20120621</v>
      </c>
      <c r="B182">
        <v>0</v>
      </c>
      <c r="C182">
        <v>81</v>
      </c>
      <c r="D182">
        <v>59</v>
      </c>
    </row>
    <row r="183" spans="1:4" x14ac:dyDescent="0.2">
      <c r="A183">
        <v>20120622</v>
      </c>
      <c r="B183">
        <v>0</v>
      </c>
      <c r="C183">
        <v>87</v>
      </c>
      <c r="D183">
        <v>58</v>
      </c>
    </row>
    <row r="184" spans="1:4" x14ac:dyDescent="0.2">
      <c r="A184">
        <v>20120623</v>
      </c>
      <c r="B184">
        <v>0</v>
      </c>
      <c r="C184">
        <v>92</v>
      </c>
      <c r="D184">
        <v>62</v>
      </c>
    </row>
    <row r="185" spans="1:4" x14ac:dyDescent="0.2">
      <c r="A185">
        <v>20120624</v>
      </c>
      <c r="B185">
        <v>0</v>
      </c>
      <c r="C185">
        <v>107</v>
      </c>
      <c r="D185">
        <v>62</v>
      </c>
    </row>
    <row r="186" spans="1:4" x14ac:dyDescent="0.2">
      <c r="A186">
        <v>20120625</v>
      </c>
      <c r="B186">
        <v>0</v>
      </c>
      <c r="C186">
        <v>113</v>
      </c>
      <c r="D186">
        <v>62</v>
      </c>
    </row>
    <row r="187" spans="1:4" x14ac:dyDescent="0.2">
      <c r="A187">
        <v>20120626</v>
      </c>
      <c r="B187">
        <v>0</v>
      </c>
      <c r="C187">
        <v>107</v>
      </c>
      <c r="D187">
        <v>64</v>
      </c>
    </row>
    <row r="188" spans="1:4" x14ac:dyDescent="0.2">
      <c r="A188">
        <v>20120627</v>
      </c>
      <c r="B188">
        <v>0</v>
      </c>
      <c r="C188">
        <v>113</v>
      </c>
      <c r="D188">
        <v>64</v>
      </c>
    </row>
    <row r="189" spans="1:4" x14ac:dyDescent="0.2">
      <c r="A189">
        <v>20120628</v>
      </c>
      <c r="B189">
        <v>0</v>
      </c>
      <c r="C189">
        <v>108</v>
      </c>
      <c r="D189">
        <v>70</v>
      </c>
    </row>
    <row r="190" spans="1:4" x14ac:dyDescent="0.2">
      <c r="A190">
        <v>20120629</v>
      </c>
      <c r="B190">
        <v>0.03</v>
      </c>
      <c r="C190">
        <v>106</v>
      </c>
      <c r="D190">
        <v>64</v>
      </c>
    </row>
    <row r="191" spans="1:4" x14ac:dyDescent="0.2">
      <c r="A191">
        <v>20120630</v>
      </c>
      <c r="B191">
        <v>0</v>
      </c>
      <c r="C191">
        <v>103</v>
      </c>
      <c r="D191">
        <v>63</v>
      </c>
    </row>
    <row r="192" spans="1:4" x14ac:dyDescent="0.2">
      <c r="A192">
        <v>20120701</v>
      </c>
      <c r="B192">
        <v>0.3</v>
      </c>
      <c r="C192">
        <v>104</v>
      </c>
      <c r="D192">
        <v>67</v>
      </c>
    </row>
    <row r="193" spans="1:4" x14ac:dyDescent="0.2">
      <c r="A193">
        <v>20120702</v>
      </c>
      <c r="B193">
        <v>0</v>
      </c>
      <c r="C193">
        <v>96</v>
      </c>
      <c r="D193">
        <v>66</v>
      </c>
    </row>
    <row r="194" spans="1:4" x14ac:dyDescent="0.2">
      <c r="A194">
        <v>20120703</v>
      </c>
      <c r="B194">
        <v>0</v>
      </c>
      <c r="C194">
        <v>102</v>
      </c>
      <c r="D194">
        <v>69</v>
      </c>
    </row>
    <row r="195" spans="1:4" x14ac:dyDescent="0.2">
      <c r="A195">
        <v>20120704</v>
      </c>
      <c r="B195">
        <v>0</v>
      </c>
      <c r="C195">
        <v>102</v>
      </c>
      <c r="D195">
        <v>70</v>
      </c>
    </row>
    <row r="196" spans="1:4" x14ac:dyDescent="0.2">
      <c r="A196">
        <v>20120705</v>
      </c>
      <c r="B196">
        <v>0</v>
      </c>
      <c r="C196">
        <v>106</v>
      </c>
      <c r="D196">
        <v>73</v>
      </c>
    </row>
    <row r="197" spans="1:4" x14ac:dyDescent="0.2">
      <c r="A197">
        <v>20120706</v>
      </c>
      <c r="B197">
        <v>0</v>
      </c>
      <c r="C197">
        <v>103</v>
      </c>
      <c r="D197">
        <v>73</v>
      </c>
    </row>
    <row r="198" spans="1:4" x14ac:dyDescent="0.2">
      <c r="A198">
        <v>20120707</v>
      </c>
      <c r="B198">
        <v>0</v>
      </c>
      <c r="C198">
        <v>105</v>
      </c>
      <c r="D198">
        <v>67</v>
      </c>
    </row>
    <row r="199" spans="1:4" x14ac:dyDescent="0.2">
      <c r="A199">
        <v>20120708</v>
      </c>
      <c r="B199">
        <v>1.18</v>
      </c>
      <c r="C199">
        <v>94</v>
      </c>
      <c r="D199">
        <v>63</v>
      </c>
    </row>
    <row r="200" spans="1:4" x14ac:dyDescent="0.2">
      <c r="A200">
        <v>20120709</v>
      </c>
      <c r="B200">
        <v>0.16</v>
      </c>
      <c r="C200">
        <v>79</v>
      </c>
      <c r="D200">
        <v>64</v>
      </c>
    </row>
    <row r="201" spans="1:4" x14ac:dyDescent="0.2">
      <c r="A201">
        <v>20120710</v>
      </c>
      <c r="B201">
        <v>0</v>
      </c>
      <c r="C201">
        <v>82</v>
      </c>
      <c r="D201">
        <v>56</v>
      </c>
    </row>
    <row r="202" spans="1:4" x14ac:dyDescent="0.2">
      <c r="A202">
        <v>20120711</v>
      </c>
      <c r="B202">
        <v>0</v>
      </c>
      <c r="C202">
        <v>88</v>
      </c>
      <c r="D202">
        <v>56</v>
      </c>
    </row>
    <row r="203" spans="1:4" x14ac:dyDescent="0.2">
      <c r="A203">
        <v>20120712</v>
      </c>
      <c r="B203">
        <v>0</v>
      </c>
      <c r="C203">
        <v>90</v>
      </c>
      <c r="D203">
        <v>60</v>
      </c>
    </row>
    <row r="204" spans="1:4" x14ac:dyDescent="0.2">
      <c r="A204">
        <v>20120713</v>
      </c>
      <c r="B204">
        <v>0.11</v>
      </c>
      <c r="C204">
        <v>96</v>
      </c>
      <c r="D204">
        <v>62</v>
      </c>
    </row>
    <row r="205" spans="1:4" x14ac:dyDescent="0.2">
      <c r="A205">
        <v>20120714</v>
      </c>
      <c r="B205">
        <v>0</v>
      </c>
      <c r="C205">
        <v>97</v>
      </c>
      <c r="D205">
        <v>64</v>
      </c>
    </row>
    <row r="206" spans="1:4" x14ac:dyDescent="0.2">
      <c r="A206">
        <v>20120715</v>
      </c>
      <c r="B206">
        <v>0</v>
      </c>
      <c r="C206">
        <v>100</v>
      </c>
      <c r="D206">
        <v>64</v>
      </c>
    </row>
    <row r="207" spans="1:4" x14ac:dyDescent="0.2">
      <c r="A207">
        <v>20120716</v>
      </c>
      <c r="B207">
        <v>0</v>
      </c>
      <c r="C207">
        <v>102</v>
      </c>
      <c r="D207">
        <v>68</v>
      </c>
    </row>
    <row r="208" spans="1:4" x14ac:dyDescent="0.2">
      <c r="A208">
        <v>20120717</v>
      </c>
      <c r="B208">
        <v>0</v>
      </c>
      <c r="C208">
        <v>100</v>
      </c>
      <c r="D208">
        <v>67</v>
      </c>
    </row>
    <row r="209" spans="1:4" x14ac:dyDescent="0.2">
      <c r="A209">
        <v>20120718</v>
      </c>
      <c r="B209">
        <v>0</v>
      </c>
      <c r="C209">
        <v>101</v>
      </c>
      <c r="D209">
        <v>65</v>
      </c>
    </row>
    <row r="210" spans="1:4" x14ac:dyDescent="0.2">
      <c r="A210">
        <v>20120719</v>
      </c>
      <c r="B210">
        <v>0.05</v>
      </c>
      <c r="C210">
        <v>101</v>
      </c>
      <c r="D210">
        <v>65</v>
      </c>
    </row>
    <row r="211" spans="1:4" x14ac:dyDescent="0.2">
      <c r="A211">
        <v>20120720</v>
      </c>
      <c r="B211">
        <v>0</v>
      </c>
      <c r="C211">
        <v>105</v>
      </c>
      <c r="D211">
        <v>64</v>
      </c>
    </row>
    <row r="212" spans="1:4" x14ac:dyDescent="0.2">
      <c r="A212">
        <v>20120721</v>
      </c>
      <c r="B212">
        <v>0</v>
      </c>
      <c r="C212">
        <v>104</v>
      </c>
      <c r="D212">
        <v>68</v>
      </c>
    </row>
    <row r="213" spans="1:4" x14ac:dyDescent="0.2">
      <c r="A213">
        <v>20120722</v>
      </c>
      <c r="B213">
        <v>0</v>
      </c>
      <c r="C213">
        <v>107</v>
      </c>
      <c r="D213">
        <v>72</v>
      </c>
    </row>
    <row r="214" spans="1:4" x14ac:dyDescent="0.2">
      <c r="A214">
        <v>20120723</v>
      </c>
      <c r="B214">
        <v>0</v>
      </c>
      <c r="C214">
        <v>106</v>
      </c>
      <c r="D214">
        <v>70</v>
      </c>
    </row>
    <row r="215" spans="1:4" x14ac:dyDescent="0.2">
      <c r="A215">
        <v>20120724</v>
      </c>
      <c r="B215">
        <v>0</v>
      </c>
      <c r="C215">
        <v>104</v>
      </c>
      <c r="D215">
        <v>71</v>
      </c>
    </row>
    <row r="216" spans="1:4" x14ac:dyDescent="0.2">
      <c r="A216">
        <v>20120725</v>
      </c>
      <c r="B216">
        <v>0</v>
      </c>
      <c r="C216">
        <v>106</v>
      </c>
      <c r="D216">
        <v>70</v>
      </c>
    </row>
    <row r="217" spans="1:4" x14ac:dyDescent="0.2">
      <c r="A217">
        <v>20120726</v>
      </c>
      <c r="B217">
        <v>0</v>
      </c>
      <c r="C217">
        <v>98</v>
      </c>
      <c r="D217">
        <v>62</v>
      </c>
    </row>
    <row r="218" spans="1:4" x14ac:dyDescent="0.2">
      <c r="A218">
        <v>20120727</v>
      </c>
      <c r="B218">
        <v>0</v>
      </c>
      <c r="C218">
        <v>98</v>
      </c>
      <c r="D218">
        <v>63</v>
      </c>
    </row>
    <row r="219" spans="1:4" x14ac:dyDescent="0.2">
      <c r="A219">
        <v>20120728</v>
      </c>
      <c r="B219">
        <v>0</v>
      </c>
      <c r="C219">
        <v>100</v>
      </c>
      <c r="D219">
        <v>64</v>
      </c>
    </row>
    <row r="220" spans="1:4" x14ac:dyDescent="0.2">
      <c r="A220">
        <v>20120729</v>
      </c>
      <c r="B220">
        <v>0</v>
      </c>
      <c r="C220">
        <v>104</v>
      </c>
      <c r="D220">
        <v>71</v>
      </c>
    </row>
    <row r="221" spans="1:4" x14ac:dyDescent="0.2">
      <c r="A221">
        <v>20120730</v>
      </c>
      <c r="B221">
        <v>0.22</v>
      </c>
      <c r="C221">
        <v>97</v>
      </c>
      <c r="D221">
        <v>66</v>
      </c>
    </row>
    <row r="222" spans="1:4" x14ac:dyDescent="0.2">
      <c r="A222">
        <v>20120731</v>
      </c>
      <c r="B222">
        <v>0.22</v>
      </c>
      <c r="C222">
        <v>97</v>
      </c>
      <c r="D222">
        <v>66</v>
      </c>
    </row>
    <row r="223" spans="1:4" x14ac:dyDescent="0.2">
      <c r="A223">
        <v>20120801</v>
      </c>
      <c r="B223">
        <v>0.05</v>
      </c>
      <c r="C223">
        <v>99</v>
      </c>
      <c r="D223">
        <v>66</v>
      </c>
    </row>
    <row r="224" spans="1:4" x14ac:dyDescent="0.2">
      <c r="A224">
        <v>20120802</v>
      </c>
      <c r="B224">
        <v>0.08</v>
      </c>
      <c r="C224">
        <v>103</v>
      </c>
      <c r="D224">
        <v>66</v>
      </c>
    </row>
    <row r="225" spans="1:4" x14ac:dyDescent="0.2">
      <c r="A225">
        <v>20120803</v>
      </c>
      <c r="B225">
        <v>0</v>
      </c>
      <c r="C225">
        <v>95</v>
      </c>
      <c r="D225">
        <v>63</v>
      </c>
    </row>
    <row r="226" spans="1:4" x14ac:dyDescent="0.2">
      <c r="A226">
        <v>20120804</v>
      </c>
      <c r="B226">
        <v>0</v>
      </c>
      <c r="C226">
        <v>100</v>
      </c>
      <c r="D226">
        <v>62</v>
      </c>
    </row>
    <row r="227" spans="1:4" x14ac:dyDescent="0.2">
      <c r="A227">
        <v>20120805</v>
      </c>
      <c r="B227">
        <v>0</v>
      </c>
      <c r="C227">
        <v>85</v>
      </c>
      <c r="D227">
        <v>49</v>
      </c>
    </row>
    <row r="228" spans="1:4" x14ac:dyDescent="0.2">
      <c r="A228">
        <v>20120806</v>
      </c>
      <c r="B228">
        <v>0</v>
      </c>
      <c r="C228">
        <v>95</v>
      </c>
      <c r="D228">
        <v>50</v>
      </c>
    </row>
    <row r="229" spans="1:4" x14ac:dyDescent="0.2">
      <c r="A229">
        <v>20120807</v>
      </c>
      <c r="B229">
        <v>0</v>
      </c>
      <c r="C229">
        <v>104</v>
      </c>
      <c r="D229">
        <v>63</v>
      </c>
    </row>
    <row r="230" spans="1:4" x14ac:dyDescent="0.2">
      <c r="A230">
        <v>20120808</v>
      </c>
      <c r="B230">
        <v>0.04</v>
      </c>
      <c r="C230">
        <v>91</v>
      </c>
      <c r="D230">
        <v>58</v>
      </c>
    </row>
    <row r="231" spans="1:4" x14ac:dyDescent="0.2">
      <c r="A231">
        <v>20120809</v>
      </c>
      <c r="B231">
        <v>0</v>
      </c>
      <c r="C231">
        <v>102</v>
      </c>
      <c r="D231">
        <v>59</v>
      </c>
    </row>
    <row r="232" spans="1:4" x14ac:dyDescent="0.2">
      <c r="A232">
        <v>20120810</v>
      </c>
      <c r="B232">
        <v>0</v>
      </c>
      <c r="C232">
        <v>88</v>
      </c>
      <c r="D232">
        <v>58</v>
      </c>
    </row>
    <row r="233" spans="1:4" x14ac:dyDescent="0.2">
      <c r="A233">
        <v>20120811</v>
      </c>
      <c r="B233">
        <v>0</v>
      </c>
      <c r="C233">
        <v>90</v>
      </c>
      <c r="D233">
        <v>63</v>
      </c>
    </row>
    <row r="234" spans="1:4" x14ac:dyDescent="0.2">
      <c r="A234">
        <v>20120812</v>
      </c>
      <c r="B234">
        <v>0.08</v>
      </c>
      <c r="C234">
        <v>96</v>
      </c>
      <c r="D234">
        <v>60</v>
      </c>
    </row>
    <row r="235" spans="1:4" x14ac:dyDescent="0.2">
      <c r="A235">
        <v>20120813</v>
      </c>
      <c r="B235">
        <v>0</v>
      </c>
      <c r="C235">
        <v>89</v>
      </c>
      <c r="D235">
        <v>51</v>
      </c>
    </row>
    <row r="236" spans="1:4" x14ac:dyDescent="0.2">
      <c r="A236">
        <v>20120814</v>
      </c>
      <c r="B236">
        <v>0.09</v>
      </c>
      <c r="C236">
        <v>86</v>
      </c>
      <c r="D236">
        <v>50</v>
      </c>
    </row>
    <row r="237" spans="1:4" x14ac:dyDescent="0.2">
      <c r="A237">
        <v>20120815</v>
      </c>
      <c r="B237">
        <v>0</v>
      </c>
      <c r="C237">
        <v>88</v>
      </c>
      <c r="D237">
        <v>59</v>
      </c>
    </row>
    <row r="238" spans="1:4" x14ac:dyDescent="0.2">
      <c r="A238">
        <v>20120816</v>
      </c>
      <c r="B238">
        <v>0</v>
      </c>
      <c r="C238">
        <v>104</v>
      </c>
      <c r="D238">
        <v>59</v>
      </c>
    </row>
    <row r="239" spans="1:4" x14ac:dyDescent="0.2">
      <c r="A239">
        <v>20120817</v>
      </c>
      <c r="B239">
        <v>0</v>
      </c>
      <c r="C239">
        <v>77</v>
      </c>
      <c r="D239">
        <v>49</v>
      </c>
    </row>
    <row r="240" spans="1:4" x14ac:dyDescent="0.2">
      <c r="A240">
        <v>20120818</v>
      </c>
      <c r="B240">
        <v>0</v>
      </c>
      <c r="C240">
        <v>83</v>
      </c>
      <c r="D240">
        <v>48</v>
      </c>
    </row>
    <row r="241" spans="1:4" x14ac:dyDescent="0.2">
      <c r="A241">
        <v>20120819</v>
      </c>
      <c r="B241">
        <v>0</v>
      </c>
      <c r="C241">
        <v>86</v>
      </c>
      <c r="D241">
        <v>44</v>
      </c>
    </row>
    <row r="242" spans="1:4" x14ac:dyDescent="0.2">
      <c r="A242">
        <v>20120820</v>
      </c>
      <c r="B242">
        <v>0</v>
      </c>
      <c r="C242">
        <v>84</v>
      </c>
      <c r="D242">
        <v>44</v>
      </c>
    </row>
    <row r="243" spans="1:4" x14ac:dyDescent="0.2">
      <c r="A243">
        <v>20120821</v>
      </c>
      <c r="B243">
        <v>0</v>
      </c>
      <c r="C243">
        <v>90</v>
      </c>
      <c r="D243">
        <v>52</v>
      </c>
    </row>
    <row r="244" spans="1:4" x14ac:dyDescent="0.2">
      <c r="A244">
        <v>20120822</v>
      </c>
      <c r="B244">
        <v>0</v>
      </c>
      <c r="C244">
        <v>93</v>
      </c>
      <c r="D244">
        <v>63</v>
      </c>
    </row>
    <row r="245" spans="1:4" x14ac:dyDescent="0.2">
      <c r="A245">
        <v>20120823</v>
      </c>
      <c r="B245">
        <v>0</v>
      </c>
      <c r="C245">
        <v>96</v>
      </c>
      <c r="D245">
        <v>62</v>
      </c>
    </row>
    <row r="246" spans="1:4" x14ac:dyDescent="0.2">
      <c r="A246">
        <v>20120824</v>
      </c>
      <c r="B246">
        <v>0</v>
      </c>
      <c r="C246">
        <v>87</v>
      </c>
      <c r="D246">
        <v>62</v>
      </c>
    </row>
    <row r="247" spans="1:4" x14ac:dyDescent="0.2">
      <c r="A247">
        <v>20120825</v>
      </c>
      <c r="B247">
        <v>0</v>
      </c>
      <c r="C247">
        <v>78</v>
      </c>
      <c r="D247">
        <v>63</v>
      </c>
    </row>
    <row r="248" spans="1:4" x14ac:dyDescent="0.2">
      <c r="A248">
        <v>20120826</v>
      </c>
      <c r="B248">
        <v>0</v>
      </c>
      <c r="C248">
        <v>87</v>
      </c>
      <c r="D248">
        <v>62</v>
      </c>
    </row>
    <row r="249" spans="1:4" x14ac:dyDescent="0.2">
      <c r="A249">
        <v>20120827</v>
      </c>
      <c r="B249">
        <v>0</v>
      </c>
      <c r="C249">
        <v>93</v>
      </c>
      <c r="D249">
        <v>62</v>
      </c>
    </row>
    <row r="250" spans="1:4" x14ac:dyDescent="0.2">
      <c r="A250">
        <v>20120828</v>
      </c>
      <c r="B250">
        <v>0</v>
      </c>
      <c r="C250">
        <v>100</v>
      </c>
      <c r="D250">
        <v>63</v>
      </c>
    </row>
    <row r="251" spans="1:4" x14ac:dyDescent="0.2">
      <c r="A251">
        <v>20120829</v>
      </c>
      <c r="B251">
        <v>0</v>
      </c>
      <c r="C251">
        <v>101</v>
      </c>
      <c r="D251">
        <v>64</v>
      </c>
    </row>
    <row r="252" spans="1:4" x14ac:dyDescent="0.2">
      <c r="A252">
        <v>20120830</v>
      </c>
      <c r="B252">
        <v>0</v>
      </c>
      <c r="C252">
        <v>104</v>
      </c>
      <c r="D252">
        <v>64</v>
      </c>
    </row>
    <row r="253" spans="1:4" x14ac:dyDescent="0.2">
      <c r="A253">
        <v>20120831</v>
      </c>
      <c r="B253">
        <v>0</v>
      </c>
      <c r="C253">
        <v>104</v>
      </c>
      <c r="D253">
        <v>60</v>
      </c>
    </row>
    <row r="254" spans="1:4" x14ac:dyDescent="0.2">
      <c r="A254">
        <v>20120901</v>
      </c>
      <c r="B254">
        <v>0</v>
      </c>
      <c r="C254">
        <v>98</v>
      </c>
      <c r="D254">
        <v>56</v>
      </c>
    </row>
    <row r="255" spans="1:4" x14ac:dyDescent="0.2">
      <c r="A255">
        <v>20120902</v>
      </c>
      <c r="B255">
        <v>0</v>
      </c>
      <c r="C255">
        <v>100</v>
      </c>
      <c r="D255">
        <v>57</v>
      </c>
    </row>
    <row r="256" spans="1:4" x14ac:dyDescent="0.2">
      <c r="A256">
        <v>20120903</v>
      </c>
      <c r="B256">
        <v>0</v>
      </c>
      <c r="C256">
        <v>98</v>
      </c>
      <c r="D256">
        <v>63</v>
      </c>
    </row>
    <row r="257" spans="1:4" x14ac:dyDescent="0.2">
      <c r="A257">
        <v>20120904</v>
      </c>
      <c r="B257">
        <v>0</v>
      </c>
      <c r="C257">
        <v>90</v>
      </c>
      <c r="D257">
        <v>59</v>
      </c>
    </row>
    <row r="258" spans="1:4" x14ac:dyDescent="0.2">
      <c r="A258">
        <v>20120905</v>
      </c>
      <c r="B258">
        <v>0.16</v>
      </c>
      <c r="C258">
        <v>99</v>
      </c>
      <c r="D258">
        <v>60</v>
      </c>
    </row>
    <row r="259" spans="1:4" x14ac:dyDescent="0.2">
      <c r="A259">
        <v>20120906</v>
      </c>
      <c r="B259">
        <v>0</v>
      </c>
      <c r="C259">
        <v>87</v>
      </c>
      <c r="D259">
        <v>52</v>
      </c>
    </row>
    <row r="260" spans="1:4" x14ac:dyDescent="0.2">
      <c r="A260">
        <v>20120907</v>
      </c>
      <c r="B260">
        <v>0</v>
      </c>
      <c r="C260">
        <v>100</v>
      </c>
      <c r="D260">
        <v>51</v>
      </c>
    </row>
    <row r="261" spans="1:4" x14ac:dyDescent="0.2">
      <c r="A261">
        <v>20120908</v>
      </c>
      <c r="B261">
        <v>0</v>
      </c>
      <c r="C261">
        <v>75</v>
      </c>
      <c r="D261">
        <v>40</v>
      </c>
    </row>
    <row r="262" spans="1:4" x14ac:dyDescent="0.2">
      <c r="A262">
        <v>20120909</v>
      </c>
      <c r="B262">
        <v>0</v>
      </c>
      <c r="C262">
        <v>88</v>
      </c>
      <c r="D262">
        <v>39</v>
      </c>
    </row>
    <row r="263" spans="1:4" x14ac:dyDescent="0.2">
      <c r="A263">
        <v>20120910</v>
      </c>
      <c r="B263">
        <v>0</v>
      </c>
      <c r="C263">
        <v>84</v>
      </c>
      <c r="D263">
        <v>39</v>
      </c>
    </row>
    <row r="264" spans="1:4" x14ac:dyDescent="0.2">
      <c r="A264">
        <v>20120911</v>
      </c>
      <c r="B264">
        <v>0</v>
      </c>
      <c r="C264">
        <v>98</v>
      </c>
      <c r="D264">
        <v>52</v>
      </c>
    </row>
    <row r="265" spans="1:4" x14ac:dyDescent="0.2">
      <c r="A265">
        <v>20120912</v>
      </c>
      <c r="B265">
        <v>0</v>
      </c>
      <c r="C265">
        <v>98</v>
      </c>
      <c r="D265">
        <v>60</v>
      </c>
    </row>
    <row r="266" spans="1:4" x14ac:dyDescent="0.2">
      <c r="A266">
        <v>20120913</v>
      </c>
      <c r="B266">
        <v>0.26</v>
      </c>
      <c r="C266">
        <v>69</v>
      </c>
      <c r="D266">
        <v>51</v>
      </c>
    </row>
    <row r="267" spans="1:4" x14ac:dyDescent="0.2">
      <c r="A267">
        <v>20120914</v>
      </c>
      <c r="B267">
        <v>0</v>
      </c>
      <c r="C267">
        <v>73</v>
      </c>
      <c r="D267">
        <v>41</v>
      </c>
    </row>
    <row r="268" spans="1:4" x14ac:dyDescent="0.2">
      <c r="A268">
        <v>20120915</v>
      </c>
      <c r="B268">
        <v>0</v>
      </c>
      <c r="C268">
        <v>83</v>
      </c>
      <c r="D268">
        <v>40</v>
      </c>
    </row>
    <row r="269" spans="1:4" x14ac:dyDescent="0.2">
      <c r="A269">
        <v>20120916</v>
      </c>
      <c r="B269">
        <v>0</v>
      </c>
      <c r="C269">
        <v>84</v>
      </c>
      <c r="D269">
        <v>42</v>
      </c>
    </row>
    <row r="270" spans="1:4" x14ac:dyDescent="0.2">
      <c r="A270">
        <v>20120917</v>
      </c>
      <c r="B270">
        <v>0</v>
      </c>
      <c r="C270">
        <v>91</v>
      </c>
      <c r="D270">
        <v>39</v>
      </c>
    </row>
    <row r="271" spans="1:4" x14ac:dyDescent="0.2">
      <c r="A271">
        <v>20120918</v>
      </c>
      <c r="B271">
        <v>0</v>
      </c>
      <c r="C271">
        <v>70</v>
      </c>
      <c r="D271">
        <v>38</v>
      </c>
    </row>
    <row r="272" spans="1:4" x14ac:dyDescent="0.2">
      <c r="A272">
        <v>20120919</v>
      </c>
      <c r="B272">
        <v>0</v>
      </c>
      <c r="C272">
        <v>85</v>
      </c>
      <c r="D272">
        <v>38</v>
      </c>
    </row>
    <row r="273" spans="1:4" x14ac:dyDescent="0.2">
      <c r="A273">
        <v>20120920</v>
      </c>
      <c r="B273">
        <v>0</v>
      </c>
      <c r="C273">
        <v>90</v>
      </c>
      <c r="D273">
        <v>39</v>
      </c>
    </row>
    <row r="274" spans="1:4" x14ac:dyDescent="0.2">
      <c r="A274">
        <v>20120921</v>
      </c>
      <c r="B274">
        <v>0</v>
      </c>
      <c r="C274">
        <v>86</v>
      </c>
      <c r="D274">
        <v>37</v>
      </c>
    </row>
    <row r="275" spans="1:4" x14ac:dyDescent="0.2">
      <c r="A275">
        <v>20120922</v>
      </c>
      <c r="B275">
        <v>0</v>
      </c>
      <c r="C275">
        <v>85</v>
      </c>
      <c r="D275">
        <v>44</v>
      </c>
    </row>
    <row r="276" spans="1:4" x14ac:dyDescent="0.2">
      <c r="A276">
        <v>20120923</v>
      </c>
      <c r="B276">
        <v>0</v>
      </c>
      <c r="C276">
        <v>75</v>
      </c>
      <c r="D276">
        <v>44</v>
      </c>
    </row>
    <row r="277" spans="1:4" x14ac:dyDescent="0.2">
      <c r="A277">
        <v>20120924</v>
      </c>
      <c r="B277">
        <v>0</v>
      </c>
      <c r="C277">
        <v>77</v>
      </c>
      <c r="D277">
        <v>46</v>
      </c>
    </row>
    <row r="278" spans="1:4" x14ac:dyDescent="0.2">
      <c r="A278">
        <v>20120925</v>
      </c>
      <c r="B278">
        <v>0</v>
      </c>
      <c r="C278">
        <v>82</v>
      </c>
      <c r="D278">
        <v>44</v>
      </c>
    </row>
    <row r="279" spans="1:4" x14ac:dyDescent="0.2">
      <c r="A279">
        <v>20120926</v>
      </c>
      <c r="B279">
        <v>0.03</v>
      </c>
      <c r="C279">
        <v>77</v>
      </c>
      <c r="D279">
        <v>45</v>
      </c>
    </row>
    <row r="280" spans="1:4" x14ac:dyDescent="0.2">
      <c r="A280">
        <v>20120927</v>
      </c>
      <c r="B280">
        <v>0.14000000000000001</v>
      </c>
      <c r="C280">
        <v>79</v>
      </c>
      <c r="D280">
        <v>45</v>
      </c>
    </row>
    <row r="281" spans="1:4" x14ac:dyDescent="0.2">
      <c r="A281">
        <v>20120928</v>
      </c>
      <c r="B281">
        <v>0.03</v>
      </c>
      <c r="C281">
        <v>77</v>
      </c>
      <c r="D281">
        <v>54</v>
      </c>
    </row>
    <row r="282" spans="1:4" x14ac:dyDescent="0.2">
      <c r="A282">
        <v>20120929</v>
      </c>
      <c r="B282">
        <v>0</v>
      </c>
      <c r="C282">
        <v>77</v>
      </c>
      <c r="D282">
        <v>43</v>
      </c>
    </row>
    <row r="283" spans="1:4" x14ac:dyDescent="0.2">
      <c r="A283">
        <v>20120930</v>
      </c>
      <c r="B283">
        <v>0</v>
      </c>
      <c r="C283">
        <v>77</v>
      </c>
      <c r="D283">
        <v>47</v>
      </c>
    </row>
    <row r="284" spans="1:4" x14ac:dyDescent="0.2">
      <c r="A284">
        <v>20121001</v>
      </c>
      <c r="B284">
        <v>0.05</v>
      </c>
      <c r="C284">
        <v>84</v>
      </c>
      <c r="D284">
        <v>52</v>
      </c>
    </row>
    <row r="285" spans="1:4" x14ac:dyDescent="0.2">
      <c r="A285">
        <v>20121002</v>
      </c>
      <c r="B285">
        <v>0</v>
      </c>
      <c r="C285">
        <v>70</v>
      </c>
      <c r="D285">
        <v>32</v>
      </c>
    </row>
    <row r="286" spans="1:4" x14ac:dyDescent="0.2">
      <c r="A286">
        <v>20121003</v>
      </c>
      <c r="B286">
        <v>0</v>
      </c>
      <c r="C286">
        <v>84</v>
      </c>
      <c r="D286">
        <v>32</v>
      </c>
    </row>
    <row r="287" spans="1:4" x14ac:dyDescent="0.2">
      <c r="A287">
        <v>20121004</v>
      </c>
      <c r="B287">
        <v>0</v>
      </c>
      <c r="C287">
        <v>95</v>
      </c>
      <c r="D287">
        <v>39</v>
      </c>
    </row>
    <row r="288" spans="1:4" x14ac:dyDescent="0.2">
      <c r="A288">
        <v>20121005</v>
      </c>
      <c r="B288">
        <v>0</v>
      </c>
      <c r="C288">
        <v>57</v>
      </c>
      <c r="D288">
        <v>32</v>
      </c>
    </row>
    <row r="289" spans="1:4" x14ac:dyDescent="0.2">
      <c r="A289">
        <v>20121006</v>
      </c>
      <c r="B289">
        <v>0.15</v>
      </c>
      <c r="C289">
        <v>39</v>
      </c>
      <c r="D289">
        <v>33</v>
      </c>
    </row>
    <row r="290" spans="1:4" x14ac:dyDescent="0.2">
      <c r="A290">
        <v>20121007</v>
      </c>
      <c r="B290">
        <v>0.42</v>
      </c>
      <c r="C290">
        <v>36</v>
      </c>
      <c r="D290">
        <v>23</v>
      </c>
    </row>
    <row r="291" spans="1:4" x14ac:dyDescent="0.2">
      <c r="A291">
        <v>20121008</v>
      </c>
      <c r="B291">
        <v>0</v>
      </c>
      <c r="C291">
        <v>57</v>
      </c>
      <c r="D291">
        <v>29</v>
      </c>
    </row>
    <row r="292" spans="1:4" x14ac:dyDescent="0.2">
      <c r="A292">
        <v>20121009</v>
      </c>
      <c r="B292">
        <v>0</v>
      </c>
      <c r="C292">
        <v>76</v>
      </c>
      <c r="D292">
        <v>31</v>
      </c>
    </row>
    <row r="293" spans="1:4" x14ac:dyDescent="0.2">
      <c r="A293">
        <v>20121010</v>
      </c>
      <c r="B293">
        <v>0</v>
      </c>
      <c r="C293">
        <v>59</v>
      </c>
      <c r="D293">
        <v>28</v>
      </c>
    </row>
    <row r="294" spans="1:4" x14ac:dyDescent="0.2">
      <c r="A294">
        <v>20121011</v>
      </c>
      <c r="B294">
        <v>0</v>
      </c>
      <c r="C294">
        <v>65</v>
      </c>
      <c r="D294">
        <v>28</v>
      </c>
    </row>
    <row r="295" spans="1:4" x14ac:dyDescent="0.2">
      <c r="A295">
        <v>20121012</v>
      </c>
      <c r="B295">
        <v>0</v>
      </c>
      <c r="C295">
        <v>64</v>
      </c>
      <c r="D295">
        <v>32</v>
      </c>
    </row>
    <row r="296" spans="1:4" x14ac:dyDescent="0.2">
      <c r="A296">
        <v>20121013</v>
      </c>
      <c r="B296">
        <v>0.02</v>
      </c>
      <c r="C296">
        <v>56</v>
      </c>
      <c r="D296">
        <v>32</v>
      </c>
    </row>
    <row r="297" spans="1:4" x14ac:dyDescent="0.2">
      <c r="A297">
        <v>20121014</v>
      </c>
      <c r="B297">
        <v>0.02</v>
      </c>
      <c r="C297">
        <v>77</v>
      </c>
      <c r="D297">
        <v>47</v>
      </c>
    </row>
    <row r="298" spans="1:4" x14ac:dyDescent="0.2">
      <c r="A298">
        <v>20121015</v>
      </c>
      <c r="B298">
        <v>0</v>
      </c>
      <c r="C298">
        <v>75</v>
      </c>
      <c r="D298">
        <v>42</v>
      </c>
    </row>
    <row r="299" spans="1:4" x14ac:dyDescent="0.2">
      <c r="A299">
        <v>20121016</v>
      </c>
      <c r="B299">
        <v>0</v>
      </c>
      <c r="C299">
        <v>86</v>
      </c>
      <c r="D299">
        <v>40</v>
      </c>
    </row>
    <row r="300" spans="1:4" x14ac:dyDescent="0.2">
      <c r="A300">
        <v>20121017</v>
      </c>
      <c r="B300">
        <v>0</v>
      </c>
      <c r="C300">
        <v>83</v>
      </c>
      <c r="D300">
        <v>48</v>
      </c>
    </row>
    <row r="301" spans="1:4" x14ac:dyDescent="0.2">
      <c r="A301">
        <v>20121018</v>
      </c>
      <c r="B301">
        <v>0</v>
      </c>
      <c r="C301">
        <v>61</v>
      </c>
      <c r="D301">
        <v>40</v>
      </c>
    </row>
    <row r="302" spans="1:4" x14ac:dyDescent="0.2">
      <c r="A302">
        <v>20121019</v>
      </c>
      <c r="B302">
        <v>0</v>
      </c>
      <c r="C302">
        <v>58</v>
      </c>
      <c r="D302">
        <v>35</v>
      </c>
    </row>
    <row r="303" spans="1:4" x14ac:dyDescent="0.2">
      <c r="A303">
        <v>20121020</v>
      </c>
      <c r="B303">
        <v>0</v>
      </c>
      <c r="C303">
        <v>70</v>
      </c>
      <c r="D303">
        <v>35</v>
      </c>
    </row>
    <row r="304" spans="1:4" x14ac:dyDescent="0.2">
      <c r="A304">
        <v>20121021</v>
      </c>
      <c r="B304">
        <v>0</v>
      </c>
      <c r="C304">
        <v>87</v>
      </c>
      <c r="D304">
        <v>37</v>
      </c>
    </row>
    <row r="305" spans="1:4" x14ac:dyDescent="0.2">
      <c r="A305">
        <v>20121022</v>
      </c>
      <c r="B305">
        <v>0</v>
      </c>
      <c r="C305">
        <v>77</v>
      </c>
      <c r="D305">
        <v>37</v>
      </c>
    </row>
    <row r="306" spans="1:4" x14ac:dyDescent="0.2">
      <c r="A306">
        <v>20121023</v>
      </c>
      <c r="B306">
        <v>0</v>
      </c>
      <c r="C306">
        <v>63</v>
      </c>
      <c r="D306">
        <v>41</v>
      </c>
    </row>
    <row r="307" spans="1:4" x14ac:dyDescent="0.2">
      <c r="A307">
        <v>20121024</v>
      </c>
      <c r="B307">
        <v>0</v>
      </c>
      <c r="C307">
        <v>74</v>
      </c>
      <c r="D307">
        <v>45</v>
      </c>
    </row>
    <row r="308" spans="1:4" x14ac:dyDescent="0.2">
      <c r="A308">
        <v>20121025</v>
      </c>
      <c r="B308">
        <v>0.1</v>
      </c>
      <c r="C308">
        <v>51</v>
      </c>
      <c r="D308">
        <v>32</v>
      </c>
    </row>
    <row r="309" spans="1:4" x14ac:dyDescent="0.2">
      <c r="A309">
        <v>20121026</v>
      </c>
      <c r="B309">
        <v>0</v>
      </c>
      <c r="C309">
        <v>45</v>
      </c>
      <c r="D309">
        <v>25</v>
      </c>
    </row>
    <row r="310" spans="1:4" x14ac:dyDescent="0.2">
      <c r="A310">
        <v>20121027</v>
      </c>
      <c r="B310">
        <v>0</v>
      </c>
      <c r="C310">
        <v>36</v>
      </c>
      <c r="D310">
        <v>22</v>
      </c>
    </row>
    <row r="311" spans="1:4" x14ac:dyDescent="0.2">
      <c r="A311">
        <v>20121028</v>
      </c>
      <c r="B311">
        <v>0</v>
      </c>
      <c r="C311">
        <v>54</v>
      </c>
      <c r="D311">
        <v>22</v>
      </c>
    </row>
    <row r="312" spans="1:4" x14ac:dyDescent="0.2">
      <c r="A312">
        <v>20121029</v>
      </c>
      <c r="B312">
        <v>0</v>
      </c>
      <c r="C312">
        <v>65</v>
      </c>
      <c r="D312">
        <v>28</v>
      </c>
    </row>
    <row r="313" spans="1:4" x14ac:dyDescent="0.2">
      <c r="A313">
        <v>20121030</v>
      </c>
      <c r="B313">
        <v>0</v>
      </c>
      <c r="C313">
        <v>78</v>
      </c>
      <c r="D313">
        <v>33</v>
      </c>
    </row>
    <row r="314" spans="1:4" x14ac:dyDescent="0.2">
      <c r="A314">
        <v>20121031</v>
      </c>
      <c r="B314">
        <v>0</v>
      </c>
      <c r="C314">
        <v>76</v>
      </c>
      <c r="D314">
        <v>38</v>
      </c>
    </row>
    <row r="315" spans="1:4" x14ac:dyDescent="0.2">
      <c r="A315">
        <v>20121101</v>
      </c>
      <c r="B315">
        <v>0</v>
      </c>
      <c r="C315">
        <v>77</v>
      </c>
      <c r="D315">
        <v>33</v>
      </c>
    </row>
    <row r="316" spans="1:4" x14ac:dyDescent="0.2">
      <c r="A316">
        <v>20121102</v>
      </c>
      <c r="B316">
        <v>0</v>
      </c>
      <c r="C316">
        <v>77</v>
      </c>
      <c r="D316">
        <v>32</v>
      </c>
    </row>
    <row r="317" spans="1:4" x14ac:dyDescent="0.2">
      <c r="A317">
        <v>20121103</v>
      </c>
      <c r="B317">
        <v>0</v>
      </c>
      <c r="C317">
        <v>62</v>
      </c>
      <c r="D317">
        <v>28</v>
      </c>
    </row>
    <row r="318" spans="1:4" x14ac:dyDescent="0.2">
      <c r="A318">
        <v>20121104</v>
      </c>
      <c r="B318">
        <v>0</v>
      </c>
      <c r="C318">
        <v>65</v>
      </c>
      <c r="D318">
        <v>28</v>
      </c>
    </row>
    <row r="319" spans="1:4" x14ac:dyDescent="0.2">
      <c r="A319">
        <v>20121105</v>
      </c>
      <c r="B319">
        <v>0</v>
      </c>
      <c r="C319">
        <v>67</v>
      </c>
      <c r="D319">
        <v>32</v>
      </c>
    </row>
    <row r="320" spans="1:4" x14ac:dyDescent="0.2">
      <c r="A320">
        <v>20121106</v>
      </c>
      <c r="B320">
        <v>0</v>
      </c>
      <c r="C320">
        <v>61</v>
      </c>
      <c r="D320">
        <v>36</v>
      </c>
    </row>
    <row r="321" spans="1:4" x14ac:dyDescent="0.2">
      <c r="A321">
        <v>20121107</v>
      </c>
      <c r="B321">
        <v>0</v>
      </c>
      <c r="C321">
        <v>65</v>
      </c>
      <c r="D321">
        <v>26</v>
      </c>
    </row>
    <row r="322" spans="1:4" x14ac:dyDescent="0.2">
      <c r="A322">
        <v>20121108</v>
      </c>
      <c r="B322">
        <v>0</v>
      </c>
      <c r="C322">
        <v>75</v>
      </c>
      <c r="D322">
        <v>26</v>
      </c>
    </row>
    <row r="323" spans="1:4" x14ac:dyDescent="0.2">
      <c r="A323">
        <v>20121109</v>
      </c>
      <c r="B323">
        <v>0</v>
      </c>
      <c r="C323">
        <v>66</v>
      </c>
      <c r="D323">
        <v>26</v>
      </c>
    </row>
    <row r="324" spans="1:4" x14ac:dyDescent="0.2">
      <c r="A324">
        <v>20121110</v>
      </c>
      <c r="B324">
        <v>0</v>
      </c>
      <c r="C324">
        <v>58</v>
      </c>
      <c r="D324">
        <v>25</v>
      </c>
    </row>
    <row r="325" spans="1:4" x14ac:dyDescent="0.2">
      <c r="A325">
        <v>20121111</v>
      </c>
      <c r="B325">
        <v>0.02</v>
      </c>
      <c r="C325">
        <v>77</v>
      </c>
      <c r="D325">
        <v>18</v>
      </c>
    </row>
    <row r="326" spans="1:4" x14ac:dyDescent="0.2">
      <c r="A326">
        <v>20121112</v>
      </c>
      <c r="B326">
        <v>0</v>
      </c>
      <c r="C326">
        <v>36</v>
      </c>
      <c r="D326">
        <v>11</v>
      </c>
    </row>
    <row r="327" spans="1:4" x14ac:dyDescent="0.2">
      <c r="A327">
        <v>20121113</v>
      </c>
      <c r="B327">
        <v>0</v>
      </c>
      <c r="C327">
        <v>50</v>
      </c>
      <c r="D327">
        <v>15</v>
      </c>
    </row>
    <row r="328" spans="1:4" x14ac:dyDescent="0.2">
      <c r="A328">
        <v>20121114</v>
      </c>
      <c r="B328">
        <v>0</v>
      </c>
      <c r="C328">
        <v>51</v>
      </c>
      <c r="D328">
        <v>14</v>
      </c>
    </row>
    <row r="329" spans="1:4" x14ac:dyDescent="0.2">
      <c r="A329">
        <v>20121115</v>
      </c>
      <c r="B329">
        <v>0</v>
      </c>
      <c r="C329">
        <v>63</v>
      </c>
      <c r="D329">
        <v>15</v>
      </c>
    </row>
    <row r="330" spans="1:4" x14ac:dyDescent="0.2">
      <c r="A330">
        <v>20121116</v>
      </c>
      <c r="B330">
        <v>0</v>
      </c>
      <c r="C330">
        <v>58</v>
      </c>
      <c r="D330">
        <v>15</v>
      </c>
    </row>
    <row r="331" spans="1:4" x14ac:dyDescent="0.2">
      <c r="A331">
        <v>20121117</v>
      </c>
      <c r="B331">
        <v>0</v>
      </c>
      <c r="C331">
        <v>62</v>
      </c>
      <c r="D331">
        <v>18</v>
      </c>
    </row>
    <row r="332" spans="1:4" x14ac:dyDescent="0.2">
      <c r="A332">
        <v>20121118</v>
      </c>
      <c r="B332">
        <v>0</v>
      </c>
      <c r="C332">
        <v>61</v>
      </c>
      <c r="D332">
        <v>23</v>
      </c>
    </row>
    <row r="333" spans="1:4" x14ac:dyDescent="0.2">
      <c r="A333">
        <v>20121119</v>
      </c>
      <c r="B333">
        <v>0</v>
      </c>
      <c r="C333">
        <v>59</v>
      </c>
      <c r="D333">
        <v>22</v>
      </c>
    </row>
    <row r="334" spans="1:4" x14ac:dyDescent="0.2">
      <c r="A334">
        <v>20121120</v>
      </c>
      <c r="B334">
        <v>0</v>
      </c>
      <c r="C334">
        <v>69</v>
      </c>
      <c r="D334">
        <v>28</v>
      </c>
    </row>
    <row r="335" spans="1:4" x14ac:dyDescent="0.2">
      <c r="A335">
        <v>20121121</v>
      </c>
      <c r="B335">
        <v>0</v>
      </c>
      <c r="C335">
        <v>74</v>
      </c>
      <c r="D335">
        <v>27</v>
      </c>
    </row>
    <row r="336" spans="1:4" x14ac:dyDescent="0.2">
      <c r="A336">
        <v>20121122</v>
      </c>
      <c r="B336">
        <v>0</v>
      </c>
      <c r="C336">
        <v>72</v>
      </c>
      <c r="D336">
        <v>28</v>
      </c>
    </row>
    <row r="337" spans="1:4" x14ac:dyDescent="0.2">
      <c r="A337">
        <v>20121123</v>
      </c>
      <c r="B337">
        <v>0</v>
      </c>
      <c r="C337">
        <v>57</v>
      </c>
      <c r="D337">
        <v>16</v>
      </c>
    </row>
    <row r="338" spans="1:4" x14ac:dyDescent="0.2">
      <c r="A338">
        <v>20121124</v>
      </c>
      <c r="B338">
        <v>0</v>
      </c>
      <c r="C338">
        <v>51</v>
      </c>
      <c r="D338">
        <v>19</v>
      </c>
    </row>
    <row r="339" spans="1:4" x14ac:dyDescent="0.2">
      <c r="A339">
        <v>20121125</v>
      </c>
      <c r="B339">
        <v>0</v>
      </c>
      <c r="C339">
        <v>79</v>
      </c>
      <c r="D339">
        <v>21</v>
      </c>
    </row>
    <row r="340" spans="1:4" x14ac:dyDescent="0.2">
      <c r="A340">
        <v>20121126</v>
      </c>
      <c r="B340">
        <v>0</v>
      </c>
      <c r="C340">
        <v>54</v>
      </c>
      <c r="D340">
        <v>23</v>
      </c>
    </row>
    <row r="341" spans="1:4" x14ac:dyDescent="0.2">
      <c r="A341">
        <v>20121127</v>
      </c>
      <c r="B341">
        <v>0</v>
      </c>
      <c r="C341">
        <v>39</v>
      </c>
      <c r="D341">
        <v>18</v>
      </c>
    </row>
    <row r="342" spans="1:4" x14ac:dyDescent="0.2">
      <c r="A342">
        <v>20121128</v>
      </c>
      <c r="B342">
        <v>0</v>
      </c>
      <c r="C342">
        <v>57</v>
      </c>
      <c r="D342">
        <v>11</v>
      </c>
    </row>
    <row r="343" spans="1:4" x14ac:dyDescent="0.2">
      <c r="A343">
        <v>20121129</v>
      </c>
      <c r="B343">
        <v>0</v>
      </c>
      <c r="C343">
        <v>61</v>
      </c>
      <c r="D343">
        <v>12</v>
      </c>
    </row>
    <row r="344" spans="1:4" x14ac:dyDescent="0.2">
      <c r="A344">
        <v>20121130</v>
      </c>
      <c r="B344">
        <v>0</v>
      </c>
      <c r="C344">
        <v>74</v>
      </c>
      <c r="D344">
        <v>20</v>
      </c>
    </row>
    <row r="345" spans="1:4" x14ac:dyDescent="0.2">
      <c r="A345">
        <v>20121201</v>
      </c>
      <c r="B345">
        <v>0</v>
      </c>
      <c r="C345">
        <v>65</v>
      </c>
      <c r="D345">
        <v>21</v>
      </c>
    </row>
    <row r="346" spans="1:4" x14ac:dyDescent="0.2">
      <c r="A346">
        <v>20121202</v>
      </c>
      <c r="B346">
        <v>0</v>
      </c>
      <c r="C346">
        <v>72</v>
      </c>
      <c r="D346">
        <v>31</v>
      </c>
    </row>
    <row r="347" spans="1:4" x14ac:dyDescent="0.2">
      <c r="A347">
        <v>20121203</v>
      </c>
      <c r="B347">
        <v>0</v>
      </c>
      <c r="C347">
        <v>70</v>
      </c>
      <c r="D347">
        <v>28</v>
      </c>
    </row>
    <row r="348" spans="1:4" x14ac:dyDescent="0.2">
      <c r="A348">
        <v>20121204</v>
      </c>
      <c r="B348">
        <v>0</v>
      </c>
      <c r="C348">
        <v>58</v>
      </c>
      <c r="D348">
        <v>21</v>
      </c>
    </row>
    <row r="349" spans="1:4" x14ac:dyDescent="0.2">
      <c r="A349">
        <v>20121205</v>
      </c>
      <c r="B349">
        <v>0</v>
      </c>
      <c r="C349">
        <v>61</v>
      </c>
      <c r="D349">
        <v>22</v>
      </c>
    </row>
    <row r="350" spans="1:4" x14ac:dyDescent="0.2">
      <c r="A350">
        <v>20121206</v>
      </c>
      <c r="B350">
        <v>0</v>
      </c>
      <c r="C350">
        <v>66</v>
      </c>
      <c r="D350">
        <v>33</v>
      </c>
    </row>
    <row r="351" spans="1:4" x14ac:dyDescent="0.2">
      <c r="A351">
        <v>20121207</v>
      </c>
      <c r="B351">
        <v>0</v>
      </c>
      <c r="C351">
        <v>49</v>
      </c>
      <c r="D351">
        <v>16</v>
      </c>
    </row>
    <row r="352" spans="1:4" x14ac:dyDescent="0.2">
      <c r="A352">
        <v>20121208</v>
      </c>
      <c r="B352">
        <v>0</v>
      </c>
      <c r="C352">
        <v>53</v>
      </c>
      <c r="D352">
        <v>20</v>
      </c>
    </row>
    <row r="353" spans="1:4" x14ac:dyDescent="0.2">
      <c r="A353">
        <v>20121209</v>
      </c>
      <c r="B353">
        <v>0</v>
      </c>
      <c r="C353">
        <v>51</v>
      </c>
      <c r="D353">
        <v>20</v>
      </c>
    </row>
    <row r="354" spans="1:4" x14ac:dyDescent="0.2">
      <c r="A354">
        <v>20121210</v>
      </c>
      <c r="B354">
        <v>0</v>
      </c>
      <c r="C354">
        <v>25</v>
      </c>
      <c r="D354">
        <v>-4</v>
      </c>
    </row>
    <row r="355" spans="1:4" x14ac:dyDescent="0.2">
      <c r="A355">
        <v>20121211</v>
      </c>
      <c r="B355">
        <v>0</v>
      </c>
      <c r="C355">
        <v>42</v>
      </c>
      <c r="D355">
        <v>-1</v>
      </c>
    </row>
    <row r="356" spans="1:4" x14ac:dyDescent="0.2">
      <c r="A356">
        <v>20121212</v>
      </c>
      <c r="B356">
        <v>0</v>
      </c>
      <c r="C356">
        <v>47</v>
      </c>
      <c r="D356">
        <v>16</v>
      </c>
    </row>
    <row r="357" spans="1:4" x14ac:dyDescent="0.2">
      <c r="A357">
        <v>20121213</v>
      </c>
      <c r="B357">
        <v>0</v>
      </c>
      <c r="C357">
        <v>63</v>
      </c>
      <c r="D357">
        <v>16</v>
      </c>
    </row>
    <row r="358" spans="1:4" x14ac:dyDescent="0.2">
      <c r="A358">
        <v>20121214</v>
      </c>
      <c r="B358">
        <v>0</v>
      </c>
      <c r="C358">
        <v>58</v>
      </c>
      <c r="D358">
        <v>11</v>
      </c>
    </row>
    <row r="359" spans="1:4" x14ac:dyDescent="0.2">
      <c r="A359">
        <v>20121215</v>
      </c>
      <c r="B359">
        <v>0.34</v>
      </c>
      <c r="C359">
        <v>41</v>
      </c>
      <c r="D359">
        <v>13</v>
      </c>
    </row>
    <row r="360" spans="1:4" x14ac:dyDescent="0.2">
      <c r="A360">
        <v>20121216</v>
      </c>
      <c r="B360">
        <v>0</v>
      </c>
      <c r="C360">
        <v>51</v>
      </c>
      <c r="D360">
        <v>29</v>
      </c>
    </row>
    <row r="361" spans="1:4" x14ac:dyDescent="0.2">
      <c r="A361">
        <v>20121217</v>
      </c>
      <c r="B361">
        <v>0</v>
      </c>
      <c r="C361">
        <v>40</v>
      </c>
      <c r="D361">
        <v>23</v>
      </c>
    </row>
    <row r="362" spans="1:4" x14ac:dyDescent="0.2">
      <c r="A362">
        <v>20121218</v>
      </c>
      <c r="B362">
        <v>0</v>
      </c>
      <c r="C362">
        <v>57</v>
      </c>
      <c r="D362">
        <v>25</v>
      </c>
    </row>
    <row r="363" spans="1:4" x14ac:dyDescent="0.2">
      <c r="A363">
        <v>20121219</v>
      </c>
      <c r="B363">
        <v>0</v>
      </c>
      <c r="C363">
        <v>52</v>
      </c>
      <c r="D363">
        <v>22</v>
      </c>
    </row>
    <row r="364" spans="1:4" x14ac:dyDescent="0.2">
      <c r="A364">
        <v>20121220</v>
      </c>
      <c r="B364">
        <v>0.74</v>
      </c>
      <c r="C364">
        <v>36</v>
      </c>
      <c r="D364">
        <v>8</v>
      </c>
    </row>
    <row r="365" spans="1:4" x14ac:dyDescent="0.2">
      <c r="A365">
        <v>20121221</v>
      </c>
      <c r="B365">
        <v>0</v>
      </c>
      <c r="C365">
        <v>33</v>
      </c>
      <c r="D365">
        <v>11</v>
      </c>
    </row>
    <row r="366" spans="1:4" x14ac:dyDescent="0.2">
      <c r="A366">
        <v>20121222</v>
      </c>
      <c r="B366">
        <v>0</v>
      </c>
      <c r="C366">
        <v>47</v>
      </c>
      <c r="D366">
        <v>10</v>
      </c>
    </row>
    <row r="367" spans="1:4" x14ac:dyDescent="0.2">
      <c r="A367">
        <v>20121223</v>
      </c>
      <c r="B367">
        <v>0</v>
      </c>
      <c r="C367">
        <v>44</v>
      </c>
      <c r="D367">
        <v>6</v>
      </c>
    </row>
    <row r="368" spans="1:4" x14ac:dyDescent="0.2">
      <c r="A368">
        <v>20121224</v>
      </c>
      <c r="B368">
        <v>0</v>
      </c>
      <c r="C368">
        <v>36</v>
      </c>
      <c r="D368">
        <v>6</v>
      </c>
    </row>
    <row r="369" spans="1:4" x14ac:dyDescent="0.2">
      <c r="A369">
        <v>20121225</v>
      </c>
      <c r="B369">
        <v>0</v>
      </c>
      <c r="C369">
        <v>22</v>
      </c>
      <c r="D369">
        <v>5</v>
      </c>
    </row>
    <row r="370" spans="1:4" x14ac:dyDescent="0.2">
      <c r="A370">
        <v>20121226</v>
      </c>
      <c r="B370">
        <v>0</v>
      </c>
      <c r="C370">
        <v>13</v>
      </c>
      <c r="D370">
        <v>-8</v>
      </c>
    </row>
    <row r="371" spans="1:4" x14ac:dyDescent="0.2">
      <c r="A371">
        <v>20121227</v>
      </c>
      <c r="B371">
        <v>0</v>
      </c>
      <c r="C371">
        <v>19</v>
      </c>
      <c r="D371">
        <v>-7</v>
      </c>
    </row>
    <row r="372" spans="1:4" x14ac:dyDescent="0.2">
      <c r="A372">
        <v>20121228</v>
      </c>
      <c r="B372">
        <v>0</v>
      </c>
      <c r="C372">
        <v>19</v>
      </c>
      <c r="D372">
        <v>1</v>
      </c>
    </row>
    <row r="373" spans="1:4" x14ac:dyDescent="0.2">
      <c r="A373">
        <v>20121229</v>
      </c>
      <c r="B373">
        <v>0</v>
      </c>
      <c r="C373">
        <v>22</v>
      </c>
      <c r="D373">
        <v>0</v>
      </c>
    </row>
    <row r="374" spans="1:4" x14ac:dyDescent="0.2">
      <c r="A374">
        <v>20121230</v>
      </c>
      <c r="B374">
        <v>0</v>
      </c>
      <c r="C374">
        <v>41</v>
      </c>
      <c r="D374">
        <v>10</v>
      </c>
    </row>
    <row r="375" spans="1:4" x14ac:dyDescent="0.2">
      <c r="A375">
        <v>20121231</v>
      </c>
      <c r="B375">
        <v>0</v>
      </c>
      <c r="C375">
        <v>33</v>
      </c>
      <c r="D375">
        <v>17</v>
      </c>
    </row>
  </sheetData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77"/>
  <sheetViews>
    <sheetView topLeftCell="A340" workbookViewId="0">
      <selection activeCell="G11" sqref="G11:I375"/>
    </sheetView>
  </sheetViews>
  <sheetFormatPr defaultRowHeight="12.75" x14ac:dyDescent="0.2"/>
  <cols>
    <col min="10" max="10" width="20.28515625" bestFit="1" customWidth="1"/>
    <col min="11" max="11" width="19.140625" bestFit="1" customWidth="1"/>
    <col min="12" max="12" width="10.85546875" bestFit="1" customWidth="1"/>
    <col min="13" max="13" width="9.28515625" bestFit="1" customWidth="1"/>
    <col min="14" max="14" width="11.140625" bestFit="1" customWidth="1"/>
    <col min="15" max="15" width="9" bestFit="1" customWidth="1"/>
    <col min="16" max="16" width="9.28515625" bestFit="1" customWidth="1"/>
    <col min="17" max="17" width="9.42578125" bestFit="1" customWidth="1"/>
    <col min="18" max="18" width="8.85546875" bestFit="1" customWidth="1"/>
  </cols>
  <sheetData>
    <row r="1" spans="1:18" x14ac:dyDescent="0.2">
      <c r="A1" t="s">
        <v>0</v>
      </c>
      <c r="B1" t="s">
        <v>17</v>
      </c>
    </row>
    <row r="2" spans="1:18" x14ac:dyDescent="0.2">
      <c r="A2" t="s">
        <v>1</v>
      </c>
      <c r="B2" t="s">
        <v>18</v>
      </c>
    </row>
    <row r="3" spans="1:18" x14ac:dyDescent="0.2">
      <c r="A3" t="s">
        <v>2</v>
      </c>
      <c r="B3">
        <v>966.2</v>
      </c>
    </row>
    <row r="4" spans="1:18" x14ac:dyDescent="0.2">
      <c r="A4" t="s">
        <v>3</v>
      </c>
      <c r="B4">
        <v>39.392499999999998</v>
      </c>
    </row>
    <row r="5" spans="1:18" x14ac:dyDescent="0.2">
      <c r="A5" t="s">
        <v>4</v>
      </c>
      <c r="B5">
        <v>-101.0689</v>
      </c>
    </row>
    <row r="9" spans="1:18" ht="15" x14ac:dyDescent="0.25">
      <c r="A9" t="s">
        <v>5</v>
      </c>
      <c r="B9" t="s">
        <v>8</v>
      </c>
      <c r="C9" t="s">
        <v>9</v>
      </c>
      <c r="D9" t="s">
        <v>10</v>
      </c>
      <c r="F9" t="s">
        <v>5</v>
      </c>
      <c r="G9" t="s">
        <v>8</v>
      </c>
      <c r="H9" t="s">
        <v>9</v>
      </c>
      <c r="I9" t="s">
        <v>10</v>
      </c>
      <c r="J9" s="5" t="s">
        <v>0</v>
      </c>
      <c r="K9" s="5" t="s">
        <v>1</v>
      </c>
      <c r="L9" s="5" t="s">
        <v>2</v>
      </c>
      <c r="M9" s="5" t="s">
        <v>3</v>
      </c>
      <c r="N9" s="5" t="s">
        <v>4</v>
      </c>
      <c r="O9" t="s">
        <v>5</v>
      </c>
      <c r="P9" t="s">
        <v>8</v>
      </c>
      <c r="Q9" t="s">
        <v>9</v>
      </c>
      <c r="R9" t="s">
        <v>10</v>
      </c>
    </row>
    <row r="10" spans="1:18" x14ac:dyDescent="0.2">
      <c r="A10">
        <v>20120101</v>
      </c>
      <c r="B10">
        <v>0</v>
      </c>
      <c r="C10">
        <v>53</v>
      </c>
      <c r="D10">
        <v>20</v>
      </c>
      <c r="F10">
        <f t="shared" ref="F10:F73" si="0">O10</f>
        <v>20120101</v>
      </c>
      <c r="G10">
        <f>IF(P10=-9999,-9999,ROUND(P10/254,2))</f>
        <v>0</v>
      </c>
      <c r="H10">
        <f>IF(Q10=-9999,-9999,ROUND((9/5)*(Q10/10)+32,0))</f>
        <v>53</v>
      </c>
      <c r="I10">
        <f>IF(R10=-9999,-9999,ROUND((9/5)*(R10/10)+32,0))</f>
        <v>20</v>
      </c>
      <c r="J10" t="str">
        <f>'147557'!A368</f>
        <v>GHCND:USC00141699</v>
      </c>
      <c r="K10" t="str">
        <f>'147557'!B368</f>
        <v>COLBY 1 SW KS US</v>
      </c>
      <c r="L10">
        <f>'147557'!C368</f>
        <v>966.2</v>
      </c>
      <c r="M10">
        <f>'147557'!D368</f>
        <v>39.392499999999998</v>
      </c>
      <c r="N10">
        <f>'147557'!E368</f>
        <v>-101.0689</v>
      </c>
      <c r="O10">
        <f>'147557'!F368</f>
        <v>20120101</v>
      </c>
      <c r="P10">
        <f>'147557'!Q368</f>
        <v>0</v>
      </c>
      <c r="Q10">
        <f>'147557'!AF368</f>
        <v>117</v>
      </c>
      <c r="R10">
        <f>'147557'!AK368</f>
        <v>-67</v>
      </c>
    </row>
    <row r="11" spans="1:18" x14ac:dyDescent="0.2">
      <c r="A11">
        <v>20120102</v>
      </c>
      <c r="B11">
        <v>0</v>
      </c>
      <c r="C11">
        <v>42</v>
      </c>
      <c r="D11">
        <v>16</v>
      </c>
      <c r="F11">
        <f t="shared" si="0"/>
        <v>20120102</v>
      </c>
      <c r="G11">
        <f t="shared" ref="G11:G74" si="1">IF(P11=-9999,-9999,ROUND(P11/254,2))</f>
        <v>0</v>
      </c>
      <c r="H11">
        <f t="shared" ref="H11:H74" si="2">IF(Q11=-9999,-9999,ROUND((9/5)*(Q11/10)+32,0))</f>
        <v>42</v>
      </c>
      <c r="I11">
        <f t="shared" ref="I11:I74" si="3">IF(R11=-9999,-9999,ROUND((9/5)*(R11/10)+32,0))</f>
        <v>16</v>
      </c>
      <c r="J11" t="str">
        <f>'147557'!A369</f>
        <v>GHCND:USC00141699</v>
      </c>
      <c r="K11" t="str">
        <f>'147557'!B369</f>
        <v>COLBY 1 SW KS US</v>
      </c>
      <c r="L11">
        <f>'147557'!C369</f>
        <v>966.2</v>
      </c>
      <c r="M11">
        <f>'147557'!D369</f>
        <v>39.392499999999998</v>
      </c>
      <c r="N11">
        <f>'147557'!E369</f>
        <v>-101.0689</v>
      </c>
      <c r="O11">
        <f>'147557'!F369</f>
        <v>20120102</v>
      </c>
      <c r="P11">
        <f>'147557'!Q369</f>
        <v>0</v>
      </c>
      <c r="Q11">
        <f>'147557'!AF369</f>
        <v>56</v>
      </c>
      <c r="R11">
        <f>'147557'!AK369</f>
        <v>-89</v>
      </c>
    </row>
    <row r="12" spans="1:18" x14ac:dyDescent="0.2">
      <c r="A12">
        <v>20120103</v>
      </c>
      <c r="B12">
        <v>0</v>
      </c>
      <c r="C12">
        <v>50</v>
      </c>
      <c r="D12">
        <v>19</v>
      </c>
      <c r="F12">
        <f t="shared" si="0"/>
        <v>20120103</v>
      </c>
      <c r="G12">
        <f t="shared" si="1"/>
        <v>0</v>
      </c>
      <c r="H12">
        <f t="shared" si="2"/>
        <v>50</v>
      </c>
      <c r="I12">
        <f t="shared" si="3"/>
        <v>19</v>
      </c>
      <c r="J12" t="str">
        <f>'147557'!A370</f>
        <v>GHCND:USC00141699</v>
      </c>
      <c r="K12" t="str">
        <f>'147557'!B370</f>
        <v>COLBY 1 SW KS US</v>
      </c>
      <c r="L12">
        <f>'147557'!C370</f>
        <v>966.2</v>
      </c>
      <c r="M12">
        <f>'147557'!D370</f>
        <v>39.392499999999998</v>
      </c>
      <c r="N12">
        <f>'147557'!E370</f>
        <v>-101.0689</v>
      </c>
      <c r="O12">
        <f>'147557'!F370</f>
        <v>20120103</v>
      </c>
      <c r="P12">
        <f>'147557'!Q370</f>
        <v>0</v>
      </c>
      <c r="Q12">
        <f>'147557'!AF370</f>
        <v>100</v>
      </c>
      <c r="R12">
        <f>'147557'!AK370</f>
        <v>-72</v>
      </c>
    </row>
    <row r="13" spans="1:18" x14ac:dyDescent="0.2">
      <c r="A13">
        <v>20120104</v>
      </c>
      <c r="B13">
        <v>0</v>
      </c>
      <c r="C13">
        <v>62</v>
      </c>
      <c r="D13">
        <v>27</v>
      </c>
      <c r="F13">
        <f t="shared" si="0"/>
        <v>20120104</v>
      </c>
      <c r="G13">
        <f t="shared" si="1"/>
        <v>0</v>
      </c>
      <c r="H13">
        <f t="shared" si="2"/>
        <v>62</v>
      </c>
      <c r="I13">
        <f t="shared" si="3"/>
        <v>27</v>
      </c>
      <c r="J13" t="str">
        <f>'147557'!A371</f>
        <v>GHCND:USC00141699</v>
      </c>
      <c r="K13" t="str">
        <f>'147557'!B371</f>
        <v>COLBY 1 SW KS US</v>
      </c>
      <c r="L13">
        <f>'147557'!C371</f>
        <v>966.2</v>
      </c>
      <c r="M13">
        <f>'147557'!D371</f>
        <v>39.392499999999998</v>
      </c>
      <c r="N13">
        <f>'147557'!E371</f>
        <v>-101.0689</v>
      </c>
      <c r="O13">
        <f>'147557'!F371</f>
        <v>20120104</v>
      </c>
      <c r="P13">
        <f>'147557'!Q371</f>
        <v>0</v>
      </c>
      <c r="Q13">
        <f>'147557'!AF371</f>
        <v>167</v>
      </c>
      <c r="R13">
        <f>'147557'!AK371</f>
        <v>-28</v>
      </c>
    </row>
    <row r="14" spans="1:18" x14ac:dyDescent="0.2">
      <c r="A14">
        <v>20120105</v>
      </c>
      <c r="B14">
        <v>0</v>
      </c>
      <c r="C14">
        <v>62</v>
      </c>
      <c r="D14">
        <v>27</v>
      </c>
      <c r="F14">
        <f t="shared" si="0"/>
        <v>20120105</v>
      </c>
      <c r="G14">
        <f t="shared" si="1"/>
        <v>0</v>
      </c>
      <c r="H14">
        <f t="shared" si="2"/>
        <v>62</v>
      </c>
      <c r="I14">
        <f t="shared" si="3"/>
        <v>27</v>
      </c>
      <c r="J14" t="str">
        <f>'147557'!A372</f>
        <v>GHCND:USC00141699</v>
      </c>
      <c r="K14" t="str">
        <f>'147557'!B372</f>
        <v>COLBY 1 SW KS US</v>
      </c>
      <c r="L14">
        <f>'147557'!C372</f>
        <v>966.2</v>
      </c>
      <c r="M14">
        <f>'147557'!D372</f>
        <v>39.392499999999998</v>
      </c>
      <c r="N14">
        <f>'147557'!E372</f>
        <v>-101.0689</v>
      </c>
      <c r="O14">
        <f>'147557'!F372</f>
        <v>20120105</v>
      </c>
      <c r="P14">
        <f>'147557'!Q372</f>
        <v>0</v>
      </c>
      <c r="Q14">
        <f>'147557'!AF372</f>
        <v>167</v>
      </c>
      <c r="R14">
        <f>'147557'!AK372</f>
        <v>-28</v>
      </c>
    </row>
    <row r="15" spans="1:18" x14ac:dyDescent="0.2">
      <c r="A15">
        <v>20120106</v>
      </c>
      <c r="B15">
        <v>0</v>
      </c>
      <c r="C15">
        <v>74</v>
      </c>
      <c r="D15">
        <v>31</v>
      </c>
      <c r="F15">
        <f t="shared" si="0"/>
        <v>20120106</v>
      </c>
      <c r="G15">
        <f t="shared" si="1"/>
        <v>0</v>
      </c>
      <c r="H15">
        <f t="shared" si="2"/>
        <v>74</v>
      </c>
      <c r="I15">
        <f t="shared" si="3"/>
        <v>31</v>
      </c>
      <c r="J15" t="str">
        <f>'147557'!A373</f>
        <v>GHCND:USC00141699</v>
      </c>
      <c r="K15" t="str">
        <f>'147557'!B373</f>
        <v>COLBY 1 SW KS US</v>
      </c>
      <c r="L15">
        <f>'147557'!C373</f>
        <v>966.2</v>
      </c>
      <c r="M15">
        <f>'147557'!D373</f>
        <v>39.392499999999998</v>
      </c>
      <c r="N15">
        <f>'147557'!E373</f>
        <v>-101.0689</v>
      </c>
      <c r="O15">
        <f>'147557'!F373</f>
        <v>20120106</v>
      </c>
      <c r="P15">
        <f>'147557'!Q373</f>
        <v>0</v>
      </c>
      <c r="Q15">
        <f>'147557'!AF373</f>
        <v>233</v>
      </c>
      <c r="R15">
        <f>'147557'!AK373</f>
        <v>-6</v>
      </c>
    </row>
    <row r="16" spans="1:18" x14ac:dyDescent="0.2">
      <c r="A16">
        <v>20120107</v>
      </c>
      <c r="B16">
        <v>0</v>
      </c>
      <c r="C16">
        <v>51</v>
      </c>
      <c r="D16">
        <v>18</v>
      </c>
      <c r="F16">
        <f t="shared" si="0"/>
        <v>20120107</v>
      </c>
      <c r="G16">
        <f t="shared" si="1"/>
        <v>0</v>
      </c>
      <c r="H16">
        <f t="shared" si="2"/>
        <v>51</v>
      </c>
      <c r="I16">
        <f t="shared" si="3"/>
        <v>18</v>
      </c>
      <c r="J16" t="str">
        <f>'147557'!A374</f>
        <v>GHCND:USC00141699</v>
      </c>
      <c r="K16" t="str">
        <f>'147557'!B374</f>
        <v>COLBY 1 SW KS US</v>
      </c>
      <c r="L16">
        <f>'147557'!C374</f>
        <v>966.2</v>
      </c>
      <c r="M16">
        <f>'147557'!D374</f>
        <v>39.392499999999998</v>
      </c>
      <c r="N16">
        <f>'147557'!E374</f>
        <v>-101.0689</v>
      </c>
      <c r="O16">
        <f>'147557'!F374</f>
        <v>20120107</v>
      </c>
      <c r="P16">
        <f>'147557'!Q374</f>
        <v>0</v>
      </c>
      <c r="Q16">
        <f>'147557'!AF374</f>
        <v>106</v>
      </c>
      <c r="R16">
        <f>'147557'!AK374</f>
        <v>-78</v>
      </c>
    </row>
    <row r="17" spans="1:18" x14ac:dyDescent="0.2">
      <c r="A17">
        <v>20120108</v>
      </c>
      <c r="B17">
        <v>0</v>
      </c>
      <c r="C17">
        <v>45</v>
      </c>
      <c r="D17">
        <v>26</v>
      </c>
      <c r="F17">
        <f t="shared" si="0"/>
        <v>20120108</v>
      </c>
      <c r="G17">
        <f t="shared" si="1"/>
        <v>0</v>
      </c>
      <c r="H17">
        <f t="shared" si="2"/>
        <v>45</v>
      </c>
      <c r="I17">
        <f t="shared" si="3"/>
        <v>26</v>
      </c>
      <c r="J17" t="str">
        <f>'147557'!A375</f>
        <v>GHCND:USC00141699</v>
      </c>
      <c r="K17" t="str">
        <f>'147557'!B375</f>
        <v>COLBY 1 SW KS US</v>
      </c>
      <c r="L17">
        <f>'147557'!C375</f>
        <v>966.2</v>
      </c>
      <c r="M17">
        <f>'147557'!D375</f>
        <v>39.392499999999998</v>
      </c>
      <c r="N17">
        <f>'147557'!E375</f>
        <v>-101.0689</v>
      </c>
      <c r="O17">
        <f>'147557'!F375</f>
        <v>20120108</v>
      </c>
      <c r="P17">
        <f>'147557'!Q375</f>
        <v>0</v>
      </c>
      <c r="Q17">
        <f>'147557'!AF375</f>
        <v>72</v>
      </c>
      <c r="R17">
        <f>'147557'!AK375</f>
        <v>-33</v>
      </c>
    </row>
    <row r="18" spans="1:18" x14ac:dyDescent="0.2">
      <c r="A18">
        <v>20120109</v>
      </c>
      <c r="B18">
        <v>0</v>
      </c>
      <c r="C18">
        <v>41</v>
      </c>
      <c r="D18">
        <v>20</v>
      </c>
      <c r="F18">
        <f t="shared" si="0"/>
        <v>20120109</v>
      </c>
      <c r="G18">
        <f t="shared" si="1"/>
        <v>0</v>
      </c>
      <c r="H18">
        <f t="shared" si="2"/>
        <v>41</v>
      </c>
      <c r="I18">
        <f t="shared" si="3"/>
        <v>20</v>
      </c>
      <c r="J18" t="str">
        <f>'147557'!A376</f>
        <v>GHCND:USC00141699</v>
      </c>
      <c r="K18" t="str">
        <f>'147557'!B376</f>
        <v>COLBY 1 SW KS US</v>
      </c>
      <c r="L18">
        <f>'147557'!C376</f>
        <v>966.2</v>
      </c>
      <c r="M18">
        <f>'147557'!D376</f>
        <v>39.392499999999998</v>
      </c>
      <c r="N18">
        <f>'147557'!E376</f>
        <v>-101.0689</v>
      </c>
      <c r="O18">
        <f>'147557'!F376</f>
        <v>20120109</v>
      </c>
      <c r="P18">
        <f>'147557'!Q376</f>
        <v>0</v>
      </c>
      <c r="Q18">
        <f>'147557'!AF376</f>
        <v>50</v>
      </c>
      <c r="R18">
        <f>'147557'!AK376</f>
        <v>-67</v>
      </c>
    </row>
    <row r="19" spans="1:18" x14ac:dyDescent="0.2">
      <c r="A19">
        <v>20120110</v>
      </c>
      <c r="B19">
        <v>0</v>
      </c>
      <c r="C19">
        <v>53</v>
      </c>
      <c r="D19">
        <v>21</v>
      </c>
      <c r="F19">
        <f t="shared" si="0"/>
        <v>20120110</v>
      </c>
      <c r="G19">
        <f t="shared" si="1"/>
        <v>0</v>
      </c>
      <c r="H19">
        <f t="shared" si="2"/>
        <v>53</v>
      </c>
      <c r="I19">
        <f t="shared" si="3"/>
        <v>21</v>
      </c>
      <c r="J19" t="str">
        <f>'147557'!A377</f>
        <v>GHCND:USC00141699</v>
      </c>
      <c r="K19" t="str">
        <f>'147557'!B377</f>
        <v>COLBY 1 SW KS US</v>
      </c>
      <c r="L19">
        <f>'147557'!C377</f>
        <v>966.2</v>
      </c>
      <c r="M19">
        <f>'147557'!D377</f>
        <v>39.392499999999998</v>
      </c>
      <c r="N19">
        <f>'147557'!E377</f>
        <v>-101.0689</v>
      </c>
      <c r="O19">
        <f>'147557'!F377</f>
        <v>20120110</v>
      </c>
      <c r="P19">
        <f>'147557'!Q377</f>
        <v>0</v>
      </c>
      <c r="Q19">
        <f>'147557'!AF377</f>
        <v>117</v>
      </c>
      <c r="R19">
        <f>'147557'!AK377</f>
        <v>-61</v>
      </c>
    </row>
    <row r="20" spans="1:18" x14ac:dyDescent="0.2">
      <c r="A20">
        <v>20120111</v>
      </c>
      <c r="B20">
        <v>0</v>
      </c>
      <c r="C20">
        <v>61</v>
      </c>
      <c r="D20">
        <v>25</v>
      </c>
      <c r="F20">
        <f t="shared" si="0"/>
        <v>20120111</v>
      </c>
      <c r="G20">
        <f t="shared" si="1"/>
        <v>0</v>
      </c>
      <c r="H20">
        <f t="shared" si="2"/>
        <v>61</v>
      </c>
      <c r="I20">
        <f t="shared" si="3"/>
        <v>25</v>
      </c>
      <c r="J20" t="str">
        <f>'147557'!A378</f>
        <v>GHCND:USC00141699</v>
      </c>
      <c r="K20" t="str">
        <f>'147557'!B378</f>
        <v>COLBY 1 SW KS US</v>
      </c>
      <c r="L20">
        <f>'147557'!C378</f>
        <v>966.2</v>
      </c>
      <c r="M20">
        <f>'147557'!D378</f>
        <v>39.392499999999998</v>
      </c>
      <c r="N20">
        <f>'147557'!E378</f>
        <v>-101.0689</v>
      </c>
      <c r="O20">
        <f>'147557'!F378</f>
        <v>20120111</v>
      </c>
      <c r="P20">
        <f>'147557'!Q378</f>
        <v>0</v>
      </c>
      <c r="Q20">
        <f>'147557'!AF378</f>
        <v>161</v>
      </c>
      <c r="R20">
        <f>'147557'!AK378</f>
        <v>-39</v>
      </c>
    </row>
    <row r="21" spans="1:18" x14ac:dyDescent="0.2">
      <c r="A21">
        <v>20120112</v>
      </c>
      <c r="B21">
        <v>0</v>
      </c>
      <c r="C21">
        <v>34</v>
      </c>
      <c r="D21">
        <v>10</v>
      </c>
      <c r="F21">
        <f t="shared" si="0"/>
        <v>20120112</v>
      </c>
      <c r="G21">
        <f t="shared" si="1"/>
        <v>0</v>
      </c>
      <c r="H21">
        <f t="shared" si="2"/>
        <v>34</v>
      </c>
      <c r="I21">
        <f t="shared" si="3"/>
        <v>10</v>
      </c>
      <c r="J21" t="str">
        <f>'147557'!A379</f>
        <v>GHCND:USC00141699</v>
      </c>
      <c r="K21" t="str">
        <f>'147557'!B379</f>
        <v>COLBY 1 SW KS US</v>
      </c>
      <c r="L21">
        <f>'147557'!C379</f>
        <v>966.2</v>
      </c>
      <c r="M21">
        <f>'147557'!D379</f>
        <v>39.392499999999998</v>
      </c>
      <c r="N21">
        <f>'147557'!E379</f>
        <v>-101.0689</v>
      </c>
      <c r="O21">
        <f>'147557'!F379</f>
        <v>20120112</v>
      </c>
      <c r="P21">
        <f>'147557'!Q379</f>
        <v>0</v>
      </c>
      <c r="Q21">
        <f>'147557'!AF379</f>
        <v>11</v>
      </c>
      <c r="R21">
        <f>'147557'!AK379</f>
        <v>-122</v>
      </c>
    </row>
    <row r="22" spans="1:18" x14ac:dyDescent="0.2">
      <c r="A22">
        <v>20120113</v>
      </c>
      <c r="B22">
        <v>0</v>
      </c>
      <c r="C22">
        <v>38</v>
      </c>
      <c r="D22">
        <v>10</v>
      </c>
      <c r="F22">
        <f t="shared" si="0"/>
        <v>20120113</v>
      </c>
      <c r="G22">
        <f t="shared" si="1"/>
        <v>0</v>
      </c>
      <c r="H22">
        <f t="shared" si="2"/>
        <v>38</v>
      </c>
      <c r="I22">
        <f t="shared" si="3"/>
        <v>10</v>
      </c>
      <c r="J22" t="str">
        <f>'147557'!A380</f>
        <v>GHCND:USC00141699</v>
      </c>
      <c r="K22" t="str">
        <f>'147557'!B380</f>
        <v>COLBY 1 SW KS US</v>
      </c>
      <c r="L22">
        <f>'147557'!C380</f>
        <v>966.2</v>
      </c>
      <c r="M22">
        <f>'147557'!D380</f>
        <v>39.392499999999998</v>
      </c>
      <c r="N22">
        <f>'147557'!E380</f>
        <v>-101.0689</v>
      </c>
      <c r="O22">
        <f>'147557'!F380</f>
        <v>20120113</v>
      </c>
      <c r="P22">
        <f>'147557'!Q380</f>
        <v>0</v>
      </c>
      <c r="Q22">
        <f>'147557'!AF380</f>
        <v>33</v>
      </c>
      <c r="R22">
        <f>'147557'!AK380</f>
        <v>-122</v>
      </c>
    </row>
    <row r="23" spans="1:18" x14ac:dyDescent="0.2">
      <c r="A23">
        <v>20120114</v>
      </c>
      <c r="B23">
        <v>0</v>
      </c>
      <c r="C23">
        <v>46</v>
      </c>
      <c r="D23">
        <v>17</v>
      </c>
      <c r="F23">
        <f t="shared" si="0"/>
        <v>20120114</v>
      </c>
      <c r="G23">
        <f t="shared" si="1"/>
        <v>0</v>
      </c>
      <c r="H23">
        <f t="shared" si="2"/>
        <v>46</v>
      </c>
      <c r="I23">
        <f t="shared" si="3"/>
        <v>17</v>
      </c>
      <c r="J23" t="str">
        <f>'147557'!A381</f>
        <v>GHCND:USC00141699</v>
      </c>
      <c r="K23" t="str">
        <f>'147557'!B381</f>
        <v>COLBY 1 SW KS US</v>
      </c>
      <c r="L23">
        <f>'147557'!C381</f>
        <v>966.2</v>
      </c>
      <c r="M23">
        <f>'147557'!D381</f>
        <v>39.392499999999998</v>
      </c>
      <c r="N23">
        <f>'147557'!E381</f>
        <v>-101.0689</v>
      </c>
      <c r="O23">
        <f>'147557'!F381</f>
        <v>20120114</v>
      </c>
      <c r="P23">
        <f>'147557'!Q381</f>
        <v>0</v>
      </c>
      <c r="Q23">
        <f>'147557'!AF381</f>
        <v>78</v>
      </c>
      <c r="R23">
        <f>'147557'!AK381</f>
        <v>-83</v>
      </c>
    </row>
    <row r="24" spans="1:18" x14ac:dyDescent="0.2">
      <c r="A24">
        <v>20120115</v>
      </c>
      <c r="B24">
        <v>0</v>
      </c>
      <c r="C24">
        <v>50</v>
      </c>
      <c r="D24">
        <v>19</v>
      </c>
      <c r="F24">
        <f t="shared" si="0"/>
        <v>20120115</v>
      </c>
      <c r="G24">
        <f t="shared" si="1"/>
        <v>0</v>
      </c>
      <c r="H24">
        <f t="shared" si="2"/>
        <v>50</v>
      </c>
      <c r="I24">
        <f t="shared" si="3"/>
        <v>19</v>
      </c>
      <c r="J24" t="str">
        <f>'147557'!A382</f>
        <v>GHCND:USC00141699</v>
      </c>
      <c r="K24" t="str">
        <f>'147557'!B382</f>
        <v>COLBY 1 SW KS US</v>
      </c>
      <c r="L24">
        <f>'147557'!C382</f>
        <v>966.2</v>
      </c>
      <c r="M24">
        <f>'147557'!D382</f>
        <v>39.392499999999998</v>
      </c>
      <c r="N24">
        <f>'147557'!E382</f>
        <v>-101.0689</v>
      </c>
      <c r="O24">
        <f>'147557'!F382</f>
        <v>20120115</v>
      </c>
      <c r="P24">
        <f>'147557'!Q382</f>
        <v>0</v>
      </c>
      <c r="Q24">
        <f>'147557'!AF382</f>
        <v>100</v>
      </c>
      <c r="R24">
        <f>'147557'!AK382</f>
        <v>-72</v>
      </c>
    </row>
    <row r="25" spans="1:18" x14ac:dyDescent="0.2">
      <c r="A25">
        <v>20120116</v>
      </c>
      <c r="B25">
        <v>0</v>
      </c>
      <c r="C25">
        <v>63</v>
      </c>
      <c r="D25">
        <v>19</v>
      </c>
      <c r="F25">
        <f t="shared" si="0"/>
        <v>20120116</v>
      </c>
      <c r="G25">
        <f t="shared" si="1"/>
        <v>0</v>
      </c>
      <c r="H25">
        <f t="shared" si="2"/>
        <v>63</v>
      </c>
      <c r="I25">
        <f t="shared" si="3"/>
        <v>19</v>
      </c>
      <c r="J25" t="str">
        <f>'147557'!A383</f>
        <v>GHCND:USC00141699</v>
      </c>
      <c r="K25" t="str">
        <f>'147557'!B383</f>
        <v>COLBY 1 SW KS US</v>
      </c>
      <c r="L25">
        <f>'147557'!C383</f>
        <v>966.2</v>
      </c>
      <c r="M25">
        <f>'147557'!D383</f>
        <v>39.392499999999998</v>
      </c>
      <c r="N25">
        <f>'147557'!E383</f>
        <v>-101.0689</v>
      </c>
      <c r="O25">
        <f>'147557'!F383</f>
        <v>20120116</v>
      </c>
      <c r="P25">
        <f>'147557'!Q383</f>
        <v>0</v>
      </c>
      <c r="Q25">
        <f>'147557'!AF383</f>
        <v>172</v>
      </c>
      <c r="R25">
        <f>'147557'!AK383</f>
        <v>-72</v>
      </c>
    </row>
    <row r="26" spans="1:18" x14ac:dyDescent="0.2">
      <c r="A26">
        <v>20120117</v>
      </c>
      <c r="B26">
        <v>0</v>
      </c>
      <c r="C26">
        <v>52</v>
      </c>
      <c r="D26">
        <v>2</v>
      </c>
      <c r="F26">
        <f t="shared" si="0"/>
        <v>20120117</v>
      </c>
      <c r="G26">
        <f t="shared" si="1"/>
        <v>0</v>
      </c>
      <c r="H26">
        <f t="shared" si="2"/>
        <v>52</v>
      </c>
      <c r="I26">
        <f t="shared" si="3"/>
        <v>2</v>
      </c>
      <c r="J26" t="str">
        <f>'147557'!A384</f>
        <v>GHCND:USC00141699</v>
      </c>
      <c r="K26" t="str">
        <f>'147557'!B384</f>
        <v>COLBY 1 SW KS US</v>
      </c>
      <c r="L26">
        <f>'147557'!C384</f>
        <v>966.2</v>
      </c>
      <c r="M26">
        <f>'147557'!D384</f>
        <v>39.392499999999998</v>
      </c>
      <c r="N26">
        <f>'147557'!E384</f>
        <v>-101.0689</v>
      </c>
      <c r="O26">
        <f>'147557'!F384</f>
        <v>20120117</v>
      </c>
      <c r="P26">
        <f>'147557'!Q384</f>
        <v>0</v>
      </c>
      <c r="Q26">
        <f>'147557'!AF384</f>
        <v>111</v>
      </c>
      <c r="R26">
        <f>'147557'!AK384</f>
        <v>-167</v>
      </c>
    </row>
    <row r="27" spans="1:18" x14ac:dyDescent="0.2">
      <c r="A27">
        <v>20120118</v>
      </c>
      <c r="B27">
        <v>0</v>
      </c>
      <c r="C27">
        <v>31</v>
      </c>
      <c r="D27">
        <v>2</v>
      </c>
      <c r="F27">
        <f t="shared" si="0"/>
        <v>20120118</v>
      </c>
      <c r="G27">
        <f t="shared" si="1"/>
        <v>0</v>
      </c>
      <c r="H27">
        <f t="shared" si="2"/>
        <v>31</v>
      </c>
      <c r="I27">
        <f t="shared" si="3"/>
        <v>2</v>
      </c>
      <c r="J27" t="str">
        <f>'147557'!A385</f>
        <v>GHCND:USC00141699</v>
      </c>
      <c r="K27" t="str">
        <f>'147557'!B385</f>
        <v>COLBY 1 SW KS US</v>
      </c>
      <c r="L27">
        <f>'147557'!C385</f>
        <v>966.2</v>
      </c>
      <c r="M27">
        <f>'147557'!D385</f>
        <v>39.392499999999998</v>
      </c>
      <c r="N27">
        <f>'147557'!E385</f>
        <v>-101.0689</v>
      </c>
      <c r="O27">
        <f>'147557'!F385</f>
        <v>20120118</v>
      </c>
      <c r="P27">
        <f>'147557'!Q385</f>
        <v>0</v>
      </c>
      <c r="Q27">
        <f>'147557'!AF385</f>
        <v>-6</v>
      </c>
      <c r="R27">
        <f>'147557'!AK385</f>
        <v>-167</v>
      </c>
    </row>
    <row r="28" spans="1:18" x14ac:dyDescent="0.2">
      <c r="A28">
        <v>20120119</v>
      </c>
      <c r="B28">
        <v>0</v>
      </c>
      <c r="C28">
        <v>53</v>
      </c>
      <c r="D28">
        <v>10</v>
      </c>
      <c r="F28">
        <f t="shared" si="0"/>
        <v>20120119</v>
      </c>
      <c r="G28">
        <f t="shared" si="1"/>
        <v>0</v>
      </c>
      <c r="H28">
        <f t="shared" si="2"/>
        <v>53</v>
      </c>
      <c r="I28">
        <f t="shared" si="3"/>
        <v>10</v>
      </c>
      <c r="J28" t="str">
        <f>'147557'!A386</f>
        <v>GHCND:USC00141699</v>
      </c>
      <c r="K28" t="str">
        <f>'147557'!B386</f>
        <v>COLBY 1 SW KS US</v>
      </c>
      <c r="L28">
        <f>'147557'!C386</f>
        <v>966.2</v>
      </c>
      <c r="M28">
        <f>'147557'!D386</f>
        <v>39.392499999999998</v>
      </c>
      <c r="N28">
        <f>'147557'!E386</f>
        <v>-101.0689</v>
      </c>
      <c r="O28">
        <f>'147557'!F386</f>
        <v>20120119</v>
      </c>
      <c r="P28">
        <f>'147557'!Q386</f>
        <v>0</v>
      </c>
      <c r="Q28">
        <f>'147557'!AF386</f>
        <v>117</v>
      </c>
      <c r="R28">
        <f>'147557'!AK386</f>
        <v>-122</v>
      </c>
    </row>
    <row r="29" spans="1:18" x14ac:dyDescent="0.2">
      <c r="A29">
        <v>20120120</v>
      </c>
      <c r="B29">
        <v>0</v>
      </c>
      <c r="C29">
        <v>31</v>
      </c>
      <c r="D29">
        <v>10</v>
      </c>
      <c r="F29">
        <f t="shared" si="0"/>
        <v>20120120</v>
      </c>
      <c r="G29">
        <f t="shared" si="1"/>
        <v>0</v>
      </c>
      <c r="H29">
        <f t="shared" si="2"/>
        <v>31</v>
      </c>
      <c r="I29">
        <f t="shared" si="3"/>
        <v>10</v>
      </c>
      <c r="J29" t="str">
        <f>'147557'!A387</f>
        <v>GHCND:USC00141699</v>
      </c>
      <c r="K29" t="str">
        <f>'147557'!B387</f>
        <v>COLBY 1 SW KS US</v>
      </c>
      <c r="L29">
        <f>'147557'!C387</f>
        <v>966.2</v>
      </c>
      <c r="M29">
        <f>'147557'!D387</f>
        <v>39.392499999999998</v>
      </c>
      <c r="N29">
        <f>'147557'!E387</f>
        <v>-101.0689</v>
      </c>
      <c r="O29">
        <f>'147557'!F387</f>
        <v>20120120</v>
      </c>
      <c r="P29">
        <f>'147557'!Q387</f>
        <v>0</v>
      </c>
      <c r="Q29">
        <f>'147557'!AF387</f>
        <v>-6</v>
      </c>
      <c r="R29">
        <f>'147557'!AK387</f>
        <v>-122</v>
      </c>
    </row>
    <row r="30" spans="1:18" x14ac:dyDescent="0.2">
      <c r="A30">
        <v>20120121</v>
      </c>
      <c r="B30">
        <v>0</v>
      </c>
      <c r="C30">
        <v>54</v>
      </c>
      <c r="D30">
        <v>12</v>
      </c>
      <c r="F30">
        <f t="shared" si="0"/>
        <v>20120121</v>
      </c>
      <c r="G30">
        <f t="shared" si="1"/>
        <v>0</v>
      </c>
      <c r="H30">
        <f t="shared" si="2"/>
        <v>54</v>
      </c>
      <c r="I30">
        <f t="shared" si="3"/>
        <v>12</v>
      </c>
      <c r="J30" t="str">
        <f>'147557'!A388</f>
        <v>GHCND:USC00141699</v>
      </c>
      <c r="K30" t="str">
        <f>'147557'!B388</f>
        <v>COLBY 1 SW KS US</v>
      </c>
      <c r="L30">
        <f>'147557'!C388</f>
        <v>966.2</v>
      </c>
      <c r="M30">
        <f>'147557'!D388</f>
        <v>39.392499999999998</v>
      </c>
      <c r="N30">
        <f>'147557'!E388</f>
        <v>-101.0689</v>
      </c>
      <c r="O30">
        <f>'147557'!F388</f>
        <v>20120121</v>
      </c>
      <c r="P30">
        <f>'147557'!Q388</f>
        <v>0</v>
      </c>
      <c r="Q30">
        <f>'147557'!AF388</f>
        <v>122</v>
      </c>
      <c r="R30">
        <f>'147557'!AK388</f>
        <v>-111</v>
      </c>
    </row>
    <row r="31" spans="1:18" x14ac:dyDescent="0.2">
      <c r="A31">
        <v>20120122</v>
      </c>
      <c r="B31">
        <v>0</v>
      </c>
      <c r="C31">
        <v>50</v>
      </c>
      <c r="D31">
        <v>18</v>
      </c>
      <c r="F31">
        <f t="shared" si="0"/>
        <v>20120122</v>
      </c>
      <c r="G31">
        <f t="shared" si="1"/>
        <v>0</v>
      </c>
      <c r="H31">
        <f t="shared" si="2"/>
        <v>50</v>
      </c>
      <c r="I31">
        <f t="shared" si="3"/>
        <v>18</v>
      </c>
      <c r="J31" t="str">
        <f>'147557'!A389</f>
        <v>GHCND:USC00141699</v>
      </c>
      <c r="K31" t="str">
        <f>'147557'!B389</f>
        <v>COLBY 1 SW KS US</v>
      </c>
      <c r="L31">
        <f>'147557'!C389</f>
        <v>966.2</v>
      </c>
      <c r="M31">
        <f>'147557'!D389</f>
        <v>39.392499999999998</v>
      </c>
      <c r="N31">
        <f>'147557'!E389</f>
        <v>-101.0689</v>
      </c>
      <c r="O31">
        <f>'147557'!F389</f>
        <v>20120122</v>
      </c>
      <c r="P31">
        <f>'147557'!Q389</f>
        <v>0</v>
      </c>
      <c r="Q31">
        <f>'147557'!AF389</f>
        <v>100</v>
      </c>
      <c r="R31">
        <f>'147557'!AK389</f>
        <v>-78</v>
      </c>
    </row>
    <row r="32" spans="1:18" x14ac:dyDescent="0.2">
      <c r="A32">
        <v>20120123</v>
      </c>
      <c r="B32">
        <v>0</v>
      </c>
      <c r="C32">
        <v>45</v>
      </c>
      <c r="D32">
        <v>19</v>
      </c>
      <c r="F32">
        <f t="shared" si="0"/>
        <v>20120123</v>
      </c>
      <c r="G32">
        <f t="shared" si="1"/>
        <v>0</v>
      </c>
      <c r="H32">
        <f t="shared" si="2"/>
        <v>45</v>
      </c>
      <c r="I32">
        <f t="shared" si="3"/>
        <v>19</v>
      </c>
      <c r="J32" t="str">
        <f>'147557'!A390</f>
        <v>GHCND:USC00141699</v>
      </c>
      <c r="K32" t="str">
        <f>'147557'!B390</f>
        <v>COLBY 1 SW KS US</v>
      </c>
      <c r="L32">
        <f>'147557'!C390</f>
        <v>966.2</v>
      </c>
      <c r="M32">
        <f>'147557'!D390</f>
        <v>39.392499999999998</v>
      </c>
      <c r="N32">
        <f>'147557'!E390</f>
        <v>-101.0689</v>
      </c>
      <c r="O32">
        <f>'147557'!F390</f>
        <v>20120123</v>
      </c>
      <c r="P32">
        <f>'147557'!Q390</f>
        <v>0</v>
      </c>
      <c r="Q32">
        <f>'147557'!AF390</f>
        <v>72</v>
      </c>
      <c r="R32">
        <f>'147557'!AK390</f>
        <v>-72</v>
      </c>
    </row>
    <row r="33" spans="1:18" x14ac:dyDescent="0.2">
      <c r="A33">
        <v>20120124</v>
      </c>
      <c r="B33">
        <v>0</v>
      </c>
      <c r="C33">
        <v>53</v>
      </c>
      <c r="D33">
        <v>19</v>
      </c>
      <c r="F33">
        <f t="shared" si="0"/>
        <v>20120124</v>
      </c>
      <c r="G33">
        <f t="shared" si="1"/>
        <v>0</v>
      </c>
      <c r="H33">
        <f t="shared" si="2"/>
        <v>53</v>
      </c>
      <c r="I33">
        <f t="shared" si="3"/>
        <v>19</v>
      </c>
      <c r="J33" t="str">
        <f>'147557'!A391</f>
        <v>GHCND:USC00141699</v>
      </c>
      <c r="K33" t="str">
        <f>'147557'!B391</f>
        <v>COLBY 1 SW KS US</v>
      </c>
      <c r="L33">
        <f>'147557'!C391</f>
        <v>966.2</v>
      </c>
      <c r="M33">
        <f>'147557'!D391</f>
        <v>39.392499999999998</v>
      </c>
      <c r="N33">
        <f>'147557'!E391</f>
        <v>-101.0689</v>
      </c>
      <c r="O33">
        <f>'147557'!F391</f>
        <v>20120124</v>
      </c>
      <c r="P33">
        <f>'147557'!Q391</f>
        <v>0</v>
      </c>
      <c r="Q33">
        <f>'147557'!AF391</f>
        <v>117</v>
      </c>
      <c r="R33">
        <f>'147557'!AK391</f>
        <v>-72</v>
      </c>
    </row>
    <row r="34" spans="1:18" x14ac:dyDescent="0.2">
      <c r="A34">
        <v>20120125</v>
      </c>
      <c r="B34">
        <v>0</v>
      </c>
      <c r="C34">
        <v>44</v>
      </c>
      <c r="D34">
        <v>16</v>
      </c>
      <c r="F34">
        <f t="shared" si="0"/>
        <v>20120125</v>
      </c>
      <c r="G34">
        <f t="shared" si="1"/>
        <v>0</v>
      </c>
      <c r="H34">
        <f t="shared" si="2"/>
        <v>44</v>
      </c>
      <c r="I34">
        <f t="shared" si="3"/>
        <v>16</v>
      </c>
      <c r="J34" t="str">
        <f>'147557'!A392</f>
        <v>GHCND:USC00141699</v>
      </c>
      <c r="K34" t="str">
        <f>'147557'!B392</f>
        <v>COLBY 1 SW KS US</v>
      </c>
      <c r="L34">
        <f>'147557'!C392</f>
        <v>966.2</v>
      </c>
      <c r="M34">
        <f>'147557'!D392</f>
        <v>39.392499999999998</v>
      </c>
      <c r="N34">
        <f>'147557'!E392</f>
        <v>-101.0689</v>
      </c>
      <c r="O34">
        <f>'147557'!F392</f>
        <v>20120125</v>
      </c>
      <c r="P34">
        <f>'147557'!Q392</f>
        <v>0</v>
      </c>
      <c r="Q34">
        <f>'147557'!AF392</f>
        <v>67</v>
      </c>
      <c r="R34">
        <f>'147557'!AK392</f>
        <v>-89</v>
      </c>
    </row>
    <row r="35" spans="1:18" x14ac:dyDescent="0.2">
      <c r="A35">
        <v>20120126</v>
      </c>
      <c r="B35">
        <v>0</v>
      </c>
      <c r="C35">
        <v>56</v>
      </c>
      <c r="D35">
        <v>16</v>
      </c>
      <c r="F35">
        <f t="shared" si="0"/>
        <v>20120126</v>
      </c>
      <c r="G35">
        <f t="shared" si="1"/>
        <v>0</v>
      </c>
      <c r="H35">
        <f t="shared" si="2"/>
        <v>56</v>
      </c>
      <c r="I35">
        <f t="shared" si="3"/>
        <v>16</v>
      </c>
      <c r="J35" t="str">
        <f>'147557'!A393</f>
        <v>GHCND:USC00141699</v>
      </c>
      <c r="K35" t="str">
        <f>'147557'!B393</f>
        <v>COLBY 1 SW KS US</v>
      </c>
      <c r="L35">
        <f>'147557'!C393</f>
        <v>966.2</v>
      </c>
      <c r="M35">
        <f>'147557'!D393</f>
        <v>39.392499999999998</v>
      </c>
      <c r="N35">
        <f>'147557'!E393</f>
        <v>-101.0689</v>
      </c>
      <c r="O35">
        <f>'147557'!F393</f>
        <v>20120126</v>
      </c>
      <c r="P35">
        <f>'147557'!Q393</f>
        <v>0</v>
      </c>
      <c r="Q35">
        <f>'147557'!AF393</f>
        <v>133</v>
      </c>
      <c r="R35">
        <f>'147557'!AK393</f>
        <v>-89</v>
      </c>
    </row>
    <row r="36" spans="1:18" x14ac:dyDescent="0.2">
      <c r="A36">
        <v>20120127</v>
      </c>
      <c r="B36">
        <v>0</v>
      </c>
      <c r="C36">
        <v>53</v>
      </c>
      <c r="D36">
        <v>24</v>
      </c>
      <c r="F36">
        <f t="shared" si="0"/>
        <v>20120127</v>
      </c>
      <c r="G36">
        <f t="shared" si="1"/>
        <v>0</v>
      </c>
      <c r="H36">
        <f t="shared" si="2"/>
        <v>53</v>
      </c>
      <c r="I36">
        <f t="shared" si="3"/>
        <v>24</v>
      </c>
      <c r="J36" t="str">
        <f>'147557'!A394</f>
        <v>GHCND:USC00141699</v>
      </c>
      <c r="K36" t="str">
        <f>'147557'!B394</f>
        <v>COLBY 1 SW KS US</v>
      </c>
      <c r="L36">
        <f>'147557'!C394</f>
        <v>966.2</v>
      </c>
      <c r="M36">
        <f>'147557'!D394</f>
        <v>39.392499999999998</v>
      </c>
      <c r="N36">
        <f>'147557'!E394</f>
        <v>-101.0689</v>
      </c>
      <c r="O36">
        <f>'147557'!F394</f>
        <v>20120127</v>
      </c>
      <c r="P36">
        <f>'147557'!Q394</f>
        <v>0</v>
      </c>
      <c r="Q36">
        <f>'147557'!AF394</f>
        <v>117</v>
      </c>
      <c r="R36">
        <f>'147557'!AK394</f>
        <v>-44</v>
      </c>
    </row>
    <row r="37" spans="1:18" x14ac:dyDescent="0.2">
      <c r="A37">
        <v>20120128</v>
      </c>
      <c r="B37">
        <v>0</v>
      </c>
      <c r="C37">
        <v>45</v>
      </c>
      <c r="D37">
        <v>11</v>
      </c>
      <c r="F37">
        <f t="shared" si="0"/>
        <v>20120128</v>
      </c>
      <c r="G37">
        <f t="shared" si="1"/>
        <v>0</v>
      </c>
      <c r="H37">
        <f t="shared" si="2"/>
        <v>45</v>
      </c>
      <c r="I37">
        <f t="shared" si="3"/>
        <v>11</v>
      </c>
      <c r="J37" t="str">
        <f>'147557'!A395</f>
        <v>GHCND:USC00141699</v>
      </c>
      <c r="K37" t="str">
        <f>'147557'!B395</f>
        <v>COLBY 1 SW KS US</v>
      </c>
      <c r="L37">
        <f>'147557'!C395</f>
        <v>966.2</v>
      </c>
      <c r="M37">
        <f>'147557'!D395</f>
        <v>39.392499999999998</v>
      </c>
      <c r="N37">
        <f>'147557'!E395</f>
        <v>-101.0689</v>
      </c>
      <c r="O37">
        <f>'147557'!F395</f>
        <v>20120128</v>
      </c>
      <c r="P37">
        <f>'147557'!Q395</f>
        <v>0</v>
      </c>
      <c r="Q37">
        <f>'147557'!AF395</f>
        <v>72</v>
      </c>
      <c r="R37">
        <f>'147557'!AK395</f>
        <v>-117</v>
      </c>
    </row>
    <row r="38" spans="1:18" x14ac:dyDescent="0.2">
      <c r="A38">
        <v>20120129</v>
      </c>
      <c r="B38">
        <v>0</v>
      </c>
      <c r="C38">
        <v>45</v>
      </c>
      <c r="D38">
        <v>16</v>
      </c>
      <c r="F38">
        <f t="shared" si="0"/>
        <v>20120129</v>
      </c>
      <c r="G38">
        <f t="shared" si="1"/>
        <v>0</v>
      </c>
      <c r="H38">
        <f t="shared" si="2"/>
        <v>45</v>
      </c>
      <c r="I38">
        <f t="shared" si="3"/>
        <v>16</v>
      </c>
      <c r="J38" t="str">
        <f>'147557'!A396</f>
        <v>GHCND:USC00141699</v>
      </c>
      <c r="K38" t="str">
        <f>'147557'!B396</f>
        <v>COLBY 1 SW KS US</v>
      </c>
      <c r="L38">
        <f>'147557'!C396</f>
        <v>966.2</v>
      </c>
      <c r="M38">
        <f>'147557'!D396</f>
        <v>39.392499999999998</v>
      </c>
      <c r="N38">
        <f>'147557'!E396</f>
        <v>-101.0689</v>
      </c>
      <c r="O38">
        <f>'147557'!F396</f>
        <v>20120129</v>
      </c>
      <c r="P38">
        <f>'147557'!Q396</f>
        <v>0</v>
      </c>
      <c r="Q38">
        <f>'147557'!AF396</f>
        <v>72</v>
      </c>
      <c r="R38">
        <f>'147557'!AK396</f>
        <v>-89</v>
      </c>
    </row>
    <row r="39" spans="1:18" x14ac:dyDescent="0.2">
      <c r="A39">
        <v>20120130</v>
      </c>
      <c r="B39">
        <v>0</v>
      </c>
      <c r="C39">
        <v>64</v>
      </c>
      <c r="D39">
        <v>14</v>
      </c>
      <c r="F39">
        <f t="shared" si="0"/>
        <v>20120130</v>
      </c>
      <c r="G39">
        <f t="shared" si="1"/>
        <v>0</v>
      </c>
      <c r="H39">
        <f t="shared" si="2"/>
        <v>64</v>
      </c>
      <c r="I39">
        <f t="shared" si="3"/>
        <v>14</v>
      </c>
      <c r="J39" t="str">
        <f>'147557'!A397</f>
        <v>GHCND:USC00141699</v>
      </c>
      <c r="K39" t="str">
        <f>'147557'!B397</f>
        <v>COLBY 1 SW KS US</v>
      </c>
      <c r="L39">
        <f>'147557'!C397</f>
        <v>966.2</v>
      </c>
      <c r="M39">
        <f>'147557'!D397</f>
        <v>39.392499999999998</v>
      </c>
      <c r="N39">
        <f>'147557'!E397</f>
        <v>-101.0689</v>
      </c>
      <c r="O39">
        <f>'147557'!F397</f>
        <v>20120130</v>
      </c>
      <c r="P39">
        <f>'147557'!Q397</f>
        <v>0</v>
      </c>
      <c r="Q39">
        <f>'147557'!AF397</f>
        <v>178</v>
      </c>
      <c r="R39">
        <f>'147557'!AK397</f>
        <v>-100</v>
      </c>
    </row>
    <row r="40" spans="1:18" x14ac:dyDescent="0.2">
      <c r="A40">
        <v>20120131</v>
      </c>
      <c r="B40">
        <v>0</v>
      </c>
      <c r="C40">
        <v>71</v>
      </c>
      <c r="D40">
        <v>24</v>
      </c>
      <c r="F40">
        <f t="shared" si="0"/>
        <v>20120131</v>
      </c>
      <c r="G40">
        <f t="shared" si="1"/>
        <v>0</v>
      </c>
      <c r="H40">
        <f t="shared" si="2"/>
        <v>71</v>
      </c>
      <c r="I40">
        <f t="shared" si="3"/>
        <v>24</v>
      </c>
      <c r="J40" t="str">
        <f>'147557'!A398</f>
        <v>GHCND:USC00141699</v>
      </c>
      <c r="K40" t="str">
        <f>'147557'!B398</f>
        <v>COLBY 1 SW KS US</v>
      </c>
      <c r="L40">
        <f>'147557'!C398</f>
        <v>966.2</v>
      </c>
      <c r="M40">
        <f>'147557'!D398</f>
        <v>39.392499999999998</v>
      </c>
      <c r="N40">
        <f>'147557'!E398</f>
        <v>-101.0689</v>
      </c>
      <c r="O40">
        <f>'147557'!F398</f>
        <v>20120131</v>
      </c>
      <c r="P40">
        <f>'147557'!Q398</f>
        <v>0</v>
      </c>
      <c r="Q40">
        <f>'147557'!AF398</f>
        <v>217</v>
      </c>
      <c r="R40">
        <f>'147557'!AK398</f>
        <v>-44</v>
      </c>
    </row>
    <row r="41" spans="1:18" x14ac:dyDescent="0.2">
      <c r="A41">
        <v>20120201</v>
      </c>
      <c r="B41">
        <v>0</v>
      </c>
      <c r="C41">
        <v>55</v>
      </c>
      <c r="D41">
        <v>24</v>
      </c>
      <c r="F41">
        <f t="shared" si="0"/>
        <v>20120201</v>
      </c>
      <c r="G41">
        <f t="shared" si="1"/>
        <v>0</v>
      </c>
      <c r="H41">
        <f t="shared" si="2"/>
        <v>55</v>
      </c>
      <c r="I41">
        <f t="shared" si="3"/>
        <v>24</v>
      </c>
      <c r="J41" t="str">
        <f>'147557'!A399</f>
        <v>GHCND:USC00141699</v>
      </c>
      <c r="K41" t="str">
        <f>'147557'!B399</f>
        <v>COLBY 1 SW KS US</v>
      </c>
      <c r="L41">
        <f>'147557'!C399</f>
        <v>966.2</v>
      </c>
      <c r="M41">
        <f>'147557'!D399</f>
        <v>39.392499999999998</v>
      </c>
      <c r="N41">
        <f>'147557'!E399</f>
        <v>-101.0689</v>
      </c>
      <c r="O41">
        <f>'147557'!F399</f>
        <v>20120201</v>
      </c>
      <c r="P41">
        <f>'147557'!Q399</f>
        <v>0</v>
      </c>
      <c r="Q41">
        <f>'147557'!AF399</f>
        <v>128</v>
      </c>
      <c r="R41">
        <f>'147557'!AK399</f>
        <v>-44</v>
      </c>
    </row>
    <row r="42" spans="1:18" x14ac:dyDescent="0.2">
      <c r="A42">
        <v>20120202</v>
      </c>
      <c r="B42">
        <v>0</v>
      </c>
      <c r="C42">
        <v>58</v>
      </c>
      <c r="D42">
        <v>20</v>
      </c>
      <c r="F42">
        <f t="shared" si="0"/>
        <v>20120202</v>
      </c>
      <c r="G42">
        <f t="shared" si="1"/>
        <v>0</v>
      </c>
      <c r="H42">
        <f t="shared" si="2"/>
        <v>58</v>
      </c>
      <c r="I42">
        <f t="shared" si="3"/>
        <v>20</v>
      </c>
      <c r="J42" t="str">
        <f>'147557'!A400</f>
        <v>GHCND:USC00141699</v>
      </c>
      <c r="K42" t="str">
        <f>'147557'!B400</f>
        <v>COLBY 1 SW KS US</v>
      </c>
      <c r="L42">
        <f>'147557'!C400</f>
        <v>966.2</v>
      </c>
      <c r="M42">
        <f>'147557'!D400</f>
        <v>39.392499999999998</v>
      </c>
      <c r="N42">
        <f>'147557'!E400</f>
        <v>-101.0689</v>
      </c>
      <c r="O42">
        <f>'147557'!F400</f>
        <v>20120202</v>
      </c>
      <c r="P42">
        <f>'147557'!Q400</f>
        <v>0</v>
      </c>
      <c r="Q42">
        <f>'147557'!AF400</f>
        <v>144</v>
      </c>
      <c r="R42">
        <f>'147557'!AK400</f>
        <v>-67</v>
      </c>
    </row>
    <row r="43" spans="1:18" x14ac:dyDescent="0.2">
      <c r="A43">
        <v>20120203</v>
      </c>
      <c r="B43">
        <v>0.24</v>
      </c>
      <c r="C43">
        <v>57</v>
      </c>
      <c r="D43">
        <v>33</v>
      </c>
      <c r="F43">
        <f t="shared" si="0"/>
        <v>20120203</v>
      </c>
      <c r="G43">
        <f t="shared" si="1"/>
        <v>0.24</v>
      </c>
      <c r="H43">
        <f t="shared" si="2"/>
        <v>57</v>
      </c>
      <c r="I43">
        <f t="shared" si="3"/>
        <v>33</v>
      </c>
      <c r="J43" t="str">
        <f>'147557'!A401</f>
        <v>GHCND:USC00141699</v>
      </c>
      <c r="K43" t="str">
        <f>'147557'!B401</f>
        <v>COLBY 1 SW KS US</v>
      </c>
      <c r="L43">
        <f>'147557'!C401</f>
        <v>966.2</v>
      </c>
      <c r="M43">
        <f>'147557'!D401</f>
        <v>39.392499999999998</v>
      </c>
      <c r="N43">
        <f>'147557'!E401</f>
        <v>-101.0689</v>
      </c>
      <c r="O43">
        <f>'147557'!F401</f>
        <v>20120203</v>
      </c>
      <c r="P43">
        <f>'147557'!Q401</f>
        <v>61</v>
      </c>
      <c r="Q43">
        <f>'147557'!AF401</f>
        <v>139</v>
      </c>
      <c r="R43">
        <f>'147557'!AK401</f>
        <v>6</v>
      </c>
    </row>
    <row r="44" spans="1:18" x14ac:dyDescent="0.2">
      <c r="A44">
        <v>20120204</v>
      </c>
      <c r="B44">
        <v>0.13</v>
      </c>
      <c r="C44">
        <v>35</v>
      </c>
      <c r="D44">
        <v>28</v>
      </c>
      <c r="F44">
        <f t="shared" si="0"/>
        <v>20120204</v>
      </c>
      <c r="G44">
        <f t="shared" si="1"/>
        <v>0.13</v>
      </c>
      <c r="H44">
        <f t="shared" si="2"/>
        <v>35</v>
      </c>
      <c r="I44">
        <f t="shared" si="3"/>
        <v>28</v>
      </c>
      <c r="J44" t="str">
        <f>'147557'!A402</f>
        <v>GHCND:USC00141699</v>
      </c>
      <c r="K44" t="str">
        <f>'147557'!B402</f>
        <v>COLBY 1 SW KS US</v>
      </c>
      <c r="L44">
        <f>'147557'!C402</f>
        <v>966.2</v>
      </c>
      <c r="M44">
        <f>'147557'!D402</f>
        <v>39.392499999999998</v>
      </c>
      <c r="N44">
        <f>'147557'!E402</f>
        <v>-101.0689</v>
      </c>
      <c r="O44">
        <f>'147557'!F402</f>
        <v>20120204</v>
      </c>
      <c r="P44">
        <f>'147557'!Q402</f>
        <v>33</v>
      </c>
      <c r="Q44">
        <f>'147557'!AF402</f>
        <v>17</v>
      </c>
      <c r="R44">
        <f>'147557'!AK402</f>
        <v>-22</v>
      </c>
    </row>
    <row r="45" spans="1:18" x14ac:dyDescent="0.2">
      <c r="A45">
        <v>20120205</v>
      </c>
      <c r="B45">
        <v>0</v>
      </c>
      <c r="C45">
        <v>34</v>
      </c>
      <c r="D45">
        <v>15</v>
      </c>
      <c r="F45">
        <f t="shared" si="0"/>
        <v>20120205</v>
      </c>
      <c r="G45">
        <f t="shared" si="1"/>
        <v>0</v>
      </c>
      <c r="H45">
        <f t="shared" si="2"/>
        <v>34</v>
      </c>
      <c r="I45">
        <f t="shared" si="3"/>
        <v>15</v>
      </c>
      <c r="J45" t="str">
        <f>'147557'!A403</f>
        <v>GHCND:USC00141699</v>
      </c>
      <c r="K45" t="str">
        <f>'147557'!B403</f>
        <v>COLBY 1 SW KS US</v>
      </c>
      <c r="L45">
        <f>'147557'!C403</f>
        <v>966.2</v>
      </c>
      <c r="M45">
        <f>'147557'!D403</f>
        <v>39.392499999999998</v>
      </c>
      <c r="N45">
        <f>'147557'!E403</f>
        <v>-101.0689</v>
      </c>
      <c r="O45">
        <f>'147557'!F403</f>
        <v>20120205</v>
      </c>
      <c r="P45">
        <f>'147557'!Q403</f>
        <v>0</v>
      </c>
      <c r="Q45">
        <f>'147557'!AF403</f>
        <v>11</v>
      </c>
      <c r="R45">
        <f>'147557'!AK403</f>
        <v>-94</v>
      </c>
    </row>
    <row r="46" spans="1:18" x14ac:dyDescent="0.2">
      <c r="A46">
        <v>20120206</v>
      </c>
      <c r="B46">
        <v>0</v>
      </c>
      <c r="C46">
        <v>42</v>
      </c>
      <c r="D46">
        <v>16</v>
      </c>
      <c r="F46">
        <f t="shared" si="0"/>
        <v>20120206</v>
      </c>
      <c r="G46">
        <f t="shared" si="1"/>
        <v>0</v>
      </c>
      <c r="H46">
        <f t="shared" si="2"/>
        <v>42</v>
      </c>
      <c r="I46">
        <f t="shared" si="3"/>
        <v>16</v>
      </c>
      <c r="J46" t="str">
        <f>'147557'!A404</f>
        <v>GHCND:USC00141699</v>
      </c>
      <c r="K46" t="str">
        <f>'147557'!B404</f>
        <v>COLBY 1 SW KS US</v>
      </c>
      <c r="L46">
        <f>'147557'!C404</f>
        <v>966.2</v>
      </c>
      <c r="M46">
        <f>'147557'!D404</f>
        <v>39.392499999999998</v>
      </c>
      <c r="N46">
        <f>'147557'!E404</f>
        <v>-101.0689</v>
      </c>
      <c r="O46">
        <f>'147557'!F404</f>
        <v>20120206</v>
      </c>
      <c r="P46">
        <f>'147557'!Q404</f>
        <v>0</v>
      </c>
      <c r="Q46">
        <f>'147557'!AF404</f>
        <v>56</v>
      </c>
      <c r="R46">
        <f>'147557'!AK404</f>
        <v>-89</v>
      </c>
    </row>
    <row r="47" spans="1:18" x14ac:dyDescent="0.2">
      <c r="A47">
        <v>20120207</v>
      </c>
      <c r="B47">
        <v>0.01</v>
      </c>
      <c r="C47">
        <v>48</v>
      </c>
      <c r="D47">
        <v>17</v>
      </c>
      <c r="F47">
        <f t="shared" si="0"/>
        <v>20120207</v>
      </c>
      <c r="G47">
        <f t="shared" si="1"/>
        <v>0.01</v>
      </c>
      <c r="H47">
        <f t="shared" si="2"/>
        <v>48</v>
      </c>
      <c r="I47">
        <f t="shared" si="3"/>
        <v>17</v>
      </c>
      <c r="J47" t="str">
        <f>'147557'!A405</f>
        <v>GHCND:USC00141699</v>
      </c>
      <c r="K47" t="str">
        <f>'147557'!B405</f>
        <v>COLBY 1 SW KS US</v>
      </c>
      <c r="L47">
        <f>'147557'!C405</f>
        <v>966.2</v>
      </c>
      <c r="M47">
        <f>'147557'!D405</f>
        <v>39.392499999999998</v>
      </c>
      <c r="N47">
        <f>'147557'!E405</f>
        <v>-101.0689</v>
      </c>
      <c r="O47">
        <f>'147557'!F405</f>
        <v>20120207</v>
      </c>
      <c r="P47">
        <f>'147557'!Q405</f>
        <v>3</v>
      </c>
      <c r="Q47">
        <f>'147557'!AF405</f>
        <v>89</v>
      </c>
      <c r="R47">
        <f>'147557'!AK405</f>
        <v>-83</v>
      </c>
    </row>
    <row r="48" spans="1:18" x14ac:dyDescent="0.2">
      <c r="A48">
        <v>20120208</v>
      </c>
      <c r="B48">
        <v>0</v>
      </c>
      <c r="C48">
        <v>26</v>
      </c>
      <c r="D48">
        <v>18</v>
      </c>
      <c r="F48">
        <f t="shared" si="0"/>
        <v>20120208</v>
      </c>
      <c r="G48">
        <f t="shared" si="1"/>
        <v>0</v>
      </c>
      <c r="H48">
        <f t="shared" si="2"/>
        <v>26</v>
      </c>
      <c r="I48">
        <f t="shared" si="3"/>
        <v>18</v>
      </c>
      <c r="J48" t="str">
        <f>'147557'!A406</f>
        <v>GHCND:USC00141699</v>
      </c>
      <c r="K48" t="str">
        <f>'147557'!B406</f>
        <v>COLBY 1 SW KS US</v>
      </c>
      <c r="L48">
        <f>'147557'!C406</f>
        <v>966.2</v>
      </c>
      <c r="M48">
        <f>'147557'!D406</f>
        <v>39.392499999999998</v>
      </c>
      <c r="N48">
        <f>'147557'!E406</f>
        <v>-101.0689</v>
      </c>
      <c r="O48">
        <f>'147557'!F406</f>
        <v>20120208</v>
      </c>
      <c r="P48">
        <f>'147557'!Q406</f>
        <v>0</v>
      </c>
      <c r="Q48">
        <f>'147557'!AF406</f>
        <v>-33</v>
      </c>
      <c r="R48">
        <f>'147557'!AK406</f>
        <v>-78</v>
      </c>
    </row>
    <row r="49" spans="1:18" x14ac:dyDescent="0.2">
      <c r="A49">
        <v>20120209</v>
      </c>
      <c r="B49">
        <v>0</v>
      </c>
      <c r="C49">
        <v>30</v>
      </c>
      <c r="D49">
        <v>18</v>
      </c>
      <c r="F49">
        <f t="shared" si="0"/>
        <v>20120209</v>
      </c>
      <c r="G49">
        <f t="shared" si="1"/>
        <v>0</v>
      </c>
      <c r="H49">
        <f t="shared" si="2"/>
        <v>30</v>
      </c>
      <c r="I49">
        <f t="shared" si="3"/>
        <v>18</v>
      </c>
      <c r="J49" t="str">
        <f>'147557'!A407</f>
        <v>GHCND:USC00141699</v>
      </c>
      <c r="K49" t="str">
        <f>'147557'!B407</f>
        <v>COLBY 1 SW KS US</v>
      </c>
      <c r="L49">
        <f>'147557'!C407</f>
        <v>966.2</v>
      </c>
      <c r="M49">
        <f>'147557'!D407</f>
        <v>39.392499999999998</v>
      </c>
      <c r="N49">
        <f>'147557'!E407</f>
        <v>-101.0689</v>
      </c>
      <c r="O49">
        <f>'147557'!F407</f>
        <v>20120209</v>
      </c>
      <c r="P49">
        <f>'147557'!Q407</f>
        <v>0</v>
      </c>
      <c r="Q49">
        <f>'147557'!AF407</f>
        <v>-11</v>
      </c>
      <c r="R49">
        <f>'147557'!AK407</f>
        <v>-78</v>
      </c>
    </row>
    <row r="50" spans="1:18" x14ac:dyDescent="0.2">
      <c r="A50">
        <v>20120210</v>
      </c>
      <c r="B50">
        <v>0</v>
      </c>
      <c r="C50">
        <v>49</v>
      </c>
      <c r="D50">
        <v>18</v>
      </c>
      <c r="F50">
        <f t="shared" si="0"/>
        <v>20120210</v>
      </c>
      <c r="G50">
        <f t="shared" si="1"/>
        <v>0</v>
      </c>
      <c r="H50">
        <f t="shared" si="2"/>
        <v>49</v>
      </c>
      <c r="I50">
        <f t="shared" si="3"/>
        <v>18</v>
      </c>
      <c r="J50" t="str">
        <f>'147557'!A408</f>
        <v>GHCND:USC00141699</v>
      </c>
      <c r="K50" t="str">
        <f>'147557'!B408</f>
        <v>COLBY 1 SW KS US</v>
      </c>
      <c r="L50">
        <f>'147557'!C408</f>
        <v>966.2</v>
      </c>
      <c r="M50">
        <f>'147557'!D408</f>
        <v>39.392499999999998</v>
      </c>
      <c r="N50">
        <f>'147557'!E408</f>
        <v>-101.0689</v>
      </c>
      <c r="O50">
        <f>'147557'!F408</f>
        <v>20120210</v>
      </c>
      <c r="P50">
        <f>'147557'!Q408</f>
        <v>0</v>
      </c>
      <c r="Q50">
        <f>'147557'!AF408</f>
        <v>94</v>
      </c>
      <c r="R50">
        <f>'147557'!AK408</f>
        <v>-78</v>
      </c>
    </row>
    <row r="51" spans="1:18" x14ac:dyDescent="0.2">
      <c r="A51">
        <v>20120211</v>
      </c>
      <c r="B51">
        <v>0.01</v>
      </c>
      <c r="C51">
        <v>25</v>
      </c>
      <c r="D51">
        <v>7</v>
      </c>
      <c r="F51">
        <f t="shared" si="0"/>
        <v>20120211</v>
      </c>
      <c r="G51">
        <f t="shared" si="1"/>
        <v>0.01</v>
      </c>
      <c r="H51">
        <f t="shared" si="2"/>
        <v>25</v>
      </c>
      <c r="I51">
        <f t="shared" si="3"/>
        <v>7</v>
      </c>
      <c r="J51" t="str">
        <f>'147557'!A409</f>
        <v>GHCND:USC00141699</v>
      </c>
      <c r="K51" t="str">
        <f>'147557'!B409</f>
        <v>COLBY 1 SW KS US</v>
      </c>
      <c r="L51">
        <f>'147557'!C409</f>
        <v>966.2</v>
      </c>
      <c r="M51">
        <f>'147557'!D409</f>
        <v>39.392499999999998</v>
      </c>
      <c r="N51">
        <f>'147557'!E409</f>
        <v>-101.0689</v>
      </c>
      <c r="O51">
        <f>'147557'!F409</f>
        <v>20120211</v>
      </c>
      <c r="P51">
        <f>'147557'!Q409</f>
        <v>3</v>
      </c>
      <c r="Q51">
        <f>'147557'!AF409</f>
        <v>-39</v>
      </c>
      <c r="R51">
        <f>'147557'!AK409</f>
        <v>-139</v>
      </c>
    </row>
    <row r="52" spans="1:18" x14ac:dyDescent="0.2">
      <c r="A52">
        <v>20120212</v>
      </c>
      <c r="B52">
        <v>0</v>
      </c>
      <c r="C52">
        <v>22</v>
      </c>
      <c r="D52">
        <v>7</v>
      </c>
      <c r="F52">
        <f t="shared" si="0"/>
        <v>20120212</v>
      </c>
      <c r="G52">
        <f t="shared" si="1"/>
        <v>0</v>
      </c>
      <c r="H52">
        <f t="shared" si="2"/>
        <v>22</v>
      </c>
      <c r="I52">
        <f t="shared" si="3"/>
        <v>7</v>
      </c>
      <c r="J52" t="str">
        <f>'147557'!A410</f>
        <v>GHCND:USC00141699</v>
      </c>
      <c r="K52" t="str">
        <f>'147557'!B410</f>
        <v>COLBY 1 SW KS US</v>
      </c>
      <c r="L52">
        <f>'147557'!C410</f>
        <v>966.2</v>
      </c>
      <c r="M52">
        <f>'147557'!D410</f>
        <v>39.392499999999998</v>
      </c>
      <c r="N52">
        <f>'147557'!E410</f>
        <v>-101.0689</v>
      </c>
      <c r="O52">
        <f>'147557'!F410</f>
        <v>20120212</v>
      </c>
      <c r="P52">
        <f>'147557'!Q410</f>
        <v>0</v>
      </c>
      <c r="Q52">
        <f>'147557'!AF410</f>
        <v>-56</v>
      </c>
      <c r="R52">
        <f>'147557'!AK410</f>
        <v>-139</v>
      </c>
    </row>
    <row r="53" spans="1:18" x14ac:dyDescent="0.2">
      <c r="A53">
        <v>20120213</v>
      </c>
      <c r="B53">
        <v>0</v>
      </c>
      <c r="C53">
        <v>34</v>
      </c>
      <c r="D53">
        <v>16</v>
      </c>
      <c r="F53">
        <f t="shared" si="0"/>
        <v>20120213</v>
      </c>
      <c r="G53">
        <f t="shared" si="1"/>
        <v>0</v>
      </c>
      <c r="H53">
        <f t="shared" si="2"/>
        <v>34</v>
      </c>
      <c r="I53">
        <f t="shared" si="3"/>
        <v>16</v>
      </c>
      <c r="J53" t="str">
        <f>'147557'!A411</f>
        <v>GHCND:USC00141699</v>
      </c>
      <c r="K53" t="str">
        <f>'147557'!B411</f>
        <v>COLBY 1 SW KS US</v>
      </c>
      <c r="L53">
        <f>'147557'!C411</f>
        <v>966.2</v>
      </c>
      <c r="M53">
        <f>'147557'!D411</f>
        <v>39.392499999999998</v>
      </c>
      <c r="N53">
        <f>'147557'!E411</f>
        <v>-101.0689</v>
      </c>
      <c r="O53">
        <f>'147557'!F411</f>
        <v>20120213</v>
      </c>
      <c r="P53">
        <f>'147557'!Q411</f>
        <v>0</v>
      </c>
      <c r="Q53">
        <f>'147557'!AF411</f>
        <v>11</v>
      </c>
      <c r="R53">
        <f>'147557'!AK411</f>
        <v>-89</v>
      </c>
    </row>
    <row r="54" spans="1:18" x14ac:dyDescent="0.2">
      <c r="A54">
        <v>20120214</v>
      </c>
      <c r="B54">
        <v>0</v>
      </c>
      <c r="C54">
        <v>43</v>
      </c>
      <c r="D54">
        <v>24</v>
      </c>
      <c r="F54">
        <f t="shared" si="0"/>
        <v>20120214</v>
      </c>
      <c r="G54">
        <f t="shared" si="1"/>
        <v>0</v>
      </c>
      <c r="H54">
        <f t="shared" si="2"/>
        <v>43</v>
      </c>
      <c r="I54">
        <f t="shared" si="3"/>
        <v>24</v>
      </c>
      <c r="J54" t="str">
        <f>'147557'!A412</f>
        <v>GHCND:USC00141699</v>
      </c>
      <c r="K54" t="str">
        <f>'147557'!B412</f>
        <v>COLBY 1 SW KS US</v>
      </c>
      <c r="L54">
        <f>'147557'!C412</f>
        <v>966.2</v>
      </c>
      <c r="M54">
        <f>'147557'!D412</f>
        <v>39.392499999999998</v>
      </c>
      <c r="N54">
        <f>'147557'!E412</f>
        <v>-101.0689</v>
      </c>
      <c r="O54">
        <f>'147557'!F412</f>
        <v>20120214</v>
      </c>
      <c r="P54">
        <f>'147557'!Q412</f>
        <v>0</v>
      </c>
      <c r="Q54">
        <f>'147557'!AF412</f>
        <v>61</v>
      </c>
      <c r="R54">
        <f>'147557'!AK412</f>
        <v>-44</v>
      </c>
    </row>
    <row r="55" spans="1:18" x14ac:dyDescent="0.2">
      <c r="A55">
        <v>20120215</v>
      </c>
      <c r="B55">
        <v>0</v>
      </c>
      <c r="C55">
        <v>56</v>
      </c>
      <c r="D55">
        <v>26</v>
      </c>
      <c r="F55">
        <f t="shared" si="0"/>
        <v>20120215</v>
      </c>
      <c r="G55">
        <f t="shared" si="1"/>
        <v>0</v>
      </c>
      <c r="H55">
        <f t="shared" si="2"/>
        <v>56</v>
      </c>
      <c r="I55">
        <f t="shared" si="3"/>
        <v>26</v>
      </c>
      <c r="J55" t="str">
        <f>'147557'!A413</f>
        <v>GHCND:USC00141699</v>
      </c>
      <c r="K55" t="str">
        <f>'147557'!B413</f>
        <v>COLBY 1 SW KS US</v>
      </c>
      <c r="L55">
        <f>'147557'!C413</f>
        <v>966.2</v>
      </c>
      <c r="M55">
        <f>'147557'!D413</f>
        <v>39.392499999999998</v>
      </c>
      <c r="N55">
        <f>'147557'!E413</f>
        <v>-101.0689</v>
      </c>
      <c r="O55">
        <f>'147557'!F413</f>
        <v>20120215</v>
      </c>
      <c r="P55">
        <f>'147557'!Q413</f>
        <v>0</v>
      </c>
      <c r="Q55">
        <f>'147557'!AF413</f>
        <v>133</v>
      </c>
      <c r="R55">
        <f>'147557'!AK413</f>
        <v>-33</v>
      </c>
    </row>
    <row r="56" spans="1:18" x14ac:dyDescent="0.2">
      <c r="A56">
        <v>20120216</v>
      </c>
      <c r="B56">
        <v>0</v>
      </c>
      <c r="C56">
        <v>44</v>
      </c>
      <c r="D56">
        <v>18</v>
      </c>
      <c r="F56">
        <f t="shared" si="0"/>
        <v>20120216</v>
      </c>
      <c r="G56">
        <f t="shared" si="1"/>
        <v>0</v>
      </c>
      <c r="H56">
        <f t="shared" si="2"/>
        <v>44</v>
      </c>
      <c r="I56">
        <f t="shared" si="3"/>
        <v>18</v>
      </c>
      <c r="J56" t="str">
        <f>'147557'!A414</f>
        <v>GHCND:USC00141699</v>
      </c>
      <c r="K56" t="str">
        <f>'147557'!B414</f>
        <v>COLBY 1 SW KS US</v>
      </c>
      <c r="L56">
        <f>'147557'!C414</f>
        <v>966.2</v>
      </c>
      <c r="M56">
        <f>'147557'!D414</f>
        <v>39.392499999999998</v>
      </c>
      <c r="N56">
        <f>'147557'!E414</f>
        <v>-101.0689</v>
      </c>
      <c r="O56">
        <f>'147557'!F414</f>
        <v>20120216</v>
      </c>
      <c r="P56">
        <f>'147557'!Q414</f>
        <v>0</v>
      </c>
      <c r="Q56">
        <f>'147557'!AF414</f>
        <v>67</v>
      </c>
      <c r="R56">
        <f>'147557'!AK414</f>
        <v>-78</v>
      </c>
    </row>
    <row r="57" spans="1:18" x14ac:dyDescent="0.2">
      <c r="A57">
        <v>20120217</v>
      </c>
      <c r="B57">
        <v>0</v>
      </c>
      <c r="C57">
        <v>51</v>
      </c>
      <c r="D57">
        <v>20</v>
      </c>
      <c r="F57">
        <f t="shared" si="0"/>
        <v>20120217</v>
      </c>
      <c r="G57">
        <f t="shared" si="1"/>
        <v>0</v>
      </c>
      <c r="H57">
        <f t="shared" si="2"/>
        <v>51</v>
      </c>
      <c r="I57">
        <f t="shared" si="3"/>
        <v>20</v>
      </c>
      <c r="J57" t="str">
        <f>'147557'!A415</f>
        <v>GHCND:USC00141699</v>
      </c>
      <c r="K57" t="str">
        <f>'147557'!B415</f>
        <v>COLBY 1 SW KS US</v>
      </c>
      <c r="L57">
        <f>'147557'!C415</f>
        <v>966.2</v>
      </c>
      <c r="M57">
        <f>'147557'!D415</f>
        <v>39.392499999999998</v>
      </c>
      <c r="N57">
        <f>'147557'!E415</f>
        <v>-101.0689</v>
      </c>
      <c r="O57">
        <f>'147557'!F415</f>
        <v>20120217</v>
      </c>
      <c r="P57">
        <f>'147557'!Q415</f>
        <v>0</v>
      </c>
      <c r="Q57">
        <f>'147557'!AF415</f>
        <v>106</v>
      </c>
      <c r="R57">
        <f>'147557'!AK415</f>
        <v>-67</v>
      </c>
    </row>
    <row r="58" spans="1:18" x14ac:dyDescent="0.2">
      <c r="A58">
        <v>20120218</v>
      </c>
      <c r="B58">
        <v>0</v>
      </c>
      <c r="C58">
        <v>53</v>
      </c>
      <c r="D58">
        <v>17</v>
      </c>
      <c r="F58">
        <f t="shared" si="0"/>
        <v>20120218</v>
      </c>
      <c r="G58">
        <f t="shared" si="1"/>
        <v>0</v>
      </c>
      <c r="H58">
        <f t="shared" si="2"/>
        <v>53</v>
      </c>
      <c r="I58">
        <f t="shared" si="3"/>
        <v>17</v>
      </c>
      <c r="J58" t="str">
        <f>'147557'!A416</f>
        <v>GHCND:USC00141699</v>
      </c>
      <c r="K58" t="str">
        <f>'147557'!B416</f>
        <v>COLBY 1 SW KS US</v>
      </c>
      <c r="L58">
        <f>'147557'!C416</f>
        <v>966.2</v>
      </c>
      <c r="M58">
        <f>'147557'!D416</f>
        <v>39.392499999999998</v>
      </c>
      <c r="N58">
        <f>'147557'!E416</f>
        <v>-101.0689</v>
      </c>
      <c r="O58">
        <f>'147557'!F416</f>
        <v>20120218</v>
      </c>
      <c r="P58">
        <f>'147557'!Q416</f>
        <v>0</v>
      </c>
      <c r="Q58">
        <f>'147557'!AF416</f>
        <v>117</v>
      </c>
      <c r="R58">
        <f>'147557'!AK416</f>
        <v>-83</v>
      </c>
    </row>
    <row r="59" spans="1:18" x14ac:dyDescent="0.2">
      <c r="A59">
        <v>20120219</v>
      </c>
      <c r="B59">
        <v>0</v>
      </c>
      <c r="C59">
        <v>58</v>
      </c>
      <c r="D59">
        <v>19</v>
      </c>
      <c r="F59">
        <f t="shared" si="0"/>
        <v>20120219</v>
      </c>
      <c r="G59">
        <f t="shared" si="1"/>
        <v>0</v>
      </c>
      <c r="H59">
        <f t="shared" si="2"/>
        <v>58</v>
      </c>
      <c r="I59">
        <f t="shared" si="3"/>
        <v>19</v>
      </c>
      <c r="J59" t="str">
        <f>'147557'!A417</f>
        <v>GHCND:USC00141699</v>
      </c>
      <c r="K59" t="str">
        <f>'147557'!B417</f>
        <v>COLBY 1 SW KS US</v>
      </c>
      <c r="L59">
        <f>'147557'!C417</f>
        <v>966.2</v>
      </c>
      <c r="M59">
        <f>'147557'!D417</f>
        <v>39.392499999999998</v>
      </c>
      <c r="N59">
        <f>'147557'!E417</f>
        <v>-101.0689</v>
      </c>
      <c r="O59">
        <f>'147557'!F417</f>
        <v>20120219</v>
      </c>
      <c r="P59">
        <f>'147557'!Q417</f>
        <v>0</v>
      </c>
      <c r="Q59">
        <f>'147557'!AF417</f>
        <v>144</v>
      </c>
      <c r="R59">
        <f>'147557'!AK417</f>
        <v>-72</v>
      </c>
    </row>
    <row r="60" spans="1:18" x14ac:dyDescent="0.2">
      <c r="A60">
        <v>20120220</v>
      </c>
      <c r="B60">
        <v>0</v>
      </c>
      <c r="C60">
        <v>46</v>
      </c>
      <c r="D60">
        <v>30</v>
      </c>
      <c r="F60">
        <f t="shared" si="0"/>
        <v>20120220</v>
      </c>
      <c r="G60">
        <f t="shared" si="1"/>
        <v>0</v>
      </c>
      <c r="H60">
        <f t="shared" si="2"/>
        <v>46</v>
      </c>
      <c r="I60">
        <f t="shared" si="3"/>
        <v>30</v>
      </c>
      <c r="J60" t="str">
        <f>'147557'!A418</f>
        <v>GHCND:USC00141699</v>
      </c>
      <c r="K60" t="str">
        <f>'147557'!B418</f>
        <v>COLBY 1 SW KS US</v>
      </c>
      <c r="L60">
        <f>'147557'!C418</f>
        <v>966.2</v>
      </c>
      <c r="M60">
        <f>'147557'!D418</f>
        <v>39.392499999999998</v>
      </c>
      <c r="N60">
        <f>'147557'!E418</f>
        <v>-101.0689</v>
      </c>
      <c r="O60">
        <f>'147557'!F418</f>
        <v>20120220</v>
      </c>
      <c r="P60">
        <f>'147557'!Q418</f>
        <v>0</v>
      </c>
      <c r="Q60">
        <f>'147557'!AF418</f>
        <v>78</v>
      </c>
      <c r="R60">
        <f>'147557'!AK418</f>
        <v>-11</v>
      </c>
    </row>
    <row r="61" spans="1:18" x14ac:dyDescent="0.2">
      <c r="A61">
        <v>20120221</v>
      </c>
      <c r="B61">
        <v>0</v>
      </c>
      <c r="C61">
        <v>39</v>
      </c>
      <c r="D61">
        <v>19</v>
      </c>
      <c r="F61">
        <f t="shared" si="0"/>
        <v>20120221</v>
      </c>
      <c r="G61">
        <f t="shared" si="1"/>
        <v>0</v>
      </c>
      <c r="H61">
        <f t="shared" si="2"/>
        <v>39</v>
      </c>
      <c r="I61">
        <f t="shared" si="3"/>
        <v>19</v>
      </c>
      <c r="J61" t="str">
        <f>'147557'!A419</f>
        <v>GHCND:USC00141699</v>
      </c>
      <c r="K61" t="str">
        <f>'147557'!B419</f>
        <v>COLBY 1 SW KS US</v>
      </c>
      <c r="L61">
        <f>'147557'!C419</f>
        <v>966.2</v>
      </c>
      <c r="M61">
        <f>'147557'!D419</f>
        <v>39.392499999999998</v>
      </c>
      <c r="N61">
        <f>'147557'!E419</f>
        <v>-101.0689</v>
      </c>
      <c r="O61">
        <f>'147557'!F419</f>
        <v>20120221</v>
      </c>
      <c r="P61">
        <f>'147557'!Q419</f>
        <v>0</v>
      </c>
      <c r="Q61">
        <f>'147557'!AF419</f>
        <v>39</v>
      </c>
      <c r="R61">
        <f>'147557'!AK419</f>
        <v>-72</v>
      </c>
    </row>
    <row r="62" spans="1:18" x14ac:dyDescent="0.2">
      <c r="A62">
        <v>20120222</v>
      </c>
      <c r="B62">
        <v>0</v>
      </c>
      <c r="C62">
        <v>56</v>
      </c>
      <c r="D62">
        <v>26</v>
      </c>
      <c r="F62">
        <f t="shared" si="0"/>
        <v>20120222</v>
      </c>
      <c r="G62">
        <f t="shared" si="1"/>
        <v>0</v>
      </c>
      <c r="H62">
        <f t="shared" si="2"/>
        <v>56</v>
      </c>
      <c r="I62">
        <f t="shared" si="3"/>
        <v>26</v>
      </c>
      <c r="J62" t="str">
        <f>'147557'!A420</f>
        <v>GHCND:USC00141699</v>
      </c>
      <c r="K62" t="str">
        <f>'147557'!B420</f>
        <v>COLBY 1 SW KS US</v>
      </c>
      <c r="L62">
        <f>'147557'!C420</f>
        <v>966.2</v>
      </c>
      <c r="M62">
        <f>'147557'!D420</f>
        <v>39.392499999999998</v>
      </c>
      <c r="N62">
        <f>'147557'!E420</f>
        <v>-101.0689</v>
      </c>
      <c r="O62">
        <f>'147557'!F420</f>
        <v>20120222</v>
      </c>
      <c r="P62">
        <f>'147557'!Q420</f>
        <v>0</v>
      </c>
      <c r="Q62">
        <f>'147557'!AF420</f>
        <v>133</v>
      </c>
      <c r="R62">
        <f>'147557'!AK420</f>
        <v>-33</v>
      </c>
    </row>
    <row r="63" spans="1:18" x14ac:dyDescent="0.2">
      <c r="A63">
        <v>20120223</v>
      </c>
      <c r="B63">
        <v>0</v>
      </c>
      <c r="C63">
        <v>66</v>
      </c>
      <c r="D63">
        <v>33</v>
      </c>
      <c r="F63">
        <f t="shared" si="0"/>
        <v>20120223</v>
      </c>
      <c r="G63">
        <f t="shared" si="1"/>
        <v>0</v>
      </c>
      <c r="H63">
        <f t="shared" si="2"/>
        <v>66</v>
      </c>
      <c r="I63">
        <f t="shared" si="3"/>
        <v>33</v>
      </c>
      <c r="J63" t="str">
        <f>'147557'!A421</f>
        <v>GHCND:USC00141699</v>
      </c>
      <c r="K63" t="str">
        <f>'147557'!B421</f>
        <v>COLBY 1 SW KS US</v>
      </c>
      <c r="L63">
        <f>'147557'!C421</f>
        <v>966.2</v>
      </c>
      <c r="M63">
        <f>'147557'!D421</f>
        <v>39.392499999999998</v>
      </c>
      <c r="N63">
        <f>'147557'!E421</f>
        <v>-101.0689</v>
      </c>
      <c r="O63">
        <f>'147557'!F421</f>
        <v>20120223</v>
      </c>
      <c r="P63">
        <f>'147557'!Q421</f>
        <v>0</v>
      </c>
      <c r="Q63">
        <f>'147557'!AF421</f>
        <v>189</v>
      </c>
      <c r="R63">
        <f>'147557'!AK421</f>
        <v>6</v>
      </c>
    </row>
    <row r="64" spans="1:18" x14ac:dyDescent="0.2">
      <c r="A64">
        <v>20120224</v>
      </c>
      <c r="B64">
        <v>0</v>
      </c>
      <c r="C64">
        <v>46</v>
      </c>
      <c r="D64">
        <v>21</v>
      </c>
      <c r="F64">
        <f t="shared" si="0"/>
        <v>20120224</v>
      </c>
      <c r="G64">
        <f t="shared" si="1"/>
        <v>0</v>
      </c>
      <c r="H64">
        <f t="shared" si="2"/>
        <v>46</v>
      </c>
      <c r="I64">
        <f t="shared" si="3"/>
        <v>21</v>
      </c>
      <c r="J64" t="str">
        <f>'147557'!A422</f>
        <v>GHCND:USC00141699</v>
      </c>
      <c r="K64" t="str">
        <f>'147557'!B422</f>
        <v>COLBY 1 SW KS US</v>
      </c>
      <c r="L64">
        <f>'147557'!C422</f>
        <v>966.2</v>
      </c>
      <c r="M64">
        <f>'147557'!D422</f>
        <v>39.392499999999998</v>
      </c>
      <c r="N64">
        <f>'147557'!E422</f>
        <v>-101.0689</v>
      </c>
      <c r="O64">
        <f>'147557'!F422</f>
        <v>20120224</v>
      </c>
      <c r="P64">
        <f>'147557'!Q422</f>
        <v>0</v>
      </c>
      <c r="Q64">
        <f>'147557'!AF422</f>
        <v>78</v>
      </c>
      <c r="R64">
        <f>'147557'!AK422</f>
        <v>-61</v>
      </c>
    </row>
    <row r="65" spans="1:18" x14ac:dyDescent="0.2">
      <c r="A65">
        <v>20120225</v>
      </c>
      <c r="B65">
        <v>0</v>
      </c>
      <c r="C65">
        <v>47</v>
      </c>
      <c r="D65">
        <v>15</v>
      </c>
      <c r="F65">
        <f t="shared" si="0"/>
        <v>20120225</v>
      </c>
      <c r="G65">
        <f t="shared" si="1"/>
        <v>0</v>
      </c>
      <c r="H65">
        <f t="shared" si="2"/>
        <v>47</v>
      </c>
      <c r="I65">
        <f t="shared" si="3"/>
        <v>15</v>
      </c>
      <c r="J65" t="str">
        <f>'147557'!A423</f>
        <v>GHCND:USC00141699</v>
      </c>
      <c r="K65" t="str">
        <f>'147557'!B423</f>
        <v>COLBY 1 SW KS US</v>
      </c>
      <c r="L65">
        <f>'147557'!C423</f>
        <v>966.2</v>
      </c>
      <c r="M65">
        <f>'147557'!D423</f>
        <v>39.392499999999998</v>
      </c>
      <c r="N65">
        <f>'147557'!E423</f>
        <v>-101.0689</v>
      </c>
      <c r="O65">
        <f>'147557'!F423</f>
        <v>20120225</v>
      </c>
      <c r="P65">
        <f>'147557'!Q423</f>
        <v>0</v>
      </c>
      <c r="Q65">
        <f>'147557'!AF423</f>
        <v>83</v>
      </c>
      <c r="R65">
        <f>'147557'!AK423</f>
        <v>-94</v>
      </c>
    </row>
    <row r="66" spans="1:18" x14ac:dyDescent="0.2">
      <c r="A66">
        <v>20120226</v>
      </c>
      <c r="B66">
        <v>0</v>
      </c>
      <c r="C66">
        <v>65</v>
      </c>
      <c r="D66">
        <v>16</v>
      </c>
      <c r="F66">
        <f t="shared" si="0"/>
        <v>20120226</v>
      </c>
      <c r="G66">
        <f t="shared" si="1"/>
        <v>0</v>
      </c>
      <c r="H66">
        <f t="shared" si="2"/>
        <v>65</v>
      </c>
      <c r="I66">
        <f t="shared" si="3"/>
        <v>16</v>
      </c>
      <c r="J66" t="str">
        <f>'147557'!A424</f>
        <v>GHCND:USC00141699</v>
      </c>
      <c r="K66" t="str">
        <f>'147557'!B424</f>
        <v>COLBY 1 SW KS US</v>
      </c>
      <c r="L66">
        <f>'147557'!C424</f>
        <v>966.2</v>
      </c>
      <c r="M66">
        <f>'147557'!D424</f>
        <v>39.392499999999998</v>
      </c>
      <c r="N66">
        <f>'147557'!E424</f>
        <v>-101.0689</v>
      </c>
      <c r="O66">
        <f>'147557'!F424</f>
        <v>20120226</v>
      </c>
      <c r="P66">
        <f>'147557'!Q424</f>
        <v>0</v>
      </c>
      <c r="Q66">
        <f>'147557'!AF424</f>
        <v>183</v>
      </c>
      <c r="R66">
        <f>'147557'!AK424</f>
        <v>-89</v>
      </c>
    </row>
    <row r="67" spans="1:18" x14ac:dyDescent="0.2">
      <c r="A67">
        <v>20120227</v>
      </c>
      <c r="B67">
        <v>0</v>
      </c>
      <c r="C67">
        <v>51</v>
      </c>
      <c r="D67">
        <v>16</v>
      </c>
      <c r="F67">
        <f t="shared" si="0"/>
        <v>20120227</v>
      </c>
      <c r="G67">
        <f t="shared" si="1"/>
        <v>0</v>
      </c>
      <c r="H67">
        <f t="shared" si="2"/>
        <v>51</v>
      </c>
      <c r="I67">
        <f t="shared" si="3"/>
        <v>16</v>
      </c>
      <c r="J67" t="str">
        <f>'147557'!A425</f>
        <v>GHCND:USC00141699</v>
      </c>
      <c r="K67" t="str">
        <f>'147557'!B425</f>
        <v>COLBY 1 SW KS US</v>
      </c>
      <c r="L67">
        <f>'147557'!C425</f>
        <v>966.2</v>
      </c>
      <c r="M67">
        <f>'147557'!D425</f>
        <v>39.392499999999998</v>
      </c>
      <c r="N67">
        <f>'147557'!E425</f>
        <v>-101.0689</v>
      </c>
      <c r="O67">
        <f>'147557'!F425</f>
        <v>20120227</v>
      </c>
      <c r="P67">
        <f>'147557'!Q425</f>
        <v>0</v>
      </c>
      <c r="Q67">
        <f>'147557'!AF425</f>
        <v>106</v>
      </c>
      <c r="R67">
        <f>'147557'!AK425</f>
        <v>-89</v>
      </c>
    </row>
    <row r="68" spans="1:18" x14ac:dyDescent="0.2">
      <c r="A68">
        <v>20120228</v>
      </c>
      <c r="B68">
        <v>0</v>
      </c>
      <c r="C68">
        <v>47</v>
      </c>
      <c r="D68">
        <v>17</v>
      </c>
      <c r="F68">
        <f t="shared" si="0"/>
        <v>20120228</v>
      </c>
      <c r="G68">
        <f t="shared" si="1"/>
        <v>0</v>
      </c>
      <c r="H68">
        <f t="shared" si="2"/>
        <v>47</v>
      </c>
      <c r="I68">
        <f t="shared" si="3"/>
        <v>17</v>
      </c>
      <c r="J68" t="str">
        <f>'147557'!A426</f>
        <v>GHCND:USC00141699</v>
      </c>
      <c r="K68" t="str">
        <f>'147557'!B426</f>
        <v>COLBY 1 SW KS US</v>
      </c>
      <c r="L68">
        <f>'147557'!C426</f>
        <v>966.2</v>
      </c>
      <c r="M68">
        <f>'147557'!D426</f>
        <v>39.392499999999998</v>
      </c>
      <c r="N68">
        <f>'147557'!E426</f>
        <v>-101.0689</v>
      </c>
      <c r="O68">
        <f>'147557'!F426</f>
        <v>20120228</v>
      </c>
      <c r="P68">
        <f>'147557'!Q426</f>
        <v>0</v>
      </c>
      <c r="Q68">
        <f>'147557'!AF426</f>
        <v>83</v>
      </c>
      <c r="R68">
        <f>'147557'!AK426</f>
        <v>-83</v>
      </c>
    </row>
    <row r="69" spans="1:18" x14ac:dyDescent="0.2">
      <c r="A69">
        <v>20120229</v>
      </c>
      <c r="B69">
        <v>0</v>
      </c>
      <c r="C69">
        <v>69</v>
      </c>
      <c r="D69">
        <v>25</v>
      </c>
      <c r="F69">
        <f t="shared" si="0"/>
        <v>20120229</v>
      </c>
      <c r="G69">
        <f t="shared" si="1"/>
        <v>0</v>
      </c>
      <c r="H69">
        <f t="shared" si="2"/>
        <v>69</v>
      </c>
      <c r="I69">
        <f t="shared" si="3"/>
        <v>25</v>
      </c>
      <c r="J69" t="str">
        <f>'147557'!A427</f>
        <v>GHCND:USC00141699</v>
      </c>
      <c r="K69" t="str">
        <f>'147557'!B427</f>
        <v>COLBY 1 SW KS US</v>
      </c>
      <c r="L69">
        <f>'147557'!C427</f>
        <v>966.2</v>
      </c>
      <c r="M69">
        <f>'147557'!D427</f>
        <v>39.392499999999998</v>
      </c>
      <c r="N69">
        <f>'147557'!E427</f>
        <v>-101.0689</v>
      </c>
      <c r="O69">
        <f>'147557'!F427</f>
        <v>20120229</v>
      </c>
      <c r="P69">
        <f>'147557'!Q427</f>
        <v>0</v>
      </c>
      <c r="Q69">
        <f>'147557'!AF427</f>
        <v>206</v>
      </c>
      <c r="R69">
        <f>'147557'!AK427</f>
        <v>-39</v>
      </c>
    </row>
    <row r="70" spans="1:18" x14ac:dyDescent="0.2">
      <c r="A70">
        <v>20120301</v>
      </c>
      <c r="B70">
        <v>0</v>
      </c>
      <c r="C70">
        <v>60</v>
      </c>
      <c r="D70">
        <v>21</v>
      </c>
      <c r="F70">
        <f t="shared" si="0"/>
        <v>20120301</v>
      </c>
      <c r="G70">
        <f t="shared" si="1"/>
        <v>0</v>
      </c>
      <c r="H70">
        <f t="shared" si="2"/>
        <v>60</v>
      </c>
      <c r="I70">
        <f t="shared" si="3"/>
        <v>21</v>
      </c>
      <c r="J70" t="str">
        <f>'147557'!A428</f>
        <v>GHCND:USC00141699</v>
      </c>
      <c r="K70" t="str">
        <f>'147557'!B428</f>
        <v>COLBY 1 SW KS US</v>
      </c>
      <c r="L70">
        <f>'147557'!C428</f>
        <v>966.2</v>
      </c>
      <c r="M70">
        <f>'147557'!D428</f>
        <v>39.392499999999998</v>
      </c>
      <c r="N70">
        <f>'147557'!E428</f>
        <v>-101.0689</v>
      </c>
      <c r="O70">
        <f>'147557'!F428</f>
        <v>20120301</v>
      </c>
      <c r="P70">
        <f>'147557'!Q428</f>
        <v>0</v>
      </c>
      <c r="Q70">
        <f>'147557'!AF428</f>
        <v>156</v>
      </c>
      <c r="R70">
        <f>'147557'!AK428</f>
        <v>-61</v>
      </c>
    </row>
    <row r="71" spans="1:18" x14ac:dyDescent="0.2">
      <c r="A71">
        <v>20120302</v>
      </c>
      <c r="B71">
        <v>0</v>
      </c>
      <c r="C71">
        <v>54</v>
      </c>
      <c r="D71">
        <v>20</v>
      </c>
      <c r="F71">
        <f t="shared" si="0"/>
        <v>20120302</v>
      </c>
      <c r="G71">
        <f t="shared" si="1"/>
        <v>0</v>
      </c>
      <c r="H71">
        <f t="shared" si="2"/>
        <v>54</v>
      </c>
      <c r="I71">
        <f t="shared" si="3"/>
        <v>20</v>
      </c>
      <c r="J71" t="str">
        <f>'147557'!A429</f>
        <v>GHCND:USC00141699</v>
      </c>
      <c r="K71" t="str">
        <f>'147557'!B429</f>
        <v>COLBY 1 SW KS US</v>
      </c>
      <c r="L71">
        <f>'147557'!C429</f>
        <v>966.2</v>
      </c>
      <c r="M71">
        <f>'147557'!D429</f>
        <v>39.392499999999998</v>
      </c>
      <c r="N71">
        <f>'147557'!E429</f>
        <v>-101.0689</v>
      </c>
      <c r="O71">
        <f>'147557'!F429</f>
        <v>20120302</v>
      </c>
      <c r="P71">
        <f>'147557'!Q429</f>
        <v>0</v>
      </c>
      <c r="Q71">
        <f>'147557'!AF429</f>
        <v>122</v>
      </c>
      <c r="R71">
        <f>'147557'!AK429</f>
        <v>-67</v>
      </c>
    </row>
    <row r="72" spans="1:18" x14ac:dyDescent="0.2">
      <c r="A72">
        <v>20120303</v>
      </c>
      <c r="B72">
        <v>0</v>
      </c>
      <c r="C72">
        <v>47</v>
      </c>
      <c r="D72">
        <v>15</v>
      </c>
      <c r="F72">
        <f t="shared" si="0"/>
        <v>20120303</v>
      </c>
      <c r="G72">
        <f t="shared" si="1"/>
        <v>0</v>
      </c>
      <c r="H72">
        <f t="shared" si="2"/>
        <v>47</v>
      </c>
      <c r="I72">
        <f t="shared" si="3"/>
        <v>15</v>
      </c>
      <c r="J72" t="str">
        <f>'147557'!A430</f>
        <v>GHCND:USC00141699</v>
      </c>
      <c r="K72" t="str">
        <f>'147557'!B430</f>
        <v>COLBY 1 SW KS US</v>
      </c>
      <c r="L72">
        <f>'147557'!C430</f>
        <v>966.2</v>
      </c>
      <c r="M72">
        <f>'147557'!D430</f>
        <v>39.392499999999998</v>
      </c>
      <c r="N72">
        <f>'147557'!E430</f>
        <v>-101.0689</v>
      </c>
      <c r="O72">
        <f>'147557'!F430</f>
        <v>20120303</v>
      </c>
      <c r="P72">
        <f>'147557'!Q430</f>
        <v>0</v>
      </c>
      <c r="Q72">
        <f>'147557'!AF430</f>
        <v>83</v>
      </c>
      <c r="R72">
        <f>'147557'!AK430</f>
        <v>-94</v>
      </c>
    </row>
    <row r="73" spans="1:18" x14ac:dyDescent="0.2">
      <c r="A73">
        <v>20120304</v>
      </c>
      <c r="B73">
        <v>0</v>
      </c>
      <c r="C73">
        <v>59</v>
      </c>
      <c r="D73">
        <v>25</v>
      </c>
      <c r="F73">
        <f t="shared" si="0"/>
        <v>20120304</v>
      </c>
      <c r="G73">
        <f t="shared" si="1"/>
        <v>0</v>
      </c>
      <c r="H73">
        <f t="shared" si="2"/>
        <v>59</v>
      </c>
      <c r="I73">
        <f t="shared" si="3"/>
        <v>25</v>
      </c>
      <c r="J73" t="str">
        <f>'147557'!A431</f>
        <v>GHCND:USC00141699</v>
      </c>
      <c r="K73" t="str">
        <f>'147557'!B431</f>
        <v>COLBY 1 SW KS US</v>
      </c>
      <c r="L73">
        <f>'147557'!C431</f>
        <v>966.2</v>
      </c>
      <c r="M73">
        <f>'147557'!D431</f>
        <v>39.392499999999998</v>
      </c>
      <c r="N73">
        <f>'147557'!E431</f>
        <v>-101.0689</v>
      </c>
      <c r="O73">
        <f>'147557'!F431</f>
        <v>20120304</v>
      </c>
      <c r="P73">
        <f>'147557'!Q431</f>
        <v>0</v>
      </c>
      <c r="Q73">
        <f>'147557'!AF431</f>
        <v>150</v>
      </c>
      <c r="R73">
        <f>'147557'!AK431</f>
        <v>-39</v>
      </c>
    </row>
    <row r="74" spans="1:18" x14ac:dyDescent="0.2">
      <c r="A74">
        <v>20120305</v>
      </c>
      <c r="B74">
        <v>0</v>
      </c>
      <c r="C74">
        <v>66</v>
      </c>
      <c r="D74">
        <v>27</v>
      </c>
      <c r="F74">
        <f t="shared" ref="F74:F137" si="4">O74</f>
        <v>20120305</v>
      </c>
      <c r="G74">
        <f t="shared" si="1"/>
        <v>0</v>
      </c>
      <c r="H74">
        <f t="shared" si="2"/>
        <v>66</v>
      </c>
      <c r="I74">
        <f t="shared" si="3"/>
        <v>27</v>
      </c>
      <c r="J74" t="str">
        <f>'147557'!A432</f>
        <v>GHCND:USC00141699</v>
      </c>
      <c r="K74" t="str">
        <f>'147557'!B432</f>
        <v>COLBY 1 SW KS US</v>
      </c>
      <c r="L74">
        <f>'147557'!C432</f>
        <v>966.2</v>
      </c>
      <c r="M74">
        <f>'147557'!D432</f>
        <v>39.392499999999998</v>
      </c>
      <c r="N74">
        <f>'147557'!E432</f>
        <v>-101.0689</v>
      </c>
      <c r="O74">
        <f>'147557'!F432</f>
        <v>20120305</v>
      </c>
      <c r="P74">
        <f>'147557'!Q432</f>
        <v>0</v>
      </c>
      <c r="Q74">
        <f>'147557'!AF432</f>
        <v>189</v>
      </c>
      <c r="R74">
        <f>'147557'!AK432</f>
        <v>-28</v>
      </c>
    </row>
    <row r="75" spans="1:18" x14ac:dyDescent="0.2">
      <c r="A75">
        <v>20120306</v>
      </c>
      <c r="B75">
        <v>0</v>
      </c>
      <c r="C75">
        <v>77</v>
      </c>
      <c r="D75">
        <v>28</v>
      </c>
      <c r="F75">
        <f t="shared" si="4"/>
        <v>20120306</v>
      </c>
      <c r="G75">
        <f t="shared" ref="G75:G138" si="5">IF(P75=-9999,-9999,ROUND(P75/254,2))</f>
        <v>0</v>
      </c>
      <c r="H75">
        <f t="shared" ref="H75:H138" si="6">IF(Q75=-9999,-9999,ROUND((9/5)*(Q75/10)+32,0))</f>
        <v>77</v>
      </c>
      <c r="I75">
        <f t="shared" ref="I75:I138" si="7">IF(R75=-9999,-9999,ROUND((9/5)*(R75/10)+32,0))</f>
        <v>28</v>
      </c>
      <c r="J75" t="str">
        <f>'147557'!A433</f>
        <v>GHCND:USC00141699</v>
      </c>
      <c r="K75" t="str">
        <f>'147557'!B433</f>
        <v>COLBY 1 SW KS US</v>
      </c>
      <c r="L75">
        <f>'147557'!C433</f>
        <v>966.2</v>
      </c>
      <c r="M75">
        <f>'147557'!D433</f>
        <v>39.392499999999998</v>
      </c>
      <c r="N75">
        <f>'147557'!E433</f>
        <v>-101.0689</v>
      </c>
      <c r="O75">
        <f>'147557'!F433</f>
        <v>20120306</v>
      </c>
      <c r="P75">
        <f>'147557'!Q433</f>
        <v>0</v>
      </c>
      <c r="Q75">
        <f>'147557'!AF433</f>
        <v>250</v>
      </c>
      <c r="R75">
        <f>'147557'!AK433</f>
        <v>-22</v>
      </c>
    </row>
    <row r="76" spans="1:18" x14ac:dyDescent="0.2">
      <c r="A76">
        <v>20120307</v>
      </c>
      <c r="B76">
        <v>0</v>
      </c>
      <c r="C76">
        <v>79</v>
      </c>
      <c r="D76">
        <v>33</v>
      </c>
      <c r="F76">
        <f t="shared" si="4"/>
        <v>20120307</v>
      </c>
      <c r="G76">
        <f t="shared" si="5"/>
        <v>0</v>
      </c>
      <c r="H76">
        <f t="shared" si="6"/>
        <v>79</v>
      </c>
      <c r="I76">
        <f t="shared" si="7"/>
        <v>33</v>
      </c>
      <c r="J76" t="str">
        <f>'147557'!A434</f>
        <v>GHCND:USC00141699</v>
      </c>
      <c r="K76" t="str">
        <f>'147557'!B434</f>
        <v>COLBY 1 SW KS US</v>
      </c>
      <c r="L76">
        <f>'147557'!C434</f>
        <v>966.2</v>
      </c>
      <c r="M76">
        <f>'147557'!D434</f>
        <v>39.392499999999998</v>
      </c>
      <c r="N76">
        <f>'147557'!E434</f>
        <v>-101.0689</v>
      </c>
      <c r="O76">
        <f>'147557'!F434</f>
        <v>20120307</v>
      </c>
      <c r="P76">
        <f>'147557'!Q434</f>
        <v>0</v>
      </c>
      <c r="Q76">
        <f>'147557'!AF434</f>
        <v>261</v>
      </c>
      <c r="R76">
        <f>'147557'!AK434</f>
        <v>6</v>
      </c>
    </row>
    <row r="77" spans="1:18" x14ac:dyDescent="0.2">
      <c r="A77">
        <v>20120308</v>
      </c>
      <c r="B77">
        <v>0</v>
      </c>
      <c r="C77">
        <v>47</v>
      </c>
      <c r="D77">
        <v>18</v>
      </c>
      <c r="F77">
        <f t="shared" si="4"/>
        <v>20120308</v>
      </c>
      <c r="G77">
        <f t="shared" si="5"/>
        <v>0</v>
      </c>
      <c r="H77">
        <f t="shared" si="6"/>
        <v>47</v>
      </c>
      <c r="I77">
        <f t="shared" si="7"/>
        <v>18</v>
      </c>
      <c r="J77" t="str">
        <f>'147557'!A435</f>
        <v>GHCND:USC00141699</v>
      </c>
      <c r="K77" t="str">
        <f>'147557'!B435</f>
        <v>COLBY 1 SW KS US</v>
      </c>
      <c r="L77">
        <f>'147557'!C435</f>
        <v>966.2</v>
      </c>
      <c r="M77">
        <f>'147557'!D435</f>
        <v>39.392499999999998</v>
      </c>
      <c r="N77">
        <f>'147557'!E435</f>
        <v>-101.0689</v>
      </c>
      <c r="O77">
        <f>'147557'!F435</f>
        <v>20120308</v>
      </c>
      <c r="P77">
        <f>'147557'!Q435</f>
        <v>0</v>
      </c>
      <c r="Q77">
        <f>'147557'!AF435</f>
        <v>83</v>
      </c>
      <c r="R77">
        <f>'147557'!AK435</f>
        <v>-78</v>
      </c>
    </row>
    <row r="78" spans="1:18" x14ac:dyDescent="0.2">
      <c r="A78">
        <v>20120309</v>
      </c>
      <c r="B78">
        <v>0</v>
      </c>
      <c r="C78">
        <v>50</v>
      </c>
      <c r="D78">
        <v>17</v>
      </c>
      <c r="F78">
        <f t="shared" si="4"/>
        <v>20120309</v>
      </c>
      <c r="G78">
        <f t="shared" si="5"/>
        <v>0</v>
      </c>
      <c r="H78">
        <f t="shared" si="6"/>
        <v>50</v>
      </c>
      <c r="I78">
        <f t="shared" si="7"/>
        <v>17</v>
      </c>
      <c r="J78" t="str">
        <f>'147557'!A436</f>
        <v>GHCND:USC00141699</v>
      </c>
      <c r="K78" t="str">
        <f>'147557'!B436</f>
        <v>COLBY 1 SW KS US</v>
      </c>
      <c r="L78">
        <f>'147557'!C436</f>
        <v>966.2</v>
      </c>
      <c r="M78">
        <f>'147557'!D436</f>
        <v>39.392499999999998</v>
      </c>
      <c r="N78">
        <f>'147557'!E436</f>
        <v>-101.0689</v>
      </c>
      <c r="O78">
        <f>'147557'!F436</f>
        <v>20120309</v>
      </c>
      <c r="P78">
        <f>'147557'!Q436</f>
        <v>0</v>
      </c>
      <c r="Q78">
        <f>'147557'!AF436</f>
        <v>100</v>
      </c>
      <c r="R78">
        <f>'147557'!AK436</f>
        <v>-83</v>
      </c>
    </row>
    <row r="79" spans="1:18" x14ac:dyDescent="0.2">
      <c r="A79">
        <v>20120310</v>
      </c>
      <c r="B79">
        <v>0</v>
      </c>
      <c r="C79">
        <v>63</v>
      </c>
      <c r="D79">
        <v>27</v>
      </c>
      <c r="F79">
        <f t="shared" si="4"/>
        <v>20120310</v>
      </c>
      <c r="G79">
        <f t="shared" si="5"/>
        <v>0</v>
      </c>
      <c r="H79">
        <f t="shared" si="6"/>
        <v>63</v>
      </c>
      <c r="I79">
        <f t="shared" si="7"/>
        <v>27</v>
      </c>
      <c r="J79" t="str">
        <f>'147557'!A437</f>
        <v>GHCND:USC00141699</v>
      </c>
      <c r="K79" t="str">
        <f>'147557'!B437</f>
        <v>COLBY 1 SW KS US</v>
      </c>
      <c r="L79">
        <f>'147557'!C437</f>
        <v>966.2</v>
      </c>
      <c r="M79">
        <f>'147557'!D437</f>
        <v>39.392499999999998</v>
      </c>
      <c r="N79">
        <f>'147557'!E437</f>
        <v>-101.0689</v>
      </c>
      <c r="O79">
        <f>'147557'!F437</f>
        <v>20120310</v>
      </c>
      <c r="P79">
        <f>'147557'!Q437</f>
        <v>0</v>
      </c>
      <c r="Q79">
        <f>'147557'!AF437</f>
        <v>172</v>
      </c>
      <c r="R79">
        <f>'147557'!AK437</f>
        <v>-28</v>
      </c>
    </row>
    <row r="80" spans="1:18" x14ac:dyDescent="0.2">
      <c r="A80">
        <v>20120311</v>
      </c>
      <c r="B80">
        <v>7.0000000000000007E-2</v>
      </c>
      <c r="C80">
        <v>68</v>
      </c>
      <c r="D80">
        <v>39</v>
      </c>
      <c r="F80">
        <f t="shared" si="4"/>
        <v>20120311</v>
      </c>
      <c r="G80">
        <f t="shared" si="5"/>
        <v>7.0000000000000007E-2</v>
      </c>
      <c r="H80">
        <f t="shared" si="6"/>
        <v>68</v>
      </c>
      <c r="I80">
        <f t="shared" si="7"/>
        <v>39</v>
      </c>
      <c r="J80" t="str">
        <f>'147557'!A438</f>
        <v>GHCND:USC00141699</v>
      </c>
      <c r="K80" t="str">
        <f>'147557'!B438</f>
        <v>COLBY 1 SW KS US</v>
      </c>
      <c r="L80">
        <f>'147557'!C438</f>
        <v>966.2</v>
      </c>
      <c r="M80">
        <f>'147557'!D438</f>
        <v>39.392499999999998</v>
      </c>
      <c r="N80">
        <f>'147557'!E438</f>
        <v>-101.0689</v>
      </c>
      <c r="O80">
        <f>'147557'!F438</f>
        <v>20120311</v>
      </c>
      <c r="P80">
        <f>'147557'!Q438</f>
        <v>18</v>
      </c>
      <c r="Q80">
        <f>'147557'!AF438</f>
        <v>200</v>
      </c>
      <c r="R80">
        <f>'147557'!AK438</f>
        <v>39</v>
      </c>
    </row>
    <row r="81" spans="1:18" x14ac:dyDescent="0.2">
      <c r="A81">
        <v>20120312</v>
      </c>
      <c r="B81">
        <v>0</v>
      </c>
      <c r="C81">
        <v>52</v>
      </c>
      <c r="D81">
        <v>35</v>
      </c>
      <c r="F81">
        <f t="shared" si="4"/>
        <v>20120312</v>
      </c>
      <c r="G81">
        <f t="shared" si="5"/>
        <v>0</v>
      </c>
      <c r="H81">
        <f t="shared" si="6"/>
        <v>52</v>
      </c>
      <c r="I81">
        <f t="shared" si="7"/>
        <v>35</v>
      </c>
      <c r="J81" t="str">
        <f>'147557'!A439</f>
        <v>GHCND:USC00141699</v>
      </c>
      <c r="K81" t="str">
        <f>'147557'!B439</f>
        <v>COLBY 1 SW KS US</v>
      </c>
      <c r="L81">
        <f>'147557'!C439</f>
        <v>966.2</v>
      </c>
      <c r="M81">
        <f>'147557'!D439</f>
        <v>39.392499999999998</v>
      </c>
      <c r="N81">
        <f>'147557'!E439</f>
        <v>-101.0689</v>
      </c>
      <c r="O81">
        <f>'147557'!F439</f>
        <v>20120312</v>
      </c>
      <c r="P81">
        <f>'147557'!Q439</f>
        <v>0</v>
      </c>
      <c r="Q81">
        <f>'147557'!AF439</f>
        <v>111</v>
      </c>
      <c r="R81">
        <f>'147557'!AK439</f>
        <v>17</v>
      </c>
    </row>
    <row r="82" spans="1:18" x14ac:dyDescent="0.2">
      <c r="A82">
        <v>20120313</v>
      </c>
      <c r="B82">
        <v>0</v>
      </c>
      <c r="C82">
        <v>77</v>
      </c>
      <c r="D82">
        <v>33</v>
      </c>
      <c r="F82">
        <f t="shared" si="4"/>
        <v>20120313</v>
      </c>
      <c r="G82">
        <f t="shared" si="5"/>
        <v>0</v>
      </c>
      <c r="H82">
        <f t="shared" si="6"/>
        <v>77</v>
      </c>
      <c r="I82">
        <f t="shared" si="7"/>
        <v>33</v>
      </c>
      <c r="J82" t="str">
        <f>'147557'!A440</f>
        <v>GHCND:USC00141699</v>
      </c>
      <c r="K82" t="str">
        <f>'147557'!B440</f>
        <v>COLBY 1 SW KS US</v>
      </c>
      <c r="L82">
        <f>'147557'!C440</f>
        <v>966.2</v>
      </c>
      <c r="M82">
        <f>'147557'!D440</f>
        <v>39.392499999999998</v>
      </c>
      <c r="N82">
        <f>'147557'!E440</f>
        <v>-101.0689</v>
      </c>
      <c r="O82">
        <f>'147557'!F440</f>
        <v>20120313</v>
      </c>
      <c r="P82">
        <f>'147557'!Q440</f>
        <v>0</v>
      </c>
      <c r="Q82">
        <f>'147557'!AF440</f>
        <v>250</v>
      </c>
      <c r="R82">
        <f>'147557'!AK440</f>
        <v>6</v>
      </c>
    </row>
    <row r="83" spans="1:18" x14ac:dyDescent="0.2">
      <c r="A83">
        <v>20120314</v>
      </c>
      <c r="B83">
        <v>0</v>
      </c>
      <c r="C83">
        <v>83</v>
      </c>
      <c r="D83">
        <v>33</v>
      </c>
      <c r="F83">
        <f t="shared" si="4"/>
        <v>20120314</v>
      </c>
      <c r="G83">
        <f t="shared" si="5"/>
        <v>0</v>
      </c>
      <c r="H83">
        <f t="shared" si="6"/>
        <v>83</v>
      </c>
      <c r="I83">
        <f t="shared" si="7"/>
        <v>33</v>
      </c>
      <c r="J83" t="str">
        <f>'147557'!A441</f>
        <v>GHCND:USC00141699</v>
      </c>
      <c r="K83" t="str">
        <f>'147557'!B441</f>
        <v>COLBY 1 SW KS US</v>
      </c>
      <c r="L83">
        <f>'147557'!C441</f>
        <v>966.2</v>
      </c>
      <c r="M83">
        <f>'147557'!D441</f>
        <v>39.392499999999998</v>
      </c>
      <c r="N83">
        <f>'147557'!E441</f>
        <v>-101.0689</v>
      </c>
      <c r="O83">
        <f>'147557'!F441</f>
        <v>20120314</v>
      </c>
      <c r="P83">
        <f>'147557'!Q441</f>
        <v>0</v>
      </c>
      <c r="Q83">
        <f>'147557'!AF441</f>
        <v>283</v>
      </c>
      <c r="R83">
        <f>'147557'!AK441</f>
        <v>6</v>
      </c>
    </row>
    <row r="84" spans="1:18" x14ac:dyDescent="0.2">
      <c r="A84">
        <v>20120315</v>
      </c>
      <c r="B84">
        <v>0</v>
      </c>
      <c r="C84">
        <v>79</v>
      </c>
      <c r="D84">
        <v>35</v>
      </c>
      <c r="F84">
        <f t="shared" si="4"/>
        <v>20120315</v>
      </c>
      <c r="G84">
        <f t="shared" si="5"/>
        <v>0</v>
      </c>
      <c r="H84">
        <f t="shared" si="6"/>
        <v>79</v>
      </c>
      <c r="I84">
        <f t="shared" si="7"/>
        <v>35</v>
      </c>
      <c r="J84" t="str">
        <f>'147557'!A442</f>
        <v>GHCND:USC00141699</v>
      </c>
      <c r="K84" t="str">
        <f>'147557'!B442</f>
        <v>COLBY 1 SW KS US</v>
      </c>
      <c r="L84">
        <f>'147557'!C442</f>
        <v>966.2</v>
      </c>
      <c r="M84">
        <f>'147557'!D442</f>
        <v>39.392499999999998</v>
      </c>
      <c r="N84">
        <f>'147557'!E442</f>
        <v>-101.0689</v>
      </c>
      <c r="O84">
        <f>'147557'!F442</f>
        <v>20120315</v>
      </c>
      <c r="P84">
        <f>'147557'!Q442</f>
        <v>0</v>
      </c>
      <c r="Q84">
        <f>'147557'!AF442</f>
        <v>261</v>
      </c>
      <c r="R84">
        <f>'147557'!AK442</f>
        <v>17</v>
      </c>
    </row>
    <row r="85" spans="1:18" x14ac:dyDescent="0.2">
      <c r="A85">
        <v>20120316</v>
      </c>
      <c r="B85">
        <v>0</v>
      </c>
      <c r="C85">
        <v>80</v>
      </c>
      <c r="D85">
        <v>35</v>
      </c>
      <c r="F85">
        <f t="shared" si="4"/>
        <v>20120316</v>
      </c>
      <c r="G85">
        <f t="shared" si="5"/>
        <v>0</v>
      </c>
      <c r="H85">
        <f t="shared" si="6"/>
        <v>80</v>
      </c>
      <c r="I85">
        <f t="shared" si="7"/>
        <v>35</v>
      </c>
      <c r="J85" t="str">
        <f>'147557'!A443</f>
        <v>GHCND:USC00141699</v>
      </c>
      <c r="K85" t="str">
        <f>'147557'!B443</f>
        <v>COLBY 1 SW KS US</v>
      </c>
      <c r="L85">
        <f>'147557'!C443</f>
        <v>966.2</v>
      </c>
      <c r="M85">
        <f>'147557'!D443</f>
        <v>39.392499999999998</v>
      </c>
      <c r="N85">
        <f>'147557'!E443</f>
        <v>-101.0689</v>
      </c>
      <c r="O85">
        <f>'147557'!F443</f>
        <v>20120316</v>
      </c>
      <c r="P85">
        <f>'147557'!Q443</f>
        <v>0</v>
      </c>
      <c r="Q85">
        <f>'147557'!AF443</f>
        <v>267</v>
      </c>
      <c r="R85">
        <f>'147557'!AK443</f>
        <v>17</v>
      </c>
    </row>
    <row r="86" spans="1:18" x14ac:dyDescent="0.2">
      <c r="A86">
        <v>20120317</v>
      </c>
      <c r="B86">
        <v>0</v>
      </c>
      <c r="C86">
        <v>85</v>
      </c>
      <c r="D86">
        <v>32</v>
      </c>
      <c r="F86">
        <f t="shared" si="4"/>
        <v>20120317</v>
      </c>
      <c r="G86">
        <f t="shared" si="5"/>
        <v>0</v>
      </c>
      <c r="H86">
        <f t="shared" si="6"/>
        <v>85</v>
      </c>
      <c r="I86">
        <f t="shared" si="7"/>
        <v>32</v>
      </c>
      <c r="J86" t="str">
        <f>'147557'!A444</f>
        <v>GHCND:USC00141699</v>
      </c>
      <c r="K86" t="str">
        <f>'147557'!B444</f>
        <v>COLBY 1 SW KS US</v>
      </c>
      <c r="L86">
        <f>'147557'!C444</f>
        <v>966.2</v>
      </c>
      <c r="M86">
        <f>'147557'!D444</f>
        <v>39.392499999999998</v>
      </c>
      <c r="N86">
        <f>'147557'!E444</f>
        <v>-101.0689</v>
      </c>
      <c r="O86">
        <f>'147557'!F444</f>
        <v>20120317</v>
      </c>
      <c r="P86">
        <f>'147557'!Q444</f>
        <v>0</v>
      </c>
      <c r="Q86">
        <f>'147557'!AF444</f>
        <v>294</v>
      </c>
      <c r="R86">
        <f>'147557'!AK444</f>
        <v>0</v>
      </c>
    </row>
    <row r="87" spans="1:18" x14ac:dyDescent="0.2">
      <c r="A87">
        <v>20120318</v>
      </c>
      <c r="B87">
        <v>0</v>
      </c>
      <c r="C87">
        <v>88</v>
      </c>
      <c r="D87">
        <v>31</v>
      </c>
      <c r="F87">
        <f t="shared" si="4"/>
        <v>20120318</v>
      </c>
      <c r="G87">
        <f t="shared" si="5"/>
        <v>0</v>
      </c>
      <c r="H87">
        <f t="shared" si="6"/>
        <v>88</v>
      </c>
      <c r="I87">
        <f t="shared" si="7"/>
        <v>31</v>
      </c>
      <c r="J87" t="str">
        <f>'147557'!A445</f>
        <v>GHCND:USC00141699</v>
      </c>
      <c r="K87" t="str">
        <f>'147557'!B445</f>
        <v>COLBY 1 SW KS US</v>
      </c>
      <c r="L87">
        <f>'147557'!C445</f>
        <v>966.2</v>
      </c>
      <c r="M87">
        <f>'147557'!D445</f>
        <v>39.392499999999998</v>
      </c>
      <c r="N87">
        <f>'147557'!E445</f>
        <v>-101.0689</v>
      </c>
      <c r="O87">
        <f>'147557'!F445</f>
        <v>20120318</v>
      </c>
      <c r="P87">
        <f>'147557'!Q445</f>
        <v>0</v>
      </c>
      <c r="Q87">
        <f>'147557'!AF445</f>
        <v>311</v>
      </c>
      <c r="R87">
        <f>'147557'!AK445</f>
        <v>-6</v>
      </c>
    </row>
    <row r="88" spans="1:18" x14ac:dyDescent="0.2">
      <c r="A88">
        <v>20120319</v>
      </c>
      <c r="B88">
        <v>0</v>
      </c>
      <c r="C88">
        <v>80</v>
      </c>
      <c r="D88">
        <v>28</v>
      </c>
      <c r="F88">
        <f t="shared" si="4"/>
        <v>20120319</v>
      </c>
      <c r="G88">
        <f t="shared" si="5"/>
        <v>0</v>
      </c>
      <c r="H88">
        <f t="shared" si="6"/>
        <v>80</v>
      </c>
      <c r="I88">
        <f t="shared" si="7"/>
        <v>28</v>
      </c>
      <c r="J88" t="str">
        <f>'147557'!A446</f>
        <v>GHCND:USC00141699</v>
      </c>
      <c r="K88" t="str">
        <f>'147557'!B446</f>
        <v>COLBY 1 SW KS US</v>
      </c>
      <c r="L88">
        <f>'147557'!C446</f>
        <v>966.2</v>
      </c>
      <c r="M88">
        <f>'147557'!D446</f>
        <v>39.392499999999998</v>
      </c>
      <c r="N88">
        <f>'147557'!E446</f>
        <v>-101.0689</v>
      </c>
      <c r="O88">
        <f>'147557'!F446</f>
        <v>20120319</v>
      </c>
      <c r="P88">
        <f>'147557'!Q446</f>
        <v>0</v>
      </c>
      <c r="Q88">
        <f>'147557'!AF446</f>
        <v>267</v>
      </c>
      <c r="R88">
        <f>'147557'!AK446</f>
        <v>-22</v>
      </c>
    </row>
    <row r="89" spans="1:18" x14ac:dyDescent="0.2">
      <c r="A89">
        <v>20120320</v>
      </c>
      <c r="B89">
        <v>0</v>
      </c>
      <c r="C89">
        <v>65</v>
      </c>
      <c r="D89">
        <v>28</v>
      </c>
      <c r="F89">
        <f t="shared" si="4"/>
        <v>20120320</v>
      </c>
      <c r="G89">
        <f t="shared" si="5"/>
        <v>0</v>
      </c>
      <c r="H89">
        <f t="shared" si="6"/>
        <v>65</v>
      </c>
      <c r="I89">
        <f t="shared" si="7"/>
        <v>28</v>
      </c>
      <c r="J89" t="str">
        <f>'147557'!A447</f>
        <v>GHCND:USC00141699</v>
      </c>
      <c r="K89" t="str">
        <f>'147557'!B447</f>
        <v>COLBY 1 SW KS US</v>
      </c>
      <c r="L89">
        <f>'147557'!C447</f>
        <v>966.2</v>
      </c>
      <c r="M89">
        <f>'147557'!D447</f>
        <v>39.392499999999998</v>
      </c>
      <c r="N89">
        <f>'147557'!E447</f>
        <v>-101.0689</v>
      </c>
      <c r="O89">
        <f>'147557'!F447</f>
        <v>20120320</v>
      </c>
      <c r="P89">
        <f>'147557'!Q447</f>
        <v>0</v>
      </c>
      <c r="Q89">
        <f>'147557'!AF447</f>
        <v>183</v>
      </c>
      <c r="R89">
        <f>'147557'!AK447</f>
        <v>-22</v>
      </c>
    </row>
    <row r="90" spans="1:18" x14ac:dyDescent="0.2">
      <c r="A90">
        <v>20120321</v>
      </c>
      <c r="B90">
        <v>0.14000000000000001</v>
      </c>
      <c r="C90">
        <v>56</v>
      </c>
      <c r="D90">
        <v>35</v>
      </c>
      <c r="F90">
        <f t="shared" si="4"/>
        <v>20120321</v>
      </c>
      <c r="G90">
        <f t="shared" si="5"/>
        <v>0.14000000000000001</v>
      </c>
      <c r="H90">
        <f t="shared" si="6"/>
        <v>56</v>
      </c>
      <c r="I90">
        <f t="shared" si="7"/>
        <v>35</v>
      </c>
      <c r="J90" t="str">
        <f>'147557'!A448</f>
        <v>GHCND:USC00141699</v>
      </c>
      <c r="K90" t="str">
        <f>'147557'!B448</f>
        <v>COLBY 1 SW KS US</v>
      </c>
      <c r="L90">
        <f>'147557'!C448</f>
        <v>966.2</v>
      </c>
      <c r="M90">
        <f>'147557'!D448</f>
        <v>39.392499999999998</v>
      </c>
      <c r="N90">
        <f>'147557'!E448</f>
        <v>-101.0689</v>
      </c>
      <c r="O90">
        <f>'147557'!F448</f>
        <v>20120321</v>
      </c>
      <c r="P90">
        <f>'147557'!Q448</f>
        <v>36</v>
      </c>
      <c r="Q90">
        <f>'147557'!AF448</f>
        <v>133</v>
      </c>
      <c r="R90">
        <f>'147557'!AK448</f>
        <v>17</v>
      </c>
    </row>
    <row r="91" spans="1:18" x14ac:dyDescent="0.2">
      <c r="A91">
        <v>20120322</v>
      </c>
      <c r="B91">
        <v>0.56999999999999995</v>
      </c>
      <c r="C91">
        <v>58</v>
      </c>
      <c r="D91">
        <v>39</v>
      </c>
      <c r="F91">
        <f t="shared" si="4"/>
        <v>20120322</v>
      </c>
      <c r="G91">
        <f t="shared" si="5"/>
        <v>0.56999999999999995</v>
      </c>
      <c r="H91">
        <f t="shared" si="6"/>
        <v>58</v>
      </c>
      <c r="I91">
        <f t="shared" si="7"/>
        <v>39</v>
      </c>
      <c r="J91" t="str">
        <f>'147557'!A449</f>
        <v>GHCND:USC00141699</v>
      </c>
      <c r="K91" t="str">
        <f>'147557'!B449</f>
        <v>COLBY 1 SW KS US</v>
      </c>
      <c r="L91">
        <f>'147557'!C449</f>
        <v>966.2</v>
      </c>
      <c r="M91">
        <f>'147557'!D449</f>
        <v>39.392499999999998</v>
      </c>
      <c r="N91">
        <f>'147557'!E449</f>
        <v>-101.0689</v>
      </c>
      <c r="O91">
        <f>'147557'!F449</f>
        <v>20120322</v>
      </c>
      <c r="P91">
        <f>'147557'!Q449</f>
        <v>145</v>
      </c>
      <c r="Q91">
        <f>'147557'!AF449</f>
        <v>144</v>
      </c>
      <c r="R91">
        <f>'147557'!AK449</f>
        <v>39</v>
      </c>
    </row>
    <row r="92" spans="1:18" x14ac:dyDescent="0.2">
      <c r="A92">
        <v>20120323</v>
      </c>
      <c r="B92">
        <v>0</v>
      </c>
      <c r="C92">
        <v>58</v>
      </c>
      <c r="D92">
        <v>32</v>
      </c>
      <c r="F92">
        <f t="shared" si="4"/>
        <v>20120323</v>
      </c>
      <c r="G92">
        <f t="shared" si="5"/>
        <v>0</v>
      </c>
      <c r="H92">
        <f t="shared" si="6"/>
        <v>58</v>
      </c>
      <c r="I92">
        <f t="shared" si="7"/>
        <v>32</v>
      </c>
      <c r="J92" t="str">
        <f>'147557'!A450</f>
        <v>GHCND:USC00141699</v>
      </c>
      <c r="K92" t="str">
        <f>'147557'!B450</f>
        <v>COLBY 1 SW KS US</v>
      </c>
      <c r="L92">
        <f>'147557'!C450</f>
        <v>966.2</v>
      </c>
      <c r="M92">
        <f>'147557'!D450</f>
        <v>39.392499999999998</v>
      </c>
      <c r="N92">
        <f>'147557'!E450</f>
        <v>-101.0689</v>
      </c>
      <c r="O92">
        <f>'147557'!F450</f>
        <v>20120323</v>
      </c>
      <c r="P92">
        <f>'147557'!Q450</f>
        <v>0</v>
      </c>
      <c r="Q92">
        <f>'147557'!AF450</f>
        <v>144</v>
      </c>
      <c r="R92">
        <f>'147557'!AK450</f>
        <v>0</v>
      </c>
    </row>
    <row r="93" spans="1:18" x14ac:dyDescent="0.2">
      <c r="A93">
        <v>20120324</v>
      </c>
      <c r="B93">
        <v>0</v>
      </c>
      <c r="C93">
        <v>69</v>
      </c>
      <c r="D93">
        <v>34</v>
      </c>
      <c r="F93">
        <f t="shared" si="4"/>
        <v>20120324</v>
      </c>
      <c r="G93">
        <f t="shared" si="5"/>
        <v>0</v>
      </c>
      <c r="H93">
        <f t="shared" si="6"/>
        <v>69</v>
      </c>
      <c r="I93">
        <f t="shared" si="7"/>
        <v>34</v>
      </c>
      <c r="J93" t="str">
        <f>'147557'!A451</f>
        <v>GHCND:USC00141699</v>
      </c>
      <c r="K93" t="str">
        <f>'147557'!B451</f>
        <v>COLBY 1 SW KS US</v>
      </c>
      <c r="L93">
        <f>'147557'!C451</f>
        <v>966.2</v>
      </c>
      <c r="M93">
        <f>'147557'!D451</f>
        <v>39.392499999999998</v>
      </c>
      <c r="N93">
        <f>'147557'!E451</f>
        <v>-101.0689</v>
      </c>
      <c r="O93">
        <f>'147557'!F451</f>
        <v>20120324</v>
      </c>
      <c r="P93">
        <f>'147557'!Q451</f>
        <v>0</v>
      </c>
      <c r="Q93">
        <f>'147557'!AF451</f>
        <v>206</v>
      </c>
      <c r="R93">
        <f>'147557'!AK451</f>
        <v>11</v>
      </c>
    </row>
    <row r="94" spans="1:18" x14ac:dyDescent="0.2">
      <c r="A94">
        <v>20120325</v>
      </c>
      <c r="B94">
        <v>0</v>
      </c>
      <c r="C94">
        <v>79</v>
      </c>
      <c r="D94">
        <v>40</v>
      </c>
      <c r="F94">
        <f t="shared" si="4"/>
        <v>20120325</v>
      </c>
      <c r="G94">
        <f t="shared" si="5"/>
        <v>0</v>
      </c>
      <c r="H94">
        <f t="shared" si="6"/>
        <v>79</v>
      </c>
      <c r="I94">
        <f t="shared" si="7"/>
        <v>40</v>
      </c>
      <c r="J94" t="str">
        <f>'147557'!A452</f>
        <v>GHCND:USC00141699</v>
      </c>
      <c r="K94" t="str">
        <f>'147557'!B452</f>
        <v>COLBY 1 SW KS US</v>
      </c>
      <c r="L94">
        <f>'147557'!C452</f>
        <v>966.2</v>
      </c>
      <c r="M94">
        <f>'147557'!D452</f>
        <v>39.392499999999998</v>
      </c>
      <c r="N94">
        <f>'147557'!E452</f>
        <v>-101.0689</v>
      </c>
      <c r="O94">
        <f>'147557'!F452</f>
        <v>20120325</v>
      </c>
      <c r="P94">
        <f>'147557'!Q452</f>
        <v>0</v>
      </c>
      <c r="Q94">
        <f>'147557'!AF452</f>
        <v>261</v>
      </c>
      <c r="R94">
        <f>'147557'!AK452</f>
        <v>44</v>
      </c>
    </row>
    <row r="95" spans="1:18" x14ac:dyDescent="0.2">
      <c r="A95">
        <v>20120326</v>
      </c>
      <c r="B95">
        <v>0</v>
      </c>
      <c r="C95">
        <v>76</v>
      </c>
      <c r="D95">
        <v>44</v>
      </c>
      <c r="F95">
        <f t="shared" si="4"/>
        <v>20120326</v>
      </c>
      <c r="G95">
        <f t="shared" si="5"/>
        <v>0</v>
      </c>
      <c r="H95">
        <f t="shared" si="6"/>
        <v>76</v>
      </c>
      <c r="I95">
        <f t="shared" si="7"/>
        <v>44</v>
      </c>
      <c r="J95" t="str">
        <f>'147557'!A453</f>
        <v>GHCND:USC00141699</v>
      </c>
      <c r="K95" t="str">
        <f>'147557'!B453</f>
        <v>COLBY 1 SW KS US</v>
      </c>
      <c r="L95">
        <f>'147557'!C453</f>
        <v>966.2</v>
      </c>
      <c r="M95">
        <f>'147557'!D453</f>
        <v>39.392499999999998</v>
      </c>
      <c r="N95">
        <f>'147557'!E453</f>
        <v>-101.0689</v>
      </c>
      <c r="O95">
        <f>'147557'!F453</f>
        <v>20120326</v>
      </c>
      <c r="P95">
        <f>'147557'!Q453</f>
        <v>0</v>
      </c>
      <c r="Q95">
        <f>'147557'!AF453</f>
        <v>244</v>
      </c>
      <c r="R95">
        <f>'147557'!AK453</f>
        <v>67</v>
      </c>
    </row>
    <row r="96" spans="1:18" x14ac:dyDescent="0.2">
      <c r="A96">
        <v>20120327</v>
      </c>
      <c r="B96">
        <v>0</v>
      </c>
      <c r="C96">
        <v>80</v>
      </c>
      <c r="D96">
        <v>35</v>
      </c>
      <c r="F96">
        <f t="shared" si="4"/>
        <v>20120327</v>
      </c>
      <c r="G96">
        <f t="shared" si="5"/>
        <v>0</v>
      </c>
      <c r="H96">
        <f t="shared" si="6"/>
        <v>80</v>
      </c>
      <c r="I96">
        <f t="shared" si="7"/>
        <v>35</v>
      </c>
      <c r="J96" t="str">
        <f>'147557'!A454</f>
        <v>GHCND:USC00141699</v>
      </c>
      <c r="K96" t="str">
        <f>'147557'!B454</f>
        <v>COLBY 1 SW KS US</v>
      </c>
      <c r="L96">
        <f>'147557'!C454</f>
        <v>966.2</v>
      </c>
      <c r="M96">
        <f>'147557'!D454</f>
        <v>39.392499999999998</v>
      </c>
      <c r="N96">
        <f>'147557'!E454</f>
        <v>-101.0689</v>
      </c>
      <c r="O96">
        <f>'147557'!F454</f>
        <v>20120327</v>
      </c>
      <c r="P96">
        <f>'147557'!Q454</f>
        <v>0</v>
      </c>
      <c r="Q96">
        <f>'147557'!AF454</f>
        <v>267</v>
      </c>
      <c r="R96">
        <f>'147557'!AK454</f>
        <v>17</v>
      </c>
    </row>
    <row r="97" spans="1:18" x14ac:dyDescent="0.2">
      <c r="A97">
        <v>20120328</v>
      </c>
      <c r="B97">
        <v>0</v>
      </c>
      <c r="C97">
        <v>75</v>
      </c>
      <c r="D97">
        <v>35</v>
      </c>
      <c r="F97">
        <f t="shared" si="4"/>
        <v>20120328</v>
      </c>
      <c r="G97">
        <f t="shared" si="5"/>
        <v>0</v>
      </c>
      <c r="H97">
        <f t="shared" si="6"/>
        <v>75</v>
      </c>
      <c r="I97">
        <f t="shared" si="7"/>
        <v>35</v>
      </c>
      <c r="J97" t="str">
        <f>'147557'!A455</f>
        <v>GHCND:USC00141699</v>
      </c>
      <c r="K97" t="str">
        <f>'147557'!B455</f>
        <v>COLBY 1 SW KS US</v>
      </c>
      <c r="L97">
        <f>'147557'!C455</f>
        <v>966.2</v>
      </c>
      <c r="M97">
        <f>'147557'!D455</f>
        <v>39.392499999999998</v>
      </c>
      <c r="N97">
        <f>'147557'!E455</f>
        <v>-101.0689</v>
      </c>
      <c r="O97">
        <f>'147557'!F455</f>
        <v>20120328</v>
      </c>
      <c r="P97">
        <f>'147557'!Q455</f>
        <v>0</v>
      </c>
      <c r="Q97">
        <f>'147557'!AF455</f>
        <v>239</v>
      </c>
      <c r="R97">
        <f>'147557'!AK455</f>
        <v>17</v>
      </c>
    </row>
    <row r="98" spans="1:18" x14ac:dyDescent="0.2">
      <c r="A98">
        <v>20120329</v>
      </c>
      <c r="B98">
        <v>0</v>
      </c>
      <c r="C98">
        <v>75</v>
      </c>
      <c r="D98">
        <v>41</v>
      </c>
      <c r="F98">
        <f t="shared" si="4"/>
        <v>20120329</v>
      </c>
      <c r="G98">
        <f t="shared" si="5"/>
        <v>0</v>
      </c>
      <c r="H98">
        <f t="shared" si="6"/>
        <v>75</v>
      </c>
      <c r="I98">
        <f t="shared" si="7"/>
        <v>41</v>
      </c>
      <c r="J98" t="str">
        <f>'147557'!A456</f>
        <v>GHCND:USC00141699</v>
      </c>
      <c r="K98" t="str">
        <f>'147557'!B456</f>
        <v>COLBY 1 SW KS US</v>
      </c>
      <c r="L98">
        <f>'147557'!C456</f>
        <v>966.2</v>
      </c>
      <c r="M98">
        <f>'147557'!D456</f>
        <v>39.392499999999998</v>
      </c>
      <c r="N98">
        <f>'147557'!E456</f>
        <v>-101.0689</v>
      </c>
      <c r="O98">
        <f>'147557'!F456</f>
        <v>20120329</v>
      </c>
      <c r="P98">
        <f>'147557'!Q456</f>
        <v>0</v>
      </c>
      <c r="Q98">
        <f>'147557'!AF456</f>
        <v>239</v>
      </c>
      <c r="R98">
        <f>'147557'!AK456</f>
        <v>50</v>
      </c>
    </row>
    <row r="99" spans="1:18" x14ac:dyDescent="0.2">
      <c r="A99">
        <v>20120330</v>
      </c>
      <c r="B99">
        <v>0</v>
      </c>
      <c r="C99">
        <v>77</v>
      </c>
      <c r="D99">
        <v>35</v>
      </c>
      <c r="F99">
        <f t="shared" si="4"/>
        <v>20120330</v>
      </c>
      <c r="G99">
        <f t="shared" si="5"/>
        <v>0</v>
      </c>
      <c r="H99">
        <f t="shared" si="6"/>
        <v>77</v>
      </c>
      <c r="I99">
        <f t="shared" si="7"/>
        <v>35</v>
      </c>
      <c r="J99" t="str">
        <f>'147557'!A457</f>
        <v>GHCND:USC00141699</v>
      </c>
      <c r="K99" t="str">
        <f>'147557'!B457</f>
        <v>COLBY 1 SW KS US</v>
      </c>
      <c r="L99">
        <f>'147557'!C457</f>
        <v>966.2</v>
      </c>
      <c r="M99">
        <f>'147557'!D457</f>
        <v>39.392499999999998</v>
      </c>
      <c r="N99">
        <f>'147557'!E457</f>
        <v>-101.0689</v>
      </c>
      <c r="O99">
        <f>'147557'!F457</f>
        <v>20120330</v>
      </c>
      <c r="P99">
        <f>'147557'!Q457</f>
        <v>0</v>
      </c>
      <c r="Q99">
        <f>'147557'!AF457</f>
        <v>250</v>
      </c>
      <c r="R99">
        <f>'147557'!AK457</f>
        <v>17</v>
      </c>
    </row>
    <row r="100" spans="1:18" x14ac:dyDescent="0.2">
      <c r="A100">
        <v>20120331</v>
      </c>
      <c r="B100">
        <v>0</v>
      </c>
      <c r="C100">
        <v>81</v>
      </c>
      <c r="D100">
        <v>41</v>
      </c>
      <c r="F100">
        <f t="shared" si="4"/>
        <v>20120331</v>
      </c>
      <c r="G100">
        <f t="shared" si="5"/>
        <v>0</v>
      </c>
      <c r="H100">
        <f t="shared" si="6"/>
        <v>81</v>
      </c>
      <c r="I100">
        <f t="shared" si="7"/>
        <v>41</v>
      </c>
      <c r="J100" t="str">
        <f>'147557'!A458</f>
        <v>GHCND:USC00141699</v>
      </c>
      <c r="K100" t="str">
        <f>'147557'!B458</f>
        <v>COLBY 1 SW KS US</v>
      </c>
      <c r="L100">
        <f>'147557'!C458</f>
        <v>966.2</v>
      </c>
      <c r="M100">
        <f>'147557'!D458</f>
        <v>39.392499999999998</v>
      </c>
      <c r="N100">
        <f>'147557'!E458</f>
        <v>-101.0689</v>
      </c>
      <c r="O100">
        <f>'147557'!F458</f>
        <v>20120331</v>
      </c>
      <c r="P100">
        <f>'147557'!Q458</f>
        <v>0</v>
      </c>
      <c r="Q100">
        <f>'147557'!AF458</f>
        <v>272</v>
      </c>
      <c r="R100">
        <f>'147557'!AK458</f>
        <v>50</v>
      </c>
    </row>
    <row r="101" spans="1:18" x14ac:dyDescent="0.2">
      <c r="A101">
        <v>20120401</v>
      </c>
      <c r="B101">
        <v>0</v>
      </c>
      <c r="C101">
        <v>85</v>
      </c>
      <c r="D101">
        <v>48</v>
      </c>
      <c r="F101">
        <f t="shared" si="4"/>
        <v>20120401</v>
      </c>
      <c r="G101">
        <f t="shared" si="5"/>
        <v>0</v>
      </c>
      <c r="H101">
        <f t="shared" si="6"/>
        <v>85</v>
      </c>
      <c r="I101">
        <f t="shared" si="7"/>
        <v>48</v>
      </c>
      <c r="J101" t="str">
        <f>'147557'!A459</f>
        <v>GHCND:USC00141699</v>
      </c>
      <c r="K101" t="str">
        <f>'147557'!B459</f>
        <v>COLBY 1 SW KS US</v>
      </c>
      <c r="L101">
        <f>'147557'!C459</f>
        <v>966.2</v>
      </c>
      <c r="M101">
        <f>'147557'!D459</f>
        <v>39.392499999999998</v>
      </c>
      <c r="N101">
        <f>'147557'!E459</f>
        <v>-101.0689</v>
      </c>
      <c r="O101">
        <f>'147557'!F459</f>
        <v>20120401</v>
      </c>
      <c r="P101">
        <f>'147557'!Q459</f>
        <v>0</v>
      </c>
      <c r="Q101">
        <f>'147557'!AF459</f>
        <v>294</v>
      </c>
      <c r="R101">
        <f>'147557'!AK459</f>
        <v>89</v>
      </c>
    </row>
    <row r="102" spans="1:18" x14ac:dyDescent="0.2">
      <c r="A102">
        <v>20120402</v>
      </c>
      <c r="B102">
        <v>0</v>
      </c>
      <c r="C102">
        <v>92</v>
      </c>
      <c r="D102">
        <v>43</v>
      </c>
      <c r="F102">
        <f t="shared" si="4"/>
        <v>20120402</v>
      </c>
      <c r="G102">
        <f t="shared" si="5"/>
        <v>0</v>
      </c>
      <c r="H102">
        <f t="shared" si="6"/>
        <v>92</v>
      </c>
      <c r="I102">
        <f t="shared" si="7"/>
        <v>43</v>
      </c>
      <c r="J102" t="str">
        <f>'147557'!A460</f>
        <v>GHCND:USC00141699</v>
      </c>
      <c r="K102" t="str">
        <f>'147557'!B460</f>
        <v>COLBY 1 SW KS US</v>
      </c>
      <c r="L102">
        <f>'147557'!C460</f>
        <v>966.2</v>
      </c>
      <c r="M102">
        <f>'147557'!D460</f>
        <v>39.392499999999998</v>
      </c>
      <c r="N102">
        <f>'147557'!E460</f>
        <v>-101.0689</v>
      </c>
      <c r="O102">
        <f>'147557'!F460</f>
        <v>20120402</v>
      </c>
      <c r="P102">
        <f>'147557'!Q460</f>
        <v>0</v>
      </c>
      <c r="Q102">
        <f>'147557'!AF460</f>
        <v>333</v>
      </c>
      <c r="R102">
        <f>'147557'!AK460</f>
        <v>61</v>
      </c>
    </row>
    <row r="103" spans="1:18" x14ac:dyDescent="0.2">
      <c r="A103">
        <v>20120403</v>
      </c>
      <c r="B103">
        <v>0.56000000000000005</v>
      </c>
      <c r="C103">
        <v>68</v>
      </c>
      <c r="D103">
        <v>39</v>
      </c>
      <c r="F103">
        <f t="shared" si="4"/>
        <v>20120403</v>
      </c>
      <c r="G103">
        <f t="shared" si="5"/>
        <v>0.56000000000000005</v>
      </c>
      <c r="H103">
        <f t="shared" si="6"/>
        <v>68</v>
      </c>
      <c r="I103">
        <f t="shared" si="7"/>
        <v>39</v>
      </c>
      <c r="J103" t="str">
        <f>'147557'!A461</f>
        <v>GHCND:USC00141699</v>
      </c>
      <c r="K103" t="str">
        <f>'147557'!B461</f>
        <v>COLBY 1 SW KS US</v>
      </c>
      <c r="L103">
        <f>'147557'!C461</f>
        <v>966.2</v>
      </c>
      <c r="M103">
        <f>'147557'!D461</f>
        <v>39.392499999999998</v>
      </c>
      <c r="N103">
        <f>'147557'!E461</f>
        <v>-101.0689</v>
      </c>
      <c r="O103">
        <f>'147557'!F461</f>
        <v>20120403</v>
      </c>
      <c r="P103">
        <f>'147557'!Q461</f>
        <v>142</v>
      </c>
      <c r="Q103">
        <f>'147557'!AF461</f>
        <v>200</v>
      </c>
      <c r="R103">
        <f>'147557'!AK461</f>
        <v>39</v>
      </c>
    </row>
    <row r="104" spans="1:18" x14ac:dyDescent="0.2">
      <c r="A104">
        <v>20120404</v>
      </c>
      <c r="B104">
        <v>1.1100000000000001</v>
      </c>
      <c r="C104">
        <v>46</v>
      </c>
      <c r="D104">
        <v>39</v>
      </c>
      <c r="F104">
        <f t="shared" si="4"/>
        <v>20120404</v>
      </c>
      <c r="G104">
        <f t="shared" si="5"/>
        <v>1.1100000000000001</v>
      </c>
      <c r="H104">
        <f t="shared" si="6"/>
        <v>46</v>
      </c>
      <c r="I104">
        <f t="shared" si="7"/>
        <v>39</v>
      </c>
      <c r="J104" t="str">
        <f>'147557'!A462</f>
        <v>GHCND:USC00141699</v>
      </c>
      <c r="K104" t="str">
        <f>'147557'!B462</f>
        <v>COLBY 1 SW KS US</v>
      </c>
      <c r="L104">
        <f>'147557'!C462</f>
        <v>966.2</v>
      </c>
      <c r="M104">
        <f>'147557'!D462</f>
        <v>39.392499999999998</v>
      </c>
      <c r="N104">
        <f>'147557'!E462</f>
        <v>-101.0689</v>
      </c>
      <c r="O104">
        <f>'147557'!F462</f>
        <v>20120404</v>
      </c>
      <c r="P104">
        <f>'147557'!Q462</f>
        <v>282</v>
      </c>
      <c r="Q104">
        <f>'147557'!AF462</f>
        <v>78</v>
      </c>
      <c r="R104">
        <f>'147557'!AK462</f>
        <v>39</v>
      </c>
    </row>
    <row r="105" spans="1:18" x14ac:dyDescent="0.2">
      <c r="A105">
        <v>20120405</v>
      </c>
      <c r="B105">
        <v>0.17</v>
      </c>
      <c r="C105">
        <v>47</v>
      </c>
      <c r="D105">
        <v>41</v>
      </c>
      <c r="F105">
        <f t="shared" si="4"/>
        <v>20120405</v>
      </c>
      <c r="G105">
        <f t="shared" si="5"/>
        <v>0.17</v>
      </c>
      <c r="H105">
        <f t="shared" si="6"/>
        <v>47</v>
      </c>
      <c r="I105">
        <f t="shared" si="7"/>
        <v>41</v>
      </c>
      <c r="J105" t="str">
        <f>'147557'!A463</f>
        <v>GHCND:USC00141699</v>
      </c>
      <c r="K105" t="str">
        <f>'147557'!B463</f>
        <v>COLBY 1 SW KS US</v>
      </c>
      <c r="L105">
        <f>'147557'!C463</f>
        <v>966.2</v>
      </c>
      <c r="M105">
        <f>'147557'!D463</f>
        <v>39.392499999999998</v>
      </c>
      <c r="N105">
        <f>'147557'!E463</f>
        <v>-101.0689</v>
      </c>
      <c r="O105">
        <f>'147557'!F463</f>
        <v>20120405</v>
      </c>
      <c r="P105">
        <f>'147557'!Q463</f>
        <v>43</v>
      </c>
      <c r="Q105">
        <f>'147557'!AF463</f>
        <v>83</v>
      </c>
      <c r="R105">
        <f>'147557'!AK463</f>
        <v>50</v>
      </c>
    </row>
    <row r="106" spans="1:18" x14ac:dyDescent="0.2">
      <c r="A106">
        <v>20120406</v>
      </c>
      <c r="B106">
        <v>0</v>
      </c>
      <c r="C106">
        <v>62</v>
      </c>
      <c r="D106">
        <v>44</v>
      </c>
      <c r="F106">
        <f t="shared" si="4"/>
        <v>20120406</v>
      </c>
      <c r="G106">
        <f t="shared" si="5"/>
        <v>0</v>
      </c>
      <c r="H106">
        <f t="shared" si="6"/>
        <v>62</v>
      </c>
      <c r="I106">
        <f t="shared" si="7"/>
        <v>44</v>
      </c>
      <c r="J106" t="str">
        <f>'147557'!A464</f>
        <v>GHCND:USC00141699</v>
      </c>
      <c r="K106" t="str">
        <f>'147557'!B464</f>
        <v>COLBY 1 SW KS US</v>
      </c>
      <c r="L106">
        <f>'147557'!C464</f>
        <v>966.2</v>
      </c>
      <c r="M106">
        <f>'147557'!D464</f>
        <v>39.392499999999998</v>
      </c>
      <c r="N106">
        <f>'147557'!E464</f>
        <v>-101.0689</v>
      </c>
      <c r="O106">
        <f>'147557'!F464</f>
        <v>20120406</v>
      </c>
      <c r="P106">
        <f>'147557'!Q464</f>
        <v>0</v>
      </c>
      <c r="Q106">
        <f>'147557'!AF464</f>
        <v>167</v>
      </c>
      <c r="R106">
        <f>'147557'!AK464</f>
        <v>67</v>
      </c>
    </row>
    <row r="107" spans="1:18" x14ac:dyDescent="0.2">
      <c r="A107">
        <v>20120407</v>
      </c>
      <c r="B107">
        <v>0</v>
      </c>
      <c r="C107">
        <v>60</v>
      </c>
      <c r="D107">
        <v>37</v>
      </c>
      <c r="F107">
        <f t="shared" si="4"/>
        <v>20120407</v>
      </c>
      <c r="G107">
        <f t="shared" si="5"/>
        <v>0</v>
      </c>
      <c r="H107">
        <f t="shared" si="6"/>
        <v>60</v>
      </c>
      <c r="I107">
        <f t="shared" si="7"/>
        <v>37</v>
      </c>
      <c r="J107" t="str">
        <f>'147557'!A465</f>
        <v>GHCND:USC00141699</v>
      </c>
      <c r="K107" t="str">
        <f>'147557'!B465</f>
        <v>COLBY 1 SW KS US</v>
      </c>
      <c r="L107">
        <f>'147557'!C465</f>
        <v>966.2</v>
      </c>
      <c r="M107">
        <f>'147557'!D465</f>
        <v>39.392499999999998</v>
      </c>
      <c r="N107">
        <f>'147557'!E465</f>
        <v>-101.0689</v>
      </c>
      <c r="O107">
        <f>'147557'!F465</f>
        <v>20120407</v>
      </c>
      <c r="P107">
        <f>'147557'!Q465</f>
        <v>0</v>
      </c>
      <c r="Q107">
        <f>'147557'!AF465</f>
        <v>156</v>
      </c>
      <c r="R107">
        <f>'147557'!AK465</f>
        <v>28</v>
      </c>
    </row>
    <row r="108" spans="1:18" x14ac:dyDescent="0.2">
      <c r="A108">
        <v>20120408</v>
      </c>
      <c r="B108">
        <v>0</v>
      </c>
      <c r="C108">
        <v>61</v>
      </c>
      <c r="D108">
        <v>32</v>
      </c>
      <c r="F108">
        <f t="shared" si="4"/>
        <v>20120408</v>
      </c>
      <c r="G108">
        <f t="shared" si="5"/>
        <v>0</v>
      </c>
      <c r="H108">
        <f t="shared" si="6"/>
        <v>61</v>
      </c>
      <c r="I108">
        <f t="shared" si="7"/>
        <v>32</v>
      </c>
      <c r="J108" t="str">
        <f>'147557'!A466</f>
        <v>GHCND:USC00141699</v>
      </c>
      <c r="K108" t="str">
        <f>'147557'!B466</f>
        <v>COLBY 1 SW KS US</v>
      </c>
      <c r="L108">
        <f>'147557'!C466</f>
        <v>966.2</v>
      </c>
      <c r="M108">
        <f>'147557'!D466</f>
        <v>39.392499999999998</v>
      </c>
      <c r="N108">
        <f>'147557'!E466</f>
        <v>-101.0689</v>
      </c>
      <c r="O108">
        <f>'147557'!F466</f>
        <v>20120408</v>
      </c>
      <c r="P108">
        <f>'147557'!Q466</f>
        <v>0</v>
      </c>
      <c r="Q108">
        <f>'147557'!AF466</f>
        <v>161</v>
      </c>
      <c r="R108">
        <f>'147557'!AK466</f>
        <v>0</v>
      </c>
    </row>
    <row r="109" spans="1:18" x14ac:dyDescent="0.2">
      <c r="A109">
        <v>20120409</v>
      </c>
      <c r="B109">
        <v>0</v>
      </c>
      <c r="C109">
        <v>74</v>
      </c>
      <c r="D109">
        <v>36</v>
      </c>
      <c r="F109">
        <f t="shared" si="4"/>
        <v>20120409</v>
      </c>
      <c r="G109">
        <f t="shared" si="5"/>
        <v>0</v>
      </c>
      <c r="H109">
        <f t="shared" si="6"/>
        <v>74</v>
      </c>
      <c r="I109">
        <f t="shared" si="7"/>
        <v>36</v>
      </c>
      <c r="J109" t="str">
        <f>'147557'!A467</f>
        <v>GHCND:USC00141699</v>
      </c>
      <c r="K109" t="str">
        <f>'147557'!B467</f>
        <v>COLBY 1 SW KS US</v>
      </c>
      <c r="L109">
        <f>'147557'!C467</f>
        <v>966.2</v>
      </c>
      <c r="M109">
        <f>'147557'!D467</f>
        <v>39.392499999999998</v>
      </c>
      <c r="N109">
        <f>'147557'!E467</f>
        <v>-101.0689</v>
      </c>
      <c r="O109">
        <f>'147557'!F467</f>
        <v>20120409</v>
      </c>
      <c r="P109">
        <f>'147557'!Q467</f>
        <v>0</v>
      </c>
      <c r="Q109">
        <f>'147557'!AF467</f>
        <v>233</v>
      </c>
      <c r="R109">
        <f>'147557'!AK467</f>
        <v>22</v>
      </c>
    </row>
    <row r="110" spans="1:18" x14ac:dyDescent="0.2">
      <c r="A110">
        <v>20120410</v>
      </c>
      <c r="B110">
        <v>0</v>
      </c>
      <c r="C110">
        <v>68</v>
      </c>
      <c r="D110">
        <v>35</v>
      </c>
      <c r="F110">
        <f t="shared" si="4"/>
        <v>20120410</v>
      </c>
      <c r="G110">
        <f t="shared" si="5"/>
        <v>0</v>
      </c>
      <c r="H110">
        <f t="shared" si="6"/>
        <v>68</v>
      </c>
      <c r="I110">
        <f t="shared" si="7"/>
        <v>35</v>
      </c>
      <c r="J110" t="str">
        <f>'147557'!A468</f>
        <v>GHCND:USC00141699</v>
      </c>
      <c r="K110" t="str">
        <f>'147557'!B468</f>
        <v>COLBY 1 SW KS US</v>
      </c>
      <c r="L110">
        <f>'147557'!C468</f>
        <v>966.2</v>
      </c>
      <c r="M110">
        <f>'147557'!D468</f>
        <v>39.392499999999998</v>
      </c>
      <c r="N110">
        <f>'147557'!E468</f>
        <v>-101.0689</v>
      </c>
      <c r="O110">
        <f>'147557'!F468</f>
        <v>20120410</v>
      </c>
      <c r="P110">
        <f>'147557'!Q468</f>
        <v>0</v>
      </c>
      <c r="Q110">
        <f>'147557'!AF468</f>
        <v>200</v>
      </c>
      <c r="R110">
        <f>'147557'!AK468</f>
        <v>17</v>
      </c>
    </row>
    <row r="111" spans="1:18" x14ac:dyDescent="0.2">
      <c r="A111">
        <v>20120411</v>
      </c>
      <c r="B111">
        <v>0</v>
      </c>
      <c r="C111">
        <v>64</v>
      </c>
      <c r="D111">
        <v>37</v>
      </c>
      <c r="F111">
        <f t="shared" si="4"/>
        <v>20120411</v>
      </c>
      <c r="G111">
        <f t="shared" si="5"/>
        <v>0</v>
      </c>
      <c r="H111">
        <f t="shared" si="6"/>
        <v>64</v>
      </c>
      <c r="I111">
        <f t="shared" si="7"/>
        <v>37</v>
      </c>
      <c r="J111" t="str">
        <f>'147557'!A469</f>
        <v>GHCND:USC00141699</v>
      </c>
      <c r="K111" t="str">
        <f>'147557'!B469</f>
        <v>COLBY 1 SW KS US</v>
      </c>
      <c r="L111">
        <f>'147557'!C469</f>
        <v>966.2</v>
      </c>
      <c r="M111">
        <f>'147557'!D469</f>
        <v>39.392499999999998</v>
      </c>
      <c r="N111">
        <f>'147557'!E469</f>
        <v>-101.0689</v>
      </c>
      <c r="O111">
        <f>'147557'!F469</f>
        <v>20120411</v>
      </c>
      <c r="P111">
        <f>'147557'!Q469</f>
        <v>0</v>
      </c>
      <c r="Q111">
        <f>'147557'!AF469</f>
        <v>178</v>
      </c>
      <c r="R111">
        <f>'147557'!AK469</f>
        <v>28</v>
      </c>
    </row>
    <row r="112" spans="1:18" x14ac:dyDescent="0.2">
      <c r="A112">
        <v>20120412</v>
      </c>
      <c r="B112">
        <v>0.01</v>
      </c>
      <c r="C112">
        <v>60</v>
      </c>
      <c r="D112">
        <v>45</v>
      </c>
      <c r="F112">
        <f t="shared" si="4"/>
        <v>20120412</v>
      </c>
      <c r="G112">
        <f t="shared" si="5"/>
        <v>0.01</v>
      </c>
      <c r="H112">
        <f t="shared" si="6"/>
        <v>60</v>
      </c>
      <c r="I112">
        <f t="shared" si="7"/>
        <v>45</v>
      </c>
      <c r="J112" t="str">
        <f>'147557'!A470</f>
        <v>GHCND:USC00141699</v>
      </c>
      <c r="K112" t="str">
        <f>'147557'!B470</f>
        <v>COLBY 1 SW KS US</v>
      </c>
      <c r="L112">
        <f>'147557'!C470</f>
        <v>966.2</v>
      </c>
      <c r="M112">
        <f>'147557'!D470</f>
        <v>39.392499999999998</v>
      </c>
      <c r="N112">
        <f>'147557'!E470</f>
        <v>-101.0689</v>
      </c>
      <c r="O112">
        <f>'147557'!F470</f>
        <v>20120412</v>
      </c>
      <c r="P112">
        <f>'147557'!Q470</f>
        <v>3</v>
      </c>
      <c r="Q112">
        <f>'147557'!AF470</f>
        <v>156</v>
      </c>
      <c r="R112">
        <f>'147557'!AK470</f>
        <v>72</v>
      </c>
    </row>
    <row r="113" spans="1:18" x14ac:dyDescent="0.2">
      <c r="A113">
        <v>20120413</v>
      </c>
      <c r="B113">
        <v>0</v>
      </c>
      <c r="C113">
        <v>74</v>
      </c>
      <c r="D113">
        <v>41</v>
      </c>
      <c r="F113">
        <f t="shared" si="4"/>
        <v>20120413</v>
      </c>
      <c r="G113">
        <f t="shared" si="5"/>
        <v>0</v>
      </c>
      <c r="H113">
        <f t="shared" si="6"/>
        <v>74</v>
      </c>
      <c r="I113">
        <f t="shared" si="7"/>
        <v>41</v>
      </c>
      <c r="J113" t="str">
        <f>'147557'!A471</f>
        <v>GHCND:USC00141699</v>
      </c>
      <c r="K113" t="str">
        <f>'147557'!B471</f>
        <v>COLBY 1 SW KS US</v>
      </c>
      <c r="L113">
        <f>'147557'!C471</f>
        <v>966.2</v>
      </c>
      <c r="M113">
        <f>'147557'!D471</f>
        <v>39.392499999999998</v>
      </c>
      <c r="N113">
        <f>'147557'!E471</f>
        <v>-101.0689</v>
      </c>
      <c r="O113">
        <f>'147557'!F471</f>
        <v>20120413</v>
      </c>
      <c r="P113">
        <f>'147557'!Q471</f>
        <v>0</v>
      </c>
      <c r="Q113">
        <f>'147557'!AF471</f>
        <v>233</v>
      </c>
      <c r="R113">
        <f>'147557'!AK471</f>
        <v>50</v>
      </c>
    </row>
    <row r="114" spans="1:18" x14ac:dyDescent="0.2">
      <c r="A114">
        <v>20120414</v>
      </c>
      <c r="B114">
        <v>0</v>
      </c>
      <c r="C114">
        <v>71</v>
      </c>
      <c r="D114">
        <v>44</v>
      </c>
      <c r="F114">
        <f t="shared" si="4"/>
        <v>20120414</v>
      </c>
      <c r="G114">
        <f t="shared" si="5"/>
        <v>0</v>
      </c>
      <c r="H114">
        <f t="shared" si="6"/>
        <v>71</v>
      </c>
      <c r="I114">
        <f t="shared" si="7"/>
        <v>44</v>
      </c>
      <c r="J114" t="str">
        <f>'147557'!A472</f>
        <v>GHCND:USC00141699</v>
      </c>
      <c r="K114" t="str">
        <f>'147557'!B472</f>
        <v>COLBY 1 SW KS US</v>
      </c>
      <c r="L114">
        <f>'147557'!C472</f>
        <v>966.2</v>
      </c>
      <c r="M114">
        <f>'147557'!D472</f>
        <v>39.392499999999998</v>
      </c>
      <c r="N114">
        <f>'147557'!E472</f>
        <v>-101.0689</v>
      </c>
      <c r="O114">
        <f>'147557'!F472</f>
        <v>20120414</v>
      </c>
      <c r="P114">
        <f>'147557'!Q472</f>
        <v>0</v>
      </c>
      <c r="Q114">
        <f>'147557'!AF472</f>
        <v>217</v>
      </c>
      <c r="R114">
        <f>'147557'!AK472</f>
        <v>67</v>
      </c>
    </row>
    <row r="115" spans="1:18" x14ac:dyDescent="0.2">
      <c r="A115">
        <v>20120415</v>
      </c>
      <c r="B115">
        <v>0</v>
      </c>
      <c r="C115">
        <v>81</v>
      </c>
      <c r="D115">
        <v>43</v>
      </c>
      <c r="F115">
        <f t="shared" si="4"/>
        <v>20120415</v>
      </c>
      <c r="G115">
        <f t="shared" si="5"/>
        <v>0</v>
      </c>
      <c r="H115">
        <f t="shared" si="6"/>
        <v>81</v>
      </c>
      <c r="I115">
        <f t="shared" si="7"/>
        <v>43</v>
      </c>
      <c r="J115" t="str">
        <f>'147557'!A473</f>
        <v>GHCND:USC00141699</v>
      </c>
      <c r="K115" t="str">
        <f>'147557'!B473</f>
        <v>COLBY 1 SW KS US</v>
      </c>
      <c r="L115">
        <f>'147557'!C473</f>
        <v>966.2</v>
      </c>
      <c r="M115">
        <f>'147557'!D473</f>
        <v>39.392499999999998</v>
      </c>
      <c r="N115">
        <f>'147557'!E473</f>
        <v>-101.0689</v>
      </c>
      <c r="O115">
        <f>'147557'!F473</f>
        <v>20120415</v>
      </c>
      <c r="P115">
        <f>'147557'!Q473</f>
        <v>0</v>
      </c>
      <c r="Q115">
        <f>'147557'!AF473</f>
        <v>272</v>
      </c>
      <c r="R115">
        <f>'147557'!AK473</f>
        <v>61</v>
      </c>
    </row>
    <row r="116" spans="1:18" x14ac:dyDescent="0.2">
      <c r="A116">
        <v>20120416</v>
      </c>
      <c r="B116">
        <v>0.14000000000000001</v>
      </c>
      <c r="C116">
        <v>52</v>
      </c>
      <c r="D116">
        <v>30</v>
      </c>
      <c r="F116">
        <f t="shared" si="4"/>
        <v>20120416</v>
      </c>
      <c r="G116">
        <f t="shared" si="5"/>
        <v>0.14000000000000001</v>
      </c>
      <c r="H116">
        <f t="shared" si="6"/>
        <v>52</v>
      </c>
      <c r="I116">
        <f t="shared" si="7"/>
        <v>30</v>
      </c>
      <c r="J116" t="str">
        <f>'147557'!A474</f>
        <v>GHCND:USC00141699</v>
      </c>
      <c r="K116" t="str">
        <f>'147557'!B474</f>
        <v>COLBY 1 SW KS US</v>
      </c>
      <c r="L116">
        <f>'147557'!C474</f>
        <v>966.2</v>
      </c>
      <c r="M116">
        <f>'147557'!D474</f>
        <v>39.392499999999998</v>
      </c>
      <c r="N116">
        <f>'147557'!E474</f>
        <v>-101.0689</v>
      </c>
      <c r="O116">
        <f>'147557'!F474</f>
        <v>20120416</v>
      </c>
      <c r="P116">
        <f>'147557'!Q474</f>
        <v>36</v>
      </c>
      <c r="Q116">
        <f>'147557'!AF474</f>
        <v>111</v>
      </c>
      <c r="R116">
        <f>'147557'!AK474</f>
        <v>-11</v>
      </c>
    </row>
    <row r="117" spans="1:18" x14ac:dyDescent="0.2">
      <c r="A117">
        <v>20120417</v>
      </c>
      <c r="B117">
        <v>0.31</v>
      </c>
      <c r="C117">
        <v>56</v>
      </c>
      <c r="D117">
        <v>33</v>
      </c>
      <c r="F117">
        <f t="shared" si="4"/>
        <v>20120417</v>
      </c>
      <c r="G117">
        <f t="shared" si="5"/>
        <v>0.31</v>
      </c>
      <c r="H117">
        <f t="shared" si="6"/>
        <v>56</v>
      </c>
      <c r="I117">
        <f t="shared" si="7"/>
        <v>33</v>
      </c>
      <c r="J117" t="str">
        <f>'147557'!A475</f>
        <v>GHCND:USC00141699</v>
      </c>
      <c r="K117" t="str">
        <f>'147557'!B475</f>
        <v>COLBY 1 SW KS US</v>
      </c>
      <c r="L117">
        <f>'147557'!C475</f>
        <v>966.2</v>
      </c>
      <c r="M117">
        <f>'147557'!D475</f>
        <v>39.392499999999998</v>
      </c>
      <c r="N117">
        <f>'147557'!E475</f>
        <v>-101.0689</v>
      </c>
      <c r="O117">
        <f>'147557'!F475</f>
        <v>20120417</v>
      </c>
      <c r="P117">
        <f>'147557'!Q475</f>
        <v>79</v>
      </c>
      <c r="Q117">
        <f>'147557'!AF475</f>
        <v>133</v>
      </c>
      <c r="R117">
        <f>'147557'!AK475</f>
        <v>6</v>
      </c>
    </row>
    <row r="118" spans="1:18" x14ac:dyDescent="0.2">
      <c r="A118">
        <v>20120418</v>
      </c>
      <c r="B118">
        <v>0</v>
      </c>
      <c r="C118">
        <v>74</v>
      </c>
      <c r="D118">
        <v>41</v>
      </c>
      <c r="F118">
        <f t="shared" si="4"/>
        <v>20120418</v>
      </c>
      <c r="G118">
        <f t="shared" si="5"/>
        <v>0</v>
      </c>
      <c r="H118">
        <f t="shared" si="6"/>
        <v>74</v>
      </c>
      <c r="I118">
        <f t="shared" si="7"/>
        <v>41</v>
      </c>
      <c r="J118" t="str">
        <f>'147557'!A476</f>
        <v>GHCND:USC00141699</v>
      </c>
      <c r="K118" t="str">
        <f>'147557'!B476</f>
        <v>COLBY 1 SW KS US</v>
      </c>
      <c r="L118">
        <f>'147557'!C476</f>
        <v>966.2</v>
      </c>
      <c r="M118">
        <f>'147557'!D476</f>
        <v>39.392499999999998</v>
      </c>
      <c r="N118">
        <f>'147557'!E476</f>
        <v>-101.0689</v>
      </c>
      <c r="O118">
        <f>'147557'!F476</f>
        <v>20120418</v>
      </c>
      <c r="P118">
        <f>'147557'!Q476</f>
        <v>0</v>
      </c>
      <c r="Q118">
        <f>'147557'!AF476</f>
        <v>233</v>
      </c>
      <c r="R118">
        <f>'147557'!AK476</f>
        <v>50</v>
      </c>
    </row>
    <row r="119" spans="1:18" x14ac:dyDescent="0.2">
      <c r="A119">
        <v>20120419</v>
      </c>
      <c r="B119">
        <v>0</v>
      </c>
      <c r="C119">
        <v>74</v>
      </c>
      <c r="D119">
        <v>46</v>
      </c>
      <c r="F119">
        <f t="shared" si="4"/>
        <v>20120419</v>
      </c>
      <c r="G119">
        <f t="shared" si="5"/>
        <v>0</v>
      </c>
      <c r="H119">
        <f t="shared" si="6"/>
        <v>74</v>
      </c>
      <c r="I119">
        <f t="shared" si="7"/>
        <v>46</v>
      </c>
      <c r="J119" t="str">
        <f>'147557'!A477</f>
        <v>GHCND:USC00141699</v>
      </c>
      <c r="K119" t="str">
        <f>'147557'!B477</f>
        <v>COLBY 1 SW KS US</v>
      </c>
      <c r="L119">
        <f>'147557'!C477</f>
        <v>966.2</v>
      </c>
      <c r="M119">
        <f>'147557'!D477</f>
        <v>39.392499999999998</v>
      </c>
      <c r="N119">
        <f>'147557'!E477</f>
        <v>-101.0689</v>
      </c>
      <c r="O119">
        <f>'147557'!F477</f>
        <v>20120419</v>
      </c>
      <c r="P119">
        <f>'147557'!Q477</f>
        <v>0</v>
      </c>
      <c r="Q119">
        <f>'147557'!AF477</f>
        <v>233</v>
      </c>
      <c r="R119">
        <f>'147557'!AK477</f>
        <v>78</v>
      </c>
    </row>
    <row r="120" spans="1:18" x14ac:dyDescent="0.2">
      <c r="A120">
        <v>20120420</v>
      </c>
      <c r="B120">
        <v>0</v>
      </c>
      <c r="C120">
        <v>65</v>
      </c>
      <c r="D120">
        <v>35</v>
      </c>
      <c r="F120">
        <f t="shared" si="4"/>
        <v>20120420</v>
      </c>
      <c r="G120">
        <f t="shared" si="5"/>
        <v>0</v>
      </c>
      <c r="H120">
        <f t="shared" si="6"/>
        <v>65</v>
      </c>
      <c r="I120">
        <f t="shared" si="7"/>
        <v>35</v>
      </c>
      <c r="J120" t="str">
        <f>'147557'!A478</f>
        <v>GHCND:USC00141699</v>
      </c>
      <c r="K120" t="str">
        <f>'147557'!B478</f>
        <v>COLBY 1 SW KS US</v>
      </c>
      <c r="L120">
        <f>'147557'!C478</f>
        <v>966.2</v>
      </c>
      <c r="M120">
        <f>'147557'!D478</f>
        <v>39.392499999999998</v>
      </c>
      <c r="N120">
        <f>'147557'!E478</f>
        <v>-101.0689</v>
      </c>
      <c r="O120">
        <f>'147557'!F478</f>
        <v>20120420</v>
      </c>
      <c r="P120">
        <f>'147557'!Q478</f>
        <v>0</v>
      </c>
      <c r="Q120">
        <f>'147557'!AF478</f>
        <v>183</v>
      </c>
      <c r="R120">
        <f>'147557'!AK478</f>
        <v>17</v>
      </c>
    </row>
    <row r="121" spans="1:18" x14ac:dyDescent="0.2">
      <c r="A121">
        <v>20120421</v>
      </c>
      <c r="B121">
        <v>0</v>
      </c>
      <c r="C121">
        <v>64</v>
      </c>
      <c r="D121">
        <v>42</v>
      </c>
      <c r="F121">
        <f t="shared" si="4"/>
        <v>20120421</v>
      </c>
      <c r="G121">
        <f t="shared" si="5"/>
        <v>0</v>
      </c>
      <c r="H121">
        <f t="shared" si="6"/>
        <v>64</v>
      </c>
      <c r="I121">
        <f t="shared" si="7"/>
        <v>42</v>
      </c>
      <c r="J121" t="str">
        <f>'147557'!A479</f>
        <v>GHCND:USC00141699</v>
      </c>
      <c r="K121" t="str">
        <f>'147557'!B479</f>
        <v>COLBY 1 SW KS US</v>
      </c>
      <c r="L121">
        <f>'147557'!C479</f>
        <v>966.2</v>
      </c>
      <c r="M121">
        <f>'147557'!D479</f>
        <v>39.392499999999998</v>
      </c>
      <c r="N121">
        <f>'147557'!E479</f>
        <v>-101.0689</v>
      </c>
      <c r="O121">
        <f>'147557'!F479</f>
        <v>20120421</v>
      </c>
      <c r="P121">
        <f>'147557'!Q479</f>
        <v>0</v>
      </c>
      <c r="Q121">
        <f>'147557'!AF479</f>
        <v>178</v>
      </c>
      <c r="R121">
        <f>'147557'!AK479</f>
        <v>56</v>
      </c>
    </row>
    <row r="122" spans="1:18" x14ac:dyDescent="0.2">
      <c r="A122">
        <v>20120422</v>
      </c>
      <c r="B122">
        <v>0</v>
      </c>
      <c r="C122">
        <v>73</v>
      </c>
      <c r="D122">
        <v>41</v>
      </c>
      <c r="F122">
        <f t="shared" si="4"/>
        <v>20120422</v>
      </c>
      <c r="G122">
        <f t="shared" si="5"/>
        <v>0</v>
      </c>
      <c r="H122">
        <f t="shared" si="6"/>
        <v>73</v>
      </c>
      <c r="I122">
        <f t="shared" si="7"/>
        <v>41</v>
      </c>
      <c r="J122" t="str">
        <f>'147557'!A480</f>
        <v>GHCND:USC00141699</v>
      </c>
      <c r="K122" t="str">
        <f>'147557'!B480</f>
        <v>COLBY 1 SW KS US</v>
      </c>
      <c r="L122">
        <f>'147557'!C480</f>
        <v>966.2</v>
      </c>
      <c r="M122">
        <f>'147557'!D480</f>
        <v>39.392499999999998</v>
      </c>
      <c r="N122">
        <f>'147557'!E480</f>
        <v>-101.0689</v>
      </c>
      <c r="O122">
        <f>'147557'!F480</f>
        <v>20120422</v>
      </c>
      <c r="P122">
        <f>'147557'!Q480</f>
        <v>0</v>
      </c>
      <c r="Q122">
        <f>'147557'!AF480</f>
        <v>228</v>
      </c>
      <c r="R122">
        <f>'147557'!AK480</f>
        <v>50</v>
      </c>
    </row>
    <row r="123" spans="1:18" x14ac:dyDescent="0.2">
      <c r="A123">
        <v>20120423</v>
      </c>
      <c r="B123">
        <v>0</v>
      </c>
      <c r="C123">
        <v>66</v>
      </c>
      <c r="D123">
        <v>33</v>
      </c>
      <c r="F123">
        <f t="shared" si="4"/>
        <v>20120423</v>
      </c>
      <c r="G123">
        <f t="shared" si="5"/>
        <v>0</v>
      </c>
      <c r="H123">
        <f t="shared" si="6"/>
        <v>66</v>
      </c>
      <c r="I123">
        <f t="shared" si="7"/>
        <v>33</v>
      </c>
      <c r="J123" t="str">
        <f>'147557'!A481</f>
        <v>GHCND:USC00141699</v>
      </c>
      <c r="K123" t="str">
        <f>'147557'!B481</f>
        <v>COLBY 1 SW KS US</v>
      </c>
      <c r="L123">
        <f>'147557'!C481</f>
        <v>966.2</v>
      </c>
      <c r="M123">
        <f>'147557'!D481</f>
        <v>39.392499999999998</v>
      </c>
      <c r="N123">
        <f>'147557'!E481</f>
        <v>-101.0689</v>
      </c>
      <c r="O123">
        <f>'147557'!F481</f>
        <v>20120423</v>
      </c>
      <c r="P123">
        <f>'147557'!Q481</f>
        <v>0</v>
      </c>
      <c r="Q123">
        <f>'147557'!AF481</f>
        <v>189</v>
      </c>
      <c r="R123">
        <f>'147557'!AK481</f>
        <v>6</v>
      </c>
    </row>
    <row r="124" spans="1:18" x14ac:dyDescent="0.2">
      <c r="A124">
        <v>20120424</v>
      </c>
      <c r="B124">
        <v>0</v>
      </c>
      <c r="C124">
        <v>82</v>
      </c>
      <c r="D124">
        <v>42</v>
      </c>
      <c r="F124">
        <f t="shared" si="4"/>
        <v>20120424</v>
      </c>
      <c r="G124">
        <f t="shared" si="5"/>
        <v>0</v>
      </c>
      <c r="H124">
        <f t="shared" si="6"/>
        <v>82</v>
      </c>
      <c r="I124">
        <f t="shared" si="7"/>
        <v>42</v>
      </c>
      <c r="J124" t="str">
        <f>'147557'!A482</f>
        <v>GHCND:USC00141699</v>
      </c>
      <c r="K124" t="str">
        <f>'147557'!B482</f>
        <v>COLBY 1 SW KS US</v>
      </c>
      <c r="L124">
        <f>'147557'!C482</f>
        <v>966.2</v>
      </c>
      <c r="M124">
        <f>'147557'!D482</f>
        <v>39.392499999999998</v>
      </c>
      <c r="N124">
        <f>'147557'!E482</f>
        <v>-101.0689</v>
      </c>
      <c r="O124">
        <f>'147557'!F482</f>
        <v>20120424</v>
      </c>
      <c r="P124">
        <f>'147557'!Q482</f>
        <v>0</v>
      </c>
      <c r="Q124">
        <f>'147557'!AF482</f>
        <v>278</v>
      </c>
      <c r="R124">
        <f>'147557'!AK482</f>
        <v>56</v>
      </c>
    </row>
    <row r="125" spans="1:18" x14ac:dyDescent="0.2">
      <c r="A125">
        <v>20120425</v>
      </c>
      <c r="B125">
        <v>0</v>
      </c>
      <c r="C125">
        <v>95</v>
      </c>
      <c r="D125">
        <v>52</v>
      </c>
      <c r="F125">
        <f t="shared" si="4"/>
        <v>20120425</v>
      </c>
      <c r="G125">
        <f t="shared" si="5"/>
        <v>0</v>
      </c>
      <c r="H125">
        <f t="shared" si="6"/>
        <v>95</v>
      </c>
      <c r="I125">
        <f t="shared" si="7"/>
        <v>52</v>
      </c>
      <c r="J125" t="str">
        <f>'147557'!A483</f>
        <v>GHCND:USC00141699</v>
      </c>
      <c r="K125" t="str">
        <f>'147557'!B483</f>
        <v>COLBY 1 SW KS US</v>
      </c>
      <c r="L125">
        <f>'147557'!C483</f>
        <v>966.2</v>
      </c>
      <c r="M125">
        <f>'147557'!D483</f>
        <v>39.392499999999998</v>
      </c>
      <c r="N125">
        <f>'147557'!E483</f>
        <v>-101.0689</v>
      </c>
      <c r="O125">
        <f>'147557'!F483</f>
        <v>20120425</v>
      </c>
      <c r="P125">
        <f>'147557'!Q483</f>
        <v>0</v>
      </c>
      <c r="Q125">
        <f>'147557'!AF483</f>
        <v>350</v>
      </c>
      <c r="R125">
        <f>'147557'!AK483</f>
        <v>111</v>
      </c>
    </row>
    <row r="126" spans="1:18" x14ac:dyDescent="0.2">
      <c r="A126">
        <v>20120426</v>
      </c>
      <c r="B126">
        <v>0</v>
      </c>
      <c r="C126">
        <v>85</v>
      </c>
      <c r="D126">
        <v>57</v>
      </c>
      <c r="F126">
        <f t="shared" si="4"/>
        <v>20120426</v>
      </c>
      <c r="G126">
        <f t="shared" si="5"/>
        <v>0</v>
      </c>
      <c r="H126">
        <f t="shared" si="6"/>
        <v>85</v>
      </c>
      <c r="I126">
        <f t="shared" si="7"/>
        <v>57</v>
      </c>
      <c r="J126" t="str">
        <f>'147557'!A484</f>
        <v>GHCND:USC00141699</v>
      </c>
      <c r="K126" t="str">
        <f>'147557'!B484</f>
        <v>COLBY 1 SW KS US</v>
      </c>
      <c r="L126">
        <f>'147557'!C484</f>
        <v>966.2</v>
      </c>
      <c r="M126">
        <f>'147557'!D484</f>
        <v>39.392499999999998</v>
      </c>
      <c r="N126">
        <f>'147557'!E484</f>
        <v>-101.0689</v>
      </c>
      <c r="O126">
        <f>'147557'!F484</f>
        <v>20120426</v>
      </c>
      <c r="P126">
        <f>'147557'!Q484</f>
        <v>0</v>
      </c>
      <c r="Q126">
        <f>'147557'!AF484</f>
        <v>294</v>
      </c>
      <c r="R126">
        <f>'147557'!AK484</f>
        <v>139</v>
      </c>
    </row>
    <row r="127" spans="1:18" x14ac:dyDescent="0.2">
      <c r="A127">
        <v>20120427</v>
      </c>
      <c r="B127">
        <v>0.13</v>
      </c>
      <c r="C127">
        <v>75</v>
      </c>
      <c r="D127">
        <v>55</v>
      </c>
      <c r="F127">
        <f t="shared" si="4"/>
        <v>20120427</v>
      </c>
      <c r="G127">
        <f t="shared" si="5"/>
        <v>0.13</v>
      </c>
      <c r="H127">
        <f t="shared" si="6"/>
        <v>75</v>
      </c>
      <c r="I127">
        <f t="shared" si="7"/>
        <v>55</v>
      </c>
      <c r="J127" t="str">
        <f>'147557'!A485</f>
        <v>GHCND:USC00141699</v>
      </c>
      <c r="K127" t="str">
        <f>'147557'!B485</f>
        <v>COLBY 1 SW KS US</v>
      </c>
      <c r="L127">
        <f>'147557'!C485</f>
        <v>966.2</v>
      </c>
      <c r="M127">
        <f>'147557'!D485</f>
        <v>39.392499999999998</v>
      </c>
      <c r="N127">
        <f>'147557'!E485</f>
        <v>-101.0689</v>
      </c>
      <c r="O127">
        <f>'147557'!F485</f>
        <v>20120427</v>
      </c>
      <c r="P127">
        <f>'147557'!Q485</f>
        <v>33</v>
      </c>
      <c r="Q127">
        <f>'147557'!AF485</f>
        <v>239</v>
      </c>
      <c r="R127">
        <f>'147557'!AK485</f>
        <v>128</v>
      </c>
    </row>
    <row r="128" spans="1:18" x14ac:dyDescent="0.2">
      <c r="A128">
        <v>20120428</v>
      </c>
      <c r="B128">
        <v>0.4</v>
      </c>
      <c r="C128">
        <v>65</v>
      </c>
      <c r="D128">
        <v>42</v>
      </c>
      <c r="F128">
        <f t="shared" si="4"/>
        <v>20120428</v>
      </c>
      <c r="G128">
        <f t="shared" si="5"/>
        <v>0.4</v>
      </c>
      <c r="H128">
        <f t="shared" si="6"/>
        <v>65</v>
      </c>
      <c r="I128">
        <f t="shared" si="7"/>
        <v>42</v>
      </c>
      <c r="J128" t="str">
        <f>'147557'!A486</f>
        <v>GHCND:USC00141699</v>
      </c>
      <c r="K128" t="str">
        <f>'147557'!B486</f>
        <v>COLBY 1 SW KS US</v>
      </c>
      <c r="L128">
        <f>'147557'!C486</f>
        <v>966.2</v>
      </c>
      <c r="M128">
        <f>'147557'!D486</f>
        <v>39.392499999999998</v>
      </c>
      <c r="N128">
        <f>'147557'!E486</f>
        <v>-101.0689</v>
      </c>
      <c r="O128">
        <f>'147557'!F486</f>
        <v>20120428</v>
      </c>
      <c r="P128">
        <f>'147557'!Q486</f>
        <v>102</v>
      </c>
      <c r="Q128">
        <f>'147557'!AF486</f>
        <v>183</v>
      </c>
      <c r="R128">
        <f>'147557'!AK486</f>
        <v>56</v>
      </c>
    </row>
    <row r="129" spans="1:18" x14ac:dyDescent="0.2">
      <c r="A129">
        <v>20120429</v>
      </c>
      <c r="B129">
        <v>0</v>
      </c>
      <c r="C129">
        <v>65</v>
      </c>
      <c r="D129">
        <v>45</v>
      </c>
      <c r="F129">
        <f t="shared" si="4"/>
        <v>20120429</v>
      </c>
      <c r="G129">
        <f t="shared" si="5"/>
        <v>0</v>
      </c>
      <c r="H129">
        <f t="shared" si="6"/>
        <v>65</v>
      </c>
      <c r="I129">
        <f t="shared" si="7"/>
        <v>45</v>
      </c>
      <c r="J129" t="str">
        <f>'147557'!A487</f>
        <v>GHCND:USC00141699</v>
      </c>
      <c r="K129" t="str">
        <f>'147557'!B487</f>
        <v>COLBY 1 SW KS US</v>
      </c>
      <c r="L129">
        <f>'147557'!C487</f>
        <v>966.2</v>
      </c>
      <c r="M129">
        <f>'147557'!D487</f>
        <v>39.392499999999998</v>
      </c>
      <c r="N129">
        <f>'147557'!E487</f>
        <v>-101.0689</v>
      </c>
      <c r="O129">
        <f>'147557'!F487</f>
        <v>20120429</v>
      </c>
      <c r="P129">
        <f>'147557'!Q487</f>
        <v>0</v>
      </c>
      <c r="Q129">
        <f>'147557'!AF487</f>
        <v>183</v>
      </c>
      <c r="R129">
        <f>'147557'!AK487</f>
        <v>72</v>
      </c>
    </row>
    <row r="130" spans="1:18" x14ac:dyDescent="0.2">
      <c r="A130">
        <v>20120430</v>
      </c>
      <c r="B130">
        <v>0</v>
      </c>
      <c r="C130">
        <v>70</v>
      </c>
      <c r="D130">
        <v>44</v>
      </c>
      <c r="F130">
        <f t="shared" si="4"/>
        <v>20120430</v>
      </c>
      <c r="G130">
        <f t="shared" si="5"/>
        <v>0</v>
      </c>
      <c r="H130">
        <f t="shared" si="6"/>
        <v>70</v>
      </c>
      <c r="I130">
        <f t="shared" si="7"/>
        <v>44</v>
      </c>
      <c r="J130" t="str">
        <f>'147557'!A488</f>
        <v>GHCND:USC00141699</v>
      </c>
      <c r="K130" t="str">
        <f>'147557'!B488</f>
        <v>COLBY 1 SW KS US</v>
      </c>
      <c r="L130">
        <f>'147557'!C488</f>
        <v>966.2</v>
      </c>
      <c r="M130">
        <f>'147557'!D488</f>
        <v>39.392499999999998</v>
      </c>
      <c r="N130">
        <f>'147557'!E488</f>
        <v>-101.0689</v>
      </c>
      <c r="O130">
        <f>'147557'!F488</f>
        <v>20120430</v>
      </c>
      <c r="P130">
        <f>'147557'!Q488</f>
        <v>0</v>
      </c>
      <c r="Q130">
        <f>'147557'!AF488</f>
        <v>211</v>
      </c>
      <c r="R130">
        <f>'147557'!AK488</f>
        <v>67</v>
      </c>
    </row>
    <row r="131" spans="1:18" x14ac:dyDescent="0.2">
      <c r="A131">
        <v>20120501</v>
      </c>
      <c r="B131">
        <v>0</v>
      </c>
      <c r="C131">
        <v>72</v>
      </c>
      <c r="D131">
        <v>49</v>
      </c>
      <c r="F131">
        <f t="shared" si="4"/>
        <v>20120501</v>
      </c>
      <c r="G131">
        <f t="shared" si="5"/>
        <v>0</v>
      </c>
      <c r="H131">
        <f t="shared" si="6"/>
        <v>72</v>
      </c>
      <c r="I131">
        <f t="shared" si="7"/>
        <v>49</v>
      </c>
      <c r="J131" t="str">
        <f>'147557'!A489</f>
        <v>GHCND:USC00141699</v>
      </c>
      <c r="K131" t="str">
        <f>'147557'!B489</f>
        <v>COLBY 1 SW KS US</v>
      </c>
      <c r="L131">
        <f>'147557'!C489</f>
        <v>966.2</v>
      </c>
      <c r="M131">
        <f>'147557'!D489</f>
        <v>39.392499999999998</v>
      </c>
      <c r="N131">
        <f>'147557'!E489</f>
        <v>-101.0689</v>
      </c>
      <c r="O131">
        <f>'147557'!F489</f>
        <v>20120501</v>
      </c>
      <c r="P131">
        <f>'147557'!Q489</f>
        <v>0</v>
      </c>
      <c r="Q131">
        <f>'147557'!AF489</f>
        <v>222</v>
      </c>
      <c r="R131">
        <f>'147557'!AK489</f>
        <v>94</v>
      </c>
    </row>
    <row r="132" spans="1:18" x14ac:dyDescent="0.2">
      <c r="A132">
        <v>20120502</v>
      </c>
      <c r="B132">
        <v>0</v>
      </c>
      <c r="C132">
        <v>82</v>
      </c>
      <c r="D132">
        <v>47</v>
      </c>
      <c r="F132">
        <f t="shared" si="4"/>
        <v>20120502</v>
      </c>
      <c r="G132">
        <f t="shared" si="5"/>
        <v>0</v>
      </c>
      <c r="H132">
        <f t="shared" si="6"/>
        <v>82</v>
      </c>
      <c r="I132">
        <f t="shared" si="7"/>
        <v>47</v>
      </c>
      <c r="J132" t="str">
        <f>'147557'!A490</f>
        <v>GHCND:USC00141699</v>
      </c>
      <c r="K132" t="str">
        <f>'147557'!B490</f>
        <v>COLBY 1 SW KS US</v>
      </c>
      <c r="L132">
        <f>'147557'!C490</f>
        <v>966.2</v>
      </c>
      <c r="M132">
        <f>'147557'!D490</f>
        <v>39.392499999999998</v>
      </c>
      <c r="N132">
        <f>'147557'!E490</f>
        <v>-101.0689</v>
      </c>
      <c r="O132">
        <f>'147557'!F490</f>
        <v>20120502</v>
      </c>
      <c r="P132">
        <f>'147557'!Q490</f>
        <v>0</v>
      </c>
      <c r="Q132">
        <f>'147557'!AF490</f>
        <v>278</v>
      </c>
      <c r="R132">
        <f>'147557'!AK490</f>
        <v>83</v>
      </c>
    </row>
    <row r="133" spans="1:18" x14ac:dyDescent="0.2">
      <c r="A133">
        <v>20120503</v>
      </c>
      <c r="B133">
        <v>0</v>
      </c>
      <c r="C133">
        <v>84</v>
      </c>
      <c r="D133">
        <v>49</v>
      </c>
      <c r="F133">
        <f t="shared" si="4"/>
        <v>20120503</v>
      </c>
      <c r="G133">
        <f t="shared" si="5"/>
        <v>0</v>
      </c>
      <c r="H133">
        <f t="shared" si="6"/>
        <v>84</v>
      </c>
      <c r="I133">
        <f t="shared" si="7"/>
        <v>49</v>
      </c>
      <c r="J133" t="str">
        <f>'147557'!A491</f>
        <v>GHCND:USC00141699</v>
      </c>
      <c r="K133" t="str">
        <f>'147557'!B491</f>
        <v>COLBY 1 SW KS US</v>
      </c>
      <c r="L133">
        <f>'147557'!C491</f>
        <v>966.2</v>
      </c>
      <c r="M133">
        <f>'147557'!D491</f>
        <v>39.392499999999998</v>
      </c>
      <c r="N133">
        <f>'147557'!E491</f>
        <v>-101.0689</v>
      </c>
      <c r="O133">
        <f>'147557'!F491</f>
        <v>20120503</v>
      </c>
      <c r="P133">
        <f>'147557'!Q491</f>
        <v>0</v>
      </c>
      <c r="Q133">
        <f>'147557'!AF491</f>
        <v>289</v>
      </c>
      <c r="R133">
        <f>'147557'!AK491</f>
        <v>94</v>
      </c>
    </row>
    <row r="134" spans="1:18" x14ac:dyDescent="0.2">
      <c r="A134">
        <v>20120504</v>
      </c>
      <c r="B134">
        <v>0</v>
      </c>
      <c r="C134">
        <v>86</v>
      </c>
      <c r="D134">
        <v>53</v>
      </c>
      <c r="F134">
        <f t="shared" si="4"/>
        <v>20120504</v>
      </c>
      <c r="G134">
        <f t="shared" si="5"/>
        <v>0</v>
      </c>
      <c r="H134">
        <f t="shared" si="6"/>
        <v>86</v>
      </c>
      <c r="I134">
        <f t="shared" si="7"/>
        <v>53</v>
      </c>
      <c r="J134" t="str">
        <f>'147557'!A492</f>
        <v>GHCND:USC00141699</v>
      </c>
      <c r="K134" t="str">
        <f>'147557'!B492</f>
        <v>COLBY 1 SW KS US</v>
      </c>
      <c r="L134">
        <f>'147557'!C492</f>
        <v>966.2</v>
      </c>
      <c r="M134">
        <f>'147557'!D492</f>
        <v>39.392499999999998</v>
      </c>
      <c r="N134">
        <f>'147557'!E492</f>
        <v>-101.0689</v>
      </c>
      <c r="O134">
        <f>'147557'!F492</f>
        <v>20120504</v>
      </c>
      <c r="P134">
        <f>'147557'!Q492</f>
        <v>0</v>
      </c>
      <c r="Q134">
        <f>'147557'!AF492</f>
        <v>300</v>
      </c>
      <c r="R134">
        <f>'147557'!AK492</f>
        <v>117</v>
      </c>
    </row>
    <row r="135" spans="1:18" x14ac:dyDescent="0.2">
      <c r="A135">
        <v>20120505</v>
      </c>
      <c r="B135">
        <v>0</v>
      </c>
      <c r="C135">
        <v>95</v>
      </c>
      <c r="D135">
        <v>54</v>
      </c>
      <c r="F135">
        <f t="shared" si="4"/>
        <v>20120505</v>
      </c>
      <c r="G135">
        <f t="shared" si="5"/>
        <v>0</v>
      </c>
      <c r="H135">
        <f t="shared" si="6"/>
        <v>95</v>
      </c>
      <c r="I135">
        <f t="shared" si="7"/>
        <v>54</v>
      </c>
      <c r="J135" t="str">
        <f>'147557'!A493</f>
        <v>GHCND:USC00141699</v>
      </c>
      <c r="K135" t="str">
        <f>'147557'!B493</f>
        <v>COLBY 1 SW KS US</v>
      </c>
      <c r="L135">
        <f>'147557'!C493</f>
        <v>966.2</v>
      </c>
      <c r="M135">
        <f>'147557'!D493</f>
        <v>39.392499999999998</v>
      </c>
      <c r="N135">
        <f>'147557'!E493</f>
        <v>-101.0689</v>
      </c>
      <c r="O135">
        <f>'147557'!F493</f>
        <v>20120505</v>
      </c>
      <c r="P135">
        <f>'147557'!Q493</f>
        <v>0</v>
      </c>
      <c r="Q135">
        <f>'147557'!AF493</f>
        <v>350</v>
      </c>
      <c r="R135">
        <f>'147557'!AK493</f>
        <v>122</v>
      </c>
    </row>
    <row r="136" spans="1:18" x14ac:dyDescent="0.2">
      <c r="A136">
        <v>20120506</v>
      </c>
      <c r="B136">
        <v>0</v>
      </c>
      <c r="C136">
        <v>95</v>
      </c>
      <c r="D136">
        <v>54</v>
      </c>
      <c r="F136">
        <f t="shared" si="4"/>
        <v>20120506</v>
      </c>
      <c r="G136">
        <f t="shared" si="5"/>
        <v>0</v>
      </c>
      <c r="H136">
        <f t="shared" si="6"/>
        <v>95</v>
      </c>
      <c r="I136">
        <f t="shared" si="7"/>
        <v>54</v>
      </c>
      <c r="J136" t="str">
        <f>'147557'!A494</f>
        <v>GHCND:USC00141699</v>
      </c>
      <c r="K136" t="str">
        <f>'147557'!B494</f>
        <v>COLBY 1 SW KS US</v>
      </c>
      <c r="L136">
        <f>'147557'!C494</f>
        <v>966.2</v>
      </c>
      <c r="M136">
        <f>'147557'!D494</f>
        <v>39.392499999999998</v>
      </c>
      <c r="N136">
        <f>'147557'!E494</f>
        <v>-101.0689</v>
      </c>
      <c r="O136">
        <f>'147557'!F494</f>
        <v>20120506</v>
      </c>
      <c r="P136">
        <f>'147557'!Q494</f>
        <v>0</v>
      </c>
      <c r="Q136">
        <f>'147557'!AF494</f>
        <v>350</v>
      </c>
      <c r="R136">
        <f>'147557'!AK494</f>
        <v>122</v>
      </c>
    </row>
    <row r="137" spans="1:18" x14ac:dyDescent="0.2">
      <c r="A137">
        <v>20120507</v>
      </c>
      <c r="B137">
        <v>0</v>
      </c>
      <c r="C137">
        <v>72</v>
      </c>
      <c r="D137">
        <v>47</v>
      </c>
      <c r="F137">
        <f t="shared" si="4"/>
        <v>20120507</v>
      </c>
      <c r="G137">
        <f t="shared" si="5"/>
        <v>0</v>
      </c>
      <c r="H137">
        <f t="shared" si="6"/>
        <v>72</v>
      </c>
      <c r="I137">
        <f t="shared" si="7"/>
        <v>47</v>
      </c>
      <c r="J137" t="str">
        <f>'147557'!A495</f>
        <v>GHCND:USC00141699</v>
      </c>
      <c r="K137" t="str">
        <f>'147557'!B495</f>
        <v>COLBY 1 SW KS US</v>
      </c>
      <c r="L137">
        <f>'147557'!C495</f>
        <v>966.2</v>
      </c>
      <c r="M137">
        <f>'147557'!D495</f>
        <v>39.392499999999998</v>
      </c>
      <c r="N137">
        <f>'147557'!E495</f>
        <v>-101.0689</v>
      </c>
      <c r="O137">
        <f>'147557'!F495</f>
        <v>20120507</v>
      </c>
      <c r="P137">
        <f>'147557'!Q495</f>
        <v>0</v>
      </c>
      <c r="Q137">
        <f>'147557'!AF495</f>
        <v>222</v>
      </c>
      <c r="R137">
        <f>'147557'!AK495</f>
        <v>83</v>
      </c>
    </row>
    <row r="138" spans="1:18" x14ac:dyDescent="0.2">
      <c r="A138">
        <v>20120508</v>
      </c>
      <c r="B138">
        <v>0.03</v>
      </c>
      <c r="C138">
        <v>60</v>
      </c>
      <c r="D138">
        <v>45</v>
      </c>
      <c r="F138">
        <f t="shared" ref="F138:F201" si="8">O138</f>
        <v>20120508</v>
      </c>
      <c r="G138">
        <f t="shared" si="5"/>
        <v>0.03</v>
      </c>
      <c r="H138">
        <f t="shared" si="6"/>
        <v>60</v>
      </c>
      <c r="I138">
        <f t="shared" si="7"/>
        <v>45</v>
      </c>
      <c r="J138" t="str">
        <f>'147557'!A496</f>
        <v>GHCND:USC00141699</v>
      </c>
      <c r="K138" t="str">
        <f>'147557'!B496</f>
        <v>COLBY 1 SW KS US</v>
      </c>
      <c r="L138">
        <f>'147557'!C496</f>
        <v>966.2</v>
      </c>
      <c r="M138">
        <f>'147557'!D496</f>
        <v>39.392499999999998</v>
      </c>
      <c r="N138">
        <f>'147557'!E496</f>
        <v>-101.0689</v>
      </c>
      <c r="O138">
        <f>'147557'!F496</f>
        <v>20120508</v>
      </c>
      <c r="P138">
        <f>'147557'!Q496</f>
        <v>8</v>
      </c>
      <c r="Q138">
        <f>'147557'!AF496</f>
        <v>156</v>
      </c>
      <c r="R138">
        <f>'147557'!AK496</f>
        <v>72</v>
      </c>
    </row>
    <row r="139" spans="1:18" x14ac:dyDescent="0.2">
      <c r="A139">
        <v>20120509</v>
      </c>
      <c r="B139">
        <v>0</v>
      </c>
      <c r="C139">
        <v>73</v>
      </c>
      <c r="D139">
        <v>36</v>
      </c>
      <c r="F139">
        <f t="shared" si="8"/>
        <v>20120509</v>
      </c>
      <c r="G139">
        <f t="shared" ref="G139:G202" si="9">IF(P139=-9999,-9999,ROUND(P139/254,2))</f>
        <v>0</v>
      </c>
      <c r="H139">
        <f t="shared" ref="H139:H202" si="10">IF(Q139=-9999,-9999,ROUND((9/5)*(Q139/10)+32,0))</f>
        <v>73</v>
      </c>
      <c r="I139">
        <f t="shared" ref="I139:I202" si="11">IF(R139=-9999,-9999,ROUND((9/5)*(R139/10)+32,0))</f>
        <v>36</v>
      </c>
      <c r="J139" t="str">
        <f>'147557'!A497</f>
        <v>GHCND:USC00141699</v>
      </c>
      <c r="K139" t="str">
        <f>'147557'!B497</f>
        <v>COLBY 1 SW KS US</v>
      </c>
      <c r="L139">
        <f>'147557'!C497</f>
        <v>966.2</v>
      </c>
      <c r="M139">
        <f>'147557'!D497</f>
        <v>39.392499999999998</v>
      </c>
      <c r="N139">
        <f>'147557'!E497</f>
        <v>-101.0689</v>
      </c>
      <c r="O139">
        <f>'147557'!F497</f>
        <v>20120509</v>
      </c>
      <c r="P139">
        <f>'147557'!Q497</f>
        <v>0</v>
      </c>
      <c r="Q139">
        <f>'147557'!AF497</f>
        <v>228</v>
      </c>
      <c r="R139">
        <f>'147557'!AK497</f>
        <v>22</v>
      </c>
    </row>
    <row r="140" spans="1:18" x14ac:dyDescent="0.2">
      <c r="A140">
        <v>20120510</v>
      </c>
      <c r="B140">
        <v>0</v>
      </c>
      <c r="C140">
        <v>82</v>
      </c>
      <c r="D140">
        <v>47</v>
      </c>
      <c r="F140">
        <f t="shared" si="8"/>
        <v>20120510</v>
      </c>
      <c r="G140">
        <f t="shared" si="9"/>
        <v>0</v>
      </c>
      <c r="H140">
        <f t="shared" si="10"/>
        <v>82</v>
      </c>
      <c r="I140">
        <f t="shared" si="11"/>
        <v>47</v>
      </c>
      <c r="J140" t="str">
        <f>'147557'!A498</f>
        <v>GHCND:USC00141699</v>
      </c>
      <c r="K140" t="str">
        <f>'147557'!B498</f>
        <v>COLBY 1 SW KS US</v>
      </c>
      <c r="L140">
        <f>'147557'!C498</f>
        <v>966.2</v>
      </c>
      <c r="M140">
        <f>'147557'!D498</f>
        <v>39.392499999999998</v>
      </c>
      <c r="N140">
        <f>'147557'!E498</f>
        <v>-101.0689</v>
      </c>
      <c r="O140">
        <f>'147557'!F498</f>
        <v>20120510</v>
      </c>
      <c r="P140">
        <f>'147557'!Q498</f>
        <v>0</v>
      </c>
      <c r="Q140">
        <f>'147557'!AF498</f>
        <v>278</v>
      </c>
      <c r="R140">
        <f>'147557'!AK498</f>
        <v>83</v>
      </c>
    </row>
    <row r="141" spans="1:18" x14ac:dyDescent="0.2">
      <c r="A141">
        <v>20120511</v>
      </c>
      <c r="B141">
        <v>0</v>
      </c>
      <c r="C141">
        <v>89</v>
      </c>
      <c r="D141">
        <v>49</v>
      </c>
      <c r="F141">
        <f t="shared" si="8"/>
        <v>20120511</v>
      </c>
      <c r="G141">
        <f t="shared" si="9"/>
        <v>0</v>
      </c>
      <c r="H141">
        <f t="shared" si="10"/>
        <v>89</v>
      </c>
      <c r="I141">
        <f t="shared" si="11"/>
        <v>49</v>
      </c>
      <c r="J141" t="str">
        <f>'147557'!A499</f>
        <v>GHCND:USC00141699</v>
      </c>
      <c r="K141" t="str">
        <f>'147557'!B499</f>
        <v>COLBY 1 SW KS US</v>
      </c>
      <c r="L141">
        <f>'147557'!C499</f>
        <v>966.2</v>
      </c>
      <c r="M141">
        <f>'147557'!D499</f>
        <v>39.392499999999998</v>
      </c>
      <c r="N141">
        <f>'147557'!E499</f>
        <v>-101.0689</v>
      </c>
      <c r="O141">
        <f>'147557'!F499</f>
        <v>20120511</v>
      </c>
      <c r="P141">
        <f>'147557'!Q499</f>
        <v>0</v>
      </c>
      <c r="Q141">
        <f>'147557'!AF499</f>
        <v>317</v>
      </c>
      <c r="R141">
        <f>'147557'!AK499</f>
        <v>94</v>
      </c>
    </row>
    <row r="142" spans="1:18" x14ac:dyDescent="0.2">
      <c r="A142">
        <v>20120512</v>
      </c>
      <c r="B142">
        <v>0</v>
      </c>
      <c r="C142">
        <v>69</v>
      </c>
      <c r="D142">
        <v>38</v>
      </c>
      <c r="F142">
        <f t="shared" si="8"/>
        <v>20120512</v>
      </c>
      <c r="G142">
        <f t="shared" si="9"/>
        <v>0</v>
      </c>
      <c r="H142">
        <f t="shared" si="10"/>
        <v>69</v>
      </c>
      <c r="I142">
        <f t="shared" si="11"/>
        <v>38</v>
      </c>
      <c r="J142" t="str">
        <f>'147557'!A500</f>
        <v>GHCND:USC00141699</v>
      </c>
      <c r="K142" t="str">
        <f>'147557'!B500</f>
        <v>COLBY 1 SW KS US</v>
      </c>
      <c r="L142">
        <f>'147557'!C500</f>
        <v>966.2</v>
      </c>
      <c r="M142">
        <f>'147557'!D500</f>
        <v>39.392499999999998</v>
      </c>
      <c r="N142">
        <f>'147557'!E500</f>
        <v>-101.0689</v>
      </c>
      <c r="O142">
        <f>'147557'!F500</f>
        <v>20120512</v>
      </c>
      <c r="P142">
        <f>'147557'!Q500</f>
        <v>0</v>
      </c>
      <c r="Q142">
        <f>'147557'!AF500</f>
        <v>206</v>
      </c>
      <c r="R142">
        <f>'147557'!AK500</f>
        <v>33</v>
      </c>
    </row>
    <row r="143" spans="1:18" x14ac:dyDescent="0.2">
      <c r="A143">
        <v>20120513</v>
      </c>
      <c r="B143">
        <v>0.1</v>
      </c>
      <c r="C143">
        <v>52</v>
      </c>
      <c r="D143">
        <v>38</v>
      </c>
      <c r="F143">
        <f t="shared" si="8"/>
        <v>20120513</v>
      </c>
      <c r="G143">
        <f t="shared" si="9"/>
        <v>0.1</v>
      </c>
      <c r="H143">
        <f t="shared" si="10"/>
        <v>52</v>
      </c>
      <c r="I143">
        <f t="shared" si="11"/>
        <v>38</v>
      </c>
      <c r="J143" t="str">
        <f>'147557'!A501</f>
        <v>GHCND:USC00141699</v>
      </c>
      <c r="K143" t="str">
        <f>'147557'!B501</f>
        <v>COLBY 1 SW KS US</v>
      </c>
      <c r="L143">
        <f>'147557'!C501</f>
        <v>966.2</v>
      </c>
      <c r="M143">
        <f>'147557'!D501</f>
        <v>39.392499999999998</v>
      </c>
      <c r="N143">
        <f>'147557'!E501</f>
        <v>-101.0689</v>
      </c>
      <c r="O143">
        <f>'147557'!F501</f>
        <v>20120513</v>
      </c>
      <c r="P143">
        <f>'147557'!Q501</f>
        <v>25</v>
      </c>
      <c r="Q143">
        <f>'147557'!AF501</f>
        <v>111</v>
      </c>
      <c r="R143">
        <f>'147557'!AK501</f>
        <v>33</v>
      </c>
    </row>
    <row r="144" spans="1:18" x14ac:dyDescent="0.2">
      <c r="A144">
        <v>20120514</v>
      </c>
      <c r="B144">
        <v>0</v>
      </c>
      <c r="C144">
        <v>72</v>
      </c>
      <c r="D144">
        <v>42</v>
      </c>
      <c r="F144">
        <f t="shared" si="8"/>
        <v>20120514</v>
      </c>
      <c r="G144">
        <f t="shared" si="9"/>
        <v>0</v>
      </c>
      <c r="H144">
        <f t="shared" si="10"/>
        <v>72</v>
      </c>
      <c r="I144">
        <f t="shared" si="11"/>
        <v>42</v>
      </c>
      <c r="J144" t="str">
        <f>'147557'!A502</f>
        <v>GHCND:USC00141699</v>
      </c>
      <c r="K144" t="str">
        <f>'147557'!B502</f>
        <v>COLBY 1 SW KS US</v>
      </c>
      <c r="L144">
        <f>'147557'!C502</f>
        <v>966.2</v>
      </c>
      <c r="M144">
        <f>'147557'!D502</f>
        <v>39.392499999999998</v>
      </c>
      <c r="N144">
        <f>'147557'!E502</f>
        <v>-101.0689</v>
      </c>
      <c r="O144">
        <f>'147557'!F502</f>
        <v>20120514</v>
      </c>
      <c r="P144">
        <f>'147557'!Q502</f>
        <v>0</v>
      </c>
      <c r="Q144">
        <f>'147557'!AF502</f>
        <v>222</v>
      </c>
      <c r="R144">
        <f>'147557'!AK502</f>
        <v>56</v>
      </c>
    </row>
    <row r="145" spans="1:18" x14ac:dyDescent="0.2">
      <c r="A145">
        <v>20120515</v>
      </c>
      <c r="B145">
        <v>0</v>
      </c>
      <c r="C145">
        <v>81</v>
      </c>
      <c r="D145">
        <v>44</v>
      </c>
      <c r="F145">
        <f t="shared" si="8"/>
        <v>20120515</v>
      </c>
      <c r="G145">
        <f t="shared" si="9"/>
        <v>0</v>
      </c>
      <c r="H145">
        <f t="shared" si="10"/>
        <v>81</v>
      </c>
      <c r="I145">
        <f t="shared" si="11"/>
        <v>44</v>
      </c>
      <c r="J145" t="str">
        <f>'147557'!A503</f>
        <v>GHCND:USC00141699</v>
      </c>
      <c r="K145" t="str">
        <f>'147557'!B503</f>
        <v>COLBY 1 SW KS US</v>
      </c>
      <c r="L145">
        <f>'147557'!C503</f>
        <v>966.2</v>
      </c>
      <c r="M145">
        <f>'147557'!D503</f>
        <v>39.392499999999998</v>
      </c>
      <c r="N145">
        <f>'147557'!E503</f>
        <v>-101.0689</v>
      </c>
      <c r="O145">
        <f>'147557'!F503</f>
        <v>20120515</v>
      </c>
      <c r="P145">
        <f>'147557'!Q503</f>
        <v>0</v>
      </c>
      <c r="Q145">
        <f>'147557'!AF503</f>
        <v>272</v>
      </c>
      <c r="R145">
        <f>'147557'!AK503</f>
        <v>67</v>
      </c>
    </row>
    <row r="146" spans="1:18" x14ac:dyDescent="0.2">
      <c r="A146">
        <v>20120516</v>
      </c>
      <c r="B146">
        <v>0</v>
      </c>
      <c r="C146">
        <v>88</v>
      </c>
      <c r="D146">
        <v>50</v>
      </c>
      <c r="F146">
        <f t="shared" si="8"/>
        <v>20120516</v>
      </c>
      <c r="G146">
        <f t="shared" si="9"/>
        <v>0</v>
      </c>
      <c r="H146">
        <f t="shared" si="10"/>
        <v>88</v>
      </c>
      <c r="I146">
        <f t="shared" si="11"/>
        <v>50</v>
      </c>
      <c r="J146" t="str">
        <f>'147557'!A504</f>
        <v>GHCND:USC00141699</v>
      </c>
      <c r="K146" t="str">
        <f>'147557'!B504</f>
        <v>COLBY 1 SW KS US</v>
      </c>
      <c r="L146">
        <f>'147557'!C504</f>
        <v>966.2</v>
      </c>
      <c r="M146">
        <f>'147557'!D504</f>
        <v>39.392499999999998</v>
      </c>
      <c r="N146">
        <f>'147557'!E504</f>
        <v>-101.0689</v>
      </c>
      <c r="O146">
        <f>'147557'!F504</f>
        <v>20120516</v>
      </c>
      <c r="P146">
        <f>'147557'!Q504</f>
        <v>0</v>
      </c>
      <c r="Q146">
        <f>'147557'!AF504</f>
        <v>311</v>
      </c>
      <c r="R146">
        <f>'147557'!AK504</f>
        <v>100</v>
      </c>
    </row>
    <row r="147" spans="1:18" x14ac:dyDescent="0.2">
      <c r="A147">
        <v>20120517</v>
      </c>
      <c r="B147">
        <v>0</v>
      </c>
      <c r="C147">
        <v>89</v>
      </c>
      <c r="D147">
        <v>54</v>
      </c>
      <c r="F147">
        <f t="shared" si="8"/>
        <v>20120517</v>
      </c>
      <c r="G147">
        <f t="shared" si="9"/>
        <v>0</v>
      </c>
      <c r="H147">
        <f t="shared" si="10"/>
        <v>89</v>
      </c>
      <c r="I147">
        <f t="shared" si="11"/>
        <v>54</v>
      </c>
      <c r="J147" t="str">
        <f>'147557'!A505</f>
        <v>GHCND:USC00141699</v>
      </c>
      <c r="K147" t="str">
        <f>'147557'!B505</f>
        <v>COLBY 1 SW KS US</v>
      </c>
      <c r="L147">
        <f>'147557'!C505</f>
        <v>966.2</v>
      </c>
      <c r="M147">
        <f>'147557'!D505</f>
        <v>39.392499999999998</v>
      </c>
      <c r="N147">
        <f>'147557'!E505</f>
        <v>-101.0689</v>
      </c>
      <c r="O147">
        <f>'147557'!F505</f>
        <v>20120517</v>
      </c>
      <c r="P147">
        <f>'147557'!Q505</f>
        <v>0</v>
      </c>
      <c r="Q147">
        <f>'147557'!AF505</f>
        <v>317</v>
      </c>
      <c r="R147">
        <f>'147557'!AK505</f>
        <v>122</v>
      </c>
    </row>
    <row r="148" spans="1:18" x14ac:dyDescent="0.2">
      <c r="A148">
        <v>20120518</v>
      </c>
      <c r="B148">
        <v>0.01</v>
      </c>
      <c r="C148">
        <v>90</v>
      </c>
      <c r="D148">
        <v>49</v>
      </c>
      <c r="F148">
        <f t="shared" si="8"/>
        <v>20120518</v>
      </c>
      <c r="G148">
        <f t="shared" si="9"/>
        <v>0.01</v>
      </c>
      <c r="H148">
        <f t="shared" si="10"/>
        <v>90</v>
      </c>
      <c r="I148">
        <f t="shared" si="11"/>
        <v>49</v>
      </c>
      <c r="J148" t="str">
        <f>'147557'!A506</f>
        <v>GHCND:USC00141699</v>
      </c>
      <c r="K148" t="str">
        <f>'147557'!B506</f>
        <v>COLBY 1 SW KS US</v>
      </c>
      <c r="L148">
        <f>'147557'!C506</f>
        <v>966.2</v>
      </c>
      <c r="M148">
        <f>'147557'!D506</f>
        <v>39.392499999999998</v>
      </c>
      <c r="N148">
        <f>'147557'!E506</f>
        <v>-101.0689</v>
      </c>
      <c r="O148">
        <f>'147557'!F506</f>
        <v>20120518</v>
      </c>
      <c r="P148">
        <f>'147557'!Q506</f>
        <v>3</v>
      </c>
      <c r="Q148">
        <f>'147557'!AF506</f>
        <v>322</v>
      </c>
      <c r="R148">
        <f>'147557'!AK506</f>
        <v>94</v>
      </c>
    </row>
    <row r="149" spans="1:18" x14ac:dyDescent="0.2">
      <c r="A149">
        <v>20120519</v>
      </c>
      <c r="B149">
        <v>0</v>
      </c>
      <c r="C149">
        <v>92</v>
      </c>
      <c r="D149">
        <v>55</v>
      </c>
      <c r="F149">
        <f t="shared" si="8"/>
        <v>20120519</v>
      </c>
      <c r="G149">
        <f t="shared" si="9"/>
        <v>0</v>
      </c>
      <c r="H149">
        <f t="shared" si="10"/>
        <v>92</v>
      </c>
      <c r="I149">
        <f t="shared" si="11"/>
        <v>55</v>
      </c>
      <c r="J149" t="str">
        <f>'147557'!A507</f>
        <v>GHCND:USC00141699</v>
      </c>
      <c r="K149" t="str">
        <f>'147557'!B507</f>
        <v>COLBY 1 SW KS US</v>
      </c>
      <c r="L149">
        <f>'147557'!C507</f>
        <v>966.2</v>
      </c>
      <c r="M149">
        <f>'147557'!D507</f>
        <v>39.392499999999998</v>
      </c>
      <c r="N149">
        <f>'147557'!E507</f>
        <v>-101.0689</v>
      </c>
      <c r="O149">
        <f>'147557'!F507</f>
        <v>20120519</v>
      </c>
      <c r="P149">
        <f>'147557'!Q507</f>
        <v>0</v>
      </c>
      <c r="Q149">
        <f>'147557'!AF507</f>
        <v>333</v>
      </c>
      <c r="R149">
        <f>'147557'!AK507</f>
        <v>128</v>
      </c>
    </row>
    <row r="150" spans="1:18" x14ac:dyDescent="0.2">
      <c r="A150">
        <v>20120520</v>
      </c>
      <c r="B150">
        <v>0.08</v>
      </c>
      <c r="C150">
        <v>69</v>
      </c>
      <c r="D150">
        <v>39</v>
      </c>
      <c r="F150">
        <f t="shared" si="8"/>
        <v>20120520</v>
      </c>
      <c r="G150">
        <f t="shared" si="9"/>
        <v>0.08</v>
      </c>
      <c r="H150">
        <f t="shared" si="10"/>
        <v>69</v>
      </c>
      <c r="I150">
        <f t="shared" si="11"/>
        <v>39</v>
      </c>
      <c r="J150" t="str">
        <f>'147557'!A508</f>
        <v>GHCND:USC00141699</v>
      </c>
      <c r="K150" t="str">
        <f>'147557'!B508</f>
        <v>COLBY 1 SW KS US</v>
      </c>
      <c r="L150">
        <f>'147557'!C508</f>
        <v>966.2</v>
      </c>
      <c r="M150">
        <f>'147557'!D508</f>
        <v>39.392499999999998</v>
      </c>
      <c r="N150">
        <f>'147557'!E508</f>
        <v>-101.0689</v>
      </c>
      <c r="O150">
        <f>'147557'!F508</f>
        <v>20120520</v>
      </c>
      <c r="P150">
        <f>'147557'!Q508</f>
        <v>20</v>
      </c>
      <c r="Q150">
        <f>'147557'!AF508</f>
        <v>206</v>
      </c>
      <c r="R150">
        <f>'147557'!AK508</f>
        <v>39</v>
      </c>
    </row>
    <row r="151" spans="1:18" x14ac:dyDescent="0.2">
      <c r="A151">
        <v>20120521</v>
      </c>
      <c r="B151">
        <v>0</v>
      </c>
      <c r="C151">
        <v>76</v>
      </c>
      <c r="D151">
        <v>46</v>
      </c>
      <c r="F151">
        <f t="shared" si="8"/>
        <v>20120521</v>
      </c>
      <c r="G151">
        <f t="shared" si="9"/>
        <v>0</v>
      </c>
      <c r="H151">
        <f t="shared" si="10"/>
        <v>76</v>
      </c>
      <c r="I151">
        <f t="shared" si="11"/>
        <v>46</v>
      </c>
      <c r="J151" t="str">
        <f>'147557'!A509</f>
        <v>GHCND:USC00141699</v>
      </c>
      <c r="K151" t="str">
        <f>'147557'!B509</f>
        <v>COLBY 1 SW KS US</v>
      </c>
      <c r="L151">
        <f>'147557'!C509</f>
        <v>966.2</v>
      </c>
      <c r="M151">
        <f>'147557'!D509</f>
        <v>39.392499999999998</v>
      </c>
      <c r="N151">
        <f>'147557'!E509</f>
        <v>-101.0689</v>
      </c>
      <c r="O151">
        <f>'147557'!F509</f>
        <v>20120521</v>
      </c>
      <c r="P151">
        <f>'147557'!Q509</f>
        <v>0</v>
      </c>
      <c r="Q151">
        <f>'147557'!AF509</f>
        <v>244</v>
      </c>
      <c r="R151">
        <f>'147557'!AK509</f>
        <v>78</v>
      </c>
    </row>
    <row r="152" spans="1:18" x14ac:dyDescent="0.2">
      <c r="A152">
        <v>20120522</v>
      </c>
      <c r="B152">
        <v>0</v>
      </c>
      <c r="C152">
        <v>84</v>
      </c>
      <c r="D152">
        <v>54</v>
      </c>
      <c r="F152">
        <f t="shared" si="8"/>
        <v>20120522</v>
      </c>
      <c r="G152">
        <f t="shared" si="9"/>
        <v>0</v>
      </c>
      <c r="H152">
        <f t="shared" si="10"/>
        <v>84</v>
      </c>
      <c r="I152">
        <f t="shared" si="11"/>
        <v>54</v>
      </c>
      <c r="J152" t="str">
        <f>'147557'!A510</f>
        <v>GHCND:USC00141699</v>
      </c>
      <c r="K152" t="str">
        <f>'147557'!B510</f>
        <v>COLBY 1 SW KS US</v>
      </c>
      <c r="L152">
        <f>'147557'!C510</f>
        <v>966.2</v>
      </c>
      <c r="M152">
        <f>'147557'!D510</f>
        <v>39.392499999999998</v>
      </c>
      <c r="N152">
        <f>'147557'!E510</f>
        <v>-101.0689</v>
      </c>
      <c r="O152">
        <f>'147557'!F510</f>
        <v>20120522</v>
      </c>
      <c r="P152">
        <f>'147557'!Q510</f>
        <v>0</v>
      </c>
      <c r="Q152">
        <f>'147557'!AF510</f>
        <v>289</v>
      </c>
      <c r="R152">
        <f>'147557'!AK510</f>
        <v>122</v>
      </c>
    </row>
    <row r="153" spans="1:18" x14ac:dyDescent="0.2">
      <c r="A153">
        <v>20120523</v>
      </c>
      <c r="B153">
        <v>0</v>
      </c>
      <c r="C153">
        <v>93</v>
      </c>
      <c r="D153">
        <v>61</v>
      </c>
      <c r="F153">
        <f t="shared" si="8"/>
        <v>20120523</v>
      </c>
      <c r="G153">
        <f t="shared" si="9"/>
        <v>0</v>
      </c>
      <c r="H153">
        <f t="shared" si="10"/>
        <v>93</v>
      </c>
      <c r="I153">
        <f t="shared" si="11"/>
        <v>61</v>
      </c>
      <c r="J153" t="str">
        <f>'147557'!A511</f>
        <v>GHCND:USC00141699</v>
      </c>
      <c r="K153" t="str">
        <f>'147557'!B511</f>
        <v>COLBY 1 SW KS US</v>
      </c>
      <c r="L153">
        <f>'147557'!C511</f>
        <v>966.2</v>
      </c>
      <c r="M153">
        <f>'147557'!D511</f>
        <v>39.392499999999998</v>
      </c>
      <c r="N153">
        <f>'147557'!E511</f>
        <v>-101.0689</v>
      </c>
      <c r="O153">
        <f>'147557'!F511</f>
        <v>20120523</v>
      </c>
      <c r="P153">
        <f>'147557'!Q511</f>
        <v>0</v>
      </c>
      <c r="Q153">
        <f>'147557'!AF511</f>
        <v>339</v>
      </c>
      <c r="R153">
        <f>'147557'!AK511</f>
        <v>161</v>
      </c>
    </row>
    <row r="154" spans="1:18" x14ac:dyDescent="0.2">
      <c r="A154">
        <v>20120524</v>
      </c>
      <c r="B154">
        <v>0.26</v>
      </c>
      <c r="C154">
        <v>81</v>
      </c>
      <c r="D154">
        <v>49</v>
      </c>
      <c r="F154">
        <f t="shared" si="8"/>
        <v>20120524</v>
      </c>
      <c r="G154">
        <f t="shared" si="9"/>
        <v>0.26</v>
      </c>
      <c r="H154">
        <f t="shared" si="10"/>
        <v>81</v>
      </c>
      <c r="I154">
        <f t="shared" si="11"/>
        <v>49</v>
      </c>
      <c r="J154" t="str">
        <f>'147557'!A512</f>
        <v>GHCND:USC00141699</v>
      </c>
      <c r="K154" t="str">
        <f>'147557'!B512</f>
        <v>COLBY 1 SW KS US</v>
      </c>
      <c r="L154">
        <f>'147557'!C512</f>
        <v>966.2</v>
      </c>
      <c r="M154">
        <f>'147557'!D512</f>
        <v>39.392499999999998</v>
      </c>
      <c r="N154">
        <f>'147557'!E512</f>
        <v>-101.0689</v>
      </c>
      <c r="O154">
        <f>'147557'!F512</f>
        <v>20120524</v>
      </c>
      <c r="P154">
        <f>'147557'!Q512</f>
        <v>66</v>
      </c>
      <c r="Q154">
        <f>'147557'!AF512</f>
        <v>272</v>
      </c>
      <c r="R154">
        <f>'147557'!AK512</f>
        <v>94</v>
      </c>
    </row>
    <row r="155" spans="1:18" x14ac:dyDescent="0.2">
      <c r="A155">
        <v>20120525</v>
      </c>
      <c r="B155">
        <v>0</v>
      </c>
      <c r="C155">
        <v>77</v>
      </c>
      <c r="D155">
        <v>50</v>
      </c>
      <c r="F155">
        <f t="shared" si="8"/>
        <v>20120525</v>
      </c>
      <c r="G155">
        <f t="shared" si="9"/>
        <v>0</v>
      </c>
      <c r="H155">
        <f t="shared" si="10"/>
        <v>77</v>
      </c>
      <c r="I155">
        <f t="shared" si="11"/>
        <v>50</v>
      </c>
      <c r="J155" t="str">
        <f>'147557'!A513</f>
        <v>GHCND:USC00141699</v>
      </c>
      <c r="K155" t="str">
        <f>'147557'!B513</f>
        <v>COLBY 1 SW KS US</v>
      </c>
      <c r="L155">
        <f>'147557'!C513</f>
        <v>966.2</v>
      </c>
      <c r="M155">
        <f>'147557'!D513</f>
        <v>39.392499999999998</v>
      </c>
      <c r="N155">
        <f>'147557'!E513</f>
        <v>-101.0689</v>
      </c>
      <c r="O155">
        <f>'147557'!F513</f>
        <v>20120525</v>
      </c>
      <c r="P155">
        <f>'147557'!Q513</f>
        <v>0</v>
      </c>
      <c r="Q155">
        <f>'147557'!AF513</f>
        <v>250</v>
      </c>
      <c r="R155">
        <f>'147557'!AK513</f>
        <v>100</v>
      </c>
    </row>
    <row r="156" spans="1:18" x14ac:dyDescent="0.2">
      <c r="A156">
        <v>20120526</v>
      </c>
      <c r="B156">
        <v>0</v>
      </c>
      <c r="C156">
        <v>75</v>
      </c>
      <c r="D156">
        <v>55</v>
      </c>
      <c r="F156">
        <f t="shared" si="8"/>
        <v>20120526</v>
      </c>
      <c r="G156">
        <f t="shared" si="9"/>
        <v>0</v>
      </c>
      <c r="H156">
        <f t="shared" si="10"/>
        <v>75</v>
      </c>
      <c r="I156">
        <f t="shared" si="11"/>
        <v>55</v>
      </c>
      <c r="J156" t="str">
        <f>'147557'!A514</f>
        <v>GHCND:USC00141699</v>
      </c>
      <c r="K156" t="str">
        <f>'147557'!B514</f>
        <v>COLBY 1 SW KS US</v>
      </c>
      <c r="L156">
        <f>'147557'!C514</f>
        <v>966.2</v>
      </c>
      <c r="M156">
        <f>'147557'!D514</f>
        <v>39.392499999999998</v>
      </c>
      <c r="N156">
        <f>'147557'!E514</f>
        <v>-101.0689</v>
      </c>
      <c r="O156">
        <f>'147557'!F514</f>
        <v>20120526</v>
      </c>
      <c r="P156">
        <f>'147557'!Q514</f>
        <v>0</v>
      </c>
      <c r="Q156">
        <f>'147557'!AF514</f>
        <v>239</v>
      </c>
      <c r="R156">
        <f>'147557'!AK514</f>
        <v>128</v>
      </c>
    </row>
    <row r="157" spans="1:18" x14ac:dyDescent="0.2">
      <c r="A157">
        <v>20120527</v>
      </c>
      <c r="B157">
        <v>0.03</v>
      </c>
      <c r="C157">
        <v>98</v>
      </c>
      <c r="D157">
        <v>63</v>
      </c>
      <c r="F157">
        <f t="shared" si="8"/>
        <v>20120527</v>
      </c>
      <c r="G157">
        <f t="shared" si="9"/>
        <v>0.03</v>
      </c>
      <c r="H157">
        <f t="shared" si="10"/>
        <v>98</v>
      </c>
      <c r="I157">
        <f t="shared" si="11"/>
        <v>63</v>
      </c>
      <c r="J157" t="str">
        <f>'147557'!A515</f>
        <v>GHCND:USC00141699</v>
      </c>
      <c r="K157" t="str">
        <f>'147557'!B515</f>
        <v>COLBY 1 SW KS US</v>
      </c>
      <c r="L157">
        <f>'147557'!C515</f>
        <v>966.2</v>
      </c>
      <c r="M157">
        <f>'147557'!D515</f>
        <v>39.392499999999998</v>
      </c>
      <c r="N157">
        <f>'147557'!E515</f>
        <v>-101.0689</v>
      </c>
      <c r="O157">
        <f>'147557'!F515</f>
        <v>20120527</v>
      </c>
      <c r="P157">
        <f>'147557'!Q515</f>
        <v>8</v>
      </c>
      <c r="Q157">
        <f>'147557'!AF515</f>
        <v>367</v>
      </c>
      <c r="R157">
        <f>'147557'!AK515</f>
        <v>172</v>
      </c>
    </row>
    <row r="158" spans="1:18" x14ac:dyDescent="0.2">
      <c r="A158">
        <v>20120528</v>
      </c>
      <c r="B158">
        <v>0</v>
      </c>
      <c r="C158">
        <v>92</v>
      </c>
      <c r="D158">
        <v>42</v>
      </c>
      <c r="F158">
        <f t="shared" si="8"/>
        <v>20120528</v>
      </c>
      <c r="G158">
        <f t="shared" si="9"/>
        <v>0</v>
      </c>
      <c r="H158">
        <f t="shared" si="10"/>
        <v>92</v>
      </c>
      <c r="I158">
        <f t="shared" si="11"/>
        <v>42</v>
      </c>
      <c r="J158" t="str">
        <f>'147557'!A516</f>
        <v>GHCND:USC00141699</v>
      </c>
      <c r="K158" t="str">
        <f>'147557'!B516</f>
        <v>COLBY 1 SW KS US</v>
      </c>
      <c r="L158">
        <f>'147557'!C516</f>
        <v>966.2</v>
      </c>
      <c r="M158">
        <f>'147557'!D516</f>
        <v>39.392499999999998</v>
      </c>
      <c r="N158">
        <f>'147557'!E516</f>
        <v>-101.0689</v>
      </c>
      <c r="O158">
        <f>'147557'!F516</f>
        <v>20120528</v>
      </c>
      <c r="P158">
        <f>'147557'!Q516</f>
        <v>0</v>
      </c>
      <c r="Q158">
        <f>'147557'!AF516</f>
        <v>333</v>
      </c>
      <c r="R158">
        <f>'147557'!AK516</f>
        <v>56</v>
      </c>
    </row>
    <row r="159" spans="1:18" x14ac:dyDescent="0.2">
      <c r="A159">
        <v>20120529</v>
      </c>
      <c r="B159">
        <v>0</v>
      </c>
      <c r="C159">
        <v>83</v>
      </c>
      <c r="D159">
        <v>41</v>
      </c>
      <c r="F159">
        <f t="shared" si="8"/>
        <v>20120529</v>
      </c>
      <c r="G159">
        <f t="shared" si="9"/>
        <v>0</v>
      </c>
      <c r="H159">
        <f t="shared" si="10"/>
        <v>83</v>
      </c>
      <c r="I159">
        <f t="shared" si="11"/>
        <v>41</v>
      </c>
      <c r="J159" t="str">
        <f>'147557'!A517</f>
        <v>GHCND:USC00141699</v>
      </c>
      <c r="K159" t="str">
        <f>'147557'!B517</f>
        <v>COLBY 1 SW KS US</v>
      </c>
      <c r="L159">
        <f>'147557'!C517</f>
        <v>966.2</v>
      </c>
      <c r="M159">
        <f>'147557'!D517</f>
        <v>39.392499999999998</v>
      </c>
      <c r="N159">
        <f>'147557'!E517</f>
        <v>-101.0689</v>
      </c>
      <c r="O159">
        <f>'147557'!F517</f>
        <v>20120529</v>
      </c>
      <c r="P159">
        <f>'147557'!Q517</f>
        <v>0</v>
      </c>
      <c r="Q159">
        <f>'147557'!AF517</f>
        <v>283</v>
      </c>
      <c r="R159">
        <f>'147557'!AK517</f>
        <v>50</v>
      </c>
    </row>
    <row r="160" spans="1:18" x14ac:dyDescent="0.2">
      <c r="A160">
        <v>20120530</v>
      </c>
      <c r="B160">
        <v>0</v>
      </c>
      <c r="C160">
        <v>82</v>
      </c>
      <c r="D160">
        <v>50</v>
      </c>
      <c r="F160">
        <f t="shared" si="8"/>
        <v>20120530</v>
      </c>
      <c r="G160">
        <f t="shared" si="9"/>
        <v>0</v>
      </c>
      <c r="H160">
        <f t="shared" si="10"/>
        <v>82</v>
      </c>
      <c r="I160">
        <f t="shared" si="11"/>
        <v>50</v>
      </c>
      <c r="J160" t="str">
        <f>'147557'!A518</f>
        <v>GHCND:USC00141699</v>
      </c>
      <c r="K160" t="str">
        <f>'147557'!B518</f>
        <v>COLBY 1 SW KS US</v>
      </c>
      <c r="L160">
        <f>'147557'!C518</f>
        <v>966.2</v>
      </c>
      <c r="M160">
        <f>'147557'!D518</f>
        <v>39.392499999999998</v>
      </c>
      <c r="N160">
        <f>'147557'!E518</f>
        <v>-101.0689</v>
      </c>
      <c r="O160">
        <f>'147557'!F518</f>
        <v>20120530</v>
      </c>
      <c r="P160">
        <f>'147557'!Q518</f>
        <v>0</v>
      </c>
      <c r="Q160">
        <f>'147557'!AF518</f>
        <v>278</v>
      </c>
      <c r="R160">
        <f>'147557'!AK518</f>
        <v>100</v>
      </c>
    </row>
    <row r="161" spans="1:18" x14ac:dyDescent="0.2">
      <c r="A161">
        <v>20120531</v>
      </c>
      <c r="B161">
        <v>7.0000000000000007E-2</v>
      </c>
      <c r="C161">
        <v>85</v>
      </c>
      <c r="D161">
        <v>41</v>
      </c>
      <c r="F161">
        <f t="shared" si="8"/>
        <v>20120531</v>
      </c>
      <c r="G161">
        <f t="shared" si="9"/>
        <v>7.0000000000000007E-2</v>
      </c>
      <c r="H161">
        <f t="shared" si="10"/>
        <v>85</v>
      </c>
      <c r="I161">
        <f t="shared" si="11"/>
        <v>41</v>
      </c>
      <c r="J161" t="str">
        <f>'147557'!A519</f>
        <v>GHCND:USC00141699</v>
      </c>
      <c r="K161" t="str">
        <f>'147557'!B519</f>
        <v>COLBY 1 SW KS US</v>
      </c>
      <c r="L161">
        <f>'147557'!C519</f>
        <v>966.2</v>
      </c>
      <c r="M161">
        <f>'147557'!D519</f>
        <v>39.392499999999998</v>
      </c>
      <c r="N161">
        <f>'147557'!E519</f>
        <v>-101.0689</v>
      </c>
      <c r="O161">
        <f>'147557'!F519</f>
        <v>20120531</v>
      </c>
      <c r="P161">
        <f>'147557'!Q519</f>
        <v>18</v>
      </c>
      <c r="Q161">
        <f>'147557'!AF519</f>
        <v>294</v>
      </c>
      <c r="R161">
        <f>'147557'!AK519</f>
        <v>50</v>
      </c>
    </row>
    <row r="162" spans="1:18" x14ac:dyDescent="0.2">
      <c r="A162">
        <v>20120601</v>
      </c>
      <c r="B162">
        <v>0.02</v>
      </c>
      <c r="C162">
        <v>77</v>
      </c>
      <c r="D162">
        <v>46</v>
      </c>
      <c r="F162">
        <f t="shared" si="8"/>
        <v>20120601</v>
      </c>
      <c r="G162">
        <f t="shared" si="9"/>
        <v>0.02</v>
      </c>
      <c r="H162">
        <f t="shared" si="10"/>
        <v>77</v>
      </c>
      <c r="I162">
        <f t="shared" si="11"/>
        <v>46</v>
      </c>
      <c r="J162" t="str">
        <f>'147557'!A520</f>
        <v>GHCND:USC00141699</v>
      </c>
      <c r="K162" t="str">
        <f>'147557'!B520</f>
        <v>COLBY 1 SW KS US</v>
      </c>
      <c r="L162">
        <f>'147557'!C520</f>
        <v>966.2</v>
      </c>
      <c r="M162">
        <f>'147557'!D520</f>
        <v>39.392499999999998</v>
      </c>
      <c r="N162">
        <f>'147557'!E520</f>
        <v>-101.0689</v>
      </c>
      <c r="O162">
        <f>'147557'!F520</f>
        <v>20120601</v>
      </c>
      <c r="P162">
        <f>'147557'!Q520</f>
        <v>5</v>
      </c>
      <c r="Q162">
        <f>'147557'!AF520</f>
        <v>250</v>
      </c>
      <c r="R162">
        <f>'147557'!AK520</f>
        <v>78</v>
      </c>
    </row>
    <row r="163" spans="1:18" x14ac:dyDescent="0.2">
      <c r="A163">
        <v>20120602</v>
      </c>
      <c r="B163">
        <v>0</v>
      </c>
      <c r="C163">
        <v>82</v>
      </c>
      <c r="D163">
        <v>49</v>
      </c>
      <c r="F163">
        <f t="shared" si="8"/>
        <v>20120602</v>
      </c>
      <c r="G163">
        <f t="shared" si="9"/>
        <v>0</v>
      </c>
      <c r="H163">
        <f t="shared" si="10"/>
        <v>82</v>
      </c>
      <c r="I163">
        <f t="shared" si="11"/>
        <v>49</v>
      </c>
      <c r="J163" t="str">
        <f>'147557'!A521</f>
        <v>GHCND:USC00141699</v>
      </c>
      <c r="K163" t="str">
        <f>'147557'!B521</f>
        <v>COLBY 1 SW KS US</v>
      </c>
      <c r="L163">
        <f>'147557'!C521</f>
        <v>966.2</v>
      </c>
      <c r="M163">
        <f>'147557'!D521</f>
        <v>39.392499999999998</v>
      </c>
      <c r="N163">
        <f>'147557'!E521</f>
        <v>-101.0689</v>
      </c>
      <c r="O163">
        <f>'147557'!F521</f>
        <v>20120602</v>
      </c>
      <c r="P163">
        <f>'147557'!Q521</f>
        <v>0</v>
      </c>
      <c r="Q163">
        <f>'147557'!AF521</f>
        <v>278</v>
      </c>
      <c r="R163">
        <f>'147557'!AK521</f>
        <v>94</v>
      </c>
    </row>
    <row r="164" spans="1:18" x14ac:dyDescent="0.2">
      <c r="A164">
        <v>20120603</v>
      </c>
      <c r="B164">
        <v>0</v>
      </c>
      <c r="C164">
        <v>92</v>
      </c>
      <c r="D164">
        <v>57</v>
      </c>
      <c r="F164">
        <f t="shared" si="8"/>
        <v>20120603</v>
      </c>
      <c r="G164">
        <f t="shared" si="9"/>
        <v>0</v>
      </c>
      <c r="H164">
        <f t="shared" si="10"/>
        <v>92</v>
      </c>
      <c r="I164">
        <f t="shared" si="11"/>
        <v>57</v>
      </c>
      <c r="J164" t="str">
        <f>'147557'!A522</f>
        <v>GHCND:USC00141699</v>
      </c>
      <c r="K164" t="str">
        <f>'147557'!B522</f>
        <v>COLBY 1 SW KS US</v>
      </c>
      <c r="L164">
        <f>'147557'!C522</f>
        <v>966.2</v>
      </c>
      <c r="M164">
        <f>'147557'!D522</f>
        <v>39.392499999999998</v>
      </c>
      <c r="N164">
        <f>'147557'!E522</f>
        <v>-101.0689</v>
      </c>
      <c r="O164">
        <f>'147557'!F522</f>
        <v>20120603</v>
      </c>
      <c r="P164">
        <f>'147557'!Q522</f>
        <v>0</v>
      </c>
      <c r="Q164">
        <f>'147557'!AF522</f>
        <v>333</v>
      </c>
      <c r="R164">
        <f>'147557'!AK522</f>
        <v>139</v>
      </c>
    </row>
    <row r="165" spans="1:18" x14ac:dyDescent="0.2">
      <c r="A165">
        <v>20120604</v>
      </c>
      <c r="B165">
        <v>0</v>
      </c>
      <c r="C165">
        <v>94</v>
      </c>
      <c r="D165">
        <v>61</v>
      </c>
      <c r="F165">
        <f t="shared" si="8"/>
        <v>20120604</v>
      </c>
      <c r="G165">
        <f t="shared" si="9"/>
        <v>0</v>
      </c>
      <c r="H165">
        <f t="shared" si="10"/>
        <v>94</v>
      </c>
      <c r="I165">
        <f t="shared" si="11"/>
        <v>61</v>
      </c>
      <c r="J165" t="str">
        <f>'147557'!A523</f>
        <v>GHCND:USC00141699</v>
      </c>
      <c r="K165" t="str">
        <f>'147557'!B523</f>
        <v>COLBY 1 SW KS US</v>
      </c>
      <c r="L165">
        <f>'147557'!C523</f>
        <v>966.2</v>
      </c>
      <c r="M165">
        <f>'147557'!D523</f>
        <v>39.392499999999998</v>
      </c>
      <c r="N165">
        <f>'147557'!E523</f>
        <v>-101.0689</v>
      </c>
      <c r="O165">
        <f>'147557'!F523</f>
        <v>20120604</v>
      </c>
      <c r="P165">
        <f>'147557'!Q523</f>
        <v>0</v>
      </c>
      <c r="Q165">
        <f>'147557'!AF523</f>
        <v>344</v>
      </c>
      <c r="R165">
        <f>'147557'!AK523</f>
        <v>161</v>
      </c>
    </row>
    <row r="166" spans="1:18" x14ac:dyDescent="0.2">
      <c r="A166">
        <v>20120605</v>
      </c>
      <c r="B166">
        <v>0</v>
      </c>
      <c r="C166">
        <v>94</v>
      </c>
      <c r="D166">
        <v>56</v>
      </c>
      <c r="F166">
        <f t="shared" si="8"/>
        <v>20120605</v>
      </c>
      <c r="G166">
        <f t="shared" si="9"/>
        <v>0</v>
      </c>
      <c r="H166">
        <f t="shared" si="10"/>
        <v>94</v>
      </c>
      <c r="I166">
        <f t="shared" si="11"/>
        <v>56</v>
      </c>
      <c r="J166" t="str">
        <f>'147557'!A524</f>
        <v>GHCND:USC00141699</v>
      </c>
      <c r="K166" t="str">
        <f>'147557'!B524</f>
        <v>COLBY 1 SW KS US</v>
      </c>
      <c r="L166">
        <f>'147557'!C524</f>
        <v>966.2</v>
      </c>
      <c r="M166">
        <f>'147557'!D524</f>
        <v>39.392499999999998</v>
      </c>
      <c r="N166">
        <f>'147557'!E524</f>
        <v>-101.0689</v>
      </c>
      <c r="O166">
        <f>'147557'!F524</f>
        <v>20120605</v>
      </c>
      <c r="P166">
        <f>'147557'!Q524</f>
        <v>0</v>
      </c>
      <c r="Q166">
        <f>'147557'!AF524</f>
        <v>344</v>
      </c>
      <c r="R166">
        <f>'147557'!AK524</f>
        <v>133</v>
      </c>
    </row>
    <row r="167" spans="1:18" x14ac:dyDescent="0.2">
      <c r="A167">
        <v>20120606</v>
      </c>
      <c r="B167">
        <v>0</v>
      </c>
      <c r="C167">
        <v>93</v>
      </c>
      <c r="D167">
        <v>59</v>
      </c>
      <c r="F167">
        <f t="shared" si="8"/>
        <v>20120606</v>
      </c>
      <c r="G167">
        <f t="shared" si="9"/>
        <v>0</v>
      </c>
      <c r="H167">
        <f t="shared" si="10"/>
        <v>93</v>
      </c>
      <c r="I167">
        <f t="shared" si="11"/>
        <v>59</v>
      </c>
      <c r="J167" t="str">
        <f>'147557'!A525</f>
        <v>GHCND:USC00141699</v>
      </c>
      <c r="K167" t="str">
        <f>'147557'!B525</f>
        <v>COLBY 1 SW KS US</v>
      </c>
      <c r="L167">
        <f>'147557'!C525</f>
        <v>966.2</v>
      </c>
      <c r="M167">
        <f>'147557'!D525</f>
        <v>39.392499999999998</v>
      </c>
      <c r="N167">
        <f>'147557'!E525</f>
        <v>-101.0689</v>
      </c>
      <c r="O167">
        <f>'147557'!F525</f>
        <v>20120606</v>
      </c>
      <c r="P167">
        <f>'147557'!Q525</f>
        <v>0</v>
      </c>
      <c r="Q167">
        <f>'147557'!AF525</f>
        <v>339</v>
      </c>
      <c r="R167">
        <f>'147557'!AK525</f>
        <v>150</v>
      </c>
    </row>
    <row r="168" spans="1:18" x14ac:dyDescent="0.2">
      <c r="A168">
        <v>20120607</v>
      </c>
      <c r="B168">
        <v>0</v>
      </c>
      <c r="C168">
        <v>89</v>
      </c>
      <c r="D168">
        <v>59</v>
      </c>
      <c r="F168">
        <f t="shared" si="8"/>
        <v>20120607</v>
      </c>
      <c r="G168">
        <f t="shared" si="9"/>
        <v>0</v>
      </c>
      <c r="H168">
        <f t="shared" si="10"/>
        <v>89</v>
      </c>
      <c r="I168">
        <f t="shared" si="11"/>
        <v>59</v>
      </c>
      <c r="J168" t="str">
        <f>'147557'!A526</f>
        <v>GHCND:USC00141699</v>
      </c>
      <c r="K168" t="str">
        <f>'147557'!B526</f>
        <v>COLBY 1 SW KS US</v>
      </c>
      <c r="L168">
        <f>'147557'!C526</f>
        <v>966.2</v>
      </c>
      <c r="M168">
        <f>'147557'!D526</f>
        <v>39.392499999999998</v>
      </c>
      <c r="N168">
        <f>'147557'!E526</f>
        <v>-101.0689</v>
      </c>
      <c r="O168">
        <f>'147557'!F526</f>
        <v>20120607</v>
      </c>
      <c r="P168">
        <f>'147557'!Q526</f>
        <v>0</v>
      </c>
      <c r="Q168">
        <f>'147557'!AF526</f>
        <v>317</v>
      </c>
      <c r="R168">
        <f>'147557'!AK526</f>
        <v>150</v>
      </c>
    </row>
    <row r="169" spans="1:18" x14ac:dyDescent="0.2">
      <c r="A169">
        <v>20120608</v>
      </c>
      <c r="B169">
        <v>0</v>
      </c>
      <c r="C169">
        <v>86</v>
      </c>
      <c r="D169">
        <v>60</v>
      </c>
      <c r="F169">
        <f t="shared" si="8"/>
        <v>20120608</v>
      </c>
      <c r="G169">
        <f t="shared" si="9"/>
        <v>0</v>
      </c>
      <c r="H169">
        <f t="shared" si="10"/>
        <v>86</v>
      </c>
      <c r="I169">
        <f t="shared" si="11"/>
        <v>60</v>
      </c>
      <c r="J169" t="str">
        <f>'147557'!A527</f>
        <v>GHCND:USC00141699</v>
      </c>
      <c r="K169" t="str">
        <f>'147557'!B527</f>
        <v>COLBY 1 SW KS US</v>
      </c>
      <c r="L169">
        <f>'147557'!C527</f>
        <v>966.2</v>
      </c>
      <c r="M169">
        <f>'147557'!D527</f>
        <v>39.392499999999998</v>
      </c>
      <c r="N169">
        <f>'147557'!E527</f>
        <v>-101.0689</v>
      </c>
      <c r="O169">
        <f>'147557'!F527</f>
        <v>20120608</v>
      </c>
      <c r="P169">
        <f>'147557'!Q527</f>
        <v>0</v>
      </c>
      <c r="Q169">
        <f>'147557'!AF527</f>
        <v>300</v>
      </c>
      <c r="R169">
        <f>'147557'!AK527</f>
        <v>156</v>
      </c>
    </row>
    <row r="170" spans="1:18" x14ac:dyDescent="0.2">
      <c r="A170">
        <v>20120609</v>
      </c>
      <c r="B170">
        <v>0</v>
      </c>
      <c r="C170">
        <v>88</v>
      </c>
      <c r="D170">
        <v>65</v>
      </c>
      <c r="F170">
        <f t="shared" si="8"/>
        <v>20120609</v>
      </c>
      <c r="G170">
        <f t="shared" si="9"/>
        <v>0</v>
      </c>
      <c r="H170">
        <f t="shared" si="10"/>
        <v>88</v>
      </c>
      <c r="I170">
        <f t="shared" si="11"/>
        <v>65</v>
      </c>
      <c r="J170" t="str">
        <f>'147557'!A528</f>
        <v>GHCND:USC00141699</v>
      </c>
      <c r="K170" t="str">
        <f>'147557'!B528</f>
        <v>COLBY 1 SW KS US</v>
      </c>
      <c r="L170">
        <f>'147557'!C528</f>
        <v>966.2</v>
      </c>
      <c r="M170">
        <f>'147557'!D528</f>
        <v>39.392499999999998</v>
      </c>
      <c r="N170">
        <f>'147557'!E528</f>
        <v>-101.0689</v>
      </c>
      <c r="O170">
        <f>'147557'!F528</f>
        <v>20120609</v>
      </c>
      <c r="P170">
        <f>'147557'!Q528</f>
        <v>0</v>
      </c>
      <c r="Q170">
        <f>'147557'!AF528</f>
        <v>311</v>
      </c>
      <c r="R170">
        <f>'147557'!AK528</f>
        <v>183</v>
      </c>
    </row>
    <row r="171" spans="1:18" x14ac:dyDescent="0.2">
      <c r="A171">
        <v>20120610</v>
      </c>
      <c r="B171">
        <v>0</v>
      </c>
      <c r="C171">
        <v>99</v>
      </c>
      <c r="D171">
        <v>59</v>
      </c>
      <c r="F171">
        <f t="shared" si="8"/>
        <v>20120610</v>
      </c>
      <c r="G171">
        <f t="shared" si="9"/>
        <v>0</v>
      </c>
      <c r="H171">
        <f t="shared" si="10"/>
        <v>99</v>
      </c>
      <c r="I171">
        <f t="shared" si="11"/>
        <v>59</v>
      </c>
      <c r="J171" t="str">
        <f>'147557'!A529</f>
        <v>GHCND:USC00141699</v>
      </c>
      <c r="K171" t="str">
        <f>'147557'!B529</f>
        <v>COLBY 1 SW KS US</v>
      </c>
      <c r="L171">
        <f>'147557'!C529</f>
        <v>966.2</v>
      </c>
      <c r="M171">
        <f>'147557'!D529</f>
        <v>39.392499999999998</v>
      </c>
      <c r="N171">
        <f>'147557'!E529</f>
        <v>-101.0689</v>
      </c>
      <c r="O171">
        <f>'147557'!F529</f>
        <v>20120610</v>
      </c>
      <c r="P171">
        <f>'147557'!Q529</f>
        <v>0</v>
      </c>
      <c r="Q171">
        <f>'147557'!AF529</f>
        <v>372</v>
      </c>
      <c r="R171">
        <f>'147557'!AK529</f>
        <v>150</v>
      </c>
    </row>
    <row r="172" spans="1:18" x14ac:dyDescent="0.2">
      <c r="A172">
        <v>20120611</v>
      </c>
      <c r="B172">
        <v>0</v>
      </c>
      <c r="C172">
        <v>82</v>
      </c>
      <c r="D172">
        <v>50</v>
      </c>
      <c r="F172">
        <f t="shared" si="8"/>
        <v>20120611</v>
      </c>
      <c r="G172">
        <f t="shared" si="9"/>
        <v>0</v>
      </c>
      <c r="H172">
        <f t="shared" si="10"/>
        <v>82</v>
      </c>
      <c r="I172">
        <f t="shared" si="11"/>
        <v>50</v>
      </c>
      <c r="J172" t="str">
        <f>'147557'!A530</f>
        <v>GHCND:USC00141699</v>
      </c>
      <c r="K172" t="str">
        <f>'147557'!B530</f>
        <v>COLBY 1 SW KS US</v>
      </c>
      <c r="L172">
        <f>'147557'!C530</f>
        <v>966.2</v>
      </c>
      <c r="M172">
        <f>'147557'!D530</f>
        <v>39.392499999999998</v>
      </c>
      <c r="N172">
        <f>'147557'!E530</f>
        <v>-101.0689</v>
      </c>
      <c r="O172">
        <f>'147557'!F530</f>
        <v>20120611</v>
      </c>
      <c r="P172">
        <f>'147557'!Q530</f>
        <v>0</v>
      </c>
      <c r="Q172">
        <f>'147557'!AF530</f>
        <v>278</v>
      </c>
      <c r="R172">
        <f>'147557'!AK530</f>
        <v>100</v>
      </c>
    </row>
    <row r="173" spans="1:18" x14ac:dyDescent="0.2">
      <c r="A173">
        <v>20120612</v>
      </c>
      <c r="B173">
        <v>0</v>
      </c>
      <c r="C173">
        <v>86</v>
      </c>
      <c r="D173">
        <v>56</v>
      </c>
      <c r="F173">
        <f t="shared" si="8"/>
        <v>20120612</v>
      </c>
      <c r="G173">
        <f t="shared" si="9"/>
        <v>0</v>
      </c>
      <c r="H173">
        <f t="shared" si="10"/>
        <v>86</v>
      </c>
      <c r="I173">
        <f t="shared" si="11"/>
        <v>56</v>
      </c>
      <c r="J173" t="str">
        <f>'147557'!A531</f>
        <v>GHCND:USC00141699</v>
      </c>
      <c r="K173" t="str">
        <f>'147557'!B531</f>
        <v>COLBY 1 SW KS US</v>
      </c>
      <c r="L173">
        <f>'147557'!C531</f>
        <v>966.2</v>
      </c>
      <c r="M173">
        <f>'147557'!D531</f>
        <v>39.392499999999998</v>
      </c>
      <c r="N173">
        <f>'147557'!E531</f>
        <v>-101.0689</v>
      </c>
      <c r="O173">
        <f>'147557'!F531</f>
        <v>20120612</v>
      </c>
      <c r="P173">
        <f>'147557'!Q531</f>
        <v>0</v>
      </c>
      <c r="Q173">
        <f>'147557'!AF531</f>
        <v>300</v>
      </c>
      <c r="R173">
        <f>'147557'!AK531</f>
        <v>133</v>
      </c>
    </row>
    <row r="174" spans="1:18" x14ac:dyDescent="0.2">
      <c r="A174">
        <v>20120613</v>
      </c>
      <c r="B174">
        <v>0</v>
      </c>
      <c r="C174">
        <v>89</v>
      </c>
      <c r="D174">
        <v>58</v>
      </c>
      <c r="F174">
        <f t="shared" si="8"/>
        <v>20120613</v>
      </c>
      <c r="G174">
        <f t="shared" si="9"/>
        <v>0</v>
      </c>
      <c r="H174">
        <f t="shared" si="10"/>
        <v>89</v>
      </c>
      <c r="I174">
        <f t="shared" si="11"/>
        <v>58</v>
      </c>
      <c r="J174" t="str">
        <f>'147557'!A532</f>
        <v>GHCND:USC00141699</v>
      </c>
      <c r="K174" t="str">
        <f>'147557'!B532</f>
        <v>COLBY 1 SW KS US</v>
      </c>
      <c r="L174">
        <f>'147557'!C532</f>
        <v>966.2</v>
      </c>
      <c r="M174">
        <f>'147557'!D532</f>
        <v>39.392499999999998</v>
      </c>
      <c r="N174">
        <f>'147557'!E532</f>
        <v>-101.0689</v>
      </c>
      <c r="O174">
        <f>'147557'!F532</f>
        <v>20120613</v>
      </c>
      <c r="P174">
        <f>'147557'!Q532</f>
        <v>0</v>
      </c>
      <c r="Q174">
        <f>'147557'!AF532</f>
        <v>317</v>
      </c>
      <c r="R174">
        <f>'147557'!AK532</f>
        <v>144</v>
      </c>
    </row>
    <row r="175" spans="1:18" x14ac:dyDescent="0.2">
      <c r="A175">
        <v>20120614</v>
      </c>
      <c r="B175">
        <v>0</v>
      </c>
      <c r="C175">
        <v>97</v>
      </c>
      <c r="D175">
        <v>65</v>
      </c>
      <c r="F175">
        <f t="shared" si="8"/>
        <v>20120614</v>
      </c>
      <c r="G175">
        <f t="shared" si="9"/>
        <v>0</v>
      </c>
      <c r="H175">
        <f t="shared" si="10"/>
        <v>97</v>
      </c>
      <c r="I175">
        <f t="shared" si="11"/>
        <v>65</v>
      </c>
      <c r="J175" t="str">
        <f>'147557'!A533</f>
        <v>GHCND:USC00141699</v>
      </c>
      <c r="K175" t="str">
        <f>'147557'!B533</f>
        <v>COLBY 1 SW KS US</v>
      </c>
      <c r="L175">
        <f>'147557'!C533</f>
        <v>966.2</v>
      </c>
      <c r="M175">
        <f>'147557'!D533</f>
        <v>39.392499999999998</v>
      </c>
      <c r="N175">
        <f>'147557'!E533</f>
        <v>-101.0689</v>
      </c>
      <c r="O175">
        <f>'147557'!F533</f>
        <v>20120614</v>
      </c>
      <c r="P175">
        <f>'147557'!Q533</f>
        <v>0</v>
      </c>
      <c r="Q175">
        <f>'147557'!AF533</f>
        <v>361</v>
      </c>
      <c r="R175">
        <f>'147557'!AK533</f>
        <v>183</v>
      </c>
    </row>
    <row r="176" spans="1:18" x14ac:dyDescent="0.2">
      <c r="A176">
        <v>20120615</v>
      </c>
      <c r="B176">
        <v>0</v>
      </c>
      <c r="C176">
        <v>95</v>
      </c>
      <c r="D176">
        <v>58</v>
      </c>
      <c r="F176">
        <f t="shared" si="8"/>
        <v>20120615</v>
      </c>
      <c r="G176">
        <f t="shared" si="9"/>
        <v>0</v>
      </c>
      <c r="H176">
        <f t="shared" si="10"/>
        <v>95</v>
      </c>
      <c r="I176">
        <f t="shared" si="11"/>
        <v>58</v>
      </c>
      <c r="J176" t="str">
        <f>'147557'!A534</f>
        <v>GHCND:USC00141699</v>
      </c>
      <c r="K176" t="str">
        <f>'147557'!B534</f>
        <v>COLBY 1 SW KS US</v>
      </c>
      <c r="L176">
        <f>'147557'!C534</f>
        <v>966.2</v>
      </c>
      <c r="M176">
        <f>'147557'!D534</f>
        <v>39.392499999999998</v>
      </c>
      <c r="N176">
        <f>'147557'!E534</f>
        <v>-101.0689</v>
      </c>
      <c r="O176">
        <f>'147557'!F534</f>
        <v>20120615</v>
      </c>
      <c r="P176">
        <f>'147557'!Q534</f>
        <v>0</v>
      </c>
      <c r="Q176">
        <f>'147557'!AF534</f>
        <v>350</v>
      </c>
      <c r="R176">
        <f>'147557'!AK534</f>
        <v>144</v>
      </c>
    </row>
    <row r="177" spans="1:18" x14ac:dyDescent="0.2">
      <c r="A177">
        <v>20120616</v>
      </c>
      <c r="B177">
        <v>0.59</v>
      </c>
      <c r="C177">
        <v>90</v>
      </c>
      <c r="D177">
        <v>58</v>
      </c>
      <c r="F177">
        <f t="shared" si="8"/>
        <v>20120616</v>
      </c>
      <c r="G177">
        <f t="shared" si="9"/>
        <v>0.59</v>
      </c>
      <c r="H177">
        <f t="shared" si="10"/>
        <v>90</v>
      </c>
      <c r="I177">
        <f t="shared" si="11"/>
        <v>58</v>
      </c>
      <c r="J177" t="str">
        <f>'147557'!A535</f>
        <v>GHCND:USC00141699</v>
      </c>
      <c r="K177" t="str">
        <f>'147557'!B535</f>
        <v>COLBY 1 SW KS US</v>
      </c>
      <c r="L177">
        <f>'147557'!C535</f>
        <v>966.2</v>
      </c>
      <c r="M177">
        <f>'147557'!D535</f>
        <v>39.392499999999998</v>
      </c>
      <c r="N177">
        <f>'147557'!E535</f>
        <v>-101.0689</v>
      </c>
      <c r="O177">
        <f>'147557'!F535</f>
        <v>20120616</v>
      </c>
      <c r="P177">
        <f>'147557'!Q535</f>
        <v>150</v>
      </c>
      <c r="Q177">
        <f>'147557'!AF535</f>
        <v>322</v>
      </c>
      <c r="R177">
        <f>'147557'!AK535</f>
        <v>144</v>
      </c>
    </row>
    <row r="178" spans="1:18" x14ac:dyDescent="0.2">
      <c r="A178">
        <v>20120617</v>
      </c>
      <c r="B178">
        <v>0</v>
      </c>
      <c r="C178">
        <v>87</v>
      </c>
      <c r="D178">
        <v>60</v>
      </c>
      <c r="F178">
        <f t="shared" si="8"/>
        <v>20120617</v>
      </c>
      <c r="G178">
        <f t="shared" si="9"/>
        <v>0</v>
      </c>
      <c r="H178">
        <f t="shared" si="10"/>
        <v>87</v>
      </c>
      <c r="I178">
        <f t="shared" si="11"/>
        <v>60</v>
      </c>
      <c r="J178" t="str">
        <f>'147557'!A536</f>
        <v>GHCND:USC00141699</v>
      </c>
      <c r="K178" t="str">
        <f>'147557'!B536</f>
        <v>COLBY 1 SW KS US</v>
      </c>
      <c r="L178">
        <f>'147557'!C536</f>
        <v>966.2</v>
      </c>
      <c r="M178">
        <f>'147557'!D536</f>
        <v>39.392499999999998</v>
      </c>
      <c r="N178">
        <f>'147557'!E536</f>
        <v>-101.0689</v>
      </c>
      <c r="O178">
        <f>'147557'!F536</f>
        <v>20120617</v>
      </c>
      <c r="P178">
        <f>'147557'!Q536</f>
        <v>0</v>
      </c>
      <c r="Q178">
        <f>'147557'!AF536</f>
        <v>306</v>
      </c>
      <c r="R178">
        <f>'147557'!AK536</f>
        <v>156</v>
      </c>
    </row>
    <row r="179" spans="1:18" x14ac:dyDescent="0.2">
      <c r="A179">
        <v>20120618</v>
      </c>
      <c r="B179">
        <v>0</v>
      </c>
      <c r="C179">
        <v>97</v>
      </c>
      <c r="D179">
        <v>63</v>
      </c>
      <c r="F179">
        <f t="shared" si="8"/>
        <v>20120618</v>
      </c>
      <c r="G179">
        <f t="shared" si="9"/>
        <v>0</v>
      </c>
      <c r="H179">
        <f t="shared" si="10"/>
        <v>97</v>
      </c>
      <c r="I179">
        <f t="shared" si="11"/>
        <v>63</v>
      </c>
      <c r="J179" t="str">
        <f>'147557'!A537</f>
        <v>GHCND:USC00141699</v>
      </c>
      <c r="K179" t="str">
        <f>'147557'!B537</f>
        <v>COLBY 1 SW KS US</v>
      </c>
      <c r="L179">
        <f>'147557'!C537</f>
        <v>966.2</v>
      </c>
      <c r="M179">
        <f>'147557'!D537</f>
        <v>39.392499999999998</v>
      </c>
      <c r="N179">
        <f>'147557'!E537</f>
        <v>-101.0689</v>
      </c>
      <c r="O179">
        <f>'147557'!F537</f>
        <v>20120618</v>
      </c>
      <c r="P179">
        <f>'147557'!Q537</f>
        <v>0</v>
      </c>
      <c r="Q179">
        <f>'147557'!AF537</f>
        <v>361</v>
      </c>
      <c r="R179">
        <f>'147557'!AK537</f>
        <v>172</v>
      </c>
    </row>
    <row r="180" spans="1:18" x14ac:dyDescent="0.2">
      <c r="A180">
        <v>20120619</v>
      </c>
      <c r="B180">
        <v>0</v>
      </c>
      <c r="C180">
        <v>105</v>
      </c>
      <c r="D180">
        <v>69</v>
      </c>
      <c r="F180">
        <f t="shared" si="8"/>
        <v>20120619</v>
      </c>
      <c r="G180">
        <f t="shared" si="9"/>
        <v>0</v>
      </c>
      <c r="H180">
        <f t="shared" si="10"/>
        <v>105</v>
      </c>
      <c r="I180">
        <f t="shared" si="11"/>
        <v>69</v>
      </c>
      <c r="J180" t="str">
        <f>'147557'!A538</f>
        <v>GHCND:USC00141699</v>
      </c>
      <c r="K180" t="str">
        <f>'147557'!B538</f>
        <v>COLBY 1 SW KS US</v>
      </c>
      <c r="L180">
        <f>'147557'!C538</f>
        <v>966.2</v>
      </c>
      <c r="M180">
        <f>'147557'!D538</f>
        <v>39.392499999999998</v>
      </c>
      <c r="N180">
        <f>'147557'!E538</f>
        <v>-101.0689</v>
      </c>
      <c r="O180">
        <f>'147557'!F538</f>
        <v>20120619</v>
      </c>
      <c r="P180">
        <f>'147557'!Q538</f>
        <v>0</v>
      </c>
      <c r="Q180">
        <f>'147557'!AF538</f>
        <v>406</v>
      </c>
      <c r="R180">
        <f>'147557'!AK538</f>
        <v>206</v>
      </c>
    </row>
    <row r="181" spans="1:18" x14ac:dyDescent="0.2">
      <c r="A181">
        <v>20120620</v>
      </c>
      <c r="B181">
        <v>0</v>
      </c>
      <c r="C181">
        <v>100</v>
      </c>
      <c r="D181">
        <v>71</v>
      </c>
      <c r="F181">
        <f t="shared" si="8"/>
        <v>20120620</v>
      </c>
      <c r="G181">
        <f t="shared" si="9"/>
        <v>0</v>
      </c>
      <c r="H181">
        <f t="shared" si="10"/>
        <v>100</v>
      </c>
      <c r="I181">
        <f t="shared" si="11"/>
        <v>71</v>
      </c>
      <c r="J181" t="str">
        <f>'147557'!A539</f>
        <v>GHCND:USC00141699</v>
      </c>
      <c r="K181" t="str">
        <f>'147557'!B539</f>
        <v>COLBY 1 SW KS US</v>
      </c>
      <c r="L181">
        <f>'147557'!C539</f>
        <v>966.2</v>
      </c>
      <c r="M181">
        <f>'147557'!D539</f>
        <v>39.392499999999998</v>
      </c>
      <c r="N181">
        <f>'147557'!E539</f>
        <v>-101.0689</v>
      </c>
      <c r="O181">
        <f>'147557'!F539</f>
        <v>20120620</v>
      </c>
      <c r="P181">
        <f>'147557'!Q539</f>
        <v>0</v>
      </c>
      <c r="Q181">
        <f>'147557'!AF539</f>
        <v>378</v>
      </c>
      <c r="R181">
        <f>'147557'!AK539</f>
        <v>217</v>
      </c>
    </row>
    <row r="182" spans="1:18" x14ac:dyDescent="0.2">
      <c r="A182">
        <v>20120621</v>
      </c>
      <c r="B182">
        <v>0</v>
      </c>
      <c r="C182">
        <v>81</v>
      </c>
      <c r="D182">
        <v>56</v>
      </c>
      <c r="F182">
        <f t="shared" si="8"/>
        <v>20120621</v>
      </c>
      <c r="G182">
        <f t="shared" si="9"/>
        <v>0</v>
      </c>
      <c r="H182">
        <f t="shared" si="10"/>
        <v>81</v>
      </c>
      <c r="I182">
        <f t="shared" si="11"/>
        <v>56</v>
      </c>
      <c r="J182" t="str">
        <f>'147557'!A540</f>
        <v>GHCND:USC00141699</v>
      </c>
      <c r="K182" t="str">
        <f>'147557'!B540</f>
        <v>COLBY 1 SW KS US</v>
      </c>
      <c r="L182">
        <f>'147557'!C540</f>
        <v>966.2</v>
      </c>
      <c r="M182">
        <f>'147557'!D540</f>
        <v>39.392499999999998</v>
      </c>
      <c r="N182">
        <f>'147557'!E540</f>
        <v>-101.0689</v>
      </c>
      <c r="O182">
        <f>'147557'!F540</f>
        <v>20120621</v>
      </c>
      <c r="P182">
        <f>'147557'!Q540</f>
        <v>0</v>
      </c>
      <c r="Q182">
        <f>'147557'!AF540</f>
        <v>272</v>
      </c>
      <c r="R182">
        <f>'147557'!AK540</f>
        <v>133</v>
      </c>
    </row>
    <row r="183" spans="1:18" x14ac:dyDescent="0.2">
      <c r="A183">
        <v>20120622</v>
      </c>
      <c r="B183">
        <v>0</v>
      </c>
      <c r="C183">
        <v>85</v>
      </c>
      <c r="D183">
        <v>59</v>
      </c>
      <c r="F183">
        <f t="shared" si="8"/>
        <v>20120622</v>
      </c>
      <c r="G183">
        <f t="shared" si="9"/>
        <v>0</v>
      </c>
      <c r="H183">
        <f t="shared" si="10"/>
        <v>85</v>
      </c>
      <c r="I183">
        <f t="shared" si="11"/>
        <v>59</v>
      </c>
      <c r="J183" t="str">
        <f>'147557'!A541</f>
        <v>GHCND:USC00141699</v>
      </c>
      <c r="K183" t="str">
        <f>'147557'!B541</f>
        <v>COLBY 1 SW KS US</v>
      </c>
      <c r="L183">
        <f>'147557'!C541</f>
        <v>966.2</v>
      </c>
      <c r="M183">
        <f>'147557'!D541</f>
        <v>39.392499999999998</v>
      </c>
      <c r="N183">
        <f>'147557'!E541</f>
        <v>-101.0689</v>
      </c>
      <c r="O183">
        <f>'147557'!F541</f>
        <v>20120622</v>
      </c>
      <c r="P183">
        <f>'147557'!Q541</f>
        <v>0</v>
      </c>
      <c r="Q183">
        <f>'147557'!AF541</f>
        <v>294</v>
      </c>
      <c r="R183">
        <f>'147557'!AK541</f>
        <v>150</v>
      </c>
    </row>
    <row r="184" spans="1:18" x14ac:dyDescent="0.2">
      <c r="A184">
        <v>20120623</v>
      </c>
      <c r="B184">
        <v>0</v>
      </c>
      <c r="C184">
        <v>92</v>
      </c>
      <c r="D184">
        <v>66</v>
      </c>
      <c r="F184">
        <f t="shared" si="8"/>
        <v>20120623</v>
      </c>
      <c r="G184">
        <f t="shared" si="9"/>
        <v>0</v>
      </c>
      <c r="H184">
        <f t="shared" si="10"/>
        <v>92</v>
      </c>
      <c r="I184">
        <f t="shared" si="11"/>
        <v>66</v>
      </c>
      <c r="J184" t="str">
        <f>'147557'!A542</f>
        <v>GHCND:USC00141699</v>
      </c>
      <c r="K184" t="str">
        <f>'147557'!B542</f>
        <v>COLBY 1 SW KS US</v>
      </c>
      <c r="L184">
        <f>'147557'!C542</f>
        <v>966.2</v>
      </c>
      <c r="M184">
        <f>'147557'!D542</f>
        <v>39.392499999999998</v>
      </c>
      <c r="N184">
        <f>'147557'!E542</f>
        <v>-101.0689</v>
      </c>
      <c r="O184">
        <f>'147557'!F542</f>
        <v>20120623</v>
      </c>
      <c r="P184">
        <f>'147557'!Q542</f>
        <v>0</v>
      </c>
      <c r="Q184">
        <f>'147557'!AF542</f>
        <v>333</v>
      </c>
      <c r="R184">
        <f>'147557'!AK542</f>
        <v>189</v>
      </c>
    </row>
    <row r="185" spans="1:18" x14ac:dyDescent="0.2">
      <c r="A185">
        <v>20120624</v>
      </c>
      <c r="B185">
        <v>0</v>
      </c>
      <c r="C185">
        <v>107</v>
      </c>
      <c r="D185">
        <v>64</v>
      </c>
      <c r="F185">
        <f t="shared" si="8"/>
        <v>20120624</v>
      </c>
      <c r="G185">
        <f t="shared" si="9"/>
        <v>0</v>
      </c>
      <c r="H185">
        <f t="shared" si="10"/>
        <v>107</v>
      </c>
      <c r="I185">
        <f t="shared" si="11"/>
        <v>64</v>
      </c>
      <c r="J185" t="str">
        <f>'147557'!A543</f>
        <v>GHCND:USC00141699</v>
      </c>
      <c r="K185" t="str">
        <f>'147557'!B543</f>
        <v>COLBY 1 SW KS US</v>
      </c>
      <c r="L185">
        <f>'147557'!C543</f>
        <v>966.2</v>
      </c>
      <c r="M185">
        <f>'147557'!D543</f>
        <v>39.392499999999998</v>
      </c>
      <c r="N185">
        <f>'147557'!E543</f>
        <v>-101.0689</v>
      </c>
      <c r="O185">
        <f>'147557'!F543</f>
        <v>20120624</v>
      </c>
      <c r="P185">
        <f>'147557'!Q543</f>
        <v>0</v>
      </c>
      <c r="Q185">
        <f>'147557'!AF543</f>
        <v>417</v>
      </c>
      <c r="R185">
        <f>'147557'!AK543</f>
        <v>178</v>
      </c>
    </row>
    <row r="186" spans="1:18" x14ac:dyDescent="0.2">
      <c r="A186">
        <v>20120625</v>
      </c>
      <c r="B186">
        <v>0</v>
      </c>
      <c r="C186">
        <v>112</v>
      </c>
      <c r="D186">
        <v>56</v>
      </c>
      <c r="F186">
        <f t="shared" si="8"/>
        <v>20120625</v>
      </c>
      <c r="G186">
        <f t="shared" si="9"/>
        <v>0</v>
      </c>
      <c r="H186">
        <f t="shared" si="10"/>
        <v>112</v>
      </c>
      <c r="I186">
        <f t="shared" si="11"/>
        <v>56</v>
      </c>
      <c r="J186" t="str">
        <f>'147557'!A544</f>
        <v>GHCND:USC00141699</v>
      </c>
      <c r="K186" t="str">
        <f>'147557'!B544</f>
        <v>COLBY 1 SW KS US</v>
      </c>
      <c r="L186">
        <f>'147557'!C544</f>
        <v>966.2</v>
      </c>
      <c r="M186">
        <f>'147557'!D544</f>
        <v>39.392499999999998</v>
      </c>
      <c r="N186">
        <f>'147557'!E544</f>
        <v>-101.0689</v>
      </c>
      <c r="O186">
        <f>'147557'!F544</f>
        <v>20120625</v>
      </c>
      <c r="P186">
        <f>'147557'!Q544</f>
        <v>0</v>
      </c>
      <c r="Q186">
        <f>'147557'!AF544</f>
        <v>444</v>
      </c>
      <c r="R186">
        <f>'147557'!AK544</f>
        <v>133</v>
      </c>
    </row>
    <row r="187" spans="1:18" x14ac:dyDescent="0.2">
      <c r="A187">
        <v>20120626</v>
      </c>
      <c r="B187">
        <v>0</v>
      </c>
      <c r="C187">
        <v>109</v>
      </c>
      <c r="D187">
        <v>61</v>
      </c>
      <c r="F187">
        <f t="shared" si="8"/>
        <v>20120626</v>
      </c>
      <c r="G187">
        <f t="shared" si="9"/>
        <v>0</v>
      </c>
      <c r="H187">
        <f t="shared" si="10"/>
        <v>109</v>
      </c>
      <c r="I187">
        <f t="shared" si="11"/>
        <v>61</v>
      </c>
      <c r="J187" t="str">
        <f>'147557'!A545</f>
        <v>GHCND:USC00141699</v>
      </c>
      <c r="K187" t="str">
        <f>'147557'!B545</f>
        <v>COLBY 1 SW KS US</v>
      </c>
      <c r="L187">
        <f>'147557'!C545</f>
        <v>966.2</v>
      </c>
      <c r="M187">
        <f>'147557'!D545</f>
        <v>39.392499999999998</v>
      </c>
      <c r="N187">
        <f>'147557'!E545</f>
        <v>-101.0689</v>
      </c>
      <c r="O187">
        <f>'147557'!F545</f>
        <v>20120626</v>
      </c>
      <c r="P187">
        <f>'147557'!Q545</f>
        <v>0</v>
      </c>
      <c r="Q187">
        <f>'147557'!AF545</f>
        <v>428</v>
      </c>
      <c r="R187">
        <f>'147557'!AK545</f>
        <v>161</v>
      </c>
    </row>
    <row r="188" spans="1:18" x14ac:dyDescent="0.2">
      <c r="A188">
        <v>20120627</v>
      </c>
      <c r="B188">
        <v>0</v>
      </c>
      <c r="C188">
        <v>109</v>
      </c>
      <c r="D188">
        <v>72</v>
      </c>
      <c r="F188">
        <f t="shared" si="8"/>
        <v>20120627</v>
      </c>
      <c r="G188">
        <f t="shared" si="9"/>
        <v>0</v>
      </c>
      <c r="H188">
        <f t="shared" si="10"/>
        <v>109</v>
      </c>
      <c r="I188">
        <f t="shared" si="11"/>
        <v>72</v>
      </c>
      <c r="J188" t="str">
        <f>'147557'!A546</f>
        <v>GHCND:USC00141699</v>
      </c>
      <c r="K188" t="str">
        <f>'147557'!B546</f>
        <v>COLBY 1 SW KS US</v>
      </c>
      <c r="L188">
        <f>'147557'!C546</f>
        <v>966.2</v>
      </c>
      <c r="M188">
        <f>'147557'!D546</f>
        <v>39.392499999999998</v>
      </c>
      <c r="N188">
        <f>'147557'!E546</f>
        <v>-101.0689</v>
      </c>
      <c r="O188">
        <f>'147557'!F546</f>
        <v>20120627</v>
      </c>
      <c r="P188">
        <f>'147557'!Q546</f>
        <v>0</v>
      </c>
      <c r="Q188">
        <f>'147557'!AF546</f>
        <v>428</v>
      </c>
      <c r="R188">
        <f>'147557'!AK546</f>
        <v>222</v>
      </c>
    </row>
    <row r="189" spans="1:18" x14ac:dyDescent="0.2">
      <c r="A189">
        <v>20120628</v>
      </c>
      <c r="B189">
        <v>0</v>
      </c>
      <c r="C189">
        <v>113</v>
      </c>
      <c r="D189">
        <v>64</v>
      </c>
      <c r="F189">
        <f t="shared" si="8"/>
        <v>20120628</v>
      </c>
      <c r="G189">
        <f t="shared" si="9"/>
        <v>0</v>
      </c>
      <c r="H189">
        <f t="shared" si="10"/>
        <v>113</v>
      </c>
      <c r="I189">
        <f t="shared" si="11"/>
        <v>64</v>
      </c>
      <c r="J189" t="str">
        <f>'147557'!A547</f>
        <v>GHCND:USC00141699</v>
      </c>
      <c r="K189" t="str">
        <f>'147557'!B547</f>
        <v>COLBY 1 SW KS US</v>
      </c>
      <c r="L189">
        <f>'147557'!C547</f>
        <v>966.2</v>
      </c>
      <c r="M189">
        <f>'147557'!D547</f>
        <v>39.392499999999998</v>
      </c>
      <c r="N189">
        <f>'147557'!E547</f>
        <v>-101.0689</v>
      </c>
      <c r="O189">
        <f>'147557'!F547</f>
        <v>20120628</v>
      </c>
      <c r="P189">
        <f>'147557'!Q547</f>
        <v>0</v>
      </c>
      <c r="Q189">
        <f>'147557'!AF547</f>
        <v>450</v>
      </c>
      <c r="R189">
        <f>'147557'!AK547</f>
        <v>178</v>
      </c>
    </row>
    <row r="190" spans="1:18" x14ac:dyDescent="0.2">
      <c r="A190">
        <v>20120629</v>
      </c>
      <c r="B190">
        <v>0.17</v>
      </c>
      <c r="C190">
        <v>104</v>
      </c>
      <c r="D190">
        <v>62</v>
      </c>
      <c r="F190">
        <f t="shared" si="8"/>
        <v>20120629</v>
      </c>
      <c r="G190">
        <f t="shared" si="9"/>
        <v>0.17</v>
      </c>
      <c r="H190">
        <f t="shared" si="10"/>
        <v>104</v>
      </c>
      <c r="I190">
        <f t="shared" si="11"/>
        <v>62</v>
      </c>
      <c r="J190" t="str">
        <f>'147557'!A548</f>
        <v>GHCND:USC00141699</v>
      </c>
      <c r="K190" t="str">
        <f>'147557'!B548</f>
        <v>COLBY 1 SW KS US</v>
      </c>
      <c r="L190">
        <f>'147557'!C548</f>
        <v>966.2</v>
      </c>
      <c r="M190">
        <f>'147557'!D548</f>
        <v>39.392499999999998</v>
      </c>
      <c r="N190">
        <f>'147557'!E548</f>
        <v>-101.0689</v>
      </c>
      <c r="O190">
        <f>'147557'!F548</f>
        <v>20120629</v>
      </c>
      <c r="P190">
        <f>'147557'!Q548</f>
        <v>43</v>
      </c>
      <c r="Q190">
        <f>'147557'!AF548</f>
        <v>400</v>
      </c>
      <c r="R190">
        <f>'147557'!AK548</f>
        <v>167</v>
      </c>
    </row>
    <row r="191" spans="1:18" x14ac:dyDescent="0.2">
      <c r="A191">
        <v>20120630</v>
      </c>
      <c r="B191">
        <v>0</v>
      </c>
      <c r="C191">
        <v>101</v>
      </c>
      <c r="D191">
        <v>69</v>
      </c>
      <c r="F191">
        <f t="shared" si="8"/>
        <v>20120630</v>
      </c>
      <c r="G191">
        <f t="shared" si="9"/>
        <v>0</v>
      </c>
      <c r="H191">
        <f t="shared" si="10"/>
        <v>101</v>
      </c>
      <c r="I191">
        <f t="shared" si="11"/>
        <v>69</v>
      </c>
      <c r="J191" t="str">
        <f>'147557'!A549</f>
        <v>GHCND:USC00141699</v>
      </c>
      <c r="K191" t="str">
        <f>'147557'!B549</f>
        <v>COLBY 1 SW KS US</v>
      </c>
      <c r="L191">
        <f>'147557'!C549</f>
        <v>966.2</v>
      </c>
      <c r="M191">
        <f>'147557'!D549</f>
        <v>39.392499999999998</v>
      </c>
      <c r="N191">
        <f>'147557'!E549</f>
        <v>-101.0689</v>
      </c>
      <c r="O191">
        <f>'147557'!F549</f>
        <v>20120630</v>
      </c>
      <c r="P191">
        <f>'147557'!Q549</f>
        <v>0</v>
      </c>
      <c r="Q191">
        <f>'147557'!AF549</f>
        <v>383</v>
      </c>
      <c r="R191">
        <f>'147557'!AK549</f>
        <v>206</v>
      </c>
    </row>
    <row r="192" spans="1:18" x14ac:dyDescent="0.2">
      <c r="A192">
        <v>20120701</v>
      </c>
      <c r="B192">
        <v>0.09</v>
      </c>
      <c r="C192">
        <v>102</v>
      </c>
      <c r="D192">
        <v>63</v>
      </c>
      <c r="F192">
        <f t="shared" si="8"/>
        <v>20120701</v>
      </c>
      <c r="G192">
        <f t="shared" si="9"/>
        <v>0.09</v>
      </c>
      <c r="H192">
        <f t="shared" si="10"/>
        <v>102</v>
      </c>
      <c r="I192">
        <f t="shared" si="11"/>
        <v>63</v>
      </c>
      <c r="J192" t="str">
        <f>'147557'!A550</f>
        <v>GHCND:USC00141699</v>
      </c>
      <c r="K192" t="str">
        <f>'147557'!B550</f>
        <v>COLBY 1 SW KS US</v>
      </c>
      <c r="L192">
        <f>'147557'!C550</f>
        <v>966.2</v>
      </c>
      <c r="M192">
        <f>'147557'!D550</f>
        <v>39.392499999999998</v>
      </c>
      <c r="N192">
        <f>'147557'!E550</f>
        <v>-101.0689</v>
      </c>
      <c r="O192">
        <f>'147557'!F550</f>
        <v>20120701</v>
      </c>
      <c r="P192">
        <f>'147557'!Q550</f>
        <v>23</v>
      </c>
      <c r="Q192">
        <f>'147557'!AF550</f>
        <v>389</v>
      </c>
      <c r="R192">
        <f>'147557'!AK550</f>
        <v>172</v>
      </c>
    </row>
    <row r="193" spans="1:18" x14ac:dyDescent="0.2">
      <c r="A193">
        <v>20120702</v>
      </c>
      <c r="B193">
        <v>0</v>
      </c>
      <c r="C193">
        <v>95</v>
      </c>
      <c r="D193">
        <v>68</v>
      </c>
      <c r="F193">
        <f t="shared" si="8"/>
        <v>20120702</v>
      </c>
      <c r="G193">
        <f t="shared" si="9"/>
        <v>0</v>
      </c>
      <c r="H193">
        <f t="shared" si="10"/>
        <v>95</v>
      </c>
      <c r="I193">
        <f t="shared" si="11"/>
        <v>68</v>
      </c>
      <c r="J193" t="str">
        <f>'147557'!A551</f>
        <v>GHCND:USC00141699</v>
      </c>
      <c r="K193" t="str">
        <f>'147557'!B551</f>
        <v>COLBY 1 SW KS US</v>
      </c>
      <c r="L193">
        <f>'147557'!C551</f>
        <v>966.2</v>
      </c>
      <c r="M193">
        <f>'147557'!D551</f>
        <v>39.392499999999998</v>
      </c>
      <c r="N193">
        <f>'147557'!E551</f>
        <v>-101.0689</v>
      </c>
      <c r="O193">
        <f>'147557'!F551</f>
        <v>20120702</v>
      </c>
      <c r="P193">
        <f>'147557'!Q551</f>
        <v>0</v>
      </c>
      <c r="Q193">
        <f>'147557'!AF551</f>
        <v>350</v>
      </c>
      <c r="R193">
        <f>'147557'!AK551</f>
        <v>200</v>
      </c>
    </row>
    <row r="194" spans="1:18" x14ac:dyDescent="0.2">
      <c r="A194">
        <v>20120703</v>
      </c>
      <c r="B194">
        <v>0</v>
      </c>
      <c r="C194">
        <v>101</v>
      </c>
      <c r="D194">
        <v>66</v>
      </c>
      <c r="F194">
        <f t="shared" si="8"/>
        <v>20120703</v>
      </c>
      <c r="G194">
        <f t="shared" si="9"/>
        <v>0</v>
      </c>
      <c r="H194">
        <f t="shared" si="10"/>
        <v>101</v>
      </c>
      <c r="I194">
        <f t="shared" si="11"/>
        <v>66</v>
      </c>
      <c r="J194" t="str">
        <f>'147557'!A552</f>
        <v>GHCND:USC00141699</v>
      </c>
      <c r="K194" t="str">
        <f>'147557'!B552</f>
        <v>COLBY 1 SW KS US</v>
      </c>
      <c r="L194">
        <f>'147557'!C552</f>
        <v>966.2</v>
      </c>
      <c r="M194">
        <f>'147557'!D552</f>
        <v>39.392499999999998</v>
      </c>
      <c r="N194">
        <f>'147557'!E552</f>
        <v>-101.0689</v>
      </c>
      <c r="O194">
        <f>'147557'!F552</f>
        <v>20120703</v>
      </c>
      <c r="P194">
        <f>'147557'!Q552</f>
        <v>0</v>
      </c>
      <c r="Q194">
        <f>'147557'!AF552</f>
        <v>383</v>
      </c>
      <c r="R194">
        <f>'147557'!AK552</f>
        <v>189</v>
      </c>
    </row>
    <row r="195" spans="1:18" x14ac:dyDescent="0.2">
      <c r="A195">
        <v>20120704</v>
      </c>
      <c r="B195">
        <v>0</v>
      </c>
      <c r="C195">
        <v>102</v>
      </c>
      <c r="D195">
        <v>73</v>
      </c>
      <c r="F195">
        <f t="shared" si="8"/>
        <v>20120704</v>
      </c>
      <c r="G195">
        <f t="shared" si="9"/>
        <v>0</v>
      </c>
      <c r="H195">
        <f t="shared" si="10"/>
        <v>102</v>
      </c>
      <c r="I195">
        <f t="shared" si="11"/>
        <v>73</v>
      </c>
      <c r="J195" t="str">
        <f>'147557'!A553</f>
        <v>GHCND:USC00141699</v>
      </c>
      <c r="K195" t="str">
        <f>'147557'!B553</f>
        <v>COLBY 1 SW KS US</v>
      </c>
      <c r="L195">
        <f>'147557'!C553</f>
        <v>966.2</v>
      </c>
      <c r="M195">
        <f>'147557'!D553</f>
        <v>39.392499999999998</v>
      </c>
      <c r="N195">
        <f>'147557'!E553</f>
        <v>-101.0689</v>
      </c>
      <c r="O195">
        <f>'147557'!F553</f>
        <v>20120704</v>
      </c>
      <c r="P195">
        <f>'147557'!Q553</f>
        <v>0</v>
      </c>
      <c r="Q195">
        <f>'147557'!AF553</f>
        <v>389</v>
      </c>
      <c r="R195">
        <f>'147557'!AK553</f>
        <v>228</v>
      </c>
    </row>
    <row r="196" spans="1:18" x14ac:dyDescent="0.2">
      <c r="A196">
        <v>20120705</v>
      </c>
      <c r="B196">
        <v>0</v>
      </c>
      <c r="C196">
        <v>102</v>
      </c>
      <c r="D196">
        <v>72</v>
      </c>
      <c r="F196">
        <f t="shared" si="8"/>
        <v>20120705</v>
      </c>
      <c r="G196">
        <f t="shared" si="9"/>
        <v>0</v>
      </c>
      <c r="H196">
        <f t="shared" si="10"/>
        <v>102</v>
      </c>
      <c r="I196">
        <f t="shared" si="11"/>
        <v>72</v>
      </c>
      <c r="J196" t="str">
        <f>'147557'!A554</f>
        <v>GHCND:USC00141699</v>
      </c>
      <c r="K196" t="str">
        <f>'147557'!B554</f>
        <v>COLBY 1 SW KS US</v>
      </c>
      <c r="L196">
        <f>'147557'!C554</f>
        <v>966.2</v>
      </c>
      <c r="M196">
        <f>'147557'!D554</f>
        <v>39.392499999999998</v>
      </c>
      <c r="N196">
        <f>'147557'!E554</f>
        <v>-101.0689</v>
      </c>
      <c r="O196">
        <f>'147557'!F554</f>
        <v>20120705</v>
      </c>
      <c r="P196">
        <f>'147557'!Q554</f>
        <v>0</v>
      </c>
      <c r="Q196">
        <f>'147557'!AF554</f>
        <v>389</v>
      </c>
      <c r="R196">
        <f>'147557'!AK554</f>
        <v>222</v>
      </c>
    </row>
    <row r="197" spans="1:18" x14ac:dyDescent="0.2">
      <c r="A197">
        <v>20120706</v>
      </c>
      <c r="B197">
        <v>0</v>
      </c>
      <c r="C197">
        <v>101</v>
      </c>
      <c r="D197">
        <v>71</v>
      </c>
      <c r="F197">
        <f t="shared" si="8"/>
        <v>20120706</v>
      </c>
      <c r="G197">
        <f t="shared" si="9"/>
        <v>0</v>
      </c>
      <c r="H197">
        <f t="shared" si="10"/>
        <v>101</v>
      </c>
      <c r="I197">
        <f t="shared" si="11"/>
        <v>71</v>
      </c>
      <c r="J197" t="str">
        <f>'147557'!A555</f>
        <v>GHCND:USC00141699</v>
      </c>
      <c r="K197" t="str">
        <f>'147557'!B555</f>
        <v>COLBY 1 SW KS US</v>
      </c>
      <c r="L197">
        <f>'147557'!C555</f>
        <v>966.2</v>
      </c>
      <c r="M197">
        <f>'147557'!D555</f>
        <v>39.392499999999998</v>
      </c>
      <c r="N197">
        <f>'147557'!E555</f>
        <v>-101.0689</v>
      </c>
      <c r="O197">
        <f>'147557'!F555</f>
        <v>20120706</v>
      </c>
      <c r="P197">
        <f>'147557'!Q555</f>
        <v>0</v>
      </c>
      <c r="Q197">
        <f>'147557'!AF555</f>
        <v>383</v>
      </c>
      <c r="R197">
        <f>'147557'!AK555</f>
        <v>217</v>
      </c>
    </row>
    <row r="198" spans="1:18" x14ac:dyDescent="0.2">
      <c r="A198">
        <v>20120707</v>
      </c>
      <c r="B198">
        <v>0</v>
      </c>
      <c r="C198">
        <v>100</v>
      </c>
      <c r="D198">
        <v>66</v>
      </c>
      <c r="F198">
        <f t="shared" si="8"/>
        <v>20120707</v>
      </c>
      <c r="G198">
        <f t="shared" si="9"/>
        <v>0</v>
      </c>
      <c r="H198">
        <f t="shared" si="10"/>
        <v>100</v>
      </c>
      <c r="I198">
        <f t="shared" si="11"/>
        <v>66</v>
      </c>
      <c r="J198" t="str">
        <f>'147557'!A556</f>
        <v>GHCND:USC00141699</v>
      </c>
      <c r="K198" t="str">
        <f>'147557'!B556</f>
        <v>COLBY 1 SW KS US</v>
      </c>
      <c r="L198">
        <f>'147557'!C556</f>
        <v>966.2</v>
      </c>
      <c r="M198">
        <f>'147557'!D556</f>
        <v>39.392499999999998</v>
      </c>
      <c r="N198">
        <f>'147557'!E556</f>
        <v>-101.0689</v>
      </c>
      <c r="O198">
        <f>'147557'!F556</f>
        <v>20120707</v>
      </c>
      <c r="P198">
        <f>'147557'!Q556</f>
        <v>0</v>
      </c>
      <c r="Q198">
        <f>'147557'!AF556</f>
        <v>378</v>
      </c>
      <c r="R198">
        <f>'147557'!AK556</f>
        <v>189</v>
      </c>
    </row>
    <row r="199" spans="1:18" x14ac:dyDescent="0.2">
      <c r="A199">
        <v>20120708</v>
      </c>
      <c r="B199">
        <v>1.49</v>
      </c>
      <c r="C199">
        <v>93</v>
      </c>
      <c r="D199">
        <v>63</v>
      </c>
      <c r="F199">
        <f t="shared" si="8"/>
        <v>20120708</v>
      </c>
      <c r="G199">
        <f t="shared" si="9"/>
        <v>1.49</v>
      </c>
      <c r="H199">
        <f t="shared" si="10"/>
        <v>93</v>
      </c>
      <c r="I199">
        <f t="shared" si="11"/>
        <v>63</v>
      </c>
      <c r="J199" t="str">
        <f>'147557'!A557</f>
        <v>GHCND:USC00141699</v>
      </c>
      <c r="K199" t="str">
        <f>'147557'!B557</f>
        <v>COLBY 1 SW KS US</v>
      </c>
      <c r="L199">
        <f>'147557'!C557</f>
        <v>966.2</v>
      </c>
      <c r="M199">
        <f>'147557'!D557</f>
        <v>39.392499999999998</v>
      </c>
      <c r="N199">
        <f>'147557'!E557</f>
        <v>-101.0689</v>
      </c>
      <c r="O199">
        <f>'147557'!F557</f>
        <v>20120708</v>
      </c>
      <c r="P199">
        <f>'147557'!Q557</f>
        <v>378</v>
      </c>
      <c r="Q199">
        <f>'147557'!AF557</f>
        <v>339</v>
      </c>
      <c r="R199">
        <f>'147557'!AK557</f>
        <v>172</v>
      </c>
    </row>
    <row r="200" spans="1:18" x14ac:dyDescent="0.2">
      <c r="A200">
        <v>20120709</v>
      </c>
      <c r="B200">
        <v>7.0000000000000007E-2</v>
      </c>
      <c r="C200">
        <v>80</v>
      </c>
      <c r="D200">
        <v>64</v>
      </c>
      <c r="F200">
        <f t="shared" si="8"/>
        <v>20120709</v>
      </c>
      <c r="G200">
        <f t="shared" si="9"/>
        <v>7.0000000000000007E-2</v>
      </c>
      <c r="H200">
        <f t="shared" si="10"/>
        <v>80</v>
      </c>
      <c r="I200">
        <f t="shared" si="11"/>
        <v>64</v>
      </c>
      <c r="J200" t="str">
        <f>'147557'!A558</f>
        <v>GHCND:USC00141699</v>
      </c>
      <c r="K200" t="str">
        <f>'147557'!B558</f>
        <v>COLBY 1 SW KS US</v>
      </c>
      <c r="L200">
        <f>'147557'!C558</f>
        <v>966.2</v>
      </c>
      <c r="M200">
        <f>'147557'!D558</f>
        <v>39.392499999999998</v>
      </c>
      <c r="N200">
        <f>'147557'!E558</f>
        <v>-101.0689</v>
      </c>
      <c r="O200">
        <f>'147557'!F558</f>
        <v>20120709</v>
      </c>
      <c r="P200">
        <f>'147557'!Q558</f>
        <v>18</v>
      </c>
      <c r="Q200">
        <f>'147557'!AF558</f>
        <v>267</v>
      </c>
      <c r="R200">
        <f>'147557'!AK558</f>
        <v>178</v>
      </c>
    </row>
    <row r="201" spans="1:18" x14ac:dyDescent="0.2">
      <c r="A201">
        <v>20120710</v>
      </c>
      <c r="B201">
        <v>0</v>
      </c>
      <c r="C201">
        <v>79</v>
      </c>
      <c r="D201">
        <v>55</v>
      </c>
      <c r="F201">
        <f t="shared" si="8"/>
        <v>20120710</v>
      </c>
      <c r="G201">
        <f t="shared" si="9"/>
        <v>0</v>
      </c>
      <c r="H201">
        <f t="shared" si="10"/>
        <v>79</v>
      </c>
      <c r="I201">
        <f t="shared" si="11"/>
        <v>55</v>
      </c>
      <c r="J201" t="str">
        <f>'147557'!A559</f>
        <v>GHCND:USC00141699</v>
      </c>
      <c r="K201" t="str">
        <f>'147557'!B559</f>
        <v>COLBY 1 SW KS US</v>
      </c>
      <c r="L201">
        <f>'147557'!C559</f>
        <v>966.2</v>
      </c>
      <c r="M201">
        <f>'147557'!D559</f>
        <v>39.392499999999998</v>
      </c>
      <c r="N201">
        <f>'147557'!E559</f>
        <v>-101.0689</v>
      </c>
      <c r="O201">
        <f>'147557'!F559</f>
        <v>20120710</v>
      </c>
      <c r="P201">
        <f>'147557'!Q559</f>
        <v>0</v>
      </c>
      <c r="Q201">
        <f>'147557'!AF559</f>
        <v>261</v>
      </c>
      <c r="R201">
        <f>'147557'!AK559</f>
        <v>128</v>
      </c>
    </row>
    <row r="202" spans="1:18" x14ac:dyDescent="0.2">
      <c r="A202">
        <v>20120711</v>
      </c>
      <c r="B202">
        <v>0</v>
      </c>
      <c r="C202">
        <v>86</v>
      </c>
      <c r="D202">
        <v>58</v>
      </c>
      <c r="F202">
        <f t="shared" ref="F202:F265" si="12">O202</f>
        <v>20120711</v>
      </c>
      <c r="G202">
        <f t="shared" si="9"/>
        <v>0</v>
      </c>
      <c r="H202">
        <f t="shared" si="10"/>
        <v>86</v>
      </c>
      <c r="I202">
        <f t="shared" si="11"/>
        <v>58</v>
      </c>
      <c r="J202" t="str">
        <f>'147557'!A560</f>
        <v>GHCND:USC00141699</v>
      </c>
      <c r="K202" t="str">
        <f>'147557'!B560</f>
        <v>COLBY 1 SW KS US</v>
      </c>
      <c r="L202">
        <f>'147557'!C560</f>
        <v>966.2</v>
      </c>
      <c r="M202">
        <f>'147557'!D560</f>
        <v>39.392499999999998</v>
      </c>
      <c r="N202">
        <f>'147557'!E560</f>
        <v>-101.0689</v>
      </c>
      <c r="O202">
        <f>'147557'!F560</f>
        <v>20120711</v>
      </c>
      <c r="P202">
        <f>'147557'!Q560</f>
        <v>0</v>
      </c>
      <c r="Q202">
        <f>'147557'!AF560</f>
        <v>300</v>
      </c>
      <c r="R202">
        <f>'147557'!AK560</f>
        <v>144</v>
      </c>
    </row>
    <row r="203" spans="1:18" x14ac:dyDescent="0.2">
      <c r="A203">
        <v>20120712</v>
      </c>
      <c r="B203">
        <v>0</v>
      </c>
      <c r="C203">
        <v>89</v>
      </c>
      <c r="D203">
        <v>59</v>
      </c>
      <c r="F203">
        <f t="shared" si="12"/>
        <v>20120712</v>
      </c>
      <c r="G203">
        <f t="shared" ref="G203:G266" si="13">IF(P203=-9999,-9999,ROUND(P203/254,2))</f>
        <v>0</v>
      </c>
      <c r="H203">
        <f t="shared" ref="H203:H266" si="14">IF(Q203=-9999,-9999,ROUND((9/5)*(Q203/10)+32,0))</f>
        <v>89</v>
      </c>
      <c r="I203">
        <f t="shared" ref="I203:I266" si="15">IF(R203=-9999,-9999,ROUND((9/5)*(R203/10)+32,0))</f>
        <v>59</v>
      </c>
      <c r="J203" t="str">
        <f>'147557'!A561</f>
        <v>GHCND:USC00141699</v>
      </c>
      <c r="K203" t="str">
        <f>'147557'!B561</f>
        <v>COLBY 1 SW KS US</v>
      </c>
      <c r="L203">
        <f>'147557'!C561</f>
        <v>966.2</v>
      </c>
      <c r="M203">
        <f>'147557'!D561</f>
        <v>39.392499999999998</v>
      </c>
      <c r="N203">
        <f>'147557'!E561</f>
        <v>-101.0689</v>
      </c>
      <c r="O203">
        <f>'147557'!F561</f>
        <v>20120712</v>
      </c>
      <c r="P203">
        <f>'147557'!Q561</f>
        <v>0</v>
      </c>
      <c r="Q203">
        <f>'147557'!AF561</f>
        <v>317</v>
      </c>
      <c r="R203">
        <f>'147557'!AK561</f>
        <v>150</v>
      </c>
    </row>
    <row r="204" spans="1:18" x14ac:dyDescent="0.2">
      <c r="A204">
        <v>20120713</v>
      </c>
      <c r="B204">
        <v>0.78</v>
      </c>
      <c r="C204">
        <v>95</v>
      </c>
      <c r="D204">
        <v>63</v>
      </c>
      <c r="F204">
        <f t="shared" si="12"/>
        <v>20120713</v>
      </c>
      <c r="G204">
        <f t="shared" si="13"/>
        <v>0.78</v>
      </c>
      <c r="H204">
        <f t="shared" si="14"/>
        <v>95</v>
      </c>
      <c r="I204">
        <f t="shared" si="15"/>
        <v>63</v>
      </c>
      <c r="J204" t="str">
        <f>'147557'!A562</f>
        <v>GHCND:USC00141699</v>
      </c>
      <c r="K204" t="str">
        <f>'147557'!B562</f>
        <v>COLBY 1 SW KS US</v>
      </c>
      <c r="L204">
        <f>'147557'!C562</f>
        <v>966.2</v>
      </c>
      <c r="M204">
        <f>'147557'!D562</f>
        <v>39.392499999999998</v>
      </c>
      <c r="N204">
        <f>'147557'!E562</f>
        <v>-101.0689</v>
      </c>
      <c r="O204">
        <f>'147557'!F562</f>
        <v>20120713</v>
      </c>
      <c r="P204">
        <f>'147557'!Q562</f>
        <v>198</v>
      </c>
      <c r="Q204">
        <f>'147557'!AF562</f>
        <v>350</v>
      </c>
      <c r="R204">
        <f>'147557'!AK562</f>
        <v>172</v>
      </c>
    </row>
    <row r="205" spans="1:18" x14ac:dyDescent="0.2">
      <c r="A205">
        <v>20120714</v>
      </c>
      <c r="B205">
        <v>0</v>
      </c>
      <c r="C205">
        <v>93</v>
      </c>
      <c r="D205">
        <v>63</v>
      </c>
      <c r="F205">
        <f t="shared" si="12"/>
        <v>20120714</v>
      </c>
      <c r="G205">
        <f t="shared" si="13"/>
        <v>0</v>
      </c>
      <c r="H205">
        <f t="shared" si="14"/>
        <v>93</v>
      </c>
      <c r="I205">
        <f t="shared" si="15"/>
        <v>63</v>
      </c>
      <c r="J205" t="str">
        <f>'147557'!A563</f>
        <v>GHCND:USC00141699</v>
      </c>
      <c r="K205" t="str">
        <f>'147557'!B563</f>
        <v>COLBY 1 SW KS US</v>
      </c>
      <c r="L205">
        <f>'147557'!C563</f>
        <v>966.2</v>
      </c>
      <c r="M205">
        <f>'147557'!D563</f>
        <v>39.392499999999998</v>
      </c>
      <c r="N205">
        <f>'147557'!E563</f>
        <v>-101.0689</v>
      </c>
      <c r="O205">
        <f>'147557'!F563</f>
        <v>20120714</v>
      </c>
      <c r="P205">
        <f>'147557'!Q563</f>
        <v>0</v>
      </c>
      <c r="Q205">
        <f>'147557'!AF563</f>
        <v>339</v>
      </c>
      <c r="R205">
        <f>'147557'!AK563</f>
        <v>172</v>
      </c>
    </row>
    <row r="206" spans="1:18" x14ac:dyDescent="0.2">
      <c r="A206">
        <v>20120715</v>
      </c>
      <c r="B206">
        <v>0</v>
      </c>
      <c r="C206">
        <v>99</v>
      </c>
      <c r="D206">
        <v>68</v>
      </c>
      <c r="F206">
        <f t="shared" si="12"/>
        <v>20120715</v>
      </c>
      <c r="G206">
        <f t="shared" si="13"/>
        <v>0</v>
      </c>
      <c r="H206">
        <f t="shared" si="14"/>
        <v>99</v>
      </c>
      <c r="I206">
        <f t="shared" si="15"/>
        <v>68</v>
      </c>
      <c r="J206" t="str">
        <f>'147557'!A564</f>
        <v>GHCND:USC00141699</v>
      </c>
      <c r="K206" t="str">
        <f>'147557'!B564</f>
        <v>COLBY 1 SW KS US</v>
      </c>
      <c r="L206">
        <f>'147557'!C564</f>
        <v>966.2</v>
      </c>
      <c r="M206">
        <f>'147557'!D564</f>
        <v>39.392499999999998</v>
      </c>
      <c r="N206">
        <f>'147557'!E564</f>
        <v>-101.0689</v>
      </c>
      <c r="O206">
        <f>'147557'!F564</f>
        <v>20120715</v>
      </c>
      <c r="P206">
        <f>'147557'!Q564</f>
        <v>0</v>
      </c>
      <c r="Q206">
        <f>'147557'!AF564</f>
        <v>372</v>
      </c>
      <c r="R206">
        <f>'147557'!AK564</f>
        <v>200</v>
      </c>
    </row>
    <row r="207" spans="1:18" x14ac:dyDescent="0.2">
      <c r="A207">
        <v>20120716</v>
      </c>
      <c r="B207">
        <v>0</v>
      </c>
      <c r="C207">
        <v>99</v>
      </c>
      <c r="D207">
        <v>67</v>
      </c>
      <c r="F207">
        <f t="shared" si="12"/>
        <v>20120716</v>
      </c>
      <c r="G207">
        <f t="shared" si="13"/>
        <v>0</v>
      </c>
      <c r="H207">
        <f t="shared" si="14"/>
        <v>99</v>
      </c>
      <c r="I207">
        <f t="shared" si="15"/>
        <v>67</v>
      </c>
      <c r="J207" t="str">
        <f>'147557'!A565</f>
        <v>GHCND:USC00141699</v>
      </c>
      <c r="K207" t="str">
        <f>'147557'!B565</f>
        <v>COLBY 1 SW KS US</v>
      </c>
      <c r="L207">
        <f>'147557'!C565</f>
        <v>966.2</v>
      </c>
      <c r="M207">
        <f>'147557'!D565</f>
        <v>39.392499999999998</v>
      </c>
      <c r="N207">
        <f>'147557'!E565</f>
        <v>-101.0689</v>
      </c>
      <c r="O207">
        <f>'147557'!F565</f>
        <v>20120716</v>
      </c>
      <c r="P207">
        <f>'147557'!Q565</f>
        <v>0</v>
      </c>
      <c r="Q207">
        <f>'147557'!AF565</f>
        <v>372</v>
      </c>
      <c r="R207">
        <f>'147557'!AK565</f>
        <v>194</v>
      </c>
    </row>
    <row r="208" spans="1:18" x14ac:dyDescent="0.2">
      <c r="A208">
        <v>20120717</v>
      </c>
      <c r="B208">
        <v>0</v>
      </c>
      <c r="C208">
        <v>97</v>
      </c>
      <c r="D208">
        <v>61</v>
      </c>
      <c r="F208">
        <f t="shared" si="12"/>
        <v>20120717</v>
      </c>
      <c r="G208">
        <f t="shared" si="13"/>
        <v>0</v>
      </c>
      <c r="H208">
        <f t="shared" si="14"/>
        <v>97</v>
      </c>
      <c r="I208">
        <f t="shared" si="15"/>
        <v>61</v>
      </c>
      <c r="J208" t="str">
        <f>'147557'!A566</f>
        <v>GHCND:USC00141699</v>
      </c>
      <c r="K208" t="str">
        <f>'147557'!B566</f>
        <v>COLBY 1 SW KS US</v>
      </c>
      <c r="L208">
        <f>'147557'!C566</f>
        <v>966.2</v>
      </c>
      <c r="M208">
        <f>'147557'!D566</f>
        <v>39.392499999999998</v>
      </c>
      <c r="N208">
        <f>'147557'!E566</f>
        <v>-101.0689</v>
      </c>
      <c r="O208">
        <f>'147557'!F566</f>
        <v>20120717</v>
      </c>
      <c r="P208">
        <f>'147557'!Q566</f>
        <v>0</v>
      </c>
      <c r="Q208">
        <f>'147557'!AF566</f>
        <v>361</v>
      </c>
      <c r="R208">
        <f>'147557'!AK566</f>
        <v>161</v>
      </c>
    </row>
    <row r="209" spans="1:18" x14ac:dyDescent="0.2">
      <c r="A209">
        <v>20120718</v>
      </c>
      <c r="B209">
        <v>0</v>
      </c>
      <c r="C209">
        <v>99</v>
      </c>
      <c r="D209">
        <v>64</v>
      </c>
      <c r="F209">
        <f t="shared" si="12"/>
        <v>20120718</v>
      </c>
      <c r="G209">
        <f t="shared" si="13"/>
        <v>0</v>
      </c>
      <c r="H209">
        <f t="shared" si="14"/>
        <v>99</v>
      </c>
      <c r="I209">
        <f t="shared" si="15"/>
        <v>64</v>
      </c>
      <c r="J209" t="str">
        <f>'147557'!A567</f>
        <v>GHCND:USC00141699</v>
      </c>
      <c r="K209" t="str">
        <f>'147557'!B567</f>
        <v>COLBY 1 SW KS US</v>
      </c>
      <c r="L209">
        <f>'147557'!C567</f>
        <v>966.2</v>
      </c>
      <c r="M209">
        <f>'147557'!D567</f>
        <v>39.392499999999998</v>
      </c>
      <c r="N209">
        <f>'147557'!E567</f>
        <v>-101.0689</v>
      </c>
      <c r="O209">
        <f>'147557'!F567</f>
        <v>20120718</v>
      </c>
      <c r="P209">
        <f>'147557'!Q567</f>
        <v>0</v>
      </c>
      <c r="Q209">
        <f>'147557'!AF567</f>
        <v>372</v>
      </c>
      <c r="R209">
        <f>'147557'!AK567</f>
        <v>178</v>
      </c>
    </row>
    <row r="210" spans="1:18" x14ac:dyDescent="0.2">
      <c r="A210">
        <v>20120719</v>
      </c>
      <c r="B210">
        <v>0</v>
      </c>
      <c r="C210">
        <v>99</v>
      </c>
      <c r="D210">
        <v>69</v>
      </c>
      <c r="F210">
        <f t="shared" si="12"/>
        <v>20120719</v>
      </c>
      <c r="G210">
        <f t="shared" si="13"/>
        <v>0</v>
      </c>
      <c r="H210">
        <f t="shared" si="14"/>
        <v>99</v>
      </c>
      <c r="I210">
        <f t="shared" si="15"/>
        <v>69</v>
      </c>
      <c r="J210" t="str">
        <f>'147557'!A568</f>
        <v>GHCND:USC00141699</v>
      </c>
      <c r="K210" t="str">
        <f>'147557'!B568</f>
        <v>COLBY 1 SW KS US</v>
      </c>
      <c r="L210">
        <f>'147557'!C568</f>
        <v>966.2</v>
      </c>
      <c r="M210">
        <f>'147557'!D568</f>
        <v>39.392499999999998</v>
      </c>
      <c r="N210">
        <f>'147557'!E568</f>
        <v>-101.0689</v>
      </c>
      <c r="O210">
        <f>'147557'!F568</f>
        <v>20120719</v>
      </c>
      <c r="P210">
        <f>'147557'!Q568</f>
        <v>0</v>
      </c>
      <c r="Q210">
        <f>'147557'!AF568</f>
        <v>372</v>
      </c>
      <c r="R210">
        <f>'147557'!AK568</f>
        <v>206</v>
      </c>
    </row>
    <row r="211" spans="1:18" x14ac:dyDescent="0.2">
      <c r="A211">
        <v>20120720</v>
      </c>
      <c r="B211">
        <v>0</v>
      </c>
      <c r="C211">
        <v>101</v>
      </c>
      <c r="D211">
        <v>65</v>
      </c>
      <c r="F211">
        <f t="shared" si="12"/>
        <v>20120720</v>
      </c>
      <c r="G211">
        <f t="shared" si="13"/>
        <v>0</v>
      </c>
      <c r="H211">
        <f t="shared" si="14"/>
        <v>101</v>
      </c>
      <c r="I211">
        <f t="shared" si="15"/>
        <v>65</v>
      </c>
      <c r="J211" t="str">
        <f>'147557'!A569</f>
        <v>GHCND:USC00141699</v>
      </c>
      <c r="K211" t="str">
        <f>'147557'!B569</f>
        <v>COLBY 1 SW KS US</v>
      </c>
      <c r="L211">
        <f>'147557'!C569</f>
        <v>966.2</v>
      </c>
      <c r="M211">
        <f>'147557'!D569</f>
        <v>39.392499999999998</v>
      </c>
      <c r="N211">
        <f>'147557'!E569</f>
        <v>-101.0689</v>
      </c>
      <c r="O211">
        <f>'147557'!F569</f>
        <v>20120720</v>
      </c>
      <c r="P211">
        <f>'147557'!Q569</f>
        <v>0</v>
      </c>
      <c r="Q211">
        <f>'147557'!AF569</f>
        <v>383</v>
      </c>
      <c r="R211">
        <f>'147557'!AK569</f>
        <v>183</v>
      </c>
    </row>
    <row r="212" spans="1:18" x14ac:dyDescent="0.2">
      <c r="A212">
        <v>20120721</v>
      </c>
      <c r="B212">
        <v>0</v>
      </c>
      <c r="C212">
        <v>100</v>
      </c>
      <c r="D212">
        <v>67</v>
      </c>
      <c r="F212">
        <f t="shared" si="12"/>
        <v>20120721</v>
      </c>
      <c r="G212">
        <f t="shared" si="13"/>
        <v>0</v>
      </c>
      <c r="H212">
        <f t="shared" si="14"/>
        <v>100</v>
      </c>
      <c r="I212">
        <f t="shared" si="15"/>
        <v>67</v>
      </c>
      <c r="J212" t="str">
        <f>'147557'!A570</f>
        <v>GHCND:USC00141699</v>
      </c>
      <c r="K212" t="str">
        <f>'147557'!B570</f>
        <v>COLBY 1 SW KS US</v>
      </c>
      <c r="L212">
        <f>'147557'!C570</f>
        <v>966.2</v>
      </c>
      <c r="M212">
        <f>'147557'!D570</f>
        <v>39.392499999999998</v>
      </c>
      <c r="N212">
        <f>'147557'!E570</f>
        <v>-101.0689</v>
      </c>
      <c r="O212">
        <f>'147557'!F570</f>
        <v>20120721</v>
      </c>
      <c r="P212">
        <f>'147557'!Q570</f>
        <v>0</v>
      </c>
      <c r="Q212">
        <f>'147557'!AF570</f>
        <v>378</v>
      </c>
      <c r="R212">
        <f>'147557'!AK570</f>
        <v>194</v>
      </c>
    </row>
    <row r="213" spans="1:18" x14ac:dyDescent="0.2">
      <c r="A213">
        <v>20120722</v>
      </c>
      <c r="B213">
        <v>0</v>
      </c>
      <c r="C213">
        <v>103</v>
      </c>
      <c r="D213">
        <v>66</v>
      </c>
      <c r="F213">
        <f t="shared" si="12"/>
        <v>20120722</v>
      </c>
      <c r="G213">
        <f t="shared" si="13"/>
        <v>0</v>
      </c>
      <c r="H213">
        <f t="shared" si="14"/>
        <v>103</v>
      </c>
      <c r="I213">
        <f t="shared" si="15"/>
        <v>66</v>
      </c>
      <c r="J213" t="str">
        <f>'147557'!A571</f>
        <v>GHCND:USC00141699</v>
      </c>
      <c r="K213" t="str">
        <f>'147557'!B571</f>
        <v>COLBY 1 SW KS US</v>
      </c>
      <c r="L213">
        <f>'147557'!C571</f>
        <v>966.2</v>
      </c>
      <c r="M213">
        <f>'147557'!D571</f>
        <v>39.392499999999998</v>
      </c>
      <c r="N213">
        <f>'147557'!E571</f>
        <v>-101.0689</v>
      </c>
      <c r="O213">
        <f>'147557'!F571</f>
        <v>20120722</v>
      </c>
      <c r="P213">
        <f>'147557'!Q571</f>
        <v>0</v>
      </c>
      <c r="Q213">
        <f>'147557'!AF571</f>
        <v>394</v>
      </c>
      <c r="R213">
        <f>'147557'!AK571</f>
        <v>189</v>
      </c>
    </row>
    <row r="214" spans="1:18" x14ac:dyDescent="0.2">
      <c r="A214">
        <v>20120723</v>
      </c>
      <c r="B214">
        <v>0</v>
      </c>
      <c r="C214">
        <v>102</v>
      </c>
      <c r="D214">
        <v>66</v>
      </c>
      <c r="F214">
        <f t="shared" si="12"/>
        <v>20120723</v>
      </c>
      <c r="G214">
        <f t="shared" si="13"/>
        <v>0</v>
      </c>
      <c r="H214">
        <f t="shared" si="14"/>
        <v>102</v>
      </c>
      <c r="I214">
        <f t="shared" si="15"/>
        <v>66</v>
      </c>
      <c r="J214" t="str">
        <f>'147557'!A572</f>
        <v>GHCND:USC00141699</v>
      </c>
      <c r="K214" t="str">
        <f>'147557'!B572</f>
        <v>COLBY 1 SW KS US</v>
      </c>
      <c r="L214">
        <f>'147557'!C572</f>
        <v>966.2</v>
      </c>
      <c r="M214">
        <f>'147557'!D572</f>
        <v>39.392499999999998</v>
      </c>
      <c r="N214">
        <f>'147557'!E572</f>
        <v>-101.0689</v>
      </c>
      <c r="O214">
        <f>'147557'!F572</f>
        <v>20120723</v>
      </c>
      <c r="P214">
        <f>'147557'!Q572</f>
        <v>0</v>
      </c>
      <c r="Q214">
        <f>'147557'!AF572</f>
        <v>389</v>
      </c>
      <c r="R214">
        <f>'147557'!AK572</f>
        <v>189</v>
      </c>
    </row>
    <row r="215" spans="1:18" x14ac:dyDescent="0.2">
      <c r="A215">
        <v>20120724</v>
      </c>
      <c r="B215">
        <v>0</v>
      </c>
      <c r="C215">
        <v>99</v>
      </c>
      <c r="D215">
        <v>66</v>
      </c>
      <c r="F215">
        <f t="shared" si="12"/>
        <v>20120724</v>
      </c>
      <c r="G215">
        <f t="shared" si="13"/>
        <v>0</v>
      </c>
      <c r="H215">
        <f t="shared" si="14"/>
        <v>99</v>
      </c>
      <c r="I215">
        <f t="shared" si="15"/>
        <v>66</v>
      </c>
      <c r="J215" t="str">
        <f>'147557'!A573</f>
        <v>GHCND:USC00141699</v>
      </c>
      <c r="K215" t="str">
        <f>'147557'!B573</f>
        <v>COLBY 1 SW KS US</v>
      </c>
      <c r="L215">
        <f>'147557'!C573</f>
        <v>966.2</v>
      </c>
      <c r="M215">
        <f>'147557'!D573</f>
        <v>39.392499999999998</v>
      </c>
      <c r="N215">
        <f>'147557'!E573</f>
        <v>-101.0689</v>
      </c>
      <c r="O215">
        <f>'147557'!F573</f>
        <v>20120724</v>
      </c>
      <c r="P215">
        <f>'147557'!Q573</f>
        <v>0</v>
      </c>
      <c r="Q215">
        <f>'147557'!AF573</f>
        <v>372</v>
      </c>
      <c r="R215">
        <f>'147557'!AK573</f>
        <v>189</v>
      </c>
    </row>
    <row r="216" spans="1:18" x14ac:dyDescent="0.2">
      <c r="A216">
        <v>20120725</v>
      </c>
      <c r="B216">
        <v>0</v>
      </c>
      <c r="C216">
        <v>104</v>
      </c>
      <c r="D216">
        <v>67</v>
      </c>
      <c r="F216">
        <f t="shared" si="12"/>
        <v>20120725</v>
      </c>
      <c r="G216">
        <f t="shared" si="13"/>
        <v>0</v>
      </c>
      <c r="H216">
        <f t="shared" si="14"/>
        <v>104</v>
      </c>
      <c r="I216">
        <f t="shared" si="15"/>
        <v>67</v>
      </c>
      <c r="J216" t="str">
        <f>'147557'!A574</f>
        <v>GHCND:USC00141699</v>
      </c>
      <c r="K216" t="str">
        <f>'147557'!B574</f>
        <v>COLBY 1 SW KS US</v>
      </c>
      <c r="L216">
        <f>'147557'!C574</f>
        <v>966.2</v>
      </c>
      <c r="M216">
        <f>'147557'!D574</f>
        <v>39.392499999999998</v>
      </c>
      <c r="N216">
        <f>'147557'!E574</f>
        <v>-101.0689</v>
      </c>
      <c r="O216">
        <f>'147557'!F574</f>
        <v>20120725</v>
      </c>
      <c r="P216">
        <f>'147557'!Q574</f>
        <v>0</v>
      </c>
      <c r="Q216">
        <f>'147557'!AF574</f>
        <v>400</v>
      </c>
      <c r="R216">
        <f>'147557'!AK574</f>
        <v>194</v>
      </c>
    </row>
    <row r="217" spans="1:18" x14ac:dyDescent="0.2">
      <c r="A217">
        <v>20120726</v>
      </c>
      <c r="B217">
        <v>0</v>
      </c>
      <c r="C217">
        <v>98</v>
      </c>
      <c r="D217">
        <v>60</v>
      </c>
      <c r="F217">
        <f t="shared" si="12"/>
        <v>20120726</v>
      </c>
      <c r="G217">
        <f t="shared" si="13"/>
        <v>0</v>
      </c>
      <c r="H217">
        <f t="shared" si="14"/>
        <v>98</v>
      </c>
      <c r="I217">
        <f t="shared" si="15"/>
        <v>60</v>
      </c>
      <c r="J217" t="str">
        <f>'147557'!A575</f>
        <v>GHCND:USC00141699</v>
      </c>
      <c r="K217" t="str">
        <f>'147557'!B575</f>
        <v>COLBY 1 SW KS US</v>
      </c>
      <c r="L217">
        <f>'147557'!C575</f>
        <v>966.2</v>
      </c>
      <c r="M217">
        <f>'147557'!D575</f>
        <v>39.392499999999998</v>
      </c>
      <c r="N217">
        <f>'147557'!E575</f>
        <v>-101.0689</v>
      </c>
      <c r="O217">
        <f>'147557'!F575</f>
        <v>20120726</v>
      </c>
      <c r="P217">
        <f>'147557'!Q575</f>
        <v>0</v>
      </c>
      <c r="Q217">
        <f>'147557'!AF575</f>
        <v>367</v>
      </c>
      <c r="R217">
        <f>'147557'!AK575</f>
        <v>156</v>
      </c>
    </row>
    <row r="218" spans="1:18" x14ac:dyDescent="0.2">
      <c r="A218">
        <v>20120727</v>
      </c>
      <c r="B218">
        <v>0</v>
      </c>
      <c r="C218">
        <v>98</v>
      </c>
      <c r="D218">
        <v>61</v>
      </c>
      <c r="F218">
        <f t="shared" si="12"/>
        <v>20120727</v>
      </c>
      <c r="G218">
        <f t="shared" si="13"/>
        <v>0</v>
      </c>
      <c r="H218">
        <f t="shared" si="14"/>
        <v>98</v>
      </c>
      <c r="I218">
        <f t="shared" si="15"/>
        <v>61</v>
      </c>
      <c r="J218" t="str">
        <f>'147557'!A576</f>
        <v>GHCND:USC00141699</v>
      </c>
      <c r="K218" t="str">
        <f>'147557'!B576</f>
        <v>COLBY 1 SW KS US</v>
      </c>
      <c r="L218">
        <f>'147557'!C576</f>
        <v>966.2</v>
      </c>
      <c r="M218">
        <f>'147557'!D576</f>
        <v>39.392499999999998</v>
      </c>
      <c r="N218">
        <f>'147557'!E576</f>
        <v>-101.0689</v>
      </c>
      <c r="O218">
        <f>'147557'!F576</f>
        <v>20120727</v>
      </c>
      <c r="P218">
        <f>'147557'!Q576</f>
        <v>0</v>
      </c>
      <c r="Q218">
        <f>'147557'!AF576</f>
        <v>367</v>
      </c>
      <c r="R218">
        <f>'147557'!AK576</f>
        <v>161</v>
      </c>
    </row>
    <row r="219" spans="1:18" x14ac:dyDescent="0.2">
      <c r="A219">
        <v>20120728</v>
      </c>
      <c r="B219">
        <v>0</v>
      </c>
      <c r="C219">
        <v>99</v>
      </c>
      <c r="D219">
        <v>69</v>
      </c>
      <c r="F219">
        <f t="shared" si="12"/>
        <v>20120728</v>
      </c>
      <c r="G219">
        <f t="shared" si="13"/>
        <v>0</v>
      </c>
      <c r="H219">
        <f t="shared" si="14"/>
        <v>99</v>
      </c>
      <c r="I219">
        <f t="shared" si="15"/>
        <v>69</v>
      </c>
      <c r="J219" t="str">
        <f>'147557'!A577</f>
        <v>GHCND:USC00141699</v>
      </c>
      <c r="K219" t="str">
        <f>'147557'!B577</f>
        <v>COLBY 1 SW KS US</v>
      </c>
      <c r="L219">
        <f>'147557'!C577</f>
        <v>966.2</v>
      </c>
      <c r="M219">
        <f>'147557'!D577</f>
        <v>39.392499999999998</v>
      </c>
      <c r="N219">
        <f>'147557'!E577</f>
        <v>-101.0689</v>
      </c>
      <c r="O219">
        <f>'147557'!F577</f>
        <v>20120728</v>
      </c>
      <c r="P219">
        <f>'147557'!Q577</f>
        <v>0</v>
      </c>
      <c r="Q219">
        <f>'147557'!AF577</f>
        <v>372</v>
      </c>
      <c r="R219">
        <f>'147557'!AK577</f>
        <v>206</v>
      </c>
    </row>
    <row r="220" spans="1:18" x14ac:dyDescent="0.2">
      <c r="A220">
        <v>20120729</v>
      </c>
      <c r="B220">
        <v>0</v>
      </c>
      <c r="C220">
        <v>103</v>
      </c>
      <c r="D220">
        <v>72</v>
      </c>
      <c r="F220">
        <f t="shared" si="12"/>
        <v>20120729</v>
      </c>
      <c r="G220">
        <f t="shared" si="13"/>
        <v>0</v>
      </c>
      <c r="H220">
        <f t="shared" si="14"/>
        <v>103</v>
      </c>
      <c r="I220">
        <f t="shared" si="15"/>
        <v>72</v>
      </c>
      <c r="J220" t="str">
        <f>'147557'!A578</f>
        <v>GHCND:USC00141699</v>
      </c>
      <c r="K220" t="str">
        <f>'147557'!B578</f>
        <v>COLBY 1 SW KS US</v>
      </c>
      <c r="L220">
        <f>'147557'!C578</f>
        <v>966.2</v>
      </c>
      <c r="M220">
        <f>'147557'!D578</f>
        <v>39.392499999999998</v>
      </c>
      <c r="N220">
        <f>'147557'!E578</f>
        <v>-101.0689</v>
      </c>
      <c r="O220">
        <f>'147557'!F578</f>
        <v>20120729</v>
      </c>
      <c r="P220">
        <f>'147557'!Q578</f>
        <v>0</v>
      </c>
      <c r="Q220">
        <f>'147557'!AF578</f>
        <v>394</v>
      </c>
      <c r="R220">
        <f>'147557'!AK578</f>
        <v>222</v>
      </c>
    </row>
    <row r="221" spans="1:18" x14ac:dyDescent="0.2">
      <c r="A221">
        <v>20120730</v>
      </c>
      <c r="B221">
        <v>0.04</v>
      </c>
      <c r="C221">
        <v>97</v>
      </c>
      <c r="D221">
        <v>69</v>
      </c>
      <c r="F221">
        <f t="shared" si="12"/>
        <v>20120730</v>
      </c>
      <c r="G221">
        <f t="shared" si="13"/>
        <v>0.04</v>
      </c>
      <c r="H221">
        <f t="shared" si="14"/>
        <v>97</v>
      </c>
      <c r="I221">
        <f t="shared" si="15"/>
        <v>69</v>
      </c>
      <c r="J221" t="str">
        <f>'147557'!A579</f>
        <v>GHCND:USC00141699</v>
      </c>
      <c r="K221" t="str">
        <f>'147557'!B579</f>
        <v>COLBY 1 SW KS US</v>
      </c>
      <c r="L221">
        <f>'147557'!C579</f>
        <v>966.2</v>
      </c>
      <c r="M221">
        <f>'147557'!D579</f>
        <v>39.392499999999998</v>
      </c>
      <c r="N221">
        <f>'147557'!E579</f>
        <v>-101.0689</v>
      </c>
      <c r="O221">
        <f>'147557'!F579</f>
        <v>20120730</v>
      </c>
      <c r="P221">
        <f>'147557'!Q579</f>
        <v>10</v>
      </c>
      <c r="Q221">
        <f>'147557'!AF579</f>
        <v>361</v>
      </c>
      <c r="R221">
        <f>'147557'!AK579</f>
        <v>206</v>
      </c>
    </row>
    <row r="222" spans="1:18" x14ac:dyDescent="0.2">
      <c r="A222">
        <v>20120731</v>
      </c>
      <c r="B222">
        <v>0.31</v>
      </c>
      <c r="C222">
        <v>95</v>
      </c>
      <c r="D222">
        <v>65</v>
      </c>
      <c r="F222">
        <f t="shared" si="12"/>
        <v>20120731</v>
      </c>
      <c r="G222">
        <f t="shared" si="13"/>
        <v>0.31</v>
      </c>
      <c r="H222">
        <f t="shared" si="14"/>
        <v>95</v>
      </c>
      <c r="I222">
        <f t="shared" si="15"/>
        <v>65</v>
      </c>
      <c r="J222" t="str">
        <f>'147557'!A580</f>
        <v>GHCND:USC00141699</v>
      </c>
      <c r="K222" t="str">
        <f>'147557'!B580</f>
        <v>COLBY 1 SW KS US</v>
      </c>
      <c r="L222">
        <f>'147557'!C580</f>
        <v>966.2</v>
      </c>
      <c r="M222">
        <f>'147557'!D580</f>
        <v>39.392499999999998</v>
      </c>
      <c r="N222">
        <f>'147557'!E580</f>
        <v>-101.0689</v>
      </c>
      <c r="O222">
        <f>'147557'!F580</f>
        <v>20120731</v>
      </c>
      <c r="P222">
        <f>'147557'!Q580</f>
        <v>79</v>
      </c>
      <c r="Q222">
        <f>'147557'!AF580</f>
        <v>350</v>
      </c>
      <c r="R222">
        <f>'147557'!AK580</f>
        <v>183</v>
      </c>
    </row>
    <row r="223" spans="1:18" x14ac:dyDescent="0.2">
      <c r="A223">
        <v>20120801</v>
      </c>
      <c r="B223">
        <v>0</v>
      </c>
      <c r="C223">
        <v>97</v>
      </c>
      <c r="D223">
        <v>68</v>
      </c>
      <c r="F223">
        <f t="shared" si="12"/>
        <v>20120801</v>
      </c>
      <c r="G223">
        <f t="shared" si="13"/>
        <v>0</v>
      </c>
      <c r="H223">
        <f t="shared" si="14"/>
        <v>97</v>
      </c>
      <c r="I223">
        <f t="shared" si="15"/>
        <v>68</v>
      </c>
      <c r="J223" t="str">
        <f>'147557'!A581</f>
        <v>GHCND:USC00141699</v>
      </c>
      <c r="K223" t="str">
        <f>'147557'!B581</f>
        <v>COLBY 1 SW KS US</v>
      </c>
      <c r="L223">
        <f>'147557'!C581</f>
        <v>966.2</v>
      </c>
      <c r="M223">
        <f>'147557'!D581</f>
        <v>39.392499999999998</v>
      </c>
      <c r="N223">
        <f>'147557'!E581</f>
        <v>-101.0689</v>
      </c>
      <c r="O223">
        <f>'147557'!F581</f>
        <v>20120801</v>
      </c>
      <c r="P223">
        <f>'147557'!Q581</f>
        <v>0</v>
      </c>
      <c r="Q223">
        <f>'147557'!AF581</f>
        <v>361</v>
      </c>
      <c r="R223">
        <f>'147557'!AK581</f>
        <v>200</v>
      </c>
    </row>
    <row r="224" spans="1:18" x14ac:dyDescent="0.2">
      <c r="A224">
        <v>20120802</v>
      </c>
      <c r="B224">
        <v>0.08</v>
      </c>
      <c r="C224">
        <v>101</v>
      </c>
      <c r="D224">
        <v>67</v>
      </c>
      <c r="F224">
        <f t="shared" si="12"/>
        <v>20120802</v>
      </c>
      <c r="G224">
        <f t="shared" si="13"/>
        <v>0.08</v>
      </c>
      <c r="H224">
        <f t="shared" si="14"/>
        <v>101</v>
      </c>
      <c r="I224">
        <f t="shared" si="15"/>
        <v>67</v>
      </c>
      <c r="J224" t="str">
        <f>'147557'!A582</f>
        <v>GHCND:USC00141699</v>
      </c>
      <c r="K224" t="str">
        <f>'147557'!B582</f>
        <v>COLBY 1 SW KS US</v>
      </c>
      <c r="L224">
        <f>'147557'!C582</f>
        <v>966.2</v>
      </c>
      <c r="M224">
        <f>'147557'!D582</f>
        <v>39.392499999999998</v>
      </c>
      <c r="N224">
        <f>'147557'!E582</f>
        <v>-101.0689</v>
      </c>
      <c r="O224">
        <f>'147557'!F582</f>
        <v>20120802</v>
      </c>
      <c r="P224">
        <f>'147557'!Q582</f>
        <v>20</v>
      </c>
      <c r="Q224">
        <f>'147557'!AF582</f>
        <v>383</v>
      </c>
      <c r="R224">
        <f>'147557'!AK582</f>
        <v>194</v>
      </c>
    </row>
    <row r="225" spans="1:18" x14ac:dyDescent="0.2">
      <c r="A225">
        <v>20120803</v>
      </c>
      <c r="B225">
        <v>0.18</v>
      </c>
      <c r="C225">
        <v>92</v>
      </c>
      <c r="D225">
        <v>64</v>
      </c>
      <c r="F225">
        <f t="shared" si="12"/>
        <v>20120803</v>
      </c>
      <c r="G225">
        <f t="shared" si="13"/>
        <v>0.18</v>
      </c>
      <c r="H225">
        <f t="shared" si="14"/>
        <v>92</v>
      </c>
      <c r="I225">
        <f t="shared" si="15"/>
        <v>64</v>
      </c>
      <c r="J225" t="str">
        <f>'147557'!A583</f>
        <v>GHCND:USC00141699</v>
      </c>
      <c r="K225" t="str">
        <f>'147557'!B583</f>
        <v>COLBY 1 SW KS US</v>
      </c>
      <c r="L225">
        <f>'147557'!C583</f>
        <v>966.2</v>
      </c>
      <c r="M225">
        <f>'147557'!D583</f>
        <v>39.392499999999998</v>
      </c>
      <c r="N225">
        <f>'147557'!E583</f>
        <v>-101.0689</v>
      </c>
      <c r="O225">
        <f>'147557'!F583</f>
        <v>20120803</v>
      </c>
      <c r="P225">
        <f>'147557'!Q583</f>
        <v>46</v>
      </c>
      <c r="Q225">
        <f>'147557'!AF583</f>
        <v>333</v>
      </c>
      <c r="R225">
        <f>'147557'!AK583</f>
        <v>178</v>
      </c>
    </row>
    <row r="226" spans="1:18" x14ac:dyDescent="0.2">
      <c r="A226">
        <v>20120804</v>
      </c>
      <c r="B226">
        <v>0</v>
      </c>
      <c r="C226">
        <v>96</v>
      </c>
      <c r="D226">
        <v>59</v>
      </c>
      <c r="F226">
        <f t="shared" si="12"/>
        <v>20120804</v>
      </c>
      <c r="G226">
        <f t="shared" si="13"/>
        <v>0</v>
      </c>
      <c r="H226">
        <f t="shared" si="14"/>
        <v>96</v>
      </c>
      <c r="I226">
        <f t="shared" si="15"/>
        <v>59</v>
      </c>
      <c r="J226" t="str">
        <f>'147557'!A584</f>
        <v>GHCND:USC00141699</v>
      </c>
      <c r="K226" t="str">
        <f>'147557'!B584</f>
        <v>COLBY 1 SW KS US</v>
      </c>
      <c r="L226">
        <f>'147557'!C584</f>
        <v>966.2</v>
      </c>
      <c r="M226">
        <f>'147557'!D584</f>
        <v>39.392499999999998</v>
      </c>
      <c r="N226">
        <f>'147557'!E584</f>
        <v>-101.0689</v>
      </c>
      <c r="O226">
        <f>'147557'!F584</f>
        <v>20120804</v>
      </c>
      <c r="P226">
        <f>'147557'!Q584</f>
        <v>0</v>
      </c>
      <c r="Q226">
        <f>'147557'!AF584</f>
        <v>356</v>
      </c>
      <c r="R226">
        <f>'147557'!AK584</f>
        <v>150</v>
      </c>
    </row>
    <row r="227" spans="1:18" x14ac:dyDescent="0.2">
      <c r="A227">
        <v>20120805</v>
      </c>
      <c r="B227">
        <v>0</v>
      </c>
      <c r="C227">
        <v>82</v>
      </c>
      <c r="D227">
        <v>50</v>
      </c>
      <c r="F227">
        <f t="shared" si="12"/>
        <v>20120805</v>
      </c>
      <c r="G227">
        <f t="shared" si="13"/>
        <v>0</v>
      </c>
      <c r="H227">
        <f t="shared" si="14"/>
        <v>82</v>
      </c>
      <c r="I227">
        <f t="shared" si="15"/>
        <v>50</v>
      </c>
      <c r="J227" t="str">
        <f>'147557'!A585</f>
        <v>GHCND:USC00141699</v>
      </c>
      <c r="K227" t="str">
        <f>'147557'!B585</f>
        <v>COLBY 1 SW KS US</v>
      </c>
      <c r="L227">
        <f>'147557'!C585</f>
        <v>966.2</v>
      </c>
      <c r="M227">
        <f>'147557'!D585</f>
        <v>39.392499999999998</v>
      </c>
      <c r="N227">
        <f>'147557'!E585</f>
        <v>-101.0689</v>
      </c>
      <c r="O227">
        <f>'147557'!F585</f>
        <v>20120805</v>
      </c>
      <c r="P227">
        <f>'147557'!Q585</f>
        <v>0</v>
      </c>
      <c r="Q227">
        <f>'147557'!AF585</f>
        <v>278</v>
      </c>
      <c r="R227">
        <f>'147557'!AK585</f>
        <v>100</v>
      </c>
    </row>
    <row r="228" spans="1:18" x14ac:dyDescent="0.2">
      <c r="A228">
        <v>20120806</v>
      </c>
      <c r="B228">
        <v>0</v>
      </c>
      <c r="C228">
        <v>91</v>
      </c>
      <c r="D228">
        <v>57</v>
      </c>
      <c r="F228">
        <f t="shared" si="12"/>
        <v>20120806</v>
      </c>
      <c r="G228">
        <f t="shared" si="13"/>
        <v>0</v>
      </c>
      <c r="H228">
        <f t="shared" si="14"/>
        <v>91</v>
      </c>
      <c r="I228">
        <f t="shared" si="15"/>
        <v>57</v>
      </c>
      <c r="J228" t="str">
        <f>'147557'!A586</f>
        <v>GHCND:USC00141699</v>
      </c>
      <c r="K228" t="str">
        <f>'147557'!B586</f>
        <v>COLBY 1 SW KS US</v>
      </c>
      <c r="L228">
        <f>'147557'!C586</f>
        <v>966.2</v>
      </c>
      <c r="M228">
        <f>'147557'!D586</f>
        <v>39.392499999999998</v>
      </c>
      <c r="N228">
        <f>'147557'!E586</f>
        <v>-101.0689</v>
      </c>
      <c r="O228">
        <f>'147557'!F586</f>
        <v>20120806</v>
      </c>
      <c r="P228">
        <f>'147557'!Q586</f>
        <v>0</v>
      </c>
      <c r="Q228">
        <f>'147557'!AF586</f>
        <v>328</v>
      </c>
      <c r="R228">
        <f>'147557'!AK586</f>
        <v>139</v>
      </c>
    </row>
    <row r="229" spans="1:18" x14ac:dyDescent="0.2">
      <c r="A229">
        <v>20120807</v>
      </c>
      <c r="B229">
        <v>0</v>
      </c>
      <c r="C229">
        <v>102</v>
      </c>
      <c r="D229">
        <v>67</v>
      </c>
      <c r="F229">
        <f t="shared" si="12"/>
        <v>20120807</v>
      </c>
      <c r="G229">
        <f t="shared" si="13"/>
        <v>0</v>
      </c>
      <c r="H229">
        <f t="shared" si="14"/>
        <v>102</v>
      </c>
      <c r="I229">
        <f t="shared" si="15"/>
        <v>67</v>
      </c>
      <c r="J229" t="str">
        <f>'147557'!A587</f>
        <v>GHCND:USC00141699</v>
      </c>
      <c r="K229" t="str">
        <f>'147557'!B587</f>
        <v>COLBY 1 SW KS US</v>
      </c>
      <c r="L229">
        <f>'147557'!C587</f>
        <v>966.2</v>
      </c>
      <c r="M229">
        <f>'147557'!D587</f>
        <v>39.392499999999998</v>
      </c>
      <c r="N229">
        <f>'147557'!E587</f>
        <v>-101.0689</v>
      </c>
      <c r="O229">
        <f>'147557'!F587</f>
        <v>20120807</v>
      </c>
      <c r="P229">
        <f>'147557'!Q587</f>
        <v>0</v>
      </c>
      <c r="Q229">
        <f>'147557'!AF587</f>
        <v>389</v>
      </c>
      <c r="R229">
        <f>'147557'!AK587</f>
        <v>194</v>
      </c>
    </row>
    <row r="230" spans="1:18" x14ac:dyDescent="0.2">
      <c r="A230">
        <v>20120808</v>
      </c>
      <c r="B230">
        <v>0</v>
      </c>
      <c r="C230">
        <v>91</v>
      </c>
      <c r="D230">
        <v>54</v>
      </c>
      <c r="F230">
        <f t="shared" si="12"/>
        <v>20120808</v>
      </c>
      <c r="G230">
        <f t="shared" si="13"/>
        <v>0</v>
      </c>
      <c r="H230">
        <f t="shared" si="14"/>
        <v>91</v>
      </c>
      <c r="I230">
        <f t="shared" si="15"/>
        <v>54</v>
      </c>
      <c r="J230" t="str">
        <f>'147557'!A588</f>
        <v>GHCND:USC00141699</v>
      </c>
      <c r="K230" t="str">
        <f>'147557'!B588</f>
        <v>COLBY 1 SW KS US</v>
      </c>
      <c r="L230">
        <f>'147557'!C588</f>
        <v>966.2</v>
      </c>
      <c r="M230">
        <f>'147557'!D588</f>
        <v>39.392499999999998</v>
      </c>
      <c r="N230">
        <f>'147557'!E588</f>
        <v>-101.0689</v>
      </c>
      <c r="O230">
        <f>'147557'!F588</f>
        <v>20120808</v>
      </c>
      <c r="P230">
        <f>'147557'!Q588</f>
        <v>0</v>
      </c>
      <c r="Q230">
        <f>'147557'!AF588</f>
        <v>328</v>
      </c>
      <c r="R230">
        <f>'147557'!AK588</f>
        <v>122</v>
      </c>
    </row>
    <row r="231" spans="1:18" x14ac:dyDescent="0.2">
      <c r="A231">
        <v>20120809</v>
      </c>
      <c r="B231">
        <v>0.01</v>
      </c>
      <c r="C231">
        <v>101</v>
      </c>
      <c r="D231">
        <v>56</v>
      </c>
      <c r="F231">
        <f t="shared" si="12"/>
        <v>20120809</v>
      </c>
      <c r="G231">
        <f t="shared" si="13"/>
        <v>0.01</v>
      </c>
      <c r="H231">
        <f t="shared" si="14"/>
        <v>101</v>
      </c>
      <c r="I231">
        <f t="shared" si="15"/>
        <v>56</v>
      </c>
      <c r="J231" t="str">
        <f>'147557'!A589</f>
        <v>GHCND:USC00141699</v>
      </c>
      <c r="K231" t="str">
        <f>'147557'!B589</f>
        <v>COLBY 1 SW KS US</v>
      </c>
      <c r="L231">
        <f>'147557'!C589</f>
        <v>966.2</v>
      </c>
      <c r="M231">
        <f>'147557'!D589</f>
        <v>39.392499999999998</v>
      </c>
      <c r="N231">
        <f>'147557'!E589</f>
        <v>-101.0689</v>
      </c>
      <c r="O231">
        <f>'147557'!F589</f>
        <v>20120809</v>
      </c>
      <c r="P231">
        <f>'147557'!Q589</f>
        <v>3</v>
      </c>
      <c r="Q231">
        <f>'147557'!AF589</f>
        <v>383</v>
      </c>
      <c r="R231">
        <f>'147557'!AK589</f>
        <v>133</v>
      </c>
    </row>
    <row r="232" spans="1:18" x14ac:dyDescent="0.2">
      <c r="A232">
        <v>20120810</v>
      </c>
      <c r="B232">
        <v>7.0000000000000007E-2</v>
      </c>
      <c r="C232">
        <v>89</v>
      </c>
      <c r="D232">
        <v>57</v>
      </c>
      <c r="F232">
        <f t="shared" si="12"/>
        <v>20120810</v>
      </c>
      <c r="G232">
        <f t="shared" si="13"/>
        <v>7.0000000000000007E-2</v>
      </c>
      <c r="H232">
        <f t="shared" si="14"/>
        <v>89</v>
      </c>
      <c r="I232">
        <f t="shared" si="15"/>
        <v>57</v>
      </c>
      <c r="J232" t="str">
        <f>'147557'!A590</f>
        <v>GHCND:USC00141699</v>
      </c>
      <c r="K232" t="str">
        <f>'147557'!B590</f>
        <v>COLBY 1 SW KS US</v>
      </c>
      <c r="L232">
        <f>'147557'!C590</f>
        <v>966.2</v>
      </c>
      <c r="M232">
        <f>'147557'!D590</f>
        <v>39.392499999999998</v>
      </c>
      <c r="N232">
        <f>'147557'!E590</f>
        <v>-101.0689</v>
      </c>
      <c r="O232">
        <f>'147557'!F590</f>
        <v>20120810</v>
      </c>
      <c r="P232">
        <f>'147557'!Q590</f>
        <v>18</v>
      </c>
      <c r="Q232">
        <f>'147557'!AF590</f>
        <v>317</v>
      </c>
      <c r="R232">
        <f>'147557'!AK590</f>
        <v>139</v>
      </c>
    </row>
    <row r="233" spans="1:18" x14ac:dyDescent="0.2">
      <c r="A233">
        <v>20120811</v>
      </c>
      <c r="B233">
        <v>0</v>
      </c>
      <c r="C233">
        <v>89</v>
      </c>
      <c r="D233">
        <v>60</v>
      </c>
      <c r="F233">
        <f t="shared" si="12"/>
        <v>20120811</v>
      </c>
      <c r="G233">
        <f t="shared" si="13"/>
        <v>0</v>
      </c>
      <c r="H233">
        <f t="shared" si="14"/>
        <v>89</v>
      </c>
      <c r="I233">
        <f t="shared" si="15"/>
        <v>60</v>
      </c>
      <c r="J233" t="str">
        <f>'147557'!A591</f>
        <v>GHCND:USC00141699</v>
      </c>
      <c r="K233" t="str">
        <f>'147557'!B591</f>
        <v>COLBY 1 SW KS US</v>
      </c>
      <c r="L233">
        <f>'147557'!C591</f>
        <v>966.2</v>
      </c>
      <c r="M233">
        <f>'147557'!D591</f>
        <v>39.392499999999998</v>
      </c>
      <c r="N233">
        <f>'147557'!E591</f>
        <v>-101.0689</v>
      </c>
      <c r="O233">
        <f>'147557'!F591</f>
        <v>20120811</v>
      </c>
      <c r="P233">
        <f>'147557'!Q591</f>
        <v>0</v>
      </c>
      <c r="Q233">
        <f>'147557'!AF591</f>
        <v>317</v>
      </c>
      <c r="R233">
        <f>'147557'!AK591</f>
        <v>156</v>
      </c>
    </row>
    <row r="234" spans="1:18" x14ac:dyDescent="0.2">
      <c r="A234">
        <v>20120812</v>
      </c>
      <c r="B234">
        <v>0</v>
      </c>
      <c r="C234">
        <v>95</v>
      </c>
      <c r="D234">
        <v>60</v>
      </c>
      <c r="F234">
        <f t="shared" si="12"/>
        <v>20120812</v>
      </c>
      <c r="G234">
        <f t="shared" si="13"/>
        <v>0</v>
      </c>
      <c r="H234">
        <f t="shared" si="14"/>
        <v>95</v>
      </c>
      <c r="I234">
        <f t="shared" si="15"/>
        <v>60</v>
      </c>
      <c r="J234" t="str">
        <f>'147557'!A592</f>
        <v>GHCND:USC00141699</v>
      </c>
      <c r="K234" t="str">
        <f>'147557'!B592</f>
        <v>COLBY 1 SW KS US</v>
      </c>
      <c r="L234">
        <f>'147557'!C592</f>
        <v>966.2</v>
      </c>
      <c r="M234">
        <f>'147557'!D592</f>
        <v>39.392499999999998</v>
      </c>
      <c r="N234">
        <f>'147557'!E592</f>
        <v>-101.0689</v>
      </c>
      <c r="O234">
        <f>'147557'!F592</f>
        <v>20120812</v>
      </c>
      <c r="P234">
        <f>'147557'!Q592</f>
        <v>0</v>
      </c>
      <c r="Q234">
        <f>'147557'!AF592</f>
        <v>350</v>
      </c>
      <c r="R234">
        <f>'147557'!AK592</f>
        <v>156</v>
      </c>
    </row>
    <row r="235" spans="1:18" x14ac:dyDescent="0.2">
      <c r="A235">
        <v>20120813</v>
      </c>
      <c r="B235">
        <v>0</v>
      </c>
      <c r="C235">
        <v>89</v>
      </c>
      <c r="D235">
        <v>51</v>
      </c>
      <c r="F235">
        <f t="shared" si="12"/>
        <v>20120813</v>
      </c>
      <c r="G235">
        <f t="shared" si="13"/>
        <v>0</v>
      </c>
      <c r="H235">
        <f t="shared" si="14"/>
        <v>89</v>
      </c>
      <c r="I235">
        <f t="shared" si="15"/>
        <v>51</v>
      </c>
      <c r="J235" t="str">
        <f>'147557'!A593</f>
        <v>GHCND:USC00141699</v>
      </c>
      <c r="K235" t="str">
        <f>'147557'!B593</f>
        <v>COLBY 1 SW KS US</v>
      </c>
      <c r="L235">
        <f>'147557'!C593</f>
        <v>966.2</v>
      </c>
      <c r="M235">
        <f>'147557'!D593</f>
        <v>39.392499999999998</v>
      </c>
      <c r="N235">
        <f>'147557'!E593</f>
        <v>-101.0689</v>
      </c>
      <c r="O235">
        <f>'147557'!F593</f>
        <v>20120813</v>
      </c>
      <c r="P235">
        <f>'147557'!Q593</f>
        <v>0</v>
      </c>
      <c r="Q235">
        <f>'147557'!AF593</f>
        <v>317</v>
      </c>
      <c r="R235">
        <f>'147557'!AK593</f>
        <v>106</v>
      </c>
    </row>
    <row r="236" spans="1:18" x14ac:dyDescent="0.2">
      <c r="A236">
        <v>20120814</v>
      </c>
      <c r="B236">
        <v>0.08</v>
      </c>
      <c r="C236">
        <v>87</v>
      </c>
      <c r="D236">
        <v>57</v>
      </c>
      <c r="F236">
        <f t="shared" si="12"/>
        <v>20120814</v>
      </c>
      <c r="G236">
        <f t="shared" si="13"/>
        <v>0.08</v>
      </c>
      <c r="H236">
        <f t="shared" si="14"/>
        <v>87</v>
      </c>
      <c r="I236">
        <f t="shared" si="15"/>
        <v>57</v>
      </c>
      <c r="J236" t="str">
        <f>'147557'!A594</f>
        <v>GHCND:USC00141699</v>
      </c>
      <c r="K236" t="str">
        <f>'147557'!B594</f>
        <v>COLBY 1 SW KS US</v>
      </c>
      <c r="L236">
        <f>'147557'!C594</f>
        <v>966.2</v>
      </c>
      <c r="M236">
        <f>'147557'!D594</f>
        <v>39.392499999999998</v>
      </c>
      <c r="N236">
        <f>'147557'!E594</f>
        <v>-101.0689</v>
      </c>
      <c r="O236">
        <f>'147557'!F594</f>
        <v>20120814</v>
      </c>
      <c r="P236">
        <f>'147557'!Q594</f>
        <v>20</v>
      </c>
      <c r="Q236">
        <f>'147557'!AF594</f>
        <v>306</v>
      </c>
      <c r="R236">
        <f>'147557'!AK594</f>
        <v>139</v>
      </c>
    </row>
    <row r="237" spans="1:18" x14ac:dyDescent="0.2">
      <c r="A237">
        <v>20120815</v>
      </c>
      <c r="B237">
        <v>0</v>
      </c>
      <c r="C237">
        <v>86</v>
      </c>
      <c r="D237">
        <v>59</v>
      </c>
      <c r="F237">
        <f t="shared" si="12"/>
        <v>20120815</v>
      </c>
      <c r="G237">
        <f t="shared" si="13"/>
        <v>0</v>
      </c>
      <c r="H237">
        <f t="shared" si="14"/>
        <v>86</v>
      </c>
      <c r="I237">
        <f t="shared" si="15"/>
        <v>59</v>
      </c>
      <c r="J237" t="str">
        <f>'147557'!A595</f>
        <v>GHCND:USC00141699</v>
      </c>
      <c r="K237" t="str">
        <f>'147557'!B595</f>
        <v>COLBY 1 SW KS US</v>
      </c>
      <c r="L237">
        <f>'147557'!C595</f>
        <v>966.2</v>
      </c>
      <c r="M237">
        <f>'147557'!D595</f>
        <v>39.392499999999998</v>
      </c>
      <c r="N237">
        <f>'147557'!E595</f>
        <v>-101.0689</v>
      </c>
      <c r="O237">
        <f>'147557'!F595</f>
        <v>20120815</v>
      </c>
      <c r="P237">
        <f>'147557'!Q595</f>
        <v>0</v>
      </c>
      <c r="Q237">
        <f>'147557'!AF595</f>
        <v>300</v>
      </c>
      <c r="R237">
        <f>'147557'!AK595</f>
        <v>150</v>
      </c>
    </row>
    <row r="238" spans="1:18" x14ac:dyDescent="0.2">
      <c r="A238">
        <v>20120816</v>
      </c>
      <c r="B238">
        <v>0.09</v>
      </c>
      <c r="C238">
        <v>100</v>
      </c>
      <c r="D238">
        <v>56</v>
      </c>
      <c r="F238">
        <f t="shared" si="12"/>
        <v>20120816</v>
      </c>
      <c r="G238">
        <f t="shared" si="13"/>
        <v>0.09</v>
      </c>
      <c r="H238">
        <f t="shared" si="14"/>
        <v>100</v>
      </c>
      <c r="I238">
        <f t="shared" si="15"/>
        <v>56</v>
      </c>
      <c r="J238" t="str">
        <f>'147557'!A596</f>
        <v>GHCND:USC00141699</v>
      </c>
      <c r="K238" t="str">
        <f>'147557'!B596</f>
        <v>COLBY 1 SW KS US</v>
      </c>
      <c r="L238">
        <f>'147557'!C596</f>
        <v>966.2</v>
      </c>
      <c r="M238">
        <f>'147557'!D596</f>
        <v>39.392499999999998</v>
      </c>
      <c r="N238">
        <f>'147557'!E596</f>
        <v>-101.0689</v>
      </c>
      <c r="O238">
        <f>'147557'!F596</f>
        <v>20120816</v>
      </c>
      <c r="P238">
        <f>'147557'!Q596</f>
        <v>23</v>
      </c>
      <c r="Q238">
        <f>'147557'!AF596</f>
        <v>378</v>
      </c>
      <c r="R238">
        <f>'147557'!AK596</f>
        <v>133</v>
      </c>
    </row>
    <row r="239" spans="1:18" x14ac:dyDescent="0.2">
      <c r="A239">
        <v>20120817</v>
      </c>
      <c r="B239">
        <v>0</v>
      </c>
      <c r="C239">
        <v>75</v>
      </c>
      <c r="D239">
        <v>49</v>
      </c>
      <c r="F239">
        <f t="shared" si="12"/>
        <v>20120817</v>
      </c>
      <c r="G239">
        <f t="shared" si="13"/>
        <v>0</v>
      </c>
      <c r="H239">
        <f t="shared" si="14"/>
        <v>75</v>
      </c>
      <c r="I239">
        <f t="shared" si="15"/>
        <v>49</v>
      </c>
      <c r="J239" t="str">
        <f>'147557'!A597</f>
        <v>GHCND:USC00141699</v>
      </c>
      <c r="K239" t="str">
        <f>'147557'!B597</f>
        <v>COLBY 1 SW KS US</v>
      </c>
      <c r="L239">
        <f>'147557'!C597</f>
        <v>966.2</v>
      </c>
      <c r="M239">
        <f>'147557'!D597</f>
        <v>39.392499999999998</v>
      </c>
      <c r="N239">
        <f>'147557'!E597</f>
        <v>-101.0689</v>
      </c>
      <c r="O239">
        <f>'147557'!F597</f>
        <v>20120817</v>
      </c>
      <c r="P239">
        <f>'147557'!Q597</f>
        <v>0</v>
      </c>
      <c r="Q239">
        <f>'147557'!AF597</f>
        <v>239</v>
      </c>
      <c r="R239">
        <f>'147557'!AK597</f>
        <v>94</v>
      </c>
    </row>
    <row r="240" spans="1:18" x14ac:dyDescent="0.2">
      <c r="A240">
        <v>20120818</v>
      </c>
      <c r="B240">
        <v>0.06</v>
      </c>
      <c r="C240">
        <v>82</v>
      </c>
      <c r="D240">
        <v>55</v>
      </c>
      <c r="F240">
        <f t="shared" si="12"/>
        <v>20120818</v>
      </c>
      <c r="G240">
        <f t="shared" si="13"/>
        <v>0.06</v>
      </c>
      <c r="H240">
        <f t="shared" si="14"/>
        <v>82</v>
      </c>
      <c r="I240">
        <f t="shared" si="15"/>
        <v>55</v>
      </c>
      <c r="J240" t="str">
        <f>'147557'!A598</f>
        <v>GHCND:USC00141699</v>
      </c>
      <c r="K240" t="str">
        <f>'147557'!B598</f>
        <v>COLBY 1 SW KS US</v>
      </c>
      <c r="L240">
        <f>'147557'!C598</f>
        <v>966.2</v>
      </c>
      <c r="M240">
        <f>'147557'!D598</f>
        <v>39.392499999999998</v>
      </c>
      <c r="N240">
        <f>'147557'!E598</f>
        <v>-101.0689</v>
      </c>
      <c r="O240">
        <f>'147557'!F598</f>
        <v>20120818</v>
      </c>
      <c r="P240">
        <f>'147557'!Q598</f>
        <v>15</v>
      </c>
      <c r="Q240">
        <f>'147557'!AF598</f>
        <v>278</v>
      </c>
      <c r="R240">
        <f>'147557'!AK598</f>
        <v>128</v>
      </c>
    </row>
    <row r="241" spans="1:18" x14ac:dyDescent="0.2">
      <c r="A241">
        <v>20120819</v>
      </c>
      <c r="B241">
        <v>0</v>
      </c>
      <c r="C241">
        <v>86</v>
      </c>
      <c r="D241">
        <v>56</v>
      </c>
      <c r="F241">
        <f t="shared" si="12"/>
        <v>20120819</v>
      </c>
      <c r="G241">
        <f t="shared" si="13"/>
        <v>0</v>
      </c>
      <c r="H241">
        <f t="shared" si="14"/>
        <v>86</v>
      </c>
      <c r="I241">
        <f t="shared" si="15"/>
        <v>56</v>
      </c>
      <c r="J241" t="str">
        <f>'147557'!A599</f>
        <v>GHCND:USC00141699</v>
      </c>
      <c r="K241" t="str">
        <f>'147557'!B599</f>
        <v>COLBY 1 SW KS US</v>
      </c>
      <c r="L241">
        <f>'147557'!C599</f>
        <v>966.2</v>
      </c>
      <c r="M241">
        <f>'147557'!D599</f>
        <v>39.392499999999998</v>
      </c>
      <c r="N241">
        <f>'147557'!E599</f>
        <v>-101.0689</v>
      </c>
      <c r="O241">
        <f>'147557'!F599</f>
        <v>20120819</v>
      </c>
      <c r="P241">
        <f>'147557'!Q599</f>
        <v>0</v>
      </c>
      <c r="Q241">
        <f>'147557'!AF599</f>
        <v>300</v>
      </c>
      <c r="R241">
        <f>'147557'!AK599</f>
        <v>133</v>
      </c>
    </row>
    <row r="242" spans="1:18" x14ac:dyDescent="0.2">
      <c r="A242">
        <v>20120820</v>
      </c>
      <c r="B242">
        <v>0</v>
      </c>
      <c r="C242">
        <v>81</v>
      </c>
      <c r="D242">
        <v>46</v>
      </c>
      <c r="F242">
        <f t="shared" si="12"/>
        <v>20120820</v>
      </c>
      <c r="G242">
        <f t="shared" si="13"/>
        <v>0</v>
      </c>
      <c r="H242">
        <f t="shared" si="14"/>
        <v>81</v>
      </c>
      <c r="I242">
        <f t="shared" si="15"/>
        <v>46</v>
      </c>
      <c r="J242" t="str">
        <f>'147557'!A600</f>
        <v>GHCND:USC00141699</v>
      </c>
      <c r="K242" t="str">
        <f>'147557'!B600</f>
        <v>COLBY 1 SW KS US</v>
      </c>
      <c r="L242">
        <f>'147557'!C600</f>
        <v>966.2</v>
      </c>
      <c r="M242">
        <f>'147557'!D600</f>
        <v>39.392499999999998</v>
      </c>
      <c r="N242">
        <f>'147557'!E600</f>
        <v>-101.0689</v>
      </c>
      <c r="O242">
        <f>'147557'!F600</f>
        <v>20120820</v>
      </c>
      <c r="P242">
        <f>'147557'!Q600</f>
        <v>0</v>
      </c>
      <c r="Q242">
        <f>'147557'!AF600</f>
        <v>272</v>
      </c>
      <c r="R242">
        <f>'147557'!AK600</f>
        <v>78</v>
      </c>
    </row>
    <row r="243" spans="1:18" x14ac:dyDescent="0.2">
      <c r="A243">
        <v>20120821</v>
      </c>
      <c r="B243">
        <v>0</v>
      </c>
      <c r="C243">
        <v>85</v>
      </c>
      <c r="D243">
        <v>58</v>
      </c>
      <c r="F243">
        <f t="shared" si="12"/>
        <v>20120821</v>
      </c>
      <c r="G243">
        <f t="shared" si="13"/>
        <v>0</v>
      </c>
      <c r="H243">
        <f t="shared" si="14"/>
        <v>85</v>
      </c>
      <c r="I243">
        <f t="shared" si="15"/>
        <v>58</v>
      </c>
      <c r="J243" t="str">
        <f>'147557'!A601</f>
        <v>GHCND:USC00141699</v>
      </c>
      <c r="K243" t="str">
        <f>'147557'!B601</f>
        <v>COLBY 1 SW KS US</v>
      </c>
      <c r="L243">
        <f>'147557'!C601</f>
        <v>966.2</v>
      </c>
      <c r="M243">
        <f>'147557'!D601</f>
        <v>39.392499999999998</v>
      </c>
      <c r="N243">
        <f>'147557'!E601</f>
        <v>-101.0689</v>
      </c>
      <c r="O243">
        <f>'147557'!F601</f>
        <v>20120821</v>
      </c>
      <c r="P243">
        <f>'147557'!Q601</f>
        <v>0</v>
      </c>
      <c r="Q243">
        <f>'147557'!AF601</f>
        <v>294</v>
      </c>
      <c r="R243">
        <f>'147557'!AK601</f>
        <v>144</v>
      </c>
    </row>
    <row r="244" spans="1:18" x14ac:dyDescent="0.2">
      <c r="A244">
        <v>20120822</v>
      </c>
      <c r="B244">
        <v>0</v>
      </c>
      <c r="C244">
        <v>90</v>
      </c>
      <c r="D244">
        <v>60</v>
      </c>
      <c r="F244">
        <f t="shared" si="12"/>
        <v>20120822</v>
      </c>
      <c r="G244">
        <f t="shared" si="13"/>
        <v>0</v>
      </c>
      <c r="H244">
        <f t="shared" si="14"/>
        <v>90</v>
      </c>
      <c r="I244">
        <f t="shared" si="15"/>
        <v>60</v>
      </c>
      <c r="J244" t="str">
        <f>'147557'!A602</f>
        <v>GHCND:USC00141699</v>
      </c>
      <c r="K244" t="str">
        <f>'147557'!B602</f>
        <v>COLBY 1 SW KS US</v>
      </c>
      <c r="L244">
        <f>'147557'!C602</f>
        <v>966.2</v>
      </c>
      <c r="M244">
        <f>'147557'!D602</f>
        <v>39.392499999999998</v>
      </c>
      <c r="N244">
        <f>'147557'!E602</f>
        <v>-101.0689</v>
      </c>
      <c r="O244">
        <f>'147557'!F602</f>
        <v>20120822</v>
      </c>
      <c r="P244">
        <f>'147557'!Q602</f>
        <v>0</v>
      </c>
      <c r="Q244">
        <f>'147557'!AF602</f>
        <v>322</v>
      </c>
      <c r="R244">
        <f>'147557'!AK602</f>
        <v>156</v>
      </c>
    </row>
    <row r="245" spans="1:18" x14ac:dyDescent="0.2">
      <c r="A245">
        <v>20120823</v>
      </c>
      <c r="B245">
        <v>0</v>
      </c>
      <c r="C245">
        <v>92</v>
      </c>
      <c r="D245">
        <v>62</v>
      </c>
      <c r="F245">
        <f t="shared" si="12"/>
        <v>20120823</v>
      </c>
      <c r="G245">
        <f t="shared" si="13"/>
        <v>0</v>
      </c>
      <c r="H245">
        <f t="shared" si="14"/>
        <v>92</v>
      </c>
      <c r="I245">
        <f t="shared" si="15"/>
        <v>62</v>
      </c>
      <c r="J245" t="str">
        <f>'147557'!A603</f>
        <v>GHCND:USC00141699</v>
      </c>
      <c r="K245" t="str">
        <f>'147557'!B603</f>
        <v>COLBY 1 SW KS US</v>
      </c>
      <c r="L245">
        <f>'147557'!C603</f>
        <v>966.2</v>
      </c>
      <c r="M245">
        <f>'147557'!D603</f>
        <v>39.392499999999998</v>
      </c>
      <c r="N245">
        <f>'147557'!E603</f>
        <v>-101.0689</v>
      </c>
      <c r="O245">
        <f>'147557'!F603</f>
        <v>20120823</v>
      </c>
      <c r="P245">
        <f>'147557'!Q603</f>
        <v>0</v>
      </c>
      <c r="Q245">
        <f>'147557'!AF603</f>
        <v>333</v>
      </c>
      <c r="R245">
        <f>'147557'!AK603</f>
        <v>167</v>
      </c>
    </row>
    <row r="246" spans="1:18" x14ac:dyDescent="0.2">
      <c r="A246">
        <v>20120824</v>
      </c>
      <c r="B246">
        <v>0.71</v>
      </c>
      <c r="C246">
        <v>92</v>
      </c>
      <c r="D246">
        <v>62</v>
      </c>
      <c r="F246">
        <f t="shared" si="12"/>
        <v>20120824</v>
      </c>
      <c r="G246">
        <f t="shared" si="13"/>
        <v>0.71</v>
      </c>
      <c r="H246">
        <f t="shared" si="14"/>
        <v>92</v>
      </c>
      <c r="I246">
        <f t="shared" si="15"/>
        <v>62</v>
      </c>
      <c r="J246" t="str">
        <f>'147557'!A604</f>
        <v>GHCND:USC00141699</v>
      </c>
      <c r="K246" t="str">
        <f>'147557'!B604</f>
        <v>COLBY 1 SW KS US</v>
      </c>
      <c r="L246">
        <f>'147557'!C604</f>
        <v>966.2</v>
      </c>
      <c r="M246">
        <f>'147557'!D604</f>
        <v>39.392499999999998</v>
      </c>
      <c r="N246">
        <f>'147557'!E604</f>
        <v>-101.0689</v>
      </c>
      <c r="O246">
        <f>'147557'!F604</f>
        <v>20120824</v>
      </c>
      <c r="P246">
        <f>'147557'!Q604</f>
        <v>180</v>
      </c>
      <c r="Q246">
        <f>'147557'!AF604</f>
        <v>333</v>
      </c>
      <c r="R246">
        <f>'147557'!AK604</f>
        <v>167</v>
      </c>
    </row>
    <row r="247" spans="1:18" x14ac:dyDescent="0.2">
      <c r="A247">
        <v>20120825</v>
      </c>
      <c r="B247">
        <v>0.04</v>
      </c>
      <c r="C247">
        <v>79</v>
      </c>
      <c r="D247">
        <v>64</v>
      </c>
      <c r="F247">
        <f t="shared" si="12"/>
        <v>20120825</v>
      </c>
      <c r="G247">
        <f t="shared" si="13"/>
        <v>0.04</v>
      </c>
      <c r="H247">
        <f t="shared" si="14"/>
        <v>79</v>
      </c>
      <c r="I247">
        <f t="shared" si="15"/>
        <v>64</v>
      </c>
      <c r="J247" t="str">
        <f>'147557'!A605</f>
        <v>GHCND:USC00141699</v>
      </c>
      <c r="K247" t="str">
        <f>'147557'!B605</f>
        <v>COLBY 1 SW KS US</v>
      </c>
      <c r="L247">
        <f>'147557'!C605</f>
        <v>966.2</v>
      </c>
      <c r="M247">
        <f>'147557'!D605</f>
        <v>39.392499999999998</v>
      </c>
      <c r="N247">
        <f>'147557'!E605</f>
        <v>-101.0689</v>
      </c>
      <c r="O247">
        <f>'147557'!F605</f>
        <v>20120825</v>
      </c>
      <c r="P247">
        <f>'147557'!Q605</f>
        <v>10</v>
      </c>
      <c r="Q247">
        <f>'147557'!AF605</f>
        <v>261</v>
      </c>
      <c r="R247">
        <f>'147557'!AK605</f>
        <v>178</v>
      </c>
    </row>
    <row r="248" spans="1:18" x14ac:dyDescent="0.2">
      <c r="A248">
        <v>20120826</v>
      </c>
      <c r="B248">
        <v>0</v>
      </c>
      <c r="C248">
        <v>83</v>
      </c>
      <c r="D248">
        <v>57</v>
      </c>
      <c r="F248">
        <f t="shared" si="12"/>
        <v>20120826</v>
      </c>
      <c r="G248">
        <f t="shared" si="13"/>
        <v>0</v>
      </c>
      <c r="H248">
        <f t="shared" si="14"/>
        <v>83</v>
      </c>
      <c r="I248">
        <f t="shared" si="15"/>
        <v>57</v>
      </c>
      <c r="J248" t="str">
        <f>'147557'!A606</f>
        <v>GHCND:USC00141699</v>
      </c>
      <c r="K248" t="str">
        <f>'147557'!B606</f>
        <v>COLBY 1 SW KS US</v>
      </c>
      <c r="L248">
        <f>'147557'!C606</f>
        <v>966.2</v>
      </c>
      <c r="M248">
        <f>'147557'!D606</f>
        <v>39.392499999999998</v>
      </c>
      <c r="N248">
        <f>'147557'!E606</f>
        <v>-101.0689</v>
      </c>
      <c r="O248">
        <f>'147557'!F606</f>
        <v>20120826</v>
      </c>
      <c r="P248">
        <f>'147557'!Q606</f>
        <v>0</v>
      </c>
      <c r="Q248">
        <f>'147557'!AF606</f>
        <v>283</v>
      </c>
      <c r="R248">
        <f>'147557'!AK606</f>
        <v>139</v>
      </c>
    </row>
    <row r="249" spans="1:18" x14ac:dyDescent="0.2">
      <c r="A249">
        <v>20120827</v>
      </c>
      <c r="B249">
        <v>0</v>
      </c>
      <c r="C249">
        <v>90</v>
      </c>
      <c r="D249">
        <v>61</v>
      </c>
      <c r="F249">
        <f t="shared" si="12"/>
        <v>20120827</v>
      </c>
      <c r="G249">
        <f t="shared" si="13"/>
        <v>0</v>
      </c>
      <c r="H249">
        <f t="shared" si="14"/>
        <v>90</v>
      </c>
      <c r="I249">
        <f t="shared" si="15"/>
        <v>61</v>
      </c>
      <c r="J249" t="str">
        <f>'147557'!A607</f>
        <v>GHCND:USC00141699</v>
      </c>
      <c r="K249" t="str">
        <f>'147557'!B607</f>
        <v>COLBY 1 SW KS US</v>
      </c>
      <c r="L249">
        <f>'147557'!C607</f>
        <v>966.2</v>
      </c>
      <c r="M249">
        <f>'147557'!D607</f>
        <v>39.392499999999998</v>
      </c>
      <c r="N249">
        <f>'147557'!E607</f>
        <v>-101.0689</v>
      </c>
      <c r="O249">
        <f>'147557'!F607</f>
        <v>20120827</v>
      </c>
      <c r="P249">
        <f>'147557'!Q607</f>
        <v>0</v>
      </c>
      <c r="Q249">
        <f>'147557'!AF607</f>
        <v>322</v>
      </c>
      <c r="R249">
        <f>'147557'!AK607</f>
        <v>161</v>
      </c>
    </row>
    <row r="250" spans="1:18" x14ac:dyDescent="0.2">
      <c r="A250">
        <v>20120828</v>
      </c>
      <c r="B250">
        <v>0</v>
      </c>
      <c r="C250">
        <v>93</v>
      </c>
      <c r="D250">
        <v>62</v>
      </c>
      <c r="F250">
        <f t="shared" si="12"/>
        <v>20120828</v>
      </c>
      <c r="G250">
        <f t="shared" si="13"/>
        <v>0</v>
      </c>
      <c r="H250">
        <f t="shared" si="14"/>
        <v>93</v>
      </c>
      <c r="I250">
        <f t="shared" si="15"/>
        <v>62</v>
      </c>
      <c r="J250" t="str">
        <f>'147557'!A608</f>
        <v>GHCND:USC00141699</v>
      </c>
      <c r="K250" t="str">
        <f>'147557'!B608</f>
        <v>COLBY 1 SW KS US</v>
      </c>
      <c r="L250">
        <f>'147557'!C608</f>
        <v>966.2</v>
      </c>
      <c r="M250">
        <f>'147557'!D608</f>
        <v>39.392499999999998</v>
      </c>
      <c r="N250">
        <f>'147557'!E608</f>
        <v>-101.0689</v>
      </c>
      <c r="O250">
        <f>'147557'!F608</f>
        <v>20120828</v>
      </c>
      <c r="P250">
        <f>'147557'!Q608</f>
        <v>0</v>
      </c>
      <c r="Q250">
        <f>'147557'!AF608</f>
        <v>339</v>
      </c>
      <c r="R250">
        <f>'147557'!AK608</f>
        <v>167</v>
      </c>
    </row>
    <row r="251" spans="1:18" x14ac:dyDescent="0.2">
      <c r="A251">
        <v>20120829</v>
      </c>
      <c r="B251">
        <v>0</v>
      </c>
      <c r="C251">
        <v>97</v>
      </c>
      <c r="D251">
        <v>57</v>
      </c>
      <c r="F251">
        <f t="shared" si="12"/>
        <v>20120829</v>
      </c>
      <c r="G251">
        <f t="shared" si="13"/>
        <v>0</v>
      </c>
      <c r="H251">
        <f t="shared" si="14"/>
        <v>97</v>
      </c>
      <c r="I251">
        <f t="shared" si="15"/>
        <v>57</v>
      </c>
      <c r="J251" t="str">
        <f>'147557'!A609</f>
        <v>GHCND:USC00141699</v>
      </c>
      <c r="K251" t="str">
        <f>'147557'!B609</f>
        <v>COLBY 1 SW KS US</v>
      </c>
      <c r="L251">
        <f>'147557'!C609</f>
        <v>966.2</v>
      </c>
      <c r="M251">
        <f>'147557'!D609</f>
        <v>39.392499999999998</v>
      </c>
      <c r="N251">
        <f>'147557'!E609</f>
        <v>-101.0689</v>
      </c>
      <c r="O251">
        <f>'147557'!F609</f>
        <v>20120829</v>
      </c>
      <c r="P251">
        <f>'147557'!Q609</f>
        <v>0</v>
      </c>
      <c r="Q251">
        <f>'147557'!AF609</f>
        <v>361</v>
      </c>
      <c r="R251">
        <f>'147557'!AK609</f>
        <v>139</v>
      </c>
    </row>
    <row r="252" spans="1:18" x14ac:dyDescent="0.2">
      <c r="A252">
        <v>20120830</v>
      </c>
      <c r="B252">
        <v>0</v>
      </c>
      <c r="C252">
        <v>97</v>
      </c>
      <c r="D252">
        <v>57</v>
      </c>
      <c r="F252">
        <f t="shared" si="12"/>
        <v>20120830</v>
      </c>
      <c r="G252">
        <f t="shared" si="13"/>
        <v>0</v>
      </c>
      <c r="H252">
        <f t="shared" si="14"/>
        <v>97</v>
      </c>
      <c r="I252">
        <f t="shared" si="15"/>
        <v>57</v>
      </c>
      <c r="J252" t="str">
        <f>'147557'!A610</f>
        <v>GHCND:USC00141699</v>
      </c>
      <c r="K252" t="str">
        <f>'147557'!B610</f>
        <v>COLBY 1 SW KS US</v>
      </c>
      <c r="L252">
        <f>'147557'!C610</f>
        <v>966.2</v>
      </c>
      <c r="M252">
        <f>'147557'!D610</f>
        <v>39.392499999999998</v>
      </c>
      <c r="N252">
        <f>'147557'!E610</f>
        <v>-101.0689</v>
      </c>
      <c r="O252">
        <f>'147557'!F610</f>
        <v>20120830</v>
      </c>
      <c r="P252">
        <f>'147557'!Q610</f>
        <v>0</v>
      </c>
      <c r="Q252">
        <f>'147557'!AF610</f>
        <v>361</v>
      </c>
      <c r="R252">
        <f>'147557'!AK610</f>
        <v>139</v>
      </c>
    </row>
    <row r="253" spans="1:18" x14ac:dyDescent="0.2">
      <c r="A253">
        <v>20120831</v>
      </c>
      <c r="B253">
        <v>0</v>
      </c>
      <c r="C253">
        <v>99</v>
      </c>
      <c r="D253">
        <v>54</v>
      </c>
      <c r="F253">
        <f t="shared" si="12"/>
        <v>20120831</v>
      </c>
      <c r="G253">
        <f t="shared" si="13"/>
        <v>0</v>
      </c>
      <c r="H253">
        <f t="shared" si="14"/>
        <v>99</v>
      </c>
      <c r="I253">
        <f t="shared" si="15"/>
        <v>54</v>
      </c>
      <c r="J253" t="str">
        <f>'147557'!A611</f>
        <v>GHCND:USC00141699</v>
      </c>
      <c r="K253" t="str">
        <f>'147557'!B611</f>
        <v>COLBY 1 SW KS US</v>
      </c>
      <c r="L253">
        <f>'147557'!C611</f>
        <v>966.2</v>
      </c>
      <c r="M253">
        <f>'147557'!D611</f>
        <v>39.392499999999998</v>
      </c>
      <c r="N253">
        <f>'147557'!E611</f>
        <v>-101.0689</v>
      </c>
      <c r="O253">
        <f>'147557'!F611</f>
        <v>20120831</v>
      </c>
      <c r="P253">
        <f>'147557'!Q611</f>
        <v>0</v>
      </c>
      <c r="Q253">
        <f>'147557'!AF611</f>
        <v>372</v>
      </c>
      <c r="R253">
        <f>'147557'!AK611</f>
        <v>122</v>
      </c>
    </row>
    <row r="254" spans="1:18" x14ac:dyDescent="0.2">
      <c r="A254">
        <v>20120901</v>
      </c>
      <c r="B254">
        <v>0</v>
      </c>
      <c r="C254">
        <v>85</v>
      </c>
      <c r="D254">
        <v>53</v>
      </c>
      <c r="F254">
        <f t="shared" si="12"/>
        <v>20120901</v>
      </c>
      <c r="G254">
        <f t="shared" si="13"/>
        <v>0</v>
      </c>
      <c r="H254">
        <f t="shared" si="14"/>
        <v>85</v>
      </c>
      <c r="I254">
        <f t="shared" si="15"/>
        <v>53</v>
      </c>
      <c r="J254" t="str">
        <f>'147557'!A612</f>
        <v>GHCND:USC00141699</v>
      </c>
      <c r="K254" t="str">
        <f>'147557'!B612</f>
        <v>COLBY 1 SW KS US</v>
      </c>
      <c r="L254">
        <f>'147557'!C612</f>
        <v>966.2</v>
      </c>
      <c r="M254">
        <f>'147557'!D612</f>
        <v>39.392499999999998</v>
      </c>
      <c r="N254">
        <f>'147557'!E612</f>
        <v>-101.0689</v>
      </c>
      <c r="O254">
        <f>'147557'!F612</f>
        <v>20120901</v>
      </c>
      <c r="P254">
        <f>'147557'!Q612</f>
        <v>0</v>
      </c>
      <c r="Q254">
        <f>'147557'!AF612</f>
        <v>294</v>
      </c>
      <c r="R254">
        <f>'147557'!AK612</f>
        <v>117</v>
      </c>
    </row>
    <row r="255" spans="1:18" x14ac:dyDescent="0.2">
      <c r="A255">
        <v>20120902</v>
      </c>
      <c r="B255">
        <v>0</v>
      </c>
      <c r="C255">
        <v>96</v>
      </c>
      <c r="D255">
        <v>58</v>
      </c>
      <c r="F255">
        <f t="shared" si="12"/>
        <v>20120902</v>
      </c>
      <c r="G255">
        <f t="shared" si="13"/>
        <v>0</v>
      </c>
      <c r="H255">
        <f t="shared" si="14"/>
        <v>96</v>
      </c>
      <c r="I255">
        <f t="shared" si="15"/>
        <v>58</v>
      </c>
      <c r="J255" t="str">
        <f>'147557'!A613</f>
        <v>GHCND:USC00141699</v>
      </c>
      <c r="K255" t="str">
        <f>'147557'!B613</f>
        <v>COLBY 1 SW KS US</v>
      </c>
      <c r="L255">
        <f>'147557'!C613</f>
        <v>966.2</v>
      </c>
      <c r="M255">
        <f>'147557'!D613</f>
        <v>39.392499999999998</v>
      </c>
      <c r="N255">
        <f>'147557'!E613</f>
        <v>-101.0689</v>
      </c>
      <c r="O255">
        <f>'147557'!F613</f>
        <v>20120902</v>
      </c>
      <c r="P255">
        <f>'147557'!Q613</f>
        <v>0</v>
      </c>
      <c r="Q255">
        <f>'147557'!AF613</f>
        <v>356</v>
      </c>
      <c r="R255">
        <f>'147557'!AK613</f>
        <v>144</v>
      </c>
    </row>
    <row r="256" spans="1:18" x14ac:dyDescent="0.2">
      <c r="A256">
        <v>20120903</v>
      </c>
      <c r="B256">
        <v>0</v>
      </c>
      <c r="C256">
        <v>97</v>
      </c>
      <c r="D256">
        <v>59</v>
      </c>
      <c r="F256">
        <f t="shared" si="12"/>
        <v>20120903</v>
      </c>
      <c r="G256">
        <f t="shared" si="13"/>
        <v>0</v>
      </c>
      <c r="H256">
        <f t="shared" si="14"/>
        <v>97</v>
      </c>
      <c r="I256">
        <f t="shared" si="15"/>
        <v>59</v>
      </c>
      <c r="J256" t="str">
        <f>'147557'!A614</f>
        <v>GHCND:USC00141699</v>
      </c>
      <c r="K256" t="str">
        <f>'147557'!B614</f>
        <v>COLBY 1 SW KS US</v>
      </c>
      <c r="L256">
        <f>'147557'!C614</f>
        <v>966.2</v>
      </c>
      <c r="M256">
        <f>'147557'!D614</f>
        <v>39.392499999999998</v>
      </c>
      <c r="N256">
        <f>'147557'!E614</f>
        <v>-101.0689</v>
      </c>
      <c r="O256">
        <f>'147557'!F614</f>
        <v>20120903</v>
      </c>
      <c r="P256">
        <f>'147557'!Q614</f>
        <v>0</v>
      </c>
      <c r="Q256">
        <f>'147557'!AF614</f>
        <v>361</v>
      </c>
      <c r="R256">
        <f>'147557'!AK614</f>
        <v>150</v>
      </c>
    </row>
    <row r="257" spans="1:18" x14ac:dyDescent="0.2">
      <c r="A257">
        <v>20120904</v>
      </c>
      <c r="B257">
        <v>0</v>
      </c>
      <c r="C257">
        <v>87</v>
      </c>
      <c r="D257">
        <v>60</v>
      </c>
      <c r="F257">
        <f t="shared" si="12"/>
        <v>20120904</v>
      </c>
      <c r="G257">
        <f t="shared" si="13"/>
        <v>0</v>
      </c>
      <c r="H257">
        <f t="shared" si="14"/>
        <v>87</v>
      </c>
      <c r="I257">
        <f t="shared" si="15"/>
        <v>60</v>
      </c>
      <c r="J257" t="str">
        <f>'147557'!A615</f>
        <v>GHCND:USC00141699</v>
      </c>
      <c r="K257" t="str">
        <f>'147557'!B615</f>
        <v>COLBY 1 SW KS US</v>
      </c>
      <c r="L257">
        <f>'147557'!C615</f>
        <v>966.2</v>
      </c>
      <c r="M257">
        <f>'147557'!D615</f>
        <v>39.392499999999998</v>
      </c>
      <c r="N257">
        <f>'147557'!E615</f>
        <v>-101.0689</v>
      </c>
      <c r="O257">
        <f>'147557'!F615</f>
        <v>20120904</v>
      </c>
      <c r="P257">
        <f>'147557'!Q615</f>
        <v>0</v>
      </c>
      <c r="Q257">
        <f>'147557'!AF615</f>
        <v>306</v>
      </c>
      <c r="R257">
        <f>'147557'!AK615</f>
        <v>156</v>
      </c>
    </row>
    <row r="258" spans="1:18" x14ac:dyDescent="0.2">
      <c r="A258">
        <v>20120905</v>
      </c>
      <c r="B258">
        <v>0.31</v>
      </c>
      <c r="C258">
        <v>96</v>
      </c>
      <c r="D258">
        <v>57</v>
      </c>
      <c r="F258">
        <f t="shared" si="12"/>
        <v>20120905</v>
      </c>
      <c r="G258">
        <f t="shared" si="13"/>
        <v>0.31</v>
      </c>
      <c r="H258">
        <f t="shared" si="14"/>
        <v>96</v>
      </c>
      <c r="I258">
        <f t="shared" si="15"/>
        <v>57</v>
      </c>
      <c r="J258" t="str">
        <f>'147557'!A616</f>
        <v>GHCND:USC00141699</v>
      </c>
      <c r="K258" t="str">
        <f>'147557'!B616</f>
        <v>COLBY 1 SW KS US</v>
      </c>
      <c r="L258">
        <f>'147557'!C616</f>
        <v>966.2</v>
      </c>
      <c r="M258">
        <f>'147557'!D616</f>
        <v>39.392499999999998</v>
      </c>
      <c r="N258">
        <f>'147557'!E616</f>
        <v>-101.0689</v>
      </c>
      <c r="O258">
        <f>'147557'!F616</f>
        <v>20120905</v>
      </c>
      <c r="P258">
        <f>'147557'!Q616</f>
        <v>79</v>
      </c>
      <c r="Q258">
        <f>'147557'!AF616</f>
        <v>356</v>
      </c>
      <c r="R258">
        <f>'147557'!AK616</f>
        <v>139</v>
      </c>
    </row>
    <row r="259" spans="1:18" x14ac:dyDescent="0.2">
      <c r="A259">
        <v>20120906</v>
      </c>
      <c r="B259">
        <v>0</v>
      </c>
      <c r="C259">
        <v>85</v>
      </c>
      <c r="D259">
        <v>52</v>
      </c>
      <c r="F259">
        <f t="shared" si="12"/>
        <v>20120906</v>
      </c>
      <c r="G259">
        <f t="shared" si="13"/>
        <v>0</v>
      </c>
      <c r="H259">
        <f t="shared" si="14"/>
        <v>85</v>
      </c>
      <c r="I259">
        <f t="shared" si="15"/>
        <v>52</v>
      </c>
      <c r="J259" t="str">
        <f>'147557'!A617</f>
        <v>GHCND:USC00141699</v>
      </c>
      <c r="K259" t="str">
        <f>'147557'!B617</f>
        <v>COLBY 1 SW KS US</v>
      </c>
      <c r="L259">
        <f>'147557'!C617</f>
        <v>966.2</v>
      </c>
      <c r="M259">
        <f>'147557'!D617</f>
        <v>39.392499999999998</v>
      </c>
      <c r="N259">
        <f>'147557'!E617</f>
        <v>-101.0689</v>
      </c>
      <c r="O259">
        <f>'147557'!F617</f>
        <v>20120906</v>
      </c>
      <c r="P259">
        <f>'147557'!Q617</f>
        <v>0</v>
      </c>
      <c r="Q259">
        <f>'147557'!AF617</f>
        <v>294</v>
      </c>
      <c r="R259">
        <f>'147557'!AK617</f>
        <v>111</v>
      </c>
    </row>
    <row r="260" spans="1:18" x14ac:dyDescent="0.2">
      <c r="A260">
        <v>20120907</v>
      </c>
      <c r="B260">
        <v>0</v>
      </c>
      <c r="C260">
        <v>98</v>
      </c>
      <c r="D260">
        <v>55</v>
      </c>
      <c r="F260">
        <f t="shared" si="12"/>
        <v>20120907</v>
      </c>
      <c r="G260">
        <f t="shared" si="13"/>
        <v>0</v>
      </c>
      <c r="H260">
        <f t="shared" si="14"/>
        <v>98</v>
      </c>
      <c r="I260">
        <f t="shared" si="15"/>
        <v>55</v>
      </c>
      <c r="J260" t="str">
        <f>'147557'!A618</f>
        <v>GHCND:USC00141699</v>
      </c>
      <c r="K260" t="str">
        <f>'147557'!B618</f>
        <v>COLBY 1 SW KS US</v>
      </c>
      <c r="L260">
        <f>'147557'!C618</f>
        <v>966.2</v>
      </c>
      <c r="M260">
        <f>'147557'!D618</f>
        <v>39.392499999999998</v>
      </c>
      <c r="N260">
        <f>'147557'!E618</f>
        <v>-101.0689</v>
      </c>
      <c r="O260">
        <f>'147557'!F618</f>
        <v>20120907</v>
      </c>
      <c r="P260">
        <f>'147557'!Q618</f>
        <v>0</v>
      </c>
      <c r="Q260">
        <f>'147557'!AF618</f>
        <v>367</v>
      </c>
      <c r="R260">
        <f>'147557'!AK618</f>
        <v>128</v>
      </c>
    </row>
    <row r="261" spans="1:18" x14ac:dyDescent="0.2">
      <c r="A261">
        <v>20120908</v>
      </c>
      <c r="B261">
        <v>0</v>
      </c>
      <c r="C261">
        <v>73</v>
      </c>
      <c r="D261">
        <v>42</v>
      </c>
      <c r="F261">
        <f t="shared" si="12"/>
        <v>20120908</v>
      </c>
      <c r="G261">
        <f t="shared" si="13"/>
        <v>0</v>
      </c>
      <c r="H261">
        <f t="shared" si="14"/>
        <v>73</v>
      </c>
      <c r="I261">
        <f t="shared" si="15"/>
        <v>42</v>
      </c>
      <c r="J261" t="str">
        <f>'147557'!A619</f>
        <v>GHCND:USC00141699</v>
      </c>
      <c r="K261" t="str">
        <f>'147557'!B619</f>
        <v>COLBY 1 SW KS US</v>
      </c>
      <c r="L261">
        <f>'147557'!C619</f>
        <v>966.2</v>
      </c>
      <c r="M261">
        <f>'147557'!D619</f>
        <v>39.392499999999998</v>
      </c>
      <c r="N261">
        <f>'147557'!E619</f>
        <v>-101.0689</v>
      </c>
      <c r="O261">
        <f>'147557'!F619</f>
        <v>20120908</v>
      </c>
      <c r="P261">
        <f>'147557'!Q619</f>
        <v>0</v>
      </c>
      <c r="Q261">
        <f>'147557'!AF619</f>
        <v>228</v>
      </c>
      <c r="R261">
        <f>'147557'!AK619</f>
        <v>56</v>
      </c>
    </row>
    <row r="262" spans="1:18" x14ac:dyDescent="0.2">
      <c r="A262">
        <v>20120909</v>
      </c>
      <c r="B262">
        <v>0</v>
      </c>
      <c r="C262">
        <v>84</v>
      </c>
      <c r="D262">
        <v>42</v>
      </c>
      <c r="F262">
        <f t="shared" si="12"/>
        <v>20120909</v>
      </c>
      <c r="G262">
        <f t="shared" si="13"/>
        <v>0</v>
      </c>
      <c r="H262">
        <f t="shared" si="14"/>
        <v>84</v>
      </c>
      <c r="I262">
        <f t="shared" si="15"/>
        <v>42</v>
      </c>
      <c r="J262" t="str">
        <f>'147557'!A620</f>
        <v>GHCND:USC00141699</v>
      </c>
      <c r="K262" t="str">
        <f>'147557'!B620</f>
        <v>COLBY 1 SW KS US</v>
      </c>
      <c r="L262">
        <f>'147557'!C620</f>
        <v>966.2</v>
      </c>
      <c r="M262">
        <f>'147557'!D620</f>
        <v>39.392499999999998</v>
      </c>
      <c r="N262">
        <f>'147557'!E620</f>
        <v>-101.0689</v>
      </c>
      <c r="O262">
        <f>'147557'!F620</f>
        <v>20120909</v>
      </c>
      <c r="P262">
        <f>'147557'!Q620</f>
        <v>0</v>
      </c>
      <c r="Q262">
        <f>'147557'!AF620</f>
        <v>289</v>
      </c>
      <c r="R262">
        <f>'147557'!AK620</f>
        <v>56</v>
      </c>
    </row>
    <row r="263" spans="1:18" x14ac:dyDescent="0.2">
      <c r="A263">
        <v>20120910</v>
      </c>
      <c r="B263">
        <v>0</v>
      </c>
      <c r="C263">
        <v>83</v>
      </c>
      <c r="D263">
        <v>44</v>
      </c>
      <c r="F263">
        <f t="shared" si="12"/>
        <v>20120910</v>
      </c>
      <c r="G263">
        <f t="shared" si="13"/>
        <v>0</v>
      </c>
      <c r="H263">
        <f t="shared" si="14"/>
        <v>83</v>
      </c>
      <c r="I263">
        <f t="shared" si="15"/>
        <v>44</v>
      </c>
      <c r="J263" t="str">
        <f>'147557'!A621</f>
        <v>GHCND:USC00141699</v>
      </c>
      <c r="K263" t="str">
        <f>'147557'!B621</f>
        <v>COLBY 1 SW KS US</v>
      </c>
      <c r="L263">
        <f>'147557'!C621</f>
        <v>966.2</v>
      </c>
      <c r="M263">
        <f>'147557'!D621</f>
        <v>39.392499999999998</v>
      </c>
      <c r="N263">
        <f>'147557'!E621</f>
        <v>-101.0689</v>
      </c>
      <c r="O263">
        <f>'147557'!F621</f>
        <v>20120910</v>
      </c>
      <c r="P263">
        <f>'147557'!Q621</f>
        <v>0</v>
      </c>
      <c r="Q263">
        <f>'147557'!AF621</f>
        <v>283</v>
      </c>
      <c r="R263">
        <f>'147557'!AK621</f>
        <v>67</v>
      </c>
    </row>
    <row r="264" spans="1:18" x14ac:dyDescent="0.2">
      <c r="A264">
        <v>20120911</v>
      </c>
      <c r="B264">
        <v>0</v>
      </c>
      <c r="C264">
        <v>93</v>
      </c>
      <c r="D264">
        <v>50</v>
      </c>
      <c r="F264">
        <f t="shared" si="12"/>
        <v>20120911</v>
      </c>
      <c r="G264">
        <f t="shared" si="13"/>
        <v>0</v>
      </c>
      <c r="H264">
        <f t="shared" si="14"/>
        <v>93</v>
      </c>
      <c r="I264">
        <f t="shared" si="15"/>
        <v>50</v>
      </c>
      <c r="J264" t="str">
        <f>'147557'!A622</f>
        <v>GHCND:USC00141699</v>
      </c>
      <c r="K264" t="str">
        <f>'147557'!B622</f>
        <v>COLBY 1 SW KS US</v>
      </c>
      <c r="L264">
        <f>'147557'!C622</f>
        <v>966.2</v>
      </c>
      <c r="M264">
        <f>'147557'!D622</f>
        <v>39.392499999999998</v>
      </c>
      <c r="N264">
        <f>'147557'!E622</f>
        <v>-101.0689</v>
      </c>
      <c r="O264">
        <f>'147557'!F622</f>
        <v>20120911</v>
      </c>
      <c r="P264">
        <f>'147557'!Q622</f>
        <v>0</v>
      </c>
      <c r="Q264">
        <f>'147557'!AF622</f>
        <v>339</v>
      </c>
      <c r="R264">
        <f>'147557'!AK622</f>
        <v>100</v>
      </c>
    </row>
    <row r="265" spans="1:18" x14ac:dyDescent="0.2">
      <c r="A265">
        <v>20120912</v>
      </c>
      <c r="B265">
        <v>0</v>
      </c>
      <c r="C265">
        <v>98</v>
      </c>
      <c r="D265">
        <v>60</v>
      </c>
      <c r="F265">
        <f t="shared" si="12"/>
        <v>20120912</v>
      </c>
      <c r="G265">
        <f t="shared" si="13"/>
        <v>0</v>
      </c>
      <c r="H265">
        <f t="shared" si="14"/>
        <v>98</v>
      </c>
      <c r="I265">
        <f t="shared" si="15"/>
        <v>60</v>
      </c>
      <c r="J265" t="str">
        <f>'147557'!A623</f>
        <v>GHCND:USC00141699</v>
      </c>
      <c r="K265" t="str">
        <f>'147557'!B623</f>
        <v>COLBY 1 SW KS US</v>
      </c>
      <c r="L265">
        <f>'147557'!C623</f>
        <v>966.2</v>
      </c>
      <c r="M265">
        <f>'147557'!D623</f>
        <v>39.392499999999998</v>
      </c>
      <c r="N265">
        <f>'147557'!E623</f>
        <v>-101.0689</v>
      </c>
      <c r="O265">
        <f>'147557'!F623</f>
        <v>20120912</v>
      </c>
      <c r="P265">
        <f>'147557'!Q623</f>
        <v>0</v>
      </c>
      <c r="Q265">
        <f>'147557'!AF623</f>
        <v>367</v>
      </c>
      <c r="R265">
        <f>'147557'!AK623</f>
        <v>156</v>
      </c>
    </row>
    <row r="266" spans="1:18" x14ac:dyDescent="0.2">
      <c r="A266">
        <v>20120913</v>
      </c>
      <c r="B266">
        <v>0.3</v>
      </c>
      <c r="C266">
        <v>72</v>
      </c>
      <c r="D266">
        <v>48</v>
      </c>
      <c r="F266">
        <f t="shared" ref="F266:F329" si="16">O266</f>
        <v>20120913</v>
      </c>
      <c r="G266">
        <f t="shared" si="13"/>
        <v>0.3</v>
      </c>
      <c r="H266">
        <f t="shared" si="14"/>
        <v>72</v>
      </c>
      <c r="I266">
        <f t="shared" si="15"/>
        <v>48</v>
      </c>
      <c r="J266" t="str">
        <f>'147557'!A624</f>
        <v>GHCND:USC00141699</v>
      </c>
      <c r="K266" t="str">
        <f>'147557'!B624</f>
        <v>COLBY 1 SW KS US</v>
      </c>
      <c r="L266">
        <f>'147557'!C624</f>
        <v>966.2</v>
      </c>
      <c r="M266">
        <f>'147557'!D624</f>
        <v>39.392499999999998</v>
      </c>
      <c r="N266">
        <f>'147557'!E624</f>
        <v>-101.0689</v>
      </c>
      <c r="O266">
        <f>'147557'!F624</f>
        <v>20120913</v>
      </c>
      <c r="P266">
        <f>'147557'!Q624</f>
        <v>76</v>
      </c>
      <c r="Q266">
        <f>'147557'!AF624</f>
        <v>222</v>
      </c>
      <c r="R266">
        <f>'147557'!AK624</f>
        <v>89</v>
      </c>
    </row>
    <row r="267" spans="1:18" x14ac:dyDescent="0.2">
      <c r="A267">
        <v>20120914</v>
      </c>
      <c r="B267">
        <v>0</v>
      </c>
      <c r="C267">
        <v>68</v>
      </c>
      <c r="D267">
        <v>40</v>
      </c>
      <c r="F267">
        <f t="shared" si="16"/>
        <v>20120914</v>
      </c>
      <c r="G267">
        <f t="shared" ref="G267:G330" si="17">IF(P267=-9999,-9999,ROUND(P267/254,2))</f>
        <v>0</v>
      </c>
      <c r="H267">
        <f t="shared" ref="H267:H330" si="18">IF(Q267=-9999,-9999,ROUND((9/5)*(Q267/10)+32,0))</f>
        <v>68</v>
      </c>
      <c r="I267">
        <f t="shared" ref="I267:I330" si="19">IF(R267=-9999,-9999,ROUND((9/5)*(R267/10)+32,0))</f>
        <v>40</v>
      </c>
      <c r="J267" t="str">
        <f>'147557'!A625</f>
        <v>GHCND:USC00141699</v>
      </c>
      <c r="K267" t="str">
        <f>'147557'!B625</f>
        <v>COLBY 1 SW KS US</v>
      </c>
      <c r="L267">
        <f>'147557'!C625</f>
        <v>966.2</v>
      </c>
      <c r="M267">
        <f>'147557'!D625</f>
        <v>39.392499999999998</v>
      </c>
      <c r="N267">
        <f>'147557'!E625</f>
        <v>-101.0689</v>
      </c>
      <c r="O267">
        <f>'147557'!F625</f>
        <v>20120914</v>
      </c>
      <c r="P267">
        <f>'147557'!Q625</f>
        <v>0</v>
      </c>
      <c r="Q267">
        <f>'147557'!AF625</f>
        <v>200</v>
      </c>
      <c r="R267">
        <f>'147557'!AK625</f>
        <v>44</v>
      </c>
    </row>
    <row r="268" spans="1:18" x14ac:dyDescent="0.2">
      <c r="A268">
        <v>20120915</v>
      </c>
      <c r="B268">
        <v>0</v>
      </c>
      <c r="C268">
        <v>79</v>
      </c>
      <c r="D268">
        <v>42</v>
      </c>
      <c r="F268">
        <f t="shared" si="16"/>
        <v>20120915</v>
      </c>
      <c r="G268">
        <f t="shared" si="17"/>
        <v>0</v>
      </c>
      <c r="H268">
        <f t="shared" si="18"/>
        <v>79</v>
      </c>
      <c r="I268">
        <f t="shared" si="19"/>
        <v>42</v>
      </c>
      <c r="J268" t="str">
        <f>'147557'!A626</f>
        <v>GHCND:USC00141699</v>
      </c>
      <c r="K268" t="str">
        <f>'147557'!B626</f>
        <v>COLBY 1 SW KS US</v>
      </c>
      <c r="L268">
        <f>'147557'!C626</f>
        <v>966.2</v>
      </c>
      <c r="M268">
        <f>'147557'!D626</f>
        <v>39.392499999999998</v>
      </c>
      <c r="N268">
        <f>'147557'!E626</f>
        <v>-101.0689</v>
      </c>
      <c r="O268">
        <f>'147557'!F626</f>
        <v>20120915</v>
      </c>
      <c r="P268">
        <f>'147557'!Q626</f>
        <v>0</v>
      </c>
      <c r="Q268">
        <f>'147557'!AF626</f>
        <v>261</v>
      </c>
      <c r="R268">
        <f>'147557'!AK626</f>
        <v>56</v>
      </c>
    </row>
    <row r="269" spans="1:18" x14ac:dyDescent="0.2">
      <c r="A269">
        <v>20120916</v>
      </c>
      <c r="B269">
        <v>0</v>
      </c>
      <c r="C269">
        <v>82</v>
      </c>
      <c r="D269">
        <v>39</v>
      </c>
      <c r="F269">
        <f t="shared" si="16"/>
        <v>20120916</v>
      </c>
      <c r="G269">
        <f t="shared" si="17"/>
        <v>0</v>
      </c>
      <c r="H269">
        <f t="shared" si="18"/>
        <v>82</v>
      </c>
      <c r="I269">
        <f t="shared" si="19"/>
        <v>39</v>
      </c>
      <c r="J269" t="str">
        <f>'147557'!A627</f>
        <v>GHCND:USC00141699</v>
      </c>
      <c r="K269" t="str">
        <f>'147557'!B627</f>
        <v>COLBY 1 SW KS US</v>
      </c>
      <c r="L269">
        <f>'147557'!C627</f>
        <v>966.2</v>
      </c>
      <c r="M269">
        <f>'147557'!D627</f>
        <v>39.392499999999998</v>
      </c>
      <c r="N269">
        <f>'147557'!E627</f>
        <v>-101.0689</v>
      </c>
      <c r="O269">
        <f>'147557'!F627</f>
        <v>20120916</v>
      </c>
      <c r="P269">
        <f>'147557'!Q627</f>
        <v>0</v>
      </c>
      <c r="Q269">
        <f>'147557'!AF627</f>
        <v>278</v>
      </c>
      <c r="R269">
        <f>'147557'!AK627</f>
        <v>39</v>
      </c>
    </row>
    <row r="270" spans="1:18" x14ac:dyDescent="0.2">
      <c r="A270">
        <v>20120917</v>
      </c>
      <c r="B270">
        <v>0</v>
      </c>
      <c r="C270">
        <v>88</v>
      </c>
      <c r="D270">
        <v>43</v>
      </c>
      <c r="F270">
        <f t="shared" si="16"/>
        <v>20120917</v>
      </c>
      <c r="G270">
        <f t="shared" si="17"/>
        <v>0</v>
      </c>
      <c r="H270">
        <f t="shared" si="18"/>
        <v>88</v>
      </c>
      <c r="I270">
        <f t="shared" si="19"/>
        <v>43</v>
      </c>
      <c r="J270" t="str">
        <f>'147557'!A628</f>
        <v>GHCND:USC00141699</v>
      </c>
      <c r="K270" t="str">
        <f>'147557'!B628</f>
        <v>COLBY 1 SW KS US</v>
      </c>
      <c r="L270">
        <f>'147557'!C628</f>
        <v>966.2</v>
      </c>
      <c r="M270">
        <f>'147557'!D628</f>
        <v>39.392499999999998</v>
      </c>
      <c r="N270">
        <f>'147557'!E628</f>
        <v>-101.0689</v>
      </c>
      <c r="O270">
        <f>'147557'!F628</f>
        <v>20120917</v>
      </c>
      <c r="P270">
        <f>'147557'!Q628</f>
        <v>0</v>
      </c>
      <c r="Q270">
        <f>'147557'!AF628</f>
        <v>311</v>
      </c>
      <c r="R270">
        <f>'147557'!AK628</f>
        <v>61</v>
      </c>
    </row>
    <row r="271" spans="1:18" x14ac:dyDescent="0.2">
      <c r="A271">
        <v>20120918</v>
      </c>
      <c r="B271">
        <v>0</v>
      </c>
      <c r="C271">
        <v>67</v>
      </c>
      <c r="D271">
        <v>38</v>
      </c>
      <c r="F271">
        <f t="shared" si="16"/>
        <v>20120918</v>
      </c>
      <c r="G271">
        <f t="shared" si="17"/>
        <v>0</v>
      </c>
      <c r="H271">
        <f t="shared" si="18"/>
        <v>67</v>
      </c>
      <c r="I271">
        <f t="shared" si="19"/>
        <v>38</v>
      </c>
      <c r="J271" t="str">
        <f>'147557'!A629</f>
        <v>GHCND:USC00141699</v>
      </c>
      <c r="K271" t="str">
        <f>'147557'!B629</f>
        <v>COLBY 1 SW KS US</v>
      </c>
      <c r="L271">
        <f>'147557'!C629</f>
        <v>966.2</v>
      </c>
      <c r="M271">
        <f>'147557'!D629</f>
        <v>39.392499999999998</v>
      </c>
      <c r="N271">
        <f>'147557'!E629</f>
        <v>-101.0689</v>
      </c>
      <c r="O271">
        <f>'147557'!F629</f>
        <v>20120918</v>
      </c>
      <c r="P271">
        <f>'147557'!Q629</f>
        <v>0</v>
      </c>
      <c r="Q271">
        <f>'147557'!AF629</f>
        <v>194</v>
      </c>
      <c r="R271">
        <f>'147557'!AK629</f>
        <v>33</v>
      </c>
    </row>
    <row r="272" spans="1:18" x14ac:dyDescent="0.2">
      <c r="A272">
        <v>20120919</v>
      </c>
      <c r="B272">
        <v>0</v>
      </c>
      <c r="C272">
        <v>85</v>
      </c>
      <c r="D272">
        <v>44</v>
      </c>
      <c r="F272">
        <f t="shared" si="16"/>
        <v>20120919</v>
      </c>
      <c r="G272">
        <f t="shared" si="17"/>
        <v>0</v>
      </c>
      <c r="H272">
        <f t="shared" si="18"/>
        <v>85</v>
      </c>
      <c r="I272">
        <f t="shared" si="19"/>
        <v>44</v>
      </c>
      <c r="J272" t="str">
        <f>'147557'!A630</f>
        <v>GHCND:USC00141699</v>
      </c>
      <c r="K272" t="str">
        <f>'147557'!B630</f>
        <v>COLBY 1 SW KS US</v>
      </c>
      <c r="L272">
        <f>'147557'!C630</f>
        <v>966.2</v>
      </c>
      <c r="M272">
        <f>'147557'!D630</f>
        <v>39.392499999999998</v>
      </c>
      <c r="N272">
        <f>'147557'!E630</f>
        <v>-101.0689</v>
      </c>
      <c r="O272">
        <f>'147557'!F630</f>
        <v>20120919</v>
      </c>
      <c r="P272">
        <f>'147557'!Q630</f>
        <v>0</v>
      </c>
      <c r="Q272">
        <f>'147557'!AF630</f>
        <v>294</v>
      </c>
      <c r="R272">
        <f>'147557'!AK630</f>
        <v>67</v>
      </c>
    </row>
    <row r="273" spans="1:18" x14ac:dyDescent="0.2">
      <c r="A273">
        <v>20120920</v>
      </c>
      <c r="B273">
        <v>0</v>
      </c>
      <c r="C273">
        <v>91</v>
      </c>
      <c r="D273">
        <v>39</v>
      </c>
      <c r="F273">
        <f t="shared" si="16"/>
        <v>20120920</v>
      </c>
      <c r="G273">
        <f t="shared" si="17"/>
        <v>0</v>
      </c>
      <c r="H273">
        <f t="shared" si="18"/>
        <v>91</v>
      </c>
      <c r="I273">
        <f t="shared" si="19"/>
        <v>39</v>
      </c>
      <c r="J273" t="str">
        <f>'147557'!A631</f>
        <v>GHCND:USC00141699</v>
      </c>
      <c r="K273" t="str">
        <f>'147557'!B631</f>
        <v>COLBY 1 SW KS US</v>
      </c>
      <c r="L273">
        <f>'147557'!C631</f>
        <v>966.2</v>
      </c>
      <c r="M273">
        <f>'147557'!D631</f>
        <v>39.392499999999998</v>
      </c>
      <c r="N273">
        <f>'147557'!E631</f>
        <v>-101.0689</v>
      </c>
      <c r="O273">
        <f>'147557'!F631</f>
        <v>20120920</v>
      </c>
      <c r="P273">
        <f>'147557'!Q631</f>
        <v>0</v>
      </c>
      <c r="Q273">
        <f>'147557'!AF631</f>
        <v>328</v>
      </c>
      <c r="R273">
        <f>'147557'!AK631</f>
        <v>39</v>
      </c>
    </row>
    <row r="274" spans="1:18" x14ac:dyDescent="0.2">
      <c r="A274">
        <v>20120921</v>
      </c>
      <c r="B274">
        <v>0</v>
      </c>
      <c r="C274">
        <v>84</v>
      </c>
      <c r="D274">
        <v>41</v>
      </c>
      <c r="F274">
        <f t="shared" si="16"/>
        <v>20120921</v>
      </c>
      <c r="G274">
        <f t="shared" si="17"/>
        <v>0</v>
      </c>
      <c r="H274">
        <f t="shared" si="18"/>
        <v>84</v>
      </c>
      <c r="I274">
        <f t="shared" si="19"/>
        <v>41</v>
      </c>
      <c r="J274" t="str">
        <f>'147557'!A632</f>
        <v>GHCND:USC00141699</v>
      </c>
      <c r="K274" t="str">
        <f>'147557'!B632</f>
        <v>COLBY 1 SW KS US</v>
      </c>
      <c r="L274">
        <f>'147557'!C632</f>
        <v>966.2</v>
      </c>
      <c r="M274">
        <f>'147557'!D632</f>
        <v>39.392499999999998</v>
      </c>
      <c r="N274">
        <f>'147557'!E632</f>
        <v>-101.0689</v>
      </c>
      <c r="O274">
        <f>'147557'!F632</f>
        <v>20120921</v>
      </c>
      <c r="P274">
        <f>'147557'!Q632</f>
        <v>0</v>
      </c>
      <c r="Q274">
        <f>'147557'!AF632</f>
        <v>289</v>
      </c>
      <c r="R274">
        <f>'147557'!AK632</f>
        <v>50</v>
      </c>
    </row>
    <row r="275" spans="1:18" x14ac:dyDescent="0.2">
      <c r="A275">
        <v>20120922</v>
      </c>
      <c r="B275">
        <v>0</v>
      </c>
      <c r="C275">
        <v>86</v>
      </c>
      <c r="D275">
        <v>45</v>
      </c>
      <c r="F275">
        <f t="shared" si="16"/>
        <v>20120922</v>
      </c>
      <c r="G275">
        <f t="shared" si="17"/>
        <v>0</v>
      </c>
      <c r="H275">
        <f t="shared" si="18"/>
        <v>86</v>
      </c>
      <c r="I275">
        <f t="shared" si="19"/>
        <v>45</v>
      </c>
      <c r="J275" t="str">
        <f>'147557'!A633</f>
        <v>GHCND:USC00141699</v>
      </c>
      <c r="K275" t="str">
        <f>'147557'!B633</f>
        <v>COLBY 1 SW KS US</v>
      </c>
      <c r="L275">
        <f>'147557'!C633</f>
        <v>966.2</v>
      </c>
      <c r="M275">
        <f>'147557'!D633</f>
        <v>39.392499999999998</v>
      </c>
      <c r="N275">
        <f>'147557'!E633</f>
        <v>-101.0689</v>
      </c>
      <c r="O275">
        <f>'147557'!F633</f>
        <v>20120922</v>
      </c>
      <c r="P275">
        <f>'147557'!Q633</f>
        <v>0</v>
      </c>
      <c r="Q275">
        <f>'147557'!AF633</f>
        <v>300</v>
      </c>
      <c r="R275">
        <f>'147557'!AK633</f>
        <v>72</v>
      </c>
    </row>
    <row r="276" spans="1:18" x14ac:dyDescent="0.2">
      <c r="A276">
        <v>20120923</v>
      </c>
      <c r="B276">
        <v>0</v>
      </c>
      <c r="C276">
        <v>74</v>
      </c>
      <c r="D276">
        <v>43</v>
      </c>
      <c r="F276">
        <f t="shared" si="16"/>
        <v>20120923</v>
      </c>
      <c r="G276">
        <f t="shared" si="17"/>
        <v>0</v>
      </c>
      <c r="H276">
        <f t="shared" si="18"/>
        <v>74</v>
      </c>
      <c r="I276">
        <f t="shared" si="19"/>
        <v>43</v>
      </c>
      <c r="J276" t="str">
        <f>'147557'!A634</f>
        <v>GHCND:USC00141699</v>
      </c>
      <c r="K276" t="str">
        <f>'147557'!B634</f>
        <v>COLBY 1 SW KS US</v>
      </c>
      <c r="L276">
        <f>'147557'!C634</f>
        <v>966.2</v>
      </c>
      <c r="M276">
        <f>'147557'!D634</f>
        <v>39.392499999999998</v>
      </c>
      <c r="N276">
        <f>'147557'!E634</f>
        <v>-101.0689</v>
      </c>
      <c r="O276">
        <f>'147557'!F634</f>
        <v>20120923</v>
      </c>
      <c r="P276">
        <f>'147557'!Q634</f>
        <v>0</v>
      </c>
      <c r="Q276">
        <f>'147557'!AF634</f>
        <v>233</v>
      </c>
      <c r="R276">
        <f>'147557'!AK634</f>
        <v>61</v>
      </c>
    </row>
    <row r="277" spans="1:18" x14ac:dyDescent="0.2">
      <c r="A277">
        <v>20120924</v>
      </c>
      <c r="B277">
        <v>0</v>
      </c>
      <c r="C277">
        <v>75</v>
      </c>
      <c r="D277">
        <v>44</v>
      </c>
      <c r="F277">
        <f t="shared" si="16"/>
        <v>20120924</v>
      </c>
      <c r="G277">
        <f t="shared" si="17"/>
        <v>0</v>
      </c>
      <c r="H277">
        <f t="shared" si="18"/>
        <v>75</v>
      </c>
      <c r="I277">
        <f t="shared" si="19"/>
        <v>44</v>
      </c>
      <c r="J277" t="str">
        <f>'147557'!A635</f>
        <v>GHCND:USC00141699</v>
      </c>
      <c r="K277" t="str">
        <f>'147557'!B635</f>
        <v>COLBY 1 SW KS US</v>
      </c>
      <c r="L277">
        <f>'147557'!C635</f>
        <v>966.2</v>
      </c>
      <c r="M277">
        <f>'147557'!D635</f>
        <v>39.392499999999998</v>
      </c>
      <c r="N277">
        <f>'147557'!E635</f>
        <v>-101.0689</v>
      </c>
      <c r="O277">
        <f>'147557'!F635</f>
        <v>20120924</v>
      </c>
      <c r="P277">
        <f>'147557'!Q635</f>
        <v>0</v>
      </c>
      <c r="Q277">
        <f>'147557'!AF635</f>
        <v>239</v>
      </c>
      <c r="R277">
        <f>'147557'!AK635</f>
        <v>67</v>
      </c>
    </row>
    <row r="278" spans="1:18" x14ac:dyDescent="0.2">
      <c r="A278">
        <v>20120925</v>
      </c>
      <c r="B278">
        <v>0</v>
      </c>
      <c r="C278">
        <v>83</v>
      </c>
      <c r="D278">
        <v>44</v>
      </c>
      <c r="F278">
        <f t="shared" si="16"/>
        <v>20120925</v>
      </c>
      <c r="G278">
        <f t="shared" si="17"/>
        <v>0</v>
      </c>
      <c r="H278">
        <f t="shared" si="18"/>
        <v>83</v>
      </c>
      <c r="I278">
        <f t="shared" si="19"/>
        <v>44</v>
      </c>
      <c r="J278" t="str">
        <f>'147557'!A636</f>
        <v>GHCND:USC00141699</v>
      </c>
      <c r="K278" t="str">
        <f>'147557'!B636</f>
        <v>COLBY 1 SW KS US</v>
      </c>
      <c r="L278">
        <f>'147557'!C636</f>
        <v>966.2</v>
      </c>
      <c r="M278">
        <f>'147557'!D636</f>
        <v>39.392499999999998</v>
      </c>
      <c r="N278">
        <f>'147557'!E636</f>
        <v>-101.0689</v>
      </c>
      <c r="O278">
        <f>'147557'!F636</f>
        <v>20120925</v>
      </c>
      <c r="P278">
        <f>'147557'!Q636</f>
        <v>0</v>
      </c>
      <c r="Q278">
        <f>'147557'!AF636</f>
        <v>283</v>
      </c>
      <c r="R278">
        <f>'147557'!AK636</f>
        <v>67</v>
      </c>
    </row>
    <row r="279" spans="1:18" x14ac:dyDescent="0.2">
      <c r="A279">
        <v>20120926</v>
      </c>
      <c r="B279">
        <v>0</v>
      </c>
      <c r="C279">
        <v>76</v>
      </c>
      <c r="D279">
        <v>47</v>
      </c>
      <c r="F279">
        <f t="shared" si="16"/>
        <v>20120926</v>
      </c>
      <c r="G279">
        <f t="shared" si="17"/>
        <v>0</v>
      </c>
      <c r="H279">
        <f t="shared" si="18"/>
        <v>76</v>
      </c>
      <c r="I279">
        <f t="shared" si="19"/>
        <v>47</v>
      </c>
      <c r="J279" t="str">
        <f>'147557'!A637</f>
        <v>GHCND:USC00141699</v>
      </c>
      <c r="K279" t="str">
        <f>'147557'!B637</f>
        <v>COLBY 1 SW KS US</v>
      </c>
      <c r="L279">
        <f>'147557'!C637</f>
        <v>966.2</v>
      </c>
      <c r="M279">
        <f>'147557'!D637</f>
        <v>39.392499999999998</v>
      </c>
      <c r="N279">
        <f>'147557'!E637</f>
        <v>-101.0689</v>
      </c>
      <c r="O279">
        <f>'147557'!F637</f>
        <v>20120926</v>
      </c>
      <c r="P279">
        <f>'147557'!Q637</f>
        <v>0</v>
      </c>
      <c r="Q279">
        <f>'147557'!AF637</f>
        <v>244</v>
      </c>
      <c r="R279">
        <f>'147557'!AK637</f>
        <v>83</v>
      </c>
    </row>
    <row r="280" spans="1:18" x14ac:dyDescent="0.2">
      <c r="A280">
        <v>20120927</v>
      </c>
      <c r="B280">
        <v>7.0000000000000007E-2</v>
      </c>
      <c r="C280">
        <v>76</v>
      </c>
      <c r="D280">
        <v>54</v>
      </c>
      <c r="F280">
        <f t="shared" si="16"/>
        <v>20120927</v>
      </c>
      <c r="G280">
        <f t="shared" si="17"/>
        <v>7.0000000000000007E-2</v>
      </c>
      <c r="H280">
        <f t="shared" si="18"/>
        <v>76</v>
      </c>
      <c r="I280">
        <f t="shared" si="19"/>
        <v>54</v>
      </c>
      <c r="J280" t="str">
        <f>'147557'!A638</f>
        <v>GHCND:USC00141699</v>
      </c>
      <c r="K280" t="str">
        <f>'147557'!B638</f>
        <v>COLBY 1 SW KS US</v>
      </c>
      <c r="L280">
        <f>'147557'!C638</f>
        <v>966.2</v>
      </c>
      <c r="M280">
        <f>'147557'!D638</f>
        <v>39.392499999999998</v>
      </c>
      <c r="N280">
        <f>'147557'!E638</f>
        <v>-101.0689</v>
      </c>
      <c r="O280">
        <f>'147557'!F638</f>
        <v>20120927</v>
      </c>
      <c r="P280">
        <f>'147557'!Q638</f>
        <v>18</v>
      </c>
      <c r="Q280">
        <f>'147557'!AF638</f>
        <v>244</v>
      </c>
      <c r="R280">
        <f>'147557'!AK638</f>
        <v>122</v>
      </c>
    </row>
    <row r="281" spans="1:18" x14ac:dyDescent="0.2">
      <c r="A281">
        <v>20120928</v>
      </c>
      <c r="B281">
        <v>0.06</v>
      </c>
      <c r="C281">
        <v>74</v>
      </c>
      <c r="D281">
        <v>55</v>
      </c>
      <c r="F281">
        <f t="shared" si="16"/>
        <v>20120928</v>
      </c>
      <c r="G281">
        <f t="shared" si="17"/>
        <v>0.06</v>
      </c>
      <c r="H281">
        <f t="shared" si="18"/>
        <v>74</v>
      </c>
      <c r="I281">
        <f t="shared" si="19"/>
        <v>55</v>
      </c>
      <c r="J281" t="str">
        <f>'147557'!A639</f>
        <v>GHCND:USC00141699</v>
      </c>
      <c r="K281" t="str">
        <f>'147557'!B639</f>
        <v>COLBY 1 SW KS US</v>
      </c>
      <c r="L281">
        <f>'147557'!C639</f>
        <v>966.2</v>
      </c>
      <c r="M281">
        <f>'147557'!D639</f>
        <v>39.392499999999998</v>
      </c>
      <c r="N281">
        <f>'147557'!E639</f>
        <v>-101.0689</v>
      </c>
      <c r="O281">
        <f>'147557'!F639</f>
        <v>20120928</v>
      </c>
      <c r="P281">
        <f>'147557'!Q639</f>
        <v>15</v>
      </c>
      <c r="Q281">
        <f>'147557'!AF639</f>
        <v>233</v>
      </c>
      <c r="R281">
        <f>'147557'!AK639</f>
        <v>128</v>
      </c>
    </row>
    <row r="282" spans="1:18" x14ac:dyDescent="0.2">
      <c r="A282">
        <v>20120929</v>
      </c>
      <c r="B282">
        <v>0</v>
      </c>
      <c r="C282">
        <v>73</v>
      </c>
      <c r="D282">
        <v>46</v>
      </c>
      <c r="F282">
        <f t="shared" si="16"/>
        <v>20120929</v>
      </c>
      <c r="G282">
        <f t="shared" si="17"/>
        <v>0</v>
      </c>
      <c r="H282">
        <f t="shared" si="18"/>
        <v>73</v>
      </c>
      <c r="I282">
        <f t="shared" si="19"/>
        <v>46</v>
      </c>
      <c r="J282" t="str">
        <f>'147557'!A640</f>
        <v>GHCND:USC00141699</v>
      </c>
      <c r="K282" t="str">
        <f>'147557'!B640</f>
        <v>COLBY 1 SW KS US</v>
      </c>
      <c r="L282">
        <f>'147557'!C640</f>
        <v>966.2</v>
      </c>
      <c r="M282">
        <f>'147557'!D640</f>
        <v>39.392499999999998</v>
      </c>
      <c r="N282">
        <f>'147557'!E640</f>
        <v>-101.0689</v>
      </c>
      <c r="O282">
        <f>'147557'!F640</f>
        <v>20120929</v>
      </c>
      <c r="P282">
        <f>'147557'!Q640</f>
        <v>0</v>
      </c>
      <c r="Q282">
        <f>'147557'!AF640</f>
        <v>228</v>
      </c>
      <c r="R282">
        <f>'147557'!AK640</f>
        <v>78</v>
      </c>
    </row>
    <row r="283" spans="1:18" x14ac:dyDescent="0.2">
      <c r="A283">
        <v>20120930</v>
      </c>
      <c r="B283">
        <v>0</v>
      </c>
      <c r="C283">
        <v>73</v>
      </c>
      <c r="D283">
        <v>45</v>
      </c>
      <c r="F283">
        <f t="shared" si="16"/>
        <v>20120930</v>
      </c>
      <c r="G283">
        <f t="shared" si="17"/>
        <v>0</v>
      </c>
      <c r="H283">
        <f t="shared" si="18"/>
        <v>73</v>
      </c>
      <c r="I283">
        <f t="shared" si="19"/>
        <v>45</v>
      </c>
      <c r="J283" t="str">
        <f>'147557'!A641</f>
        <v>GHCND:USC00141699</v>
      </c>
      <c r="K283" t="str">
        <f>'147557'!B641</f>
        <v>COLBY 1 SW KS US</v>
      </c>
      <c r="L283">
        <f>'147557'!C641</f>
        <v>966.2</v>
      </c>
      <c r="M283">
        <f>'147557'!D641</f>
        <v>39.392499999999998</v>
      </c>
      <c r="N283">
        <f>'147557'!E641</f>
        <v>-101.0689</v>
      </c>
      <c r="O283">
        <f>'147557'!F641</f>
        <v>20120930</v>
      </c>
      <c r="P283">
        <f>'147557'!Q641</f>
        <v>0</v>
      </c>
      <c r="Q283">
        <f>'147557'!AF641</f>
        <v>228</v>
      </c>
      <c r="R283">
        <f>'147557'!AK641</f>
        <v>72</v>
      </c>
    </row>
    <row r="284" spans="1:18" x14ac:dyDescent="0.2">
      <c r="A284">
        <v>20121001</v>
      </c>
      <c r="B284">
        <v>0.04</v>
      </c>
      <c r="C284">
        <v>83</v>
      </c>
      <c r="D284">
        <v>50</v>
      </c>
      <c r="F284">
        <f t="shared" si="16"/>
        <v>20121001</v>
      </c>
      <c r="G284">
        <f t="shared" si="17"/>
        <v>0.04</v>
      </c>
      <c r="H284">
        <f t="shared" si="18"/>
        <v>83</v>
      </c>
      <c r="I284">
        <f t="shared" si="19"/>
        <v>50</v>
      </c>
      <c r="J284" t="str">
        <f>'147557'!A642</f>
        <v>GHCND:USC00141699</v>
      </c>
      <c r="K284" t="str">
        <f>'147557'!B642</f>
        <v>COLBY 1 SW KS US</v>
      </c>
      <c r="L284">
        <f>'147557'!C642</f>
        <v>966.2</v>
      </c>
      <c r="M284">
        <f>'147557'!D642</f>
        <v>39.392499999999998</v>
      </c>
      <c r="N284">
        <f>'147557'!E642</f>
        <v>-101.0689</v>
      </c>
      <c r="O284">
        <f>'147557'!F642</f>
        <v>20121001</v>
      </c>
      <c r="P284">
        <f>'147557'!Q642</f>
        <v>10</v>
      </c>
      <c r="Q284">
        <f>'147557'!AF642</f>
        <v>283</v>
      </c>
      <c r="R284">
        <f>'147557'!AK642</f>
        <v>100</v>
      </c>
    </row>
    <row r="285" spans="1:18" x14ac:dyDescent="0.2">
      <c r="A285">
        <v>20121002</v>
      </c>
      <c r="B285">
        <v>0</v>
      </c>
      <c r="C285">
        <v>70</v>
      </c>
      <c r="D285">
        <v>31</v>
      </c>
      <c r="F285">
        <f t="shared" si="16"/>
        <v>20121002</v>
      </c>
      <c r="G285">
        <f t="shared" si="17"/>
        <v>0</v>
      </c>
      <c r="H285">
        <f t="shared" si="18"/>
        <v>70</v>
      </c>
      <c r="I285">
        <f t="shared" si="19"/>
        <v>31</v>
      </c>
      <c r="J285" t="str">
        <f>'147557'!A643</f>
        <v>GHCND:USC00141699</v>
      </c>
      <c r="K285" t="str">
        <f>'147557'!B643</f>
        <v>COLBY 1 SW KS US</v>
      </c>
      <c r="L285">
        <f>'147557'!C643</f>
        <v>966.2</v>
      </c>
      <c r="M285">
        <f>'147557'!D643</f>
        <v>39.392499999999998</v>
      </c>
      <c r="N285">
        <f>'147557'!E643</f>
        <v>-101.0689</v>
      </c>
      <c r="O285">
        <f>'147557'!F643</f>
        <v>20121002</v>
      </c>
      <c r="P285">
        <f>'147557'!Q643</f>
        <v>0</v>
      </c>
      <c r="Q285">
        <f>'147557'!AF643</f>
        <v>211</v>
      </c>
      <c r="R285">
        <f>'147557'!AK643</f>
        <v>-6</v>
      </c>
    </row>
    <row r="286" spans="1:18" x14ac:dyDescent="0.2">
      <c r="A286">
        <v>20121003</v>
      </c>
      <c r="B286">
        <v>0</v>
      </c>
      <c r="C286">
        <v>81</v>
      </c>
      <c r="D286">
        <v>37</v>
      </c>
      <c r="F286">
        <f t="shared" si="16"/>
        <v>20121003</v>
      </c>
      <c r="G286">
        <f t="shared" si="17"/>
        <v>0</v>
      </c>
      <c r="H286">
        <f t="shared" si="18"/>
        <v>81</v>
      </c>
      <c r="I286">
        <f t="shared" si="19"/>
        <v>37</v>
      </c>
      <c r="J286" t="str">
        <f>'147557'!A644</f>
        <v>GHCND:USC00141699</v>
      </c>
      <c r="K286" t="str">
        <f>'147557'!B644</f>
        <v>COLBY 1 SW KS US</v>
      </c>
      <c r="L286">
        <f>'147557'!C644</f>
        <v>966.2</v>
      </c>
      <c r="M286">
        <f>'147557'!D644</f>
        <v>39.392499999999998</v>
      </c>
      <c r="N286">
        <f>'147557'!E644</f>
        <v>-101.0689</v>
      </c>
      <c r="O286">
        <f>'147557'!F644</f>
        <v>20121003</v>
      </c>
      <c r="P286">
        <f>'147557'!Q644</f>
        <v>0</v>
      </c>
      <c r="Q286">
        <f>'147557'!AF644</f>
        <v>272</v>
      </c>
      <c r="R286">
        <f>'147557'!AK644</f>
        <v>28</v>
      </c>
    </row>
    <row r="287" spans="1:18" x14ac:dyDescent="0.2">
      <c r="A287">
        <v>20121004</v>
      </c>
      <c r="B287">
        <v>0</v>
      </c>
      <c r="C287">
        <v>93</v>
      </c>
      <c r="D287">
        <v>38</v>
      </c>
      <c r="F287">
        <f t="shared" si="16"/>
        <v>20121004</v>
      </c>
      <c r="G287">
        <f t="shared" si="17"/>
        <v>0</v>
      </c>
      <c r="H287">
        <f t="shared" si="18"/>
        <v>93</v>
      </c>
      <c r="I287">
        <f t="shared" si="19"/>
        <v>38</v>
      </c>
      <c r="J287" t="str">
        <f>'147557'!A645</f>
        <v>GHCND:USC00141699</v>
      </c>
      <c r="K287" t="str">
        <f>'147557'!B645</f>
        <v>COLBY 1 SW KS US</v>
      </c>
      <c r="L287">
        <f>'147557'!C645</f>
        <v>966.2</v>
      </c>
      <c r="M287">
        <f>'147557'!D645</f>
        <v>39.392499999999998</v>
      </c>
      <c r="N287">
        <f>'147557'!E645</f>
        <v>-101.0689</v>
      </c>
      <c r="O287">
        <f>'147557'!F645</f>
        <v>20121004</v>
      </c>
      <c r="P287">
        <f>'147557'!Q645</f>
        <v>0</v>
      </c>
      <c r="Q287">
        <f>'147557'!AF645</f>
        <v>339</v>
      </c>
      <c r="R287">
        <f>'147557'!AK645</f>
        <v>33</v>
      </c>
    </row>
    <row r="288" spans="1:18" x14ac:dyDescent="0.2">
      <c r="A288">
        <v>20121005</v>
      </c>
      <c r="B288">
        <v>0</v>
      </c>
      <c r="C288">
        <v>58</v>
      </c>
      <c r="D288">
        <v>35</v>
      </c>
      <c r="F288">
        <f t="shared" si="16"/>
        <v>20121005</v>
      </c>
      <c r="G288">
        <f t="shared" si="17"/>
        <v>0</v>
      </c>
      <c r="H288">
        <f t="shared" si="18"/>
        <v>58</v>
      </c>
      <c r="I288">
        <f t="shared" si="19"/>
        <v>35</v>
      </c>
      <c r="J288" t="str">
        <f>'147557'!A646</f>
        <v>GHCND:USC00141699</v>
      </c>
      <c r="K288" t="str">
        <f>'147557'!B646</f>
        <v>COLBY 1 SW KS US</v>
      </c>
      <c r="L288">
        <f>'147557'!C646</f>
        <v>966.2</v>
      </c>
      <c r="M288">
        <f>'147557'!D646</f>
        <v>39.392499999999998</v>
      </c>
      <c r="N288">
        <f>'147557'!E646</f>
        <v>-101.0689</v>
      </c>
      <c r="O288">
        <f>'147557'!F646</f>
        <v>20121005</v>
      </c>
      <c r="P288">
        <f>'147557'!Q646</f>
        <v>0</v>
      </c>
      <c r="Q288">
        <f>'147557'!AF646</f>
        <v>144</v>
      </c>
      <c r="R288">
        <f>'147557'!AK646</f>
        <v>17</v>
      </c>
    </row>
    <row r="289" spans="1:18" x14ac:dyDescent="0.2">
      <c r="A289">
        <v>20121006</v>
      </c>
      <c r="B289">
        <v>0.04</v>
      </c>
      <c r="C289">
        <v>40</v>
      </c>
      <c r="D289">
        <v>33</v>
      </c>
      <c r="F289">
        <f t="shared" si="16"/>
        <v>20121006</v>
      </c>
      <c r="G289">
        <f t="shared" si="17"/>
        <v>0.04</v>
      </c>
      <c r="H289">
        <f t="shared" si="18"/>
        <v>40</v>
      </c>
      <c r="I289">
        <f t="shared" si="19"/>
        <v>33</v>
      </c>
      <c r="J289" t="str">
        <f>'147557'!A647</f>
        <v>GHCND:USC00141699</v>
      </c>
      <c r="K289" t="str">
        <f>'147557'!B647</f>
        <v>COLBY 1 SW KS US</v>
      </c>
      <c r="L289">
        <f>'147557'!C647</f>
        <v>966.2</v>
      </c>
      <c r="M289">
        <f>'147557'!D647</f>
        <v>39.392499999999998</v>
      </c>
      <c r="N289">
        <f>'147557'!E647</f>
        <v>-101.0689</v>
      </c>
      <c r="O289">
        <f>'147557'!F647</f>
        <v>20121006</v>
      </c>
      <c r="P289">
        <f>'147557'!Q647</f>
        <v>10</v>
      </c>
      <c r="Q289">
        <f>'147557'!AF647</f>
        <v>44</v>
      </c>
      <c r="R289">
        <f>'147557'!AK647</f>
        <v>6</v>
      </c>
    </row>
    <row r="290" spans="1:18" x14ac:dyDescent="0.2">
      <c r="A290">
        <v>20121007</v>
      </c>
      <c r="B290">
        <v>0.2</v>
      </c>
      <c r="C290">
        <v>36</v>
      </c>
      <c r="D290">
        <v>26</v>
      </c>
      <c r="F290">
        <f t="shared" si="16"/>
        <v>20121007</v>
      </c>
      <c r="G290">
        <f t="shared" si="17"/>
        <v>0.2</v>
      </c>
      <c r="H290">
        <f t="shared" si="18"/>
        <v>36</v>
      </c>
      <c r="I290">
        <f t="shared" si="19"/>
        <v>26</v>
      </c>
      <c r="J290" t="str">
        <f>'147557'!A648</f>
        <v>GHCND:USC00141699</v>
      </c>
      <c r="K290" t="str">
        <f>'147557'!B648</f>
        <v>COLBY 1 SW KS US</v>
      </c>
      <c r="L290">
        <f>'147557'!C648</f>
        <v>966.2</v>
      </c>
      <c r="M290">
        <f>'147557'!D648</f>
        <v>39.392499999999998</v>
      </c>
      <c r="N290">
        <f>'147557'!E648</f>
        <v>-101.0689</v>
      </c>
      <c r="O290">
        <f>'147557'!F648</f>
        <v>20121007</v>
      </c>
      <c r="P290">
        <f>'147557'!Q648</f>
        <v>51</v>
      </c>
      <c r="Q290">
        <f>'147557'!AF648</f>
        <v>22</v>
      </c>
      <c r="R290">
        <f>'147557'!AK648</f>
        <v>-33</v>
      </c>
    </row>
    <row r="291" spans="1:18" x14ac:dyDescent="0.2">
      <c r="A291">
        <v>20121008</v>
      </c>
      <c r="B291">
        <v>0</v>
      </c>
      <c r="C291">
        <v>53</v>
      </c>
      <c r="D291">
        <v>30</v>
      </c>
      <c r="F291">
        <f t="shared" si="16"/>
        <v>20121008</v>
      </c>
      <c r="G291">
        <f t="shared" si="17"/>
        <v>0</v>
      </c>
      <c r="H291">
        <f t="shared" si="18"/>
        <v>53</v>
      </c>
      <c r="I291">
        <f t="shared" si="19"/>
        <v>30</v>
      </c>
      <c r="J291" t="str">
        <f>'147557'!A649</f>
        <v>GHCND:USC00141699</v>
      </c>
      <c r="K291" t="str">
        <f>'147557'!B649</f>
        <v>COLBY 1 SW KS US</v>
      </c>
      <c r="L291">
        <f>'147557'!C649</f>
        <v>966.2</v>
      </c>
      <c r="M291">
        <f>'147557'!D649</f>
        <v>39.392499999999998</v>
      </c>
      <c r="N291">
        <f>'147557'!E649</f>
        <v>-101.0689</v>
      </c>
      <c r="O291">
        <f>'147557'!F649</f>
        <v>20121008</v>
      </c>
      <c r="P291">
        <f>'147557'!Q649</f>
        <v>0</v>
      </c>
      <c r="Q291">
        <f>'147557'!AF649</f>
        <v>117</v>
      </c>
      <c r="R291">
        <f>'147557'!AK649</f>
        <v>-11</v>
      </c>
    </row>
    <row r="292" spans="1:18" x14ac:dyDescent="0.2">
      <c r="A292">
        <v>20121009</v>
      </c>
      <c r="B292">
        <v>0</v>
      </c>
      <c r="C292">
        <v>76</v>
      </c>
      <c r="D292">
        <v>32</v>
      </c>
      <c r="F292">
        <f t="shared" si="16"/>
        <v>20121009</v>
      </c>
      <c r="G292">
        <f t="shared" si="17"/>
        <v>0</v>
      </c>
      <c r="H292">
        <f t="shared" si="18"/>
        <v>76</v>
      </c>
      <c r="I292">
        <f t="shared" si="19"/>
        <v>32</v>
      </c>
      <c r="J292" t="str">
        <f>'147557'!A650</f>
        <v>GHCND:USC00141699</v>
      </c>
      <c r="K292" t="str">
        <f>'147557'!B650</f>
        <v>COLBY 1 SW KS US</v>
      </c>
      <c r="L292">
        <f>'147557'!C650</f>
        <v>966.2</v>
      </c>
      <c r="M292">
        <f>'147557'!D650</f>
        <v>39.392499999999998</v>
      </c>
      <c r="N292">
        <f>'147557'!E650</f>
        <v>-101.0689</v>
      </c>
      <c r="O292">
        <f>'147557'!F650</f>
        <v>20121009</v>
      </c>
      <c r="P292">
        <f>'147557'!Q650</f>
        <v>0</v>
      </c>
      <c r="Q292">
        <f>'147557'!AF650</f>
        <v>244</v>
      </c>
      <c r="R292">
        <f>'147557'!AK650</f>
        <v>0</v>
      </c>
    </row>
    <row r="293" spans="1:18" x14ac:dyDescent="0.2">
      <c r="A293">
        <v>20121010</v>
      </c>
      <c r="B293">
        <v>0</v>
      </c>
      <c r="C293">
        <v>57</v>
      </c>
      <c r="D293">
        <v>28</v>
      </c>
      <c r="F293">
        <f t="shared" si="16"/>
        <v>20121010</v>
      </c>
      <c r="G293">
        <f t="shared" si="17"/>
        <v>0</v>
      </c>
      <c r="H293">
        <f t="shared" si="18"/>
        <v>57</v>
      </c>
      <c r="I293">
        <f t="shared" si="19"/>
        <v>28</v>
      </c>
      <c r="J293" t="str">
        <f>'147557'!A651</f>
        <v>GHCND:USC00141699</v>
      </c>
      <c r="K293" t="str">
        <f>'147557'!B651</f>
        <v>COLBY 1 SW KS US</v>
      </c>
      <c r="L293">
        <f>'147557'!C651</f>
        <v>966.2</v>
      </c>
      <c r="M293">
        <f>'147557'!D651</f>
        <v>39.392499999999998</v>
      </c>
      <c r="N293">
        <f>'147557'!E651</f>
        <v>-101.0689</v>
      </c>
      <c r="O293">
        <f>'147557'!F651</f>
        <v>20121010</v>
      </c>
      <c r="P293">
        <f>'147557'!Q651</f>
        <v>0</v>
      </c>
      <c r="Q293">
        <f>'147557'!AF651</f>
        <v>139</v>
      </c>
      <c r="R293">
        <f>'147557'!AK651</f>
        <v>-22</v>
      </c>
    </row>
    <row r="294" spans="1:18" x14ac:dyDescent="0.2">
      <c r="A294">
        <v>20121011</v>
      </c>
      <c r="B294">
        <v>0</v>
      </c>
      <c r="C294">
        <v>65</v>
      </c>
      <c r="D294">
        <v>29</v>
      </c>
      <c r="F294">
        <f t="shared" si="16"/>
        <v>20121011</v>
      </c>
      <c r="G294">
        <f t="shared" si="17"/>
        <v>0</v>
      </c>
      <c r="H294">
        <f t="shared" si="18"/>
        <v>65</v>
      </c>
      <c r="I294">
        <f t="shared" si="19"/>
        <v>29</v>
      </c>
      <c r="J294" t="str">
        <f>'147557'!A652</f>
        <v>GHCND:USC00141699</v>
      </c>
      <c r="K294" t="str">
        <f>'147557'!B652</f>
        <v>COLBY 1 SW KS US</v>
      </c>
      <c r="L294">
        <f>'147557'!C652</f>
        <v>966.2</v>
      </c>
      <c r="M294">
        <f>'147557'!D652</f>
        <v>39.392499999999998</v>
      </c>
      <c r="N294">
        <f>'147557'!E652</f>
        <v>-101.0689</v>
      </c>
      <c r="O294">
        <f>'147557'!F652</f>
        <v>20121011</v>
      </c>
      <c r="P294">
        <f>'147557'!Q652</f>
        <v>0</v>
      </c>
      <c r="Q294">
        <f>'147557'!AF652</f>
        <v>183</v>
      </c>
      <c r="R294">
        <f>'147557'!AK652</f>
        <v>-17</v>
      </c>
    </row>
    <row r="295" spans="1:18" x14ac:dyDescent="0.2">
      <c r="A295">
        <v>20121012</v>
      </c>
      <c r="B295">
        <v>0</v>
      </c>
      <c r="C295">
        <v>66</v>
      </c>
      <c r="D295">
        <v>33</v>
      </c>
      <c r="F295">
        <f t="shared" si="16"/>
        <v>20121012</v>
      </c>
      <c r="G295">
        <f t="shared" si="17"/>
        <v>0</v>
      </c>
      <c r="H295">
        <f t="shared" si="18"/>
        <v>66</v>
      </c>
      <c r="I295">
        <f t="shared" si="19"/>
        <v>33</v>
      </c>
      <c r="J295" t="str">
        <f>'147557'!A653</f>
        <v>GHCND:USC00141699</v>
      </c>
      <c r="K295" t="str">
        <f>'147557'!B653</f>
        <v>COLBY 1 SW KS US</v>
      </c>
      <c r="L295">
        <f>'147557'!C653</f>
        <v>966.2</v>
      </c>
      <c r="M295">
        <f>'147557'!D653</f>
        <v>39.392499999999998</v>
      </c>
      <c r="N295">
        <f>'147557'!E653</f>
        <v>-101.0689</v>
      </c>
      <c r="O295">
        <f>'147557'!F653</f>
        <v>20121012</v>
      </c>
      <c r="P295">
        <f>'147557'!Q653</f>
        <v>0</v>
      </c>
      <c r="Q295">
        <f>'147557'!AF653</f>
        <v>189</v>
      </c>
      <c r="R295">
        <f>'147557'!AK653</f>
        <v>6</v>
      </c>
    </row>
    <row r="296" spans="1:18" x14ac:dyDescent="0.2">
      <c r="A296">
        <v>20121013</v>
      </c>
      <c r="B296">
        <v>0.12</v>
      </c>
      <c r="C296">
        <v>55</v>
      </c>
      <c r="D296">
        <v>36</v>
      </c>
      <c r="F296">
        <f t="shared" si="16"/>
        <v>20121013</v>
      </c>
      <c r="G296">
        <f t="shared" si="17"/>
        <v>0.12</v>
      </c>
      <c r="H296">
        <f t="shared" si="18"/>
        <v>55</v>
      </c>
      <c r="I296">
        <f t="shared" si="19"/>
        <v>36</v>
      </c>
      <c r="J296" t="str">
        <f>'147557'!A654</f>
        <v>GHCND:USC00141699</v>
      </c>
      <c r="K296" t="str">
        <f>'147557'!B654</f>
        <v>COLBY 1 SW KS US</v>
      </c>
      <c r="L296">
        <f>'147557'!C654</f>
        <v>966.2</v>
      </c>
      <c r="M296">
        <f>'147557'!D654</f>
        <v>39.392499999999998</v>
      </c>
      <c r="N296">
        <f>'147557'!E654</f>
        <v>-101.0689</v>
      </c>
      <c r="O296">
        <f>'147557'!F654</f>
        <v>20121013</v>
      </c>
      <c r="P296">
        <f>'147557'!Q654</f>
        <v>30</v>
      </c>
      <c r="Q296">
        <f>'147557'!AF654</f>
        <v>128</v>
      </c>
      <c r="R296">
        <f>'147557'!AK654</f>
        <v>22</v>
      </c>
    </row>
    <row r="297" spans="1:18" x14ac:dyDescent="0.2">
      <c r="A297">
        <v>20121014</v>
      </c>
      <c r="B297">
        <v>0.28999999999999998</v>
      </c>
      <c r="C297">
        <v>75</v>
      </c>
      <c r="D297">
        <v>44</v>
      </c>
      <c r="F297">
        <f t="shared" si="16"/>
        <v>20121014</v>
      </c>
      <c r="G297">
        <f t="shared" si="17"/>
        <v>0.28999999999999998</v>
      </c>
      <c r="H297">
        <f t="shared" si="18"/>
        <v>75</v>
      </c>
      <c r="I297">
        <f t="shared" si="19"/>
        <v>44</v>
      </c>
      <c r="J297" t="str">
        <f>'147557'!A655</f>
        <v>GHCND:USC00141699</v>
      </c>
      <c r="K297" t="str">
        <f>'147557'!B655</f>
        <v>COLBY 1 SW KS US</v>
      </c>
      <c r="L297">
        <f>'147557'!C655</f>
        <v>966.2</v>
      </c>
      <c r="M297">
        <f>'147557'!D655</f>
        <v>39.392499999999998</v>
      </c>
      <c r="N297">
        <f>'147557'!E655</f>
        <v>-101.0689</v>
      </c>
      <c r="O297">
        <f>'147557'!F655</f>
        <v>20121014</v>
      </c>
      <c r="P297">
        <f>'147557'!Q655</f>
        <v>74</v>
      </c>
      <c r="Q297">
        <f>'147557'!AF655</f>
        <v>239</v>
      </c>
      <c r="R297">
        <f>'147557'!AK655</f>
        <v>67</v>
      </c>
    </row>
    <row r="298" spans="1:18" x14ac:dyDescent="0.2">
      <c r="A298">
        <v>20121015</v>
      </c>
      <c r="B298">
        <v>0</v>
      </c>
      <c r="C298">
        <v>73</v>
      </c>
      <c r="D298">
        <v>43</v>
      </c>
      <c r="F298">
        <f t="shared" si="16"/>
        <v>20121015</v>
      </c>
      <c r="G298">
        <f t="shared" si="17"/>
        <v>0</v>
      </c>
      <c r="H298">
        <f t="shared" si="18"/>
        <v>73</v>
      </c>
      <c r="I298">
        <f t="shared" si="19"/>
        <v>43</v>
      </c>
      <c r="J298" t="str">
        <f>'147557'!A656</f>
        <v>GHCND:USC00141699</v>
      </c>
      <c r="K298" t="str">
        <f>'147557'!B656</f>
        <v>COLBY 1 SW KS US</v>
      </c>
      <c r="L298">
        <f>'147557'!C656</f>
        <v>966.2</v>
      </c>
      <c r="M298">
        <f>'147557'!D656</f>
        <v>39.392499999999998</v>
      </c>
      <c r="N298">
        <f>'147557'!E656</f>
        <v>-101.0689</v>
      </c>
      <c r="O298">
        <f>'147557'!F656</f>
        <v>20121015</v>
      </c>
      <c r="P298">
        <f>'147557'!Q656</f>
        <v>0</v>
      </c>
      <c r="Q298">
        <f>'147557'!AF656</f>
        <v>228</v>
      </c>
      <c r="R298">
        <f>'147557'!AK656</f>
        <v>61</v>
      </c>
    </row>
    <row r="299" spans="1:18" x14ac:dyDescent="0.2">
      <c r="A299">
        <v>20121016</v>
      </c>
      <c r="B299">
        <v>0</v>
      </c>
      <c r="C299">
        <v>82</v>
      </c>
      <c r="D299">
        <v>43</v>
      </c>
      <c r="F299">
        <f t="shared" si="16"/>
        <v>20121016</v>
      </c>
      <c r="G299">
        <f t="shared" si="17"/>
        <v>0</v>
      </c>
      <c r="H299">
        <f t="shared" si="18"/>
        <v>82</v>
      </c>
      <c r="I299">
        <f t="shared" si="19"/>
        <v>43</v>
      </c>
      <c r="J299" t="str">
        <f>'147557'!A657</f>
        <v>GHCND:USC00141699</v>
      </c>
      <c r="K299" t="str">
        <f>'147557'!B657</f>
        <v>COLBY 1 SW KS US</v>
      </c>
      <c r="L299">
        <f>'147557'!C657</f>
        <v>966.2</v>
      </c>
      <c r="M299">
        <f>'147557'!D657</f>
        <v>39.392499999999998</v>
      </c>
      <c r="N299">
        <f>'147557'!E657</f>
        <v>-101.0689</v>
      </c>
      <c r="O299">
        <f>'147557'!F657</f>
        <v>20121016</v>
      </c>
      <c r="P299">
        <f>'147557'!Q657</f>
        <v>0</v>
      </c>
      <c r="Q299">
        <f>'147557'!AF657</f>
        <v>278</v>
      </c>
      <c r="R299">
        <f>'147557'!AK657</f>
        <v>61</v>
      </c>
    </row>
    <row r="300" spans="1:18" x14ac:dyDescent="0.2">
      <c r="A300">
        <v>20121017</v>
      </c>
      <c r="B300">
        <v>0</v>
      </c>
      <c r="C300">
        <v>79</v>
      </c>
      <c r="D300">
        <v>43</v>
      </c>
      <c r="F300">
        <f t="shared" si="16"/>
        <v>20121017</v>
      </c>
      <c r="G300">
        <f t="shared" si="17"/>
        <v>0</v>
      </c>
      <c r="H300">
        <f t="shared" si="18"/>
        <v>79</v>
      </c>
      <c r="I300">
        <f t="shared" si="19"/>
        <v>43</v>
      </c>
      <c r="J300" t="str">
        <f>'147557'!A658</f>
        <v>GHCND:USC00141699</v>
      </c>
      <c r="K300" t="str">
        <f>'147557'!B658</f>
        <v>COLBY 1 SW KS US</v>
      </c>
      <c r="L300">
        <f>'147557'!C658</f>
        <v>966.2</v>
      </c>
      <c r="M300">
        <f>'147557'!D658</f>
        <v>39.392499999999998</v>
      </c>
      <c r="N300">
        <f>'147557'!E658</f>
        <v>-101.0689</v>
      </c>
      <c r="O300">
        <f>'147557'!F658</f>
        <v>20121017</v>
      </c>
      <c r="P300">
        <f>'147557'!Q658</f>
        <v>0</v>
      </c>
      <c r="Q300">
        <f>'147557'!AF658</f>
        <v>261</v>
      </c>
      <c r="R300">
        <f>'147557'!AK658</f>
        <v>61</v>
      </c>
    </row>
    <row r="301" spans="1:18" x14ac:dyDescent="0.2">
      <c r="A301">
        <v>20121018</v>
      </c>
      <c r="B301">
        <v>0</v>
      </c>
      <c r="C301">
        <v>62</v>
      </c>
      <c r="D301">
        <v>33</v>
      </c>
      <c r="F301">
        <f t="shared" si="16"/>
        <v>20121018</v>
      </c>
      <c r="G301">
        <f t="shared" si="17"/>
        <v>0</v>
      </c>
      <c r="H301">
        <f t="shared" si="18"/>
        <v>62</v>
      </c>
      <c r="I301">
        <f t="shared" si="19"/>
        <v>33</v>
      </c>
      <c r="J301" t="str">
        <f>'147557'!A659</f>
        <v>GHCND:USC00141699</v>
      </c>
      <c r="K301" t="str">
        <f>'147557'!B659</f>
        <v>COLBY 1 SW KS US</v>
      </c>
      <c r="L301">
        <f>'147557'!C659</f>
        <v>966.2</v>
      </c>
      <c r="M301">
        <f>'147557'!D659</f>
        <v>39.392499999999998</v>
      </c>
      <c r="N301">
        <f>'147557'!E659</f>
        <v>-101.0689</v>
      </c>
      <c r="O301">
        <f>'147557'!F659</f>
        <v>20121018</v>
      </c>
      <c r="P301">
        <f>'147557'!Q659</f>
        <v>0</v>
      </c>
      <c r="Q301">
        <f>'147557'!AF659</f>
        <v>167</v>
      </c>
      <c r="R301">
        <f>'147557'!AK659</f>
        <v>6</v>
      </c>
    </row>
    <row r="302" spans="1:18" x14ac:dyDescent="0.2">
      <c r="A302">
        <v>20121019</v>
      </c>
      <c r="B302">
        <v>0</v>
      </c>
      <c r="C302">
        <v>60</v>
      </c>
      <c r="D302">
        <v>35</v>
      </c>
      <c r="F302">
        <f t="shared" si="16"/>
        <v>20121019</v>
      </c>
      <c r="G302">
        <f t="shared" si="17"/>
        <v>0</v>
      </c>
      <c r="H302">
        <f t="shared" si="18"/>
        <v>60</v>
      </c>
      <c r="I302">
        <f t="shared" si="19"/>
        <v>35</v>
      </c>
      <c r="J302" t="str">
        <f>'147557'!A660</f>
        <v>GHCND:USC00141699</v>
      </c>
      <c r="K302" t="str">
        <f>'147557'!B660</f>
        <v>COLBY 1 SW KS US</v>
      </c>
      <c r="L302">
        <f>'147557'!C660</f>
        <v>966.2</v>
      </c>
      <c r="M302">
        <f>'147557'!D660</f>
        <v>39.392499999999998</v>
      </c>
      <c r="N302">
        <f>'147557'!E660</f>
        <v>-101.0689</v>
      </c>
      <c r="O302">
        <f>'147557'!F660</f>
        <v>20121019</v>
      </c>
      <c r="P302">
        <f>'147557'!Q660</f>
        <v>0</v>
      </c>
      <c r="Q302">
        <f>'147557'!AF660</f>
        <v>156</v>
      </c>
      <c r="R302">
        <f>'147557'!AK660</f>
        <v>17</v>
      </c>
    </row>
    <row r="303" spans="1:18" x14ac:dyDescent="0.2">
      <c r="A303">
        <v>20121020</v>
      </c>
      <c r="B303">
        <v>0</v>
      </c>
      <c r="C303">
        <v>71</v>
      </c>
      <c r="D303">
        <v>38</v>
      </c>
      <c r="F303">
        <f t="shared" si="16"/>
        <v>20121020</v>
      </c>
      <c r="G303">
        <f t="shared" si="17"/>
        <v>0</v>
      </c>
      <c r="H303">
        <f t="shared" si="18"/>
        <v>71</v>
      </c>
      <c r="I303">
        <f t="shared" si="19"/>
        <v>38</v>
      </c>
      <c r="J303" t="str">
        <f>'147557'!A661</f>
        <v>GHCND:USC00141699</v>
      </c>
      <c r="K303" t="str">
        <f>'147557'!B661</f>
        <v>COLBY 1 SW KS US</v>
      </c>
      <c r="L303">
        <f>'147557'!C661</f>
        <v>966.2</v>
      </c>
      <c r="M303">
        <f>'147557'!D661</f>
        <v>39.392499999999998</v>
      </c>
      <c r="N303">
        <f>'147557'!E661</f>
        <v>-101.0689</v>
      </c>
      <c r="O303">
        <f>'147557'!F661</f>
        <v>20121020</v>
      </c>
      <c r="P303">
        <f>'147557'!Q661</f>
        <v>0</v>
      </c>
      <c r="Q303">
        <f>'147557'!AF661</f>
        <v>217</v>
      </c>
      <c r="R303">
        <f>'147557'!AK661</f>
        <v>33</v>
      </c>
    </row>
    <row r="304" spans="1:18" x14ac:dyDescent="0.2">
      <c r="A304">
        <v>20121021</v>
      </c>
      <c r="B304">
        <v>0</v>
      </c>
      <c r="C304">
        <v>87</v>
      </c>
      <c r="D304">
        <v>39</v>
      </c>
      <c r="F304">
        <f t="shared" si="16"/>
        <v>20121021</v>
      </c>
      <c r="G304">
        <f t="shared" si="17"/>
        <v>0</v>
      </c>
      <c r="H304">
        <f t="shared" si="18"/>
        <v>87</v>
      </c>
      <c r="I304">
        <f t="shared" si="19"/>
        <v>39</v>
      </c>
      <c r="J304" t="str">
        <f>'147557'!A662</f>
        <v>GHCND:USC00141699</v>
      </c>
      <c r="K304" t="str">
        <f>'147557'!B662</f>
        <v>COLBY 1 SW KS US</v>
      </c>
      <c r="L304">
        <f>'147557'!C662</f>
        <v>966.2</v>
      </c>
      <c r="M304">
        <f>'147557'!D662</f>
        <v>39.392499999999998</v>
      </c>
      <c r="N304">
        <f>'147557'!E662</f>
        <v>-101.0689</v>
      </c>
      <c r="O304">
        <f>'147557'!F662</f>
        <v>20121021</v>
      </c>
      <c r="P304">
        <f>'147557'!Q662</f>
        <v>0</v>
      </c>
      <c r="Q304">
        <f>'147557'!AF662</f>
        <v>306</v>
      </c>
      <c r="R304">
        <f>'147557'!AK662</f>
        <v>39</v>
      </c>
    </row>
    <row r="305" spans="1:18" x14ac:dyDescent="0.2">
      <c r="A305">
        <v>20121022</v>
      </c>
      <c r="B305">
        <v>0</v>
      </c>
      <c r="C305">
        <v>76</v>
      </c>
      <c r="D305">
        <v>39</v>
      </c>
      <c r="F305">
        <f t="shared" si="16"/>
        <v>20121022</v>
      </c>
      <c r="G305">
        <f t="shared" si="17"/>
        <v>0</v>
      </c>
      <c r="H305">
        <f t="shared" si="18"/>
        <v>76</v>
      </c>
      <c r="I305">
        <f t="shared" si="19"/>
        <v>39</v>
      </c>
      <c r="J305" t="str">
        <f>'147557'!A663</f>
        <v>GHCND:USC00141699</v>
      </c>
      <c r="K305" t="str">
        <f>'147557'!B663</f>
        <v>COLBY 1 SW KS US</v>
      </c>
      <c r="L305">
        <f>'147557'!C663</f>
        <v>966.2</v>
      </c>
      <c r="M305">
        <f>'147557'!D663</f>
        <v>39.392499999999998</v>
      </c>
      <c r="N305">
        <f>'147557'!E663</f>
        <v>-101.0689</v>
      </c>
      <c r="O305">
        <f>'147557'!F663</f>
        <v>20121022</v>
      </c>
      <c r="P305">
        <f>'147557'!Q663</f>
        <v>0</v>
      </c>
      <c r="Q305">
        <f>'147557'!AF663</f>
        <v>244</v>
      </c>
      <c r="R305">
        <f>'147557'!AK663</f>
        <v>39</v>
      </c>
    </row>
    <row r="306" spans="1:18" x14ac:dyDescent="0.2">
      <c r="A306">
        <v>20121023</v>
      </c>
      <c r="B306">
        <v>0</v>
      </c>
      <c r="C306">
        <v>67</v>
      </c>
      <c r="D306">
        <v>40</v>
      </c>
      <c r="F306">
        <f t="shared" si="16"/>
        <v>20121023</v>
      </c>
      <c r="G306">
        <f t="shared" si="17"/>
        <v>0</v>
      </c>
      <c r="H306">
        <f t="shared" si="18"/>
        <v>67</v>
      </c>
      <c r="I306">
        <f t="shared" si="19"/>
        <v>40</v>
      </c>
      <c r="J306" t="str">
        <f>'147557'!A664</f>
        <v>GHCND:USC00141699</v>
      </c>
      <c r="K306" t="str">
        <f>'147557'!B664</f>
        <v>COLBY 1 SW KS US</v>
      </c>
      <c r="L306">
        <f>'147557'!C664</f>
        <v>966.2</v>
      </c>
      <c r="M306">
        <f>'147557'!D664</f>
        <v>39.392499999999998</v>
      </c>
      <c r="N306">
        <f>'147557'!E664</f>
        <v>-101.0689</v>
      </c>
      <c r="O306">
        <f>'147557'!F664</f>
        <v>20121023</v>
      </c>
      <c r="P306">
        <f>'147557'!Q664</f>
        <v>0</v>
      </c>
      <c r="Q306">
        <f>'147557'!AF664</f>
        <v>194</v>
      </c>
      <c r="R306">
        <f>'147557'!AK664</f>
        <v>44</v>
      </c>
    </row>
    <row r="307" spans="1:18" x14ac:dyDescent="0.2">
      <c r="A307">
        <v>20121024</v>
      </c>
      <c r="B307">
        <v>0</v>
      </c>
      <c r="C307">
        <v>81</v>
      </c>
      <c r="D307">
        <v>42</v>
      </c>
      <c r="F307">
        <f t="shared" si="16"/>
        <v>20121024</v>
      </c>
      <c r="G307">
        <f t="shared" si="17"/>
        <v>0</v>
      </c>
      <c r="H307">
        <f t="shared" si="18"/>
        <v>81</v>
      </c>
      <c r="I307">
        <f t="shared" si="19"/>
        <v>42</v>
      </c>
      <c r="J307" t="str">
        <f>'147557'!A665</f>
        <v>GHCND:USC00141699</v>
      </c>
      <c r="K307" t="str">
        <f>'147557'!B665</f>
        <v>COLBY 1 SW KS US</v>
      </c>
      <c r="L307">
        <f>'147557'!C665</f>
        <v>966.2</v>
      </c>
      <c r="M307">
        <f>'147557'!D665</f>
        <v>39.392499999999998</v>
      </c>
      <c r="N307">
        <f>'147557'!E665</f>
        <v>-101.0689</v>
      </c>
      <c r="O307">
        <f>'147557'!F665</f>
        <v>20121024</v>
      </c>
      <c r="P307">
        <f>'147557'!Q665</f>
        <v>0</v>
      </c>
      <c r="Q307">
        <f>'147557'!AF665</f>
        <v>272</v>
      </c>
      <c r="R307">
        <f>'147557'!AK665</f>
        <v>56</v>
      </c>
    </row>
    <row r="308" spans="1:18" x14ac:dyDescent="0.2">
      <c r="A308">
        <v>20121025</v>
      </c>
      <c r="B308">
        <v>0.09</v>
      </c>
      <c r="C308">
        <v>50</v>
      </c>
      <c r="D308">
        <v>31</v>
      </c>
      <c r="F308">
        <f t="shared" si="16"/>
        <v>20121025</v>
      </c>
      <c r="G308">
        <f t="shared" si="17"/>
        <v>0.09</v>
      </c>
      <c r="H308">
        <f t="shared" si="18"/>
        <v>50</v>
      </c>
      <c r="I308">
        <f t="shared" si="19"/>
        <v>31</v>
      </c>
      <c r="J308" t="str">
        <f>'147557'!A666</f>
        <v>GHCND:USC00141699</v>
      </c>
      <c r="K308" t="str">
        <f>'147557'!B666</f>
        <v>COLBY 1 SW KS US</v>
      </c>
      <c r="L308">
        <f>'147557'!C666</f>
        <v>966.2</v>
      </c>
      <c r="M308">
        <f>'147557'!D666</f>
        <v>39.392499999999998</v>
      </c>
      <c r="N308">
        <f>'147557'!E666</f>
        <v>-101.0689</v>
      </c>
      <c r="O308">
        <f>'147557'!F666</f>
        <v>20121025</v>
      </c>
      <c r="P308">
        <f>'147557'!Q666</f>
        <v>23</v>
      </c>
      <c r="Q308">
        <f>'147557'!AF666</f>
        <v>100</v>
      </c>
      <c r="R308">
        <f>'147557'!AK666</f>
        <v>-6</v>
      </c>
    </row>
    <row r="309" spans="1:18" x14ac:dyDescent="0.2">
      <c r="A309">
        <v>20121026</v>
      </c>
      <c r="B309">
        <v>0</v>
      </c>
      <c r="C309">
        <v>46</v>
      </c>
      <c r="D309">
        <v>25</v>
      </c>
      <c r="F309">
        <f t="shared" si="16"/>
        <v>20121026</v>
      </c>
      <c r="G309">
        <f t="shared" si="17"/>
        <v>0</v>
      </c>
      <c r="H309">
        <f t="shared" si="18"/>
        <v>46</v>
      </c>
      <c r="I309">
        <f t="shared" si="19"/>
        <v>25</v>
      </c>
      <c r="J309" t="str">
        <f>'147557'!A667</f>
        <v>GHCND:USC00141699</v>
      </c>
      <c r="K309" t="str">
        <f>'147557'!B667</f>
        <v>COLBY 1 SW KS US</v>
      </c>
      <c r="L309">
        <f>'147557'!C667</f>
        <v>966.2</v>
      </c>
      <c r="M309">
        <f>'147557'!D667</f>
        <v>39.392499999999998</v>
      </c>
      <c r="N309">
        <f>'147557'!E667</f>
        <v>-101.0689</v>
      </c>
      <c r="O309">
        <f>'147557'!F667</f>
        <v>20121026</v>
      </c>
      <c r="P309">
        <f>'147557'!Q667</f>
        <v>0</v>
      </c>
      <c r="Q309">
        <f>'147557'!AF667</f>
        <v>78</v>
      </c>
      <c r="R309">
        <f>'147557'!AK667</f>
        <v>-39</v>
      </c>
    </row>
    <row r="310" spans="1:18" x14ac:dyDescent="0.2">
      <c r="A310">
        <v>20121027</v>
      </c>
      <c r="B310">
        <v>0</v>
      </c>
      <c r="C310">
        <v>38</v>
      </c>
      <c r="D310">
        <v>19</v>
      </c>
      <c r="F310">
        <f t="shared" si="16"/>
        <v>20121027</v>
      </c>
      <c r="G310">
        <f t="shared" si="17"/>
        <v>0</v>
      </c>
      <c r="H310">
        <f t="shared" si="18"/>
        <v>38</v>
      </c>
      <c r="I310">
        <f t="shared" si="19"/>
        <v>19</v>
      </c>
      <c r="J310" t="str">
        <f>'147557'!A668</f>
        <v>GHCND:USC00141699</v>
      </c>
      <c r="K310" t="str">
        <f>'147557'!B668</f>
        <v>COLBY 1 SW KS US</v>
      </c>
      <c r="L310">
        <f>'147557'!C668</f>
        <v>966.2</v>
      </c>
      <c r="M310">
        <f>'147557'!D668</f>
        <v>39.392499999999998</v>
      </c>
      <c r="N310">
        <f>'147557'!E668</f>
        <v>-101.0689</v>
      </c>
      <c r="O310">
        <f>'147557'!F668</f>
        <v>20121027</v>
      </c>
      <c r="P310">
        <f>'147557'!Q668</f>
        <v>0</v>
      </c>
      <c r="Q310">
        <f>'147557'!AF668</f>
        <v>33</v>
      </c>
      <c r="R310">
        <f>'147557'!AK668</f>
        <v>-72</v>
      </c>
    </row>
    <row r="311" spans="1:18" x14ac:dyDescent="0.2">
      <c r="A311">
        <v>20121028</v>
      </c>
      <c r="B311">
        <v>0</v>
      </c>
      <c r="C311">
        <v>52</v>
      </c>
      <c r="D311">
        <v>23</v>
      </c>
      <c r="F311">
        <f t="shared" si="16"/>
        <v>20121028</v>
      </c>
      <c r="G311">
        <f t="shared" si="17"/>
        <v>0</v>
      </c>
      <c r="H311">
        <f t="shared" si="18"/>
        <v>52</v>
      </c>
      <c r="I311">
        <f t="shared" si="19"/>
        <v>23</v>
      </c>
      <c r="J311" t="str">
        <f>'147557'!A669</f>
        <v>GHCND:USC00141699</v>
      </c>
      <c r="K311" t="str">
        <f>'147557'!B669</f>
        <v>COLBY 1 SW KS US</v>
      </c>
      <c r="L311">
        <f>'147557'!C669</f>
        <v>966.2</v>
      </c>
      <c r="M311">
        <f>'147557'!D669</f>
        <v>39.392499999999998</v>
      </c>
      <c r="N311">
        <f>'147557'!E669</f>
        <v>-101.0689</v>
      </c>
      <c r="O311">
        <f>'147557'!F669</f>
        <v>20121028</v>
      </c>
      <c r="P311">
        <f>'147557'!Q669</f>
        <v>0</v>
      </c>
      <c r="Q311">
        <f>'147557'!AF669</f>
        <v>111</v>
      </c>
      <c r="R311">
        <f>'147557'!AK669</f>
        <v>-50</v>
      </c>
    </row>
    <row r="312" spans="1:18" x14ac:dyDescent="0.2">
      <c r="A312">
        <v>20121029</v>
      </c>
      <c r="B312">
        <v>0</v>
      </c>
      <c r="C312">
        <v>66</v>
      </c>
      <c r="D312">
        <v>32</v>
      </c>
      <c r="F312">
        <f t="shared" si="16"/>
        <v>20121029</v>
      </c>
      <c r="G312">
        <f t="shared" si="17"/>
        <v>0</v>
      </c>
      <c r="H312">
        <f t="shared" si="18"/>
        <v>66</v>
      </c>
      <c r="I312">
        <f t="shared" si="19"/>
        <v>32</v>
      </c>
      <c r="J312" t="str">
        <f>'147557'!A670</f>
        <v>GHCND:USC00141699</v>
      </c>
      <c r="K312" t="str">
        <f>'147557'!B670</f>
        <v>COLBY 1 SW KS US</v>
      </c>
      <c r="L312">
        <f>'147557'!C670</f>
        <v>966.2</v>
      </c>
      <c r="M312">
        <f>'147557'!D670</f>
        <v>39.392499999999998</v>
      </c>
      <c r="N312">
        <f>'147557'!E670</f>
        <v>-101.0689</v>
      </c>
      <c r="O312">
        <f>'147557'!F670</f>
        <v>20121029</v>
      </c>
      <c r="P312">
        <f>'147557'!Q670</f>
        <v>0</v>
      </c>
      <c r="Q312">
        <f>'147557'!AF670</f>
        <v>189</v>
      </c>
      <c r="R312">
        <f>'147557'!AK670</f>
        <v>0</v>
      </c>
    </row>
    <row r="313" spans="1:18" x14ac:dyDescent="0.2">
      <c r="A313">
        <v>20121030</v>
      </c>
      <c r="B313">
        <v>0</v>
      </c>
      <c r="C313">
        <v>78</v>
      </c>
      <c r="D313">
        <v>37</v>
      </c>
      <c r="F313">
        <f t="shared" si="16"/>
        <v>20121030</v>
      </c>
      <c r="G313">
        <f t="shared" si="17"/>
        <v>0</v>
      </c>
      <c r="H313">
        <f t="shared" si="18"/>
        <v>78</v>
      </c>
      <c r="I313">
        <f t="shared" si="19"/>
        <v>37</v>
      </c>
      <c r="J313" t="str">
        <f>'147557'!A671</f>
        <v>GHCND:USC00141699</v>
      </c>
      <c r="K313" t="str">
        <f>'147557'!B671</f>
        <v>COLBY 1 SW KS US</v>
      </c>
      <c r="L313">
        <f>'147557'!C671</f>
        <v>966.2</v>
      </c>
      <c r="M313">
        <f>'147557'!D671</f>
        <v>39.392499999999998</v>
      </c>
      <c r="N313">
        <f>'147557'!E671</f>
        <v>-101.0689</v>
      </c>
      <c r="O313">
        <f>'147557'!F671</f>
        <v>20121030</v>
      </c>
      <c r="P313">
        <f>'147557'!Q671</f>
        <v>0</v>
      </c>
      <c r="Q313">
        <f>'147557'!AF671</f>
        <v>256</v>
      </c>
      <c r="R313">
        <f>'147557'!AK671</f>
        <v>28</v>
      </c>
    </row>
    <row r="314" spans="1:18" x14ac:dyDescent="0.2">
      <c r="A314">
        <v>20121031</v>
      </c>
      <c r="B314">
        <v>0</v>
      </c>
      <c r="C314">
        <v>75</v>
      </c>
      <c r="D314">
        <v>34</v>
      </c>
      <c r="F314">
        <f t="shared" si="16"/>
        <v>20121031</v>
      </c>
      <c r="G314">
        <f t="shared" si="17"/>
        <v>0</v>
      </c>
      <c r="H314">
        <f t="shared" si="18"/>
        <v>75</v>
      </c>
      <c r="I314">
        <f t="shared" si="19"/>
        <v>34</v>
      </c>
      <c r="J314" t="str">
        <f>'147557'!A672</f>
        <v>GHCND:USC00141699</v>
      </c>
      <c r="K314" t="str">
        <f>'147557'!B672</f>
        <v>COLBY 1 SW KS US</v>
      </c>
      <c r="L314">
        <f>'147557'!C672</f>
        <v>966.2</v>
      </c>
      <c r="M314">
        <f>'147557'!D672</f>
        <v>39.392499999999998</v>
      </c>
      <c r="N314">
        <f>'147557'!E672</f>
        <v>-101.0689</v>
      </c>
      <c r="O314">
        <f>'147557'!F672</f>
        <v>20121031</v>
      </c>
      <c r="P314">
        <f>'147557'!Q672</f>
        <v>0</v>
      </c>
      <c r="Q314">
        <f>'147557'!AF672</f>
        <v>239</v>
      </c>
      <c r="R314">
        <f>'147557'!AK672</f>
        <v>11</v>
      </c>
    </row>
    <row r="315" spans="1:18" x14ac:dyDescent="0.2">
      <c r="A315">
        <v>20121101</v>
      </c>
      <c r="B315">
        <v>0</v>
      </c>
      <c r="C315">
        <v>77</v>
      </c>
      <c r="D315">
        <v>35</v>
      </c>
      <c r="F315">
        <f t="shared" si="16"/>
        <v>20121101</v>
      </c>
      <c r="G315">
        <f t="shared" si="17"/>
        <v>0</v>
      </c>
      <c r="H315">
        <f t="shared" si="18"/>
        <v>77</v>
      </c>
      <c r="I315">
        <f t="shared" si="19"/>
        <v>35</v>
      </c>
      <c r="J315" t="str">
        <f>'147557'!A673</f>
        <v>GHCND:USC00141699</v>
      </c>
      <c r="K315" t="str">
        <f>'147557'!B673</f>
        <v>COLBY 1 SW KS US</v>
      </c>
      <c r="L315">
        <f>'147557'!C673</f>
        <v>966.2</v>
      </c>
      <c r="M315">
        <f>'147557'!D673</f>
        <v>39.392499999999998</v>
      </c>
      <c r="N315">
        <f>'147557'!E673</f>
        <v>-101.0689</v>
      </c>
      <c r="O315">
        <f>'147557'!F673</f>
        <v>20121101</v>
      </c>
      <c r="P315">
        <f>'147557'!Q673</f>
        <v>0</v>
      </c>
      <c r="Q315">
        <f>'147557'!AF673</f>
        <v>250</v>
      </c>
      <c r="R315">
        <f>'147557'!AK673</f>
        <v>17</v>
      </c>
    </row>
    <row r="316" spans="1:18" x14ac:dyDescent="0.2">
      <c r="A316">
        <v>20121102</v>
      </c>
      <c r="B316">
        <v>0</v>
      </c>
      <c r="C316">
        <v>77</v>
      </c>
      <c r="D316">
        <v>32</v>
      </c>
      <c r="F316">
        <f t="shared" si="16"/>
        <v>20121102</v>
      </c>
      <c r="G316">
        <f t="shared" si="17"/>
        <v>0</v>
      </c>
      <c r="H316">
        <f t="shared" si="18"/>
        <v>77</v>
      </c>
      <c r="I316">
        <f t="shared" si="19"/>
        <v>32</v>
      </c>
      <c r="J316" t="str">
        <f>'147557'!A674</f>
        <v>GHCND:USC00141699</v>
      </c>
      <c r="K316" t="str">
        <f>'147557'!B674</f>
        <v>COLBY 1 SW KS US</v>
      </c>
      <c r="L316">
        <f>'147557'!C674</f>
        <v>966.2</v>
      </c>
      <c r="M316">
        <f>'147557'!D674</f>
        <v>39.392499999999998</v>
      </c>
      <c r="N316">
        <f>'147557'!E674</f>
        <v>-101.0689</v>
      </c>
      <c r="O316">
        <f>'147557'!F674</f>
        <v>20121102</v>
      </c>
      <c r="P316">
        <f>'147557'!Q674</f>
        <v>0</v>
      </c>
      <c r="Q316">
        <f>'147557'!AF674</f>
        <v>250</v>
      </c>
      <c r="R316">
        <f>'147557'!AK674</f>
        <v>0</v>
      </c>
    </row>
    <row r="317" spans="1:18" x14ac:dyDescent="0.2">
      <c r="A317">
        <v>20121103</v>
      </c>
      <c r="B317">
        <v>0</v>
      </c>
      <c r="C317">
        <v>68</v>
      </c>
      <c r="D317">
        <v>28</v>
      </c>
      <c r="F317">
        <f t="shared" si="16"/>
        <v>20121103</v>
      </c>
      <c r="G317">
        <f t="shared" si="17"/>
        <v>0</v>
      </c>
      <c r="H317">
        <f t="shared" si="18"/>
        <v>68</v>
      </c>
      <c r="I317">
        <f t="shared" si="19"/>
        <v>28</v>
      </c>
      <c r="J317" t="str">
        <f>'147557'!A675</f>
        <v>GHCND:USC00141699</v>
      </c>
      <c r="K317" t="str">
        <f>'147557'!B675</f>
        <v>COLBY 1 SW KS US</v>
      </c>
      <c r="L317">
        <f>'147557'!C675</f>
        <v>966.2</v>
      </c>
      <c r="M317">
        <f>'147557'!D675</f>
        <v>39.392499999999998</v>
      </c>
      <c r="N317">
        <f>'147557'!E675</f>
        <v>-101.0689</v>
      </c>
      <c r="O317">
        <f>'147557'!F675</f>
        <v>20121103</v>
      </c>
      <c r="P317">
        <f>'147557'!Q675</f>
        <v>0</v>
      </c>
      <c r="Q317">
        <f>'147557'!AF675</f>
        <v>200</v>
      </c>
      <c r="R317">
        <f>'147557'!AK675</f>
        <v>-22</v>
      </c>
    </row>
    <row r="318" spans="1:18" x14ac:dyDescent="0.2">
      <c r="A318">
        <v>20121104</v>
      </c>
      <c r="B318">
        <v>0</v>
      </c>
      <c r="C318">
        <v>65</v>
      </c>
      <c r="D318">
        <v>29</v>
      </c>
      <c r="F318">
        <f t="shared" si="16"/>
        <v>20121104</v>
      </c>
      <c r="G318">
        <f t="shared" si="17"/>
        <v>0</v>
      </c>
      <c r="H318">
        <f t="shared" si="18"/>
        <v>65</v>
      </c>
      <c r="I318">
        <f t="shared" si="19"/>
        <v>29</v>
      </c>
      <c r="J318" t="str">
        <f>'147557'!A676</f>
        <v>GHCND:USC00141699</v>
      </c>
      <c r="K318" t="str">
        <f>'147557'!B676</f>
        <v>COLBY 1 SW KS US</v>
      </c>
      <c r="L318">
        <f>'147557'!C676</f>
        <v>966.2</v>
      </c>
      <c r="M318">
        <f>'147557'!D676</f>
        <v>39.392499999999998</v>
      </c>
      <c r="N318">
        <f>'147557'!E676</f>
        <v>-101.0689</v>
      </c>
      <c r="O318">
        <f>'147557'!F676</f>
        <v>20121104</v>
      </c>
      <c r="P318">
        <f>'147557'!Q676</f>
        <v>0</v>
      </c>
      <c r="Q318">
        <f>'147557'!AF676</f>
        <v>183</v>
      </c>
      <c r="R318">
        <f>'147557'!AK676</f>
        <v>-17</v>
      </c>
    </row>
    <row r="319" spans="1:18" x14ac:dyDescent="0.2">
      <c r="A319">
        <v>20121105</v>
      </c>
      <c r="B319">
        <v>0</v>
      </c>
      <c r="C319">
        <v>71</v>
      </c>
      <c r="D319">
        <v>31</v>
      </c>
      <c r="F319">
        <f t="shared" si="16"/>
        <v>20121105</v>
      </c>
      <c r="G319">
        <f t="shared" si="17"/>
        <v>0</v>
      </c>
      <c r="H319">
        <f t="shared" si="18"/>
        <v>71</v>
      </c>
      <c r="I319">
        <f t="shared" si="19"/>
        <v>31</v>
      </c>
      <c r="J319" t="str">
        <f>'147557'!A677</f>
        <v>GHCND:USC00141699</v>
      </c>
      <c r="K319" t="str">
        <f>'147557'!B677</f>
        <v>COLBY 1 SW KS US</v>
      </c>
      <c r="L319">
        <f>'147557'!C677</f>
        <v>966.2</v>
      </c>
      <c r="M319">
        <f>'147557'!D677</f>
        <v>39.392499999999998</v>
      </c>
      <c r="N319">
        <f>'147557'!E677</f>
        <v>-101.0689</v>
      </c>
      <c r="O319">
        <f>'147557'!F677</f>
        <v>20121105</v>
      </c>
      <c r="P319">
        <f>'147557'!Q677</f>
        <v>0</v>
      </c>
      <c r="Q319">
        <f>'147557'!AF677</f>
        <v>217</v>
      </c>
      <c r="R319">
        <f>'147557'!AK677</f>
        <v>-6</v>
      </c>
    </row>
    <row r="320" spans="1:18" x14ac:dyDescent="0.2">
      <c r="A320">
        <v>20121106</v>
      </c>
      <c r="B320">
        <v>0</v>
      </c>
      <c r="C320">
        <v>60</v>
      </c>
      <c r="D320">
        <v>36</v>
      </c>
      <c r="F320">
        <f t="shared" si="16"/>
        <v>20121106</v>
      </c>
      <c r="G320">
        <f t="shared" si="17"/>
        <v>0</v>
      </c>
      <c r="H320">
        <f t="shared" si="18"/>
        <v>60</v>
      </c>
      <c r="I320">
        <f t="shared" si="19"/>
        <v>36</v>
      </c>
      <c r="J320" t="str">
        <f>'147557'!A678</f>
        <v>GHCND:USC00141699</v>
      </c>
      <c r="K320" t="str">
        <f>'147557'!B678</f>
        <v>COLBY 1 SW KS US</v>
      </c>
      <c r="L320">
        <f>'147557'!C678</f>
        <v>966.2</v>
      </c>
      <c r="M320">
        <f>'147557'!D678</f>
        <v>39.392499999999998</v>
      </c>
      <c r="N320">
        <f>'147557'!E678</f>
        <v>-101.0689</v>
      </c>
      <c r="O320">
        <f>'147557'!F678</f>
        <v>20121106</v>
      </c>
      <c r="P320">
        <f>'147557'!Q678</f>
        <v>0</v>
      </c>
      <c r="Q320">
        <f>'147557'!AF678</f>
        <v>156</v>
      </c>
      <c r="R320">
        <f>'147557'!AK678</f>
        <v>22</v>
      </c>
    </row>
    <row r="321" spans="1:18" x14ac:dyDescent="0.2">
      <c r="A321">
        <v>20121107</v>
      </c>
      <c r="B321">
        <v>0</v>
      </c>
      <c r="C321">
        <v>66</v>
      </c>
      <c r="D321">
        <v>28</v>
      </c>
      <c r="F321">
        <f t="shared" si="16"/>
        <v>20121107</v>
      </c>
      <c r="G321">
        <f t="shared" si="17"/>
        <v>0</v>
      </c>
      <c r="H321">
        <f t="shared" si="18"/>
        <v>66</v>
      </c>
      <c r="I321">
        <f t="shared" si="19"/>
        <v>28</v>
      </c>
      <c r="J321" t="str">
        <f>'147557'!A679</f>
        <v>GHCND:USC00141699</v>
      </c>
      <c r="K321" t="str">
        <f>'147557'!B679</f>
        <v>COLBY 1 SW KS US</v>
      </c>
      <c r="L321">
        <f>'147557'!C679</f>
        <v>966.2</v>
      </c>
      <c r="M321">
        <f>'147557'!D679</f>
        <v>39.392499999999998</v>
      </c>
      <c r="N321">
        <f>'147557'!E679</f>
        <v>-101.0689</v>
      </c>
      <c r="O321">
        <f>'147557'!F679</f>
        <v>20121107</v>
      </c>
      <c r="P321">
        <f>'147557'!Q679</f>
        <v>0</v>
      </c>
      <c r="Q321">
        <f>'147557'!AF679</f>
        <v>189</v>
      </c>
      <c r="R321">
        <f>'147557'!AK679</f>
        <v>-22</v>
      </c>
    </row>
    <row r="322" spans="1:18" x14ac:dyDescent="0.2">
      <c r="A322">
        <v>20121108</v>
      </c>
      <c r="B322">
        <v>0</v>
      </c>
      <c r="C322">
        <v>73</v>
      </c>
      <c r="D322">
        <v>26</v>
      </c>
      <c r="F322">
        <f t="shared" si="16"/>
        <v>20121108</v>
      </c>
      <c r="G322">
        <f t="shared" si="17"/>
        <v>0</v>
      </c>
      <c r="H322">
        <f t="shared" si="18"/>
        <v>73</v>
      </c>
      <c r="I322">
        <f t="shared" si="19"/>
        <v>26</v>
      </c>
      <c r="J322" t="str">
        <f>'147557'!A680</f>
        <v>GHCND:USC00141699</v>
      </c>
      <c r="K322" t="str">
        <f>'147557'!B680</f>
        <v>COLBY 1 SW KS US</v>
      </c>
      <c r="L322">
        <f>'147557'!C680</f>
        <v>966.2</v>
      </c>
      <c r="M322">
        <f>'147557'!D680</f>
        <v>39.392499999999998</v>
      </c>
      <c r="N322">
        <f>'147557'!E680</f>
        <v>-101.0689</v>
      </c>
      <c r="O322">
        <f>'147557'!F680</f>
        <v>20121108</v>
      </c>
      <c r="P322">
        <f>'147557'!Q680</f>
        <v>0</v>
      </c>
      <c r="Q322">
        <f>'147557'!AF680</f>
        <v>228</v>
      </c>
      <c r="R322">
        <f>'147557'!AK680</f>
        <v>-33</v>
      </c>
    </row>
    <row r="323" spans="1:18" x14ac:dyDescent="0.2">
      <c r="A323">
        <v>20121109</v>
      </c>
      <c r="B323">
        <v>0</v>
      </c>
      <c r="C323">
        <v>66</v>
      </c>
      <c r="D323">
        <v>26</v>
      </c>
      <c r="F323">
        <f t="shared" si="16"/>
        <v>20121109</v>
      </c>
      <c r="G323">
        <f t="shared" si="17"/>
        <v>0</v>
      </c>
      <c r="H323">
        <f t="shared" si="18"/>
        <v>66</v>
      </c>
      <c r="I323">
        <f t="shared" si="19"/>
        <v>26</v>
      </c>
      <c r="J323" t="str">
        <f>'147557'!A681</f>
        <v>GHCND:USC00141699</v>
      </c>
      <c r="K323" t="str">
        <f>'147557'!B681</f>
        <v>COLBY 1 SW KS US</v>
      </c>
      <c r="L323">
        <f>'147557'!C681</f>
        <v>966.2</v>
      </c>
      <c r="M323">
        <f>'147557'!D681</f>
        <v>39.392499999999998</v>
      </c>
      <c r="N323">
        <f>'147557'!E681</f>
        <v>-101.0689</v>
      </c>
      <c r="O323">
        <f>'147557'!F681</f>
        <v>20121109</v>
      </c>
      <c r="P323">
        <f>'147557'!Q681</f>
        <v>0</v>
      </c>
      <c r="Q323">
        <f>'147557'!AF681</f>
        <v>189</v>
      </c>
      <c r="R323">
        <f>'147557'!AK681</f>
        <v>-33</v>
      </c>
    </row>
    <row r="324" spans="1:18" x14ac:dyDescent="0.2">
      <c r="A324">
        <v>20121110</v>
      </c>
      <c r="B324">
        <v>0</v>
      </c>
      <c r="C324">
        <v>63</v>
      </c>
      <c r="D324">
        <v>27</v>
      </c>
      <c r="F324">
        <f t="shared" si="16"/>
        <v>20121110</v>
      </c>
      <c r="G324">
        <f t="shared" si="17"/>
        <v>0</v>
      </c>
      <c r="H324">
        <f t="shared" si="18"/>
        <v>63</v>
      </c>
      <c r="I324">
        <f t="shared" si="19"/>
        <v>27</v>
      </c>
      <c r="J324" t="str">
        <f>'147557'!A682</f>
        <v>GHCND:USC00141699</v>
      </c>
      <c r="K324" t="str">
        <f>'147557'!B682</f>
        <v>COLBY 1 SW KS US</v>
      </c>
      <c r="L324">
        <f>'147557'!C682</f>
        <v>966.2</v>
      </c>
      <c r="M324">
        <f>'147557'!D682</f>
        <v>39.392499999999998</v>
      </c>
      <c r="N324">
        <f>'147557'!E682</f>
        <v>-101.0689</v>
      </c>
      <c r="O324">
        <f>'147557'!F682</f>
        <v>20121110</v>
      </c>
      <c r="P324">
        <f>'147557'!Q682</f>
        <v>0</v>
      </c>
      <c r="Q324">
        <f>'147557'!AF682</f>
        <v>172</v>
      </c>
      <c r="R324">
        <f>'147557'!AK682</f>
        <v>-28</v>
      </c>
    </row>
    <row r="325" spans="1:18" x14ac:dyDescent="0.2">
      <c r="A325">
        <v>20121111</v>
      </c>
      <c r="B325">
        <v>0.05</v>
      </c>
      <c r="C325">
        <v>75</v>
      </c>
      <c r="D325">
        <v>16</v>
      </c>
      <c r="F325">
        <f t="shared" si="16"/>
        <v>20121111</v>
      </c>
      <c r="G325">
        <f t="shared" si="17"/>
        <v>0.05</v>
      </c>
      <c r="H325">
        <f t="shared" si="18"/>
        <v>75</v>
      </c>
      <c r="I325">
        <f t="shared" si="19"/>
        <v>16</v>
      </c>
      <c r="J325" t="str">
        <f>'147557'!A683</f>
        <v>GHCND:USC00141699</v>
      </c>
      <c r="K325" t="str">
        <f>'147557'!B683</f>
        <v>COLBY 1 SW KS US</v>
      </c>
      <c r="L325">
        <f>'147557'!C683</f>
        <v>966.2</v>
      </c>
      <c r="M325">
        <f>'147557'!D683</f>
        <v>39.392499999999998</v>
      </c>
      <c r="N325">
        <f>'147557'!E683</f>
        <v>-101.0689</v>
      </c>
      <c r="O325">
        <f>'147557'!F683</f>
        <v>20121111</v>
      </c>
      <c r="P325">
        <f>'147557'!Q683</f>
        <v>13</v>
      </c>
      <c r="Q325">
        <f>'147557'!AF683</f>
        <v>239</v>
      </c>
      <c r="R325">
        <f>'147557'!AK683</f>
        <v>-89</v>
      </c>
    </row>
    <row r="326" spans="1:18" x14ac:dyDescent="0.2">
      <c r="A326">
        <v>20121112</v>
      </c>
      <c r="B326">
        <v>0</v>
      </c>
      <c r="C326">
        <v>36</v>
      </c>
      <c r="D326">
        <v>14</v>
      </c>
      <c r="F326">
        <f t="shared" si="16"/>
        <v>20121112</v>
      </c>
      <c r="G326">
        <f t="shared" si="17"/>
        <v>0</v>
      </c>
      <c r="H326">
        <f t="shared" si="18"/>
        <v>36</v>
      </c>
      <c r="I326">
        <f t="shared" si="19"/>
        <v>14</v>
      </c>
      <c r="J326" t="str">
        <f>'147557'!A684</f>
        <v>GHCND:USC00141699</v>
      </c>
      <c r="K326" t="str">
        <f>'147557'!B684</f>
        <v>COLBY 1 SW KS US</v>
      </c>
      <c r="L326">
        <f>'147557'!C684</f>
        <v>966.2</v>
      </c>
      <c r="M326">
        <f>'147557'!D684</f>
        <v>39.392499999999998</v>
      </c>
      <c r="N326">
        <f>'147557'!E684</f>
        <v>-101.0689</v>
      </c>
      <c r="O326">
        <f>'147557'!F684</f>
        <v>20121112</v>
      </c>
      <c r="P326">
        <f>'147557'!Q684</f>
        <v>0</v>
      </c>
      <c r="Q326">
        <f>'147557'!AF684</f>
        <v>22</v>
      </c>
      <c r="R326">
        <f>'147557'!AK684</f>
        <v>-100</v>
      </c>
    </row>
    <row r="327" spans="1:18" x14ac:dyDescent="0.2">
      <c r="A327">
        <v>20121113</v>
      </c>
      <c r="B327">
        <v>0</v>
      </c>
      <c r="C327">
        <v>50</v>
      </c>
      <c r="D327">
        <v>18</v>
      </c>
      <c r="F327">
        <f t="shared" si="16"/>
        <v>20121113</v>
      </c>
      <c r="G327">
        <f t="shared" si="17"/>
        <v>0</v>
      </c>
      <c r="H327">
        <f t="shared" si="18"/>
        <v>50</v>
      </c>
      <c r="I327">
        <f t="shared" si="19"/>
        <v>18</v>
      </c>
      <c r="J327" t="str">
        <f>'147557'!A685</f>
        <v>GHCND:USC00141699</v>
      </c>
      <c r="K327" t="str">
        <f>'147557'!B685</f>
        <v>COLBY 1 SW KS US</v>
      </c>
      <c r="L327">
        <f>'147557'!C685</f>
        <v>966.2</v>
      </c>
      <c r="M327">
        <f>'147557'!D685</f>
        <v>39.392499999999998</v>
      </c>
      <c r="N327">
        <f>'147557'!E685</f>
        <v>-101.0689</v>
      </c>
      <c r="O327">
        <f>'147557'!F685</f>
        <v>20121113</v>
      </c>
      <c r="P327">
        <f>'147557'!Q685</f>
        <v>0</v>
      </c>
      <c r="Q327">
        <f>'147557'!AF685</f>
        <v>100</v>
      </c>
      <c r="R327">
        <f>'147557'!AK685</f>
        <v>-78</v>
      </c>
    </row>
    <row r="328" spans="1:18" x14ac:dyDescent="0.2">
      <c r="A328">
        <v>20121114</v>
      </c>
      <c r="B328">
        <v>0</v>
      </c>
      <c r="C328">
        <v>55</v>
      </c>
      <c r="D328">
        <v>20</v>
      </c>
      <c r="F328">
        <f t="shared" si="16"/>
        <v>20121114</v>
      </c>
      <c r="G328">
        <f t="shared" si="17"/>
        <v>0</v>
      </c>
      <c r="H328">
        <f t="shared" si="18"/>
        <v>55</v>
      </c>
      <c r="I328">
        <f t="shared" si="19"/>
        <v>20</v>
      </c>
      <c r="J328" t="str">
        <f>'147557'!A686</f>
        <v>GHCND:USC00141699</v>
      </c>
      <c r="K328" t="str">
        <f>'147557'!B686</f>
        <v>COLBY 1 SW KS US</v>
      </c>
      <c r="L328">
        <f>'147557'!C686</f>
        <v>966.2</v>
      </c>
      <c r="M328">
        <f>'147557'!D686</f>
        <v>39.392499999999998</v>
      </c>
      <c r="N328">
        <f>'147557'!E686</f>
        <v>-101.0689</v>
      </c>
      <c r="O328">
        <f>'147557'!F686</f>
        <v>20121114</v>
      </c>
      <c r="P328">
        <f>'147557'!Q686</f>
        <v>0</v>
      </c>
      <c r="Q328">
        <f>'147557'!AF686</f>
        <v>128</v>
      </c>
      <c r="R328">
        <f>'147557'!AK686</f>
        <v>-67</v>
      </c>
    </row>
    <row r="329" spans="1:18" x14ac:dyDescent="0.2">
      <c r="A329">
        <v>20121115</v>
      </c>
      <c r="B329">
        <v>0</v>
      </c>
      <c r="C329">
        <v>62</v>
      </c>
      <c r="D329">
        <v>21</v>
      </c>
      <c r="F329">
        <f t="shared" si="16"/>
        <v>20121115</v>
      </c>
      <c r="G329">
        <f t="shared" si="17"/>
        <v>0</v>
      </c>
      <c r="H329">
        <f t="shared" si="18"/>
        <v>62</v>
      </c>
      <c r="I329">
        <f t="shared" si="19"/>
        <v>21</v>
      </c>
      <c r="J329" t="str">
        <f>'147557'!A687</f>
        <v>GHCND:USC00141699</v>
      </c>
      <c r="K329" t="str">
        <f>'147557'!B687</f>
        <v>COLBY 1 SW KS US</v>
      </c>
      <c r="L329">
        <f>'147557'!C687</f>
        <v>966.2</v>
      </c>
      <c r="M329">
        <f>'147557'!D687</f>
        <v>39.392499999999998</v>
      </c>
      <c r="N329">
        <f>'147557'!E687</f>
        <v>-101.0689</v>
      </c>
      <c r="O329">
        <f>'147557'!F687</f>
        <v>20121115</v>
      </c>
      <c r="P329">
        <f>'147557'!Q687</f>
        <v>0</v>
      </c>
      <c r="Q329">
        <f>'147557'!AF687</f>
        <v>167</v>
      </c>
      <c r="R329">
        <f>'147557'!AK687</f>
        <v>-61</v>
      </c>
    </row>
    <row r="330" spans="1:18" x14ac:dyDescent="0.2">
      <c r="A330">
        <v>20121116</v>
      </c>
      <c r="B330">
        <v>0</v>
      </c>
      <c r="C330">
        <v>58</v>
      </c>
      <c r="D330">
        <v>20</v>
      </c>
      <c r="F330">
        <f t="shared" ref="F330:F375" si="20">O330</f>
        <v>20121116</v>
      </c>
      <c r="G330">
        <f t="shared" si="17"/>
        <v>0</v>
      </c>
      <c r="H330">
        <f t="shared" si="18"/>
        <v>58</v>
      </c>
      <c r="I330">
        <f t="shared" si="19"/>
        <v>20</v>
      </c>
      <c r="J330" t="str">
        <f>'147557'!A688</f>
        <v>GHCND:USC00141699</v>
      </c>
      <c r="K330" t="str">
        <f>'147557'!B688</f>
        <v>COLBY 1 SW KS US</v>
      </c>
      <c r="L330">
        <f>'147557'!C688</f>
        <v>966.2</v>
      </c>
      <c r="M330">
        <f>'147557'!D688</f>
        <v>39.392499999999998</v>
      </c>
      <c r="N330">
        <f>'147557'!E688</f>
        <v>-101.0689</v>
      </c>
      <c r="O330">
        <f>'147557'!F688</f>
        <v>20121116</v>
      </c>
      <c r="P330">
        <f>'147557'!Q688</f>
        <v>0</v>
      </c>
      <c r="Q330">
        <f>'147557'!AF688</f>
        <v>144</v>
      </c>
      <c r="R330">
        <f>'147557'!AK688</f>
        <v>-67</v>
      </c>
    </row>
    <row r="331" spans="1:18" x14ac:dyDescent="0.2">
      <c r="A331">
        <v>20121117</v>
      </c>
      <c r="B331">
        <v>0</v>
      </c>
      <c r="C331">
        <v>59</v>
      </c>
      <c r="D331">
        <v>24</v>
      </c>
      <c r="F331">
        <f t="shared" si="20"/>
        <v>20121117</v>
      </c>
      <c r="G331">
        <f t="shared" ref="G331:G375" si="21">IF(P331=-9999,-9999,ROUND(P331/254,2))</f>
        <v>0</v>
      </c>
      <c r="H331">
        <f t="shared" ref="H331:H375" si="22">IF(Q331=-9999,-9999,ROUND((9/5)*(Q331/10)+32,0))</f>
        <v>59</v>
      </c>
      <c r="I331">
        <f t="shared" ref="I331:I375" si="23">IF(R331=-9999,-9999,ROUND((9/5)*(R331/10)+32,0))</f>
        <v>24</v>
      </c>
      <c r="J331" t="str">
        <f>'147557'!A689</f>
        <v>GHCND:USC00141699</v>
      </c>
      <c r="K331" t="str">
        <f>'147557'!B689</f>
        <v>COLBY 1 SW KS US</v>
      </c>
      <c r="L331">
        <f>'147557'!C689</f>
        <v>966.2</v>
      </c>
      <c r="M331">
        <f>'147557'!D689</f>
        <v>39.392499999999998</v>
      </c>
      <c r="N331">
        <f>'147557'!E689</f>
        <v>-101.0689</v>
      </c>
      <c r="O331">
        <f>'147557'!F689</f>
        <v>20121117</v>
      </c>
      <c r="P331">
        <f>'147557'!Q689</f>
        <v>0</v>
      </c>
      <c r="Q331">
        <f>'147557'!AF689</f>
        <v>150</v>
      </c>
      <c r="R331">
        <f>'147557'!AK689</f>
        <v>-44</v>
      </c>
    </row>
    <row r="332" spans="1:18" x14ac:dyDescent="0.2">
      <c r="A332">
        <v>20121118</v>
      </c>
      <c r="B332">
        <v>0</v>
      </c>
      <c r="C332">
        <v>63</v>
      </c>
      <c r="D332">
        <v>26</v>
      </c>
      <c r="F332">
        <f t="shared" si="20"/>
        <v>20121118</v>
      </c>
      <c r="G332">
        <f t="shared" si="21"/>
        <v>0</v>
      </c>
      <c r="H332">
        <f t="shared" si="22"/>
        <v>63</v>
      </c>
      <c r="I332">
        <f t="shared" si="23"/>
        <v>26</v>
      </c>
      <c r="J332" t="str">
        <f>'147557'!A690</f>
        <v>GHCND:USC00141699</v>
      </c>
      <c r="K332" t="str">
        <f>'147557'!B690</f>
        <v>COLBY 1 SW KS US</v>
      </c>
      <c r="L332">
        <f>'147557'!C690</f>
        <v>966.2</v>
      </c>
      <c r="M332">
        <f>'147557'!D690</f>
        <v>39.392499999999998</v>
      </c>
      <c r="N332">
        <f>'147557'!E690</f>
        <v>-101.0689</v>
      </c>
      <c r="O332">
        <f>'147557'!F690</f>
        <v>20121118</v>
      </c>
      <c r="P332">
        <f>'147557'!Q690</f>
        <v>0</v>
      </c>
      <c r="Q332">
        <f>'147557'!AF690</f>
        <v>172</v>
      </c>
      <c r="R332">
        <f>'147557'!AK690</f>
        <v>-33</v>
      </c>
    </row>
    <row r="333" spans="1:18" x14ac:dyDescent="0.2">
      <c r="A333">
        <v>20121119</v>
      </c>
      <c r="B333">
        <v>0</v>
      </c>
      <c r="C333">
        <v>57</v>
      </c>
      <c r="D333">
        <v>29</v>
      </c>
      <c r="F333">
        <f t="shared" si="20"/>
        <v>20121119</v>
      </c>
      <c r="G333">
        <f t="shared" si="21"/>
        <v>0</v>
      </c>
      <c r="H333">
        <f t="shared" si="22"/>
        <v>57</v>
      </c>
      <c r="I333">
        <f t="shared" si="23"/>
        <v>29</v>
      </c>
      <c r="J333" t="str">
        <f>'147557'!A691</f>
        <v>GHCND:USC00141699</v>
      </c>
      <c r="K333" t="str">
        <f>'147557'!B691</f>
        <v>COLBY 1 SW KS US</v>
      </c>
      <c r="L333">
        <f>'147557'!C691</f>
        <v>966.2</v>
      </c>
      <c r="M333">
        <f>'147557'!D691</f>
        <v>39.392499999999998</v>
      </c>
      <c r="N333">
        <f>'147557'!E691</f>
        <v>-101.0689</v>
      </c>
      <c r="O333">
        <f>'147557'!F691</f>
        <v>20121119</v>
      </c>
      <c r="P333">
        <f>'147557'!Q691</f>
        <v>0</v>
      </c>
      <c r="Q333">
        <f>'147557'!AF691</f>
        <v>139</v>
      </c>
      <c r="R333">
        <f>'147557'!AK691</f>
        <v>-17</v>
      </c>
    </row>
    <row r="334" spans="1:18" x14ac:dyDescent="0.2">
      <c r="A334">
        <v>20121120</v>
      </c>
      <c r="B334">
        <v>0</v>
      </c>
      <c r="C334">
        <v>69</v>
      </c>
      <c r="D334">
        <v>27</v>
      </c>
      <c r="F334">
        <f t="shared" si="20"/>
        <v>20121120</v>
      </c>
      <c r="G334">
        <f t="shared" si="21"/>
        <v>0</v>
      </c>
      <c r="H334">
        <f t="shared" si="22"/>
        <v>69</v>
      </c>
      <c r="I334">
        <f t="shared" si="23"/>
        <v>27</v>
      </c>
      <c r="J334" t="str">
        <f>'147557'!A692</f>
        <v>GHCND:USC00141699</v>
      </c>
      <c r="K334" t="str">
        <f>'147557'!B692</f>
        <v>COLBY 1 SW KS US</v>
      </c>
      <c r="L334">
        <f>'147557'!C692</f>
        <v>966.2</v>
      </c>
      <c r="M334">
        <f>'147557'!D692</f>
        <v>39.392499999999998</v>
      </c>
      <c r="N334">
        <f>'147557'!E692</f>
        <v>-101.0689</v>
      </c>
      <c r="O334">
        <f>'147557'!F692</f>
        <v>20121120</v>
      </c>
      <c r="P334">
        <f>'147557'!Q692</f>
        <v>0</v>
      </c>
      <c r="Q334">
        <f>'147557'!AF692</f>
        <v>206</v>
      </c>
      <c r="R334">
        <f>'147557'!AK692</f>
        <v>-28</v>
      </c>
    </row>
    <row r="335" spans="1:18" x14ac:dyDescent="0.2">
      <c r="A335">
        <v>20121121</v>
      </c>
      <c r="B335">
        <v>0</v>
      </c>
      <c r="C335">
        <v>71</v>
      </c>
      <c r="D335">
        <v>31</v>
      </c>
      <c r="F335">
        <f t="shared" si="20"/>
        <v>20121121</v>
      </c>
      <c r="G335">
        <f t="shared" si="21"/>
        <v>0</v>
      </c>
      <c r="H335">
        <f t="shared" si="22"/>
        <v>71</v>
      </c>
      <c r="I335">
        <f t="shared" si="23"/>
        <v>31</v>
      </c>
      <c r="J335" t="str">
        <f>'147557'!A693</f>
        <v>GHCND:USC00141699</v>
      </c>
      <c r="K335" t="str">
        <f>'147557'!B693</f>
        <v>COLBY 1 SW KS US</v>
      </c>
      <c r="L335">
        <f>'147557'!C693</f>
        <v>966.2</v>
      </c>
      <c r="M335">
        <f>'147557'!D693</f>
        <v>39.392499999999998</v>
      </c>
      <c r="N335">
        <f>'147557'!E693</f>
        <v>-101.0689</v>
      </c>
      <c r="O335">
        <f>'147557'!F693</f>
        <v>20121121</v>
      </c>
      <c r="P335">
        <f>'147557'!Q693</f>
        <v>0</v>
      </c>
      <c r="Q335">
        <f>'147557'!AF693</f>
        <v>217</v>
      </c>
      <c r="R335">
        <f>'147557'!AK693</f>
        <v>-6</v>
      </c>
    </row>
    <row r="336" spans="1:18" x14ac:dyDescent="0.2">
      <c r="A336">
        <v>20121122</v>
      </c>
      <c r="B336">
        <v>0</v>
      </c>
      <c r="C336">
        <v>74</v>
      </c>
      <c r="D336">
        <v>32</v>
      </c>
      <c r="F336">
        <f t="shared" si="20"/>
        <v>20121122</v>
      </c>
      <c r="G336">
        <f t="shared" si="21"/>
        <v>0</v>
      </c>
      <c r="H336">
        <f t="shared" si="22"/>
        <v>74</v>
      </c>
      <c r="I336">
        <f t="shared" si="23"/>
        <v>32</v>
      </c>
      <c r="J336" t="str">
        <f>'147557'!A694</f>
        <v>GHCND:USC00141699</v>
      </c>
      <c r="K336" t="str">
        <f>'147557'!B694</f>
        <v>COLBY 1 SW KS US</v>
      </c>
      <c r="L336">
        <f>'147557'!C694</f>
        <v>966.2</v>
      </c>
      <c r="M336">
        <f>'147557'!D694</f>
        <v>39.392499999999998</v>
      </c>
      <c r="N336">
        <f>'147557'!E694</f>
        <v>-101.0689</v>
      </c>
      <c r="O336">
        <f>'147557'!F694</f>
        <v>20121122</v>
      </c>
      <c r="P336">
        <f>'147557'!Q694</f>
        <v>0</v>
      </c>
      <c r="Q336">
        <f>'147557'!AF694</f>
        <v>233</v>
      </c>
      <c r="R336">
        <f>'147557'!AK694</f>
        <v>0</v>
      </c>
    </row>
    <row r="337" spans="1:18" x14ac:dyDescent="0.2">
      <c r="A337">
        <v>20121123</v>
      </c>
      <c r="B337">
        <v>0</v>
      </c>
      <c r="C337">
        <v>61</v>
      </c>
      <c r="D337">
        <v>22</v>
      </c>
      <c r="F337">
        <f t="shared" si="20"/>
        <v>20121123</v>
      </c>
      <c r="G337">
        <f t="shared" si="21"/>
        <v>0</v>
      </c>
      <c r="H337">
        <f t="shared" si="22"/>
        <v>61</v>
      </c>
      <c r="I337">
        <f t="shared" si="23"/>
        <v>22</v>
      </c>
      <c r="J337" t="str">
        <f>'147557'!A695</f>
        <v>GHCND:USC00141699</v>
      </c>
      <c r="K337" t="str">
        <f>'147557'!B695</f>
        <v>COLBY 1 SW KS US</v>
      </c>
      <c r="L337">
        <f>'147557'!C695</f>
        <v>966.2</v>
      </c>
      <c r="M337">
        <f>'147557'!D695</f>
        <v>39.392499999999998</v>
      </c>
      <c r="N337">
        <f>'147557'!E695</f>
        <v>-101.0689</v>
      </c>
      <c r="O337">
        <f>'147557'!F695</f>
        <v>20121123</v>
      </c>
      <c r="P337">
        <f>'147557'!Q695</f>
        <v>0</v>
      </c>
      <c r="Q337">
        <f>'147557'!AF695</f>
        <v>161</v>
      </c>
      <c r="R337">
        <f>'147557'!AK695</f>
        <v>-56</v>
      </c>
    </row>
    <row r="338" spans="1:18" x14ac:dyDescent="0.2">
      <c r="A338">
        <v>20121124</v>
      </c>
      <c r="B338">
        <v>0</v>
      </c>
      <c r="C338">
        <v>50</v>
      </c>
      <c r="D338">
        <v>22</v>
      </c>
      <c r="F338">
        <f t="shared" si="20"/>
        <v>20121124</v>
      </c>
      <c r="G338">
        <f t="shared" si="21"/>
        <v>0</v>
      </c>
      <c r="H338">
        <f t="shared" si="22"/>
        <v>50</v>
      </c>
      <c r="I338">
        <f t="shared" si="23"/>
        <v>22</v>
      </c>
      <c r="J338" t="str">
        <f>'147557'!A696</f>
        <v>GHCND:USC00141699</v>
      </c>
      <c r="K338" t="str">
        <f>'147557'!B696</f>
        <v>COLBY 1 SW KS US</v>
      </c>
      <c r="L338">
        <f>'147557'!C696</f>
        <v>966.2</v>
      </c>
      <c r="M338">
        <f>'147557'!D696</f>
        <v>39.392499999999998</v>
      </c>
      <c r="N338">
        <f>'147557'!E696</f>
        <v>-101.0689</v>
      </c>
      <c r="O338">
        <f>'147557'!F696</f>
        <v>20121124</v>
      </c>
      <c r="P338">
        <f>'147557'!Q696</f>
        <v>0</v>
      </c>
      <c r="Q338">
        <f>'147557'!AF696</f>
        <v>100</v>
      </c>
      <c r="R338">
        <f>'147557'!AK696</f>
        <v>-56</v>
      </c>
    </row>
    <row r="339" spans="1:18" x14ac:dyDescent="0.2">
      <c r="A339">
        <v>20121125</v>
      </c>
      <c r="B339">
        <v>0</v>
      </c>
      <c r="C339">
        <v>77</v>
      </c>
      <c r="D339">
        <v>18</v>
      </c>
      <c r="F339">
        <f t="shared" si="20"/>
        <v>20121125</v>
      </c>
      <c r="G339">
        <f t="shared" si="21"/>
        <v>0</v>
      </c>
      <c r="H339">
        <f t="shared" si="22"/>
        <v>77</v>
      </c>
      <c r="I339">
        <f t="shared" si="23"/>
        <v>18</v>
      </c>
      <c r="J339" t="str">
        <f>'147557'!A697</f>
        <v>GHCND:USC00141699</v>
      </c>
      <c r="K339" t="str">
        <f>'147557'!B697</f>
        <v>COLBY 1 SW KS US</v>
      </c>
      <c r="L339">
        <f>'147557'!C697</f>
        <v>966.2</v>
      </c>
      <c r="M339">
        <f>'147557'!D697</f>
        <v>39.392499999999998</v>
      </c>
      <c r="N339">
        <f>'147557'!E697</f>
        <v>-101.0689</v>
      </c>
      <c r="O339">
        <f>'147557'!F697</f>
        <v>20121125</v>
      </c>
      <c r="P339">
        <f>'147557'!Q697</f>
        <v>0</v>
      </c>
      <c r="Q339">
        <f>'147557'!AF697</f>
        <v>250</v>
      </c>
      <c r="R339">
        <f>'147557'!AK697</f>
        <v>-78</v>
      </c>
    </row>
    <row r="340" spans="1:18" x14ac:dyDescent="0.2">
      <c r="A340">
        <v>20121126</v>
      </c>
      <c r="B340">
        <v>0</v>
      </c>
      <c r="C340">
        <v>55</v>
      </c>
      <c r="D340">
        <v>25</v>
      </c>
      <c r="F340">
        <f t="shared" si="20"/>
        <v>20121126</v>
      </c>
      <c r="G340">
        <f t="shared" si="21"/>
        <v>0</v>
      </c>
      <c r="H340">
        <f t="shared" si="22"/>
        <v>55</v>
      </c>
      <c r="I340">
        <f t="shared" si="23"/>
        <v>25</v>
      </c>
      <c r="J340" t="str">
        <f>'147557'!A698</f>
        <v>GHCND:USC00141699</v>
      </c>
      <c r="K340" t="str">
        <f>'147557'!B698</f>
        <v>COLBY 1 SW KS US</v>
      </c>
      <c r="L340">
        <f>'147557'!C698</f>
        <v>966.2</v>
      </c>
      <c r="M340">
        <f>'147557'!D698</f>
        <v>39.392499999999998</v>
      </c>
      <c r="N340">
        <f>'147557'!E698</f>
        <v>-101.0689</v>
      </c>
      <c r="O340">
        <f>'147557'!F698</f>
        <v>20121126</v>
      </c>
      <c r="P340">
        <f>'147557'!Q698</f>
        <v>0</v>
      </c>
      <c r="Q340">
        <f>'147557'!AF698</f>
        <v>128</v>
      </c>
      <c r="R340">
        <f>'147557'!AK698</f>
        <v>-39</v>
      </c>
    </row>
    <row r="341" spans="1:18" x14ac:dyDescent="0.2">
      <c r="A341">
        <v>20121127</v>
      </c>
      <c r="B341">
        <v>0</v>
      </c>
      <c r="C341">
        <v>39</v>
      </c>
      <c r="D341">
        <v>14</v>
      </c>
      <c r="F341">
        <f t="shared" si="20"/>
        <v>20121127</v>
      </c>
      <c r="G341">
        <f t="shared" si="21"/>
        <v>0</v>
      </c>
      <c r="H341">
        <f t="shared" si="22"/>
        <v>39</v>
      </c>
      <c r="I341">
        <f t="shared" si="23"/>
        <v>14</v>
      </c>
      <c r="J341" t="str">
        <f>'147557'!A699</f>
        <v>GHCND:USC00141699</v>
      </c>
      <c r="K341" t="str">
        <f>'147557'!B699</f>
        <v>COLBY 1 SW KS US</v>
      </c>
      <c r="L341">
        <f>'147557'!C699</f>
        <v>966.2</v>
      </c>
      <c r="M341">
        <f>'147557'!D699</f>
        <v>39.392499999999998</v>
      </c>
      <c r="N341">
        <f>'147557'!E699</f>
        <v>-101.0689</v>
      </c>
      <c r="O341">
        <f>'147557'!F699</f>
        <v>20121127</v>
      </c>
      <c r="P341">
        <f>'147557'!Q699</f>
        <v>0</v>
      </c>
      <c r="Q341">
        <f>'147557'!AF699</f>
        <v>39</v>
      </c>
      <c r="R341">
        <f>'147557'!AK699</f>
        <v>-100</v>
      </c>
    </row>
    <row r="342" spans="1:18" x14ac:dyDescent="0.2">
      <c r="A342">
        <v>20121128</v>
      </c>
      <c r="B342">
        <v>0</v>
      </c>
      <c r="C342">
        <v>59</v>
      </c>
      <c r="D342">
        <v>12</v>
      </c>
      <c r="F342">
        <f t="shared" si="20"/>
        <v>20121128</v>
      </c>
      <c r="G342">
        <f t="shared" si="21"/>
        <v>0</v>
      </c>
      <c r="H342">
        <f t="shared" si="22"/>
        <v>59</v>
      </c>
      <c r="I342">
        <f t="shared" si="23"/>
        <v>12</v>
      </c>
      <c r="J342" t="str">
        <f>'147557'!A700</f>
        <v>GHCND:USC00141699</v>
      </c>
      <c r="K342" t="str">
        <f>'147557'!B700</f>
        <v>COLBY 1 SW KS US</v>
      </c>
      <c r="L342">
        <f>'147557'!C700</f>
        <v>966.2</v>
      </c>
      <c r="M342">
        <f>'147557'!D700</f>
        <v>39.392499999999998</v>
      </c>
      <c r="N342">
        <f>'147557'!E700</f>
        <v>-101.0689</v>
      </c>
      <c r="O342">
        <f>'147557'!F700</f>
        <v>20121128</v>
      </c>
      <c r="P342">
        <f>'147557'!Q700</f>
        <v>0</v>
      </c>
      <c r="Q342">
        <f>'147557'!AF700</f>
        <v>150</v>
      </c>
      <c r="R342">
        <f>'147557'!AK700</f>
        <v>-111</v>
      </c>
    </row>
    <row r="343" spans="1:18" x14ac:dyDescent="0.2">
      <c r="A343">
        <v>20121129</v>
      </c>
      <c r="B343">
        <v>0</v>
      </c>
      <c r="C343">
        <v>58</v>
      </c>
      <c r="D343">
        <v>14</v>
      </c>
      <c r="F343">
        <f t="shared" si="20"/>
        <v>20121129</v>
      </c>
      <c r="G343">
        <f t="shared" si="21"/>
        <v>0</v>
      </c>
      <c r="H343">
        <f t="shared" si="22"/>
        <v>58</v>
      </c>
      <c r="I343">
        <f t="shared" si="23"/>
        <v>14</v>
      </c>
      <c r="J343" t="str">
        <f>'147557'!A701</f>
        <v>GHCND:USC00141699</v>
      </c>
      <c r="K343" t="str">
        <f>'147557'!B701</f>
        <v>COLBY 1 SW KS US</v>
      </c>
      <c r="L343">
        <f>'147557'!C701</f>
        <v>966.2</v>
      </c>
      <c r="M343">
        <f>'147557'!D701</f>
        <v>39.392499999999998</v>
      </c>
      <c r="N343">
        <f>'147557'!E701</f>
        <v>-101.0689</v>
      </c>
      <c r="O343">
        <f>'147557'!F701</f>
        <v>20121129</v>
      </c>
      <c r="P343">
        <f>'147557'!Q701</f>
        <v>0</v>
      </c>
      <c r="Q343">
        <f>'147557'!AF701</f>
        <v>144</v>
      </c>
      <c r="R343">
        <f>'147557'!AK701</f>
        <v>-100</v>
      </c>
    </row>
    <row r="344" spans="1:18" x14ac:dyDescent="0.2">
      <c r="A344">
        <v>20121130</v>
      </c>
      <c r="B344">
        <v>0</v>
      </c>
      <c r="C344">
        <v>72</v>
      </c>
      <c r="D344">
        <v>24</v>
      </c>
      <c r="F344">
        <f t="shared" si="20"/>
        <v>20121130</v>
      </c>
      <c r="G344">
        <f t="shared" si="21"/>
        <v>0</v>
      </c>
      <c r="H344">
        <f t="shared" si="22"/>
        <v>72</v>
      </c>
      <c r="I344">
        <f t="shared" si="23"/>
        <v>24</v>
      </c>
      <c r="J344" t="str">
        <f>'147557'!A702</f>
        <v>GHCND:USC00141699</v>
      </c>
      <c r="K344" t="str">
        <f>'147557'!B702</f>
        <v>COLBY 1 SW KS US</v>
      </c>
      <c r="L344">
        <f>'147557'!C702</f>
        <v>966.2</v>
      </c>
      <c r="M344">
        <f>'147557'!D702</f>
        <v>39.392499999999998</v>
      </c>
      <c r="N344">
        <f>'147557'!E702</f>
        <v>-101.0689</v>
      </c>
      <c r="O344">
        <f>'147557'!F702</f>
        <v>20121130</v>
      </c>
      <c r="P344">
        <f>'147557'!Q702</f>
        <v>0</v>
      </c>
      <c r="Q344">
        <f>'147557'!AF702</f>
        <v>222</v>
      </c>
      <c r="R344">
        <f>'147557'!AK702</f>
        <v>-44</v>
      </c>
    </row>
    <row r="345" spans="1:18" x14ac:dyDescent="0.2">
      <c r="A345">
        <v>20121201</v>
      </c>
      <c r="B345">
        <v>0</v>
      </c>
      <c r="C345">
        <v>64</v>
      </c>
      <c r="D345">
        <v>24</v>
      </c>
      <c r="F345">
        <f t="shared" si="20"/>
        <v>20121201</v>
      </c>
      <c r="G345">
        <f t="shared" si="21"/>
        <v>0</v>
      </c>
      <c r="H345">
        <f t="shared" si="22"/>
        <v>64</v>
      </c>
      <c r="I345">
        <f t="shared" si="23"/>
        <v>24</v>
      </c>
      <c r="J345" t="str">
        <f>'147557'!A703</f>
        <v>GHCND:USC00141699</v>
      </c>
      <c r="K345" t="str">
        <f>'147557'!B703</f>
        <v>COLBY 1 SW KS US</v>
      </c>
      <c r="L345">
        <f>'147557'!C703</f>
        <v>966.2</v>
      </c>
      <c r="M345">
        <f>'147557'!D703</f>
        <v>39.392499999999998</v>
      </c>
      <c r="N345">
        <f>'147557'!E703</f>
        <v>-101.0689</v>
      </c>
      <c r="O345">
        <f>'147557'!F703</f>
        <v>20121201</v>
      </c>
      <c r="P345">
        <f>'147557'!Q703</f>
        <v>0</v>
      </c>
      <c r="Q345">
        <f>'147557'!AF703</f>
        <v>178</v>
      </c>
      <c r="R345">
        <f>'147557'!AK703</f>
        <v>-44</v>
      </c>
    </row>
    <row r="346" spans="1:18" x14ac:dyDescent="0.2">
      <c r="A346">
        <v>20121202</v>
      </c>
      <c r="B346">
        <v>0</v>
      </c>
      <c r="C346">
        <v>71</v>
      </c>
      <c r="D346">
        <v>33</v>
      </c>
      <c r="F346">
        <f t="shared" si="20"/>
        <v>20121202</v>
      </c>
      <c r="G346">
        <f t="shared" si="21"/>
        <v>0</v>
      </c>
      <c r="H346">
        <f t="shared" si="22"/>
        <v>71</v>
      </c>
      <c r="I346">
        <f t="shared" si="23"/>
        <v>33</v>
      </c>
      <c r="J346" t="str">
        <f>'147557'!A704</f>
        <v>GHCND:USC00141699</v>
      </c>
      <c r="K346" t="str">
        <f>'147557'!B704</f>
        <v>COLBY 1 SW KS US</v>
      </c>
      <c r="L346">
        <f>'147557'!C704</f>
        <v>966.2</v>
      </c>
      <c r="M346">
        <f>'147557'!D704</f>
        <v>39.392499999999998</v>
      </c>
      <c r="N346">
        <f>'147557'!E704</f>
        <v>-101.0689</v>
      </c>
      <c r="O346">
        <f>'147557'!F704</f>
        <v>20121202</v>
      </c>
      <c r="P346">
        <f>'147557'!Q704</f>
        <v>0</v>
      </c>
      <c r="Q346">
        <f>'147557'!AF704</f>
        <v>217</v>
      </c>
      <c r="R346">
        <f>'147557'!AK704</f>
        <v>6</v>
      </c>
    </row>
    <row r="347" spans="1:18" x14ac:dyDescent="0.2">
      <c r="A347">
        <v>20121203</v>
      </c>
      <c r="B347">
        <v>0</v>
      </c>
      <c r="C347">
        <v>69</v>
      </c>
      <c r="D347">
        <v>29</v>
      </c>
      <c r="F347">
        <f t="shared" si="20"/>
        <v>20121203</v>
      </c>
      <c r="G347">
        <f t="shared" si="21"/>
        <v>0</v>
      </c>
      <c r="H347">
        <f t="shared" si="22"/>
        <v>69</v>
      </c>
      <c r="I347">
        <f t="shared" si="23"/>
        <v>29</v>
      </c>
      <c r="J347" t="str">
        <f>'147557'!A705</f>
        <v>GHCND:USC00141699</v>
      </c>
      <c r="K347" t="str">
        <f>'147557'!B705</f>
        <v>COLBY 1 SW KS US</v>
      </c>
      <c r="L347">
        <f>'147557'!C705</f>
        <v>966.2</v>
      </c>
      <c r="M347">
        <f>'147557'!D705</f>
        <v>39.392499999999998</v>
      </c>
      <c r="N347">
        <f>'147557'!E705</f>
        <v>-101.0689</v>
      </c>
      <c r="O347">
        <f>'147557'!F705</f>
        <v>20121203</v>
      </c>
      <c r="P347">
        <f>'147557'!Q705</f>
        <v>0</v>
      </c>
      <c r="Q347">
        <f>'147557'!AF705</f>
        <v>206</v>
      </c>
      <c r="R347">
        <f>'147557'!AK705</f>
        <v>-17</v>
      </c>
    </row>
    <row r="348" spans="1:18" x14ac:dyDescent="0.2">
      <c r="A348">
        <v>20121204</v>
      </c>
      <c r="B348">
        <v>0</v>
      </c>
      <c r="C348">
        <v>58</v>
      </c>
      <c r="D348">
        <v>20</v>
      </c>
      <c r="F348">
        <f t="shared" si="20"/>
        <v>20121204</v>
      </c>
      <c r="G348">
        <f t="shared" si="21"/>
        <v>0</v>
      </c>
      <c r="H348">
        <f t="shared" si="22"/>
        <v>58</v>
      </c>
      <c r="I348">
        <f t="shared" si="23"/>
        <v>20</v>
      </c>
      <c r="J348" t="str">
        <f>'147557'!A706</f>
        <v>GHCND:USC00141699</v>
      </c>
      <c r="K348" t="str">
        <f>'147557'!B706</f>
        <v>COLBY 1 SW KS US</v>
      </c>
      <c r="L348">
        <f>'147557'!C706</f>
        <v>966.2</v>
      </c>
      <c r="M348">
        <f>'147557'!D706</f>
        <v>39.392499999999998</v>
      </c>
      <c r="N348">
        <f>'147557'!E706</f>
        <v>-101.0689</v>
      </c>
      <c r="O348">
        <f>'147557'!F706</f>
        <v>20121204</v>
      </c>
      <c r="P348">
        <f>'147557'!Q706</f>
        <v>0</v>
      </c>
      <c r="Q348">
        <f>'147557'!AF706</f>
        <v>144</v>
      </c>
      <c r="R348">
        <f>'147557'!AK706</f>
        <v>-67</v>
      </c>
    </row>
    <row r="349" spans="1:18" x14ac:dyDescent="0.2">
      <c r="A349">
        <v>20121205</v>
      </c>
      <c r="B349">
        <v>0</v>
      </c>
      <c r="C349">
        <v>65</v>
      </c>
      <c r="D349">
        <v>21</v>
      </c>
      <c r="F349">
        <f t="shared" si="20"/>
        <v>20121205</v>
      </c>
      <c r="G349">
        <f t="shared" si="21"/>
        <v>0</v>
      </c>
      <c r="H349">
        <f t="shared" si="22"/>
        <v>65</v>
      </c>
      <c r="I349">
        <f t="shared" si="23"/>
        <v>21</v>
      </c>
      <c r="J349" t="str">
        <f>'147557'!A707</f>
        <v>GHCND:USC00141699</v>
      </c>
      <c r="K349" t="str">
        <f>'147557'!B707</f>
        <v>COLBY 1 SW KS US</v>
      </c>
      <c r="L349">
        <f>'147557'!C707</f>
        <v>966.2</v>
      </c>
      <c r="M349">
        <f>'147557'!D707</f>
        <v>39.392499999999998</v>
      </c>
      <c r="N349">
        <f>'147557'!E707</f>
        <v>-101.0689</v>
      </c>
      <c r="O349">
        <f>'147557'!F707</f>
        <v>20121205</v>
      </c>
      <c r="P349">
        <f>'147557'!Q707</f>
        <v>0</v>
      </c>
      <c r="Q349">
        <f>'147557'!AF707</f>
        <v>183</v>
      </c>
      <c r="R349">
        <f>'147557'!AK707</f>
        <v>-61</v>
      </c>
    </row>
    <row r="350" spans="1:18" x14ac:dyDescent="0.2">
      <c r="A350">
        <v>20121206</v>
      </c>
      <c r="B350">
        <v>0</v>
      </c>
      <c r="C350">
        <v>63</v>
      </c>
      <c r="D350">
        <v>32</v>
      </c>
      <c r="F350">
        <f t="shared" si="20"/>
        <v>20121206</v>
      </c>
      <c r="G350">
        <f t="shared" si="21"/>
        <v>0</v>
      </c>
      <c r="H350">
        <f t="shared" si="22"/>
        <v>63</v>
      </c>
      <c r="I350">
        <f t="shared" si="23"/>
        <v>32</v>
      </c>
      <c r="J350" t="str">
        <f>'147557'!A708</f>
        <v>GHCND:USC00141699</v>
      </c>
      <c r="K350" t="str">
        <f>'147557'!B708</f>
        <v>COLBY 1 SW KS US</v>
      </c>
      <c r="L350">
        <f>'147557'!C708</f>
        <v>966.2</v>
      </c>
      <c r="M350">
        <f>'147557'!D708</f>
        <v>39.392499999999998</v>
      </c>
      <c r="N350">
        <f>'147557'!E708</f>
        <v>-101.0689</v>
      </c>
      <c r="O350">
        <f>'147557'!F708</f>
        <v>20121206</v>
      </c>
      <c r="P350">
        <f>'147557'!Q708</f>
        <v>0</v>
      </c>
      <c r="Q350">
        <f>'147557'!AF708</f>
        <v>172</v>
      </c>
      <c r="R350">
        <f>'147557'!AK708</f>
        <v>0</v>
      </c>
    </row>
    <row r="351" spans="1:18" x14ac:dyDescent="0.2">
      <c r="A351">
        <v>20121207</v>
      </c>
      <c r="B351">
        <v>0</v>
      </c>
      <c r="C351">
        <v>48</v>
      </c>
      <c r="D351">
        <v>19</v>
      </c>
      <c r="F351">
        <f t="shared" si="20"/>
        <v>20121207</v>
      </c>
      <c r="G351">
        <f t="shared" si="21"/>
        <v>0</v>
      </c>
      <c r="H351">
        <f t="shared" si="22"/>
        <v>48</v>
      </c>
      <c r="I351">
        <f t="shared" si="23"/>
        <v>19</v>
      </c>
      <c r="J351" t="str">
        <f>'147557'!A709</f>
        <v>GHCND:USC00141699</v>
      </c>
      <c r="K351" t="str">
        <f>'147557'!B709</f>
        <v>COLBY 1 SW KS US</v>
      </c>
      <c r="L351">
        <f>'147557'!C709</f>
        <v>966.2</v>
      </c>
      <c r="M351">
        <f>'147557'!D709</f>
        <v>39.392499999999998</v>
      </c>
      <c r="N351">
        <f>'147557'!E709</f>
        <v>-101.0689</v>
      </c>
      <c r="O351">
        <f>'147557'!F709</f>
        <v>20121207</v>
      </c>
      <c r="P351">
        <f>'147557'!Q709</f>
        <v>0</v>
      </c>
      <c r="Q351">
        <f>'147557'!AF709</f>
        <v>89</v>
      </c>
      <c r="R351">
        <f>'147557'!AK709</f>
        <v>-72</v>
      </c>
    </row>
    <row r="352" spans="1:18" x14ac:dyDescent="0.2">
      <c r="A352">
        <v>20121208</v>
      </c>
      <c r="B352">
        <v>0</v>
      </c>
      <c r="C352">
        <v>53</v>
      </c>
      <c r="D352">
        <v>13</v>
      </c>
      <c r="F352">
        <f t="shared" si="20"/>
        <v>20121208</v>
      </c>
      <c r="G352">
        <f t="shared" si="21"/>
        <v>0</v>
      </c>
      <c r="H352">
        <f t="shared" si="22"/>
        <v>53</v>
      </c>
      <c r="I352">
        <f t="shared" si="23"/>
        <v>13</v>
      </c>
      <c r="J352" t="str">
        <f>'147557'!A710</f>
        <v>GHCND:USC00141699</v>
      </c>
      <c r="K352" t="str">
        <f>'147557'!B710</f>
        <v>COLBY 1 SW KS US</v>
      </c>
      <c r="L352">
        <f>'147557'!C710</f>
        <v>966.2</v>
      </c>
      <c r="M352">
        <f>'147557'!D710</f>
        <v>39.392499999999998</v>
      </c>
      <c r="N352">
        <f>'147557'!E710</f>
        <v>-101.0689</v>
      </c>
      <c r="O352">
        <f>'147557'!F710</f>
        <v>20121208</v>
      </c>
      <c r="P352">
        <f>'147557'!Q710</f>
        <v>0</v>
      </c>
      <c r="Q352">
        <f>'147557'!AF710</f>
        <v>117</v>
      </c>
      <c r="R352">
        <f>'147557'!AK710</f>
        <v>-106</v>
      </c>
    </row>
    <row r="353" spans="1:18" x14ac:dyDescent="0.2">
      <c r="A353">
        <v>20121209</v>
      </c>
      <c r="B353">
        <v>0</v>
      </c>
      <c r="C353">
        <v>49</v>
      </c>
      <c r="D353">
        <v>16</v>
      </c>
      <c r="F353">
        <f t="shared" si="20"/>
        <v>20121209</v>
      </c>
      <c r="G353">
        <f t="shared" si="21"/>
        <v>0</v>
      </c>
      <c r="H353">
        <f t="shared" si="22"/>
        <v>49</v>
      </c>
      <c r="I353">
        <f t="shared" si="23"/>
        <v>16</v>
      </c>
      <c r="J353" t="str">
        <f>'147557'!A711</f>
        <v>GHCND:USC00141699</v>
      </c>
      <c r="K353" t="str">
        <f>'147557'!B711</f>
        <v>COLBY 1 SW KS US</v>
      </c>
      <c r="L353">
        <f>'147557'!C711</f>
        <v>966.2</v>
      </c>
      <c r="M353">
        <f>'147557'!D711</f>
        <v>39.392499999999998</v>
      </c>
      <c r="N353">
        <f>'147557'!E711</f>
        <v>-101.0689</v>
      </c>
      <c r="O353">
        <f>'147557'!F711</f>
        <v>20121209</v>
      </c>
      <c r="P353">
        <f>'147557'!Q711</f>
        <v>0</v>
      </c>
      <c r="Q353">
        <f>'147557'!AF711</f>
        <v>94</v>
      </c>
      <c r="R353">
        <f>'147557'!AK711</f>
        <v>-89</v>
      </c>
    </row>
    <row r="354" spans="1:18" x14ac:dyDescent="0.2">
      <c r="A354">
        <v>20121210</v>
      </c>
      <c r="B354">
        <v>0</v>
      </c>
      <c r="C354">
        <v>26</v>
      </c>
      <c r="D354">
        <v>-3</v>
      </c>
      <c r="F354">
        <f t="shared" si="20"/>
        <v>20121210</v>
      </c>
      <c r="G354">
        <f t="shared" si="21"/>
        <v>0</v>
      </c>
      <c r="H354">
        <f t="shared" si="22"/>
        <v>26</v>
      </c>
      <c r="I354">
        <f t="shared" si="23"/>
        <v>-3</v>
      </c>
      <c r="J354" t="str">
        <f>'147557'!A712</f>
        <v>GHCND:USC00141699</v>
      </c>
      <c r="K354" t="str">
        <f>'147557'!B712</f>
        <v>COLBY 1 SW KS US</v>
      </c>
      <c r="L354">
        <f>'147557'!C712</f>
        <v>966.2</v>
      </c>
      <c r="M354">
        <f>'147557'!D712</f>
        <v>39.392499999999998</v>
      </c>
      <c r="N354">
        <f>'147557'!E712</f>
        <v>-101.0689</v>
      </c>
      <c r="O354">
        <f>'147557'!F712</f>
        <v>20121210</v>
      </c>
      <c r="P354">
        <f>'147557'!Q712</f>
        <v>0</v>
      </c>
      <c r="Q354">
        <f>'147557'!AF712</f>
        <v>-33</v>
      </c>
      <c r="R354">
        <f>'147557'!AK712</f>
        <v>-194</v>
      </c>
    </row>
    <row r="355" spans="1:18" x14ac:dyDescent="0.2">
      <c r="A355">
        <v>20121211</v>
      </c>
      <c r="B355">
        <v>0</v>
      </c>
      <c r="C355">
        <v>43</v>
      </c>
      <c r="D355">
        <v>4</v>
      </c>
      <c r="F355">
        <f t="shared" si="20"/>
        <v>20121211</v>
      </c>
      <c r="G355">
        <f t="shared" si="21"/>
        <v>0</v>
      </c>
      <c r="H355">
        <f t="shared" si="22"/>
        <v>43</v>
      </c>
      <c r="I355">
        <f t="shared" si="23"/>
        <v>4</v>
      </c>
      <c r="J355" t="str">
        <f>'147557'!A713</f>
        <v>GHCND:USC00141699</v>
      </c>
      <c r="K355" t="str">
        <f>'147557'!B713</f>
        <v>COLBY 1 SW KS US</v>
      </c>
      <c r="L355">
        <f>'147557'!C713</f>
        <v>966.2</v>
      </c>
      <c r="M355">
        <f>'147557'!D713</f>
        <v>39.392499999999998</v>
      </c>
      <c r="N355">
        <f>'147557'!E713</f>
        <v>-101.0689</v>
      </c>
      <c r="O355">
        <f>'147557'!F713</f>
        <v>20121211</v>
      </c>
      <c r="P355">
        <f>'147557'!Q713</f>
        <v>0</v>
      </c>
      <c r="Q355">
        <f>'147557'!AF713</f>
        <v>61</v>
      </c>
      <c r="R355">
        <f>'147557'!AK713</f>
        <v>-156</v>
      </c>
    </row>
    <row r="356" spans="1:18" x14ac:dyDescent="0.2">
      <c r="A356">
        <v>20121212</v>
      </c>
      <c r="B356">
        <v>0</v>
      </c>
      <c r="C356">
        <v>45</v>
      </c>
      <c r="D356">
        <v>12</v>
      </c>
      <c r="F356">
        <f t="shared" si="20"/>
        <v>20121212</v>
      </c>
      <c r="G356">
        <f t="shared" si="21"/>
        <v>0</v>
      </c>
      <c r="H356">
        <f t="shared" si="22"/>
        <v>45</v>
      </c>
      <c r="I356">
        <f t="shared" si="23"/>
        <v>12</v>
      </c>
      <c r="J356" t="str">
        <f>'147557'!A714</f>
        <v>GHCND:USC00141699</v>
      </c>
      <c r="K356" t="str">
        <f>'147557'!B714</f>
        <v>COLBY 1 SW KS US</v>
      </c>
      <c r="L356">
        <f>'147557'!C714</f>
        <v>966.2</v>
      </c>
      <c r="M356">
        <f>'147557'!D714</f>
        <v>39.392499999999998</v>
      </c>
      <c r="N356">
        <f>'147557'!E714</f>
        <v>-101.0689</v>
      </c>
      <c r="O356">
        <f>'147557'!F714</f>
        <v>20121212</v>
      </c>
      <c r="P356">
        <f>'147557'!Q714</f>
        <v>0</v>
      </c>
      <c r="Q356">
        <f>'147557'!AF714</f>
        <v>72</v>
      </c>
      <c r="R356">
        <f>'147557'!AK714</f>
        <v>-111</v>
      </c>
    </row>
    <row r="357" spans="1:18" x14ac:dyDescent="0.2">
      <c r="A357">
        <v>20121213</v>
      </c>
      <c r="B357">
        <v>0</v>
      </c>
      <c r="C357">
        <v>59</v>
      </c>
      <c r="D357">
        <v>19</v>
      </c>
      <c r="F357">
        <f t="shared" si="20"/>
        <v>20121213</v>
      </c>
      <c r="G357">
        <f t="shared" si="21"/>
        <v>0</v>
      </c>
      <c r="H357">
        <f t="shared" si="22"/>
        <v>59</v>
      </c>
      <c r="I357">
        <f t="shared" si="23"/>
        <v>19</v>
      </c>
      <c r="J357" t="str">
        <f>'147557'!A715</f>
        <v>GHCND:USC00141699</v>
      </c>
      <c r="K357" t="str">
        <f>'147557'!B715</f>
        <v>COLBY 1 SW KS US</v>
      </c>
      <c r="L357">
        <f>'147557'!C715</f>
        <v>966.2</v>
      </c>
      <c r="M357">
        <f>'147557'!D715</f>
        <v>39.392499999999998</v>
      </c>
      <c r="N357">
        <f>'147557'!E715</f>
        <v>-101.0689</v>
      </c>
      <c r="O357">
        <f>'147557'!F715</f>
        <v>20121213</v>
      </c>
      <c r="P357">
        <f>'147557'!Q715</f>
        <v>0</v>
      </c>
      <c r="Q357">
        <f>'147557'!AF715</f>
        <v>150</v>
      </c>
      <c r="R357">
        <f>'147557'!AK715</f>
        <v>-72</v>
      </c>
    </row>
    <row r="358" spans="1:18" x14ac:dyDescent="0.2">
      <c r="A358">
        <v>20121214</v>
      </c>
      <c r="B358">
        <v>0</v>
      </c>
      <c r="C358">
        <v>60</v>
      </c>
      <c r="D358">
        <v>12</v>
      </c>
      <c r="F358">
        <f t="shared" si="20"/>
        <v>20121214</v>
      </c>
      <c r="G358">
        <f t="shared" si="21"/>
        <v>0</v>
      </c>
      <c r="H358">
        <f t="shared" si="22"/>
        <v>60</v>
      </c>
      <c r="I358">
        <f t="shared" si="23"/>
        <v>12</v>
      </c>
      <c r="J358" t="str">
        <f>'147557'!A716</f>
        <v>GHCND:USC00141699</v>
      </c>
      <c r="K358" t="str">
        <f>'147557'!B716</f>
        <v>COLBY 1 SW KS US</v>
      </c>
      <c r="L358">
        <f>'147557'!C716</f>
        <v>966.2</v>
      </c>
      <c r="M358">
        <f>'147557'!D716</f>
        <v>39.392499999999998</v>
      </c>
      <c r="N358">
        <f>'147557'!E716</f>
        <v>-101.0689</v>
      </c>
      <c r="O358">
        <f>'147557'!F716</f>
        <v>20121214</v>
      </c>
      <c r="P358">
        <f>'147557'!Q716</f>
        <v>0</v>
      </c>
      <c r="Q358">
        <f>'147557'!AF716</f>
        <v>156</v>
      </c>
      <c r="R358">
        <f>'147557'!AK716</f>
        <v>-111</v>
      </c>
    </row>
    <row r="359" spans="1:18" x14ac:dyDescent="0.2">
      <c r="A359">
        <v>20121215</v>
      </c>
      <c r="B359">
        <v>0.41</v>
      </c>
      <c r="C359">
        <v>47</v>
      </c>
      <c r="D359">
        <v>16</v>
      </c>
      <c r="F359">
        <f t="shared" si="20"/>
        <v>20121215</v>
      </c>
      <c r="G359">
        <f t="shared" si="21"/>
        <v>0.41</v>
      </c>
      <c r="H359">
        <f t="shared" si="22"/>
        <v>47</v>
      </c>
      <c r="I359">
        <f t="shared" si="23"/>
        <v>16</v>
      </c>
      <c r="J359" t="str">
        <f>'147557'!A717</f>
        <v>GHCND:USC00141699</v>
      </c>
      <c r="K359" t="str">
        <f>'147557'!B717</f>
        <v>COLBY 1 SW KS US</v>
      </c>
      <c r="L359">
        <f>'147557'!C717</f>
        <v>966.2</v>
      </c>
      <c r="M359">
        <f>'147557'!D717</f>
        <v>39.392499999999998</v>
      </c>
      <c r="N359">
        <f>'147557'!E717</f>
        <v>-101.0689</v>
      </c>
      <c r="O359">
        <f>'147557'!F717</f>
        <v>20121215</v>
      </c>
      <c r="P359">
        <f>'147557'!Q717</f>
        <v>104</v>
      </c>
      <c r="Q359">
        <f>'147557'!AF717</f>
        <v>83</v>
      </c>
      <c r="R359">
        <f>'147557'!AK717</f>
        <v>-89</v>
      </c>
    </row>
    <row r="360" spans="1:18" x14ac:dyDescent="0.2">
      <c r="A360">
        <v>20121216</v>
      </c>
      <c r="B360">
        <v>0</v>
      </c>
      <c r="C360">
        <v>51</v>
      </c>
      <c r="D360">
        <v>26</v>
      </c>
      <c r="F360">
        <f t="shared" si="20"/>
        <v>20121216</v>
      </c>
      <c r="G360">
        <f t="shared" si="21"/>
        <v>0</v>
      </c>
      <c r="H360">
        <f t="shared" si="22"/>
        <v>51</v>
      </c>
      <c r="I360">
        <f t="shared" si="23"/>
        <v>26</v>
      </c>
      <c r="J360" t="str">
        <f>'147557'!A718</f>
        <v>GHCND:USC00141699</v>
      </c>
      <c r="K360" t="str">
        <f>'147557'!B718</f>
        <v>COLBY 1 SW KS US</v>
      </c>
      <c r="L360">
        <f>'147557'!C718</f>
        <v>966.2</v>
      </c>
      <c r="M360">
        <f>'147557'!D718</f>
        <v>39.392499999999998</v>
      </c>
      <c r="N360">
        <f>'147557'!E718</f>
        <v>-101.0689</v>
      </c>
      <c r="O360">
        <f>'147557'!F718</f>
        <v>20121216</v>
      </c>
      <c r="P360">
        <f>'147557'!Q718</f>
        <v>0</v>
      </c>
      <c r="Q360">
        <f>'147557'!AF718</f>
        <v>106</v>
      </c>
      <c r="R360">
        <f>'147557'!AK718</f>
        <v>-33</v>
      </c>
    </row>
    <row r="361" spans="1:18" x14ac:dyDescent="0.2">
      <c r="A361">
        <v>20121217</v>
      </c>
      <c r="B361">
        <v>0</v>
      </c>
      <c r="C361">
        <v>35</v>
      </c>
      <c r="D361">
        <v>23</v>
      </c>
      <c r="F361">
        <f t="shared" si="20"/>
        <v>20121217</v>
      </c>
      <c r="G361">
        <f t="shared" si="21"/>
        <v>0</v>
      </c>
      <c r="H361">
        <f t="shared" si="22"/>
        <v>35</v>
      </c>
      <c r="I361">
        <f t="shared" si="23"/>
        <v>23</v>
      </c>
      <c r="J361" t="str">
        <f>'147557'!A719</f>
        <v>GHCND:USC00141699</v>
      </c>
      <c r="K361" t="str">
        <f>'147557'!B719</f>
        <v>COLBY 1 SW KS US</v>
      </c>
      <c r="L361">
        <f>'147557'!C719</f>
        <v>966.2</v>
      </c>
      <c r="M361">
        <f>'147557'!D719</f>
        <v>39.392499999999998</v>
      </c>
      <c r="N361">
        <f>'147557'!E719</f>
        <v>-101.0689</v>
      </c>
      <c r="O361">
        <f>'147557'!F719</f>
        <v>20121217</v>
      </c>
      <c r="P361">
        <f>'147557'!Q719</f>
        <v>0</v>
      </c>
      <c r="Q361">
        <f>'147557'!AF719</f>
        <v>17</v>
      </c>
      <c r="R361">
        <f>'147557'!AK719</f>
        <v>-50</v>
      </c>
    </row>
    <row r="362" spans="1:18" x14ac:dyDescent="0.2">
      <c r="A362">
        <v>20121218</v>
      </c>
      <c r="B362">
        <v>0</v>
      </c>
      <c r="C362">
        <v>54</v>
      </c>
      <c r="D362">
        <v>24</v>
      </c>
      <c r="F362">
        <f t="shared" si="20"/>
        <v>20121218</v>
      </c>
      <c r="G362">
        <f t="shared" si="21"/>
        <v>0</v>
      </c>
      <c r="H362">
        <f t="shared" si="22"/>
        <v>54</v>
      </c>
      <c r="I362">
        <f t="shared" si="23"/>
        <v>24</v>
      </c>
      <c r="J362" t="str">
        <f>'147557'!A720</f>
        <v>GHCND:USC00141699</v>
      </c>
      <c r="K362" t="str">
        <f>'147557'!B720</f>
        <v>COLBY 1 SW KS US</v>
      </c>
      <c r="L362">
        <f>'147557'!C720</f>
        <v>966.2</v>
      </c>
      <c r="M362">
        <f>'147557'!D720</f>
        <v>39.392499999999998</v>
      </c>
      <c r="N362">
        <f>'147557'!E720</f>
        <v>-101.0689</v>
      </c>
      <c r="O362">
        <f>'147557'!F720</f>
        <v>20121218</v>
      </c>
      <c r="P362">
        <f>'147557'!Q720</f>
        <v>0</v>
      </c>
      <c r="Q362">
        <f>'147557'!AF720</f>
        <v>122</v>
      </c>
      <c r="R362">
        <f>'147557'!AK720</f>
        <v>-44</v>
      </c>
    </row>
    <row r="363" spans="1:18" x14ac:dyDescent="0.2">
      <c r="A363">
        <v>20121219</v>
      </c>
      <c r="B363">
        <v>0</v>
      </c>
      <c r="C363">
        <v>52</v>
      </c>
      <c r="D363">
        <v>28</v>
      </c>
      <c r="F363">
        <f t="shared" si="20"/>
        <v>20121219</v>
      </c>
      <c r="G363">
        <f t="shared" si="21"/>
        <v>0</v>
      </c>
      <c r="H363">
        <f t="shared" si="22"/>
        <v>52</v>
      </c>
      <c r="I363">
        <f t="shared" si="23"/>
        <v>28</v>
      </c>
      <c r="J363" t="str">
        <f>'147557'!A721</f>
        <v>GHCND:USC00141699</v>
      </c>
      <c r="K363" t="str">
        <f>'147557'!B721</f>
        <v>COLBY 1 SW KS US</v>
      </c>
      <c r="L363">
        <f>'147557'!C721</f>
        <v>966.2</v>
      </c>
      <c r="M363">
        <f>'147557'!D721</f>
        <v>39.392499999999998</v>
      </c>
      <c r="N363">
        <f>'147557'!E721</f>
        <v>-101.0689</v>
      </c>
      <c r="O363">
        <f>'147557'!F721</f>
        <v>20121219</v>
      </c>
      <c r="P363">
        <f>'147557'!Q721</f>
        <v>0</v>
      </c>
      <c r="Q363">
        <f>'147557'!AF721</f>
        <v>111</v>
      </c>
      <c r="R363">
        <f>'147557'!AK721</f>
        <v>-22</v>
      </c>
    </row>
    <row r="364" spans="1:18" x14ac:dyDescent="0.2">
      <c r="A364">
        <v>20121220</v>
      </c>
      <c r="B364">
        <v>7.0000000000000007E-2</v>
      </c>
      <c r="C364">
        <v>38</v>
      </c>
      <c r="D364">
        <v>9</v>
      </c>
      <c r="F364">
        <f t="shared" si="20"/>
        <v>20121220</v>
      </c>
      <c r="G364">
        <f t="shared" si="21"/>
        <v>7.0000000000000007E-2</v>
      </c>
      <c r="H364">
        <f t="shared" si="22"/>
        <v>38</v>
      </c>
      <c r="I364">
        <f t="shared" si="23"/>
        <v>9</v>
      </c>
      <c r="J364" t="str">
        <f>'147557'!A722</f>
        <v>GHCND:USC00141699</v>
      </c>
      <c r="K364" t="str">
        <f>'147557'!B722</f>
        <v>COLBY 1 SW KS US</v>
      </c>
      <c r="L364">
        <f>'147557'!C722</f>
        <v>966.2</v>
      </c>
      <c r="M364">
        <f>'147557'!D722</f>
        <v>39.392499999999998</v>
      </c>
      <c r="N364">
        <f>'147557'!E722</f>
        <v>-101.0689</v>
      </c>
      <c r="O364">
        <f>'147557'!F722</f>
        <v>20121220</v>
      </c>
      <c r="P364">
        <f>'147557'!Q722</f>
        <v>18</v>
      </c>
      <c r="Q364">
        <f>'147557'!AF722</f>
        <v>33</v>
      </c>
      <c r="R364">
        <f>'147557'!AK722</f>
        <v>-128</v>
      </c>
    </row>
    <row r="365" spans="1:18" x14ac:dyDescent="0.2">
      <c r="A365">
        <v>20121221</v>
      </c>
      <c r="B365">
        <v>0</v>
      </c>
      <c r="C365">
        <v>35</v>
      </c>
      <c r="D365">
        <v>11</v>
      </c>
      <c r="F365">
        <f t="shared" si="20"/>
        <v>20121221</v>
      </c>
      <c r="G365">
        <f t="shared" si="21"/>
        <v>0</v>
      </c>
      <c r="H365">
        <f t="shared" si="22"/>
        <v>35</v>
      </c>
      <c r="I365">
        <f t="shared" si="23"/>
        <v>11</v>
      </c>
      <c r="J365" t="str">
        <f>'147557'!A723</f>
        <v>GHCND:USC00141699</v>
      </c>
      <c r="K365" t="str">
        <f>'147557'!B723</f>
        <v>COLBY 1 SW KS US</v>
      </c>
      <c r="L365">
        <f>'147557'!C723</f>
        <v>966.2</v>
      </c>
      <c r="M365">
        <f>'147557'!D723</f>
        <v>39.392499999999998</v>
      </c>
      <c r="N365">
        <f>'147557'!E723</f>
        <v>-101.0689</v>
      </c>
      <c r="O365">
        <f>'147557'!F723</f>
        <v>20121221</v>
      </c>
      <c r="P365">
        <f>'147557'!Q723</f>
        <v>0</v>
      </c>
      <c r="Q365">
        <f>'147557'!AF723</f>
        <v>17</v>
      </c>
      <c r="R365">
        <f>'147557'!AK723</f>
        <v>-117</v>
      </c>
    </row>
    <row r="366" spans="1:18" x14ac:dyDescent="0.2">
      <c r="A366">
        <v>20121222</v>
      </c>
      <c r="B366">
        <v>0</v>
      </c>
      <c r="C366">
        <v>47</v>
      </c>
      <c r="D366">
        <v>11</v>
      </c>
      <c r="F366">
        <f t="shared" si="20"/>
        <v>20121222</v>
      </c>
      <c r="G366">
        <f t="shared" si="21"/>
        <v>0</v>
      </c>
      <c r="H366">
        <f t="shared" si="22"/>
        <v>47</v>
      </c>
      <c r="I366">
        <f t="shared" si="23"/>
        <v>11</v>
      </c>
      <c r="J366" t="str">
        <f>'147557'!A724</f>
        <v>GHCND:USC00141699</v>
      </c>
      <c r="K366" t="str">
        <f>'147557'!B724</f>
        <v>COLBY 1 SW KS US</v>
      </c>
      <c r="L366">
        <f>'147557'!C724</f>
        <v>966.2</v>
      </c>
      <c r="M366">
        <f>'147557'!D724</f>
        <v>39.392499999999998</v>
      </c>
      <c r="N366">
        <f>'147557'!E724</f>
        <v>-101.0689</v>
      </c>
      <c r="O366">
        <f>'147557'!F724</f>
        <v>20121222</v>
      </c>
      <c r="P366">
        <f>'147557'!Q724</f>
        <v>0</v>
      </c>
      <c r="Q366">
        <f>'147557'!AF724</f>
        <v>83</v>
      </c>
      <c r="R366">
        <f>'147557'!AK724</f>
        <v>-117</v>
      </c>
    </row>
    <row r="367" spans="1:18" x14ac:dyDescent="0.2">
      <c r="A367">
        <v>20121223</v>
      </c>
      <c r="B367">
        <v>0</v>
      </c>
      <c r="C367">
        <v>45</v>
      </c>
      <c r="D367">
        <v>10</v>
      </c>
      <c r="F367">
        <f t="shared" si="20"/>
        <v>20121223</v>
      </c>
      <c r="G367">
        <f t="shared" si="21"/>
        <v>0</v>
      </c>
      <c r="H367">
        <f t="shared" si="22"/>
        <v>45</v>
      </c>
      <c r="I367">
        <f t="shared" si="23"/>
        <v>10</v>
      </c>
      <c r="J367" t="str">
        <f>'147557'!A725</f>
        <v>GHCND:USC00141699</v>
      </c>
      <c r="K367" t="str">
        <f>'147557'!B725</f>
        <v>COLBY 1 SW KS US</v>
      </c>
      <c r="L367">
        <f>'147557'!C725</f>
        <v>966.2</v>
      </c>
      <c r="M367">
        <f>'147557'!D725</f>
        <v>39.392499999999998</v>
      </c>
      <c r="N367">
        <f>'147557'!E725</f>
        <v>-101.0689</v>
      </c>
      <c r="O367">
        <f>'147557'!F725</f>
        <v>20121223</v>
      </c>
      <c r="P367">
        <f>'147557'!Q725</f>
        <v>0</v>
      </c>
      <c r="Q367">
        <f>'147557'!AF725</f>
        <v>72</v>
      </c>
      <c r="R367">
        <f>'147557'!AK725</f>
        <v>-122</v>
      </c>
    </row>
    <row r="368" spans="1:18" x14ac:dyDescent="0.2">
      <c r="A368">
        <v>20121224</v>
      </c>
      <c r="B368">
        <v>0</v>
      </c>
      <c r="C368">
        <v>38</v>
      </c>
      <c r="D368">
        <v>11</v>
      </c>
      <c r="F368">
        <f t="shared" si="20"/>
        <v>20121224</v>
      </c>
      <c r="G368">
        <f t="shared" si="21"/>
        <v>0</v>
      </c>
      <c r="H368">
        <f t="shared" si="22"/>
        <v>38</v>
      </c>
      <c r="I368">
        <f t="shared" si="23"/>
        <v>11</v>
      </c>
      <c r="J368" t="str">
        <f>'147557'!A726</f>
        <v>GHCND:USC00141699</v>
      </c>
      <c r="K368" t="str">
        <f>'147557'!B726</f>
        <v>COLBY 1 SW KS US</v>
      </c>
      <c r="L368">
        <f>'147557'!C726</f>
        <v>966.2</v>
      </c>
      <c r="M368">
        <f>'147557'!D726</f>
        <v>39.392499999999998</v>
      </c>
      <c r="N368">
        <f>'147557'!E726</f>
        <v>-101.0689</v>
      </c>
      <c r="O368">
        <f>'147557'!F726</f>
        <v>20121224</v>
      </c>
      <c r="P368">
        <f>'147557'!Q726</f>
        <v>0</v>
      </c>
      <c r="Q368">
        <f>'147557'!AF726</f>
        <v>33</v>
      </c>
      <c r="R368">
        <f>'147557'!AK726</f>
        <v>-117</v>
      </c>
    </row>
    <row r="369" spans="1:18" x14ac:dyDescent="0.2">
      <c r="A369">
        <v>20121225</v>
      </c>
      <c r="B369">
        <v>0.03</v>
      </c>
      <c r="C369">
        <v>24</v>
      </c>
      <c r="D369">
        <v>9</v>
      </c>
      <c r="F369">
        <f t="shared" si="20"/>
        <v>20121225</v>
      </c>
      <c r="G369">
        <f t="shared" si="21"/>
        <v>0.03</v>
      </c>
      <c r="H369">
        <f t="shared" si="22"/>
        <v>24</v>
      </c>
      <c r="I369">
        <f t="shared" si="23"/>
        <v>9</v>
      </c>
      <c r="J369" t="str">
        <f>'147557'!A727</f>
        <v>GHCND:USC00141699</v>
      </c>
      <c r="K369" t="str">
        <f>'147557'!B727</f>
        <v>COLBY 1 SW KS US</v>
      </c>
      <c r="L369">
        <f>'147557'!C727</f>
        <v>966.2</v>
      </c>
      <c r="M369">
        <f>'147557'!D727</f>
        <v>39.392499999999998</v>
      </c>
      <c r="N369">
        <f>'147557'!E727</f>
        <v>-101.0689</v>
      </c>
      <c r="O369">
        <f>'147557'!F727</f>
        <v>20121225</v>
      </c>
      <c r="P369">
        <f>'147557'!Q727</f>
        <v>8</v>
      </c>
      <c r="Q369">
        <f>'147557'!AF727</f>
        <v>-44</v>
      </c>
      <c r="R369">
        <f>'147557'!AK727</f>
        <v>-128</v>
      </c>
    </row>
    <row r="370" spans="1:18" x14ac:dyDescent="0.2">
      <c r="A370">
        <v>20121226</v>
      </c>
      <c r="B370">
        <v>0.02</v>
      </c>
      <c r="C370">
        <v>13</v>
      </c>
      <c r="D370">
        <v>-9</v>
      </c>
      <c r="F370">
        <f t="shared" si="20"/>
        <v>20121226</v>
      </c>
      <c r="G370">
        <f t="shared" si="21"/>
        <v>0.02</v>
      </c>
      <c r="H370">
        <f t="shared" si="22"/>
        <v>13</v>
      </c>
      <c r="I370">
        <f t="shared" si="23"/>
        <v>-9</v>
      </c>
      <c r="J370" t="str">
        <f>'147557'!A728</f>
        <v>GHCND:USC00141699</v>
      </c>
      <c r="K370" t="str">
        <f>'147557'!B728</f>
        <v>COLBY 1 SW KS US</v>
      </c>
      <c r="L370">
        <f>'147557'!C728</f>
        <v>966.2</v>
      </c>
      <c r="M370">
        <f>'147557'!D728</f>
        <v>39.392499999999998</v>
      </c>
      <c r="N370">
        <f>'147557'!E728</f>
        <v>-101.0689</v>
      </c>
      <c r="O370">
        <f>'147557'!F728</f>
        <v>20121226</v>
      </c>
      <c r="P370">
        <f>'147557'!Q728</f>
        <v>5</v>
      </c>
      <c r="Q370">
        <f>'147557'!AF728</f>
        <v>-106</v>
      </c>
      <c r="R370">
        <f>'147557'!AK728</f>
        <v>-228</v>
      </c>
    </row>
    <row r="371" spans="1:18" x14ac:dyDescent="0.2">
      <c r="A371">
        <v>20121227</v>
      </c>
      <c r="B371">
        <v>0</v>
      </c>
      <c r="C371">
        <v>18</v>
      </c>
      <c r="D371">
        <v>-4</v>
      </c>
      <c r="F371">
        <f t="shared" si="20"/>
        <v>20121227</v>
      </c>
      <c r="G371">
        <f t="shared" si="21"/>
        <v>0</v>
      </c>
      <c r="H371">
        <f t="shared" si="22"/>
        <v>18</v>
      </c>
      <c r="I371">
        <f t="shared" si="23"/>
        <v>-4</v>
      </c>
      <c r="J371" t="str">
        <f>'147557'!A729</f>
        <v>GHCND:USC00141699</v>
      </c>
      <c r="K371" t="str">
        <f>'147557'!B729</f>
        <v>COLBY 1 SW KS US</v>
      </c>
      <c r="L371">
        <f>'147557'!C729</f>
        <v>966.2</v>
      </c>
      <c r="M371">
        <f>'147557'!D729</f>
        <v>39.392499999999998</v>
      </c>
      <c r="N371">
        <f>'147557'!E729</f>
        <v>-101.0689</v>
      </c>
      <c r="O371">
        <f>'147557'!F729</f>
        <v>20121227</v>
      </c>
      <c r="P371">
        <f>'147557'!Q729</f>
        <v>0</v>
      </c>
      <c r="Q371">
        <f>'147557'!AF729</f>
        <v>-78</v>
      </c>
      <c r="R371">
        <f>'147557'!AK729</f>
        <v>-200</v>
      </c>
    </row>
    <row r="372" spans="1:18" x14ac:dyDescent="0.2">
      <c r="A372">
        <v>20121228</v>
      </c>
      <c r="B372">
        <v>0</v>
      </c>
      <c r="C372">
        <v>19</v>
      </c>
      <c r="D372">
        <v>-3</v>
      </c>
      <c r="F372">
        <f t="shared" si="20"/>
        <v>20121228</v>
      </c>
      <c r="G372">
        <f t="shared" si="21"/>
        <v>0</v>
      </c>
      <c r="H372">
        <f t="shared" si="22"/>
        <v>19</v>
      </c>
      <c r="I372">
        <f t="shared" si="23"/>
        <v>-3</v>
      </c>
      <c r="J372" t="str">
        <f>'147557'!A730</f>
        <v>GHCND:USC00141699</v>
      </c>
      <c r="K372" t="str">
        <f>'147557'!B730</f>
        <v>COLBY 1 SW KS US</v>
      </c>
      <c r="L372">
        <f>'147557'!C730</f>
        <v>966.2</v>
      </c>
      <c r="M372">
        <f>'147557'!D730</f>
        <v>39.392499999999998</v>
      </c>
      <c r="N372">
        <f>'147557'!E730</f>
        <v>-101.0689</v>
      </c>
      <c r="O372">
        <f>'147557'!F730</f>
        <v>20121228</v>
      </c>
      <c r="P372">
        <f>'147557'!Q730</f>
        <v>0</v>
      </c>
      <c r="Q372">
        <f>'147557'!AF730</f>
        <v>-72</v>
      </c>
      <c r="R372">
        <f>'147557'!AK730</f>
        <v>-194</v>
      </c>
    </row>
    <row r="373" spans="1:18" x14ac:dyDescent="0.2">
      <c r="A373">
        <v>20121229</v>
      </c>
      <c r="B373">
        <v>0</v>
      </c>
      <c r="C373">
        <v>24</v>
      </c>
      <c r="D373">
        <v>0</v>
      </c>
      <c r="F373">
        <f t="shared" si="20"/>
        <v>20121229</v>
      </c>
      <c r="G373">
        <f t="shared" si="21"/>
        <v>0</v>
      </c>
      <c r="H373">
        <f t="shared" si="22"/>
        <v>24</v>
      </c>
      <c r="I373">
        <f t="shared" si="23"/>
        <v>0</v>
      </c>
      <c r="J373" t="str">
        <f>'147557'!A731</f>
        <v>GHCND:USC00141699</v>
      </c>
      <c r="K373" t="str">
        <f>'147557'!B731</f>
        <v>COLBY 1 SW KS US</v>
      </c>
      <c r="L373">
        <f>'147557'!C731</f>
        <v>966.2</v>
      </c>
      <c r="M373">
        <f>'147557'!D731</f>
        <v>39.392499999999998</v>
      </c>
      <c r="N373">
        <f>'147557'!E731</f>
        <v>-101.0689</v>
      </c>
      <c r="O373">
        <f>'147557'!F731</f>
        <v>20121229</v>
      </c>
      <c r="P373">
        <f>'147557'!Q731</f>
        <v>0</v>
      </c>
      <c r="Q373">
        <f>'147557'!AF731</f>
        <v>-44</v>
      </c>
      <c r="R373">
        <f>'147557'!AK731</f>
        <v>-178</v>
      </c>
    </row>
    <row r="374" spans="1:18" x14ac:dyDescent="0.2">
      <c r="A374">
        <v>20121230</v>
      </c>
      <c r="B374">
        <v>0</v>
      </c>
      <c r="C374">
        <v>38</v>
      </c>
      <c r="D374">
        <v>16</v>
      </c>
      <c r="F374">
        <f t="shared" si="20"/>
        <v>20121230</v>
      </c>
      <c r="G374">
        <f t="shared" si="21"/>
        <v>0</v>
      </c>
      <c r="H374">
        <f t="shared" si="22"/>
        <v>38</v>
      </c>
      <c r="I374">
        <f t="shared" si="23"/>
        <v>16</v>
      </c>
      <c r="J374" t="str">
        <f>'147557'!A732</f>
        <v>GHCND:USC00141699</v>
      </c>
      <c r="K374" t="str">
        <f>'147557'!B732</f>
        <v>COLBY 1 SW KS US</v>
      </c>
      <c r="L374">
        <f>'147557'!C732</f>
        <v>966.2</v>
      </c>
      <c r="M374">
        <f>'147557'!D732</f>
        <v>39.392499999999998</v>
      </c>
      <c r="N374">
        <f>'147557'!E732</f>
        <v>-101.0689</v>
      </c>
      <c r="O374">
        <f>'147557'!F732</f>
        <v>20121230</v>
      </c>
      <c r="P374">
        <f>'147557'!Q732</f>
        <v>0</v>
      </c>
      <c r="Q374">
        <f>'147557'!AF732</f>
        <v>33</v>
      </c>
      <c r="R374">
        <f>'147557'!AK732</f>
        <v>-89</v>
      </c>
    </row>
    <row r="375" spans="1:18" x14ac:dyDescent="0.2">
      <c r="A375">
        <v>20121231</v>
      </c>
      <c r="B375">
        <v>0</v>
      </c>
      <c r="C375">
        <v>34</v>
      </c>
      <c r="D375">
        <v>18</v>
      </c>
      <c r="F375">
        <f t="shared" si="20"/>
        <v>20121231</v>
      </c>
      <c r="G375">
        <f t="shared" si="21"/>
        <v>0</v>
      </c>
      <c r="H375">
        <f t="shared" si="22"/>
        <v>34</v>
      </c>
      <c r="I375">
        <f t="shared" si="23"/>
        <v>18</v>
      </c>
      <c r="J375" t="str">
        <f>'147557'!A733</f>
        <v>GHCND:USC00141699</v>
      </c>
      <c r="K375" t="str">
        <f>'147557'!B733</f>
        <v>COLBY 1 SW KS US</v>
      </c>
      <c r="L375">
        <f>'147557'!C733</f>
        <v>966.2</v>
      </c>
      <c r="M375">
        <f>'147557'!D733</f>
        <v>39.392499999999998</v>
      </c>
      <c r="N375">
        <f>'147557'!E733</f>
        <v>-101.0689</v>
      </c>
      <c r="O375">
        <f>'147557'!F733</f>
        <v>20121231</v>
      </c>
      <c r="P375">
        <f>'147557'!Q733</f>
        <v>0</v>
      </c>
      <c r="Q375">
        <f>'147557'!AF733</f>
        <v>11</v>
      </c>
      <c r="R375">
        <f>'147557'!AK733</f>
        <v>-78</v>
      </c>
    </row>
    <row r="377" spans="1:18" x14ac:dyDescent="0.2">
      <c r="B377">
        <f>SUM(B10:B375)</f>
        <v>11.559999999999995</v>
      </c>
      <c r="C377">
        <f>AVERAGE(C10:C375)</f>
        <v>71.355191256830608</v>
      </c>
      <c r="D377">
        <f>AVERAGE(D10:D375)</f>
        <v>38.62841530054645</v>
      </c>
      <c r="G377">
        <f>SUM(G10:G375)</f>
        <v>11.559999999999995</v>
      </c>
      <c r="H377">
        <f>AVERAGE(H10:H375)</f>
        <v>71.355191256830608</v>
      </c>
      <c r="I377">
        <f>AVERAGE(I10:I375)</f>
        <v>38.62841530054645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75"/>
  <sheetViews>
    <sheetView workbookViewId="0">
      <selection activeCell="D10" sqref="D10"/>
    </sheetView>
  </sheetViews>
  <sheetFormatPr defaultRowHeight="12.75" x14ac:dyDescent="0.2"/>
  <sheetData>
    <row r="1" spans="1:4" x14ac:dyDescent="0.2">
      <c r="A1" t="s">
        <v>0</v>
      </c>
      <c r="B1" t="s">
        <v>19</v>
      </c>
    </row>
    <row r="2" spans="1:4" x14ac:dyDescent="0.2">
      <c r="A2" t="s">
        <v>1</v>
      </c>
      <c r="B2" t="s">
        <v>20</v>
      </c>
    </row>
    <row r="3" spans="1:4" x14ac:dyDescent="0.2">
      <c r="A3" t="s">
        <v>2</v>
      </c>
      <c r="B3">
        <v>1114.3</v>
      </c>
    </row>
    <row r="4" spans="1:4" x14ac:dyDescent="0.2">
      <c r="A4" t="s">
        <v>3</v>
      </c>
      <c r="B4">
        <v>39.367220000000003</v>
      </c>
    </row>
    <row r="5" spans="1:4" x14ac:dyDescent="0.2">
      <c r="A5" t="s">
        <v>4</v>
      </c>
      <c r="B5">
        <v>-101.69333</v>
      </c>
    </row>
    <row r="9" spans="1:4" x14ac:dyDescent="0.2">
      <c r="A9" t="s">
        <v>5</v>
      </c>
      <c r="B9" t="s">
        <v>8</v>
      </c>
      <c r="C9" t="s">
        <v>9</v>
      </c>
      <c r="D9" t="s">
        <v>10</v>
      </c>
    </row>
    <row r="10" spans="1:4" x14ac:dyDescent="0.2">
      <c r="A10">
        <v>20120101</v>
      </c>
      <c r="B10">
        <v>0</v>
      </c>
      <c r="C10">
        <v>41</v>
      </c>
      <c r="D10">
        <v>19</v>
      </c>
    </row>
    <row r="11" spans="1:4" x14ac:dyDescent="0.2">
      <c r="A11">
        <v>20120102</v>
      </c>
      <c r="B11">
        <v>0</v>
      </c>
      <c r="C11">
        <v>52</v>
      </c>
      <c r="D11">
        <v>14</v>
      </c>
    </row>
    <row r="12" spans="1:4" x14ac:dyDescent="0.2">
      <c r="A12">
        <v>20120103</v>
      </c>
      <c r="B12">
        <v>0</v>
      </c>
      <c r="C12">
        <v>60</v>
      </c>
      <c r="D12">
        <v>29</v>
      </c>
    </row>
    <row r="13" spans="1:4" x14ac:dyDescent="0.2">
      <c r="A13">
        <v>20120104</v>
      </c>
      <c r="B13">
        <v>0</v>
      </c>
      <c r="C13">
        <v>62</v>
      </c>
      <c r="D13">
        <v>25</v>
      </c>
    </row>
    <row r="14" spans="1:4" x14ac:dyDescent="0.2">
      <c r="A14">
        <v>20120105</v>
      </c>
      <c r="B14">
        <v>0</v>
      </c>
      <c r="C14">
        <v>73</v>
      </c>
      <c r="D14">
        <v>33</v>
      </c>
    </row>
    <row r="15" spans="1:4" x14ac:dyDescent="0.2">
      <c r="A15">
        <v>20120106</v>
      </c>
      <c r="B15">
        <v>0</v>
      </c>
      <c r="C15">
        <v>48</v>
      </c>
      <c r="D15">
        <v>21</v>
      </c>
    </row>
    <row r="16" spans="1:4" x14ac:dyDescent="0.2">
      <c r="A16">
        <v>20120107</v>
      </c>
      <c r="B16">
        <v>0.02</v>
      </c>
      <c r="C16">
        <v>42</v>
      </c>
      <c r="D16">
        <v>18</v>
      </c>
    </row>
    <row r="17" spans="1:4" x14ac:dyDescent="0.2">
      <c r="A17">
        <v>20120108</v>
      </c>
      <c r="B17">
        <v>0</v>
      </c>
      <c r="C17">
        <v>40</v>
      </c>
      <c r="D17">
        <v>22</v>
      </c>
    </row>
    <row r="18" spans="1:4" x14ac:dyDescent="0.2">
      <c r="A18">
        <v>20120109</v>
      </c>
      <c r="B18">
        <v>0</v>
      </c>
      <c r="C18">
        <v>53</v>
      </c>
      <c r="D18">
        <v>21</v>
      </c>
    </row>
    <row r="19" spans="1:4" x14ac:dyDescent="0.2">
      <c r="A19">
        <v>20120110</v>
      </c>
      <c r="B19">
        <v>0</v>
      </c>
      <c r="C19">
        <v>61</v>
      </c>
      <c r="D19">
        <v>26</v>
      </c>
    </row>
    <row r="20" spans="1:4" x14ac:dyDescent="0.2">
      <c r="A20">
        <v>20120111</v>
      </c>
      <c r="B20">
        <v>0</v>
      </c>
      <c r="C20">
        <v>40</v>
      </c>
      <c r="D20">
        <v>12</v>
      </c>
    </row>
    <row r="21" spans="1:4" x14ac:dyDescent="0.2">
      <c r="A21">
        <v>20120112</v>
      </c>
      <c r="B21">
        <v>0</v>
      </c>
      <c r="C21">
        <v>39</v>
      </c>
      <c r="D21">
        <v>11</v>
      </c>
    </row>
    <row r="22" spans="1:4" x14ac:dyDescent="0.2">
      <c r="A22">
        <v>20120113</v>
      </c>
      <c r="B22">
        <v>0</v>
      </c>
      <c r="C22">
        <v>47</v>
      </c>
      <c r="D22">
        <v>19</v>
      </c>
    </row>
    <row r="23" spans="1:4" x14ac:dyDescent="0.2">
      <c r="A23">
        <v>20120114</v>
      </c>
      <c r="B23">
        <v>0</v>
      </c>
      <c r="C23">
        <v>50</v>
      </c>
      <c r="D23">
        <v>18</v>
      </c>
    </row>
    <row r="24" spans="1:4" x14ac:dyDescent="0.2">
      <c r="A24">
        <v>20120115</v>
      </c>
      <c r="B24">
        <v>0</v>
      </c>
      <c r="C24">
        <v>65</v>
      </c>
      <c r="D24">
        <v>25</v>
      </c>
    </row>
    <row r="25" spans="1:4" x14ac:dyDescent="0.2">
      <c r="A25">
        <v>20120116</v>
      </c>
      <c r="B25">
        <v>0.01</v>
      </c>
      <c r="C25">
        <v>36</v>
      </c>
      <c r="D25">
        <v>14</v>
      </c>
    </row>
    <row r="26" spans="1:4" x14ac:dyDescent="0.2">
      <c r="A26">
        <v>20120117</v>
      </c>
      <c r="B26">
        <v>0</v>
      </c>
      <c r="C26">
        <v>30</v>
      </c>
      <c r="D26">
        <v>-1</v>
      </c>
    </row>
    <row r="27" spans="1:4" x14ac:dyDescent="0.2">
      <c r="A27">
        <v>20120118</v>
      </c>
      <c r="B27">
        <v>0</v>
      </c>
      <c r="C27">
        <v>53</v>
      </c>
      <c r="D27">
        <v>15</v>
      </c>
    </row>
    <row r="28" spans="1:4" x14ac:dyDescent="0.2">
      <c r="A28">
        <v>20120119</v>
      </c>
      <c r="B28">
        <v>0</v>
      </c>
      <c r="C28">
        <v>39</v>
      </c>
      <c r="D28">
        <v>10</v>
      </c>
    </row>
    <row r="29" spans="1:4" x14ac:dyDescent="0.2">
      <c r="A29">
        <v>20120120</v>
      </c>
      <c r="B29">
        <v>0</v>
      </c>
      <c r="C29">
        <v>61</v>
      </c>
      <c r="D29">
        <v>12</v>
      </c>
    </row>
    <row r="30" spans="1:4" x14ac:dyDescent="0.2">
      <c r="A30">
        <v>20120121</v>
      </c>
      <c r="B30">
        <v>0</v>
      </c>
      <c r="C30">
        <v>54</v>
      </c>
      <c r="D30">
        <v>13</v>
      </c>
    </row>
    <row r="31" spans="1:4" x14ac:dyDescent="0.2">
      <c r="A31">
        <v>20120122</v>
      </c>
      <c r="B31">
        <v>0.06</v>
      </c>
      <c r="C31">
        <v>49</v>
      </c>
      <c r="D31">
        <v>24</v>
      </c>
    </row>
    <row r="32" spans="1:4" x14ac:dyDescent="0.2">
      <c r="A32">
        <v>20120123</v>
      </c>
      <c r="B32">
        <v>0</v>
      </c>
      <c r="C32">
        <v>50</v>
      </c>
      <c r="D32">
        <v>17</v>
      </c>
    </row>
    <row r="33" spans="1:4" x14ac:dyDescent="0.2">
      <c r="A33">
        <v>20120124</v>
      </c>
      <c r="B33">
        <v>0</v>
      </c>
      <c r="C33">
        <v>45</v>
      </c>
      <c r="D33">
        <v>16</v>
      </c>
    </row>
    <row r="34" spans="1:4" x14ac:dyDescent="0.2">
      <c r="A34">
        <v>20120125</v>
      </c>
      <c r="B34">
        <v>0</v>
      </c>
      <c r="C34">
        <v>54</v>
      </c>
      <c r="D34">
        <v>16</v>
      </c>
    </row>
    <row r="35" spans="1:4" x14ac:dyDescent="0.2">
      <c r="A35">
        <v>20120126</v>
      </c>
      <c r="B35">
        <v>0</v>
      </c>
      <c r="C35">
        <v>52</v>
      </c>
      <c r="D35">
        <v>22</v>
      </c>
    </row>
    <row r="36" spans="1:4" x14ac:dyDescent="0.2">
      <c r="A36">
        <v>20120127</v>
      </c>
      <c r="B36">
        <v>0</v>
      </c>
      <c r="C36">
        <v>44</v>
      </c>
      <c r="D36">
        <v>13</v>
      </c>
    </row>
    <row r="37" spans="1:4" x14ac:dyDescent="0.2">
      <c r="A37">
        <v>20120128</v>
      </c>
      <c r="B37">
        <v>0</v>
      </c>
      <c r="C37">
        <v>45</v>
      </c>
      <c r="D37">
        <v>14</v>
      </c>
    </row>
    <row r="38" spans="1:4" x14ac:dyDescent="0.2">
      <c r="A38">
        <v>20120129</v>
      </c>
      <c r="B38">
        <v>0</v>
      </c>
      <c r="C38">
        <v>62</v>
      </c>
      <c r="D38">
        <v>20</v>
      </c>
    </row>
    <row r="39" spans="1:4" x14ac:dyDescent="0.2">
      <c r="A39">
        <v>20120130</v>
      </c>
      <c r="B39">
        <v>0</v>
      </c>
      <c r="C39">
        <v>68</v>
      </c>
      <c r="D39">
        <v>31</v>
      </c>
    </row>
    <row r="40" spans="1:4" x14ac:dyDescent="0.2">
      <c r="A40">
        <v>20120131</v>
      </c>
      <c r="B40">
        <v>0</v>
      </c>
      <c r="C40">
        <v>54</v>
      </c>
      <c r="D40">
        <v>25</v>
      </c>
    </row>
    <row r="41" spans="1:4" x14ac:dyDescent="0.2">
      <c r="A41">
        <v>20120201</v>
      </c>
      <c r="B41">
        <v>0</v>
      </c>
      <c r="C41">
        <v>56</v>
      </c>
      <c r="D41">
        <v>20</v>
      </c>
    </row>
    <row r="42" spans="1:4" x14ac:dyDescent="0.2">
      <c r="A42">
        <v>20120202</v>
      </c>
      <c r="B42">
        <v>0.1</v>
      </c>
      <c r="C42">
        <v>56</v>
      </c>
      <c r="D42">
        <v>28</v>
      </c>
    </row>
    <row r="43" spans="1:4" x14ac:dyDescent="0.2">
      <c r="A43">
        <v>20120203</v>
      </c>
      <c r="B43">
        <v>0.18</v>
      </c>
      <c r="C43">
        <v>35</v>
      </c>
      <c r="D43">
        <v>29</v>
      </c>
    </row>
    <row r="44" spans="1:4" x14ac:dyDescent="0.2">
      <c r="A44">
        <v>20120204</v>
      </c>
      <c r="B44">
        <v>0</v>
      </c>
      <c r="C44">
        <v>33</v>
      </c>
      <c r="D44">
        <v>18</v>
      </c>
    </row>
    <row r="45" spans="1:4" x14ac:dyDescent="0.2">
      <c r="A45">
        <v>20120205</v>
      </c>
      <c r="B45">
        <v>0</v>
      </c>
      <c r="C45">
        <v>41</v>
      </c>
      <c r="D45">
        <v>13</v>
      </c>
    </row>
    <row r="46" spans="1:4" x14ac:dyDescent="0.2">
      <c r="A46">
        <v>20120206</v>
      </c>
      <c r="B46">
        <v>0</v>
      </c>
      <c r="C46">
        <v>41</v>
      </c>
      <c r="D46">
        <v>15</v>
      </c>
    </row>
    <row r="47" spans="1:4" x14ac:dyDescent="0.2">
      <c r="A47">
        <v>20120207</v>
      </c>
      <c r="B47">
        <v>0</v>
      </c>
      <c r="C47">
        <v>29</v>
      </c>
      <c r="D47">
        <v>21</v>
      </c>
    </row>
    <row r="48" spans="1:4" x14ac:dyDescent="0.2">
      <c r="A48">
        <v>20120208</v>
      </c>
      <c r="B48">
        <v>0</v>
      </c>
      <c r="C48">
        <v>32</v>
      </c>
      <c r="D48">
        <v>19</v>
      </c>
    </row>
    <row r="49" spans="1:4" x14ac:dyDescent="0.2">
      <c r="A49">
        <v>20120209</v>
      </c>
      <c r="B49">
        <v>0</v>
      </c>
      <c r="C49">
        <v>47</v>
      </c>
      <c r="D49">
        <v>25</v>
      </c>
    </row>
    <row r="50" spans="1:4" x14ac:dyDescent="0.2">
      <c r="A50">
        <v>20120210</v>
      </c>
      <c r="B50">
        <v>0.03</v>
      </c>
      <c r="C50">
        <v>30</v>
      </c>
      <c r="D50">
        <v>13</v>
      </c>
    </row>
    <row r="51" spans="1:4" x14ac:dyDescent="0.2">
      <c r="A51">
        <v>20120211</v>
      </c>
      <c r="B51">
        <v>0.03</v>
      </c>
      <c r="C51">
        <v>19</v>
      </c>
      <c r="D51">
        <v>1</v>
      </c>
    </row>
    <row r="52" spans="1:4" x14ac:dyDescent="0.2">
      <c r="A52">
        <v>20120212</v>
      </c>
      <c r="B52">
        <v>0</v>
      </c>
      <c r="C52">
        <v>35</v>
      </c>
      <c r="D52">
        <v>16</v>
      </c>
    </row>
    <row r="53" spans="1:4" x14ac:dyDescent="0.2">
      <c r="A53">
        <v>20120213</v>
      </c>
      <c r="B53">
        <v>0.04</v>
      </c>
      <c r="C53">
        <v>42</v>
      </c>
      <c r="D53">
        <v>22</v>
      </c>
    </row>
    <row r="54" spans="1:4" x14ac:dyDescent="0.2">
      <c r="A54">
        <v>20120214</v>
      </c>
      <c r="B54">
        <v>0</v>
      </c>
      <c r="C54">
        <v>54</v>
      </c>
      <c r="D54">
        <v>24</v>
      </c>
    </row>
    <row r="55" spans="1:4" x14ac:dyDescent="0.2">
      <c r="A55">
        <v>20120215</v>
      </c>
      <c r="B55">
        <v>0</v>
      </c>
      <c r="C55">
        <v>43</v>
      </c>
      <c r="D55">
        <v>20</v>
      </c>
    </row>
    <row r="56" spans="1:4" x14ac:dyDescent="0.2">
      <c r="A56">
        <v>20120216</v>
      </c>
      <c r="B56">
        <v>0</v>
      </c>
      <c r="C56">
        <v>50</v>
      </c>
      <c r="D56">
        <v>17</v>
      </c>
    </row>
    <row r="57" spans="1:4" x14ac:dyDescent="0.2">
      <c r="A57">
        <v>20120217</v>
      </c>
      <c r="B57">
        <v>0</v>
      </c>
      <c r="C57">
        <v>52</v>
      </c>
      <c r="D57">
        <v>20</v>
      </c>
    </row>
    <row r="58" spans="1:4" x14ac:dyDescent="0.2">
      <c r="A58">
        <v>20120218</v>
      </c>
      <c r="B58">
        <v>0</v>
      </c>
      <c r="C58">
        <v>45</v>
      </c>
      <c r="D58">
        <v>17</v>
      </c>
    </row>
    <row r="59" spans="1:4" x14ac:dyDescent="0.2">
      <c r="A59">
        <v>20120219</v>
      </c>
      <c r="B59">
        <v>0</v>
      </c>
      <c r="C59">
        <v>48</v>
      </c>
      <c r="D59">
        <v>28</v>
      </c>
    </row>
    <row r="60" spans="1:4" x14ac:dyDescent="0.2">
      <c r="A60">
        <v>20120220</v>
      </c>
      <c r="B60">
        <v>0.04</v>
      </c>
      <c r="C60">
        <v>38</v>
      </c>
      <c r="D60">
        <v>22</v>
      </c>
    </row>
    <row r="61" spans="1:4" x14ac:dyDescent="0.2">
      <c r="A61">
        <v>20120221</v>
      </c>
      <c r="B61">
        <v>0</v>
      </c>
      <c r="C61">
        <v>54</v>
      </c>
      <c r="D61">
        <v>19</v>
      </c>
    </row>
    <row r="62" spans="1:4" x14ac:dyDescent="0.2">
      <c r="A62">
        <v>20120222</v>
      </c>
      <c r="B62">
        <v>0</v>
      </c>
      <c r="C62">
        <v>67</v>
      </c>
      <c r="D62">
        <v>32</v>
      </c>
    </row>
    <row r="63" spans="1:4" x14ac:dyDescent="0.2">
      <c r="A63">
        <v>20120223</v>
      </c>
      <c r="B63">
        <v>0</v>
      </c>
      <c r="C63">
        <v>46</v>
      </c>
      <c r="D63">
        <v>23</v>
      </c>
    </row>
    <row r="64" spans="1:4" x14ac:dyDescent="0.2">
      <c r="A64">
        <v>20120224</v>
      </c>
      <c r="B64">
        <v>0</v>
      </c>
      <c r="C64">
        <v>46</v>
      </c>
      <c r="D64">
        <v>17</v>
      </c>
    </row>
    <row r="65" spans="1:4" x14ac:dyDescent="0.2">
      <c r="A65">
        <v>20120225</v>
      </c>
      <c r="B65">
        <v>0</v>
      </c>
      <c r="C65">
        <v>64</v>
      </c>
      <c r="D65">
        <v>15</v>
      </c>
    </row>
    <row r="66" spans="1:4" x14ac:dyDescent="0.2">
      <c r="A66">
        <v>20120226</v>
      </c>
      <c r="B66">
        <v>0</v>
      </c>
      <c r="C66">
        <v>49</v>
      </c>
      <c r="D66">
        <v>17</v>
      </c>
    </row>
    <row r="67" spans="1:4" x14ac:dyDescent="0.2">
      <c r="A67">
        <v>20120227</v>
      </c>
      <c r="B67">
        <v>0</v>
      </c>
      <c r="C67">
        <v>45</v>
      </c>
      <c r="D67">
        <v>12</v>
      </c>
    </row>
    <row r="68" spans="1:4" x14ac:dyDescent="0.2">
      <c r="A68">
        <v>20120228</v>
      </c>
      <c r="B68">
        <v>0</v>
      </c>
      <c r="C68">
        <v>66</v>
      </c>
      <c r="D68">
        <v>26</v>
      </c>
    </row>
    <row r="69" spans="1:4" x14ac:dyDescent="0.2">
      <c r="A69">
        <v>20120229</v>
      </c>
      <c r="B69">
        <v>0</v>
      </c>
      <c r="C69">
        <v>60</v>
      </c>
      <c r="D69">
        <v>27</v>
      </c>
    </row>
    <row r="70" spans="1:4" x14ac:dyDescent="0.2">
      <c r="A70">
        <v>20120301</v>
      </c>
      <c r="B70">
        <v>0</v>
      </c>
      <c r="C70">
        <v>53</v>
      </c>
      <c r="D70">
        <v>23</v>
      </c>
    </row>
    <row r="71" spans="1:4" x14ac:dyDescent="0.2">
      <c r="A71">
        <v>20120302</v>
      </c>
      <c r="B71">
        <v>0</v>
      </c>
      <c r="C71">
        <v>46</v>
      </c>
      <c r="D71">
        <v>17</v>
      </c>
    </row>
    <row r="72" spans="1:4" x14ac:dyDescent="0.2">
      <c r="A72">
        <v>20120303</v>
      </c>
      <c r="B72">
        <v>0</v>
      </c>
      <c r="C72">
        <v>45</v>
      </c>
      <c r="D72">
        <v>16</v>
      </c>
    </row>
    <row r="73" spans="1:4" x14ac:dyDescent="0.2">
      <c r="A73">
        <v>20120304</v>
      </c>
      <c r="B73">
        <v>0</v>
      </c>
      <c r="C73">
        <v>65</v>
      </c>
      <c r="D73">
        <v>29</v>
      </c>
    </row>
    <row r="74" spans="1:4" x14ac:dyDescent="0.2">
      <c r="A74">
        <v>20120305</v>
      </c>
      <c r="B74">
        <v>0</v>
      </c>
      <c r="C74">
        <v>74</v>
      </c>
      <c r="D74">
        <v>25</v>
      </c>
    </row>
    <row r="75" spans="1:4" x14ac:dyDescent="0.2">
      <c r="A75">
        <v>20120306</v>
      </c>
      <c r="B75">
        <v>0</v>
      </c>
      <c r="C75">
        <v>76</v>
      </c>
      <c r="D75">
        <v>27</v>
      </c>
    </row>
    <row r="76" spans="1:4" x14ac:dyDescent="0.2">
      <c r="A76">
        <v>20120307</v>
      </c>
      <c r="B76">
        <v>0</v>
      </c>
      <c r="C76">
        <v>52</v>
      </c>
      <c r="D76">
        <v>31</v>
      </c>
    </row>
    <row r="77" spans="1:4" x14ac:dyDescent="0.2">
      <c r="A77">
        <v>20120308</v>
      </c>
      <c r="B77">
        <v>0</v>
      </c>
      <c r="C77">
        <v>50</v>
      </c>
      <c r="D77">
        <v>18</v>
      </c>
    </row>
    <row r="78" spans="1:4" x14ac:dyDescent="0.2">
      <c r="A78">
        <v>20120309</v>
      </c>
      <c r="B78">
        <v>0</v>
      </c>
      <c r="C78">
        <v>61</v>
      </c>
      <c r="D78">
        <v>21</v>
      </c>
    </row>
    <row r="79" spans="1:4" x14ac:dyDescent="0.2">
      <c r="A79">
        <v>20120310</v>
      </c>
      <c r="B79">
        <v>0</v>
      </c>
      <c r="C79">
        <v>65</v>
      </c>
      <c r="D79">
        <v>37</v>
      </c>
    </row>
    <row r="80" spans="1:4" x14ac:dyDescent="0.2">
      <c r="A80">
        <v>20120311</v>
      </c>
      <c r="B80">
        <v>0.01</v>
      </c>
      <c r="C80">
        <v>50</v>
      </c>
      <c r="D80">
        <v>34</v>
      </c>
    </row>
    <row r="81" spans="1:4" x14ac:dyDescent="0.2">
      <c r="A81">
        <v>20120312</v>
      </c>
      <c r="B81">
        <v>0</v>
      </c>
      <c r="C81">
        <v>74</v>
      </c>
      <c r="D81">
        <v>33</v>
      </c>
    </row>
    <row r="82" spans="1:4" x14ac:dyDescent="0.2">
      <c r="A82">
        <v>20120313</v>
      </c>
      <c r="B82">
        <v>0</v>
      </c>
      <c r="C82">
        <v>78</v>
      </c>
      <c r="D82">
        <v>37</v>
      </c>
    </row>
    <row r="83" spans="1:4" x14ac:dyDescent="0.2">
      <c r="A83">
        <v>20120314</v>
      </c>
      <c r="B83">
        <v>0</v>
      </c>
      <c r="C83">
        <v>78</v>
      </c>
      <c r="D83">
        <v>37</v>
      </c>
    </row>
    <row r="84" spans="1:4" x14ac:dyDescent="0.2">
      <c r="A84">
        <v>20120315</v>
      </c>
      <c r="B84">
        <v>0</v>
      </c>
      <c r="C84">
        <v>78</v>
      </c>
      <c r="D84">
        <v>37</v>
      </c>
    </row>
    <row r="85" spans="1:4" x14ac:dyDescent="0.2">
      <c r="A85">
        <v>20120316</v>
      </c>
      <c r="B85">
        <v>0</v>
      </c>
      <c r="C85">
        <v>83</v>
      </c>
      <c r="D85">
        <v>34</v>
      </c>
    </row>
    <row r="86" spans="1:4" x14ac:dyDescent="0.2">
      <c r="A86">
        <v>20120317</v>
      </c>
      <c r="B86">
        <v>0</v>
      </c>
      <c r="C86">
        <v>85</v>
      </c>
      <c r="D86">
        <v>38</v>
      </c>
    </row>
    <row r="87" spans="1:4" x14ac:dyDescent="0.2">
      <c r="A87">
        <v>20120318</v>
      </c>
      <c r="B87">
        <v>0</v>
      </c>
      <c r="C87">
        <v>80</v>
      </c>
      <c r="D87">
        <v>40</v>
      </c>
    </row>
    <row r="88" spans="1:4" x14ac:dyDescent="0.2">
      <c r="A88">
        <v>20120319</v>
      </c>
      <c r="B88">
        <v>0</v>
      </c>
      <c r="C88">
        <v>62</v>
      </c>
      <c r="D88">
        <v>32</v>
      </c>
    </row>
    <row r="89" spans="1:4" x14ac:dyDescent="0.2">
      <c r="A89">
        <v>20120320</v>
      </c>
      <c r="B89">
        <v>0</v>
      </c>
      <c r="C89">
        <v>57</v>
      </c>
      <c r="D89">
        <v>37</v>
      </c>
    </row>
    <row r="90" spans="1:4" x14ac:dyDescent="0.2">
      <c r="A90">
        <v>20120321</v>
      </c>
      <c r="B90">
        <v>0.12</v>
      </c>
      <c r="C90">
        <v>58</v>
      </c>
      <c r="D90">
        <v>36</v>
      </c>
    </row>
    <row r="91" spans="1:4" x14ac:dyDescent="0.2">
      <c r="A91">
        <v>20120322</v>
      </c>
      <c r="B91">
        <v>0.47</v>
      </c>
      <c r="C91">
        <v>59</v>
      </c>
      <c r="D91">
        <v>37</v>
      </c>
    </row>
    <row r="92" spans="1:4" x14ac:dyDescent="0.2">
      <c r="A92">
        <v>20120323</v>
      </c>
      <c r="B92">
        <v>0</v>
      </c>
      <c r="C92">
        <v>69</v>
      </c>
      <c r="D92">
        <v>32</v>
      </c>
    </row>
    <row r="93" spans="1:4" x14ac:dyDescent="0.2">
      <c r="A93">
        <v>20120324</v>
      </c>
      <c r="B93">
        <v>0</v>
      </c>
      <c r="C93">
        <v>79</v>
      </c>
      <c r="D93">
        <v>46</v>
      </c>
    </row>
    <row r="94" spans="1:4" x14ac:dyDescent="0.2">
      <c r="A94">
        <v>20120325</v>
      </c>
      <c r="B94">
        <v>0</v>
      </c>
      <c r="C94">
        <v>71</v>
      </c>
      <c r="D94">
        <v>41</v>
      </c>
    </row>
    <row r="95" spans="1:4" x14ac:dyDescent="0.2">
      <c r="A95">
        <v>20120326</v>
      </c>
      <c r="B95">
        <v>0</v>
      </c>
      <c r="C95">
        <v>84</v>
      </c>
      <c r="D95">
        <v>49</v>
      </c>
    </row>
    <row r="96" spans="1:4" x14ac:dyDescent="0.2">
      <c r="A96">
        <v>20120327</v>
      </c>
      <c r="B96">
        <v>0</v>
      </c>
      <c r="C96">
        <v>71</v>
      </c>
      <c r="D96">
        <v>34</v>
      </c>
    </row>
    <row r="97" spans="1:4" x14ac:dyDescent="0.2">
      <c r="A97">
        <v>20120328</v>
      </c>
      <c r="B97">
        <v>0</v>
      </c>
      <c r="C97">
        <v>75</v>
      </c>
      <c r="D97">
        <v>35</v>
      </c>
    </row>
    <row r="98" spans="1:4" x14ac:dyDescent="0.2">
      <c r="A98">
        <v>20120329</v>
      </c>
      <c r="B98">
        <v>0</v>
      </c>
      <c r="C98">
        <v>75</v>
      </c>
      <c r="D98">
        <v>36</v>
      </c>
    </row>
    <row r="99" spans="1:4" x14ac:dyDescent="0.2">
      <c r="A99">
        <v>20120330</v>
      </c>
      <c r="B99">
        <v>0</v>
      </c>
      <c r="C99">
        <v>79</v>
      </c>
      <c r="D99">
        <v>36</v>
      </c>
    </row>
    <row r="100" spans="1:4" x14ac:dyDescent="0.2">
      <c r="A100">
        <v>20120331</v>
      </c>
      <c r="B100">
        <v>0</v>
      </c>
      <c r="C100">
        <v>83</v>
      </c>
      <c r="D100">
        <v>46</v>
      </c>
    </row>
    <row r="101" spans="1:4" x14ac:dyDescent="0.2">
      <c r="A101">
        <v>20120401</v>
      </c>
      <c r="B101">
        <v>0</v>
      </c>
      <c r="C101">
        <v>89</v>
      </c>
      <c r="D101">
        <v>49</v>
      </c>
    </row>
    <row r="102" spans="1:4" x14ac:dyDescent="0.2">
      <c r="A102">
        <v>20120402</v>
      </c>
      <c r="B102">
        <v>0.08</v>
      </c>
      <c r="C102">
        <v>65</v>
      </c>
      <c r="D102">
        <v>39</v>
      </c>
    </row>
    <row r="103" spans="1:4" x14ac:dyDescent="0.2">
      <c r="A103">
        <v>20120403</v>
      </c>
      <c r="B103">
        <v>1.19</v>
      </c>
      <c r="C103">
        <v>42</v>
      </c>
      <c r="D103">
        <v>38</v>
      </c>
    </row>
    <row r="104" spans="1:4" x14ac:dyDescent="0.2">
      <c r="A104">
        <v>20120404</v>
      </c>
      <c r="B104">
        <v>0.32</v>
      </c>
      <c r="C104">
        <v>49</v>
      </c>
      <c r="D104">
        <v>38</v>
      </c>
    </row>
    <row r="105" spans="1:4" x14ac:dyDescent="0.2">
      <c r="A105">
        <v>20120405</v>
      </c>
      <c r="B105">
        <v>0</v>
      </c>
      <c r="C105">
        <v>61</v>
      </c>
      <c r="D105">
        <v>45</v>
      </c>
    </row>
    <row r="106" spans="1:4" x14ac:dyDescent="0.2">
      <c r="A106">
        <v>20120406</v>
      </c>
      <c r="B106">
        <v>0</v>
      </c>
      <c r="C106">
        <v>63</v>
      </c>
      <c r="D106">
        <v>45</v>
      </c>
    </row>
    <row r="107" spans="1:4" x14ac:dyDescent="0.2">
      <c r="A107">
        <v>20120407</v>
      </c>
      <c r="B107">
        <v>0</v>
      </c>
      <c r="C107">
        <v>63</v>
      </c>
      <c r="D107">
        <v>33</v>
      </c>
    </row>
    <row r="108" spans="1:4" x14ac:dyDescent="0.2">
      <c r="A108">
        <v>20120408</v>
      </c>
      <c r="B108">
        <v>0</v>
      </c>
      <c r="C108">
        <v>73</v>
      </c>
      <c r="D108">
        <v>37</v>
      </c>
    </row>
    <row r="109" spans="1:4" x14ac:dyDescent="0.2">
      <c r="A109">
        <v>20120409</v>
      </c>
      <c r="B109">
        <v>0</v>
      </c>
      <c r="C109">
        <v>64</v>
      </c>
      <c r="D109">
        <v>32</v>
      </c>
    </row>
    <row r="110" spans="1:4" x14ac:dyDescent="0.2">
      <c r="A110">
        <v>20120410</v>
      </c>
      <c r="B110">
        <v>0</v>
      </c>
      <c r="C110">
        <v>60</v>
      </c>
      <c r="D110">
        <v>36</v>
      </c>
    </row>
    <row r="111" spans="1:4" x14ac:dyDescent="0.2">
      <c r="A111">
        <v>20120411</v>
      </c>
      <c r="B111">
        <v>0</v>
      </c>
      <c r="C111">
        <v>57</v>
      </c>
      <c r="D111">
        <v>45</v>
      </c>
    </row>
    <row r="112" spans="1:4" x14ac:dyDescent="0.2">
      <c r="A112">
        <v>20120412</v>
      </c>
      <c r="B112">
        <v>0.03</v>
      </c>
      <c r="C112">
        <v>75</v>
      </c>
      <c r="D112">
        <v>46</v>
      </c>
    </row>
    <row r="113" spans="1:4" x14ac:dyDescent="0.2">
      <c r="A113">
        <v>20120413</v>
      </c>
      <c r="B113">
        <v>0.01</v>
      </c>
      <c r="C113">
        <v>68</v>
      </c>
      <c r="D113">
        <v>38</v>
      </c>
    </row>
    <row r="114" spans="1:4" x14ac:dyDescent="0.2">
      <c r="A114">
        <v>20120414</v>
      </c>
      <c r="B114">
        <v>0</v>
      </c>
      <c r="C114">
        <v>78</v>
      </c>
      <c r="D114">
        <v>44</v>
      </c>
    </row>
    <row r="115" spans="1:4" x14ac:dyDescent="0.2">
      <c r="A115">
        <v>20120415</v>
      </c>
      <c r="B115">
        <v>0.15</v>
      </c>
      <c r="C115">
        <v>53</v>
      </c>
      <c r="D115">
        <v>37</v>
      </c>
    </row>
    <row r="116" spans="1:4" x14ac:dyDescent="0.2">
      <c r="A116">
        <v>20120416</v>
      </c>
      <c r="B116">
        <v>0.17</v>
      </c>
      <c r="C116">
        <v>54</v>
      </c>
      <c r="D116">
        <v>30</v>
      </c>
    </row>
    <row r="117" spans="1:4" x14ac:dyDescent="0.2">
      <c r="A117">
        <v>20120417</v>
      </c>
      <c r="B117">
        <v>0</v>
      </c>
      <c r="C117">
        <v>73</v>
      </c>
      <c r="D117">
        <v>39</v>
      </c>
    </row>
    <row r="118" spans="1:4" x14ac:dyDescent="0.2">
      <c r="A118">
        <v>20120418</v>
      </c>
      <c r="B118">
        <v>0</v>
      </c>
      <c r="C118">
        <v>73</v>
      </c>
      <c r="D118">
        <v>39</v>
      </c>
    </row>
    <row r="119" spans="1:4" x14ac:dyDescent="0.2">
      <c r="A119">
        <v>20120419</v>
      </c>
      <c r="B119">
        <v>0</v>
      </c>
      <c r="C119">
        <v>66</v>
      </c>
      <c r="D119">
        <v>41</v>
      </c>
    </row>
    <row r="120" spans="1:4" x14ac:dyDescent="0.2">
      <c r="A120">
        <v>20120420</v>
      </c>
      <c r="B120">
        <v>0.19</v>
      </c>
      <c r="C120">
        <v>65</v>
      </c>
      <c r="D120">
        <v>36</v>
      </c>
    </row>
    <row r="121" spans="1:4" x14ac:dyDescent="0.2">
      <c r="A121">
        <v>20120421</v>
      </c>
      <c r="B121">
        <v>0</v>
      </c>
      <c r="C121">
        <v>73</v>
      </c>
      <c r="D121">
        <v>43</v>
      </c>
    </row>
    <row r="122" spans="1:4" x14ac:dyDescent="0.2">
      <c r="A122">
        <v>20120422</v>
      </c>
      <c r="B122">
        <v>0</v>
      </c>
      <c r="C122">
        <v>65</v>
      </c>
      <c r="D122">
        <v>39</v>
      </c>
    </row>
    <row r="123" spans="1:4" x14ac:dyDescent="0.2">
      <c r="A123">
        <v>20120423</v>
      </c>
      <c r="B123">
        <v>0</v>
      </c>
      <c r="C123">
        <v>81</v>
      </c>
      <c r="D123">
        <v>43</v>
      </c>
    </row>
    <row r="124" spans="1:4" x14ac:dyDescent="0.2">
      <c r="A124">
        <v>20120424</v>
      </c>
      <c r="B124">
        <v>0</v>
      </c>
      <c r="C124">
        <v>93</v>
      </c>
      <c r="D124">
        <v>50</v>
      </c>
    </row>
    <row r="125" spans="1:4" x14ac:dyDescent="0.2">
      <c r="A125">
        <v>20120425</v>
      </c>
      <c r="B125">
        <v>0</v>
      </c>
      <c r="C125">
        <v>86</v>
      </c>
      <c r="D125">
        <v>48</v>
      </c>
    </row>
    <row r="126" spans="1:4" x14ac:dyDescent="0.2">
      <c r="A126">
        <v>20120426</v>
      </c>
      <c r="B126">
        <v>0.15</v>
      </c>
      <c r="C126">
        <v>77</v>
      </c>
      <c r="D126">
        <v>56</v>
      </c>
    </row>
    <row r="127" spans="1:4" x14ac:dyDescent="0.2">
      <c r="A127">
        <v>20120427</v>
      </c>
      <c r="B127">
        <v>0.56000000000000005</v>
      </c>
      <c r="C127">
        <v>67</v>
      </c>
      <c r="D127">
        <v>48</v>
      </c>
    </row>
    <row r="128" spans="1:4" x14ac:dyDescent="0.2">
      <c r="A128">
        <v>20120428</v>
      </c>
      <c r="B128">
        <v>0.01</v>
      </c>
      <c r="C128">
        <v>64</v>
      </c>
      <c r="D128">
        <v>37</v>
      </c>
    </row>
    <row r="129" spans="1:4" x14ac:dyDescent="0.2">
      <c r="A129">
        <v>20120429</v>
      </c>
      <c r="B129">
        <v>0</v>
      </c>
      <c r="C129">
        <v>70</v>
      </c>
      <c r="D129">
        <v>42</v>
      </c>
    </row>
    <row r="130" spans="1:4" x14ac:dyDescent="0.2">
      <c r="A130">
        <v>20120430</v>
      </c>
      <c r="B130">
        <v>0</v>
      </c>
      <c r="C130">
        <v>72</v>
      </c>
      <c r="D130">
        <v>42</v>
      </c>
    </row>
    <row r="131" spans="1:4" x14ac:dyDescent="0.2">
      <c r="A131">
        <v>20120501</v>
      </c>
      <c r="B131">
        <v>0</v>
      </c>
      <c r="C131">
        <v>83</v>
      </c>
      <c r="D131">
        <v>53</v>
      </c>
    </row>
    <row r="132" spans="1:4" x14ac:dyDescent="0.2">
      <c r="A132">
        <v>20120502</v>
      </c>
      <c r="B132">
        <v>0</v>
      </c>
      <c r="C132">
        <v>83</v>
      </c>
      <c r="D132">
        <v>44</v>
      </c>
    </row>
    <row r="133" spans="1:4" x14ac:dyDescent="0.2">
      <c r="A133">
        <v>20120503</v>
      </c>
      <c r="B133">
        <v>0</v>
      </c>
      <c r="C133">
        <v>84</v>
      </c>
      <c r="D133">
        <v>47</v>
      </c>
    </row>
    <row r="134" spans="1:4" x14ac:dyDescent="0.2">
      <c r="A134">
        <v>20120504</v>
      </c>
      <c r="B134">
        <v>0</v>
      </c>
      <c r="C134">
        <v>91</v>
      </c>
      <c r="D134">
        <v>55</v>
      </c>
    </row>
    <row r="135" spans="1:4" x14ac:dyDescent="0.2">
      <c r="A135">
        <v>20120505</v>
      </c>
      <c r="B135">
        <v>0</v>
      </c>
      <c r="C135">
        <v>88</v>
      </c>
      <c r="D135">
        <v>51</v>
      </c>
    </row>
    <row r="136" spans="1:4" x14ac:dyDescent="0.2">
      <c r="A136">
        <v>20120506</v>
      </c>
      <c r="B136">
        <v>0</v>
      </c>
      <c r="C136">
        <v>69</v>
      </c>
      <c r="D136">
        <v>43</v>
      </c>
    </row>
    <row r="137" spans="1:4" x14ac:dyDescent="0.2">
      <c r="A137">
        <v>20120507</v>
      </c>
      <c r="B137">
        <v>0.06</v>
      </c>
      <c r="C137">
        <v>59</v>
      </c>
      <c r="D137">
        <v>43</v>
      </c>
    </row>
    <row r="138" spans="1:4" x14ac:dyDescent="0.2">
      <c r="A138">
        <v>20120508</v>
      </c>
      <c r="B138">
        <v>0</v>
      </c>
      <c r="C138">
        <v>71</v>
      </c>
      <c r="D138">
        <v>41</v>
      </c>
    </row>
    <row r="139" spans="1:4" x14ac:dyDescent="0.2">
      <c r="A139">
        <v>20120509</v>
      </c>
      <c r="B139">
        <v>0</v>
      </c>
      <c r="C139">
        <v>80</v>
      </c>
      <c r="D139">
        <v>39</v>
      </c>
    </row>
    <row r="140" spans="1:4" x14ac:dyDescent="0.2">
      <c r="A140">
        <v>20120510</v>
      </c>
      <c r="B140">
        <v>0</v>
      </c>
      <c r="C140">
        <v>86</v>
      </c>
      <c r="D140">
        <v>49</v>
      </c>
    </row>
    <row r="141" spans="1:4" x14ac:dyDescent="0.2">
      <c r="A141">
        <v>20120511</v>
      </c>
      <c r="B141">
        <v>0</v>
      </c>
      <c r="C141">
        <v>65</v>
      </c>
      <c r="D141">
        <v>40</v>
      </c>
    </row>
    <row r="142" spans="1:4" x14ac:dyDescent="0.2">
      <c r="A142">
        <v>20120512</v>
      </c>
      <c r="B142">
        <v>0.16</v>
      </c>
      <c r="C142">
        <v>49</v>
      </c>
      <c r="D142">
        <v>40</v>
      </c>
    </row>
    <row r="143" spans="1:4" x14ac:dyDescent="0.2">
      <c r="A143">
        <v>20120513</v>
      </c>
      <c r="B143">
        <v>0</v>
      </c>
      <c r="C143">
        <v>71</v>
      </c>
      <c r="D143">
        <v>40</v>
      </c>
    </row>
    <row r="144" spans="1:4" x14ac:dyDescent="0.2">
      <c r="A144">
        <v>20120514</v>
      </c>
      <c r="B144">
        <v>0</v>
      </c>
      <c r="C144">
        <v>80</v>
      </c>
      <c r="D144">
        <v>44</v>
      </c>
    </row>
    <row r="145" spans="1:4" x14ac:dyDescent="0.2">
      <c r="A145">
        <v>20120515</v>
      </c>
      <c r="B145">
        <v>0</v>
      </c>
      <c r="C145">
        <v>88</v>
      </c>
      <c r="D145">
        <v>47</v>
      </c>
    </row>
    <row r="146" spans="1:4" x14ac:dyDescent="0.2">
      <c r="A146">
        <v>20120516</v>
      </c>
      <c r="B146">
        <v>0</v>
      </c>
      <c r="C146">
        <v>89</v>
      </c>
      <c r="D146">
        <v>43</v>
      </c>
    </row>
    <row r="147" spans="1:4" x14ac:dyDescent="0.2">
      <c r="A147">
        <v>20120517</v>
      </c>
      <c r="B147">
        <v>0</v>
      </c>
      <c r="C147">
        <v>90</v>
      </c>
      <c r="D147">
        <v>51</v>
      </c>
    </row>
    <row r="148" spans="1:4" x14ac:dyDescent="0.2">
      <c r="A148">
        <v>20120518</v>
      </c>
      <c r="B148">
        <v>0</v>
      </c>
      <c r="C148">
        <v>94</v>
      </c>
      <c r="D148">
        <v>47</v>
      </c>
    </row>
    <row r="149" spans="1:4" x14ac:dyDescent="0.2">
      <c r="A149">
        <v>20120519</v>
      </c>
      <c r="B149">
        <v>0.03</v>
      </c>
      <c r="C149">
        <v>64</v>
      </c>
      <c r="D149">
        <v>41</v>
      </c>
    </row>
    <row r="150" spans="1:4" x14ac:dyDescent="0.2">
      <c r="A150">
        <v>20120520</v>
      </c>
      <c r="B150">
        <v>0</v>
      </c>
      <c r="C150">
        <v>75</v>
      </c>
      <c r="D150">
        <v>39</v>
      </c>
    </row>
    <row r="151" spans="1:4" x14ac:dyDescent="0.2">
      <c r="A151">
        <v>20120521</v>
      </c>
      <c r="B151">
        <v>0</v>
      </c>
      <c r="C151">
        <v>83</v>
      </c>
      <c r="D151">
        <v>47</v>
      </c>
    </row>
    <row r="152" spans="1:4" x14ac:dyDescent="0.2">
      <c r="A152">
        <v>20120522</v>
      </c>
      <c r="B152">
        <v>0</v>
      </c>
      <c r="C152">
        <v>96</v>
      </c>
      <c r="D152">
        <v>57</v>
      </c>
    </row>
    <row r="153" spans="1:4" x14ac:dyDescent="0.2">
      <c r="A153">
        <v>20120523</v>
      </c>
      <c r="B153">
        <v>7.0000000000000007E-2</v>
      </c>
      <c r="C153">
        <v>81</v>
      </c>
      <c r="D153">
        <v>50</v>
      </c>
    </row>
    <row r="154" spans="1:4" x14ac:dyDescent="0.2">
      <c r="A154">
        <v>20120524</v>
      </c>
      <c r="B154">
        <v>0.12</v>
      </c>
      <c r="C154">
        <v>74</v>
      </c>
      <c r="D154">
        <v>47</v>
      </c>
    </row>
    <row r="155" spans="1:4" x14ac:dyDescent="0.2">
      <c r="A155">
        <v>20120525</v>
      </c>
      <c r="B155">
        <v>0</v>
      </c>
      <c r="C155">
        <v>75</v>
      </c>
      <c r="D155">
        <v>47</v>
      </c>
    </row>
    <row r="156" spans="1:4" x14ac:dyDescent="0.2">
      <c r="A156">
        <v>20120526</v>
      </c>
      <c r="B156">
        <v>0</v>
      </c>
      <c r="C156">
        <v>97</v>
      </c>
      <c r="D156">
        <v>58</v>
      </c>
    </row>
    <row r="157" spans="1:4" x14ac:dyDescent="0.2">
      <c r="A157">
        <v>20120527</v>
      </c>
      <c r="B157">
        <v>0</v>
      </c>
      <c r="C157">
        <v>88</v>
      </c>
      <c r="D157">
        <v>49</v>
      </c>
    </row>
    <row r="158" spans="1:4" x14ac:dyDescent="0.2">
      <c r="A158">
        <v>20120528</v>
      </c>
      <c r="B158">
        <v>0</v>
      </c>
      <c r="C158">
        <v>81</v>
      </c>
      <c r="D158">
        <v>40</v>
      </c>
    </row>
    <row r="159" spans="1:4" x14ac:dyDescent="0.2">
      <c r="A159">
        <v>20120529</v>
      </c>
      <c r="B159">
        <v>0</v>
      </c>
      <c r="C159">
        <v>82</v>
      </c>
      <c r="D159">
        <v>42</v>
      </c>
    </row>
    <row r="160" spans="1:4" x14ac:dyDescent="0.2">
      <c r="A160">
        <v>20120530</v>
      </c>
      <c r="B160">
        <v>0</v>
      </c>
      <c r="C160">
        <v>91</v>
      </c>
      <c r="D160">
        <v>48</v>
      </c>
    </row>
    <row r="161" spans="1:4" x14ac:dyDescent="0.2">
      <c r="A161">
        <v>20120531</v>
      </c>
      <c r="B161">
        <v>0</v>
      </c>
      <c r="C161">
        <v>77</v>
      </c>
      <c r="D161">
        <v>42</v>
      </c>
    </row>
    <row r="162" spans="1:4" x14ac:dyDescent="0.2">
      <c r="A162">
        <v>20120601</v>
      </c>
      <c r="B162">
        <v>0</v>
      </c>
      <c r="C162">
        <v>82</v>
      </c>
      <c r="D162">
        <v>46</v>
      </c>
    </row>
    <row r="163" spans="1:4" x14ac:dyDescent="0.2">
      <c r="A163">
        <v>20120602</v>
      </c>
      <c r="B163">
        <v>0.28999999999999998</v>
      </c>
      <c r="C163">
        <v>91</v>
      </c>
      <c r="D163">
        <v>53</v>
      </c>
    </row>
    <row r="164" spans="1:4" x14ac:dyDescent="0.2">
      <c r="A164">
        <v>20120603</v>
      </c>
      <c r="B164">
        <v>0</v>
      </c>
      <c r="C164">
        <v>93</v>
      </c>
      <c r="D164">
        <v>56</v>
      </c>
    </row>
    <row r="165" spans="1:4" x14ac:dyDescent="0.2">
      <c r="A165">
        <v>20120604</v>
      </c>
      <c r="B165">
        <v>0</v>
      </c>
      <c r="C165">
        <v>92</v>
      </c>
      <c r="D165">
        <v>59</v>
      </c>
    </row>
    <row r="166" spans="1:4" x14ac:dyDescent="0.2">
      <c r="A166">
        <v>20120605</v>
      </c>
      <c r="B166">
        <v>0</v>
      </c>
      <c r="C166">
        <v>91</v>
      </c>
      <c r="D166">
        <v>55</v>
      </c>
    </row>
    <row r="167" spans="1:4" x14ac:dyDescent="0.2">
      <c r="A167">
        <v>20120606</v>
      </c>
      <c r="B167">
        <v>0</v>
      </c>
      <c r="C167">
        <v>87</v>
      </c>
      <c r="D167">
        <v>57</v>
      </c>
    </row>
    <row r="168" spans="1:4" x14ac:dyDescent="0.2">
      <c r="A168">
        <v>20120607</v>
      </c>
      <c r="B168">
        <v>0</v>
      </c>
      <c r="C168">
        <v>83</v>
      </c>
      <c r="D168">
        <v>60</v>
      </c>
    </row>
    <row r="169" spans="1:4" x14ac:dyDescent="0.2">
      <c r="A169">
        <v>20120608</v>
      </c>
      <c r="B169">
        <v>0</v>
      </c>
      <c r="C169">
        <v>89</v>
      </c>
      <c r="D169">
        <v>62</v>
      </c>
    </row>
    <row r="170" spans="1:4" x14ac:dyDescent="0.2">
      <c r="A170">
        <v>20120609</v>
      </c>
      <c r="B170">
        <v>0</v>
      </c>
      <c r="C170">
        <v>101</v>
      </c>
      <c r="D170">
        <v>65</v>
      </c>
    </row>
    <row r="171" spans="1:4" x14ac:dyDescent="0.2">
      <c r="A171">
        <v>20120610</v>
      </c>
      <c r="B171">
        <v>0</v>
      </c>
      <c r="C171">
        <v>80</v>
      </c>
      <c r="D171">
        <v>53</v>
      </c>
    </row>
    <row r="172" spans="1:4" x14ac:dyDescent="0.2">
      <c r="A172">
        <v>20120611</v>
      </c>
      <c r="B172">
        <v>0</v>
      </c>
      <c r="C172">
        <v>83</v>
      </c>
      <c r="D172">
        <v>49</v>
      </c>
    </row>
    <row r="173" spans="1:4" x14ac:dyDescent="0.2">
      <c r="A173">
        <v>20120612</v>
      </c>
      <c r="B173">
        <v>0</v>
      </c>
      <c r="C173">
        <v>88</v>
      </c>
      <c r="D173">
        <v>50</v>
      </c>
    </row>
    <row r="174" spans="1:4" x14ac:dyDescent="0.2">
      <c r="A174">
        <v>20120613</v>
      </c>
      <c r="B174">
        <v>0</v>
      </c>
      <c r="C174">
        <v>98</v>
      </c>
      <c r="D174">
        <v>52</v>
      </c>
    </row>
    <row r="175" spans="1:4" x14ac:dyDescent="0.2">
      <c r="A175">
        <v>20120614</v>
      </c>
      <c r="B175">
        <v>0</v>
      </c>
      <c r="C175">
        <v>95</v>
      </c>
      <c r="D175">
        <v>63</v>
      </c>
    </row>
    <row r="176" spans="1:4" x14ac:dyDescent="0.2">
      <c r="A176">
        <v>20120615</v>
      </c>
      <c r="B176">
        <v>0.61</v>
      </c>
      <c r="C176">
        <v>89</v>
      </c>
      <c r="D176">
        <v>58</v>
      </c>
    </row>
    <row r="177" spans="1:4" x14ac:dyDescent="0.2">
      <c r="A177">
        <v>20120616</v>
      </c>
      <c r="B177">
        <v>0</v>
      </c>
      <c r="C177">
        <v>84</v>
      </c>
      <c r="D177">
        <v>57</v>
      </c>
    </row>
    <row r="178" spans="1:4" x14ac:dyDescent="0.2">
      <c r="A178">
        <v>20120617</v>
      </c>
      <c r="B178">
        <v>0</v>
      </c>
      <c r="C178">
        <v>97</v>
      </c>
      <c r="D178">
        <v>61</v>
      </c>
    </row>
    <row r="179" spans="1:4" x14ac:dyDescent="0.2">
      <c r="A179">
        <v>20120618</v>
      </c>
      <c r="B179">
        <v>0</v>
      </c>
      <c r="C179">
        <v>104</v>
      </c>
      <c r="D179">
        <v>60</v>
      </c>
    </row>
    <row r="180" spans="1:4" x14ac:dyDescent="0.2">
      <c r="A180">
        <v>20120619</v>
      </c>
      <c r="B180">
        <v>0</v>
      </c>
      <c r="C180">
        <v>102</v>
      </c>
      <c r="D180">
        <v>69</v>
      </c>
    </row>
    <row r="181" spans="1:4" x14ac:dyDescent="0.2">
      <c r="A181">
        <v>20120620</v>
      </c>
      <c r="B181">
        <v>0</v>
      </c>
      <c r="C181">
        <v>81</v>
      </c>
      <c r="D181">
        <v>56</v>
      </c>
    </row>
    <row r="182" spans="1:4" x14ac:dyDescent="0.2">
      <c r="A182">
        <v>20120621</v>
      </c>
      <c r="B182">
        <v>0</v>
      </c>
      <c r="C182">
        <v>83</v>
      </c>
      <c r="D182">
        <v>56</v>
      </c>
    </row>
    <row r="183" spans="1:4" x14ac:dyDescent="0.2">
      <c r="A183">
        <v>20120622</v>
      </c>
      <c r="B183">
        <v>0</v>
      </c>
      <c r="C183">
        <v>94</v>
      </c>
      <c r="D183">
        <v>58</v>
      </c>
    </row>
    <row r="184" spans="1:4" x14ac:dyDescent="0.2">
      <c r="A184">
        <v>20120623</v>
      </c>
      <c r="B184">
        <v>0</v>
      </c>
      <c r="C184">
        <v>106</v>
      </c>
      <c r="D184">
        <v>60</v>
      </c>
    </row>
    <row r="185" spans="1:4" x14ac:dyDescent="0.2">
      <c r="A185">
        <v>20120624</v>
      </c>
      <c r="B185">
        <v>0</v>
      </c>
      <c r="C185">
        <v>109</v>
      </c>
      <c r="D185">
        <v>72</v>
      </c>
    </row>
    <row r="186" spans="1:4" x14ac:dyDescent="0.2">
      <c r="A186">
        <v>20120625</v>
      </c>
      <c r="B186">
        <v>0</v>
      </c>
      <c r="C186">
        <v>107</v>
      </c>
      <c r="D186">
        <v>67</v>
      </c>
    </row>
    <row r="187" spans="1:4" x14ac:dyDescent="0.2">
      <c r="A187">
        <v>20120626</v>
      </c>
      <c r="B187">
        <v>0</v>
      </c>
      <c r="C187">
        <v>110</v>
      </c>
      <c r="D187">
        <v>62</v>
      </c>
    </row>
    <row r="188" spans="1:4" x14ac:dyDescent="0.2">
      <c r="A188">
        <v>20120627</v>
      </c>
      <c r="B188">
        <v>0</v>
      </c>
      <c r="C188">
        <v>110</v>
      </c>
      <c r="D188">
        <v>73</v>
      </c>
    </row>
    <row r="189" spans="1:4" x14ac:dyDescent="0.2">
      <c r="A189">
        <v>20120628</v>
      </c>
      <c r="B189">
        <v>0</v>
      </c>
      <c r="C189">
        <v>103</v>
      </c>
      <c r="D189">
        <v>63</v>
      </c>
    </row>
    <row r="190" spans="1:4" x14ac:dyDescent="0.2">
      <c r="A190">
        <v>20120629</v>
      </c>
      <c r="B190">
        <v>0</v>
      </c>
      <c r="C190">
        <v>102</v>
      </c>
      <c r="D190">
        <v>59</v>
      </c>
    </row>
    <row r="191" spans="1:4" x14ac:dyDescent="0.2">
      <c r="A191">
        <v>20120630</v>
      </c>
      <c r="B191">
        <v>0.09</v>
      </c>
      <c r="C191">
        <v>103</v>
      </c>
      <c r="D191">
        <v>69</v>
      </c>
    </row>
    <row r="192" spans="1:4" x14ac:dyDescent="0.2">
      <c r="A192">
        <v>20120701</v>
      </c>
      <c r="B192">
        <v>0</v>
      </c>
      <c r="C192">
        <v>96</v>
      </c>
      <c r="D192">
        <v>67</v>
      </c>
    </row>
    <row r="193" spans="1:4" x14ac:dyDescent="0.2">
      <c r="A193">
        <v>20120702</v>
      </c>
      <c r="B193">
        <v>0</v>
      </c>
      <c r="C193">
        <v>102</v>
      </c>
      <c r="D193">
        <v>64</v>
      </c>
    </row>
    <row r="194" spans="1:4" x14ac:dyDescent="0.2">
      <c r="A194">
        <v>20120703</v>
      </c>
      <c r="B194">
        <v>0</v>
      </c>
      <c r="C194">
        <v>100</v>
      </c>
      <c r="D194">
        <v>68</v>
      </c>
    </row>
    <row r="195" spans="1:4" x14ac:dyDescent="0.2">
      <c r="A195">
        <v>20120704</v>
      </c>
      <c r="B195">
        <v>0</v>
      </c>
      <c r="C195">
        <v>103</v>
      </c>
      <c r="D195">
        <v>71</v>
      </c>
    </row>
    <row r="196" spans="1:4" x14ac:dyDescent="0.2">
      <c r="A196">
        <v>20120705</v>
      </c>
      <c r="B196">
        <v>0</v>
      </c>
      <c r="C196">
        <v>100</v>
      </c>
      <c r="D196">
        <v>69</v>
      </c>
    </row>
    <row r="197" spans="1:4" x14ac:dyDescent="0.2">
      <c r="A197">
        <v>20120706</v>
      </c>
      <c r="B197">
        <v>0</v>
      </c>
      <c r="C197">
        <v>101</v>
      </c>
      <c r="D197">
        <v>68</v>
      </c>
    </row>
    <row r="198" spans="1:4" x14ac:dyDescent="0.2">
      <c r="A198">
        <v>20120707</v>
      </c>
      <c r="B198">
        <v>0</v>
      </c>
      <c r="C198">
        <v>94</v>
      </c>
      <c r="D198">
        <v>67</v>
      </c>
    </row>
    <row r="199" spans="1:4" x14ac:dyDescent="0.2">
      <c r="A199">
        <v>20120708</v>
      </c>
      <c r="B199">
        <v>1.22</v>
      </c>
      <c r="C199">
        <v>82</v>
      </c>
      <c r="D199">
        <v>63</v>
      </c>
    </row>
    <row r="200" spans="1:4" x14ac:dyDescent="0.2">
      <c r="A200">
        <v>20120709</v>
      </c>
      <c r="B200">
        <v>0</v>
      </c>
      <c r="C200">
        <v>80</v>
      </c>
      <c r="D200">
        <v>56</v>
      </c>
    </row>
    <row r="201" spans="1:4" x14ac:dyDescent="0.2">
      <c r="A201">
        <v>20120710</v>
      </c>
      <c r="B201">
        <v>0</v>
      </c>
      <c r="C201">
        <v>85</v>
      </c>
      <c r="D201">
        <v>53</v>
      </c>
    </row>
    <row r="202" spans="1:4" x14ac:dyDescent="0.2">
      <c r="A202">
        <v>20120711</v>
      </c>
      <c r="B202">
        <v>0</v>
      </c>
      <c r="C202">
        <v>89</v>
      </c>
      <c r="D202">
        <v>58</v>
      </c>
    </row>
    <row r="203" spans="1:4" x14ac:dyDescent="0.2">
      <c r="A203">
        <v>20120712</v>
      </c>
      <c r="B203">
        <v>0</v>
      </c>
      <c r="C203">
        <v>95</v>
      </c>
      <c r="D203">
        <v>63</v>
      </c>
    </row>
    <row r="204" spans="1:4" x14ac:dyDescent="0.2">
      <c r="A204">
        <v>20120713</v>
      </c>
      <c r="B204">
        <v>0</v>
      </c>
      <c r="C204">
        <v>97</v>
      </c>
      <c r="D204">
        <v>66</v>
      </c>
    </row>
    <row r="205" spans="1:4" x14ac:dyDescent="0.2">
      <c r="A205">
        <v>20120714</v>
      </c>
      <c r="B205">
        <v>0</v>
      </c>
      <c r="C205">
        <v>98</v>
      </c>
      <c r="D205">
        <v>60</v>
      </c>
    </row>
    <row r="206" spans="1:4" x14ac:dyDescent="0.2">
      <c r="A206">
        <v>20120715</v>
      </c>
      <c r="B206">
        <v>0</v>
      </c>
      <c r="C206">
        <v>101</v>
      </c>
      <c r="D206">
        <v>64</v>
      </c>
    </row>
    <row r="207" spans="1:4" x14ac:dyDescent="0.2">
      <c r="A207">
        <v>20120716</v>
      </c>
      <c r="B207">
        <v>0</v>
      </c>
      <c r="C207">
        <v>98</v>
      </c>
      <c r="D207">
        <v>67</v>
      </c>
    </row>
    <row r="208" spans="1:4" x14ac:dyDescent="0.2">
      <c r="A208">
        <v>20120717</v>
      </c>
      <c r="B208">
        <v>0</v>
      </c>
      <c r="C208">
        <v>99</v>
      </c>
      <c r="D208">
        <v>60</v>
      </c>
    </row>
    <row r="209" spans="1:4" x14ac:dyDescent="0.2">
      <c r="A209">
        <v>20120718</v>
      </c>
      <c r="B209">
        <v>0</v>
      </c>
      <c r="C209">
        <v>100</v>
      </c>
      <c r="D209">
        <v>61</v>
      </c>
    </row>
    <row r="210" spans="1:4" x14ac:dyDescent="0.2">
      <c r="A210">
        <v>20120719</v>
      </c>
      <c r="B210">
        <v>0</v>
      </c>
      <c r="C210">
        <v>102</v>
      </c>
      <c r="D210">
        <v>63</v>
      </c>
    </row>
    <row r="211" spans="1:4" x14ac:dyDescent="0.2">
      <c r="A211">
        <v>20120720</v>
      </c>
      <c r="B211">
        <v>0</v>
      </c>
      <c r="C211">
        <v>102</v>
      </c>
      <c r="D211">
        <v>64</v>
      </c>
    </row>
    <row r="212" spans="1:4" x14ac:dyDescent="0.2">
      <c r="A212">
        <v>20120721</v>
      </c>
      <c r="B212">
        <v>0</v>
      </c>
      <c r="C212">
        <v>105</v>
      </c>
      <c r="D212">
        <v>65</v>
      </c>
    </row>
    <row r="213" spans="1:4" x14ac:dyDescent="0.2">
      <c r="A213">
        <v>20120722</v>
      </c>
      <c r="B213">
        <v>0</v>
      </c>
      <c r="C213">
        <v>103</v>
      </c>
      <c r="D213">
        <v>70</v>
      </c>
    </row>
    <row r="214" spans="1:4" x14ac:dyDescent="0.2">
      <c r="A214">
        <v>20120723</v>
      </c>
      <c r="B214">
        <v>0</v>
      </c>
      <c r="C214">
        <v>100</v>
      </c>
      <c r="D214">
        <v>64</v>
      </c>
    </row>
    <row r="215" spans="1:4" x14ac:dyDescent="0.2">
      <c r="A215">
        <v>20120724</v>
      </c>
      <c r="B215">
        <v>0</v>
      </c>
      <c r="C215">
        <v>104</v>
      </c>
      <c r="D215">
        <v>57</v>
      </c>
    </row>
    <row r="216" spans="1:4" x14ac:dyDescent="0.2">
      <c r="A216">
        <v>20120725</v>
      </c>
      <c r="B216">
        <v>0</v>
      </c>
      <c r="C216">
        <v>96</v>
      </c>
      <c r="D216">
        <v>65</v>
      </c>
    </row>
    <row r="217" spans="1:4" x14ac:dyDescent="0.2">
      <c r="A217">
        <v>20120726</v>
      </c>
      <c r="B217">
        <v>0</v>
      </c>
      <c r="C217">
        <v>95</v>
      </c>
      <c r="D217">
        <v>58</v>
      </c>
    </row>
    <row r="218" spans="1:4" x14ac:dyDescent="0.2">
      <c r="A218">
        <v>20120727</v>
      </c>
      <c r="B218">
        <v>0</v>
      </c>
      <c r="C218">
        <v>99</v>
      </c>
      <c r="D218">
        <v>57</v>
      </c>
    </row>
    <row r="219" spans="1:4" x14ac:dyDescent="0.2">
      <c r="A219">
        <v>20120728</v>
      </c>
      <c r="B219">
        <v>0</v>
      </c>
      <c r="C219">
        <v>102</v>
      </c>
      <c r="D219">
        <v>66</v>
      </c>
    </row>
    <row r="220" spans="1:4" x14ac:dyDescent="0.2">
      <c r="A220">
        <v>20120729</v>
      </c>
      <c r="B220">
        <v>0.01</v>
      </c>
      <c r="C220">
        <v>98</v>
      </c>
      <c r="D220">
        <v>66</v>
      </c>
    </row>
    <row r="221" spans="1:4" x14ac:dyDescent="0.2">
      <c r="A221">
        <v>20120730</v>
      </c>
      <c r="B221">
        <v>0.62</v>
      </c>
      <c r="C221">
        <v>93</v>
      </c>
      <c r="D221">
        <v>63</v>
      </c>
    </row>
    <row r="222" spans="1:4" x14ac:dyDescent="0.2">
      <c r="A222">
        <v>20120731</v>
      </c>
      <c r="B222">
        <v>0</v>
      </c>
      <c r="C222">
        <v>96</v>
      </c>
      <c r="D222">
        <v>68</v>
      </c>
    </row>
    <row r="223" spans="1:4" x14ac:dyDescent="0.2">
      <c r="A223">
        <v>20120801</v>
      </c>
      <c r="B223">
        <v>0.02</v>
      </c>
      <c r="C223">
        <v>102</v>
      </c>
      <c r="D223">
        <v>67</v>
      </c>
    </row>
    <row r="224" spans="1:4" x14ac:dyDescent="0.2">
      <c r="A224">
        <v>20120802</v>
      </c>
      <c r="B224">
        <v>0.16</v>
      </c>
      <c r="C224">
        <v>95</v>
      </c>
      <c r="D224">
        <v>67</v>
      </c>
    </row>
    <row r="225" spans="1:4" x14ac:dyDescent="0.2">
      <c r="A225">
        <v>20120803</v>
      </c>
      <c r="B225">
        <v>0</v>
      </c>
      <c r="C225">
        <v>97</v>
      </c>
      <c r="D225">
        <v>65</v>
      </c>
    </row>
    <row r="226" spans="1:4" x14ac:dyDescent="0.2">
      <c r="A226">
        <v>20120804</v>
      </c>
      <c r="B226">
        <v>0</v>
      </c>
      <c r="C226">
        <v>82</v>
      </c>
      <c r="D226">
        <v>56</v>
      </c>
    </row>
    <row r="227" spans="1:4" x14ac:dyDescent="0.2">
      <c r="A227">
        <v>20120805</v>
      </c>
      <c r="B227">
        <v>0</v>
      </c>
      <c r="C227">
        <v>91</v>
      </c>
      <c r="D227">
        <v>55</v>
      </c>
    </row>
    <row r="228" spans="1:4" x14ac:dyDescent="0.2">
      <c r="A228">
        <v>20120806</v>
      </c>
      <c r="B228">
        <v>0</v>
      </c>
      <c r="C228">
        <v>102</v>
      </c>
      <c r="D228">
        <v>63</v>
      </c>
    </row>
    <row r="229" spans="1:4" x14ac:dyDescent="0.2">
      <c r="A229">
        <v>20120807</v>
      </c>
      <c r="B229">
        <v>0.44</v>
      </c>
      <c r="C229">
        <v>94</v>
      </c>
      <c r="D229">
        <v>63</v>
      </c>
    </row>
    <row r="230" spans="1:4" x14ac:dyDescent="0.2">
      <c r="A230">
        <v>20120808</v>
      </c>
      <c r="B230">
        <v>0</v>
      </c>
      <c r="C230">
        <v>98</v>
      </c>
      <c r="D230">
        <v>61</v>
      </c>
    </row>
    <row r="231" spans="1:4" x14ac:dyDescent="0.2">
      <c r="A231">
        <v>20120809</v>
      </c>
      <c r="B231">
        <v>0</v>
      </c>
      <c r="C231">
        <v>88</v>
      </c>
      <c r="D231">
        <v>54</v>
      </c>
    </row>
    <row r="232" spans="1:4" x14ac:dyDescent="0.2">
      <c r="A232">
        <v>20120810</v>
      </c>
      <c r="B232">
        <v>0</v>
      </c>
      <c r="C232">
        <v>88</v>
      </c>
      <c r="D232">
        <v>56</v>
      </c>
    </row>
    <row r="233" spans="1:4" x14ac:dyDescent="0.2">
      <c r="A233">
        <v>20120811</v>
      </c>
      <c r="B233">
        <v>0</v>
      </c>
      <c r="C233">
        <v>95</v>
      </c>
      <c r="D233">
        <v>61</v>
      </c>
    </row>
    <row r="234" spans="1:4" x14ac:dyDescent="0.2">
      <c r="A234">
        <v>20120812</v>
      </c>
      <c r="B234">
        <v>0</v>
      </c>
      <c r="C234">
        <v>89</v>
      </c>
      <c r="D234">
        <v>57</v>
      </c>
    </row>
    <row r="235" spans="1:4" x14ac:dyDescent="0.2">
      <c r="A235">
        <v>20120813</v>
      </c>
      <c r="B235">
        <v>0.15</v>
      </c>
      <c r="C235">
        <v>87</v>
      </c>
      <c r="D235">
        <v>52</v>
      </c>
    </row>
    <row r="236" spans="1:4" x14ac:dyDescent="0.2">
      <c r="A236">
        <v>20120814</v>
      </c>
      <c r="B236">
        <v>0</v>
      </c>
      <c r="C236">
        <v>87</v>
      </c>
      <c r="D236">
        <v>58</v>
      </c>
    </row>
    <row r="237" spans="1:4" x14ac:dyDescent="0.2">
      <c r="A237">
        <v>20120815</v>
      </c>
      <c r="B237">
        <v>0</v>
      </c>
      <c r="C237">
        <v>99</v>
      </c>
      <c r="D237">
        <v>60</v>
      </c>
    </row>
    <row r="238" spans="1:4" x14ac:dyDescent="0.2">
      <c r="A238">
        <v>20120816</v>
      </c>
      <c r="B238">
        <v>0</v>
      </c>
      <c r="C238">
        <v>74</v>
      </c>
      <c r="D238">
        <v>52</v>
      </c>
    </row>
    <row r="239" spans="1:4" x14ac:dyDescent="0.2">
      <c r="A239">
        <v>20120817</v>
      </c>
      <c r="B239">
        <v>0.03</v>
      </c>
      <c r="C239">
        <v>82</v>
      </c>
      <c r="D239">
        <v>50</v>
      </c>
    </row>
    <row r="240" spans="1:4" x14ac:dyDescent="0.2">
      <c r="A240">
        <v>20120818</v>
      </c>
      <c r="B240">
        <v>0.06</v>
      </c>
      <c r="C240">
        <v>85</v>
      </c>
      <c r="D240">
        <v>51</v>
      </c>
    </row>
    <row r="241" spans="1:4" x14ac:dyDescent="0.2">
      <c r="A241">
        <v>20120819</v>
      </c>
      <c r="B241">
        <v>0</v>
      </c>
      <c r="C241">
        <v>80</v>
      </c>
      <c r="D241">
        <v>44</v>
      </c>
    </row>
    <row r="242" spans="1:4" x14ac:dyDescent="0.2">
      <c r="A242">
        <v>20120820</v>
      </c>
      <c r="B242">
        <v>0</v>
      </c>
      <c r="C242">
        <v>81</v>
      </c>
      <c r="D242">
        <v>51</v>
      </c>
    </row>
    <row r="243" spans="1:4" x14ac:dyDescent="0.2">
      <c r="A243">
        <v>20120821</v>
      </c>
      <c r="B243">
        <v>0</v>
      </c>
      <c r="C243">
        <v>90</v>
      </c>
      <c r="D243">
        <v>60</v>
      </c>
    </row>
    <row r="244" spans="1:4" x14ac:dyDescent="0.2">
      <c r="A244">
        <v>20120822</v>
      </c>
      <c r="B244">
        <v>0</v>
      </c>
      <c r="C244">
        <v>94</v>
      </c>
      <c r="D244">
        <v>59</v>
      </c>
    </row>
    <row r="245" spans="1:4" x14ac:dyDescent="0.2">
      <c r="A245">
        <v>20120823</v>
      </c>
      <c r="B245">
        <v>0.02</v>
      </c>
      <c r="C245">
        <v>89</v>
      </c>
      <c r="D245">
        <v>58</v>
      </c>
    </row>
    <row r="246" spans="1:4" x14ac:dyDescent="0.2">
      <c r="A246">
        <v>20120824</v>
      </c>
      <c r="B246">
        <v>0.02</v>
      </c>
      <c r="C246">
        <v>77</v>
      </c>
      <c r="D246">
        <v>63</v>
      </c>
    </row>
    <row r="247" spans="1:4" x14ac:dyDescent="0.2">
      <c r="A247">
        <v>20120825</v>
      </c>
      <c r="B247">
        <v>0</v>
      </c>
      <c r="C247">
        <v>84</v>
      </c>
      <c r="D247">
        <v>55</v>
      </c>
    </row>
    <row r="248" spans="1:4" x14ac:dyDescent="0.2">
      <c r="A248">
        <v>20120826</v>
      </c>
      <c r="B248">
        <v>0</v>
      </c>
      <c r="C248">
        <v>94</v>
      </c>
      <c r="D248">
        <v>62</v>
      </c>
    </row>
    <row r="249" spans="1:4" x14ac:dyDescent="0.2">
      <c r="A249">
        <v>20120827</v>
      </c>
      <c r="B249">
        <v>0</v>
      </c>
      <c r="C249">
        <v>98</v>
      </c>
      <c r="D249">
        <v>59</v>
      </c>
    </row>
    <row r="250" spans="1:4" x14ac:dyDescent="0.2">
      <c r="A250">
        <v>20120828</v>
      </c>
      <c r="B250">
        <v>0</v>
      </c>
      <c r="C250">
        <v>98</v>
      </c>
      <c r="D250">
        <v>61</v>
      </c>
    </row>
    <row r="251" spans="1:4" x14ac:dyDescent="0.2">
      <c r="A251">
        <v>20120829</v>
      </c>
      <c r="B251">
        <v>0</v>
      </c>
      <c r="C251">
        <v>98</v>
      </c>
      <c r="D251">
        <v>65</v>
      </c>
    </row>
    <row r="252" spans="1:4" x14ac:dyDescent="0.2">
      <c r="A252">
        <v>20120830</v>
      </c>
      <c r="B252">
        <v>0</v>
      </c>
      <c r="C252">
        <v>98</v>
      </c>
      <c r="D252">
        <v>65</v>
      </c>
    </row>
    <row r="253" spans="1:4" x14ac:dyDescent="0.2">
      <c r="A253">
        <v>20120831</v>
      </c>
      <c r="B253">
        <v>0</v>
      </c>
      <c r="C253">
        <v>96</v>
      </c>
      <c r="D253">
        <v>59</v>
      </c>
    </row>
    <row r="254" spans="1:4" x14ac:dyDescent="0.2">
      <c r="A254">
        <v>20120901</v>
      </c>
      <c r="B254">
        <v>0</v>
      </c>
      <c r="C254">
        <v>97</v>
      </c>
      <c r="D254">
        <v>53</v>
      </c>
    </row>
    <row r="255" spans="1:4" x14ac:dyDescent="0.2">
      <c r="A255">
        <v>20120902</v>
      </c>
      <c r="B255">
        <v>0</v>
      </c>
      <c r="C255">
        <v>96</v>
      </c>
      <c r="D255">
        <v>57</v>
      </c>
    </row>
    <row r="256" spans="1:4" x14ac:dyDescent="0.2">
      <c r="A256">
        <v>20120903</v>
      </c>
      <c r="B256">
        <v>0.01</v>
      </c>
      <c r="C256">
        <v>86</v>
      </c>
      <c r="D256">
        <v>64</v>
      </c>
    </row>
    <row r="257" spans="1:4" x14ac:dyDescent="0.2">
      <c r="A257">
        <v>20120904</v>
      </c>
      <c r="B257">
        <v>7.0000000000000007E-2</v>
      </c>
      <c r="C257">
        <v>95</v>
      </c>
      <c r="D257">
        <v>58</v>
      </c>
    </row>
    <row r="258" spans="1:4" x14ac:dyDescent="0.2">
      <c r="A258">
        <v>20120905</v>
      </c>
      <c r="B258">
        <v>0</v>
      </c>
      <c r="C258">
        <v>85</v>
      </c>
      <c r="D258">
        <v>53</v>
      </c>
    </row>
    <row r="259" spans="1:4" x14ac:dyDescent="0.2">
      <c r="A259">
        <v>20120906</v>
      </c>
      <c r="B259">
        <v>0</v>
      </c>
      <c r="C259">
        <v>97</v>
      </c>
      <c r="D259">
        <v>53</v>
      </c>
    </row>
    <row r="260" spans="1:4" x14ac:dyDescent="0.2">
      <c r="A260">
        <v>20120907</v>
      </c>
      <c r="B260">
        <v>0</v>
      </c>
      <c r="C260">
        <v>73</v>
      </c>
      <c r="D260">
        <v>48</v>
      </c>
    </row>
    <row r="261" spans="1:4" x14ac:dyDescent="0.2">
      <c r="A261">
        <v>20120908</v>
      </c>
      <c r="B261">
        <v>0</v>
      </c>
      <c r="C261">
        <v>84</v>
      </c>
      <c r="D261">
        <v>43</v>
      </c>
    </row>
    <row r="262" spans="1:4" x14ac:dyDescent="0.2">
      <c r="A262">
        <v>20120909</v>
      </c>
      <c r="B262">
        <v>0</v>
      </c>
      <c r="C262">
        <v>85</v>
      </c>
      <c r="D262">
        <v>39</v>
      </c>
    </row>
    <row r="263" spans="1:4" x14ac:dyDescent="0.2">
      <c r="A263">
        <v>20120910</v>
      </c>
      <c r="B263">
        <v>0</v>
      </c>
      <c r="C263">
        <v>94</v>
      </c>
      <c r="D263">
        <v>46</v>
      </c>
    </row>
    <row r="264" spans="1:4" x14ac:dyDescent="0.2">
      <c r="A264">
        <v>20120911</v>
      </c>
      <c r="B264">
        <v>0</v>
      </c>
      <c r="C264">
        <v>97</v>
      </c>
      <c r="D264">
        <v>58</v>
      </c>
    </row>
    <row r="265" spans="1:4" x14ac:dyDescent="0.2">
      <c r="A265">
        <v>20120912</v>
      </c>
      <c r="B265">
        <v>0.22</v>
      </c>
      <c r="C265">
        <v>69</v>
      </c>
      <c r="D265">
        <v>50</v>
      </c>
    </row>
    <row r="266" spans="1:4" x14ac:dyDescent="0.2">
      <c r="A266">
        <v>20120913</v>
      </c>
      <c r="B266">
        <v>0</v>
      </c>
      <c r="C266">
        <v>69</v>
      </c>
      <c r="D266">
        <v>49</v>
      </c>
    </row>
    <row r="267" spans="1:4" x14ac:dyDescent="0.2">
      <c r="A267">
        <v>20120914</v>
      </c>
      <c r="B267">
        <v>0</v>
      </c>
      <c r="C267">
        <v>78</v>
      </c>
      <c r="D267">
        <v>44</v>
      </c>
    </row>
    <row r="268" spans="1:4" x14ac:dyDescent="0.2">
      <c r="A268">
        <v>20120915</v>
      </c>
      <c r="B268">
        <v>0</v>
      </c>
      <c r="C268">
        <v>82</v>
      </c>
      <c r="D268">
        <v>46</v>
      </c>
    </row>
    <row r="269" spans="1:4" x14ac:dyDescent="0.2">
      <c r="A269">
        <v>20120916</v>
      </c>
      <c r="B269">
        <v>0</v>
      </c>
      <c r="C269">
        <v>89</v>
      </c>
      <c r="D269">
        <v>51</v>
      </c>
    </row>
    <row r="270" spans="1:4" x14ac:dyDescent="0.2">
      <c r="A270">
        <v>20120917</v>
      </c>
      <c r="B270">
        <v>0</v>
      </c>
      <c r="C270">
        <v>66</v>
      </c>
      <c r="D270">
        <v>40</v>
      </c>
    </row>
    <row r="271" spans="1:4" x14ac:dyDescent="0.2">
      <c r="A271">
        <v>20120918</v>
      </c>
      <c r="B271">
        <v>0</v>
      </c>
      <c r="C271">
        <v>83</v>
      </c>
      <c r="D271">
        <v>42</v>
      </c>
    </row>
    <row r="272" spans="1:4" x14ac:dyDescent="0.2">
      <c r="A272">
        <v>20120919</v>
      </c>
      <c r="B272">
        <v>0</v>
      </c>
      <c r="C272">
        <v>90</v>
      </c>
      <c r="D272">
        <v>46</v>
      </c>
    </row>
    <row r="273" spans="1:4" x14ac:dyDescent="0.2">
      <c r="A273">
        <v>20120920</v>
      </c>
      <c r="B273">
        <v>0</v>
      </c>
      <c r="C273">
        <v>86</v>
      </c>
      <c r="D273">
        <v>38</v>
      </c>
    </row>
    <row r="274" spans="1:4" x14ac:dyDescent="0.2">
      <c r="A274">
        <v>20120921</v>
      </c>
      <c r="B274">
        <v>0</v>
      </c>
      <c r="C274">
        <v>85</v>
      </c>
      <c r="D274">
        <v>48</v>
      </c>
    </row>
    <row r="275" spans="1:4" x14ac:dyDescent="0.2">
      <c r="A275">
        <v>20120922</v>
      </c>
      <c r="B275">
        <v>0</v>
      </c>
      <c r="C275">
        <v>75</v>
      </c>
      <c r="D275">
        <v>43</v>
      </c>
    </row>
    <row r="276" spans="1:4" x14ac:dyDescent="0.2">
      <c r="A276">
        <v>20120923</v>
      </c>
      <c r="B276">
        <v>0</v>
      </c>
      <c r="C276">
        <v>73</v>
      </c>
      <c r="D276">
        <v>45</v>
      </c>
    </row>
    <row r="277" spans="1:4" x14ac:dyDescent="0.2">
      <c r="A277">
        <v>20120924</v>
      </c>
      <c r="B277">
        <v>0</v>
      </c>
      <c r="C277">
        <v>86</v>
      </c>
      <c r="D277">
        <v>38</v>
      </c>
    </row>
    <row r="278" spans="1:4" x14ac:dyDescent="0.2">
      <c r="A278">
        <v>20120925</v>
      </c>
      <c r="B278">
        <v>0</v>
      </c>
      <c r="C278">
        <v>77</v>
      </c>
      <c r="D278">
        <v>45</v>
      </c>
    </row>
    <row r="279" spans="1:4" x14ac:dyDescent="0.2">
      <c r="A279">
        <v>20120926</v>
      </c>
      <c r="B279">
        <v>0.02</v>
      </c>
      <c r="C279">
        <v>77</v>
      </c>
      <c r="D279">
        <v>54</v>
      </c>
    </row>
    <row r="280" spans="1:4" x14ac:dyDescent="0.2">
      <c r="A280">
        <v>20120927</v>
      </c>
      <c r="B280">
        <v>0.12</v>
      </c>
      <c r="C280">
        <v>68</v>
      </c>
      <c r="D280">
        <v>53</v>
      </c>
    </row>
    <row r="281" spans="1:4" x14ac:dyDescent="0.2">
      <c r="A281">
        <v>20120928</v>
      </c>
      <c r="B281">
        <v>0</v>
      </c>
      <c r="C281">
        <v>71</v>
      </c>
      <c r="D281">
        <v>51</v>
      </c>
    </row>
    <row r="282" spans="1:4" x14ac:dyDescent="0.2">
      <c r="A282">
        <v>20120929</v>
      </c>
      <c r="B282">
        <v>0</v>
      </c>
      <c r="C282">
        <v>71</v>
      </c>
      <c r="D282">
        <v>52</v>
      </c>
    </row>
    <row r="283" spans="1:4" x14ac:dyDescent="0.2">
      <c r="A283">
        <v>20120930</v>
      </c>
      <c r="B283">
        <v>0.01</v>
      </c>
      <c r="C283">
        <v>83</v>
      </c>
      <c r="D283">
        <v>48</v>
      </c>
    </row>
    <row r="284" spans="1:4" x14ac:dyDescent="0.2">
      <c r="A284">
        <v>20121001</v>
      </c>
      <c r="B284">
        <v>0</v>
      </c>
      <c r="C284">
        <v>70</v>
      </c>
      <c r="D284">
        <v>35</v>
      </c>
    </row>
    <row r="285" spans="1:4" x14ac:dyDescent="0.2">
      <c r="A285">
        <v>20121002</v>
      </c>
      <c r="B285">
        <v>0</v>
      </c>
      <c r="C285">
        <v>81</v>
      </c>
      <c r="D285">
        <v>33</v>
      </c>
    </row>
    <row r="286" spans="1:4" x14ac:dyDescent="0.2">
      <c r="A286">
        <v>20121003</v>
      </c>
      <c r="B286">
        <v>0</v>
      </c>
      <c r="C286">
        <v>90</v>
      </c>
      <c r="D286">
        <v>43</v>
      </c>
    </row>
    <row r="287" spans="1:4" x14ac:dyDescent="0.2">
      <c r="A287">
        <v>20121004</v>
      </c>
      <c r="B287">
        <v>0</v>
      </c>
      <c r="C287">
        <v>56</v>
      </c>
      <c r="D287">
        <v>31</v>
      </c>
    </row>
    <row r="288" spans="1:4" x14ac:dyDescent="0.2">
      <c r="A288">
        <v>20121005</v>
      </c>
      <c r="B288">
        <v>0.08</v>
      </c>
      <c r="C288">
        <v>37</v>
      </c>
      <c r="D288">
        <v>30</v>
      </c>
    </row>
    <row r="289" spans="1:4" x14ac:dyDescent="0.2">
      <c r="A289">
        <v>20121006</v>
      </c>
      <c r="B289">
        <v>0.16</v>
      </c>
      <c r="C289">
        <v>36</v>
      </c>
      <c r="D289">
        <v>32</v>
      </c>
    </row>
    <row r="290" spans="1:4" x14ac:dyDescent="0.2">
      <c r="A290">
        <v>20121007</v>
      </c>
      <c r="B290">
        <v>0</v>
      </c>
      <c r="C290">
        <v>55</v>
      </c>
      <c r="D290">
        <v>27</v>
      </c>
    </row>
    <row r="291" spans="1:4" x14ac:dyDescent="0.2">
      <c r="A291">
        <v>20121008</v>
      </c>
      <c r="B291">
        <v>0</v>
      </c>
      <c r="C291">
        <v>73</v>
      </c>
      <c r="D291">
        <v>37</v>
      </c>
    </row>
    <row r="292" spans="1:4" x14ac:dyDescent="0.2">
      <c r="A292">
        <v>20121009</v>
      </c>
      <c r="B292">
        <v>0</v>
      </c>
      <c r="C292">
        <v>57</v>
      </c>
      <c r="D292">
        <v>30</v>
      </c>
    </row>
    <row r="293" spans="1:4" x14ac:dyDescent="0.2">
      <c r="A293">
        <v>20121010</v>
      </c>
      <c r="B293">
        <v>0</v>
      </c>
      <c r="C293">
        <v>65</v>
      </c>
      <c r="D293">
        <v>28</v>
      </c>
    </row>
    <row r="294" spans="1:4" x14ac:dyDescent="0.2">
      <c r="A294">
        <v>20121011</v>
      </c>
      <c r="B294">
        <v>0</v>
      </c>
      <c r="C294">
        <v>65</v>
      </c>
      <c r="D294">
        <v>36</v>
      </c>
    </row>
    <row r="295" spans="1:4" x14ac:dyDescent="0.2">
      <c r="A295">
        <v>20121012</v>
      </c>
      <c r="B295">
        <v>0</v>
      </c>
      <c r="C295">
        <v>58</v>
      </c>
      <c r="D295">
        <v>31</v>
      </c>
    </row>
    <row r="296" spans="1:4" x14ac:dyDescent="0.2">
      <c r="A296">
        <v>20121013</v>
      </c>
      <c r="B296">
        <v>0.09</v>
      </c>
      <c r="C296">
        <v>73</v>
      </c>
      <c r="D296">
        <v>39</v>
      </c>
    </row>
    <row r="297" spans="1:4" x14ac:dyDescent="0.2">
      <c r="A297">
        <v>20121014</v>
      </c>
      <c r="B297">
        <v>0</v>
      </c>
      <c r="C297">
        <v>73</v>
      </c>
      <c r="D297">
        <v>44</v>
      </c>
    </row>
    <row r="298" spans="1:4" x14ac:dyDescent="0.2">
      <c r="A298">
        <v>20121015</v>
      </c>
      <c r="B298">
        <v>0</v>
      </c>
      <c r="C298">
        <v>79</v>
      </c>
      <c r="D298">
        <v>46</v>
      </c>
    </row>
    <row r="299" spans="1:4" x14ac:dyDescent="0.2">
      <c r="A299">
        <v>20121016</v>
      </c>
      <c r="B299">
        <v>0</v>
      </c>
      <c r="C299">
        <v>78</v>
      </c>
      <c r="D299">
        <v>43</v>
      </c>
    </row>
    <row r="300" spans="1:4" x14ac:dyDescent="0.2">
      <c r="A300">
        <v>20121017</v>
      </c>
      <c r="B300">
        <v>0</v>
      </c>
      <c r="C300">
        <v>63</v>
      </c>
      <c r="D300">
        <v>29</v>
      </c>
    </row>
    <row r="301" spans="1:4" x14ac:dyDescent="0.2">
      <c r="A301">
        <v>20121018</v>
      </c>
      <c r="B301">
        <v>0</v>
      </c>
      <c r="C301">
        <v>59</v>
      </c>
      <c r="D301">
        <v>35</v>
      </c>
    </row>
    <row r="302" spans="1:4" x14ac:dyDescent="0.2">
      <c r="A302">
        <v>20121019</v>
      </c>
      <c r="B302">
        <v>0</v>
      </c>
      <c r="C302">
        <v>73</v>
      </c>
      <c r="D302">
        <v>35</v>
      </c>
    </row>
    <row r="303" spans="1:4" x14ac:dyDescent="0.2">
      <c r="A303">
        <v>20121020</v>
      </c>
      <c r="B303">
        <v>0</v>
      </c>
      <c r="C303">
        <v>84</v>
      </c>
      <c r="D303">
        <v>43</v>
      </c>
    </row>
    <row r="304" spans="1:4" x14ac:dyDescent="0.2">
      <c r="A304">
        <v>20121021</v>
      </c>
      <c r="B304">
        <v>0</v>
      </c>
      <c r="C304">
        <v>73</v>
      </c>
      <c r="D304">
        <v>40</v>
      </c>
    </row>
    <row r="305" spans="1:4" x14ac:dyDescent="0.2">
      <c r="A305">
        <v>20121022</v>
      </c>
      <c r="B305">
        <v>0</v>
      </c>
      <c r="C305">
        <v>64</v>
      </c>
      <c r="D305">
        <v>36</v>
      </c>
    </row>
    <row r="306" spans="1:4" x14ac:dyDescent="0.2">
      <c r="A306">
        <v>20121023</v>
      </c>
      <c r="B306">
        <v>0</v>
      </c>
      <c r="C306">
        <v>86</v>
      </c>
      <c r="D306">
        <v>40</v>
      </c>
    </row>
    <row r="307" spans="1:4" x14ac:dyDescent="0.2">
      <c r="A307">
        <v>20121024</v>
      </c>
      <c r="B307">
        <v>0.08</v>
      </c>
      <c r="C307">
        <v>53</v>
      </c>
      <c r="D307">
        <v>32</v>
      </c>
    </row>
    <row r="308" spans="1:4" x14ac:dyDescent="0.2">
      <c r="A308">
        <v>20121025</v>
      </c>
      <c r="B308">
        <v>0</v>
      </c>
      <c r="C308">
        <v>45</v>
      </c>
      <c r="D308">
        <v>28</v>
      </c>
    </row>
    <row r="309" spans="1:4" x14ac:dyDescent="0.2">
      <c r="A309">
        <v>20121026</v>
      </c>
      <c r="B309">
        <v>0</v>
      </c>
      <c r="C309">
        <v>40</v>
      </c>
      <c r="D309">
        <v>22</v>
      </c>
    </row>
    <row r="310" spans="1:4" x14ac:dyDescent="0.2">
      <c r="A310">
        <v>20121027</v>
      </c>
      <c r="B310">
        <v>0</v>
      </c>
      <c r="C310">
        <v>51</v>
      </c>
      <c r="D310">
        <v>20</v>
      </c>
    </row>
    <row r="311" spans="1:4" x14ac:dyDescent="0.2">
      <c r="A311">
        <v>20121028</v>
      </c>
      <c r="B311">
        <v>0</v>
      </c>
      <c r="C311">
        <v>64</v>
      </c>
      <c r="D311">
        <v>36</v>
      </c>
    </row>
    <row r="312" spans="1:4" x14ac:dyDescent="0.2">
      <c r="A312">
        <v>20121029</v>
      </c>
      <c r="B312">
        <v>0</v>
      </c>
      <c r="C312">
        <v>75</v>
      </c>
      <c r="D312">
        <v>35</v>
      </c>
    </row>
    <row r="313" spans="1:4" x14ac:dyDescent="0.2">
      <c r="A313">
        <v>20121030</v>
      </c>
      <c r="B313">
        <v>0</v>
      </c>
      <c r="C313">
        <v>75</v>
      </c>
      <c r="D313">
        <v>41</v>
      </c>
    </row>
    <row r="314" spans="1:4" x14ac:dyDescent="0.2">
      <c r="A314">
        <v>20121031</v>
      </c>
      <c r="B314">
        <v>0</v>
      </c>
      <c r="C314">
        <v>76</v>
      </c>
      <c r="D314">
        <v>38</v>
      </c>
    </row>
    <row r="315" spans="1:4" x14ac:dyDescent="0.2">
      <c r="A315">
        <v>20121101</v>
      </c>
      <c r="B315">
        <v>0</v>
      </c>
      <c r="C315">
        <v>78</v>
      </c>
      <c r="D315">
        <v>40</v>
      </c>
    </row>
    <row r="316" spans="1:4" x14ac:dyDescent="0.2">
      <c r="A316">
        <v>20121102</v>
      </c>
      <c r="B316">
        <v>0</v>
      </c>
      <c r="C316">
        <v>68</v>
      </c>
      <c r="D316">
        <v>31</v>
      </c>
    </row>
    <row r="317" spans="1:4" x14ac:dyDescent="0.2">
      <c r="A317">
        <v>20121103</v>
      </c>
      <c r="B317">
        <v>0</v>
      </c>
      <c r="C317">
        <v>65</v>
      </c>
      <c r="D317">
        <v>27</v>
      </c>
    </row>
    <row r="318" spans="1:4" x14ac:dyDescent="0.2">
      <c r="A318">
        <v>20121104</v>
      </c>
      <c r="B318">
        <v>0</v>
      </c>
      <c r="C318">
        <v>70</v>
      </c>
      <c r="D318">
        <v>34</v>
      </c>
    </row>
    <row r="319" spans="1:4" x14ac:dyDescent="0.2">
      <c r="A319">
        <v>20121105</v>
      </c>
      <c r="B319">
        <v>0</v>
      </c>
      <c r="C319">
        <v>63</v>
      </c>
      <c r="D319">
        <v>39</v>
      </c>
    </row>
    <row r="320" spans="1:4" x14ac:dyDescent="0.2">
      <c r="A320">
        <v>20121106</v>
      </c>
      <c r="B320">
        <v>0</v>
      </c>
      <c r="C320">
        <v>65</v>
      </c>
      <c r="D320">
        <v>33</v>
      </c>
    </row>
    <row r="321" spans="1:4" x14ac:dyDescent="0.2">
      <c r="A321">
        <v>20121107</v>
      </c>
      <c r="B321">
        <v>0</v>
      </c>
      <c r="C321">
        <v>75</v>
      </c>
      <c r="D321">
        <v>30</v>
      </c>
    </row>
    <row r="322" spans="1:4" x14ac:dyDescent="0.2">
      <c r="A322">
        <v>20121108</v>
      </c>
      <c r="B322">
        <v>0</v>
      </c>
      <c r="C322">
        <v>66</v>
      </c>
      <c r="D322">
        <v>29</v>
      </c>
    </row>
    <row r="323" spans="1:4" x14ac:dyDescent="0.2">
      <c r="A323">
        <v>20121109</v>
      </c>
      <c r="B323">
        <v>0</v>
      </c>
      <c r="C323">
        <v>64</v>
      </c>
      <c r="D323">
        <v>25</v>
      </c>
    </row>
    <row r="324" spans="1:4" x14ac:dyDescent="0.2">
      <c r="A324">
        <v>20121110</v>
      </c>
      <c r="B324">
        <v>0</v>
      </c>
      <c r="C324">
        <v>74</v>
      </c>
      <c r="D324">
        <v>26</v>
      </c>
    </row>
    <row r="325" spans="1:4" x14ac:dyDescent="0.2">
      <c r="A325">
        <v>20121111</v>
      </c>
      <c r="B325">
        <v>0</v>
      </c>
      <c r="C325">
        <v>36</v>
      </c>
      <c r="D325">
        <v>11</v>
      </c>
    </row>
    <row r="326" spans="1:4" x14ac:dyDescent="0.2">
      <c r="A326">
        <v>20121112</v>
      </c>
      <c r="B326">
        <v>0</v>
      </c>
      <c r="C326">
        <v>50</v>
      </c>
      <c r="D326">
        <v>13</v>
      </c>
    </row>
    <row r="327" spans="1:4" x14ac:dyDescent="0.2">
      <c r="A327">
        <v>20121113</v>
      </c>
      <c r="B327">
        <v>0</v>
      </c>
      <c r="C327">
        <v>53</v>
      </c>
      <c r="D327">
        <v>22</v>
      </c>
    </row>
    <row r="328" spans="1:4" x14ac:dyDescent="0.2">
      <c r="A328">
        <v>20121114</v>
      </c>
      <c r="B328">
        <v>0</v>
      </c>
      <c r="C328">
        <v>61</v>
      </c>
      <c r="D328">
        <v>21</v>
      </c>
    </row>
    <row r="329" spans="1:4" x14ac:dyDescent="0.2">
      <c r="A329">
        <v>20121115</v>
      </c>
      <c r="B329">
        <v>0</v>
      </c>
      <c r="C329">
        <v>57</v>
      </c>
      <c r="D329">
        <v>22</v>
      </c>
    </row>
    <row r="330" spans="1:4" x14ac:dyDescent="0.2">
      <c r="A330">
        <v>20121116</v>
      </c>
      <c r="B330">
        <v>0</v>
      </c>
      <c r="C330">
        <v>58</v>
      </c>
      <c r="D330">
        <v>24</v>
      </c>
    </row>
    <row r="331" spans="1:4" x14ac:dyDescent="0.2">
      <c r="A331">
        <v>20121117</v>
      </c>
      <c r="B331">
        <v>0</v>
      </c>
      <c r="C331">
        <v>66</v>
      </c>
      <c r="D331">
        <v>28</v>
      </c>
    </row>
    <row r="332" spans="1:4" x14ac:dyDescent="0.2">
      <c r="A332">
        <v>20121118</v>
      </c>
      <c r="B332">
        <v>0</v>
      </c>
      <c r="C332">
        <v>62</v>
      </c>
      <c r="D332">
        <v>21</v>
      </c>
    </row>
    <row r="333" spans="1:4" x14ac:dyDescent="0.2">
      <c r="A333">
        <v>20121119</v>
      </c>
      <c r="B333">
        <v>0</v>
      </c>
      <c r="C333">
        <v>69</v>
      </c>
      <c r="D333">
        <v>28</v>
      </c>
    </row>
    <row r="334" spans="1:4" x14ac:dyDescent="0.2">
      <c r="A334">
        <v>20121120</v>
      </c>
      <c r="B334">
        <v>0</v>
      </c>
      <c r="C334">
        <v>69</v>
      </c>
      <c r="D334">
        <v>29</v>
      </c>
    </row>
    <row r="335" spans="1:4" x14ac:dyDescent="0.2">
      <c r="A335">
        <v>20121121</v>
      </c>
      <c r="B335">
        <v>0</v>
      </c>
      <c r="C335">
        <v>75</v>
      </c>
      <c r="D335">
        <v>31</v>
      </c>
    </row>
    <row r="336" spans="1:4" x14ac:dyDescent="0.2">
      <c r="A336">
        <v>20121122</v>
      </c>
      <c r="B336">
        <v>0</v>
      </c>
      <c r="C336">
        <v>60</v>
      </c>
      <c r="D336">
        <v>22</v>
      </c>
    </row>
    <row r="337" spans="1:4" x14ac:dyDescent="0.2">
      <c r="A337">
        <v>20121123</v>
      </c>
      <c r="B337">
        <v>0</v>
      </c>
      <c r="C337">
        <v>51</v>
      </c>
      <c r="D337">
        <v>22</v>
      </c>
    </row>
    <row r="338" spans="1:4" x14ac:dyDescent="0.2">
      <c r="A338">
        <v>20121124</v>
      </c>
      <c r="B338">
        <v>0</v>
      </c>
      <c r="C338">
        <v>76</v>
      </c>
      <c r="D338">
        <v>31</v>
      </c>
    </row>
    <row r="339" spans="1:4" x14ac:dyDescent="0.2">
      <c r="A339">
        <v>20121125</v>
      </c>
      <c r="B339">
        <v>0</v>
      </c>
      <c r="C339">
        <v>56</v>
      </c>
      <c r="D339">
        <v>22</v>
      </c>
    </row>
    <row r="340" spans="1:4" x14ac:dyDescent="0.2">
      <c r="A340">
        <v>20121126</v>
      </c>
      <c r="B340">
        <v>0</v>
      </c>
      <c r="C340">
        <v>38</v>
      </c>
      <c r="D340">
        <v>19</v>
      </c>
    </row>
    <row r="341" spans="1:4" x14ac:dyDescent="0.2">
      <c r="A341">
        <v>20121127</v>
      </c>
      <c r="B341">
        <v>0</v>
      </c>
      <c r="C341">
        <v>66</v>
      </c>
      <c r="D341">
        <v>18</v>
      </c>
    </row>
    <row r="342" spans="1:4" x14ac:dyDescent="0.2">
      <c r="A342">
        <v>20121128</v>
      </c>
      <c r="B342">
        <v>0</v>
      </c>
      <c r="C342">
        <v>59</v>
      </c>
      <c r="D342">
        <v>12</v>
      </c>
    </row>
    <row r="343" spans="1:4" x14ac:dyDescent="0.2">
      <c r="A343">
        <v>20121129</v>
      </c>
      <c r="B343">
        <v>0</v>
      </c>
      <c r="C343">
        <v>69</v>
      </c>
      <c r="D343">
        <v>24</v>
      </c>
    </row>
    <row r="344" spans="1:4" x14ac:dyDescent="0.2">
      <c r="A344">
        <v>20121130</v>
      </c>
      <c r="B344">
        <v>0</v>
      </c>
      <c r="C344">
        <v>65</v>
      </c>
      <c r="D344">
        <v>23</v>
      </c>
    </row>
    <row r="345" spans="1:4" x14ac:dyDescent="0.2">
      <c r="A345">
        <v>20121201</v>
      </c>
      <c r="B345">
        <v>0</v>
      </c>
      <c r="C345">
        <v>69</v>
      </c>
      <c r="D345">
        <v>38</v>
      </c>
    </row>
    <row r="346" spans="1:4" x14ac:dyDescent="0.2">
      <c r="A346">
        <v>20121202</v>
      </c>
      <c r="B346">
        <v>0</v>
      </c>
      <c r="C346">
        <v>66</v>
      </c>
      <c r="D346">
        <v>31</v>
      </c>
    </row>
    <row r="347" spans="1:4" x14ac:dyDescent="0.2">
      <c r="A347">
        <v>20121203</v>
      </c>
      <c r="B347">
        <v>0</v>
      </c>
      <c r="C347">
        <v>58</v>
      </c>
      <c r="D347">
        <v>21</v>
      </c>
    </row>
    <row r="348" spans="1:4" x14ac:dyDescent="0.2">
      <c r="A348">
        <v>20121204</v>
      </c>
      <c r="B348">
        <v>0</v>
      </c>
      <c r="C348">
        <v>59</v>
      </c>
      <c r="D348">
        <v>19</v>
      </c>
    </row>
    <row r="349" spans="1:4" x14ac:dyDescent="0.2">
      <c r="A349">
        <v>20121205</v>
      </c>
      <c r="B349">
        <v>0</v>
      </c>
      <c r="C349">
        <v>67</v>
      </c>
      <c r="D349">
        <v>30</v>
      </c>
    </row>
    <row r="350" spans="1:4" x14ac:dyDescent="0.2">
      <c r="A350">
        <v>20121206</v>
      </c>
      <c r="B350">
        <v>0</v>
      </c>
      <c r="C350">
        <v>47</v>
      </c>
      <c r="D350">
        <v>24</v>
      </c>
    </row>
    <row r="351" spans="1:4" x14ac:dyDescent="0.2">
      <c r="A351">
        <v>20121207</v>
      </c>
      <c r="B351">
        <v>0</v>
      </c>
      <c r="C351">
        <v>51</v>
      </c>
      <c r="D351">
        <v>23</v>
      </c>
    </row>
    <row r="352" spans="1:4" x14ac:dyDescent="0.2">
      <c r="A352">
        <v>20121208</v>
      </c>
      <c r="B352">
        <v>0</v>
      </c>
      <c r="C352">
        <v>50</v>
      </c>
      <c r="D352">
        <v>18</v>
      </c>
    </row>
    <row r="353" spans="1:4" x14ac:dyDescent="0.2">
      <c r="A353">
        <v>20121209</v>
      </c>
      <c r="B353">
        <v>0</v>
      </c>
      <c r="C353">
        <v>33</v>
      </c>
      <c r="D353">
        <v>0</v>
      </c>
    </row>
    <row r="354" spans="1:4" x14ac:dyDescent="0.2">
      <c r="A354">
        <v>20121210</v>
      </c>
      <c r="B354">
        <v>0</v>
      </c>
      <c r="C354">
        <v>42</v>
      </c>
      <c r="D354">
        <v>0</v>
      </c>
    </row>
    <row r="355" spans="1:4" x14ac:dyDescent="0.2">
      <c r="A355">
        <v>20121211</v>
      </c>
      <c r="B355">
        <v>0</v>
      </c>
      <c r="C355">
        <v>43</v>
      </c>
      <c r="D355">
        <v>13</v>
      </c>
    </row>
    <row r="356" spans="1:4" x14ac:dyDescent="0.2">
      <c r="A356">
        <v>20121212</v>
      </c>
      <c r="B356">
        <v>0</v>
      </c>
      <c r="C356">
        <v>61</v>
      </c>
      <c r="D356">
        <v>18</v>
      </c>
    </row>
    <row r="357" spans="1:4" x14ac:dyDescent="0.2">
      <c r="A357">
        <v>20121213</v>
      </c>
      <c r="B357">
        <v>0</v>
      </c>
      <c r="C357">
        <v>58</v>
      </c>
      <c r="D357">
        <v>16</v>
      </c>
    </row>
    <row r="358" spans="1:4" x14ac:dyDescent="0.2">
      <c r="A358">
        <v>20121214</v>
      </c>
      <c r="B358">
        <v>0.06</v>
      </c>
      <c r="C358">
        <v>47</v>
      </c>
      <c r="D358">
        <v>16</v>
      </c>
    </row>
    <row r="359" spans="1:4" x14ac:dyDescent="0.2">
      <c r="A359">
        <v>20121215</v>
      </c>
      <c r="B359">
        <v>0.01</v>
      </c>
      <c r="C359">
        <v>50</v>
      </c>
      <c r="D359">
        <v>26</v>
      </c>
    </row>
    <row r="360" spans="1:4" x14ac:dyDescent="0.2">
      <c r="A360">
        <v>20121216</v>
      </c>
      <c r="B360">
        <v>0</v>
      </c>
      <c r="C360">
        <v>39</v>
      </c>
      <c r="D360">
        <v>22</v>
      </c>
    </row>
    <row r="361" spans="1:4" x14ac:dyDescent="0.2">
      <c r="A361">
        <v>20121217</v>
      </c>
      <c r="B361">
        <v>0</v>
      </c>
      <c r="C361">
        <v>56</v>
      </c>
      <c r="D361">
        <v>15</v>
      </c>
    </row>
    <row r="362" spans="1:4" x14ac:dyDescent="0.2">
      <c r="A362">
        <v>20121218</v>
      </c>
      <c r="B362">
        <v>0</v>
      </c>
      <c r="C362">
        <v>51</v>
      </c>
      <c r="D362">
        <v>19</v>
      </c>
    </row>
    <row r="363" spans="1:4" x14ac:dyDescent="0.2">
      <c r="A363">
        <v>20121219</v>
      </c>
      <c r="B363">
        <v>0.28000000000000003</v>
      </c>
      <c r="C363">
        <v>32</v>
      </c>
      <c r="D363">
        <v>13</v>
      </c>
    </row>
    <row r="364" spans="1:4" x14ac:dyDescent="0.2">
      <c r="A364">
        <v>20121220</v>
      </c>
      <c r="B364">
        <v>0</v>
      </c>
      <c r="C364">
        <v>37</v>
      </c>
      <c r="D364">
        <v>3</v>
      </c>
    </row>
    <row r="365" spans="1:4" x14ac:dyDescent="0.2">
      <c r="A365">
        <v>20121221</v>
      </c>
      <c r="B365">
        <v>0</v>
      </c>
      <c r="C365">
        <v>48</v>
      </c>
      <c r="D365">
        <v>14</v>
      </c>
    </row>
    <row r="366" spans="1:4" x14ac:dyDescent="0.2">
      <c r="A366">
        <v>20121222</v>
      </c>
      <c r="B366">
        <v>0</v>
      </c>
      <c r="C366">
        <v>49</v>
      </c>
      <c r="D366">
        <v>17</v>
      </c>
    </row>
    <row r="367" spans="1:4" x14ac:dyDescent="0.2">
      <c r="A367">
        <v>20121223</v>
      </c>
      <c r="B367">
        <v>0</v>
      </c>
      <c r="C367">
        <v>42</v>
      </c>
      <c r="D367">
        <v>9</v>
      </c>
    </row>
    <row r="368" spans="1:4" x14ac:dyDescent="0.2">
      <c r="A368">
        <v>20121224</v>
      </c>
      <c r="B368">
        <v>0</v>
      </c>
      <c r="C368">
        <v>27</v>
      </c>
      <c r="D368">
        <v>9</v>
      </c>
    </row>
    <row r="369" spans="1:4" x14ac:dyDescent="0.2">
      <c r="A369">
        <v>20121225</v>
      </c>
      <c r="B369">
        <v>0.15</v>
      </c>
      <c r="C369">
        <v>12</v>
      </c>
      <c r="D369">
        <v>-9</v>
      </c>
    </row>
    <row r="370" spans="1:4" x14ac:dyDescent="0.2">
      <c r="A370">
        <v>20121226</v>
      </c>
      <c r="B370">
        <v>0</v>
      </c>
      <c r="C370">
        <v>17</v>
      </c>
      <c r="D370">
        <v>-10</v>
      </c>
    </row>
    <row r="371" spans="1:4" x14ac:dyDescent="0.2">
      <c r="A371">
        <v>20121227</v>
      </c>
      <c r="B371">
        <v>0</v>
      </c>
      <c r="C371">
        <v>19</v>
      </c>
      <c r="D371">
        <v>3</v>
      </c>
    </row>
    <row r="372" spans="1:4" x14ac:dyDescent="0.2">
      <c r="A372">
        <v>20121228</v>
      </c>
      <c r="B372">
        <v>0</v>
      </c>
      <c r="C372">
        <v>27</v>
      </c>
      <c r="D372">
        <v>1</v>
      </c>
    </row>
    <row r="373" spans="1:4" x14ac:dyDescent="0.2">
      <c r="A373">
        <v>20121229</v>
      </c>
      <c r="B373">
        <v>0</v>
      </c>
      <c r="C373">
        <v>38</v>
      </c>
      <c r="D373">
        <v>10</v>
      </c>
    </row>
    <row r="374" spans="1:4" x14ac:dyDescent="0.2">
      <c r="A374">
        <v>20121230</v>
      </c>
      <c r="B374">
        <v>0</v>
      </c>
      <c r="C374">
        <v>34</v>
      </c>
      <c r="D374">
        <v>17</v>
      </c>
    </row>
    <row r="375" spans="1:4" x14ac:dyDescent="0.2">
      <c r="A375">
        <v>20121231</v>
      </c>
      <c r="B375">
        <v>7.0000000000000007E-2</v>
      </c>
      <c r="C375">
        <v>24</v>
      </c>
      <c r="D375">
        <v>12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R375"/>
  <sheetViews>
    <sheetView workbookViewId="0">
      <selection activeCell="F3" sqref="F3"/>
    </sheetView>
  </sheetViews>
  <sheetFormatPr defaultRowHeight="12.75" x14ac:dyDescent="0.2"/>
  <cols>
    <col min="10" max="10" width="20.28515625" bestFit="1" customWidth="1"/>
    <col min="11" max="11" width="21.42578125" bestFit="1" customWidth="1"/>
    <col min="12" max="12" width="22.5703125" bestFit="1" customWidth="1"/>
    <col min="13" max="13" width="9.28515625" bestFit="1" customWidth="1"/>
    <col min="14" max="14" width="11.140625" bestFit="1" customWidth="1"/>
    <col min="15" max="15" width="9" bestFit="1" customWidth="1"/>
    <col min="16" max="16" width="9.28515625" bestFit="1" customWidth="1"/>
    <col min="17" max="17" width="9.42578125" bestFit="1" customWidth="1"/>
    <col min="18" max="18" width="8.85546875" bestFit="1" customWidth="1"/>
  </cols>
  <sheetData>
    <row r="1" spans="1:18" x14ac:dyDescent="0.2">
      <c r="A1" t="s">
        <v>0</v>
      </c>
      <c r="B1" t="s">
        <v>53</v>
      </c>
    </row>
    <row r="2" spans="1:18" x14ac:dyDescent="0.2">
      <c r="A2" t="s">
        <v>1</v>
      </c>
      <c r="B2" t="s">
        <v>52</v>
      </c>
    </row>
    <row r="3" spans="1:18" x14ac:dyDescent="0.2">
      <c r="A3" t="s">
        <v>2</v>
      </c>
      <c r="B3">
        <v>719.3</v>
      </c>
      <c r="F3" s="1" t="s">
        <v>164</v>
      </c>
    </row>
    <row r="4" spans="1:18" x14ac:dyDescent="0.2">
      <c r="A4" t="s">
        <v>3</v>
      </c>
      <c r="B4">
        <v>39.741</v>
      </c>
      <c r="F4" s="1"/>
    </row>
    <row r="5" spans="1:18" x14ac:dyDescent="0.2">
      <c r="A5" t="s">
        <v>4</v>
      </c>
      <c r="B5">
        <v>-99.835999999999999</v>
      </c>
    </row>
    <row r="9" spans="1:18" ht="15" x14ac:dyDescent="0.25">
      <c r="A9" t="s">
        <v>5</v>
      </c>
      <c r="B9" t="s">
        <v>8</v>
      </c>
      <c r="C9" t="s">
        <v>9</v>
      </c>
      <c r="D9" t="s">
        <v>10</v>
      </c>
      <c r="F9" t="s">
        <v>5</v>
      </c>
      <c r="G9" t="s">
        <v>8</v>
      </c>
      <c r="H9" t="s">
        <v>9</v>
      </c>
      <c r="I9" t="s">
        <v>10</v>
      </c>
      <c r="J9" s="5" t="s">
        <v>0</v>
      </c>
      <c r="K9" s="5" t="s">
        <v>1</v>
      </c>
      <c r="L9" s="5" t="s">
        <v>2</v>
      </c>
      <c r="M9" s="5" t="s">
        <v>3</v>
      </c>
      <c r="N9" s="5" t="s">
        <v>4</v>
      </c>
      <c r="O9" t="s">
        <v>5</v>
      </c>
      <c r="P9" t="s">
        <v>8</v>
      </c>
      <c r="Q9" t="s">
        <v>9</v>
      </c>
      <c r="R9" t="s">
        <v>10</v>
      </c>
    </row>
    <row r="10" spans="1:18" x14ac:dyDescent="0.2">
      <c r="A10" s="10">
        <f>Wakeeney!A10</f>
        <v>20120101</v>
      </c>
      <c r="B10" s="10">
        <f>Oberlin!B10</f>
        <v>0.04</v>
      </c>
      <c r="C10" s="10">
        <f>Oberlin!C10</f>
        <v>55</v>
      </c>
      <c r="D10" s="10">
        <f>Oberlin!D10</f>
        <v>23</v>
      </c>
    </row>
    <row r="11" spans="1:18" x14ac:dyDescent="0.2">
      <c r="A11" s="10">
        <f>Wakeeney!A11</f>
        <v>20120102</v>
      </c>
      <c r="B11" s="10">
        <f>Oberlin!B11</f>
        <v>0</v>
      </c>
      <c r="C11" s="10">
        <f>Oberlin!C11</f>
        <v>43</v>
      </c>
      <c r="D11" s="10">
        <f>Oberlin!D11</f>
        <v>14</v>
      </c>
    </row>
    <row r="12" spans="1:18" x14ac:dyDescent="0.2">
      <c r="A12" s="10">
        <f>Wakeeney!A12</f>
        <v>20120103</v>
      </c>
      <c r="B12" s="10">
        <f>Oberlin!B12</f>
        <v>0</v>
      </c>
      <c r="C12" s="10">
        <f>Oberlin!C12</f>
        <v>45</v>
      </c>
      <c r="D12" s="10">
        <f>Oberlin!D12</f>
        <v>14</v>
      </c>
    </row>
    <row r="13" spans="1:18" x14ac:dyDescent="0.2">
      <c r="A13" s="10">
        <f>Wakeeney!A13</f>
        <v>20120104</v>
      </c>
      <c r="B13" s="10">
        <f>Oberlin!B13</f>
        <v>0</v>
      </c>
      <c r="C13" s="10">
        <f>Oberlin!C13</f>
        <v>62</v>
      </c>
      <c r="D13" s="10">
        <f>Oberlin!D13</f>
        <v>20</v>
      </c>
    </row>
    <row r="14" spans="1:18" x14ac:dyDescent="0.2">
      <c r="A14" s="10">
        <f>Wakeeney!A14</f>
        <v>20120105</v>
      </c>
      <c r="B14" s="10">
        <f>Oberlin!B14</f>
        <v>0</v>
      </c>
      <c r="C14" s="10">
        <f>Oberlin!C14</f>
        <v>60</v>
      </c>
      <c r="D14" s="10">
        <f>Oberlin!D14</f>
        <v>27</v>
      </c>
    </row>
    <row r="15" spans="1:18" x14ac:dyDescent="0.2">
      <c r="A15" s="10">
        <f>Wakeeney!A15</f>
        <v>20120106</v>
      </c>
      <c r="B15" s="10">
        <f>Oberlin!B15</f>
        <v>0</v>
      </c>
      <c r="C15" s="10">
        <f>Oberlin!C15</f>
        <v>73</v>
      </c>
      <c r="D15" s="10">
        <f>Oberlin!D15</f>
        <v>28</v>
      </c>
    </row>
    <row r="16" spans="1:18" x14ac:dyDescent="0.2">
      <c r="A16" s="10">
        <f>Wakeeney!A16</f>
        <v>20120107</v>
      </c>
      <c r="B16" s="10">
        <f>Oberlin!B16</f>
        <v>0</v>
      </c>
      <c r="C16" s="10">
        <f>Oberlin!C16</f>
        <v>51</v>
      </c>
      <c r="D16" s="10">
        <f>Oberlin!D16</f>
        <v>16</v>
      </c>
    </row>
    <row r="17" spans="1:4" x14ac:dyDescent="0.2">
      <c r="A17" s="10">
        <f>Wakeeney!A17</f>
        <v>20120108</v>
      </c>
      <c r="B17" s="10">
        <f>Oberlin!B17</f>
        <v>0</v>
      </c>
      <c r="C17" s="10">
        <f>Oberlin!C17</f>
        <v>41</v>
      </c>
      <c r="D17" s="10">
        <f>Oberlin!D17</f>
        <v>20</v>
      </c>
    </row>
    <row r="18" spans="1:4" x14ac:dyDescent="0.2">
      <c r="A18" s="10">
        <f>Wakeeney!A18</f>
        <v>20120109</v>
      </c>
      <c r="B18" s="10">
        <f>Oberlin!B18</f>
        <v>0</v>
      </c>
      <c r="C18" s="10">
        <f>Oberlin!C18</f>
        <v>43</v>
      </c>
      <c r="D18" s="10">
        <f>Oberlin!D18</f>
        <v>17</v>
      </c>
    </row>
    <row r="19" spans="1:4" x14ac:dyDescent="0.2">
      <c r="A19" s="10">
        <f>Wakeeney!A19</f>
        <v>20120110</v>
      </c>
      <c r="B19" s="10">
        <f>Oberlin!B19</f>
        <v>0</v>
      </c>
      <c r="C19" s="10">
        <f>Oberlin!C19</f>
        <v>54</v>
      </c>
      <c r="D19" s="10">
        <f>Oberlin!D19</f>
        <v>17</v>
      </c>
    </row>
    <row r="20" spans="1:4" x14ac:dyDescent="0.2">
      <c r="A20" s="10">
        <f>Wakeeney!A20</f>
        <v>20120111</v>
      </c>
      <c r="B20" s="10">
        <f>Oberlin!B20</f>
        <v>0</v>
      </c>
      <c r="C20" s="10">
        <f>Oberlin!C20</f>
        <v>60</v>
      </c>
      <c r="D20" s="10">
        <f>Oberlin!D20</f>
        <v>23</v>
      </c>
    </row>
    <row r="21" spans="1:4" x14ac:dyDescent="0.2">
      <c r="A21" s="10">
        <f>Wakeeney!A21</f>
        <v>20120112</v>
      </c>
      <c r="B21" s="10">
        <f>Oberlin!B21</f>
        <v>0</v>
      </c>
      <c r="C21" s="10">
        <f>Oberlin!C21</f>
        <v>34</v>
      </c>
      <c r="D21" s="10">
        <f>Oberlin!D21</f>
        <v>11</v>
      </c>
    </row>
    <row r="22" spans="1:4" x14ac:dyDescent="0.2">
      <c r="A22" s="10">
        <f>Wakeeney!A22</f>
        <v>20120113</v>
      </c>
      <c r="B22" s="10">
        <f>Oberlin!B22</f>
        <v>0</v>
      </c>
      <c r="C22" s="10">
        <f>Oberlin!C22</f>
        <v>36</v>
      </c>
      <c r="D22" s="10">
        <f>Oberlin!D22</f>
        <v>10</v>
      </c>
    </row>
    <row r="23" spans="1:4" x14ac:dyDescent="0.2">
      <c r="A23" s="10">
        <f>Wakeeney!A23</f>
        <v>20120114</v>
      </c>
      <c r="B23" s="10">
        <f>Oberlin!B23</f>
        <v>0</v>
      </c>
      <c r="C23" s="10">
        <f>Oberlin!C23</f>
        <v>45</v>
      </c>
      <c r="D23" s="10">
        <f>Oberlin!D23</f>
        <v>17</v>
      </c>
    </row>
    <row r="24" spans="1:4" x14ac:dyDescent="0.2">
      <c r="A24" s="10">
        <f>Wakeeney!A24</f>
        <v>20120115</v>
      </c>
      <c r="B24" s="10">
        <f>Oberlin!B24</f>
        <v>0</v>
      </c>
      <c r="C24" s="10">
        <f>Oberlin!C24</f>
        <v>51</v>
      </c>
      <c r="D24" s="10">
        <f>Oberlin!D24</f>
        <v>19</v>
      </c>
    </row>
    <row r="25" spans="1:4" x14ac:dyDescent="0.2">
      <c r="A25" s="10">
        <f>Wakeeney!A25</f>
        <v>20120116</v>
      </c>
      <c r="B25" s="10">
        <f>Oberlin!B25</f>
        <v>0</v>
      </c>
      <c r="C25" s="10">
        <f>Oberlin!C25</f>
        <v>66</v>
      </c>
      <c r="D25" s="10">
        <f>Oberlin!D25</f>
        <v>20</v>
      </c>
    </row>
    <row r="26" spans="1:4" x14ac:dyDescent="0.2">
      <c r="A26" s="10">
        <f>Wakeeney!A26</f>
        <v>20120117</v>
      </c>
      <c r="B26" s="10">
        <f>Oberlin!B26</f>
        <v>0.08</v>
      </c>
      <c r="C26" s="10">
        <f>Oberlin!C26</f>
        <v>37</v>
      </c>
      <c r="D26" s="10">
        <f>Oberlin!D26</f>
        <v>3</v>
      </c>
    </row>
    <row r="27" spans="1:4" x14ac:dyDescent="0.2">
      <c r="A27" s="10">
        <f>Wakeeney!A27</f>
        <v>20120118</v>
      </c>
      <c r="B27" s="10">
        <f>Oberlin!B27</f>
        <v>0</v>
      </c>
      <c r="C27" s="10">
        <f>Oberlin!C27</f>
        <v>25</v>
      </c>
      <c r="D27" s="10">
        <f>Oberlin!D27</f>
        <v>-1</v>
      </c>
    </row>
    <row r="28" spans="1:4" x14ac:dyDescent="0.2">
      <c r="A28" s="10">
        <f>Wakeeney!A28</f>
        <v>20120119</v>
      </c>
      <c r="B28" s="10">
        <f>Oberlin!B28</f>
        <v>0</v>
      </c>
      <c r="C28" s="10">
        <f>Oberlin!C28</f>
        <v>52</v>
      </c>
      <c r="D28" s="10">
        <f>Oberlin!D28</f>
        <v>7</v>
      </c>
    </row>
    <row r="29" spans="1:4" x14ac:dyDescent="0.2">
      <c r="A29" s="10">
        <f>Wakeeney!A29</f>
        <v>20120120</v>
      </c>
      <c r="B29" s="10">
        <f>Oberlin!B29</f>
        <v>0</v>
      </c>
      <c r="C29" s="10">
        <f>Oberlin!C29</f>
        <v>22</v>
      </c>
      <c r="D29" s="10">
        <f>Oberlin!D29</f>
        <v>7</v>
      </c>
    </row>
    <row r="30" spans="1:4" x14ac:dyDescent="0.2">
      <c r="A30" s="10">
        <f>Wakeeney!A30</f>
        <v>20120121</v>
      </c>
      <c r="B30" s="10">
        <f>Oberlin!B30</f>
        <v>0</v>
      </c>
      <c r="C30" s="10">
        <f>Oberlin!C30</f>
        <v>39</v>
      </c>
      <c r="D30" s="10">
        <f>Oberlin!D30</f>
        <v>8</v>
      </c>
    </row>
    <row r="31" spans="1:4" x14ac:dyDescent="0.2">
      <c r="A31" s="10">
        <f>Wakeeney!A31</f>
        <v>20120122</v>
      </c>
      <c r="B31" s="10">
        <f>Oberlin!B31</f>
        <v>0</v>
      </c>
      <c r="C31" s="10">
        <f>Oberlin!C31</f>
        <v>44</v>
      </c>
      <c r="D31" s="10">
        <f>Oberlin!D31</f>
        <v>13</v>
      </c>
    </row>
    <row r="32" spans="1:4" x14ac:dyDescent="0.2">
      <c r="A32" s="10">
        <f>Wakeeney!A32</f>
        <v>20120123</v>
      </c>
      <c r="B32" s="10">
        <f>Oberlin!B32</f>
        <v>0.01</v>
      </c>
      <c r="C32" s="10">
        <f>Oberlin!C32</f>
        <v>45</v>
      </c>
      <c r="D32" s="10">
        <f>Oberlin!D32</f>
        <v>22</v>
      </c>
    </row>
    <row r="33" spans="1:18" x14ac:dyDescent="0.2">
      <c r="A33" s="10">
        <f>Wakeeney!A33</f>
        <v>20120124</v>
      </c>
      <c r="B33" s="10">
        <f>Oberlin!B33</f>
        <v>0</v>
      </c>
      <c r="C33" s="10">
        <f>Oberlin!C33</f>
        <v>54</v>
      </c>
      <c r="D33" s="10">
        <f>Oberlin!D33</f>
        <v>17</v>
      </c>
    </row>
    <row r="34" spans="1:18" x14ac:dyDescent="0.2">
      <c r="A34" s="10">
        <f>Wakeeney!A34</f>
        <v>20120125</v>
      </c>
      <c r="B34" s="10">
        <f>Oberlin!B34</f>
        <v>0</v>
      </c>
      <c r="C34" s="10">
        <f>Oberlin!C34</f>
        <v>42</v>
      </c>
      <c r="D34" s="10">
        <f>Oberlin!D34</f>
        <v>18</v>
      </c>
    </row>
    <row r="35" spans="1:18" x14ac:dyDescent="0.2">
      <c r="A35" s="10">
        <f>Wakeeney!A35</f>
        <v>20120126</v>
      </c>
      <c r="B35" s="10">
        <f>Oberlin!B35</f>
        <v>0</v>
      </c>
      <c r="C35" s="10">
        <f>Oberlin!C35</f>
        <v>57</v>
      </c>
      <c r="D35" s="10">
        <f>Oberlin!D35</f>
        <v>19</v>
      </c>
    </row>
    <row r="36" spans="1:18" x14ac:dyDescent="0.2">
      <c r="A36" s="10">
        <f>Wakeeney!A36</f>
        <v>20120127</v>
      </c>
      <c r="B36" s="10">
        <f>Oberlin!B36</f>
        <v>0</v>
      </c>
      <c r="C36" s="10">
        <f>Oberlin!C36</f>
        <v>54</v>
      </c>
      <c r="D36" s="10">
        <f>Oberlin!D36</f>
        <v>24</v>
      </c>
    </row>
    <row r="37" spans="1:18" x14ac:dyDescent="0.2">
      <c r="A37" s="10">
        <f>Wakeeney!A37</f>
        <v>20120128</v>
      </c>
      <c r="B37" s="10">
        <f>Oberlin!B37</f>
        <v>0</v>
      </c>
      <c r="C37" s="10">
        <f>Oberlin!C37</f>
        <v>47</v>
      </c>
      <c r="D37" s="10">
        <f>Oberlin!D37</f>
        <v>12</v>
      </c>
    </row>
    <row r="38" spans="1:18" x14ac:dyDescent="0.2">
      <c r="A38" s="10">
        <f>Wakeeney!A38</f>
        <v>20120129</v>
      </c>
      <c r="B38" s="10">
        <f>Oberlin!B38</f>
        <v>0</v>
      </c>
      <c r="C38" s="10">
        <f>Oberlin!C38</f>
        <v>46</v>
      </c>
      <c r="D38" s="10">
        <f>Oberlin!D38</f>
        <v>13</v>
      </c>
    </row>
    <row r="39" spans="1:18" x14ac:dyDescent="0.2">
      <c r="A39" s="10">
        <f>Wakeeney!A39</f>
        <v>20120130</v>
      </c>
      <c r="B39" s="10">
        <f>Oberlin!B39</f>
        <v>0</v>
      </c>
      <c r="C39" s="10">
        <f>Oberlin!C39</f>
        <v>63</v>
      </c>
      <c r="D39" s="10">
        <f>Oberlin!D39</f>
        <v>22</v>
      </c>
    </row>
    <row r="40" spans="1:18" x14ac:dyDescent="0.2">
      <c r="A40" s="10">
        <f>Wakeeney!A40</f>
        <v>20120131</v>
      </c>
      <c r="B40" s="10">
        <f>Oberlin!B40</f>
        <v>0</v>
      </c>
      <c r="C40" s="10">
        <f>Oberlin!C40</f>
        <v>70</v>
      </c>
      <c r="D40" s="10">
        <f>Oberlin!D40</f>
        <v>24</v>
      </c>
    </row>
    <row r="41" spans="1:18" x14ac:dyDescent="0.2">
      <c r="A41" s="10">
        <f>F41</f>
        <v>20120201</v>
      </c>
      <c r="B41" s="10">
        <f>G41</f>
        <v>0</v>
      </c>
      <c r="C41" s="10">
        <f t="shared" ref="C41:D41" si="0">H41</f>
        <v>64</v>
      </c>
      <c r="D41" s="10">
        <f t="shared" si="0"/>
        <v>29</v>
      </c>
      <c r="F41">
        <f>O41</f>
        <v>20120201</v>
      </c>
      <c r="G41">
        <f>IF(P41=-9999,-9999,ROUND(P41/254,2))</f>
        <v>0</v>
      </c>
      <c r="H41">
        <f>IF(Q41=-9999,-9999,ROUND((9/5)*(Q41/10)+32,0))</f>
        <v>64</v>
      </c>
      <c r="I41">
        <f>IF(R41=-9999,-9999,ROUND((9/5)*(R41/10)+32,0))</f>
        <v>29</v>
      </c>
      <c r="J41" t="str">
        <f>'147557'!A734</f>
        <v>GHCND:USC00145856</v>
      </c>
      <c r="K41" t="str">
        <f>'147557'!B734</f>
        <v>NORTON 9 SSE KS US</v>
      </c>
      <c r="L41">
        <f>'147557'!C734</f>
        <v>719.3</v>
      </c>
      <c r="M41">
        <f>'147557'!D734</f>
        <v>39.741</v>
      </c>
      <c r="N41">
        <f>'147557'!E734</f>
        <v>-99.835999999999999</v>
      </c>
      <c r="O41">
        <f>'147557'!F734</f>
        <v>20120201</v>
      </c>
      <c r="P41">
        <f>'147557'!Q734</f>
        <v>0</v>
      </c>
      <c r="Q41">
        <f>'147557'!AF734</f>
        <v>178</v>
      </c>
      <c r="R41">
        <f>'147557'!AK734</f>
        <v>-17</v>
      </c>
    </row>
    <row r="42" spans="1:18" x14ac:dyDescent="0.2">
      <c r="A42" s="10">
        <f>F42</f>
        <v>20120202</v>
      </c>
      <c r="B42" s="10">
        <f t="shared" ref="B42:B105" si="1">G42</f>
        <v>0</v>
      </c>
      <c r="C42" s="10">
        <f t="shared" ref="C42:C105" si="2">H42</f>
        <v>61</v>
      </c>
      <c r="D42" s="10">
        <f t="shared" ref="D42:D105" si="3">I42</f>
        <v>27</v>
      </c>
      <c r="F42">
        <f t="shared" ref="F42:F105" si="4">O42</f>
        <v>20120202</v>
      </c>
      <c r="G42">
        <f t="shared" ref="G42:G105" si="5">IF(P42=-9999,-9999,ROUND(P42/254,2))</f>
        <v>0</v>
      </c>
      <c r="H42">
        <f t="shared" ref="H42:H105" si="6">IF(Q42=-9999,-9999,ROUND((9/5)*(Q42/10)+32,0))</f>
        <v>61</v>
      </c>
      <c r="I42">
        <f t="shared" ref="I42:I105" si="7">IF(R42=-9999,-9999,ROUND((9/5)*(R42/10)+32,0))</f>
        <v>27</v>
      </c>
      <c r="J42" t="str">
        <f>'147557'!A735</f>
        <v>GHCND:USC00145856</v>
      </c>
      <c r="K42" t="str">
        <f>'147557'!B735</f>
        <v>NORTON 9 SSE KS US</v>
      </c>
      <c r="L42">
        <f>'147557'!C735</f>
        <v>719.3</v>
      </c>
      <c r="M42">
        <f>'147557'!D735</f>
        <v>39.741</v>
      </c>
      <c r="N42">
        <f>'147557'!E735</f>
        <v>-99.835999999999999</v>
      </c>
      <c r="O42">
        <f>'147557'!F735</f>
        <v>20120202</v>
      </c>
      <c r="P42">
        <f>'147557'!Q735</f>
        <v>0</v>
      </c>
      <c r="Q42">
        <f>'147557'!AF735</f>
        <v>161</v>
      </c>
      <c r="R42">
        <f>'147557'!AK735</f>
        <v>-28</v>
      </c>
    </row>
    <row r="43" spans="1:18" x14ac:dyDescent="0.2">
      <c r="A43" s="10">
        <f t="shared" ref="A43:A106" si="8">F43</f>
        <v>20120203</v>
      </c>
      <c r="B43" s="10">
        <f t="shared" si="1"/>
        <v>0.06</v>
      </c>
      <c r="C43" s="10">
        <f t="shared" si="2"/>
        <v>57</v>
      </c>
      <c r="D43" s="10">
        <f t="shared" si="3"/>
        <v>34</v>
      </c>
      <c r="F43">
        <f t="shared" si="4"/>
        <v>20120203</v>
      </c>
      <c r="G43">
        <f t="shared" si="5"/>
        <v>0.06</v>
      </c>
      <c r="H43">
        <f t="shared" si="6"/>
        <v>57</v>
      </c>
      <c r="I43">
        <f t="shared" si="7"/>
        <v>34</v>
      </c>
      <c r="J43" t="str">
        <f>'147557'!A736</f>
        <v>GHCND:USC00145856</v>
      </c>
      <c r="K43" t="str">
        <f>'147557'!B736</f>
        <v>NORTON 9 SSE KS US</v>
      </c>
      <c r="L43">
        <f>'147557'!C736</f>
        <v>719.3</v>
      </c>
      <c r="M43">
        <f>'147557'!D736</f>
        <v>39.741</v>
      </c>
      <c r="N43">
        <f>'147557'!E736</f>
        <v>-99.835999999999999</v>
      </c>
      <c r="O43">
        <f>'147557'!F736</f>
        <v>20120203</v>
      </c>
      <c r="P43">
        <f>'147557'!Q736</f>
        <v>15</v>
      </c>
      <c r="Q43">
        <f>'147557'!AF736</f>
        <v>139</v>
      </c>
      <c r="R43">
        <f>'147557'!AK736</f>
        <v>11</v>
      </c>
    </row>
    <row r="44" spans="1:18" x14ac:dyDescent="0.2">
      <c r="A44" s="10">
        <f t="shared" si="8"/>
        <v>20120204</v>
      </c>
      <c r="B44" s="10">
        <f t="shared" si="1"/>
        <v>1.82</v>
      </c>
      <c r="C44" s="10">
        <f t="shared" si="2"/>
        <v>57</v>
      </c>
      <c r="D44" s="10">
        <f t="shared" si="3"/>
        <v>28</v>
      </c>
      <c r="F44">
        <f t="shared" si="4"/>
        <v>20120204</v>
      </c>
      <c r="G44">
        <f t="shared" si="5"/>
        <v>1.82</v>
      </c>
      <c r="H44">
        <f t="shared" si="6"/>
        <v>57</v>
      </c>
      <c r="I44">
        <f t="shared" si="7"/>
        <v>28</v>
      </c>
      <c r="J44" t="str">
        <f>'147557'!A737</f>
        <v>GHCND:USC00145856</v>
      </c>
      <c r="K44" t="str">
        <f>'147557'!B737</f>
        <v>NORTON 9 SSE KS US</v>
      </c>
      <c r="L44">
        <f>'147557'!C737</f>
        <v>719.3</v>
      </c>
      <c r="M44">
        <f>'147557'!D737</f>
        <v>39.741</v>
      </c>
      <c r="N44">
        <f>'147557'!E737</f>
        <v>-99.835999999999999</v>
      </c>
      <c r="O44">
        <f>'147557'!F737</f>
        <v>20120204</v>
      </c>
      <c r="P44">
        <f>'147557'!Q737</f>
        <v>462</v>
      </c>
      <c r="Q44">
        <f>'147557'!AF737</f>
        <v>139</v>
      </c>
      <c r="R44">
        <f>'147557'!AK737</f>
        <v>-22</v>
      </c>
    </row>
    <row r="45" spans="1:18" x14ac:dyDescent="0.2">
      <c r="A45" s="10">
        <f t="shared" si="8"/>
        <v>20120205</v>
      </c>
      <c r="B45" s="10">
        <f t="shared" si="1"/>
        <v>0</v>
      </c>
      <c r="C45" s="10">
        <f t="shared" si="2"/>
        <v>33</v>
      </c>
      <c r="D45" s="10">
        <f t="shared" si="3"/>
        <v>13</v>
      </c>
      <c r="F45">
        <f t="shared" si="4"/>
        <v>20120205</v>
      </c>
      <c r="G45">
        <f t="shared" si="5"/>
        <v>0</v>
      </c>
      <c r="H45">
        <f t="shared" si="6"/>
        <v>33</v>
      </c>
      <c r="I45">
        <f t="shared" si="7"/>
        <v>13</v>
      </c>
      <c r="J45" t="str">
        <f>'147557'!A738</f>
        <v>GHCND:USC00145856</v>
      </c>
      <c r="K45" t="str">
        <f>'147557'!B738</f>
        <v>NORTON 9 SSE KS US</v>
      </c>
      <c r="L45">
        <f>'147557'!C738</f>
        <v>719.3</v>
      </c>
      <c r="M45">
        <f>'147557'!D738</f>
        <v>39.741</v>
      </c>
      <c r="N45">
        <f>'147557'!E738</f>
        <v>-99.835999999999999</v>
      </c>
      <c r="O45">
        <f>'147557'!F738</f>
        <v>20120205</v>
      </c>
      <c r="P45">
        <f>'147557'!Q738</f>
        <v>0</v>
      </c>
      <c r="Q45">
        <f>'147557'!AF738</f>
        <v>6</v>
      </c>
      <c r="R45">
        <f>'147557'!AK738</f>
        <v>-106</v>
      </c>
    </row>
    <row r="46" spans="1:18" x14ac:dyDescent="0.2">
      <c r="A46" s="10">
        <f t="shared" si="8"/>
        <v>20120206</v>
      </c>
      <c r="B46" s="10">
        <f t="shared" si="1"/>
        <v>0</v>
      </c>
      <c r="C46" s="10">
        <f t="shared" si="2"/>
        <v>32</v>
      </c>
      <c r="D46" s="10">
        <f t="shared" si="3"/>
        <v>13</v>
      </c>
      <c r="F46">
        <f t="shared" si="4"/>
        <v>20120206</v>
      </c>
      <c r="G46">
        <f t="shared" si="5"/>
        <v>0</v>
      </c>
      <c r="H46">
        <f t="shared" si="6"/>
        <v>32</v>
      </c>
      <c r="I46">
        <f t="shared" si="7"/>
        <v>13</v>
      </c>
      <c r="J46" t="str">
        <f>'147557'!A739</f>
        <v>GHCND:USC00145856</v>
      </c>
      <c r="K46" t="str">
        <f>'147557'!B739</f>
        <v>NORTON 9 SSE KS US</v>
      </c>
      <c r="L46">
        <f>'147557'!C739</f>
        <v>719.3</v>
      </c>
      <c r="M46">
        <f>'147557'!D739</f>
        <v>39.741</v>
      </c>
      <c r="N46">
        <f>'147557'!E739</f>
        <v>-99.835999999999999</v>
      </c>
      <c r="O46">
        <f>'147557'!F739</f>
        <v>20120206</v>
      </c>
      <c r="P46">
        <f>'147557'!Q739</f>
        <v>0</v>
      </c>
      <c r="Q46">
        <f>'147557'!AF739</f>
        <v>0</v>
      </c>
      <c r="R46">
        <f>'147557'!AK739</f>
        <v>-106</v>
      </c>
    </row>
    <row r="47" spans="1:18" x14ac:dyDescent="0.2">
      <c r="A47" s="10">
        <f t="shared" si="8"/>
        <v>20120207</v>
      </c>
      <c r="B47" s="10">
        <f t="shared" si="1"/>
        <v>0.15</v>
      </c>
      <c r="C47" s="10">
        <f t="shared" si="2"/>
        <v>35</v>
      </c>
      <c r="D47" s="10">
        <f t="shared" si="3"/>
        <v>13</v>
      </c>
      <c r="F47">
        <f t="shared" si="4"/>
        <v>20120207</v>
      </c>
      <c r="G47">
        <f t="shared" si="5"/>
        <v>0.15</v>
      </c>
      <c r="H47">
        <f t="shared" si="6"/>
        <v>35</v>
      </c>
      <c r="I47">
        <f t="shared" si="7"/>
        <v>13</v>
      </c>
      <c r="J47" t="str">
        <f>'147557'!A740</f>
        <v>GHCND:USC00145856</v>
      </c>
      <c r="K47" t="str">
        <f>'147557'!B740</f>
        <v>NORTON 9 SSE KS US</v>
      </c>
      <c r="L47">
        <f>'147557'!C740</f>
        <v>719.3</v>
      </c>
      <c r="M47">
        <f>'147557'!D740</f>
        <v>39.741</v>
      </c>
      <c r="N47">
        <f>'147557'!E740</f>
        <v>-99.835999999999999</v>
      </c>
      <c r="O47">
        <f>'147557'!F740</f>
        <v>20120207</v>
      </c>
      <c r="P47">
        <f>'147557'!Q740</f>
        <v>38</v>
      </c>
      <c r="Q47">
        <f>'147557'!AF740</f>
        <v>17</v>
      </c>
      <c r="R47">
        <f>'147557'!AK740</f>
        <v>-106</v>
      </c>
    </row>
    <row r="48" spans="1:18" x14ac:dyDescent="0.2">
      <c r="A48" s="10">
        <f t="shared" si="8"/>
        <v>20120208</v>
      </c>
      <c r="B48" s="10">
        <f t="shared" si="1"/>
        <v>0</v>
      </c>
      <c r="C48" s="10">
        <f t="shared" si="2"/>
        <v>26</v>
      </c>
      <c r="D48" s="10">
        <f t="shared" si="3"/>
        <v>18</v>
      </c>
      <c r="F48">
        <f t="shared" si="4"/>
        <v>20120208</v>
      </c>
      <c r="G48">
        <f t="shared" si="5"/>
        <v>0</v>
      </c>
      <c r="H48">
        <f t="shared" si="6"/>
        <v>26</v>
      </c>
      <c r="I48">
        <f t="shared" si="7"/>
        <v>18</v>
      </c>
      <c r="J48" t="str">
        <f>'147557'!A741</f>
        <v>GHCND:USC00145856</v>
      </c>
      <c r="K48" t="str">
        <f>'147557'!B741</f>
        <v>NORTON 9 SSE KS US</v>
      </c>
      <c r="L48">
        <f>'147557'!C741</f>
        <v>719.3</v>
      </c>
      <c r="M48">
        <f>'147557'!D741</f>
        <v>39.741</v>
      </c>
      <c r="N48">
        <f>'147557'!E741</f>
        <v>-99.835999999999999</v>
      </c>
      <c r="O48">
        <f>'147557'!F741</f>
        <v>20120208</v>
      </c>
      <c r="P48">
        <f>'147557'!Q741</f>
        <v>0</v>
      </c>
      <c r="Q48">
        <f>'147557'!AF741</f>
        <v>-33</v>
      </c>
      <c r="R48">
        <f>'147557'!AK741</f>
        <v>-78</v>
      </c>
    </row>
    <row r="49" spans="1:18" x14ac:dyDescent="0.2">
      <c r="A49" s="10">
        <f t="shared" si="8"/>
        <v>20120209</v>
      </c>
      <c r="B49" s="10">
        <f t="shared" si="1"/>
        <v>0</v>
      </c>
      <c r="C49" s="10">
        <f t="shared" si="2"/>
        <v>26</v>
      </c>
      <c r="D49" s="10">
        <f t="shared" si="3"/>
        <v>18</v>
      </c>
      <c r="F49">
        <f t="shared" si="4"/>
        <v>20120209</v>
      </c>
      <c r="G49">
        <f t="shared" si="5"/>
        <v>0</v>
      </c>
      <c r="H49">
        <f t="shared" si="6"/>
        <v>26</v>
      </c>
      <c r="I49">
        <f t="shared" si="7"/>
        <v>18</v>
      </c>
      <c r="J49" t="str">
        <f>'147557'!A742</f>
        <v>GHCND:USC00145856</v>
      </c>
      <c r="K49" t="str">
        <f>'147557'!B742</f>
        <v>NORTON 9 SSE KS US</v>
      </c>
      <c r="L49">
        <f>'147557'!C742</f>
        <v>719.3</v>
      </c>
      <c r="M49">
        <f>'147557'!D742</f>
        <v>39.741</v>
      </c>
      <c r="N49">
        <f>'147557'!E742</f>
        <v>-99.835999999999999</v>
      </c>
      <c r="O49">
        <f>'147557'!F742</f>
        <v>20120209</v>
      </c>
      <c r="P49">
        <f>'147557'!Q742</f>
        <v>0</v>
      </c>
      <c r="Q49">
        <f>'147557'!AF742</f>
        <v>-33</v>
      </c>
      <c r="R49">
        <f>'147557'!AK742</f>
        <v>-78</v>
      </c>
    </row>
    <row r="50" spans="1:18" x14ac:dyDescent="0.2">
      <c r="A50" s="10">
        <f t="shared" si="8"/>
        <v>20120210</v>
      </c>
      <c r="B50" s="10">
        <f t="shared" si="1"/>
        <v>0</v>
      </c>
      <c r="C50" s="10">
        <f t="shared" si="2"/>
        <v>40</v>
      </c>
      <c r="D50" s="10">
        <f t="shared" si="3"/>
        <v>17</v>
      </c>
      <c r="F50">
        <f t="shared" si="4"/>
        <v>20120210</v>
      </c>
      <c r="G50">
        <f t="shared" si="5"/>
        <v>0</v>
      </c>
      <c r="H50">
        <f t="shared" si="6"/>
        <v>40</v>
      </c>
      <c r="I50">
        <f t="shared" si="7"/>
        <v>17</v>
      </c>
      <c r="J50" t="str">
        <f>'147557'!A743</f>
        <v>GHCND:USC00145856</v>
      </c>
      <c r="K50" t="str">
        <f>'147557'!B743</f>
        <v>NORTON 9 SSE KS US</v>
      </c>
      <c r="L50">
        <f>'147557'!C743</f>
        <v>719.3</v>
      </c>
      <c r="M50">
        <f>'147557'!D743</f>
        <v>39.741</v>
      </c>
      <c r="N50">
        <f>'147557'!E743</f>
        <v>-99.835999999999999</v>
      </c>
      <c r="O50">
        <f>'147557'!F743</f>
        <v>20120210</v>
      </c>
      <c r="P50">
        <f>'147557'!Q743</f>
        <v>0</v>
      </c>
      <c r="Q50">
        <f>'147557'!AF743</f>
        <v>44</v>
      </c>
      <c r="R50">
        <f>'147557'!AK743</f>
        <v>-83</v>
      </c>
    </row>
    <row r="51" spans="1:18" x14ac:dyDescent="0.2">
      <c r="A51" s="10">
        <f t="shared" si="8"/>
        <v>20120211</v>
      </c>
      <c r="B51" s="10">
        <f t="shared" si="1"/>
        <v>0</v>
      </c>
      <c r="C51" s="10">
        <f t="shared" si="2"/>
        <v>27</v>
      </c>
      <c r="D51" s="10">
        <f t="shared" si="3"/>
        <v>3</v>
      </c>
      <c r="F51">
        <f t="shared" si="4"/>
        <v>20120211</v>
      </c>
      <c r="G51">
        <f t="shared" si="5"/>
        <v>0</v>
      </c>
      <c r="H51">
        <f t="shared" si="6"/>
        <v>27</v>
      </c>
      <c r="I51">
        <f t="shared" si="7"/>
        <v>3</v>
      </c>
      <c r="J51" t="str">
        <f>'147557'!A744</f>
        <v>GHCND:USC00145856</v>
      </c>
      <c r="K51" t="str">
        <f>'147557'!B744</f>
        <v>NORTON 9 SSE KS US</v>
      </c>
      <c r="L51">
        <f>'147557'!C744</f>
        <v>719.3</v>
      </c>
      <c r="M51">
        <f>'147557'!D744</f>
        <v>39.741</v>
      </c>
      <c r="N51">
        <f>'147557'!E744</f>
        <v>-99.835999999999999</v>
      </c>
      <c r="O51">
        <f>'147557'!F744</f>
        <v>20120211</v>
      </c>
      <c r="P51">
        <f>'147557'!Q744</f>
        <v>0</v>
      </c>
      <c r="Q51">
        <f>'147557'!AF744</f>
        <v>-28</v>
      </c>
      <c r="R51">
        <f>'147557'!AK744</f>
        <v>-161</v>
      </c>
    </row>
    <row r="52" spans="1:18" x14ac:dyDescent="0.2">
      <c r="A52" s="10">
        <f t="shared" si="8"/>
        <v>20120212</v>
      </c>
      <c r="B52" s="10">
        <f t="shared" si="1"/>
        <v>0</v>
      </c>
      <c r="C52" s="10">
        <f t="shared" si="2"/>
        <v>24</v>
      </c>
      <c r="D52" s="10">
        <f t="shared" si="3"/>
        <v>2</v>
      </c>
      <c r="F52">
        <f t="shared" si="4"/>
        <v>20120212</v>
      </c>
      <c r="G52">
        <f t="shared" si="5"/>
        <v>0</v>
      </c>
      <c r="H52">
        <f t="shared" si="6"/>
        <v>24</v>
      </c>
      <c r="I52">
        <f t="shared" si="7"/>
        <v>2</v>
      </c>
      <c r="J52" t="str">
        <f>'147557'!A745</f>
        <v>GHCND:USC00145856</v>
      </c>
      <c r="K52" t="str">
        <f>'147557'!B745</f>
        <v>NORTON 9 SSE KS US</v>
      </c>
      <c r="L52">
        <f>'147557'!C745</f>
        <v>719.3</v>
      </c>
      <c r="M52">
        <f>'147557'!D745</f>
        <v>39.741</v>
      </c>
      <c r="N52">
        <f>'147557'!E745</f>
        <v>-99.835999999999999</v>
      </c>
      <c r="O52">
        <f>'147557'!F745</f>
        <v>20120212</v>
      </c>
      <c r="P52">
        <f>'147557'!Q745</f>
        <v>0</v>
      </c>
      <c r="Q52">
        <f>'147557'!AF745</f>
        <v>-44</v>
      </c>
      <c r="R52">
        <f>'147557'!AK745</f>
        <v>-167</v>
      </c>
    </row>
    <row r="53" spans="1:18" x14ac:dyDescent="0.2">
      <c r="A53" s="10">
        <f t="shared" si="8"/>
        <v>20120213</v>
      </c>
      <c r="B53" s="10">
        <f t="shared" si="1"/>
        <v>0</v>
      </c>
      <c r="C53" s="10">
        <f t="shared" si="2"/>
        <v>26</v>
      </c>
      <c r="D53" s="10">
        <f t="shared" si="3"/>
        <v>2</v>
      </c>
      <c r="F53">
        <f t="shared" si="4"/>
        <v>20120213</v>
      </c>
      <c r="G53">
        <f t="shared" si="5"/>
        <v>0</v>
      </c>
      <c r="H53">
        <f t="shared" si="6"/>
        <v>26</v>
      </c>
      <c r="I53">
        <f t="shared" si="7"/>
        <v>2</v>
      </c>
      <c r="J53" t="str">
        <f>'147557'!A746</f>
        <v>GHCND:USC00145856</v>
      </c>
      <c r="K53" t="str">
        <f>'147557'!B746</f>
        <v>NORTON 9 SSE KS US</v>
      </c>
      <c r="L53">
        <f>'147557'!C746</f>
        <v>719.3</v>
      </c>
      <c r="M53">
        <f>'147557'!D746</f>
        <v>39.741</v>
      </c>
      <c r="N53">
        <f>'147557'!E746</f>
        <v>-99.835999999999999</v>
      </c>
      <c r="O53">
        <f>'147557'!F746</f>
        <v>20120213</v>
      </c>
      <c r="P53">
        <f>'147557'!Q746</f>
        <v>0</v>
      </c>
      <c r="Q53">
        <f>'147557'!AF746</f>
        <v>-33</v>
      </c>
      <c r="R53">
        <f>'147557'!AK746</f>
        <v>-167</v>
      </c>
    </row>
    <row r="54" spans="1:18" x14ac:dyDescent="0.2">
      <c r="A54" s="10">
        <f t="shared" si="8"/>
        <v>20120214</v>
      </c>
      <c r="B54" s="10">
        <f t="shared" si="1"/>
        <v>0</v>
      </c>
      <c r="C54" s="10">
        <f t="shared" si="2"/>
        <v>41</v>
      </c>
      <c r="D54" s="10">
        <f t="shared" si="3"/>
        <v>20</v>
      </c>
      <c r="F54">
        <f t="shared" si="4"/>
        <v>20120214</v>
      </c>
      <c r="G54">
        <f t="shared" si="5"/>
        <v>0</v>
      </c>
      <c r="H54">
        <f t="shared" si="6"/>
        <v>41</v>
      </c>
      <c r="I54">
        <f t="shared" si="7"/>
        <v>20</v>
      </c>
      <c r="J54" t="str">
        <f>'147557'!A747</f>
        <v>GHCND:USC00145856</v>
      </c>
      <c r="K54" t="str">
        <f>'147557'!B747</f>
        <v>NORTON 9 SSE KS US</v>
      </c>
      <c r="L54">
        <f>'147557'!C747</f>
        <v>719.3</v>
      </c>
      <c r="M54">
        <f>'147557'!D747</f>
        <v>39.741</v>
      </c>
      <c r="N54">
        <f>'147557'!E747</f>
        <v>-99.835999999999999</v>
      </c>
      <c r="O54">
        <f>'147557'!F747</f>
        <v>20120214</v>
      </c>
      <c r="P54">
        <f>'147557'!Q747</f>
        <v>0</v>
      </c>
      <c r="Q54">
        <f>'147557'!AF747</f>
        <v>50</v>
      </c>
      <c r="R54">
        <f>'147557'!AK747</f>
        <v>-67</v>
      </c>
    </row>
    <row r="55" spans="1:18" x14ac:dyDescent="0.2">
      <c r="A55" s="10">
        <f t="shared" si="8"/>
        <v>20120215</v>
      </c>
      <c r="B55" s="10">
        <f t="shared" si="1"/>
        <v>0</v>
      </c>
      <c r="C55" s="10">
        <f t="shared" si="2"/>
        <v>45</v>
      </c>
      <c r="D55" s="10">
        <f t="shared" si="3"/>
        <v>25</v>
      </c>
      <c r="F55">
        <f t="shared" si="4"/>
        <v>20120215</v>
      </c>
      <c r="G55">
        <f t="shared" si="5"/>
        <v>0</v>
      </c>
      <c r="H55">
        <f t="shared" si="6"/>
        <v>45</v>
      </c>
      <c r="I55">
        <f t="shared" si="7"/>
        <v>25</v>
      </c>
      <c r="J55" t="str">
        <f>'147557'!A748</f>
        <v>GHCND:USC00145856</v>
      </c>
      <c r="K55" t="str">
        <f>'147557'!B748</f>
        <v>NORTON 9 SSE KS US</v>
      </c>
      <c r="L55">
        <f>'147557'!C748</f>
        <v>719.3</v>
      </c>
      <c r="M55">
        <f>'147557'!D748</f>
        <v>39.741</v>
      </c>
      <c r="N55">
        <f>'147557'!E748</f>
        <v>-99.835999999999999</v>
      </c>
      <c r="O55">
        <f>'147557'!F748</f>
        <v>20120215</v>
      </c>
      <c r="P55">
        <f>'147557'!Q748</f>
        <v>0</v>
      </c>
      <c r="Q55">
        <f>'147557'!AF748</f>
        <v>72</v>
      </c>
      <c r="R55">
        <f>'147557'!AK748</f>
        <v>-39</v>
      </c>
    </row>
    <row r="56" spans="1:18" x14ac:dyDescent="0.2">
      <c r="A56" s="10">
        <f t="shared" si="8"/>
        <v>20120216</v>
      </c>
      <c r="B56" s="10">
        <f t="shared" si="1"/>
        <v>0</v>
      </c>
      <c r="C56" s="10">
        <f t="shared" si="2"/>
        <v>45</v>
      </c>
      <c r="D56" s="10">
        <f t="shared" si="3"/>
        <v>23</v>
      </c>
      <c r="F56">
        <f t="shared" si="4"/>
        <v>20120216</v>
      </c>
      <c r="G56">
        <f t="shared" si="5"/>
        <v>0</v>
      </c>
      <c r="H56">
        <f t="shared" si="6"/>
        <v>45</v>
      </c>
      <c r="I56">
        <f t="shared" si="7"/>
        <v>23</v>
      </c>
      <c r="J56" t="str">
        <f>'147557'!A749</f>
        <v>GHCND:USC00145856</v>
      </c>
      <c r="K56" t="str">
        <f>'147557'!B749</f>
        <v>NORTON 9 SSE KS US</v>
      </c>
      <c r="L56">
        <f>'147557'!C749</f>
        <v>719.3</v>
      </c>
      <c r="M56">
        <f>'147557'!D749</f>
        <v>39.741</v>
      </c>
      <c r="N56">
        <f>'147557'!E749</f>
        <v>-99.835999999999999</v>
      </c>
      <c r="O56">
        <f>'147557'!F749</f>
        <v>20120216</v>
      </c>
      <c r="P56">
        <f>'147557'!Q749</f>
        <v>0</v>
      </c>
      <c r="Q56">
        <f>'147557'!AF749</f>
        <v>72</v>
      </c>
      <c r="R56">
        <f>'147557'!AK749</f>
        <v>-50</v>
      </c>
    </row>
    <row r="57" spans="1:18" x14ac:dyDescent="0.2">
      <c r="A57" s="10">
        <f t="shared" si="8"/>
        <v>20120217</v>
      </c>
      <c r="B57" s="10">
        <f t="shared" si="1"/>
        <v>0</v>
      </c>
      <c r="C57" s="10">
        <f t="shared" si="2"/>
        <v>45</v>
      </c>
      <c r="D57" s="10">
        <f t="shared" si="3"/>
        <v>22</v>
      </c>
      <c r="F57">
        <f t="shared" si="4"/>
        <v>20120217</v>
      </c>
      <c r="G57">
        <f t="shared" si="5"/>
        <v>0</v>
      </c>
      <c r="H57">
        <f t="shared" si="6"/>
        <v>45</v>
      </c>
      <c r="I57">
        <f t="shared" si="7"/>
        <v>22</v>
      </c>
      <c r="J57" t="str">
        <f>'147557'!A750</f>
        <v>GHCND:USC00145856</v>
      </c>
      <c r="K57" t="str">
        <f>'147557'!B750</f>
        <v>NORTON 9 SSE KS US</v>
      </c>
      <c r="L57">
        <f>'147557'!C750</f>
        <v>719.3</v>
      </c>
      <c r="M57">
        <f>'147557'!D750</f>
        <v>39.741</v>
      </c>
      <c r="N57">
        <f>'147557'!E750</f>
        <v>-99.835999999999999</v>
      </c>
      <c r="O57">
        <f>'147557'!F750</f>
        <v>20120217</v>
      </c>
      <c r="P57">
        <f>'147557'!Q750</f>
        <v>0</v>
      </c>
      <c r="Q57">
        <f>'147557'!AF750</f>
        <v>72</v>
      </c>
      <c r="R57">
        <f>'147557'!AK750</f>
        <v>-56</v>
      </c>
    </row>
    <row r="58" spans="1:18" x14ac:dyDescent="0.2">
      <c r="A58" s="10">
        <f t="shared" si="8"/>
        <v>20120218</v>
      </c>
      <c r="B58" s="10">
        <f t="shared" si="1"/>
        <v>0</v>
      </c>
      <c r="C58" s="10">
        <f t="shared" si="2"/>
        <v>53</v>
      </c>
      <c r="D58" s="10">
        <f t="shared" si="3"/>
        <v>20</v>
      </c>
      <c r="F58">
        <f t="shared" si="4"/>
        <v>20120218</v>
      </c>
      <c r="G58">
        <f t="shared" si="5"/>
        <v>0</v>
      </c>
      <c r="H58">
        <f t="shared" si="6"/>
        <v>53</v>
      </c>
      <c r="I58">
        <f t="shared" si="7"/>
        <v>20</v>
      </c>
      <c r="J58" t="str">
        <f>'147557'!A751</f>
        <v>GHCND:USC00145856</v>
      </c>
      <c r="K58" t="str">
        <f>'147557'!B751</f>
        <v>NORTON 9 SSE KS US</v>
      </c>
      <c r="L58">
        <f>'147557'!C751</f>
        <v>719.3</v>
      </c>
      <c r="M58">
        <f>'147557'!D751</f>
        <v>39.741</v>
      </c>
      <c r="N58">
        <f>'147557'!E751</f>
        <v>-99.835999999999999</v>
      </c>
      <c r="O58">
        <f>'147557'!F751</f>
        <v>20120218</v>
      </c>
      <c r="P58">
        <f>'147557'!Q751</f>
        <v>0</v>
      </c>
      <c r="Q58">
        <f>'147557'!AF751</f>
        <v>117</v>
      </c>
      <c r="R58">
        <f>'147557'!AK751</f>
        <v>-67</v>
      </c>
    </row>
    <row r="59" spans="1:18" x14ac:dyDescent="0.2">
      <c r="A59" s="10">
        <f t="shared" si="8"/>
        <v>20120219</v>
      </c>
      <c r="B59" s="10">
        <f t="shared" si="1"/>
        <v>0</v>
      </c>
      <c r="C59" s="10">
        <f t="shared" si="2"/>
        <v>40</v>
      </c>
      <c r="D59" s="10">
        <f t="shared" si="3"/>
        <v>20</v>
      </c>
      <c r="F59">
        <f t="shared" si="4"/>
        <v>20120219</v>
      </c>
      <c r="G59">
        <f t="shared" si="5"/>
        <v>0</v>
      </c>
      <c r="H59">
        <f t="shared" si="6"/>
        <v>40</v>
      </c>
      <c r="I59">
        <f t="shared" si="7"/>
        <v>20</v>
      </c>
      <c r="J59" t="str">
        <f>'147557'!A752</f>
        <v>GHCND:USC00145856</v>
      </c>
      <c r="K59" t="str">
        <f>'147557'!B752</f>
        <v>NORTON 9 SSE KS US</v>
      </c>
      <c r="L59">
        <f>'147557'!C752</f>
        <v>719.3</v>
      </c>
      <c r="M59">
        <f>'147557'!D752</f>
        <v>39.741</v>
      </c>
      <c r="N59">
        <f>'147557'!E752</f>
        <v>-99.835999999999999</v>
      </c>
      <c r="O59">
        <f>'147557'!F752</f>
        <v>20120219</v>
      </c>
      <c r="P59">
        <f>'147557'!Q752</f>
        <v>0</v>
      </c>
      <c r="Q59">
        <f>'147557'!AF752</f>
        <v>44</v>
      </c>
      <c r="R59">
        <f>'147557'!AK752</f>
        <v>-67</v>
      </c>
    </row>
    <row r="60" spans="1:18" x14ac:dyDescent="0.2">
      <c r="A60" s="10">
        <f t="shared" si="8"/>
        <v>20120220</v>
      </c>
      <c r="B60" s="10">
        <f t="shared" si="1"/>
        <v>0</v>
      </c>
      <c r="C60" s="10">
        <f t="shared" si="2"/>
        <v>41</v>
      </c>
      <c r="D60" s="10">
        <f t="shared" si="3"/>
        <v>28</v>
      </c>
      <c r="F60">
        <f t="shared" si="4"/>
        <v>20120220</v>
      </c>
      <c r="G60">
        <f t="shared" si="5"/>
        <v>0</v>
      </c>
      <c r="H60">
        <f t="shared" si="6"/>
        <v>41</v>
      </c>
      <c r="I60">
        <f t="shared" si="7"/>
        <v>28</v>
      </c>
      <c r="J60" t="str">
        <f>'147557'!A753</f>
        <v>GHCND:USC00145856</v>
      </c>
      <c r="K60" t="str">
        <f>'147557'!B753</f>
        <v>NORTON 9 SSE KS US</v>
      </c>
      <c r="L60">
        <f>'147557'!C753</f>
        <v>719.3</v>
      </c>
      <c r="M60">
        <f>'147557'!D753</f>
        <v>39.741</v>
      </c>
      <c r="N60">
        <f>'147557'!E753</f>
        <v>-99.835999999999999</v>
      </c>
      <c r="O60">
        <f>'147557'!F753</f>
        <v>20120220</v>
      </c>
      <c r="P60">
        <f>'147557'!Q753</f>
        <v>0</v>
      </c>
      <c r="Q60">
        <f>'147557'!AF753</f>
        <v>50</v>
      </c>
      <c r="R60">
        <f>'147557'!AK753</f>
        <v>-22</v>
      </c>
    </row>
    <row r="61" spans="1:18" x14ac:dyDescent="0.2">
      <c r="A61" s="10">
        <f t="shared" si="8"/>
        <v>20120221</v>
      </c>
      <c r="B61" s="10">
        <f t="shared" si="1"/>
        <v>0</v>
      </c>
      <c r="C61" s="10">
        <f t="shared" si="2"/>
        <v>45</v>
      </c>
      <c r="D61" s="10">
        <f t="shared" si="3"/>
        <v>25</v>
      </c>
      <c r="F61">
        <f t="shared" si="4"/>
        <v>20120221</v>
      </c>
      <c r="G61">
        <f t="shared" si="5"/>
        <v>0</v>
      </c>
      <c r="H61">
        <f t="shared" si="6"/>
        <v>45</v>
      </c>
      <c r="I61">
        <f t="shared" si="7"/>
        <v>25</v>
      </c>
      <c r="J61" t="str">
        <f>'147557'!A754</f>
        <v>GHCND:USC00145856</v>
      </c>
      <c r="K61" t="str">
        <f>'147557'!B754</f>
        <v>NORTON 9 SSE KS US</v>
      </c>
      <c r="L61">
        <f>'147557'!C754</f>
        <v>719.3</v>
      </c>
      <c r="M61">
        <f>'147557'!D754</f>
        <v>39.741</v>
      </c>
      <c r="N61">
        <f>'147557'!E754</f>
        <v>-99.835999999999999</v>
      </c>
      <c r="O61">
        <f>'147557'!F754</f>
        <v>20120221</v>
      </c>
      <c r="P61">
        <f>'147557'!Q754</f>
        <v>0</v>
      </c>
      <c r="Q61">
        <f>'147557'!AF754</f>
        <v>72</v>
      </c>
      <c r="R61">
        <f>'147557'!AK754</f>
        <v>-39</v>
      </c>
    </row>
    <row r="62" spans="1:18" x14ac:dyDescent="0.2">
      <c r="A62" s="10">
        <f t="shared" si="8"/>
        <v>20120222</v>
      </c>
      <c r="B62" s="10">
        <f t="shared" si="1"/>
        <v>0</v>
      </c>
      <c r="C62" s="10">
        <f t="shared" si="2"/>
        <v>56</v>
      </c>
      <c r="D62" s="10">
        <f t="shared" si="3"/>
        <v>31</v>
      </c>
      <c r="F62">
        <f t="shared" si="4"/>
        <v>20120222</v>
      </c>
      <c r="G62">
        <f t="shared" si="5"/>
        <v>0</v>
      </c>
      <c r="H62">
        <f t="shared" si="6"/>
        <v>56</v>
      </c>
      <c r="I62">
        <f t="shared" si="7"/>
        <v>31</v>
      </c>
      <c r="J62" t="str">
        <f>'147557'!A755</f>
        <v>GHCND:USC00145856</v>
      </c>
      <c r="K62" t="str">
        <f>'147557'!B755</f>
        <v>NORTON 9 SSE KS US</v>
      </c>
      <c r="L62">
        <f>'147557'!C755</f>
        <v>719.3</v>
      </c>
      <c r="M62">
        <f>'147557'!D755</f>
        <v>39.741</v>
      </c>
      <c r="N62">
        <f>'147557'!E755</f>
        <v>-99.835999999999999</v>
      </c>
      <c r="O62">
        <f>'147557'!F755</f>
        <v>20120222</v>
      </c>
      <c r="P62">
        <f>'147557'!Q755</f>
        <v>0</v>
      </c>
      <c r="Q62">
        <f>'147557'!AF755</f>
        <v>133</v>
      </c>
      <c r="R62">
        <f>'147557'!AK755</f>
        <v>-6</v>
      </c>
    </row>
    <row r="63" spans="1:18" x14ac:dyDescent="0.2">
      <c r="A63" s="10">
        <f t="shared" si="8"/>
        <v>20120223</v>
      </c>
      <c r="B63" s="10">
        <f t="shared" si="1"/>
        <v>0</v>
      </c>
      <c r="C63" s="10">
        <f t="shared" si="2"/>
        <v>63</v>
      </c>
      <c r="D63" s="10">
        <f t="shared" si="3"/>
        <v>34</v>
      </c>
      <c r="F63">
        <f t="shared" si="4"/>
        <v>20120223</v>
      </c>
      <c r="G63">
        <f t="shared" si="5"/>
        <v>0</v>
      </c>
      <c r="H63">
        <f t="shared" si="6"/>
        <v>63</v>
      </c>
      <c r="I63">
        <f t="shared" si="7"/>
        <v>34</v>
      </c>
      <c r="J63" t="str">
        <f>'147557'!A756</f>
        <v>GHCND:USC00145856</v>
      </c>
      <c r="K63" t="str">
        <f>'147557'!B756</f>
        <v>NORTON 9 SSE KS US</v>
      </c>
      <c r="L63">
        <f>'147557'!C756</f>
        <v>719.3</v>
      </c>
      <c r="M63">
        <f>'147557'!D756</f>
        <v>39.741</v>
      </c>
      <c r="N63">
        <f>'147557'!E756</f>
        <v>-99.835999999999999</v>
      </c>
      <c r="O63">
        <f>'147557'!F756</f>
        <v>20120223</v>
      </c>
      <c r="P63">
        <f>'147557'!Q756</f>
        <v>0</v>
      </c>
      <c r="Q63">
        <f>'147557'!AF756</f>
        <v>172</v>
      </c>
      <c r="R63">
        <f>'147557'!AK756</f>
        <v>11</v>
      </c>
    </row>
    <row r="64" spans="1:18" x14ac:dyDescent="0.2">
      <c r="A64" s="10">
        <f t="shared" si="8"/>
        <v>20120224</v>
      </c>
      <c r="B64" s="10">
        <f t="shared" si="1"/>
        <v>0</v>
      </c>
      <c r="C64" s="10">
        <f t="shared" si="2"/>
        <v>51</v>
      </c>
      <c r="D64" s="10">
        <f t="shared" si="3"/>
        <v>23</v>
      </c>
      <c r="F64">
        <f t="shared" si="4"/>
        <v>20120224</v>
      </c>
      <c r="G64">
        <f t="shared" si="5"/>
        <v>0</v>
      </c>
      <c r="H64">
        <f t="shared" si="6"/>
        <v>51</v>
      </c>
      <c r="I64">
        <f t="shared" si="7"/>
        <v>23</v>
      </c>
      <c r="J64" t="str">
        <f>'147557'!A757</f>
        <v>GHCND:USC00145856</v>
      </c>
      <c r="K64" t="str">
        <f>'147557'!B757</f>
        <v>NORTON 9 SSE KS US</v>
      </c>
      <c r="L64">
        <f>'147557'!C757</f>
        <v>719.3</v>
      </c>
      <c r="M64">
        <f>'147557'!D757</f>
        <v>39.741</v>
      </c>
      <c r="N64">
        <f>'147557'!E757</f>
        <v>-99.835999999999999</v>
      </c>
      <c r="O64">
        <f>'147557'!F757</f>
        <v>20120224</v>
      </c>
      <c r="P64">
        <f>'147557'!Q757</f>
        <v>0</v>
      </c>
      <c r="Q64">
        <f>'147557'!AF757</f>
        <v>106</v>
      </c>
      <c r="R64">
        <f>'147557'!AK757</f>
        <v>-50</v>
      </c>
    </row>
    <row r="65" spans="1:18" x14ac:dyDescent="0.2">
      <c r="A65" s="10">
        <f t="shared" si="8"/>
        <v>20120225</v>
      </c>
      <c r="B65" s="10">
        <f t="shared" si="1"/>
        <v>0</v>
      </c>
      <c r="C65" s="10">
        <f t="shared" si="2"/>
        <v>50</v>
      </c>
      <c r="D65" s="10">
        <f t="shared" si="3"/>
        <v>18</v>
      </c>
      <c r="F65">
        <f t="shared" si="4"/>
        <v>20120225</v>
      </c>
      <c r="G65">
        <f t="shared" si="5"/>
        <v>0</v>
      </c>
      <c r="H65">
        <f t="shared" si="6"/>
        <v>50</v>
      </c>
      <c r="I65">
        <f t="shared" si="7"/>
        <v>18</v>
      </c>
      <c r="J65" t="str">
        <f>'147557'!A758</f>
        <v>GHCND:USC00145856</v>
      </c>
      <c r="K65" t="str">
        <f>'147557'!B758</f>
        <v>NORTON 9 SSE KS US</v>
      </c>
      <c r="L65">
        <f>'147557'!C758</f>
        <v>719.3</v>
      </c>
      <c r="M65">
        <f>'147557'!D758</f>
        <v>39.741</v>
      </c>
      <c r="N65">
        <f>'147557'!E758</f>
        <v>-99.835999999999999</v>
      </c>
      <c r="O65">
        <f>'147557'!F758</f>
        <v>20120225</v>
      </c>
      <c r="P65">
        <f>'147557'!Q758</f>
        <v>0</v>
      </c>
      <c r="Q65">
        <f>'147557'!AF758</f>
        <v>100</v>
      </c>
      <c r="R65">
        <f>'147557'!AK758</f>
        <v>-78</v>
      </c>
    </row>
    <row r="66" spans="1:18" x14ac:dyDescent="0.2">
      <c r="A66" s="10">
        <f t="shared" si="8"/>
        <v>20120226</v>
      </c>
      <c r="B66" s="10">
        <f t="shared" si="1"/>
        <v>0</v>
      </c>
      <c r="C66" s="10">
        <f t="shared" si="2"/>
        <v>61</v>
      </c>
      <c r="D66" s="10">
        <f t="shared" si="3"/>
        <v>24</v>
      </c>
      <c r="F66">
        <f t="shared" si="4"/>
        <v>20120226</v>
      </c>
      <c r="G66">
        <f t="shared" si="5"/>
        <v>0</v>
      </c>
      <c r="H66">
        <f t="shared" si="6"/>
        <v>61</v>
      </c>
      <c r="I66">
        <f t="shared" si="7"/>
        <v>24</v>
      </c>
      <c r="J66" t="str">
        <f>'147557'!A759</f>
        <v>GHCND:USC00145856</v>
      </c>
      <c r="K66" t="str">
        <f>'147557'!B759</f>
        <v>NORTON 9 SSE KS US</v>
      </c>
      <c r="L66">
        <f>'147557'!C759</f>
        <v>719.3</v>
      </c>
      <c r="M66">
        <f>'147557'!D759</f>
        <v>39.741</v>
      </c>
      <c r="N66">
        <f>'147557'!E759</f>
        <v>-99.835999999999999</v>
      </c>
      <c r="O66">
        <f>'147557'!F759</f>
        <v>20120226</v>
      </c>
      <c r="P66">
        <f>'147557'!Q759</f>
        <v>0</v>
      </c>
      <c r="Q66">
        <f>'147557'!AF759</f>
        <v>161</v>
      </c>
      <c r="R66">
        <f>'147557'!AK759</f>
        <v>-44</v>
      </c>
    </row>
    <row r="67" spans="1:18" x14ac:dyDescent="0.2">
      <c r="A67" s="10">
        <f t="shared" si="8"/>
        <v>20120227</v>
      </c>
      <c r="B67" s="10">
        <f t="shared" si="1"/>
        <v>0</v>
      </c>
      <c r="C67" s="10">
        <f t="shared" si="2"/>
        <v>55</v>
      </c>
      <c r="D67" s="10">
        <f t="shared" si="3"/>
        <v>15</v>
      </c>
      <c r="F67">
        <f t="shared" si="4"/>
        <v>20120227</v>
      </c>
      <c r="G67">
        <f t="shared" si="5"/>
        <v>0</v>
      </c>
      <c r="H67">
        <f t="shared" si="6"/>
        <v>55</v>
      </c>
      <c r="I67">
        <f t="shared" si="7"/>
        <v>15</v>
      </c>
      <c r="J67" t="str">
        <f>'147557'!A760</f>
        <v>GHCND:USC00145856</v>
      </c>
      <c r="K67" t="str">
        <f>'147557'!B760</f>
        <v>NORTON 9 SSE KS US</v>
      </c>
      <c r="L67">
        <f>'147557'!C760</f>
        <v>719.3</v>
      </c>
      <c r="M67">
        <f>'147557'!D760</f>
        <v>39.741</v>
      </c>
      <c r="N67">
        <f>'147557'!E760</f>
        <v>-99.835999999999999</v>
      </c>
      <c r="O67">
        <f>'147557'!F760</f>
        <v>20120227</v>
      </c>
      <c r="P67">
        <f>'147557'!Q760</f>
        <v>0</v>
      </c>
      <c r="Q67">
        <f>'147557'!AF760</f>
        <v>128</v>
      </c>
      <c r="R67">
        <f>'147557'!AK760</f>
        <v>-94</v>
      </c>
    </row>
    <row r="68" spans="1:18" x14ac:dyDescent="0.2">
      <c r="A68" s="10">
        <f t="shared" si="8"/>
        <v>20120228</v>
      </c>
      <c r="B68" s="10">
        <f t="shared" si="1"/>
        <v>0</v>
      </c>
      <c r="C68" s="10">
        <f t="shared" si="2"/>
        <v>44</v>
      </c>
      <c r="D68" s="10">
        <f t="shared" si="3"/>
        <v>16</v>
      </c>
      <c r="F68">
        <f t="shared" si="4"/>
        <v>20120228</v>
      </c>
      <c r="G68">
        <f t="shared" si="5"/>
        <v>0</v>
      </c>
      <c r="H68">
        <f t="shared" si="6"/>
        <v>44</v>
      </c>
      <c r="I68">
        <f t="shared" si="7"/>
        <v>16</v>
      </c>
      <c r="J68" t="str">
        <f>'147557'!A761</f>
        <v>GHCND:USC00145856</v>
      </c>
      <c r="K68" t="str">
        <f>'147557'!B761</f>
        <v>NORTON 9 SSE KS US</v>
      </c>
      <c r="L68">
        <f>'147557'!C761</f>
        <v>719.3</v>
      </c>
      <c r="M68">
        <f>'147557'!D761</f>
        <v>39.741</v>
      </c>
      <c r="N68">
        <f>'147557'!E761</f>
        <v>-99.835999999999999</v>
      </c>
      <c r="O68">
        <f>'147557'!F761</f>
        <v>20120228</v>
      </c>
      <c r="P68">
        <f>'147557'!Q761</f>
        <v>0</v>
      </c>
      <c r="Q68">
        <f>'147557'!AF761</f>
        <v>67</v>
      </c>
      <c r="R68">
        <f>'147557'!AK761</f>
        <v>-89</v>
      </c>
    </row>
    <row r="69" spans="1:18" x14ac:dyDescent="0.2">
      <c r="A69" s="10">
        <f t="shared" si="8"/>
        <v>20120229</v>
      </c>
      <c r="B69" s="10">
        <f t="shared" si="1"/>
        <v>0</v>
      </c>
      <c r="C69" s="10">
        <f t="shared" si="2"/>
        <v>69</v>
      </c>
      <c r="D69" s="10">
        <f t="shared" si="3"/>
        <v>31</v>
      </c>
      <c r="F69">
        <f t="shared" si="4"/>
        <v>20120229</v>
      </c>
      <c r="G69">
        <f t="shared" si="5"/>
        <v>0</v>
      </c>
      <c r="H69">
        <f t="shared" si="6"/>
        <v>69</v>
      </c>
      <c r="I69">
        <f t="shared" si="7"/>
        <v>31</v>
      </c>
      <c r="J69" t="str">
        <f>'147557'!A762</f>
        <v>GHCND:USC00145856</v>
      </c>
      <c r="K69" t="str">
        <f>'147557'!B762</f>
        <v>NORTON 9 SSE KS US</v>
      </c>
      <c r="L69">
        <f>'147557'!C762</f>
        <v>719.3</v>
      </c>
      <c r="M69">
        <f>'147557'!D762</f>
        <v>39.741</v>
      </c>
      <c r="N69">
        <f>'147557'!E762</f>
        <v>-99.835999999999999</v>
      </c>
      <c r="O69">
        <f>'147557'!F762</f>
        <v>20120229</v>
      </c>
      <c r="P69">
        <f>'147557'!Q762</f>
        <v>0</v>
      </c>
      <c r="Q69">
        <f>'147557'!AF762</f>
        <v>206</v>
      </c>
      <c r="R69">
        <f>'147557'!AK762</f>
        <v>-6</v>
      </c>
    </row>
    <row r="70" spans="1:18" x14ac:dyDescent="0.2">
      <c r="A70" s="10">
        <f t="shared" si="8"/>
        <v>20120301</v>
      </c>
      <c r="B70" s="10">
        <f t="shared" si="1"/>
        <v>0</v>
      </c>
      <c r="C70" s="10">
        <f t="shared" si="2"/>
        <v>58</v>
      </c>
      <c r="D70" s="10">
        <f t="shared" si="3"/>
        <v>24</v>
      </c>
      <c r="F70">
        <f t="shared" si="4"/>
        <v>20120301</v>
      </c>
      <c r="G70">
        <f t="shared" si="5"/>
        <v>0</v>
      </c>
      <c r="H70">
        <f t="shared" si="6"/>
        <v>58</v>
      </c>
      <c r="I70">
        <f t="shared" si="7"/>
        <v>24</v>
      </c>
      <c r="J70" t="str">
        <f>'147557'!A763</f>
        <v>GHCND:USC00145856</v>
      </c>
      <c r="K70" t="str">
        <f>'147557'!B763</f>
        <v>NORTON 9 SSE KS US</v>
      </c>
      <c r="L70">
        <f>'147557'!C763</f>
        <v>719.3</v>
      </c>
      <c r="M70">
        <f>'147557'!D763</f>
        <v>39.741</v>
      </c>
      <c r="N70">
        <f>'147557'!E763</f>
        <v>-99.835999999999999</v>
      </c>
      <c r="O70">
        <f>'147557'!F763</f>
        <v>20120301</v>
      </c>
      <c r="P70">
        <f>'147557'!Q763</f>
        <v>0</v>
      </c>
      <c r="Q70">
        <f>'147557'!AF763</f>
        <v>144</v>
      </c>
      <c r="R70">
        <f>'147557'!AK763</f>
        <v>-44</v>
      </c>
    </row>
    <row r="71" spans="1:18" x14ac:dyDescent="0.2">
      <c r="A71" s="10">
        <f t="shared" si="8"/>
        <v>20120302</v>
      </c>
      <c r="B71" s="10">
        <f t="shared" si="1"/>
        <v>0</v>
      </c>
      <c r="C71" s="10">
        <f t="shared" si="2"/>
        <v>56</v>
      </c>
      <c r="D71" s="10">
        <f t="shared" si="3"/>
        <v>19</v>
      </c>
      <c r="F71">
        <f t="shared" si="4"/>
        <v>20120302</v>
      </c>
      <c r="G71">
        <f t="shared" si="5"/>
        <v>0</v>
      </c>
      <c r="H71">
        <f t="shared" si="6"/>
        <v>56</v>
      </c>
      <c r="I71">
        <f t="shared" si="7"/>
        <v>19</v>
      </c>
      <c r="J71" t="str">
        <f>'147557'!A764</f>
        <v>GHCND:USC00145856</v>
      </c>
      <c r="K71" t="str">
        <f>'147557'!B764</f>
        <v>NORTON 9 SSE KS US</v>
      </c>
      <c r="L71">
        <f>'147557'!C764</f>
        <v>719.3</v>
      </c>
      <c r="M71">
        <f>'147557'!D764</f>
        <v>39.741</v>
      </c>
      <c r="N71">
        <f>'147557'!E764</f>
        <v>-99.835999999999999</v>
      </c>
      <c r="O71">
        <f>'147557'!F764</f>
        <v>20120302</v>
      </c>
      <c r="P71">
        <f>'147557'!Q764</f>
        <v>0</v>
      </c>
      <c r="Q71">
        <f>'147557'!AF764</f>
        <v>133</v>
      </c>
      <c r="R71">
        <f>'147557'!AK764</f>
        <v>-72</v>
      </c>
    </row>
    <row r="72" spans="1:18" x14ac:dyDescent="0.2">
      <c r="A72" s="10">
        <f t="shared" si="8"/>
        <v>20120303</v>
      </c>
      <c r="B72" s="10">
        <f t="shared" si="1"/>
        <v>0</v>
      </c>
      <c r="C72" s="10">
        <f t="shared" si="2"/>
        <v>61</v>
      </c>
      <c r="D72" s="10">
        <f t="shared" si="3"/>
        <v>19</v>
      </c>
      <c r="F72">
        <f t="shared" si="4"/>
        <v>20120303</v>
      </c>
      <c r="G72">
        <f t="shared" si="5"/>
        <v>0</v>
      </c>
      <c r="H72">
        <f t="shared" si="6"/>
        <v>61</v>
      </c>
      <c r="I72">
        <f t="shared" si="7"/>
        <v>19</v>
      </c>
      <c r="J72" t="str">
        <f>'147557'!A765</f>
        <v>GHCND:USC00145856</v>
      </c>
      <c r="K72" t="str">
        <f>'147557'!B765</f>
        <v>NORTON 9 SSE KS US</v>
      </c>
      <c r="L72">
        <f>'147557'!C765</f>
        <v>719.3</v>
      </c>
      <c r="M72">
        <f>'147557'!D765</f>
        <v>39.741</v>
      </c>
      <c r="N72">
        <f>'147557'!E765</f>
        <v>-99.835999999999999</v>
      </c>
      <c r="O72">
        <f>'147557'!F765</f>
        <v>20120303</v>
      </c>
      <c r="P72">
        <f>'147557'!Q765</f>
        <v>0</v>
      </c>
      <c r="Q72">
        <f>'147557'!AF765</f>
        <v>161</v>
      </c>
      <c r="R72">
        <f>'147557'!AK765</f>
        <v>-72</v>
      </c>
    </row>
    <row r="73" spans="1:18" x14ac:dyDescent="0.2">
      <c r="A73" s="10">
        <f t="shared" si="8"/>
        <v>20120304</v>
      </c>
      <c r="B73" s="10">
        <f t="shared" si="1"/>
        <v>0</v>
      </c>
      <c r="C73" s="10">
        <f t="shared" si="2"/>
        <v>53</v>
      </c>
      <c r="D73" s="10">
        <f t="shared" si="3"/>
        <v>29</v>
      </c>
      <c r="F73">
        <f t="shared" si="4"/>
        <v>20120304</v>
      </c>
      <c r="G73">
        <f t="shared" si="5"/>
        <v>0</v>
      </c>
      <c r="H73">
        <f t="shared" si="6"/>
        <v>53</v>
      </c>
      <c r="I73">
        <f t="shared" si="7"/>
        <v>29</v>
      </c>
      <c r="J73" t="str">
        <f>'147557'!A766</f>
        <v>GHCND:USC00145856</v>
      </c>
      <c r="K73" t="str">
        <f>'147557'!B766</f>
        <v>NORTON 9 SSE KS US</v>
      </c>
      <c r="L73">
        <f>'147557'!C766</f>
        <v>719.3</v>
      </c>
      <c r="M73">
        <f>'147557'!D766</f>
        <v>39.741</v>
      </c>
      <c r="N73">
        <f>'147557'!E766</f>
        <v>-99.835999999999999</v>
      </c>
      <c r="O73">
        <f>'147557'!F766</f>
        <v>20120304</v>
      </c>
      <c r="P73">
        <f>'147557'!Q766</f>
        <v>0</v>
      </c>
      <c r="Q73">
        <f>'147557'!AF766</f>
        <v>117</v>
      </c>
      <c r="R73">
        <f>'147557'!AK766</f>
        <v>-17</v>
      </c>
    </row>
    <row r="74" spans="1:18" x14ac:dyDescent="0.2">
      <c r="A74" s="10">
        <f t="shared" si="8"/>
        <v>20120305</v>
      </c>
      <c r="B74" s="10">
        <f t="shared" si="1"/>
        <v>0</v>
      </c>
      <c r="C74" s="10">
        <f t="shared" si="2"/>
        <v>69</v>
      </c>
      <c r="D74" s="10">
        <f t="shared" si="3"/>
        <v>24</v>
      </c>
      <c r="F74">
        <f t="shared" si="4"/>
        <v>20120305</v>
      </c>
      <c r="G74">
        <f t="shared" si="5"/>
        <v>0</v>
      </c>
      <c r="H74">
        <f t="shared" si="6"/>
        <v>69</v>
      </c>
      <c r="I74">
        <f t="shared" si="7"/>
        <v>24</v>
      </c>
      <c r="J74" t="str">
        <f>'147557'!A767</f>
        <v>GHCND:USC00145856</v>
      </c>
      <c r="K74" t="str">
        <f>'147557'!B767</f>
        <v>NORTON 9 SSE KS US</v>
      </c>
      <c r="L74">
        <f>'147557'!C767</f>
        <v>719.3</v>
      </c>
      <c r="M74">
        <f>'147557'!D767</f>
        <v>39.741</v>
      </c>
      <c r="N74">
        <f>'147557'!E767</f>
        <v>-99.835999999999999</v>
      </c>
      <c r="O74">
        <f>'147557'!F767</f>
        <v>20120305</v>
      </c>
      <c r="P74">
        <f>'147557'!Q767</f>
        <v>0</v>
      </c>
      <c r="Q74">
        <f>'147557'!AF767</f>
        <v>206</v>
      </c>
      <c r="R74">
        <f>'147557'!AK767</f>
        <v>-44</v>
      </c>
    </row>
    <row r="75" spans="1:18" x14ac:dyDescent="0.2">
      <c r="A75" s="10">
        <f t="shared" si="8"/>
        <v>20120306</v>
      </c>
      <c r="B75" s="10">
        <f t="shared" si="1"/>
        <v>0</v>
      </c>
      <c r="C75" s="10">
        <f t="shared" si="2"/>
        <v>75</v>
      </c>
      <c r="D75" s="10">
        <f t="shared" si="3"/>
        <v>26</v>
      </c>
      <c r="F75">
        <f t="shared" si="4"/>
        <v>20120306</v>
      </c>
      <c r="G75">
        <f t="shared" si="5"/>
        <v>0</v>
      </c>
      <c r="H75">
        <f t="shared" si="6"/>
        <v>75</v>
      </c>
      <c r="I75">
        <f t="shared" si="7"/>
        <v>26</v>
      </c>
      <c r="J75" t="str">
        <f>'147557'!A768</f>
        <v>GHCND:USC00145856</v>
      </c>
      <c r="K75" t="str">
        <f>'147557'!B768</f>
        <v>NORTON 9 SSE KS US</v>
      </c>
      <c r="L75">
        <f>'147557'!C768</f>
        <v>719.3</v>
      </c>
      <c r="M75">
        <f>'147557'!D768</f>
        <v>39.741</v>
      </c>
      <c r="N75">
        <f>'147557'!E768</f>
        <v>-99.835999999999999</v>
      </c>
      <c r="O75">
        <f>'147557'!F768</f>
        <v>20120306</v>
      </c>
      <c r="P75">
        <f>'147557'!Q768</f>
        <v>0</v>
      </c>
      <c r="Q75">
        <f>'147557'!AF768</f>
        <v>239</v>
      </c>
      <c r="R75">
        <f>'147557'!AK768</f>
        <v>-33</v>
      </c>
    </row>
    <row r="76" spans="1:18" x14ac:dyDescent="0.2">
      <c r="A76" s="10">
        <f t="shared" si="8"/>
        <v>20120307</v>
      </c>
      <c r="B76" s="10">
        <f t="shared" si="1"/>
        <v>0</v>
      </c>
      <c r="C76" s="10">
        <f t="shared" si="2"/>
        <v>78</v>
      </c>
      <c r="D76" s="10">
        <f t="shared" si="3"/>
        <v>26</v>
      </c>
      <c r="F76">
        <f t="shared" si="4"/>
        <v>20120307</v>
      </c>
      <c r="G76">
        <f t="shared" si="5"/>
        <v>0</v>
      </c>
      <c r="H76">
        <f t="shared" si="6"/>
        <v>78</v>
      </c>
      <c r="I76">
        <f t="shared" si="7"/>
        <v>26</v>
      </c>
      <c r="J76" t="str">
        <f>'147557'!A769</f>
        <v>GHCND:USC00145856</v>
      </c>
      <c r="K76" t="str">
        <f>'147557'!B769</f>
        <v>NORTON 9 SSE KS US</v>
      </c>
      <c r="L76">
        <f>'147557'!C769</f>
        <v>719.3</v>
      </c>
      <c r="M76">
        <f>'147557'!D769</f>
        <v>39.741</v>
      </c>
      <c r="N76">
        <f>'147557'!E769</f>
        <v>-99.835999999999999</v>
      </c>
      <c r="O76">
        <f>'147557'!F769</f>
        <v>20120307</v>
      </c>
      <c r="P76">
        <f>'147557'!Q769</f>
        <v>0</v>
      </c>
      <c r="Q76">
        <f>'147557'!AF769</f>
        <v>256</v>
      </c>
      <c r="R76">
        <f>'147557'!AK769</f>
        <v>-33</v>
      </c>
    </row>
    <row r="77" spans="1:18" x14ac:dyDescent="0.2">
      <c r="A77" s="10">
        <f t="shared" si="8"/>
        <v>20120308</v>
      </c>
      <c r="B77" s="10">
        <f t="shared" si="1"/>
        <v>0</v>
      </c>
      <c r="C77" s="10">
        <f t="shared" si="2"/>
        <v>50</v>
      </c>
      <c r="D77" s="10">
        <f t="shared" si="3"/>
        <v>21</v>
      </c>
      <c r="F77">
        <f t="shared" si="4"/>
        <v>20120308</v>
      </c>
      <c r="G77">
        <f t="shared" si="5"/>
        <v>0</v>
      </c>
      <c r="H77">
        <f t="shared" si="6"/>
        <v>50</v>
      </c>
      <c r="I77">
        <f t="shared" si="7"/>
        <v>21</v>
      </c>
      <c r="J77" t="str">
        <f>'147557'!A770</f>
        <v>GHCND:USC00145856</v>
      </c>
      <c r="K77" t="str">
        <f>'147557'!B770</f>
        <v>NORTON 9 SSE KS US</v>
      </c>
      <c r="L77">
        <f>'147557'!C770</f>
        <v>719.3</v>
      </c>
      <c r="M77">
        <f>'147557'!D770</f>
        <v>39.741</v>
      </c>
      <c r="N77">
        <f>'147557'!E770</f>
        <v>-99.835999999999999</v>
      </c>
      <c r="O77">
        <f>'147557'!F770</f>
        <v>20120308</v>
      </c>
      <c r="P77">
        <f>'147557'!Q770</f>
        <v>0</v>
      </c>
      <c r="Q77">
        <f>'147557'!AF770</f>
        <v>100</v>
      </c>
      <c r="R77">
        <f>'147557'!AK770</f>
        <v>-61</v>
      </c>
    </row>
    <row r="78" spans="1:18" x14ac:dyDescent="0.2">
      <c r="A78" s="10">
        <f t="shared" si="8"/>
        <v>20120309</v>
      </c>
      <c r="B78" s="10">
        <f t="shared" si="1"/>
        <v>0</v>
      </c>
      <c r="C78" s="10">
        <f t="shared" si="2"/>
        <v>59</v>
      </c>
      <c r="D78" s="10">
        <f t="shared" si="3"/>
        <v>21</v>
      </c>
      <c r="F78">
        <f t="shared" si="4"/>
        <v>20120309</v>
      </c>
      <c r="G78">
        <f t="shared" si="5"/>
        <v>0</v>
      </c>
      <c r="H78">
        <f t="shared" si="6"/>
        <v>59</v>
      </c>
      <c r="I78">
        <f t="shared" si="7"/>
        <v>21</v>
      </c>
      <c r="J78" t="str">
        <f>'147557'!A771</f>
        <v>GHCND:USC00145856</v>
      </c>
      <c r="K78" t="str">
        <f>'147557'!B771</f>
        <v>NORTON 9 SSE KS US</v>
      </c>
      <c r="L78">
        <f>'147557'!C771</f>
        <v>719.3</v>
      </c>
      <c r="M78">
        <f>'147557'!D771</f>
        <v>39.741</v>
      </c>
      <c r="N78">
        <f>'147557'!E771</f>
        <v>-99.835999999999999</v>
      </c>
      <c r="O78">
        <f>'147557'!F771</f>
        <v>20120309</v>
      </c>
      <c r="P78">
        <f>'147557'!Q771</f>
        <v>0</v>
      </c>
      <c r="Q78">
        <f>'147557'!AF771</f>
        <v>150</v>
      </c>
      <c r="R78">
        <f>'147557'!AK771</f>
        <v>-61</v>
      </c>
    </row>
    <row r="79" spans="1:18" x14ac:dyDescent="0.2">
      <c r="A79" s="10">
        <f t="shared" si="8"/>
        <v>20120310</v>
      </c>
      <c r="B79" s="10">
        <f t="shared" si="1"/>
        <v>0</v>
      </c>
      <c r="C79" s="10">
        <f t="shared" si="2"/>
        <v>64</v>
      </c>
      <c r="D79" s="10">
        <f t="shared" si="3"/>
        <v>29</v>
      </c>
      <c r="F79">
        <f t="shared" si="4"/>
        <v>20120310</v>
      </c>
      <c r="G79">
        <f t="shared" si="5"/>
        <v>0</v>
      </c>
      <c r="H79">
        <f t="shared" si="6"/>
        <v>64</v>
      </c>
      <c r="I79">
        <f t="shared" si="7"/>
        <v>29</v>
      </c>
      <c r="J79" t="str">
        <f>'147557'!A772</f>
        <v>GHCND:USC00145856</v>
      </c>
      <c r="K79" t="str">
        <f>'147557'!B772</f>
        <v>NORTON 9 SSE KS US</v>
      </c>
      <c r="L79">
        <f>'147557'!C772</f>
        <v>719.3</v>
      </c>
      <c r="M79">
        <f>'147557'!D772</f>
        <v>39.741</v>
      </c>
      <c r="N79">
        <f>'147557'!E772</f>
        <v>-99.835999999999999</v>
      </c>
      <c r="O79">
        <f>'147557'!F772</f>
        <v>20120310</v>
      </c>
      <c r="P79">
        <f>'147557'!Q772</f>
        <v>0</v>
      </c>
      <c r="Q79">
        <f>'147557'!AF772</f>
        <v>178</v>
      </c>
      <c r="R79">
        <f>'147557'!AK772</f>
        <v>-17</v>
      </c>
    </row>
    <row r="80" spans="1:18" x14ac:dyDescent="0.2">
      <c r="A80" s="10">
        <f t="shared" si="8"/>
        <v>20120311</v>
      </c>
      <c r="B80" s="10">
        <f t="shared" si="1"/>
        <v>0</v>
      </c>
      <c r="C80" s="10">
        <f t="shared" si="2"/>
        <v>66</v>
      </c>
      <c r="D80" s="10">
        <f t="shared" si="3"/>
        <v>37</v>
      </c>
      <c r="F80">
        <f t="shared" si="4"/>
        <v>20120311</v>
      </c>
      <c r="G80">
        <f t="shared" si="5"/>
        <v>0</v>
      </c>
      <c r="H80">
        <f t="shared" si="6"/>
        <v>66</v>
      </c>
      <c r="I80">
        <f t="shared" si="7"/>
        <v>37</v>
      </c>
      <c r="J80" t="str">
        <f>'147557'!A773</f>
        <v>GHCND:USC00145856</v>
      </c>
      <c r="K80" t="str">
        <f>'147557'!B773</f>
        <v>NORTON 9 SSE KS US</v>
      </c>
      <c r="L80">
        <f>'147557'!C773</f>
        <v>719.3</v>
      </c>
      <c r="M80">
        <f>'147557'!D773</f>
        <v>39.741</v>
      </c>
      <c r="N80">
        <f>'147557'!E773</f>
        <v>-99.835999999999999</v>
      </c>
      <c r="O80">
        <f>'147557'!F773</f>
        <v>20120311</v>
      </c>
      <c r="P80">
        <f>'147557'!Q773</f>
        <v>0</v>
      </c>
      <c r="Q80">
        <f>'147557'!AF773</f>
        <v>189</v>
      </c>
      <c r="R80">
        <f>'147557'!AK773</f>
        <v>28</v>
      </c>
    </row>
    <row r="81" spans="1:18" x14ac:dyDescent="0.2">
      <c r="A81" s="10">
        <f t="shared" si="8"/>
        <v>20120312</v>
      </c>
      <c r="B81" s="10">
        <f t="shared" si="1"/>
        <v>0</v>
      </c>
      <c r="C81" s="10">
        <f t="shared" si="2"/>
        <v>46</v>
      </c>
      <c r="D81" s="10">
        <f t="shared" si="3"/>
        <v>34</v>
      </c>
      <c r="F81">
        <f t="shared" si="4"/>
        <v>20120312</v>
      </c>
      <c r="G81">
        <f t="shared" si="5"/>
        <v>0</v>
      </c>
      <c r="H81">
        <f t="shared" si="6"/>
        <v>46</v>
      </c>
      <c r="I81">
        <f t="shared" si="7"/>
        <v>34</v>
      </c>
      <c r="J81" t="str">
        <f>'147557'!A774</f>
        <v>GHCND:USC00145856</v>
      </c>
      <c r="K81" t="str">
        <f>'147557'!B774</f>
        <v>NORTON 9 SSE KS US</v>
      </c>
      <c r="L81">
        <f>'147557'!C774</f>
        <v>719.3</v>
      </c>
      <c r="M81">
        <f>'147557'!D774</f>
        <v>39.741</v>
      </c>
      <c r="N81">
        <f>'147557'!E774</f>
        <v>-99.835999999999999</v>
      </c>
      <c r="O81">
        <f>'147557'!F774</f>
        <v>20120312</v>
      </c>
      <c r="P81">
        <f>'147557'!Q774</f>
        <v>0</v>
      </c>
      <c r="Q81">
        <f>'147557'!AF774</f>
        <v>78</v>
      </c>
      <c r="R81">
        <f>'147557'!AK774</f>
        <v>11</v>
      </c>
    </row>
    <row r="82" spans="1:18" x14ac:dyDescent="0.2">
      <c r="A82" s="10">
        <f t="shared" si="8"/>
        <v>20120313</v>
      </c>
      <c r="B82" s="10">
        <f t="shared" si="1"/>
        <v>0</v>
      </c>
      <c r="C82" s="10">
        <f t="shared" si="2"/>
        <v>83</v>
      </c>
      <c r="D82" s="10">
        <f t="shared" si="3"/>
        <v>38</v>
      </c>
      <c r="F82">
        <f t="shared" si="4"/>
        <v>20120313</v>
      </c>
      <c r="G82">
        <f t="shared" si="5"/>
        <v>0</v>
      </c>
      <c r="H82">
        <f t="shared" si="6"/>
        <v>83</v>
      </c>
      <c r="I82">
        <f t="shared" si="7"/>
        <v>38</v>
      </c>
      <c r="J82" t="str">
        <f>'147557'!A775</f>
        <v>GHCND:USC00145856</v>
      </c>
      <c r="K82" t="str">
        <f>'147557'!B775</f>
        <v>NORTON 9 SSE KS US</v>
      </c>
      <c r="L82">
        <f>'147557'!C775</f>
        <v>719.3</v>
      </c>
      <c r="M82">
        <f>'147557'!D775</f>
        <v>39.741</v>
      </c>
      <c r="N82">
        <f>'147557'!E775</f>
        <v>-99.835999999999999</v>
      </c>
      <c r="O82">
        <f>'147557'!F775</f>
        <v>20120313</v>
      </c>
      <c r="P82">
        <f>'147557'!Q775</f>
        <v>0</v>
      </c>
      <c r="Q82">
        <f>'147557'!AF775</f>
        <v>283</v>
      </c>
      <c r="R82">
        <f>'147557'!AK775</f>
        <v>33</v>
      </c>
    </row>
    <row r="83" spans="1:18" x14ac:dyDescent="0.2">
      <c r="A83" s="10">
        <f t="shared" si="8"/>
        <v>20120314</v>
      </c>
      <c r="B83" s="10">
        <f t="shared" si="1"/>
        <v>0</v>
      </c>
      <c r="C83" s="10">
        <f t="shared" si="2"/>
        <v>82</v>
      </c>
      <c r="D83" s="10">
        <f t="shared" si="3"/>
        <v>39</v>
      </c>
      <c r="F83">
        <f t="shared" si="4"/>
        <v>20120314</v>
      </c>
      <c r="G83">
        <f t="shared" si="5"/>
        <v>0</v>
      </c>
      <c r="H83">
        <f t="shared" si="6"/>
        <v>82</v>
      </c>
      <c r="I83">
        <f t="shared" si="7"/>
        <v>39</v>
      </c>
      <c r="J83" t="str">
        <f>'147557'!A776</f>
        <v>GHCND:USC00145856</v>
      </c>
      <c r="K83" t="str">
        <f>'147557'!B776</f>
        <v>NORTON 9 SSE KS US</v>
      </c>
      <c r="L83">
        <f>'147557'!C776</f>
        <v>719.3</v>
      </c>
      <c r="M83">
        <f>'147557'!D776</f>
        <v>39.741</v>
      </c>
      <c r="N83">
        <f>'147557'!E776</f>
        <v>-99.835999999999999</v>
      </c>
      <c r="O83">
        <f>'147557'!F776</f>
        <v>20120314</v>
      </c>
      <c r="P83">
        <f>'147557'!Q776</f>
        <v>0</v>
      </c>
      <c r="Q83">
        <f>'147557'!AF776</f>
        <v>278</v>
      </c>
      <c r="R83">
        <f>'147557'!AK776</f>
        <v>39</v>
      </c>
    </row>
    <row r="84" spans="1:18" x14ac:dyDescent="0.2">
      <c r="A84" s="10">
        <f t="shared" si="8"/>
        <v>20120315</v>
      </c>
      <c r="B84" s="10">
        <f t="shared" si="1"/>
        <v>0</v>
      </c>
      <c r="C84" s="10">
        <f t="shared" si="2"/>
        <v>86</v>
      </c>
      <c r="D84" s="10">
        <f t="shared" si="3"/>
        <v>39</v>
      </c>
      <c r="F84">
        <f t="shared" si="4"/>
        <v>20120315</v>
      </c>
      <c r="G84">
        <f t="shared" si="5"/>
        <v>0</v>
      </c>
      <c r="H84">
        <f t="shared" si="6"/>
        <v>86</v>
      </c>
      <c r="I84">
        <f t="shared" si="7"/>
        <v>39</v>
      </c>
      <c r="J84" t="str">
        <f>'147557'!A777</f>
        <v>GHCND:USC00145856</v>
      </c>
      <c r="K84" t="str">
        <f>'147557'!B777</f>
        <v>NORTON 9 SSE KS US</v>
      </c>
      <c r="L84">
        <f>'147557'!C777</f>
        <v>719.3</v>
      </c>
      <c r="M84">
        <f>'147557'!D777</f>
        <v>39.741</v>
      </c>
      <c r="N84">
        <f>'147557'!E777</f>
        <v>-99.835999999999999</v>
      </c>
      <c r="O84">
        <f>'147557'!F777</f>
        <v>20120315</v>
      </c>
      <c r="P84">
        <f>'147557'!Q777</f>
        <v>0</v>
      </c>
      <c r="Q84">
        <f>'147557'!AF777</f>
        <v>300</v>
      </c>
      <c r="R84">
        <f>'147557'!AK777</f>
        <v>39</v>
      </c>
    </row>
    <row r="85" spans="1:18" x14ac:dyDescent="0.2">
      <c r="A85" s="10">
        <f t="shared" si="8"/>
        <v>20120316</v>
      </c>
      <c r="B85" s="10">
        <f t="shared" si="1"/>
        <v>0</v>
      </c>
      <c r="C85" s="10">
        <f t="shared" si="2"/>
        <v>81</v>
      </c>
      <c r="D85" s="10">
        <f t="shared" si="3"/>
        <v>47</v>
      </c>
      <c r="F85">
        <f t="shared" si="4"/>
        <v>20120316</v>
      </c>
      <c r="G85">
        <f t="shared" si="5"/>
        <v>0</v>
      </c>
      <c r="H85">
        <f t="shared" si="6"/>
        <v>81</v>
      </c>
      <c r="I85">
        <f t="shared" si="7"/>
        <v>47</v>
      </c>
      <c r="J85" t="str">
        <f>'147557'!A778</f>
        <v>GHCND:USC00145856</v>
      </c>
      <c r="K85" t="str">
        <f>'147557'!B778</f>
        <v>NORTON 9 SSE KS US</v>
      </c>
      <c r="L85">
        <f>'147557'!C778</f>
        <v>719.3</v>
      </c>
      <c r="M85">
        <f>'147557'!D778</f>
        <v>39.741</v>
      </c>
      <c r="N85">
        <f>'147557'!E778</f>
        <v>-99.835999999999999</v>
      </c>
      <c r="O85">
        <f>'147557'!F778</f>
        <v>20120316</v>
      </c>
      <c r="P85">
        <f>'147557'!Q778</f>
        <v>0</v>
      </c>
      <c r="Q85">
        <f>'147557'!AF778</f>
        <v>272</v>
      </c>
      <c r="R85">
        <f>'147557'!AK778</f>
        <v>83</v>
      </c>
    </row>
    <row r="86" spans="1:18" x14ac:dyDescent="0.2">
      <c r="A86" s="10">
        <f t="shared" si="8"/>
        <v>20120317</v>
      </c>
      <c r="B86" s="10">
        <f t="shared" si="1"/>
        <v>0</v>
      </c>
      <c r="C86" s="10">
        <f t="shared" si="2"/>
        <v>84</v>
      </c>
      <c r="D86" s="10">
        <f t="shared" si="3"/>
        <v>47</v>
      </c>
      <c r="F86">
        <f t="shared" si="4"/>
        <v>20120317</v>
      </c>
      <c r="G86">
        <f t="shared" si="5"/>
        <v>0</v>
      </c>
      <c r="H86">
        <f t="shared" si="6"/>
        <v>84</v>
      </c>
      <c r="I86">
        <f t="shared" si="7"/>
        <v>47</v>
      </c>
      <c r="J86" t="str">
        <f>'147557'!A779</f>
        <v>GHCND:USC00145856</v>
      </c>
      <c r="K86" t="str">
        <f>'147557'!B779</f>
        <v>NORTON 9 SSE KS US</v>
      </c>
      <c r="L86">
        <f>'147557'!C779</f>
        <v>719.3</v>
      </c>
      <c r="M86">
        <f>'147557'!D779</f>
        <v>39.741</v>
      </c>
      <c r="N86">
        <f>'147557'!E779</f>
        <v>-99.835999999999999</v>
      </c>
      <c r="O86">
        <f>'147557'!F779</f>
        <v>20120317</v>
      </c>
      <c r="P86">
        <f>'147557'!Q779</f>
        <v>0</v>
      </c>
      <c r="Q86">
        <f>'147557'!AF779</f>
        <v>289</v>
      </c>
      <c r="R86">
        <f>'147557'!AK779</f>
        <v>83</v>
      </c>
    </row>
    <row r="87" spans="1:18" x14ac:dyDescent="0.2">
      <c r="A87" s="10">
        <f t="shared" si="8"/>
        <v>20120318</v>
      </c>
      <c r="B87" s="10">
        <f t="shared" si="1"/>
        <v>0</v>
      </c>
      <c r="C87" s="10">
        <f t="shared" si="2"/>
        <v>86</v>
      </c>
      <c r="D87" s="10">
        <f t="shared" si="3"/>
        <v>46</v>
      </c>
      <c r="F87">
        <f t="shared" si="4"/>
        <v>20120318</v>
      </c>
      <c r="G87">
        <f t="shared" si="5"/>
        <v>0</v>
      </c>
      <c r="H87">
        <f t="shared" si="6"/>
        <v>86</v>
      </c>
      <c r="I87">
        <f t="shared" si="7"/>
        <v>46</v>
      </c>
      <c r="J87" t="str">
        <f>'147557'!A780</f>
        <v>GHCND:USC00145856</v>
      </c>
      <c r="K87" t="str">
        <f>'147557'!B780</f>
        <v>NORTON 9 SSE KS US</v>
      </c>
      <c r="L87">
        <f>'147557'!C780</f>
        <v>719.3</v>
      </c>
      <c r="M87">
        <f>'147557'!D780</f>
        <v>39.741</v>
      </c>
      <c r="N87">
        <f>'147557'!E780</f>
        <v>-99.835999999999999</v>
      </c>
      <c r="O87">
        <f>'147557'!F780</f>
        <v>20120318</v>
      </c>
      <c r="P87">
        <f>'147557'!Q780</f>
        <v>0</v>
      </c>
      <c r="Q87">
        <f>'147557'!AF780</f>
        <v>300</v>
      </c>
      <c r="R87">
        <f>'147557'!AK780</f>
        <v>78</v>
      </c>
    </row>
    <row r="88" spans="1:18" x14ac:dyDescent="0.2">
      <c r="A88" s="10">
        <f t="shared" si="8"/>
        <v>20120319</v>
      </c>
      <c r="B88" s="10">
        <f t="shared" si="1"/>
        <v>0.01</v>
      </c>
      <c r="C88" s="10">
        <f t="shared" si="2"/>
        <v>78</v>
      </c>
      <c r="D88" s="10">
        <f t="shared" si="3"/>
        <v>52</v>
      </c>
      <c r="F88">
        <f t="shared" si="4"/>
        <v>20120319</v>
      </c>
      <c r="G88">
        <f t="shared" si="5"/>
        <v>0.01</v>
      </c>
      <c r="H88">
        <f t="shared" si="6"/>
        <v>78</v>
      </c>
      <c r="I88">
        <f t="shared" si="7"/>
        <v>52</v>
      </c>
      <c r="J88" t="str">
        <f>'147557'!A781</f>
        <v>GHCND:USC00145856</v>
      </c>
      <c r="K88" t="str">
        <f>'147557'!B781</f>
        <v>NORTON 9 SSE KS US</v>
      </c>
      <c r="L88">
        <f>'147557'!C781</f>
        <v>719.3</v>
      </c>
      <c r="M88">
        <f>'147557'!D781</f>
        <v>39.741</v>
      </c>
      <c r="N88">
        <f>'147557'!E781</f>
        <v>-99.835999999999999</v>
      </c>
      <c r="O88">
        <f>'147557'!F781</f>
        <v>20120319</v>
      </c>
      <c r="P88">
        <f>'147557'!Q781</f>
        <v>3</v>
      </c>
      <c r="Q88">
        <f>'147557'!AF781</f>
        <v>256</v>
      </c>
      <c r="R88">
        <f>'147557'!AK781</f>
        <v>111</v>
      </c>
    </row>
    <row r="89" spans="1:18" x14ac:dyDescent="0.2">
      <c r="A89" s="10">
        <f t="shared" si="8"/>
        <v>20120320</v>
      </c>
      <c r="B89" s="10">
        <f t="shared" si="1"/>
        <v>0</v>
      </c>
      <c r="C89" s="10">
        <f t="shared" si="2"/>
        <v>63</v>
      </c>
      <c r="D89" s="10">
        <f t="shared" si="3"/>
        <v>33</v>
      </c>
      <c r="F89">
        <f t="shared" si="4"/>
        <v>20120320</v>
      </c>
      <c r="G89">
        <f t="shared" si="5"/>
        <v>0</v>
      </c>
      <c r="H89">
        <f t="shared" si="6"/>
        <v>63</v>
      </c>
      <c r="I89">
        <f t="shared" si="7"/>
        <v>33</v>
      </c>
      <c r="J89" t="str">
        <f>'147557'!A782</f>
        <v>GHCND:USC00145856</v>
      </c>
      <c r="K89" t="str">
        <f>'147557'!B782</f>
        <v>NORTON 9 SSE KS US</v>
      </c>
      <c r="L89">
        <f>'147557'!C782</f>
        <v>719.3</v>
      </c>
      <c r="M89">
        <f>'147557'!D782</f>
        <v>39.741</v>
      </c>
      <c r="N89">
        <f>'147557'!E782</f>
        <v>-99.835999999999999</v>
      </c>
      <c r="O89">
        <f>'147557'!F782</f>
        <v>20120320</v>
      </c>
      <c r="P89">
        <f>'147557'!Q782</f>
        <v>0</v>
      </c>
      <c r="Q89">
        <f>'147557'!AF782</f>
        <v>172</v>
      </c>
      <c r="R89">
        <f>'147557'!AK782</f>
        <v>6</v>
      </c>
    </row>
    <row r="90" spans="1:18" x14ac:dyDescent="0.2">
      <c r="A90" s="10">
        <f t="shared" si="8"/>
        <v>20120321</v>
      </c>
      <c r="B90" s="10">
        <f t="shared" si="1"/>
        <v>0.15</v>
      </c>
      <c r="C90" s="10">
        <f t="shared" si="2"/>
        <v>59</v>
      </c>
      <c r="D90" s="10">
        <f t="shared" si="3"/>
        <v>34</v>
      </c>
      <c r="F90">
        <f t="shared" si="4"/>
        <v>20120321</v>
      </c>
      <c r="G90">
        <f t="shared" si="5"/>
        <v>0.15</v>
      </c>
      <c r="H90">
        <f t="shared" si="6"/>
        <v>59</v>
      </c>
      <c r="I90">
        <f t="shared" si="7"/>
        <v>34</v>
      </c>
      <c r="J90" t="str">
        <f>'147557'!A783</f>
        <v>GHCND:USC00145856</v>
      </c>
      <c r="K90" t="str">
        <f>'147557'!B783</f>
        <v>NORTON 9 SSE KS US</v>
      </c>
      <c r="L90">
        <f>'147557'!C783</f>
        <v>719.3</v>
      </c>
      <c r="M90">
        <f>'147557'!D783</f>
        <v>39.741</v>
      </c>
      <c r="N90">
        <f>'147557'!E783</f>
        <v>-99.835999999999999</v>
      </c>
      <c r="O90">
        <f>'147557'!F783</f>
        <v>20120321</v>
      </c>
      <c r="P90">
        <f>'147557'!Q783</f>
        <v>38</v>
      </c>
      <c r="Q90">
        <f>'147557'!AF783</f>
        <v>150</v>
      </c>
      <c r="R90">
        <f>'147557'!AK783</f>
        <v>11</v>
      </c>
    </row>
    <row r="91" spans="1:18" x14ac:dyDescent="0.2">
      <c r="A91" s="10">
        <f t="shared" si="8"/>
        <v>20120322</v>
      </c>
      <c r="B91" s="10">
        <f t="shared" si="1"/>
        <v>0.85</v>
      </c>
      <c r="C91" s="10">
        <f t="shared" si="2"/>
        <v>57</v>
      </c>
      <c r="D91" s="10">
        <f t="shared" si="3"/>
        <v>41</v>
      </c>
      <c r="F91">
        <f t="shared" si="4"/>
        <v>20120322</v>
      </c>
      <c r="G91">
        <f t="shared" si="5"/>
        <v>0.85</v>
      </c>
      <c r="H91">
        <f t="shared" si="6"/>
        <v>57</v>
      </c>
      <c r="I91">
        <f t="shared" si="7"/>
        <v>41</v>
      </c>
      <c r="J91" t="str">
        <f>'147557'!A784</f>
        <v>GHCND:USC00145856</v>
      </c>
      <c r="K91" t="str">
        <f>'147557'!B784</f>
        <v>NORTON 9 SSE KS US</v>
      </c>
      <c r="L91">
        <f>'147557'!C784</f>
        <v>719.3</v>
      </c>
      <c r="M91">
        <f>'147557'!D784</f>
        <v>39.741</v>
      </c>
      <c r="N91">
        <f>'147557'!E784</f>
        <v>-99.835999999999999</v>
      </c>
      <c r="O91">
        <f>'147557'!F784</f>
        <v>20120322</v>
      </c>
      <c r="P91">
        <f>'147557'!Q784</f>
        <v>216</v>
      </c>
      <c r="Q91">
        <f>'147557'!AF784</f>
        <v>139</v>
      </c>
      <c r="R91">
        <f>'147557'!AK784</f>
        <v>50</v>
      </c>
    </row>
    <row r="92" spans="1:18" x14ac:dyDescent="0.2">
      <c r="A92" s="10">
        <f t="shared" si="8"/>
        <v>20120323</v>
      </c>
      <c r="B92" s="10">
        <f t="shared" si="1"/>
        <v>0</v>
      </c>
      <c r="C92" s="10">
        <f t="shared" si="2"/>
        <v>57</v>
      </c>
      <c r="D92" s="10">
        <f t="shared" si="3"/>
        <v>36</v>
      </c>
      <c r="F92">
        <f t="shared" si="4"/>
        <v>20120323</v>
      </c>
      <c r="G92">
        <f t="shared" si="5"/>
        <v>0</v>
      </c>
      <c r="H92">
        <f t="shared" si="6"/>
        <v>57</v>
      </c>
      <c r="I92">
        <f t="shared" si="7"/>
        <v>36</v>
      </c>
      <c r="J92" t="str">
        <f>'147557'!A785</f>
        <v>GHCND:USC00145856</v>
      </c>
      <c r="K92" t="str">
        <f>'147557'!B785</f>
        <v>NORTON 9 SSE KS US</v>
      </c>
      <c r="L92">
        <f>'147557'!C785</f>
        <v>719.3</v>
      </c>
      <c r="M92">
        <f>'147557'!D785</f>
        <v>39.741</v>
      </c>
      <c r="N92">
        <f>'147557'!E785</f>
        <v>-99.835999999999999</v>
      </c>
      <c r="O92">
        <f>'147557'!F785</f>
        <v>20120323</v>
      </c>
      <c r="P92">
        <f>'147557'!Q785</f>
        <v>0</v>
      </c>
      <c r="Q92">
        <f>'147557'!AF785</f>
        <v>139</v>
      </c>
      <c r="R92">
        <f>'147557'!AK785</f>
        <v>22</v>
      </c>
    </row>
    <row r="93" spans="1:18" x14ac:dyDescent="0.2">
      <c r="A93" s="10">
        <f t="shared" si="8"/>
        <v>20120324</v>
      </c>
      <c r="B93" s="10">
        <f t="shared" si="1"/>
        <v>0</v>
      </c>
      <c r="C93" s="10">
        <f t="shared" si="2"/>
        <v>67</v>
      </c>
      <c r="D93" s="10">
        <f t="shared" si="3"/>
        <v>36</v>
      </c>
      <c r="F93">
        <f t="shared" si="4"/>
        <v>20120324</v>
      </c>
      <c r="G93">
        <f t="shared" si="5"/>
        <v>0</v>
      </c>
      <c r="H93">
        <f t="shared" si="6"/>
        <v>67</v>
      </c>
      <c r="I93">
        <f t="shared" si="7"/>
        <v>36</v>
      </c>
      <c r="J93" t="str">
        <f>'147557'!A786</f>
        <v>GHCND:USC00145856</v>
      </c>
      <c r="K93" t="str">
        <f>'147557'!B786</f>
        <v>NORTON 9 SSE KS US</v>
      </c>
      <c r="L93">
        <f>'147557'!C786</f>
        <v>719.3</v>
      </c>
      <c r="M93">
        <f>'147557'!D786</f>
        <v>39.741</v>
      </c>
      <c r="N93">
        <f>'147557'!E786</f>
        <v>-99.835999999999999</v>
      </c>
      <c r="O93">
        <f>'147557'!F786</f>
        <v>20120324</v>
      </c>
      <c r="P93">
        <f>'147557'!Q786</f>
        <v>0</v>
      </c>
      <c r="Q93">
        <f>'147557'!AF786</f>
        <v>194</v>
      </c>
      <c r="R93">
        <f>'147557'!AK786</f>
        <v>22</v>
      </c>
    </row>
    <row r="94" spans="1:18" x14ac:dyDescent="0.2">
      <c r="A94" s="10">
        <f t="shared" si="8"/>
        <v>20120325</v>
      </c>
      <c r="B94" s="10">
        <f t="shared" si="1"/>
        <v>0</v>
      </c>
      <c r="C94" s="10">
        <f t="shared" si="2"/>
        <v>78</v>
      </c>
      <c r="D94" s="10">
        <f t="shared" si="3"/>
        <v>44</v>
      </c>
      <c r="F94">
        <f t="shared" si="4"/>
        <v>20120325</v>
      </c>
      <c r="G94">
        <f t="shared" si="5"/>
        <v>0</v>
      </c>
      <c r="H94">
        <f t="shared" si="6"/>
        <v>78</v>
      </c>
      <c r="I94">
        <f t="shared" si="7"/>
        <v>44</v>
      </c>
      <c r="J94" t="str">
        <f>'147557'!A787</f>
        <v>GHCND:USC00145856</v>
      </c>
      <c r="K94" t="str">
        <f>'147557'!B787</f>
        <v>NORTON 9 SSE KS US</v>
      </c>
      <c r="L94">
        <f>'147557'!C787</f>
        <v>719.3</v>
      </c>
      <c r="M94">
        <f>'147557'!D787</f>
        <v>39.741</v>
      </c>
      <c r="N94">
        <f>'147557'!E787</f>
        <v>-99.835999999999999</v>
      </c>
      <c r="O94">
        <f>'147557'!F787</f>
        <v>20120325</v>
      </c>
      <c r="P94">
        <f>'147557'!Q787</f>
        <v>0</v>
      </c>
      <c r="Q94">
        <f>'147557'!AF787</f>
        <v>256</v>
      </c>
      <c r="R94">
        <f>'147557'!AK787</f>
        <v>67</v>
      </c>
    </row>
    <row r="95" spans="1:18" x14ac:dyDescent="0.2">
      <c r="A95" s="10">
        <f t="shared" si="8"/>
        <v>20120326</v>
      </c>
      <c r="B95" s="10">
        <f t="shared" si="1"/>
        <v>0</v>
      </c>
      <c r="C95" s="10">
        <f t="shared" si="2"/>
        <v>78</v>
      </c>
      <c r="D95" s="10">
        <f t="shared" si="3"/>
        <v>48</v>
      </c>
      <c r="F95">
        <f t="shared" si="4"/>
        <v>20120326</v>
      </c>
      <c r="G95">
        <f t="shared" si="5"/>
        <v>0</v>
      </c>
      <c r="H95">
        <f t="shared" si="6"/>
        <v>78</v>
      </c>
      <c r="I95">
        <f t="shared" si="7"/>
        <v>48</v>
      </c>
      <c r="J95" t="str">
        <f>'147557'!A788</f>
        <v>GHCND:USC00145856</v>
      </c>
      <c r="K95" t="str">
        <f>'147557'!B788</f>
        <v>NORTON 9 SSE KS US</v>
      </c>
      <c r="L95">
        <f>'147557'!C788</f>
        <v>719.3</v>
      </c>
      <c r="M95">
        <f>'147557'!D788</f>
        <v>39.741</v>
      </c>
      <c r="N95">
        <f>'147557'!E788</f>
        <v>-99.835999999999999</v>
      </c>
      <c r="O95">
        <f>'147557'!F788</f>
        <v>20120326</v>
      </c>
      <c r="P95">
        <f>'147557'!Q788</f>
        <v>0</v>
      </c>
      <c r="Q95">
        <f>'147557'!AF788</f>
        <v>256</v>
      </c>
      <c r="R95">
        <f>'147557'!AK788</f>
        <v>89</v>
      </c>
    </row>
    <row r="96" spans="1:18" x14ac:dyDescent="0.2">
      <c r="A96" s="10">
        <f t="shared" si="8"/>
        <v>20120327</v>
      </c>
      <c r="B96" s="10">
        <f t="shared" si="1"/>
        <v>0</v>
      </c>
      <c r="C96" s="10">
        <f t="shared" si="2"/>
        <v>78</v>
      </c>
      <c r="D96" s="10">
        <f t="shared" si="3"/>
        <v>47</v>
      </c>
      <c r="F96">
        <f t="shared" si="4"/>
        <v>20120327</v>
      </c>
      <c r="G96">
        <f t="shared" si="5"/>
        <v>0</v>
      </c>
      <c r="H96">
        <f t="shared" si="6"/>
        <v>78</v>
      </c>
      <c r="I96">
        <f t="shared" si="7"/>
        <v>47</v>
      </c>
      <c r="J96" t="str">
        <f>'147557'!A789</f>
        <v>GHCND:USC00145856</v>
      </c>
      <c r="K96" t="str">
        <f>'147557'!B789</f>
        <v>NORTON 9 SSE KS US</v>
      </c>
      <c r="L96">
        <f>'147557'!C789</f>
        <v>719.3</v>
      </c>
      <c r="M96">
        <f>'147557'!D789</f>
        <v>39.741</v>
      </c>
      <c r="N96">
        <f>'147557'!E789</f>
        <v>-99.835999999999999</v>
      </c>
      <c r="O96">
        <f>'147557'!F789</f>
        <v>20120327</v>
      </c>
      <c r="P96">
        <f>'147557'!Q789</f>
        <v>0</v>
      </c>
      <c r="Q96">
        <f>'147557'!AF789</f>
        <v>256</v>
      </c>
      <c r="R96">
        <f>'147557'!AK789</f>
        <v>83</v>
      </c>
    </row>
    <row r="97" spans="1:18" x14ac:dyDescent="0.2">
      <c r="A97" s="10">
        <f t="shared" si="8"/>
        <v>20120328</v>
      </c>
      <c r="B97" s="10">
        <f t="shared" si="1"/>
        <v>0</v>
      </c>
      <c r="C97" s="10">
        <f t="shared" si="2"/>
        <v>82</v>
      </c>
      <c r="D97" s="10">
        <f t="shared" si="3"/>
        <v>45</v>
      </c>
      <c r="F97">
        <f t="shared" si="4"/>
        <v>20120328</v>
      </c>
      <c r="G97">
        <f t="shared" si="5"/>
        <v>0</v>
      </c>
      <c r="H97">
        <f t="shared" si="6"/>
        <v>82</v>
      </c>
      <c r="I97">
        <f t="shared" si="7"/>
        <v>45</v>
      </c>
      <c r="J97" t="str">
        <f>'147557'!A790</f>
        <v>GHCND:USC00145856</v>
      </c>
      <c r="K97" t="str">
        <f>'147557'!B790</f>
        <v>NORTON 9 SSE KS US</v>
      </c>
      <c r="L97">
        <f>'147557'!C790</f>
        <v>719.3</v>
      </c>
      <c r="M97">
        <f>'147557'!D790</f>
        <v>39.741</v>
      </c>
      <c r="N97">
        <f>'147557'!E790</f>
        <v>-99.835999999999999</v>
      </c>
      <c r="O97">
        <f>'147557'!F790</f>
        <v>20120328</v>
      </c>
      <c r="P97">
        <f>'147557'!Q790</f>
        <v>0</v>
      </c>
      <c r="Q97">
        <f>'147557'!AF790</f>
        <v>278</v>
      </c>
      <c r="R97">
        <f>'147557'!AK790</f>
        <v>72</v>
      </c>
    </row>
    <row r="98" spans="1:18" x14ac:dyDescent="0.2">
      <c r="A98" s="10">
        <f t="shared" si="8"/>
        <v>20120329</v>
      </c>
      <c r="B98" s="10">
        <f t="shared" si="1"/>
        <v>0</v>
      </c>
      <c r="C98" s="10">
        <f t="shared" si="2"/>
        <v>82</v>
      </c>
      <c r="D98" s="10">
        <f t="shared" si="3"/>
        <v>45</v>
      </c>
      <c r="F98">
        <f t="shared" si="4"/>
        <v>20120329</v>
      </c>
      <c r="G98">
        <f t="shared" si="5"/>
        <v>0</v>
      </c>
      <c r="H98">
        <f t="shared" si="6"/>
        <v>82</v>
      </c>
      <c r="I98">
        <f t="shared" si="7"/>
        <v>45</v>
      </c>
      <c r="J98" t="str">
        <f>'147557'!A791</f>
        <v>GHCND:USC00145856</v>
      </c>
      <c r="K98" t="str">
        <f>'147557'!B791</f>
        <v>NORTON 9 SSE KS US</v>
      </c>
      <c r="L98">
        <f>'147557'!C791</f>
        <v>719.3</v>
      </c>
      <c r="M98">
        <f>'147557'!D791</f>
        <v>39.741</v>
      </c>
      <c r="N98">
        <f>'147557'!E791</f>
        <v>-99.835999999999999</v>
      </c>
      <c r="O98">
        <f>'147557'!F791</f>
        <v>20120329</v>
      </c>
      <c r="P98">
        <f>'147557'!Q791</f>
        <v>0</v>
      </c>
      <c r="Q98">
        <f>'147557'!AF791</f>
        <v>278</v>
      </c>
      <c r="R98">
        <f>'147557'!AK791</f>
        <v>72</v>
      </c>
    </row>
    <row r="99" spans="1:18" x14ac:dyDescent="0.2">
      <c r="A99" s="10">
        <f t="shared" si="8"/>
        <v>20120330</v>
      </c>
      <c r="B99" s="10">
        <f t="shared" si="1"/>
        <v>0</v>
      </c>
      <c r="C99" s="10">
        <f t="shared" si="2"/>
        <v>74</v>
      </c>
      <c r="D99" s="10">
        <f t="shared" si="3"/>
        <v>43</v>
      </c>
      <c r="F99">
        <f t="shared" si="4"/>
        <v>20120330</v>
      </c>
      <c r="G99">
        <f t="shared" si="5"/>
        <v>0</v>
      </c>
      <c r="H99">
        <f t="shared" si="6"/>
        <v>74</v>
      </c>
      <c r="I99">
        <f t="shared" si="7"/>
        <v>43</v>
      </c>
      <c r="J99" t="str">
        <f>'147557'!A792</f>
        <v>GHCND:USC00145856</v>
      </c>
      <c r="K99" t="str">
        <f>'147557'!B792</f>
        <v>NORTON 9 SSE KS US</v>
      </c>
      <c r="L99">
        <f>'147557'!C792</f>
        <v>719.3</v>
      </c>
      <c r="M99">
        <f>'147557'!D792</f>
        <v>39.741</v>
      </c>
      <c r="N99">
        <f>'147557'!E792</f>
        <v>-99.835999999999999</v>
      </c>
      <c r="O99">
        <f>'147557'!F792</f>
        <v>20120330</v>
      </c>
      <c r="P99">
        <f>'147557'!Q792</f>
        <v>0</v>
      </c>
      <c r="Q99">
        <f>'147557'!AF792</f>
        <v>233</v>
      </c>
      <c r="R99">
        <f>'147557'!AK792</f>
        <v>61</v>
      </c>
    </row>
    <row r="100" spans="1:18" x14ac:dyDescent="0.2">
      <c r="A100" s="10">
        <f t="shared" si="8"/>
        <v>20120331</v>
      </c>
      <c r="B100" s="10">
        <f t="shared" si="1"/>
        <v>0</v>
      </c>
      <c r="C100" s="10">
        <f t="shared" si="2"/>
        <v>81</v>
      </c>
      <c r="D100" s="10">
        <f t="shared" si="3"/>
        <v>43</v>
      </c>
      <c r="F100">
        <f t="shared" si="4"/>
        <v>20120331</v>
      </c>
      <c r="G100">
        <f t="shared" si="5"/>
        <v>0</v>
      </c>
      <c r="H100">
        <f t="shared" si="6"/>
        <v>81</v>
      </c>
      <c r="I100">
        <f t="shared" si="7"/>
        <v>43</v>
      </c>
      <c r="J100" t="str">
        <f>'147557'!A793</f>
        <v>GHCND:USC00145856</v>
      </c>
      <c r="K100" t="str">
        <f>'147557'!B793</f>
        <v>NORTON 9 SSE KS US</v>
      </c>
      <c r="L100">
        <f>'147557'!C793</f>
        <v>719.3</v>
      </c>
      <c r="M100">
        <f>'147557'!D793</f>
        <v>39.741</v>
      </c>
      <c r="N100">
        <f>'147557'!E793</f>
        <v>-99.835999999999999</v>
      </c>
      <c r="O100">
        <f>'147557'!F793</f>
        <v>20120331</v>
      </c>
      <c r="P100">
        <f>'147557'!Q793</f>
        <v>0</v>
      </c>
      <c r="Q100">
        <f>'147557'!AF793</f>
        <v>272</v>
      </c>
      <c r="R100">
        <f>'147557'!AK793</f>
        <v>61</v>
      </c>
    </row>
    <row r="101" spans="1:18" x14ac:dyDescent="0.2">
      <c r="A101" s="10">
        <f t="shared" si="8"/>
        <v>20120401</v>
      </c>
      <c r="B101" s="10">
        <f t="shared" si="1"/>
        <v>0</v>
      </c>
      <c r="C101" s="10">
        <f t="shared" si="2"/>
        <v>85</v>
      </c>
      <c r="D101" s="10">
        <f t="shared" si="3"/>
        <v>43</v>
      </c>
      <c r="F101">
        <f t="shared" si="4"/>
        <v>20120401</v>
      </c>
      <c r="G101">
        <f t="shared" si="5"/>
        <v>0</v>
      </c>
      <c r="H101">
        <f t="shared" si="6"/>
        <v>85</v>
      </c>
      <c r="I101">
        <f t="shared" si="7"/>
        <v>43</v>
      </c>
      <c r="J101" t="str">
        <f>'147557'!A794</f>
        <v>GHCND:USC00145856</v>
      </c>
      <c r="K101" t="str">
        <f>'147557'!B794</f>
        <v>NORTON 9 SSE KS US</v>
      </c>
      <c r="L101">
        <f>'147557'!C794</f>
        <v>719.3</v>
      </c>
      <c r="M101">
        <f>'147557'!D794</f>
        <v>39.741</v>
      </c>
      <c r="N101">
        <f>'147557'!E794</f>
        <v>-99.835999999999999</v>
      </c>
      <c r="O101">
        <f>'147557'!F794</f>
        <v>20120401</v>
      </c>
      <c r="P101">
        <f>'147557'!Q794</f>
        <v>0</v>
      </c>
      <c r="Q101">
        <f>'147557'!AF794</f>
        <v>294</v>
      </c>
      <c r="R101">
        <f>'147557'!AK794</f>
        <v>61</v>
      </c>
    </row>
    <row r="102" spans="1:18" x14ac:dyDescent="0.2">
      <c r="A102" s="10">
        <f t="shared" si="8"/>
        <v>20120402</v>
      </c>
      <c r="B102" s="10">
        <f t="shared" si="1"/>
        <v>0</v>
      </c>
      <c r="C102" s="10">
        <f t="shared" si="2"/>
        <v>92</v>
      </c>
      <c r="D102" s="10">
        <f t="shared" si="3"/>
        <v>47</v>
      </c>
      <c r="F102">
        <f t="shared" si="4"/>
        <v>20120402</v>
      </c>
      <c r="G102">
        <f t="shared" si="5"/>
        <v>0</v>
      </c>
      <c r="H102">
        <f t="shared" si="6"/>
        <v>92</v>
      </c>
      <c r="I102">
        <f t="shared" si="7"/>
        <v>47</v>
      </c>
      <c r="J102" t="str">
        <f>'147557'!A795</f>
        <v>GHCND:USC00145856</v>
      </c>
      <c r="K102" t="str">
        <f>'147557'!B795</f>
        <v>NORTON 9 SSE KS US</v>
      </c>
      <c r="L102">
        <f>'147557'!C795</f>
        <v>719.3</v>
      </c>
      <c r="M102">
        <f>'147557'!D795</f>
        <v>39.741</v>
      </c>
      <c r="N102">
        <f>'147557'!E795</f>
        <v>-99.835999999999999</v>
      </c>
      <c r="O102">
        <f>'147557'!F795</f>
        <v>20120402</v>
      </c>
      <c r="P102">
        <f>'147557'!Q795</f>
        <v>0</v>
      </c>
      <c r="Q102">
        <f>'147557'!AF795</f>
        <v>333</v>
      </c>
      <c r="R102">
        <f>'147557'!AK795</f>
        <v>83</v>
      </c>
    </row>
    <row r="103" spans="1:18" x14ac:dyDescent="0.2">
      <c r="A103" s="10">
        <f t="shared" si="8"/>
        <v>20120403</v>
      </c>
      <c r="B103" s="10">
        <f t="shared" si="1"/>
        <v>0.46</v>
      </c>
      <c r="C103" s="10">
        <f t="shared" si="2"/>
        <v>70</v>
      </c>
      <c r="D103" s="10">
        <f t="shared" si="3"/>
        <v>43</v>
      </c>
      <c r="F103">
        <f t="shared" si="4"/>
        <v>20120403</v>
      </c>
      <c r="G103">
        <f t="shared" si="5"/>
        <v>0.46</v>
      </c>
      <c r="H103">
        <f t="shared" si="6"/>
        <v>70</v>
      </c>
      <c r="I103">
        <f t="shared" si="7"/>
        <v>43</v>
      </c>
      <c r="J103" t="str">
        <f>'147557'!A796</f>
        <v>GHCND:USC00145856</v>
      </c>
      <c r="K103" t="str">
        <f>'147557'!B796</f>
        <v>NORTON 9 SSE KS US</v>
      </c>
      <c r="L103">
        <f>'147557'!C796</f>
        <v>719.3</v>
      </c>
      <c r="M103">
        <f>'147557'!D796</f>
        <v>39.741</v>
      </c>
      <c r="N103">
        <f>'147557'!E796</f>
        <v>-99.835999999999999</v>
      </c>
      <c r="O103">
        <f>'147557'!F796</f>
        <v>20120403</v>
      </c>
      <c r="P103">
        <f>'147557'!Q796</f>
        <v>117</v>
      </c>
      <c r="Q103">
        <f>'147557'!AF796</f>
        <v>211</v>
      </c>
      <c r="R103">
        <f>'147557'!AK796</f>
        <v>61</v>
      </c>
    </row>
    <row r="104" spans="1:18" x14ac:dyDescent="0.2">
      <c r="A104" s="10">
        <f t="shared" si="8"/>
        <v>20120404</v>
      </c>
      <c r="B104" s="10">
        <f t="shared" si="1"/>
        <v>1.1200000000000001</v>
      </c>
      <c r="C104" s="10">
        <f t="shared" si="2"/>
        <v>49</v>
      </c>
      <c r="D104" s="10">
        <f t="shared" si="3"/>
        <v>42</v>
      </c>
      <c r="F104">
        <f t="shared" si="4"/>
        <v>20120404</v>
      </c>
      <c r="G104">
        <f t="shared" si="5"/>
        <v>1.1200000000000001</v>
      </c>
      <c r="H104">
        <f t="shared" si="6"/>
        <v>49</v>
      </c>
      <c r="I104">
        <f t="shared" si="7"/>
        <v>42</v>
      </c>
      <c r="J104" t="str">
        <f>'147557'!A797</f>
        <v>GHCND:USC00145856</v>
      </c>
      <c r="K104" t="str">
        <f>'147557'!B797</f>
        <v>NORTON 9 SSE KS US</v>
      </c>
      <c r="L104">
        <f>'147557'!C797</f>
        <v>719.3</v>
      </c>
      <c r="M104">
        <f>'147557'!D797</f>
        <v>39.741</v>
      </c>
      <c r="N104">
        <f>'147557'!E797</f>
        <v>-99.835999999999999</v>
      </c>
      <c r="O104">
        <f>'147557'!F797</f>
        <v>20120404</v>
      </c>
      <c r="P104">
        <f>'147557'!Q797</f>
        <v>284</v>
      </c>
      <c r="Q104">
        <f>'147557'!AF797</f>
        <v>94</v>
      </c>
      <c r="R104">
        <f>'147557'!AK797</f>
        <v>56</v>
      </c>
    </row>
    <row r="105" spans="1:18" x14ac:dyDescent="0.2">
      <c r="A105" s="10">
        <f t="shared" si="8"/>
        <v>20120405</v>
      </c>
      <c r="B105" s="10">
        <f t="shared" si="1"/>
        <v>0.03</v>
      </c>
      <c r="C105" s="10">
        <f t="shared" si="2"/>
        <v>48</v>
      </c>
      <c r="D105" s="10">
        <f t="shared" si="3"/>
        <v>44</v>
      </c>
      <c r="F105">
        <f t="shared" si="4"/>
        <v>20120405</v>
      </c>
      <c r="G105">
        <f t="shared" si="5"/>
        <v>0.03</v>
      </c>
      <c r="H105">
        <f t="shared" si="6"/>
        <v>48</v>
      </c>
      <c r="I105">
        <f t="shared" si="7"/>
        <v>44</v>
      </c>
      <c r="J105" t="str">
        <f>'147557'!A798</f>
        <v>GHCND:USC00145856</v>
      </c>
      <c r="K105" t="str">
        <f>'147557'!B798</f>
        <v>NORTON 9 SSE KS US</v>
      </c>
      <c r="L105">
        <f>'147557'!C798</f>
        <v>719.3</v>
      </c>
      <c r="M105">
        <f>'147557'!D798</f>
        <v>39.741</v>
      </c>
      <c r="N105">
        <f>'147557'!E798</f>
        <v>-99.835999999999999</v>
      </c>
      <c r="O105">
        <f>'147557'!F798</f>
        <v>20120405</v>
      </c>
      <c r="P105">
        <f>'147557'!Q798</f>
        <v>8</v>
      </c>
      <c r="Q105">
        <f>'147557'!AF798</f>
        <v>89</v>
      </c>
      <c r="R105">
        <f>'147557'!AK798</f>
        <v>67</v>
      </c>
    </row>
    <row r="106" spans="1:18" x14ac:dyDescent="0.2">
      <c r="A106" s="10">
        <f t="shared" si="8"/>
        <v>20120406</v>
      </c>
      <c r="B106" s="10">
        <f t="shared" ref="B106:B169" si="9">G106</f>
        <v>0</v>
      </c>
      <c r="C106" s="10">
        <f t="shared" ref="C106:C169" si="10">H106</f>
        <v>64</v>
      </c>
      <c r="D106" s="10">
        <f t="shared" ref="D106:D169" si="11">I106</f>
        <v>46</v>
      </c>
      <c r="F106">
        <f t="shared" ref="F106:F169" si="12">O106</f>
        <v>20120406</v>
      </c>
      <c r="G106">
        <f t="shared" ref="G106:G169" si="13">IF(P106=-9999,-9999,ROUND(P106/254,2))</f>
        <v>0</v>
      </c>
      <c r="H106">
        <f t="shared" ref="H106:H169" si="14">IF(Q106=-9999,-9999,ROUND((9/5)*(Q106/10)+32,0))</f>
        <v>64</v>
      </c>
      <c r="I106">
        <f t="shared" ref="I106:I169" si="15">IF(R106=-9999,-9999,ROUND((9/5)*(R106/10)+32,0))</f>
        <v>46</v>
      </c>
      <c r="J106" t="str">
        <f>'147557'!A799</f>
        <v>GHCND:USC00145856</v>
      </c>
      <c r="K106" t="str">
        <f>'147557'!B799</f>
        <v>NORTON 9 SSE KS US</v>
      </c>
      <c r="L106">
        <f>'147557'!C799</f>
        <v>719.3</v>
      </c>
      <c r="M106">
        <f>'147557'!D799</f>
        <v>39.741</v>
      </c>
      <c r="N106">
        <f>'147557'!E799</f>
        <v>-99.835999999999999</v>
      </c>
      <c r="O106">
        <f>'147557'!F799</f>
        <v>20120406</v>
      </c>
      <c r="P106">
        <f>'147557'!Q799</f>
        <v>0</v>
      </c>
      <c r="Q106">
        <f>'147557'!AF799</f>
        <v>178</v>
      </c>
      <c r="R106">
        <f>'147557'!AK799</f>
        <v>78</v>
      </c>
    </row>
    <row r="107" spans="1:18" x14ac:dyDescent="0.2">
      <c r="A107" s="10">
        <f t="shared" ref="A107:A170" si="16">F107</f>
        <v>20120407</v>
      </c>
      <c r="B107" s="10">
        <f t="shared" si="9"/>
        <v>0</v>
      </c>
      <c r="C107" s="10">
        <f t="shared" si="10"/>
        <v>57</v>
      </c>
      <c r="D107" s="10">
        <f t="shared" si="11"/>
        <v>40</v>
      </c>
      <c r="F107">
        <f t="shared" si="12"/>
        <v>20120407</v>
      </c>
      <c r="G107">
        <f t="shared" si="13"/>
        <v>0</v>
      </c>
      <c r="H107">
        <f t="shared" si="14"/>
        <v>57</v>
      </c>
      <c r="I107">
        <f t="shared" si="15"/>
        <v>40</v>
      </c>
      <c r="J107" t="str">
        <f>'147557'!A800</f>
        <v>GHCND:USC00145856</v>
      </c>
      <c r="K107" t="str">
        <f>'147557'!B800</f>
        <v>NORTON 9 SSE KS US</v>
      </c>
      <c r="L107">
        <f>'147557'!C800</f>
        <v>719.3</v>
      </c>
      <c r="M107">
        <f>'147557'!D800</f>
        <v>39.741</v>
      </c>
      <c r="N107">
        <f>'147557'!E800</f>
        <v>-99.835999999999999</v>
      </c>
      <c r="O107">
        <f>'147557'!F800</f>
        <v>20120407</v>
      </c>
      <c r="P107">
        <f>'147557'!Q800</f>
        <v>0</v>
      </c>
      <c r="Q107">
        <f>'147557'!AF800</f>
        <v>139</v>
      </c>
      <c r="R107">
        <f>'147557'!AK800</f>
        <v>44</v>
      </c>
    </row>
    <row r="108" spans="1:18" x14ac:dyDescent="0.2">
      <c r="A108" s="10">
        <f t="shared" si="16"/>
        <v>20120408</v>
      </c>
      <c r="B108" s="10">
        <f t="shared" si="9"/>
        <v>0</v>
      </c>
      <c r="C108" s="10">
        <f t="shared" si="10"/>
        <v>69</v>
      </c>
      <c r="D108" s="10">
        <f t="shared" si="11"/>
        <v>33</v>
      </c>
      <c r="F108">
        <f t="shared" si="12"/>
        <v>20120408</v>
      </c>
      <c r="G108">
        <f t="shared" si="13"/>
        <v>0</v>
      </c>
      <c r="H108">
        <f t="shared" si="14"/>
        <v>69</v>
      </c>
      <c r="I108">
        <f t="shared" si="15"/>
        <v>33</v>
      </c>
      <c r="J108" t="str">
        <f>'147557'!A801</f>
        <v>GHCND:USC00145856</v>
      </c>
      <c r="K108" t="str">
        <f>'147557'!B801</f>
        <v>NORTON 9 SSE KS US</v>
      </c>
      <c r="L108">
        <f>'147557'!C801</f>
        <v>719.3</v>
      </c>
      <c r="M108">
        <f>'147557'!D801</f>
        <v>39.741</v>
      </c>
      <c r="N108">
        <f>'147557'!E801</f>
        <v>-99.835999999999999</v>
      </c>
      <c r="O108">
        <f>'147557'!F801</f>
        <v>20120408</v>
      </c>
      <c r="P108">
        <f>'147557'!Q801</f>
        <v>0</v>
      </c>
      <c r="Q108">
        <f>'147557'!AF801</f>
        <v>206</v>
      </c>
      <c r="R108">
        <f>'147557'!AK801</f>
        <v>6</v>
      </c>
    </row>
    <row r="109" spans="1:18" x14ac:dyDescent="0.2">
      <c r="A109" s="10">
        <f t="shared" si="16"/>
        <v>20120409</v>
      </c>
      <c r="B109" s="10">
        <f t="shared" si="9"/>
        <v>0</v>
      </c>
      <c r="C109" s="10">
        <f t="shared" si="10"/>
        <v>71</v>
      </c>
      <c r="D109" s="10">
        <f t="shared" si="11"/>
        <v>34</v>
      </c>
      <c r="F109">
        <f t="shared" si="12"/>
        <v>20120409</v>
      </c>
      <c r="G109">
        <f t="shared" si="13"/>
        <v>0</v>
      </c>
      <c r="H109">
        <f t="shared" si="14"/>
        <v>71</v>
      </c>
      <c r="I109">
        <f t="shared" si="15"/>
        <v>34</v>
      </c>
      <c r="J109" t="str">
        <f>'147557'!A802</f>
        <v>GHCND:USC00145856</v>
      </c>
      <c r="K109" t="str">
        <f>'147557'!B802</f>
        <v>NORTON 9 SSE KS US</v>
      </c>
      <c r="L109">
        <f>'147557'!C802</f>
        <v>719.3</v>
      </c>
      <c r="M109">
        <f>'147557'!D802</f>
        <v>39.741</v>
      </c>
      <c r="N109">
        <f>'147557'!E802</f>
        <v>-99.835999999999999</v>
      </c>
      <c r="O109">
        <f>'147557'!F802</f>
        <v>20120409</v>
      </c>
      <c r="P109">
        <f>'147557'!Q802</f>
        <v>0</v>
      </c>
      <c r="Q109">
        <f>'147557'!AF802</f>
        <v>217</v>
      </c>
      <c r="R109">
        <f>'147557'!AK802</f>
        <v>11</v>
      </c>
    </row>
    <row r="110" spans="1:18" x14ac:dyDescent="0.2">
      <c r="A110" s="10">
        <f t="shared" si="16"/>
        <v>20120410</v>
      </c>
      <c r="B110" s="10">
        <f t="shared" si="9"/>
        <v>0</v>
      </c>
      <c r="C110" s="10">
        <f t="shared" si="10"/>
        <v>68</v>
      </c>
      <c r="D110" s="10">
        <f t="shared" si="11"/>
        <v>35</v>
      </c>
      <c r="F110">
        <f t="shared" si="12"/>
        <v>20120410</v>
      </c>
      <c r="G110">
        <f t="shared" si="13"/>
        <v>0</v>
      </c>
      <c r="H110">
        <f t="shared" si="14"/>
        <v>68</v>
      </c>
      <c r="I110">
        <f t="shared" si="15"/>
        <v>35</v>
      </c>
      <c r="J110" t="str">
        <f>'147557'!A803</f>
        <v>GHCND:USC00145856</v>
      </c>
      <c r="K110" t="str">
        <f>'147557'!B803</f>
        <v>NORTON 9 SSE KS US</v>
      </c>
      <c r="L110">
        <f>'147557'!C803</f>
        <v>719.3</v>
      </c>
      <c r="M110">
        <f>'147557'!D803</f>
        <v>39.741</v>
      </c>
      <c r="N110">
        <f>'147557'!E803</f>
        <v>-99.835999999999999</v>
      </c>
      <c r="O110">
        <f>'147557'!F803</f>
        <v>20120410</v>
      </c>
      <c r="P110">
        <f>'147557'!Q803</f>
        <v>0</v>
      </c>
      <c r="Q110">
        <f>'147557'!AF803</f>
        <v>200</v>
      </c>
      <c r="R110">
        <f>'147557'!AK803</f>
        <v>17</v>
      </c>
    </row>
    <row r="111" spans="1:18" x14ac:dyDescent="0.2">
      <c r="A111" s="10">
        <f t="shared" si="16"/>
        <v>20120411</v>
      </c>
      <c r="B111" s="10">
        <f t="shared" si="9"/>
        <v>0</v>
      </c>
      <c r="C111" s="10">
        <f t="shared" si="10"/>
        <v>63</v>
      </c>
      <c r="D111" s="10">
        <f t="shared" si="11"/>
        <v>36</v>
      </c>
      <c r="F111">
        <f t="shared" si="12"/>
        <v>20120411</v>
      </c>
      <c r="G111">
        <f t="shared" si="13"/>
        <v>0</v>
      </c>
      <c r="H111">
        <f t="shared" si="14"/>
        <v>63</v>
      </c>
      <c r="I111">
        <f t="shared" si="15"/>
        <v>36</v>
      </c>
      <c r="J111" t="str">
        <f>'147557'!A804</f>
        <v>GHCND:USC00145856</v>
      </c>
      <c r="K111" t="str">
        <f>'147557'!B804</f>
        <v>NORTON 9 SSE KS US</v>
      </c>
      <c r="L111">
        <f>'147557'!C804</f>
        <v>719.3</v>
      </c>
      <c r="M111">
        <f>'147557'!D804</f>
        <v>39.741</v>
      </c>
      <c r="N111">
        <f>'147557'!E804</f>
        <v>-99.835999999999999</v>
      </c>
      <c r="O111">
        <f>'147557'!F804</f>
        <v>20120411</v>
      </c>
      <c r="P111">
        <f>'147557'!Q804</f>
        <v>0</v>
      </c>
      <c r="Q111">
        <f>'147557'!AF804</f>
        <v>172</v>
      </c>
      <c r="R111">
        <f>'147557'!AK804</f>
        <v>22</v>
      </c>
    </row>
    <row r="112" spans="1:18" x14ac:dyDescent="0.2">
      <c r="A112" s="10">
        <f t="shared" si="16"/>
        <v>20120412</v>
      </c>
      <c r="B112" s="10">
        <f t="shared" si="9"/>
        <v>0.11</v>
      </c>
      <c r="C112" s="10">
        <f t="shared" si="10"/>
        <v>63</v>
      </c>
      <c r="D112" s="10">
        <f t="shared" si="11"/>
        <v>36</v>
      </c>
      <c r="F112">
        <f t="shared" si="12"/>
        <v>20120412</v>
      </c>
      <c r="G112">
        <f t="shared" si="13"/>
        <v>0.11</v>
      </c>
      <c r="H112">
        <f t="shared" si="14"/>
        <v>63</v>
      </c>
      <c r="I112">
        <f t="shared" si="15"/>
        <v>36</v>
      </c>
      <c r="J112" t="str">
        <f>'147557'!A805</f>
        <v>GHCND:USC00145856</v>
      </c>
      <c r="K112" t="str">
        <f>'147557'!B805</f>
        <v>NORTON 9 SSE KS US</v>
      </c>
      <c r="L112">
        <f>'147557'!C805</f>
        <v>719.3</v>
      </c>
      <c r="M112">
        <f>'147557'!D805</f>
        <v>39.741</v>
      </c>
      <c r="N112">
        <f>'147557'!E805</f>
        <v>-99.835999999999999</v>
      </c>
      <c r="O112">
        <f>'147557'!F805</f>
        <v>20120412</v>
      </c>
      <c r="P112">
        <f>'147557'!Q805</f>
        <v>28</v>
      </c>
      <c r="Q112">
        <f>'147557'!AF805</f>
        <v>172</v>
      </c>
      <c r="R112">
        <f>'147557'!AK805</f>
        <v>22</v>
      </c>
    </row>
    <row r="113" spans="1:18" x14ac:dyDescent="0.2">
      <c r="A113" s="10">
        <f t="shared" si="16"/>
        <v>20120413</v>
      </c>
      <c r="B113" s="10">
        <f t="shared" si="9"/>
        <v>0.03</v>
      </c>
      <c r="C113" s="10">
        <f t="shared" si="10"/>
        <v>63</v>
      </c>
      <c r="D113" s="10">
        <f t="shared" si="11"/>
        <v>44</v>
      </c>
      <c r="F113">
        <f t="shared" si="12"/>
        <v>20120413</v>
      </c>
      <c r="G113">
        <f t="shared" si="13"/>
        <v>0.03</v>
      </c>
      <c r="H113">
        <f t="shared" si="14"/>
        <v>63</v>
      </c>
      <c r="I113">
        <f t="shared" si="15"/>
        <v>44</v>
      </c>
      <c r="J113" t="str">
        <f>'147557'!A806</f>
        <v>GHCND:USC00145856</v>
      </c>
      <c r="K113" t="str">
        <f>'147557'!B806</f>
        <v>NORTON 9 SSE KS US</v>
      </c>
      <c r="L113">
        <f>'147557'!C806</f>
        <v>719.3</v>
      </c>
      <c r="M113">
        <f>'147557'!D806</f>
        <v>39.741</v>
      </c>
      <c r="N113">
        <f>'147557'!E806</f>
        <v>-99.835999999999999</v>
      </c>
      <c r="O113">
        <f>'147557'!F806</f>
        <v>20120413</v>
      </c>
      <c r="P113">
        <f>'147557'!Q806</f>
        <v>8</v>
      </c>
      <c r="Q113">
        <f>'147557'!AF806</f>
        <v>172</v>
      </c>
      <c r="R113">
        <f>'147557'!AK806</f>
        <v>67</v>
      </c>
    </row>
    <row r="114" spans="1:18" x14ac:dyDescent="0.2">
      <c r="A114" s="10">
        <f t="shared" si="16"/>
        <v>20120414</v>
      </c>
      <c r="B114" s="10">
        <f t="shared" si="9"/>
        <v>0</v>
      </c>
      <c r="C114" s="10">
        <f t="shared" si="10"/>
        <v>72</v>
      </c>
      <c r="D114" s="10">
        <f t="shared" si="11"/>
        <v>44</v>
      </c>
      <c r="F114">
        <f t="shared" si="12"/>
        <v>20120414</v>
      </c>
      <c r="G114">
        <f t="shared" si="13"/>
        <v>0</v>
      </c>
      <c r="H114">
        <f t="shared" si="14"/>
        <v>72</v>
      </c>
      <c r="I114">
        <f t="shared" si="15"/>
        <v>44</v>
      </c>
      <c r="J114" t="str">
        <f>'147557'!A807</f>
        <v>GHCND:USC00145856</v>
      </c>
      <c r="K114" t="str">
        <f>'147557'!B807</f>
        <v>NORTON 9 SSE KS US</v>
      </c>
      <c r="L114">
        <f>'147557'!C807</f>
        <v>719.3</v>
      </c>
      <c r="M114">
        <f>'147557'!D807</f>
        <v>39.741</v>
      </c>
      <c r="N114">
        <f>'147557'!E807</f>
        <v>-99.835999999999999</v>
      </c>
      <c r="O114">
        <f>'147557'!F807</f>
        <v>20120414</v>
      </c>
      <c r="P114">
        <f>'147557'!Q807</f>
        <v>0</v>
      </c>
      <c r="Q114">
        <f>'147557'!AF807</f>
        <v>222</v>
      </c>
      <c r="R114">
        <f>'147557'!AK807</f>
        <v>67</v>
      </c>
    </row>
    <row r="115" spans="1:18" x14ac:dyDescent="0.2">
      <c r="A115" s="10">
        <f t="shared" si="16"/>
        <v>20120415</v>
      </c>
      <c r="B115" s="10">
        <f t="shared" si="9"/>
        <v>0.17</v>
      </c>
      <c r="C115" s="10">
        <f t="shared" si="10"/>
        <v>75</v>
      </c>
      <c r="D115" s="10">
        <f t="shared" si="11"/>
        <v>42</v>
      </c>
      <c r="F115">
        <f t="shared" si="12"/>
        <v>20120415</v>
      </c>
      <c r="G115">
        <f t="shared" si="13"/>
        <v>0.17</v>
      </c>
      <c r="H115">
        <f t="shared" si="14"/>
        <v>75</v>
      </c>
      <c r="I115">
        <f t="shared" si="15"/>
        <v>42</v>
      </c>
      <c r="J115" t="str">
        <f>'147557'!A808</f>
        <v>GHCND:USC00145856</v>
      </c>
      <c r="K115" t="str">
        <f>'147557'!B808</f>
        <v>NORTON 9 SSE KS US</v>
      </c>
      <c r="L115">
        <f>'147557'!C808</f>
        <v>719.3</v>
      </c>
      <c r="M115">
        <f>'147557'!D808</f>
        <v>39.741</v>
      </c>
      <c r="N115">
        <f>'147557'!E808</f>
        <v>-99.835999999999999</v>
      </c>
      <c r="O115">
        <f>'147557'!F808</f>
        <v>20120415</v>
      </c>
      <c r="P115">
        <f>'147557'!Q808</f>
        <v>43</v>
      </c>
      <c r="Q115">
        <f>'147557'!AF808</f>
        <v>239</v>
      </c>
      <c r="R115">
        <f>'147557'!AK808</f>
        <v>56</v>
      </c>
    </row>
    <row r="116" spans="1:18" x14ac:dyDescent="0.2">
      <c r="A116" s="10">
        <f t="shared" si="16"/>
        <v>20120416</v>
      </c>
      <c r="B116" s="10">
        <f t="shared" si="9"/>
        <v>0</v>
      </c>
      <c r="C116" s="10">
        <f t="shared" si="10"/>
        <v>60</v>
      </c>
      <c r="D116" s="10">
        <f t="shared" si="11"/>
        <v>42</v>
      </c>
      <c r="F116">
        <f t="shared" si="12"/>
        <v>20120416</v>
      </c>
      <c r="G116">
        <f t="shared" si="13"/>
        <v>0</v>
      </c>
      <c r="H116">
        <f t="shared" si="14"/>
        <v>60</v>
      </c>
      <c r="I116">
        <f t="shared" si="15"/>
        <v>42</v>
      </c>
      <c r="J116" t="str">
        <f>'147557'!A809</f>
        <v>GHCND:USC00145856</v>
      </c>
      <c r="K116" t="str">
        <f>'147557'!B809</f>
        <v>NORTON 9 SSE KS US</v>
      </c>
      <c r="L116">
        <f>'147557'!C809</f>
        <v>719.3</v>
      </c>
      <c r="M116">
        <f>'147557'!D809</f>
        <v>39.741</v>
      </c>
      <c r="N116">
        <f>'147557'!E809</f>
        <v>-99.835999999999999</v>
      </c>
      <c r="O116">
        <f>'147557'!F809</f>
        <v>20120416</v>
      </c>
      <c r="P116">
        <f>'147557'!Q809</f>
        <v>0</v>
      </c>
      <c r="Q116">
        <f>'147557'!AF809</f>
        <v>156</v>
      </c>
      <c r="R116">
        <f>'147557'!AK809</f>
        <v>56</v>
      </c>
    </row>
    <row r="117" spans="1:18" x14ac:dyDescent="0.2">
      <c r="A117" s="10">
        <f t="shared" si="16"/>
        <v>20120417</v>
      </c>
      <c r="B117" s="10">
        <f t="shared" si="9"/>
        <v>0</v>
      </c>
      <c r="C117" s="10">
        <f t="shared" si="10"/>
        <v>60</v>
      </c>
      <c r="D117" s="10">
        <f t="shared" si="11"/>
        <v>35</v>
      </c>
      <c r="F117">
        <f t="shared" si="12"/>
        <v>20120417</v>
      </c>
      <c r="G117">
        <f t="shared" si="13"/>
        <v>0</v>
      </c>
      <c r="H117">
        <f t="shared" si="14"/>
        <v>60</v>
      </c>
      <c r="I117">
        <f t="shared" si="15"/>
        <v>35</v>
      </c>
      <c r="J117" t="str">
        <f>'147557'!A810</f>
        <v>GHCND:USC00145856</v>
      </c>
      <c r="K117" t="str">
        <f>'147557'!B810</f>
        <v>NORTON 9 SSE KS US</v>
      </c>
      <c r="L117">
        <f>'147557'!C810</f>
        <v>719.3</v>
      </c>
      <c r="M117">
        <f>'147557'!D810</f>
        <v>39.741</v>
      </c>
      <c r="N117">
        <f>'147557'!E810</f>
        <v>-99.835999999999999</v>
      </c>
      <c r="O117">
        <f>'147557'!F810</f>
        <v>20120417</v>
      </c>
      <c r="P117">
        <f>'147557'!Q810</f>
        <v>0</v>
      </c>
      <c r="Q117">
        <f>'147557'!AF810</f>
        <v>156</v>
      </c>
      <c r="R117">
        <f>'147557'!AK810</f>
        <v>17</v>
      </c>
    </row>
    <row r="118" spans="1:18" x14ac:dyDescent="0.2">
      <c r="A118" s="10">
        <f t="shared" si="16"/>
        <v>20120418</v>
      </c>
      <c r="B118" s="10">
        <f t="shared" si="9"/>
        <v>0</v>
      </c>
      <c r="C118" s="10">
        <f t="shared" si="10"/>
        <v>75</v>
      </c>
      <c r="D118" s="10">
        <f t="shared" si="11"/>
        <v>43</v>
      </c>
      <c r="F118">
        <f t="shared" si="12"/>
        <v>20120418</v>
      </c>
      <c r="G118">
        <f t="shared" si="13"/>
        <v>0</v>
      </c>
      <c r="H118">
        <f t="shared" si="14"/>
        <v>75</v>
      </c>
      <c r="I118">
        <f t="shared" si="15"/>
        <v>43</v>
      </c>
      <c r="J118" t="str">
        <f>'147557'!A811</f>
        <v>GHCND:USC00145856</v>
      </c>
      <c r="K118" t="str">
        <f>'147557'!B811</f>
        <v>NORTON 9 SSE KS US</v>
      </c>
      <c r="L118">
        <f>'147557'!C811</f>
        <v>719.3</v>
      </c>
      <c r="M118">
        <f>'147557'!D811</f>
        <v>39.741</v>
      </c>
      <c r="N118">
        <f>'147557'!E811</f>
        <v>-99.835999999999999</v>
      </c>
      <c r="O118">
        <f>'147557'!F811</f>
        <v>20120418</v>
      </c>
      <c r="P118">
        <f>'147557'!Q811</f>
        <v>0</v>
      </c>
      <c r="Q118">
        <f>'147557'!AF811</f>
        <v>239</v>
      </c>
      <c r="R118">
        <f>'147557'!AK811</f>
        <v>61</v>
      </c>
    </row>
    <row r="119" spans="1:18" x14ac:dyDescent="0.2">
      <c r="A119" s="10">
        <f t="shared" si="16"/>
        <v>20120419</v>
      </c>
      <c r="B119" s="10">
        <f t="shared" si="9"/>
        <v>0</v>
      </c>
      <c r="C119" s="10">
        <f t="shared" si="10"/>
        <v>60</v>
      </c>
      <c r="D119" s="10">
        <f t="shared" si="11"/>
        <v>45</v>
      </c>
      <c r="F119">
        <f t="shared" si="12"/>
        <v>20120419</v>
      </c>
      <c r="G119">
        <f t="shared" si="13"/>
        <v>0</v>
      </c>
      <c r="H119">
        <f t="shared" si="14"/>
        <v>60</v>
      </c>
      <c r="I119">
        <f t="shared" si="15"/>
        <v>45</v>
      </c>
      <c r="J119" t="str">
        <f>'147557'!A812</f>
        <v>GHCND:USC00145856</v>
      </c>
      <c r="K119" t="str">
        <f>'147557'!B812</f>
        <v>NORTON 9 SSE KS US</v>
      </c>
      <c r="L119">
        <f>'147557'!C812</f>
        <v>719.3</v>
      </c>
      <c r="M119">
        <f>'147557'!D812</f>
        <v>39.741</v>
      </c>
      <c r="N119">
        <f>'147557'!E812</f>
        <v>-99.835999999999999</v>
      </c>
      <c r="O119">
        <f>'147557'!F812</f>
        <v>20120419</v>
      </c>
      <c r="P119">
        <f>'147557'!Q812</f>
        <v>0</v>
      </c>
      <c r="Q119">
        <f>'147557'!AF812</f>
        <v>156</v>
      </c>
      <c r="R119">
        <f>'147557'!AK812</f>
        <v>72</v>
      </c>
    </row>
    <row r="120" spans="1:18" x14ac:dyDescent="0.2">
      <c r="A120" s="10">
        <f t="shared" si="16"/>
        <v>20120420</v>
      </c>
      <c r="B120" s="10">
        <f t="shared" si="9"/>
        <v>0</v>
      </c>
      <c r="C120" s="10">
        <f t="shared" si="10"/>
        <v>71</v>
      </c>
      <c r="D120" s="10">
        <f t="shared" si="11"/>
        <v>41</v>
      </c>
      <c r="F120">
        <f t="shared" si="12"/>
        <v>20120420</v>
      </c>
      <c r="G120">
        <f t="shared" si="13"/>
        <v>0</v>
      </c>
      <c r="H120">
        <f t="shared" si="14"/>
        <v>71</v>
      </c>
      <c r="I120">
        <f t="shared" si="15"/>
        <v>41</v>
      </c>
      <c r="J120" t="str">
        <f>'147557'!A813</f>
        <v>GHCND:USC00145856</v>
      </c>
      <c r="K120" t="str">
        <f>'147557'!B813</f>
        <v>NORTON 9 SSE KS US</v>
      </c>
      <c r="L120">
        <f>'147557'!C813</f>
        <v>719.3</v>
      </c>
      <c r="M120">
        <f>'147557'!D813</f>
        <v>39.741</v>
      </c>
      <c r="N120">
        <f>'147557'!E813</f>
        <v>-99.835999999999999</v>
      </c>
      <c r="O120">
        <f>'147557'!F813</f>
        <v>20120420</v>
      </c>
      <c r="P120">
        <f>'147557'!Q813</f>
        <v>0</v>
      </c>
      <c r="Q120">
        <f>'147557'!AF813</f>
        <v>217</v>
      </c>
      <c r="R120">
        <f>'147557'!AK813</f>
        <v>50</v>
      </c>
    </row>
    <row r="121" spans="1:18" x14ac:dyDescent="0.2">
      <c r="A121" s="10">
        <f t="shared" si="16"/>
        <v>20120421</v>
      </c>
      <c r="B121" s="10">
        <f t="shared" si="9"/>
        <v>0</v>
      </c>
      <c r="C121" s="10">
        <f t="shared" si="10"/>
        <v>70</v>
      </c>
      <c r="D121" s="10">
        <f t="shared" si="11"/>
        <v>40</v>
      </c>
      <c r="F121">
        <f t="shared" si="12"/>
        <v>20120421</v>
      </c>
      <c r="G121">
        <f t="shared" si="13"/>
        <v>0</v>
      </c>
      <c r="H121">
        <f t="shared" si="14"/>
        <v>70</v>
      </c>
      <c r="I121">
        <f t="shared" si="15"/>
        <v>40</v>
      </c>
      <c r="J121" t="str">
        <f>'147557'!A814</f>
        <v>GHCND:USC00145856</v>
      </c>
      <c r="K121" t="str">
        <f>'147557'!B814</f>
        <v>NORTON 9 SSE KS US</v>
      </c>
      <c r="L121">
        <f>'147557'!C814</f>
        <v>719.3</v>
      </c>
      <c r="M121">
        <f>'147557'!D814</f>
        <v>39.741</v>
      </c>
      <c r="N121">
        <f>'147557'!E814</f>
        <v>-99.835999999999999</v>
      </c>
      <c r="O121">
        <f>'147557'!F814</f>
        <v>20120421</v>
      </c>
      <c r="P121">
        <f>'147557'!Q814</f>
        <v>0</v>
      </c>
      <c r="Q121">
        <f>'147557'!AF814</f>
        <v>211</v>
      </c>
      <c r="R121">
        <f>'147557'!AK814</f>
        <v>44</v>
      </c>
    </row>
    <row r="122" spans="1:18" x14ac:dyDescent="0.2">
      <c r="A122" s="10">
        <f t="shared" si="16"/>
        <v>20120422</v>
      </c>
      <c r="B122" s="10">
        <f t="shared" si="9"/>
        <v>0</v>
      </c>
      <c r="C122" s="10">
        <f t="shared" si="10"/>
        <v>80</v>
      </c>
      <c r="D122" s="10">
        <f t="shared" si="11"/>
        <v>38</v>
      </c>
      <c r="F122">
        <f t="shared" si="12"/>
        <v>20120422</v>
      </c>
      <c r="G122">
        <f t="shared" si="13"/>
        <v>0</v>
      </c>
      <c r="H122">
        <f t="shared" si="14"/>
        <v>80</v>
      </c>
      <c r="I122">
        <f t="shared" si="15"/>
        <v>38</v>
      </c>
      <c r="J122" t="str">
        <f>'147557'!A815</f>
        <v>GHCND:USC00145856</v>
      </c>
      <c r="K122" t="str">
        <f>'147557'!B815</f>
        <v>NORTON 9 SSE KS US</v>
      </c>
      <c r="L122">
        <f>'147557'!C815</f>
        <v>719.3</v>
      </c>
      <c r="M122">
        <f>'147557'!D815</f>
        <v>39.741</v>
      </c>
      <c r="N122">
        <f>'147557'!E815</f>
        <v>-99.835999999999999</v>
      </c>
      <c r="O122">
        <f>'147557'!F815</f>
        <v>20120422</v>
      </c>
      <c r="P122">
        <f>'147557'!Q815</f>
        <v>0</v>
      </c>
      <c r="Q122">
        <f>'147557'!AF815</f>
        <v>267</v>
      </c>
      <c r="R122">
        <f>'147557'!AK815</f>
        <v>33</v>
      </c>
    </row>
    <row r="123" spans="1:18" x14ac:dyDescent="0.2">
      <c r="A123" s="10">
        <f t="shared" si="16"/>
        <v>20120423</v>
      </c>
      <c r="B123" s="10">
        <f t="shared" si="9"/>
        <v>0</v>
      </c>
      <c r="C123" s="10">
        <f t="shared" si="10"/>
        <v>71</v>
      </c>
      <c r="D123" s="10">
        <f t="shared" si="11"/>
        <v>38</v>
      </c>
      <c r="F123">
        <f t="shared" si="12"/>
        <v>20120423</v>
      </c>
      <c r="G123">
        <f t="shared" si="13"/>
        <v>0</v>
      </c>
      <c r="H123">
        <f t="shared" si="14"/>
        <v>71</v>
      </c>
      <c r="I123">
        <f t="shared" si="15"/>
        <v>38</v>
      </c>
      <c r="J123" t="str">
        <f>'147557'!A816</f>
        <v>GHCND:USC00145856</v>
      </c>
      <c r="K123" t="str">
        <f>'147557'!B816</f>
        <v>NORTON 9 SSE KS US</v>
      </c>
      <c r="L123">
        <f>'147557'!C816</f>
        <v>719.3</v>
      </c>
      <c r="M123">
        <f>'147557'!D816</f>
        <v>39.741</v>
      </c>
      <c r="N123">
        <f>'147557'!E816</f>
        <v>-99.835999999999999</v>
      </c>
      <c r="O123">
        <f>'147557'!F816</f>
        <v>20120423</v>
      </c>
      <c r="P123">
        <f>'147557'!Q816</f>
        <v>0</v>
      </c>
      <c r="Q123">
        <f>'147557'!AF816</f>
        <v>217</v>
      </c>
      <c r="R123">
        <f>'147557'!AK816</f>
        <v>33</v>
      </c>
    </row>
    <row r="124" spans="1:18" x14ac:dyDescent="0.2">
      <c r="A124" s="10">
        <f t="shared" si="16"/>
        <v>20120424</v>
      </c>
      <c r="B124" s="10">
        <f t="shared" si="9"/>
        <v>0</v>
      </c>
      <c r="C124" s="10">
        <f t="shared" si="10"/>
        <v>77</v>
      </c>
      <c r="D124" s="10">
        <f t="shared" si="11"/>
        <v>38</v>
      </c>
      <c r="F124">
        <f t="shared" si="12"/>
        <v>20120424</v>
      </c>
      <c r="G124">
        <f t="shared" si="13"/>
        <v>0</v>
      </c>
      <c r="H124">
        <f t="shared" si="14"/>
        <v>77</v>
      </c>
      <c r="I124">
        <f t="shared" si="15"/>
        <v>38</v>
      </c>
      <c r="J124" t="str">
        <f>'147557'!A817</f>
        <v>GHCND:USC00145856</v>
      </c>
      <c r="K124" t="str">
        <f>'147557'!B817</f>
        <v>NORTON 9 SSE KS US</v>
      </c>
      <c r="L124">
        <f>'147557'!C817</f>
        <v>719.3</v>
      </c>
      <c r="M124">
        <f>'147557'!D817</f>
        <v>39.741</v>
      </c>
      <c r="N124">
        <f>'147557'!E817</f>
        <v>-99.835999999999999</v>
      </c>
      <c r="O124">
        <f>'147557'!F817</f>
        <v>20120424</v>
      </c>
      <c r="P124">
        <f>'147557'!Q817</f>
        <v>0</v>
      </c>
      <c r="Q124">
        <f>'147557'!AF817</f>
        <v>250</v>
      </c>
      <c r="R124">
        <f>'147557'!AK817</f>
        <v>33</v>
      </c>
    </row>
    <row r="125" spans="1:18" x14ac:dyDescent="0.2">
      <c r="A125" s="10">
        <f t="shared" si="16"/>
        <v>20120425</v>
      </c>
      <c r="B125" s="10">
        <f t="shared" si="9"/>
        <v>0</v>
      </c>
      <c r="C125" s="10">
        <f t="shared" si="10"/>
        <v>100</v>
      </c>
      <c r="D125" s="10">
        <f t="shared" si="11"/>
        <v>52</v>
      </c>
      <c r="F125">
        <f t="shared" si="12"/>
        <v>20120425</v>
      </c>
      <c r="G125">
        <f t="shared" si="13"/>
        <v>0</v>
      </c>
      <c r="H125">
        <f t="shared" si="14"/>
        <v>100</v>
      </c>
      <c r="I125">
        <f t="shared" si="15"/>
        <v>52</v>
      </c>
      <c r="J125" t="str">
        <f>'147557'!A818</f>
        <v>GHCND:USC00145856</v>
      </c>
      <c r="K125" t="str">
        <f>'147557'!B818</f>
        <v>NORTON 9 SSE KS US</v>
      </c>
      <c r="L125">
        <f>'147557'!C818</f>
        <v>719.3</v>
      </c>
      <c r="M125">
        <f>'147557'!D818</f>
        <v>39.741</v>
      </c>
      <c r="N125">
        <f>'147557'!E818</f>
        <v>-99.835999999999999</v>
      </c>
      <c r="O125">
        <f>'147557'!F818</f>
        <v>20120425</v>
      </c>
      <c r="P125">
        <f>'147557'!Q818</f>
        <v>0</v>
      </c>
      <c r="Q125">
        <f>'147557'!AF818</f>
        <v>378</v>
      </c>
      <c r="R125">
        <f>'147557'!AK818</f>
        <v>111</v>
      </c>
    </row>
    <row r="126" spans="1:18" x14ac:dyDescent="0.2">
      <c r="A126" s="10">
        <f t="shared" si="16"/>
        <v>20120426</v>
      </c>
      <c r="B126" s="10">
        <f t="shared" si="9"/>
        <v>0</v>
      </c>
      <c r="C126" s="10">
        <f t="shared" si="10"/>
        <v>92</v>
      </c>
      <c r="D126" s="10">
        <f t="shared" si="11"/>
        <v>51</v>
      </c>
      <c r="F126">
        <f t="shared" si="12"/>
        <v>20120426</v>
      </c>
      <c r="G126">
        <f t="shared" si="13"/>
        <v>0</v>
      </c>
      <c r="H126">
        <f t="shared" si="14"/>
        <v>92</v>
      </c>
      <c r="I126">
        <f t="shared" si="15"/>
        <v>51</v>
      </c>
      <c r="J126" t="str">
        <f>'147557'!A819</f>
        <v>GHCND:USC00145856</v>
      </c>
      <c r="K126" t="str">
        <f>'147557'!B819</f>
        <v>NORTON 9 SSE KS US</v>
      </c>
      <c r="L126">
        <f>'147557'!C819</f>
        <v>719.3</v>
      </c>
      <c r="M126">
        <f>'147557'!D819</f>
        <v>39.741</v>
      </c>
      <c r="N126">
        <f>'147557'!E819</f>
        <v>-99.835999999999999</v>
      </c>
      <c r="O126">
        <f>'147557'!F819</f>
        <v>20120426</v>
      </c>
      <c r="P126">
        <f>'147557'!Q819</f>
        <v>0</v>
      </c>
      <c r="Q126">
        <f>'147557'!AF819</f>
        <v>333</v>
      </c>
      <c r="R126">
        <f>'147557'!AK819</f>
        <v>106</v>
      </c>
    </row>
    <row r="127" spans="1:18" x14ac:dyDescent="0.2">
      <c r="A127" s="10">
        <f t="shared" si="16"/>
        <v>20120427</v>
      </c>
      <c r="B127" s="10">
        <f t="shared" si="9"/>
        <v>0.3</v>
      </c>
      <c r="C127" s="10">
        <f t="shared" si="10"/>
        <v>71</v>
      </c>
      <c r="D127" s="10">
        <f t="shared" si="11"/>
        <v>53</v>
      </c>
      <c r="F127">
        <f t="shared" si="12"/>
        <v>20120427</v>
      </c>
      <c r="G127">
        <f t="shared" si="13"/>
        <v>0.3</v>
      </c>
      <c r="H127">
        <f t="shared" si="14"/>
        <v>71</v>
      </c>
      <c r="I127">
        <f t="shared" si="15"/>
        <v>53</v>
      </c>
      <c r="J127" t="str">
        <f>'147557'!A820</f>
        <v>GHCND:USC00145856</v>
      </c>
      <c r="K127" t="str">
        <f>'147557'!B820</f>
        <v>NORTON 9 SSE KS US</v>
      </c>
      <c r="L127">
        <f>'147557'!C820</f>
        <v>719.3</v>
      </c>
      <c r="M127">
        <f>'147557'!D820</f>
        <v>39.741</v>
      </c>
      <c r="N127">
        <f>'147557'!E820</f>
        <v>-99.835999999999999</v>
      </c>
      <c r="O127">
        <f>'147557'!F820</f>
        <v>20120427</v>
      </c>
      <c r="P127">
        <f>'147557'!Q820</f>
        <v>76</v>
      </c>
      <c r="Q127">
        <f>'147557'!AF820</f>
        <v>217</v>
      </c>
      <c r="R127">
        <f>'147557'!AK820</f>
        <v>117</v>
      </c>
    </row>
    <row r="128" spans="1:18" x14ac:dyDescent="0.2">
      <c r="A128" s="10">
        <f t="shared" si="16"/>
        <v>20120428</v>
      </c>
      <c r="B128" s="10">
        <f t="shared" si="9"/>
        <v>0.67</v>
      </c>
      <c r="C128" s="10">
        <f t="shared" si="10"/>
        <v>69</v>
      </c>
      <c r="D128" s="10">
        <f t="shared" si="11"/>
        <v>44</v>
      </c>
      <c r="F128">
        <f t="shared" si="12"/>
        <v>20120428</v>
      </c>
      <c r="G128">
        <f t="shared" si="13"/>
        <v>0.67</v>
      </c>
      <c r="H128">
        <f t="shared" si="14"/>
        <v>69</v>
      </c>
      <c r="I128">
        <f t="shared" si="15"/>
        <v>44</v>
      </c>
      <c r="J128" t="str">
        <f>'147557'!A821</f>
        <v>GHCND:USC00145856</v>
      </c>
      <c r="K128" t="str">
        <f>'147557'!B821</f>
        <v>NORTON 9 SSE KS US</v>
      </c>
      <c r="L128">
        <f>'147557'!C821</f>
        <v>719.3</v>
      </c>
      <c r="M128">
        <f>'147557'!D821</f>
        <v>39.741</v>
      </c>
      <c r="N128">
        <f>'147557'!E821</f>
        <v>-99.835999999999999</v>
      </c>
      <c r="O128">
        <f>'147557'!F821</f>
        <v>20120428</v>
      </c>
      <c r="P128">
        <f>'147557'!Q821</f>
        <v>170</v>
      </c>
      <c r="Q128">
        <f>'147557'!AF821</f>
        <v>206</v>
      </c>
      <c r="R128">
        <f>'147557'!AK821</f>
        <v>67</v>
      </c>
    </row>
    <row r="129" spans="1:18" x14ac:dyDescent="0.2">
      <c r="A129" s="10">
        <f t="shared" si="16"/>
        <v>20120429</v>
      </c>
      <c r="B129" s="10">
        <f t="shared" si="9"/>
        <v>0</v>
      </c>
      <c r="C129" s="10">
        <f t="shared" si="10"/>
        <v>69</v>
      </c>
      <c r="D129" s="10">
        <f t="shared" si="11"/>
        <v>44</v>
      </c>
      <c r="F129">
        <f t="shared" si="12"/>
        <v>20120429</v>
      </c>
      <c r="G129">
        <f t="shared" si="13"/>
        <v>0</v>
      </c>
      <c r="H129">
        <f t="shared" si="14"/>
        <v>69</v>
      </c>
      <c r="I129">
        <f t="shared" si="15"/>
        <v>44</v>
      </c>
      <c r="J129" t="str">
        <f>'147557'!A822</f>
        <v>GHCND:USC00145856</v>
      </c>
      <c r="K129" t="str">
        <f>'147557'!B822</f>
        <v>NORTON 9 SSE KS US</v>
      </c>
      <c r="L129">
        <f>'147557'!C822</f>
        <v>719.3</v>
      </c>
      <c r="M129">
        <f>'147557'!D822</f>
        <v>39.741</v>
      </c>
      <c r="N129">
        <f>'147557'!E822</f>
        <v>-99.835999999999999</v>
      </c>
      <c r="O129">
        <f>'147557'!F822</f>
        <v>20120429</v>
      </c>
      <c r="P129">
        <f>'147557'!Q822</f>
        <v>0</v>
      </c>
      <c r="Q129">
        <f>'147557'!AF822</f>
        <v>206</v>
      </c>
      <c r="R129">
        <f>'147557'!AK822</f>
        <v>67</v>
      </c>
    </row>
    <row r="130" spans="1:18" x14ac:dyDescent="0.2">
      <c r="A130" s="10">
        <f t="shared" si="16"/>
        <v>20120430</v>
      </c>
      <c r="B130" s="10">
        <f t="shared" si="9"/>
        <v>0</v>
      </c>
      <c r="C130" s="10">
        <f t="shared" si="10"/>
        <v>68</v>
      </c>
      <c r="D130" s="10">
        <f t="shared" si="11"/>
        <v>47</v>
      </c>
      <c r="F130">
        <f t="shared" si="12"/>
        <v>20120430</v>
      </c>
      <c r="G130">
        <f t="shared" si="13"/>
        <v>0</v>
      </c>
      <c r="H130">
        <f t="shared" si="14"/>
        <v>68</v>
      </c>
      <c r="I130">
        <f t="shared" si="15"/>
        <v>47</v>
      </c>
      <c r="J130" t="str">
        <f>'147557'!A823</f>
        <v>GHCND:USC00145856</v>
      </c>
      <c r="K130" t="str">
        <f>'147557'!B823</f>
        <v>NORTON 9 SSE KS US</v>
      </c>
      <c r="L130">
        <f>'147557'!C823</f>
        <v>719.3</v>
      </c>
      <c r="M130">
        <f>'147557'!D823</f>
        <v>39.741</v>
      </c>
      <c r="N130">
        <f>'147557'!E823</f>
        <v>-99.835999999999999</v>
      </c>
      <c r="O130">
        <f>'147557'!F823</f>
        <v>20120430</v>
      </c>
      <c r="P130">
        <f>'147557'!Q823</f>
        <v>0</v>
      </c>
      <c r="Q130">
        <f>'147557'!AF823</f>
        <v>200</v>
      </c>
      <c r="R130">
        <f>'147557'!AK823</f>
        <v>83</v>
      </c>
    </row>
    <row r="131" spans="1:18" x14ac:dyDescent="0.2">
      <c r="A131" s="10">
        <f t="shared" si="16"/>
        <v>20120501</v>
      </c>
      <c r="B131" s="10">
        <f t="shared" si="9"/>
        <v>0</v>
      </c>
      <c r="C131" s="10">
        <f t="shared" si="10"/>
        <v>70</v>
      </c>
      <c r="D131" s="10">
        <f t="shared" si="11"/>
        <v>41</v>
      </c>
      <c r="F131">
        <f t="shared" si="12"/>
        <v>20120501</v>
      </c>
      <c r="G131">
        <f t="shared" si="13"/>
        <v>0</v>
      </c>
      <c r="H131">
        <f t="shared" si="14"/>
        <v>70</v>
      </c>
      <c r="I131">
        <f t="shared" si="15"/>
        <v>41</v>
      </c>
      <c r="J131" t="str">
        <f>'147557'!A824</f>
        <v>GHCND:USC00145856</v>
      </c>
      <c r="K131" t="str">
        <f>'147557'!B824</f>
        <v>NORTON 9 SSE KS US</v>
      </c>
      <c r="L131">
        <f>'147557'!C824</f>
        <v>719.3</v>
      </c>
      <c r="M131">
        <f>'147557'!D824</f>
        <v>39.741</v>
      </c>
      <c r="N131">
        <f>'147557'!E824</f>
        <v>-99.835999999999999</v>
      </c>
      <c r="O131">
        <f>'147557'!F824</f>
        <v>20120501</v>
      </c>
      <c r="P131">
        <f>'147557'!Q824</f>
        <v>0</v>
      </c>
      <c r="Q131">
        <f>'147557'!AF824</f>
        <v>211</v>
      </c>
      <c r="R131">
        <f>'147557'!AK824</f>
        <v>50</v>
      </c>
    </row>
    <row r="132" spans="1:18" x14ac:dyDescent="0.2">
      <c r="A132" s="10">
        <f t="shared" si="16"/>
        <v>20120502</v>
      </c>
      <c r="B132" s="10">
        <f t="shared" si="9"/>
        <v>0</v>
      </c>
      <c r="C132" s="10">
        <f t="shared" si="10"/>
        <v>82</v>
      </c>
      <c r="D132" s="10">
        <f t="shared" si="11"/>
        <v>53</v>
      </c>
      <c r="F132">
        <f t="shared" si="12"/>
        <v>20120502</v>
      </c>
      <c r="G132">
        <f t="shared" si="13"/>
        <v>0</v>
      </c>
      <c r="H132">
        <f t="shared" si="14"/>
        <v>82</v>
      </c>
      <c r="I132">
        <f t="shared" si="15"/>
        <v>53</v>
      </c>
      <c r="J132" t="str">
        <f>'147557'!A825</f>
        <v>GHCND:USC00145856</v>
      </c>
      <c r="K132" t="str">
        <f>'147557'!B825</f>
        <v>NORTON 9 SSE KS US</v>
      </c>
      <c r="L132">
        <f>'147557'!C825</f>
        <v>719.3</v>
      </c>
      <c r="M132">
        <f>'147557'!D825</f>
        <v>39.741</v>
      </c>
      <c r="N132">
        <f>'147557'!E825</f>
        <v>-99.835999999999999</v>
      </c>
      <c r="O132">
        <f>'147557'!F825</f>
        <v>20120502</v>
      </c>
      <c r="P132">
        <f>'147557'!Q825</f>
        <v>0</v>
      </c>
      <c r="Q132">
        <f>'147557'!AF825</f>
        <v>278</v>
      </c>
      <c r="R132">
        <f>'147557'!AK825</f>
        <v>117</v>
      </c>
    </row>
    <row r="133" spans="1:18" x14ac:dyDescent="0.2">
      <c r="A133" s="10">
        <f t="shared" si="16"/>
        <v>20120503</v>
      </c>
      <c r="B133" s="10">
        <f t="shared" si="9"/>
        <v>0</v>
      </c>
      <c r="C133" s="10">
        <f t="shared" si="10"/>
        <v>86</v>
      </c>
      <c r="D133" s="10">
        <f t="shared" si="11"/>
        <v>55</v>
      </c>
      <c r="F133">
        <f t="shared" si="12"/>
        <v>20120503</v>
      </c>
      <c r="G133">
        <f t="shared" si="13"/>
        <v>0</v>
      </c>
      <c r="H133">
        <f t="shared" si="14"/>
        <v>86</v>
      </c>
      <c r="I133">
        <f t="shared" si="15"/>
        <v>55</v>
      </c>
      <c r="J133" t="str">
        <f>'147557'!A826</f>
        <v>GHCND:USC00145856</v>
      </c>
      <c r="K133" t="str">
        <f>'147557'!B826</f>
        <v>NORTON 9 SSE KS US</v>
      </c>
      <c r="L133">
        <f>'147557'!C826</f>
        <v>719.3</v>
      </c>
      <c r="M133">
        <f>'147557'!D826</f>
        <v>39.741</v>
      </c>
      <c r="N133">
        <f>'147557'!E826</f>
        <v>-99.835999999999999</v>
      </c>
      <c r="O133">
        <f>'147557'!F826</f>
        <v>20120503</v>
      </c>
      <c r="P133">
        <f>'147557'!Q826</f>
        <v>0</v>
      </c>
      <c r="Q133">
        <f>'147557'!AF826</f>
        <v>300</v>
      </c>
      <c r="R133">
        <f>'147557'!AK826</f>
        <v>128</v>
      </c>
    </row>
    <row r="134" spans="1:18" x14ac:dyDescent="0.2">
      <c r="A134" s="10">
        <f t="shared" si="16"/>
        <v>20120504</v>
      </c>
      <c r="B134" s="10">
        <f t="shared" si="9"/>
        <v>0</v>
      </c>
      <c r="C134" s="10">
        <f t="shared" si="10"/>
        <v>87</v>
      </c>
      <c r="D134" s="10">
        <f t="shared" si="11"/>
        <v>58</v>
      </c>
      <c r="F134">
        <f t="shared" si="12"/>
        <v>20120504</v>
      </c>
      <c r="G134">
        <f t="shared" si="13"/>
        <v>0</v>
      </c>
      <c r="H134">
        <f t="shared" si="14"/>
        <v>87</v>
      </c>
      <c r="I134">
        <f t="shared" si="15"/>
        <v>58</v>
      </c>
      <c r="J134" t="str">
        <f>'147557'!A827</f>
        <v>GHCND:USC00145856</v>
      </c>
      <c r="K134" t="str">
        <f>'147557'!B827</f>
        <v>NORTON 9 SSE KS US</v>
      </c>
      <c r="L134">
        <f>'147557'!C827</f>
        <v>719.3</v>
      </c>
      <c r="M134">
        <f>'147557'!D827</f>
        <v>39.741</v>
      </c>
      <c r="N134">
        <f>'147557'!E827</f>
        <v>-99.835999999999999</v>
      </c>
      <c r="O134">
        <f>'147557'!F827</f>
        <v>20120504</v>
      </c>
      <c r="P134">
        <f>'147557'!Q827</f>
        <v>0</v>
      </c>
      <c r="Q134">
        <f>'147557'!AF827</f>
        <v>306</v>
      </c>
      <c r="R134">
        <f>'147557'!AK827</f>
        <v>144</v>
      </c>
    </row>
    <row r="135" spans="1:18" x14ac:dyDescent="0.2">
      <c r="A135" s="10">
        <f t="shared" si="16"/>
        <v>20120505</v>
      </c>
      <c r="B135" s="10">
        <f t="shared" si="9"/>
        <v>0</v>
      </c>
      <c r="C135" s="10">
        <f t="shared" si="10"/>
        <v>89</v>
      </c>
      <c r="D135" s="10">
        <f t="shared" si="11"/>
        <v>56</v>
      </c>
      <c r="F135">
        <f t="shared" si="12"/>
        <v>20120505</v>
      </c>
      <c r="G135">
        <f t="shared" si="13"/>
        <v>0</v>
      </c>
      <c r="H135">
        <f t="shared" si="14"/>
        <v>89</v>
      </c>
      <c r="I135">
        <f t="shared" si="15"/>
        <v>56</v>
      </c>
      <c r="J135" t="str">
        <f>'147557'!A828</f>
        <v>GHCND:USC00145856</v>
      </c>
      <c r="K135" t="str">
        <f>'147557'!B828</f>
        <v>NORTON 9 SSE KS US</v>
      </c>
      <c r="L135">
        <f>'147557'!C828</f>
        <v>719.3</v>
      </c>
      <c r="M135">
        <f>'147557'!D828</f>
        <v>39.741</v>
      </c>
      <c r="N135">
        <f>'147557'!E828</f>
        <v>-99.835999999999999</v>
      </c>
      <c r="O135">
        <f>'147557'!F828</f>
        <v>20120505</v>
      </c>
      <c r="P135">
        <f>'147557'!Q828</f>
        <v>0</v>
      </c>
      <c r="Q135">
        <f>'147557'!AF828</f>
        <v>317</v>
      </c>
      <c r="R135">
        <f>'147557'!AK828</f>
        <v>133</v>
      </c>
    </row>
    <row r="136" spans="1:18" x14ac:dyDescent="0.2">
      <c r="A136" s="10">
        <f t="shared" si="16"/>
        <v>20120506</v>
      </c>
      <c r="B136" s="10">
        <f t="shared" si="9"/>
        <v>0</v>
      </c>
      <c r="C136" s="10">
        <f t="shared" si="10"/>
        <v>95</v>
      </c>
      <c r="D136" s="10">
        <f t="shared" si="11"/>
        <v>56</v>
      </c>
      <c r="F136">
        <f t="shared" si="12"/>
        <v>20120506</v>
      </c>
      <c r="G136">
        <f t="shared" si="13"/>
        <v>0</v>
      </c>
      <c r="H136">
        <f t="shared" si="14"/>
        <v>95</v>
      </c>
      <c r="I136">
        <f t="shared" si="15"/>
        <v>56</v>
      </c>
      <c r="J136" t="str">
        <f>'147557'!A829</f>
        <v>GHCND:USC00145856</v>
      </c>
      <c r="K136" t="str">
        <f>'147557'!B829</f>
        <v>NORTON 9 SSE KS US</v>
      </c>
      <c r="L136">
        <f>'147557'!C829</f>
        <v>719.3</v>
      </c>
      <c r="M136">
        <f>'147557'!D829</f>
        <v>39.741</v>
      </c>
      <c r="N136">
        <f>'147557'!E829</f>
        <v>-99.835999999999999</v>
      </c>
      <c r="O136">
        <f>'147557'!F829</f>
        <v>20120506</v>
      </c>
      <c r="P136">
        <f>'147557'!Q829</f>
        <v>0</v>
      </c>
      <c r="Q136">
        <f>'147557'!AF829</f>
        <v>350</v>
      </c>
      <c r="R136">
        <f>'147557'!AK829</f>
        <v>133</v>
      </c>
    </row>
    <row r="137" spans="1:18" x14ac:dyDescent="0.2">
      <c r="A137" s="10">
        <f t="shared" si="16"/>
        <v>20120507</v>
      </c>
      <c r="B137" s="10">
        <f t="shared" si="9"/>
        <v>0.06</v>
      </c>
      <c r="C137" s="10">
        <f t="shared" si="10"/>
        <v>71</v>
      </c>
      <c r="D137" s="10">
        <f t="shared" si="11"/>
        <v>48</v>
      </c>
      <c r="F137">
        <f t="shared" si="12"/>
        <v>20120507</v>
      </c>
      <c r="G137">
        <f t="shared" si="13"/>
        <v>0.06</v>
      </c>
      <c r="H137">
        <f t="shared" si="14"/>
        <v>71</v>
      </c>
      <c r="I137">
        <f t="shared" si="15"/>
        <v>48</v>
      </c>
      <c r="J137" t="str">
        <f>'147557'!A830</f>
        <v>GHCND:USC00145856</v>
      </c>
      <c r="K137" t="str">
        <f>'147557'!B830</f>
        <v>NORTON 9 SSE KS US</v>
      </c>
      <c r="L137">
        <f>'147557'!C830</f>
        <v>719.3</v>
      </c>
      <c r="M137">
        <f>'147557'!D830</f>
        <v>39.741</v>
      </c>
      <c r="N137">
        <f>'147557'!E830</f>
        <v>-99.835999999999999</v>
      </c>
      <c r="O137">
        <f>'147557'!F830</f>
        <v>20120507</v>
      </c>
      <c r="P137">
        <f>'147557'!Q830</f>
        <v>15</v>
      </c>
      <c r="Q137">
        <f>'147557'!AF830</f>
        <v>217</v>
      </c>
      <c r="R137">
        <f>'147557'!AK830</f>
        <v>89</v>
      </c>
    </row>
    <row r="138" spans="1:18" x14ac:dyDescent="0.2">
      <c r="A138" s="10">
        <f t="shared" si="16"/>
        <v>20120508</v>
      </c>
      <c r="B138" s="10">
        <f t="shared" si="9"/>
        <v>0</v>
      </c>
      <c r="C138" s="10">
        <f t="shared" si="10"/>
        <v>66</v>
      </c>
      <c r="D138" s="10">
        <f t="shared" si="11"/>
        <v>45</v>
      </c>
      <c r="F138">
        <f t="shared" si="12"/>
        <v>20120508</v>
      </c>
      <c r="G138">
        <f t="shared" si="13"/>
        <v>0</v>
      </c>
      <c r="H138">
        <f t="shared" si="14"/>
        <v>66</v>
      </c>
      <c r="I138">
        <f t="shared" si="15"/>
        <v>45</v>
      </c>
      <c r="J138" t="str">
        <f>'147557'!A831</f>
        <v>GHCND:USC00145856</v>
      </c>
      <c r="K138" t="str">
        <f>'147557'!B831</f>
        <v>NORTON 9 SSE KS US</v>
      </c>
      <c r="L138">
        <f>'147557'!C831</f>
        <v>719.3</v>
      </c>
      <c r="M138">
        <f>'147557'!D831</f>
        <v>39.741</v>
      </c>
      <c r="N138">
        <f>'147557'!E831</f>
        <v>-99.835999999999999</v>
      </c>
      <c r="O138">
        <f>'147557'!F831</f>
        <v>20120508</v>
      </c>
      <c r="P138">
        <f>'147557'!Q831</f>
        <v>0</v>
      </c>
      <c r="Q138">
        <f>'147557'!AF831</f>
        <v>189</v>
      </c>
      <c r="R138">
        <f>'147557'!AK831</f>
        <v>72</v>
      </c>
    </row>
    <row r="139" spans="1:18" x14ac:dyDescent="0.2">
      <c r="A139" s="10">
        <f t="shared" si="16"/>
        <v>20120509</v>
      </c>
      <c r="B139" s="10">
        <f t="shared" si="9"/>
        <v>0</v>
      </c>
      <c r="C139" s="10">
        <f t="shared" si="10"/>
        <v>78</v>
      </c>
      <c r="D139" s="10">
        <f t="shared" si="11"/>
        <v>40</v>
      </c>
      <c r="F139">
        <f t="shared" si="12"/>
        <v>20120509</v>
      </c>
      <c r="G139">
        <f t="shared" si="13"/>
        <v>0</v>
      </c>
      <c r="H139">
        <f t="shared" si="14"/>
        <v>78</v>
      </c>
      <c r="I139">
        <f t="shared" si="15"/>
        <v>40</v>
      </c>
      <c r="J139" t="str">
        <f>'147557'!A832</f>
        <v>GHCND:USC00145856</v>
      </c>
      <c r="K139" t="str">
        <f>'147557'!B832</f>
        <v>NORTON 9 SSE KS US</v>
      </c>
      <c r="L139">
        <f>'147557'!C832</f>
        <v>719.3</v>
      </c>
      <c r="M139">
        <f>'147557'!D832</f>
        <v>39.741</v>
      </c>
      <c r="N139">
        <f>'147557'!E832</f>
        <v>-99.835999999999999</v>
      </c>
      <c r="O139">
        <f>'147557'!F832</f>
        <v>20120509</v>
      </c>
      <c r="P139">
        <f>'147557'!Q832</f>
        <v>0</v>
      </c>
      <c r="Q139">
        <f>'147557'!AF832</f>
        <v>256</v>
      </c>
      <c r="R139">
        <f>'147557'!AK832</f>
        <v>44</v>
      </c>
    </row>
    <row r="140" spans="1:18" x14ac:dyDescent="0.2">
      <c r="A140" s="10">
        <f t="shared" si="16"/>
        <v>20120510</v>
      </c>
      <c r="B140" s="10">
        <f t="shared" si="9"/>
        <v>0</v>
      </c>
      <c r="C140" s="10">
        <f t="shared" si="10"/>
        <v>78</v>
      </c>
      <c r="D140" s="10">
        <f t="shared" si="11"/>
        <v>40</v>
      </c>
      <c r="F140">
        <f t="shared" si="12"/>
        <v>20120510</v>
      </c>
      <c r="G140">
        <f t="shared" si="13"/>
        <v>0</v>
      </c>
      <c r="H140">
        <f t="shared" si="14"/>
        <v>78</v>
      </c>
      <c r="I140">
        <f t="shared" si="15"/>
        <v>40</v>
      </c>
      <c r="J140" t="str">
        <f>'147557'!A833</f>
        <v>GHCND:USC00145856</v>
      </c>
      <c r="K140" t="str">
        <f>'147557'!B833</f>
        <v>NORTON 9 SSE KS US</v>
      </c>
      <c r="L140">
        <f>'147557'!C833</f>
        <v>719.3</v>
      </c>
      <c r="M140">
        <f>'147557'!D833</f>
        <v>39.741</v>
      </c>
      <c r="N140">
        <f>'147557'!E833</f>
        <v>-99.835999999999999</v>
      </c>
      <c r="O140">
        <f>'147557'!F833</f>
        <v>20120510</v>
      </c>
      <c r="P140">
        <f>'147557'!Q833</f>
        <v>0</v>
      </c>
      <c r="Q140">
        <f>'147557'!AF833</f>
        <v>256</v>
      </c>
      <c r="R140">
        <f>'147557'!AK833</f>
        <v>44</v>
      </c>
    </row>
    <row r="141" spans="1:18" x14ac:dyDescent="0.2">
      <c r="A141" s="10">
        <f t="shared" si="16"/>
        <v>20120511</v>
      </c>
      <c r="B141" s="10">
        <f t="shared" si="9"/>
        <v>0</v>
      </c>
      <c r="C141" s="10">
        <f t="shared" si="10"/>
        <v>89</v>
      </c>
      <c r="D141" s="10">
        <f t="shared" si="11"/>
        <v>51</v>
      </c>
      <c r="F141">
        <f t="shared" si="12"/>
        <v>20120511</v>
      </c>
      <c r="G141">
        <f t="shared" si="13"/>
        <v>0</v>
      </c>
      <c r="H141">
        <f t="shared" si="14"/>
        <v>89</v>
      </c>
      <c r="I141">
        <f t="shared" si="15"/>
        <v>51</v>
      </c>
      <c r="J141" t="str">
        <f>'147557'!A834</f>
        <v>GHCND:USC00145856</v>
      </c>
      <c r="K141" t="str">
        <f>'147557'!B834</f>
        <v>NORTON 9 SSE KS US</v>
      </c>
      <c r="L141">
        <f>'147557'!C834</f>
        <v>719.3</v>
      </c>
      <c r="M141">
        <f>'147557'!D834</f>
        <v>39.741</v>
      </c>
      <c r="N141">
        <f>'147557'!E834</f>
        <v>-99.835999999999999</v>
      </c>
      <c r="O141">
        <f>'147557'!F834</f>
        <v>20120511</v>
      </c>
      <c r="P141">
        <f>'147557'!Q834</f>
        <v>0</v>
      </c>
      <c r="Q141">
        <f>'147557'!AF834</f>
        <v>317</v>
      </c>
      <c r="R141">
        <f>'147557'!AK834</f>
        <v>106</v>
      </c>
    </row>
    <row r="142" spans="1:18" x14ac:dyDescent="0.2">
      <c r="A142" s="10">
        <f t="shared" si="16"/>
        <v>20120512</v>
      </c>
      <c r="B142" s="10">
        <f t="shared" si="9"/>
        <v>0</v>
      </c>
      <c r="C142" s="10">
        <f t="shared" si="10"/>
        <v>73</v>
      </c>
      <c r="D142" s="10">
        <f t="shared" si="11"/>
        <v>40</v>
      </c>
      <c r="F142">
        <f t="shared" si="12"/>
        <v>20120512</v>
      </c>
      <c r="G142">
        <f t="shared" si="13"/>
        <v>0</v>
      </c>
      <c r="H142">
        <f t="shared" si="14"/>
        <v>73</v>
      </c>
      <c r="I142">
        <f t="shared" si="15"/>
        <v>40</v>
      </c>
      <c r="J142" t="str">
        <f>'147557'!A835</f>
        <v>GHCND:USC00145856</v>
      </c>
      <c r="K142" t="str">
        <f>'147557'!B835</f>
        <v>NORTON 9 SSE KS US</v>
      </c>
      <c r="L142">
        <f>'147557'!C835</f>
        <v>719.3</v>
      </c>
      <c r="M142">
        <f>'147557'!D835</f>
        <v>39.741</v>
      </c>
      <c r="N142">
        <f>'147557'!E835</f>
        <v>-99.835999999999999</v>
      </c>
      <c r="O142">
        <f>'147557'!F835</f>
        <v>20120512</v>
      </c>
      <c r="P142">
        <f>'147557'!Q835</f>
        <v>0</v>
      </c>
      <c r="Q142">
        <f>'147557'!AF835</f>
        <v>228</v>
      </c>
      <c r="R142">
        <f>'147557'!AK835</f>
        <v>44</v>
      </c>
    </row>
    <row r="143" spans="1:18" x14ac:dyDescent="0.2">
      <c r="A143" s="10">
        <f t="shared" si="16"/>
        <v>20120513</v>
      </c>
      <c r="B143" s="10">
        <f t="shared" si="9"/>
        <v>0</v>
      </c>
      <c r="C143" s="10">
        <f t="shared" si="10"/>
        <v>70</v>
      </c>
      <c r="D143" s="10">
        <f t="shared" si="11"/>
        <v>46</v>
      </c>
      <c r="F143">
        <f t="shared" si="12"/>
        <v>20120513</v>
      </c>
      <c r="G143">
        <f t="shared" si="13"/>
        <v>0</v>
      </c>
      <c r="H143">
        <f t="shared" si="14"/>
        <v>70</v>
      </c>
      <c r="I143">
        <f t="shared" si="15"/>
        <v>46</v>
      </c>
      <c r="J143" t="str">
        <f>'147557'!A836</f>
        <v>GHCND:USC00145856</v>
      </c>
      <c r="K143" t="str">
        <f>'147557'!B836</f>
        <v>NORTON 9 SSE KS US</v>
      </c>
      <c r="L143">
        <f>'147557'!C836</f>
        <v>719.3</v>
      </c>
      <c r="M143">
        <f>'147557'!D836</f>
        <v>39.741</v>
      </c>
      <c r="N143">
        <f>'147557'!E836</f>
        <v>-99.835999999999999</v>
      </c>
      <c r="O143">
        <f>'147557'!F836</f>
        <v>20120513</v>
      </c>
      <c r="P143">
        <f>'147557'!Q836</f>
        <v>0</v>
      </c>
      <c r="Q143">
        <f>'147557'!AF836</f>
        <v>211</v>
      </c>
      <c r="R143">
        <f>'147557'!AK836</f>
        <v>78</v>
      </c>
    </row>
    <row r="144" spans="1:18" x14ac:dyDescent="0.2">
      <c r="A144" s="10">
        <f t="shared" si="16"/>
        <v>20120514</v>
      </c>
      <c r="B144" s="10">
        <f t="shared" si="9"/>
        <v>0</v>
      </c>
      <c r="C144" s="10">
        <f t="shared" si="10"/>
        <v>75</v>
      </c>
      <c r="D144" s="10">
        <f t="shared" si="11"/>
        <v>49</v>
      </c>
      <c r="F144">
        <f t="shared" si="12"/>
        <v>20120514</v>
      </c>
      <c r="G144">
        <f t="shared" si="13"/>
        <v>0</v>
      </c>
      <c r="H144">
        <f t="shared" si="14"/>
        <v>75</v>
      </c>
      <c r="I144">
        <f t="shared" si="15"/>
        <v>49</v>
      </c>
      <c r="J144" t="str">
        <f>'147557'!A837</f>
        <v>GHCND:USC00145856</v>
      </c>
      <c r="K144" t="str">
        <f>'147557'!B837</f>
        <v>NORTON 9 SSE KS US</v>
      </c>
      <c r="L144">
        <f>'147557'!C837</f>
        <v>719.3</v>
      </c>
      <c r="M144">
        <f>'147557'!D837</f>
        <v>39.741</v>
      </c>
      <c r="N144">
        <f>'147557'!E837</f>
        <v>-99.835999999999999</v>
      </c>
      <c r="O144">
        <f>'147557'!F837</f>
        <v>20120514</v>
      </c>
      <c r="P144">
        <f>'147557'!Q837</f>
        <v>0</v>
      </c>
      <c r="Q144">
        <f>'147557'!AF837</f>
        <v>239</v>
      </c>
      <c r="R144">
        <f>'147557'!AK837</f>
        <v>94</v>
      </c>
    </row>
    <row r="145" spans="1:18" x14ac:dyDescent="0.2">
      <c r="A145" s="10">
        <f t="shared" si="16"/>
        <v>20120515</v>
      </c>
      <c r="B145" s="10">
        <f t="shared" si="9"/>
        <v>0</v>
      </c>
      <c r="C145" s="10">
        <f t="shared" si="10"/>
        <v>85</v>
      </c>
      <c r="D145" s="10">
        <f t="shared" si="11"/>
        <v>49</v>
      </c>
      <c r="F145">
        <f t="shared" si="12"/>
        <v>20120515</v>
      </c>
      <c r="G145">
        <f t="shared" si="13"/>
        <v>0</v>
      </c>
      <c r="H145">
        <f t="shared" si="14"/>
        <v>85</v>
      </c>
      <c r="I145">
        <f t="shared" si="15"/>
        <v>49</v>
      </c>
      <c r="J145" t="str">
        <f>'147557'!A838</f>
        <v>GHCND:USC00145856</v>
      </c>
      <c r="K145" t="str">
        <f>'147557'!B838</f>
        <v>NORTON 9 SSE KS US</v>
      </c>
      <c r="L145">
        <f>'147557'!C838</f>
        <v>719.3</v>
      </c>
      <c r="M145">
        <f>'147557'!D838</f>
        <v>39.741</v>
      </c>
      <c r="N145">
        <f>'147557'!E838</f>
        <v>-99.835999999999999</v>
      </c>
      <c r="O145">
        <f>'147557'!F838</f>
        <v>20120515</v>
      </c>
      <c r="P145">
        <f>'147557'!Q838</f>
        <v>0</v>
      </c>
      <c r="Q145">
        <f>'147557'!AF838</f>
        <v>294</v>
      </c>
      <c r="R145">
        <f>'147557'!AK838</f>
        <v>94</v>
      </c>
    </row>
    <row r="146" spans="1:18" x14ac:dyDescent="0.2">
      <c r="A146" s="10">
        <f t="shared" si="16"/>
        <v>20120516</v>
      </c>
      <c r="B146" s="10">
        <f t="shared" si="9"/>
        <v>0</v>
      </c>
      <c r="C146" s="10">
        <f t="shared" si="10"/>
        <v>93</v>
      </c>
      <c r="D146" s="10">
        <f t="shared" si="11"/>
        <v>48</v>
      </c>
      <c r="F146">
        <f t="shared" si="12"/>
        <v>20120516</v>
      </c>
      <c r="G146">
        <f t="shared" si="13"/>
        <v>0</v>
      </c>
      <c r="H146">
        <f t="shared" si="14"/>
        <v>93</v>
      </c>
      <c r="I146">
        <f t="shared" si="15"/>
        <v>48</v>
      </c>
      <c r="J146" t="str">
        <f>'147557'!A839</f>
        <v>GHCND:USC00145856</v>
      </c>
      <c r="K146" t="str">
        <f>'147557'!B839</f>
        <v>NORTON 9 SSE KS US</v>
      </c>
      <c r="L146">
        <f>'147557'!C839</f>
        <v>719.3</v>
      </c>
      <c r="M146">
        <f>'147557'!D839</f>
        <v>39.741</v>
      </c>
      <c r="N146">
        <f>'147557'!E839</f>
        <v>-99.835999999999999</v>
      </c>
      <c r="O146">
        <f>'147557'!F839</f>
        <v>20120516</v>
      </c>
      <c r="P146">
        <f>'147557'!Q839</f>
        <v>0</v>
      </c>
      <c r="Q146">
        <f>'147557'!AF839</f>
        <v>339</v>
      </c>
      <c r="R146">
        <f>'147557'!AK839</f>
        <v>89</v>
      </c>
    </row>
    <row r="147" spans="1:18" x14ac:dyDescent="0.2">
      <c r="A147" s="10">
        <f t="shared" si="16"/>
        <v>20120517</v>
      </c>
      <c r="B147" s="10">
        <f t="shared" si="9"/>
        <v>0</v>
      </c>
      <c r="C147" s="10">
        <f t="shared" si="10"/>
        <v>87</v>
      </c>
      <c r="D147" s="10">
        <f t="shared" si="11"/>
        <v>51</v>
      </c>
      <c r="F147">
        <f t="shared" si="12"/>
        <v>20120517</v>
      </c>
      <c r="G147">
        <f t="shared" si="13"/>
        <v>0</v>
      </c>
      <c r="H147">
        <f t="shared" si="14"/>
        <v>87</v>
      </c>
      <c r="I147">
        <f t="shared" si="15"/>
        <v>51</v>
      </c>
      <c r="J147" t="str">
        <f>'147557'!A840</f>
        <v>GHCND:USC00145856</v>
      </c>
      <c r="K147" t="str">
        <f>'147557'!B840</f>
        <v>NORTON 9 SSE KS US</v>
      </c>
      <c r="L147">
        <f>'147557'!C840</f>
        <v>719.3</v>
      </c>
      <c r="M147">
        <f>'147557'!D840</f>
        <v>39.741</v>
      </c>
      <c r="N147">
        <f>'147557'!E840</f>
        <v>-99.835999999999999</v>
      </c>
      <c r="O147">
        <f>'147557'!F840</f>
        <v>20120517</v>
      </c>
      <c r="P147">
        <f>'147557'!Q840</f>
        <v>0</v>
      </c>
      <c r="Q147">
        <f>'147557'!AF840</f>
        <v>306</v>
      </c>
      <c r="R147">
        <f>'147557'!AK840</f>
        <v>106</v>
      </c>
    </row>
    <row r="148" spans="1:18" x14ac:dyDescent="0.2">
      <c r="A148" s="10">
        <f t="shared" si="16"/>
        <v>20120518</v>
      </c>
      <c r="B148" s="10">
        <f t="shared" si="9"/>
        <v>0</v>
      </c>
      <c r="C148" s="10">
        <f t="shared" si="10"/>
        <v>92</v>
      </c>
      <c r="D148" s="10">
        <f t="shared" si="11"/>
        <v>62</v>
      </c>
      <c r="F148">
        <f t="shared" si="12"/>
        <v>20120518</v>
      </c>
      <c r="G148">
        <f t="shared" si="13"/>
        <v>0</v>
      </c>
      <c r="H148">
        <f t="shared" si="14"/>
        <v>92</v>
      </c>
      <c r="I148">
        <f t="shared" si="15"/>
        <v>62</v>
      </c>
      <c r="J148" t="str">
        <f>'147557'!A841</f>
        <v>GHCND:USC00145856</v>
      </c>
      <c r="K148" t="str">
        <f>'147557'!B841</f>
        <v>NORTON 9 SSE KS US</v>
      </c>
      <c r="L148">
        <f>'147557'!C841</f>
        <v>719.3</v>
      </c>
      <c r="M148">
        <f>'147557'!D841</f>
        <v>39.741</v>
      </c>
      <c r="N148">
        <f>'147557'!E841</f>
        <v>-99.835999999999999</v>
      </c>
      <c r="O148">
        <f>'147557'!F841</f>
        <v>20120518</v>
      </c>
      <c r="P148">
        <f>'147557'!Q841</f>
        <v>0</v>
      </c>
      <c r="Q148">
        <f>'147557'!AF841</f>
        <v>333</v>
      </c>
      <c r="R148">
        <f>'147557'!AK841</f>
        <v>167</v>
      </c>
    </row>
    <row r="149" spans="1:18" x14ac:dyDescent="0.2">
      <c r="A149" s="10">
        <f t="shared" si="16"/>
        <v>20120519</v>
      </c>
      <c r="B149" s="10">
        <f t="shared" si="9"/>
        <v>0</v>
      </c>
      <c r="C149" s="10">
        <f t="shared" si="10"/>
        <v>91</v>
      </c>
      <c r="D149" s="10">
        <f t="shared" si="11"/>
        <v>59</v>
      </c>
      <c r="F149">
        <f t="shared" si="12"/>
        <v>20120519</v>
      </c>
      <c r="G149">
        <f t="shared" si="13"/>
        <v>0</v>
      </c>
      <c r="H149">
        <f t="shared" si="14"/>
        <v>91</v>
      </c>
      <c r="I149">
        <f t="shared" si="15"/>
        <v>59</v>
      </c>
      <c r="J149" t="str">
        <f>'147557'!A842</f>
        <v>GHCND:USC00145856</v>
      </c>
      <c r="K149" t="str">
        <f>'147557'!B842</f>
        <v>NORTON 9 SSE KS US</v>
      </c>
      <c r="L149">
        <f>'147557'!C842</f>
        <v>719.3</v>
      </c>
      <c r="M149">
        <f>'147557'!D842</f>
        <v>39.741</v>
      </c>
      <c r="N149">
        <f>'147557'!E842</f>
        <v>-99.835999999999999</v>
      </c>
      <c r="O149">
        <f>'147557'!F842</f>
        <v>20120519</v>
      </c>
      <c r="P149">
        <f>'147557'!Q842</f>
        <v>0</v>
      </c>
      <c r="Q149">
        <f>'147557'!AF842</f>
        <v>328</v>
      </c>
      <c r="R149">
        <f>'147557'!AK842</f>
        <v>150</v>
      </c>
    </row>
    <row r="150" spans="1:18" x14ac:dyDescent="0.2">
      <c r="A150" s="10">
        <f t="shared" si="16"/>
        <v>20120520</v>
      </c>
      <c r="B150" s="10">
        <f t="shared" si="9"/>
        <v>0</v>
      </c>
      <c r="C150" s="10">
        <f t="shared" si="10"/>
        <v>81</v>
      </c>
      <c r="D150" s="10">
        <f t="shared" si="11"/>
        <v>45</v>
      </c>
      <c r="F150">
        <f t="shared" si="12"/>
        <v>20120520</v>
      </c>
      <c r="G150">
        <f t="shared" si="13"/>
        <v>0</v>
      </c>
      <c r="H150">
        <f t="shared" si="14"/>
        <v>81</v>
      </c>
      <c r="I150">
        <f t="shared" si="15"/>
        <v>45</v>
      </c>
      <c r="J150" t="str">
        <f>'147557'!A843</f>
        <v>GHCND:USC00145856</v>
      </c>
      <c r="K150" t="str">
        <f>'147557'!B843</f>
        <v>NORTON 9 SSE KS US</v>
      </c>
      <c r="L150">
        <f>'147557'!C843</f>
        <v>719.3</v>
      </c>
      <c r="M150">
        <f>'147557'!D843</f>
        <v>39.741</v>
      </c>
      <c r="N150">
        <f>'147557'!E843</f>
        <v>-99.835999999999999</v>
      </c>
      <c r="O150">
        <f>'147557'!F843</f>
        <v>20120520</v>
      </c>
      <c r="P150">
        <f>'147557'!Q843</f>
        <v>0</v>
      </c>
      <c r="Q150">
        <f>'147557'!AF843</f>
        <v>272</v>
      </c>
      <c r="R150">
        <f>'147557'!AK843</f>
        <v>72</v>
      </c>
    </row>
    <row r="151" spans="1:18" x14ac:dyDescent="0.2">
      <c r="A151" s="10">
        <f t="shared" si="16"/>
        <v>20120521</v>
      </c>
      <c r="B151" s="10">
        <f t="shared" si="9"/>
        <v>0</v>
      </c>
      <c r="C151" s="10">
        <f t="shared" si="10"/>
        <v>82</v>
      </c>
      <c r="D151" s="10">
        <f t="shared" si="11"/>
        <v>45</v>
      </c>
      <c r="F151">
        <f t="shared" si="12"/>
        <v>20120521</v>
      </c>
      <c r="G151">
        <f t="shared" si="13"/>
        <v>0</v>
      </c>
      <c r="H151">
        <f t="shared" si="14"/>
        <v>82</v>
      </c>
      <c r="I151">
        <f t="shared" si="15"/>
        <v>45</v>
      </c>
      <c r="J151" t="str">
        <f>'147557'!A844</f>
        <v>GHCND:USC00145856</v>
      </c>
      <c r="K151" t="str">
        <f>'147557'!B844</f>
        <v>NORTON 9 SSE KS US</v>
      </c>
      <c r="L151">
        <f>'147557'!C844</f>
        <v>719.3</v>
      </c>
      <c r="M151">
        <f>'147557'!D844</f>
        <v>39.741</v>
      </c>
      <c r="N151">
        <f>'147557'!E844</f>
        <v>-99.835999999999999</v>
      </c>
      <c r="O151">
        <f>'147557'!F844</f>
        <v>20120521</v>
      </c>
      <c r="P151">
        <f>'147557'!Q844</f>
        <v>0</v>
      </c>
      <c r="Q151">
        <f>'147557'!AF844</f>
        <v>278</v>
      </c>
      <c r="R151">
        <f>'147557'!AK844</f>
        <v>72</v>
      </c>
    </row>
    <row r="152" spans="1:18" x14ac:dyDescent="0.2">
      <c r="A152" s="10">
        <f t="shared" si="16"/>
        <v>20120522</v>
      </c>
      <c r="B152" s="10">
        <f t="shared" si="9"/>
        <v>0</v>
      </c>
      <c r="C152" s="10">
        <f t="shared" si="10"/>
        <v>83</v>
      </c>
      <c r="D152" s="10">
        <f t="shared" si="11"/>
        <v>46</v>
      </c>
      <c r="F152">
        <f t="shared" si="12"/>
        <v>20120522</v>
      </c>
      <c r="G152">
        <f t="shared" si="13"/>
        <v>0</v>
      </c>
      <c r="H152">
        <f t="shared" si="14"/>
        <v>83</v>
      </c>
      <c r="I152">
        <f t="shared" si="15"/>
        <v>46</v>
      </c>
      <c r="J152" t="str">
        <f>'147557'!A845</f>
        <v>GHCND:USC00145856</v>
      </c>
      <c r="K152" t="str">
        <f>'147557'!B845</f>
        <v>NORTON 9 SSE KS US</v>
      </c>
      <c r="L152">
        <f>'147557'!C845</f>
        <v>719.3</v>
      </c>
      <c r="M152">
        <f>'147557'!D845</f>
        <v>39.741</v>
      </c>
      <c r="N152">
        <f>'147557'!E845</f>
        <v>-99.835999999999999</v>
      </c>
      <c r="O152">
        <f>'147557'!F845</f>
        <v>20120522</v>
      </c>
      <c r="P152">
        <f>'147557'!Q845</f>
        <v>0</v>
      </c>
      <c r="Q152">
        <f>'147557'!AF845</f>
        <v>283</v>
      </c>
      <c r="R152">
        <f>'147557'!AK845</f>
        <v>78</v>
      </c>
    </row>
    <row r="153" spans="1:18" x14ac:dyDescent="0.2">
      <c r="A153" s="10">
        <f t="shared" si="16"/>
        <v>20120523</v>
      </c>
      <c r="B153" s="10">
        <f t="shared" si="9"/>
        <v>0</v>
      </c>
      <c r="C153" s="10">
        <f t="shared" si="10"/>
        <v>92</v>
      </c>
      <c r="D153" s="10">
        <f t="shared" si="11"/>
        <v>61</v>
      </c>
      <c r="F153">
        <f t="shared" si="12"/>
        <v>20120523</v>
      </c>
      <c r="G153">
        <f t="shared" si="13"/>
        <v>0</v>
      </c>
      <c r="H153">
        <f t="shared" si="14"/>
        <v>92</v>
      </c>
      <c r="I153">
        <f t="shared" si="15"/>
        <v>61</v>
      </c>
      <c r="J153" t="str">
        <f>'147557'!A846</f>
        <v>GHCND:USC00145856</v>
      </c>
      <c r="K153" t="str">
        <f>'147557'!B846</f>
        <v>NORTON 9 SSE KS US</v>
      </c>
      <c r="L153">
        <f>'147557'!C846</f>
        <v>719.3</v>
      </c>
      <c r="M153">
        <f>'147557'!D846</f>
        <v>39.741</v>
      </c>
      <c r="N153">
        <f>'147557'!E846</f>
        <v>-99.835999999999999</v>
      </c>
      <c r="O153">
        <f>'147557'!F846</f>
        <v>20120523</v>
      </c>
      <c r="P153">
        <f>'147557'!Q846</f>
        <v>0</v>
      </c>
      <c r="Q153">
        <f>'147557'!AF846</f>
        <v>333</v>
      </c>
      <c r="R153">
        <f>'147557'!AK846</f>
        <v>161</v>
      </c>
    </row>
    <row r="154" spans="1:18" x14ac:dyDescent="0.2">
      <c r="A154" s="10">
        <f t="shared" si="16"/>
        <v>20120524</v>
      </c>
      <c r="B154" s="10">
        <f t="shared" si="9"/>
        <v>0.45</v>
      </c>
      <c r="C154" s="10">
        <f t="shared" si="10"/>
        <v>93</v>
      </c>
      <c r="D154" s="10">
        <f t="shared" si="11"/>
        <v>52</v>
      </c>
      <c r="F154">
        <f t="shared" si="12"/>
        <v>20120524</v>
      </c>
      <c r="G154">
        <f t="shared" si="13"/>
        <v>0.45</v>
      </c>
      <c r="H154">
        <f t="shared" si="14"/>
        <v>93</v>
      </c>
      <c r="I154">
        <f t="shared" si="15"/>
        <v>52</v>
      </c>
      <c r="J154" t="str">
        <f>'147557'!A847</f>
        <v>GHCND:USC00145856</v>
      </c>
      <c r="K154" t="str">
        <f>'147557'!B847</f>
        <v>NORTON 9 SSE KS US</v>
      </c>
      <c r="L154">
        <f>'147557'!C847</f>
        <v>719.3</v>
      </c>
      <c r="M154">
        <f>'147557'!D847</f>
        <v>39.741</v>
      </c>
      <c r="N154">
        <f>'147557'!E847</f>
        <v>-99.835999999999999</v>
      </c>
      <c r="O154">
        <f>'147557'!F847</f>
        <v>20120524</v>
      </c>
      <c r="P154">
        <f>'147557'!Q847</f>
        <v>114</v>
      </c>
      <c r="Q154">
        <f>'147557'!AF847</f>
        <v>339</v>
      </c>
      <c r="R154">
        <f>'147557'!AK847</f>
        <v>111</v>
      </c>
    </row>
    <row r="155" spans="1:18" x14ac:dyDescent="0.2">
      <c r="A155" s="10">
        <f t="shared" si="16"/>
        <v>20120525</v>
      </c>
      <c r="B155" s="10">
        <f t="shared" si="9"/>
        <v>0</v>
      </c>
      <c r="C155" s="10">
        <f t="shared" si="10"/>
        <v>93</v>
      </c>
      <c r="D155" s="10">
        <f t="shared" si="11"/>
        <v>51</v>
      </c>
      <c r="F155">
        <f t="shared" si="12"/>
        <v>20120525</v>
      </c>
      <c r="G155">
        <f t="shared" si="13"/>
        <v>0</v>
      </c>
      <c r="H155">
        <f t="shared" si="14"/>
        <v>93</v>
      </c>
      <c r="I155">
        <f t="shared" si="15"/>
        <v>51</v>
      </c>
      <c r="J155" t="str">
        <f>'147557'!A848</f>
        <v>GHCND:USC00145856</v>
      </c>
      <c r="K155" t="str">
        <f>'147557'!B848</f>
        <v>NORTON 9 SSE KS US</v>
      </c>
      <c r="L155">
        <f>'147557'!C848</f>
        <v>719.3</v>
      </c>
      <c r="M155">
        <f>'147557'!D848</f>
        <v>39.741</v>
      </c>
      <c r="N155">
        <f>'147557'!E848</f>
        <v>-99.835999999999999</v>
      </c>
      <c r="O155">
        <f>'147557'!F848</f>
        <v>20120525</v>
      </c>
      <c r="P155">
        <f>'147557'!Q848</f>
        <v>0</v>
      </c>
      <c r="Q155">
        <f>'147557'!AF848</f>
        <v>339</v>
      </c>
      <c r="R155">
        <f>'147557'!AK848</f>
        <v>106</v>
      </c>
    </row>
    <row r="156" spans="1:18" x14ac:dyDescent="0.2">
      <c r="A156" s="10">
        <f t="shared" si="16"/>
        <v>20120526</v>
      </c>
      <c r="B156" s="10">
        <f t="shared" si="9"/>
        <v>0.03</v>
      </c>
      <c r="C156" s="10">
        <f t="shared" si="10"/>
        <v>74</v>
      </c>
      <c r="D156" s="10">
        <f t="shared" si="11"/>
        <v>52</v>
      </c>
      <c r="F156">
        <f t="shared" si="12"/>
        <v>20120526</v>
      </c>
      <c r="G156">
        <f t="shared" si="13"/>
        <v>0.03</v>
      </c>
      <c r="H156">
        <f t="shared" si="14"/>
        <v>74</v>
      </c>
      <c r="I156">
        <f t="shared" si="15"/>
        <v>52</v>
      </c>
      <c r="J156" t="str">
        <f>'147557'!A849</f>
        <v>GHCND:USC00145856</v>
      </c>
      <c r="K156" t="str">
        <f>'147557'!B849</f>
        <v>NORTON 9 SSE KS US</v>
      </c>
      <c r="L156">
        <f>'147557'!C849</f>
        <v>719.3</v>
      </c>
      <c r="M156">
        <f>'147557'!D849</f>
        <v>39.741</v>
      </c>
      <c r="N156">
        <f>'147557'!E849</f>
        <v>-99.835999999999999</v>
      </c>
      <c r="O156">
        <f>'147557'!F849</f>
        <v>20120526</v>
      </c>
      <c r="P156">
        <f>'147557'!Q849</f>
        <v>8</v>
      </c>
      <c r="Q156">
        <f>'147557'!AF849</f>
        <v>233</v>
      </c>
      <c r="R156">
        <f>'147557'!AK849</f>
        <v>111</v>
      </c>
    </row>
    <row r="157" spans="1:18" x14ac:dyDescent="0.2">
      <c r="A157" s="10">
        <f t="shared" si="16"/>
        <v>20120527</v>
      </c>
      <c r="B157" s="10">
        <f t="shared" si="9"/>
        <v>0</v>
      </c>
      <c r="C157" s="10">
        <f t="shared" si="10"/>
        <v>101</v>
      </c>
      <c r="D157" s="10">
        <f t="shared" si="11"/>
        <v>52</v>
      </c>
      <c r="F157">
        <f t="shared" si="12"/>
        <v>20120527</v>
      </c>
      <c r="G157">
        <f t="shared" si="13"/>
        <v>0</v>
      </c>
      <c r="H157">
        <f t="shared" si="14"/>
        <v>101</v>
      </c>
      <c r="I157">
        <f t="shared" si="15"/>
        <v>52</v>
      </c>
      <c r="J157" t="str">
        <f>'147557'!A850</f>
        <v>GHCND:USC00145856</v>
      </c>
      <c r="K157" t="str">
        <f>'147557'!B850</f>
        <v>NORTON 9 SSE KS US</v>
      </c>
      <c r="L157">
        <f>'147557'!C850</f>
        <v>719.3</v>
      </c>
      <c r="M157">
        <f>'147557'!D850</f>
        <v>39.741</v>
      </c>
      <c r="N157">
        <f>'147557'!E850</f>
        <v>-99.835999999999999</v>
      </c>
      <c r="O157">
        <f>'147557'!F850</f>
        <v>20120527</v>
      </c>
      <c r="P157">
        <f>'147557'!Q850</f>
        <v>0</v>
      </c>
      <c r="Q157">
        <f>'147557'!AF850</f>
        <v>383</v>
      </c>
      <c r="R157">
        <f>'147557'!AK850</f>
        <v>111</v>
      </c>
    </row>
    <row r="158" spans="1:18" x14ac:dyDescent="0.2">
      <c r="A158" s="10">
        <f t="shared" si="16"/>
        <v>20120528</v>
      </c>
      <c r="B158" s="10">
        <f t="shared" si="9"/>
        <v>0</v>
      </c>
      <c r="C158" s="10">
        <f t="shared" si="10"/>
        <v>93</v>
      </c>
      <c r="D158" s="10">
        <f t="shared" si="11"/>
        <v>52</v>
      </c>
      <c r="F158">
        <f t="shared" si="12"/>
        <v>20120528</v>
      </c>
      <c r="G158">
        <f t="shared" si="13"/>
        <v>0</v>
      </c>
      <c r="H158">
        <f t="shared" si="14"/>
        <v>93</v>
      </c>
      <c r="I158">
        <f t="shared" si="15"/>
        <v>52</v>
      </c>
      <c r="J158" t="str">
        <f>'147557'!A851</f>
        <v>GHCND:USC00145856</v>
      </c>
      <c r="K158" t="str">
        <f>'147557'!B851</f>
        <v>NORTON 9 SSE KS US</v>
      </c>
      <c r="L158">
        <f>'147557'!C851</f>
        <v>719.3</v>
      </c>
      <c r="M158">
        <f>'147557'!D851</f>
        <v>39.741</v>
      </c>
      <c r="N158">
        <f>'147557'!E851</f>
        <v>-99.835999999999999</v>
      </c>
      <c r="O158">
        <f>'147557'!F851</f>
        <v>20120528</v>
      </c>
      <c r="P158">
        <f>'147557'!Q851</f>
        <v>0</v>
      </c>
      <c r="Q158">
        <f>'147557'!AF851</f>
        <v>339</v>
      </c>
      <c r="R158">
        <f>'147557'!AK851</f>
        <v>111</v>
      </c>
    </row>
    <row r="159" spans="1:18" x14ac:dyDescent="0.2">
      <c r="A159" s="10">
        <f t="shared" si="16"/>
        <v>20120529</v>
      </c>
      <c r="B159" s="10">
        <f t="shared" si="9"/>
        <v>0</v>
      </c>
      <c r="C159" s="10">
        <f t="shared" si="10"/>
        <v>85</v>
      </c>
      <c r="D159" s="10">
        <f t="shared" si="11"/>
        <v>50</v>
      </c>
      <c r="F159">
        <f t="shared" si="12"/>
        <v>20120529</v>
      </c>
      <c r="G159">
        <f t="shared" si="13"/>
        <v>0</v>
      </c>
      <c r="H159">
        <f t="shared" si="14"/>
        <v>85</v>
      </c>
      <c r="I159">
        <f t="shared" si="15"/>
        <v>50</v>
      </c>
      <c r="J159" t="str">
        <f>'147557'!A852</f>
        <v>GHCND:USC00145856</v>
      </c>
      <c r="K159" t="str">
        <f>'147557'!B852</f>
        <v>NORTON 9 SSE KS US</v>
      </c>
      <c r="L159">
        <f>'147557'!C852</f>
        <v>719.3</v>
      </c>
      <c r="M159">
        <f>'147557'!D852</f>
        <v>39.741</v>
      </c>
      <c r="N159">
        <f>'147557'!E852</f>
        <v>-99.835999999999999</v>
      </c>
      <c r="O159">
        <f>'147557'!F852</f>
        <v>20120529</v>
      </c>
      <c r="P159">
        <f>'147557'!Q852</f>
        <v>0</v>
      </c>
      <c r="Q159">
        <f>'147557'!AF852</f>
        <v>294</v>
      </c>
      <c r="R159">
        <f>'147557'!AK852</f>
        <v>100</v>
      </c>
    </row>
    <row r="160" spans="1:18" x14ac:dyDescent="0.2">
      <c r="A160" s="10">
        <f t="shared" si="16"/>
        <v>20120530</v>
      </c>
      <c r="B160" s="10">
        <f t="shared" si="9"/>
        <v>0</v>
      </c>
      <c r="C160" s="10">
        <f t="shared" si="10"/>
        <v>82</v>
      </c>
      <c r="D160" s="10">
        <f t="shared" si="11"/>
        <v>49</v>
      </c>
      <c r="F160">
        <f t="shared" si="12"/>
        <v>20120530</v>
      </c>
      <c r="G160">
        <f t="shared" si="13"/>
        <v>0</v>
      </c>
      <c r="H160">
        <f t="shared" si="14"/>
        <v>82</v>
      </c>
      <c r="I160">
        <f t="shared" si="15"/>
        <v>49</v>
      </c>
      <c r="J160" t="str">
        <f>'147557'!A853</f>
        <v>GHCND:USC00145856</v>
      </c>
      <c r="K160" t="str">
        <f>'147557'!B853</f>
        <v>NORTON 9 SSE KS US</v>
      </c>
      <c r="L160">
        <f>'147557'!C853</f>
        <v>719.3</v>
      </c>
      <c r="M160">
        <f>'147557'!D853</f>
        <v>39.741</v>
      </c>
      <c r="N160">
        <f>'147557'!E853</f>
        <v>-99.835999999999999</v>
      </c>
      <c r="O160">
        <f>'147557'!F853</f>
        <v>20120530</v>
      </c>
      <c r="P160">
        <f>'147557'!Q853</f>
        <v>0</v>
      </c>
      <c r="Q160">
        <f>'147557'!AF853</f>
        <v>278</v>
      </c>
      <c r="R160">
        <f>'147557'!AK853</f>
        <v>94</v>
      </c>
    </row>
    <row r="161" spans="1:18" x14ac:dyDescent="0.2">
      <c r="A161" s="10">
        <f t="shared" si="16"/>
        <v>20120531</v>
      </c>
      <c r="B161" s="10">
        <f t="shared" si="9"/>
        <v>0</v>
      </c>
      <c r="C161" s="10">
        <f t="shared" si="10"/>
        <v>83</v>
      </c>
      <c r="D161" s="10">
        <f t="shared" si="11"/>
        <v>44</v>
      </c>
      <c r="F161">
        <f t="shared" si="12"/>
        <v>20120531</v>
      </c>
      <c r="G161">
        <f t="shared" si="13"/>
        <v>0</v>
      </c>
      <c r="H161">
        <f t="shared" si="14"/>
        <v>83</v>
      </c>
      <c r="I161">
        <f t="shared" si="15"/>
        <v>44</v>
      </c>
      <c r="J161" t="str">
        <f>'147557'!A854</f>
        <v>GHCND:USC00145856</v>
      </c>
      <c r="K161" t="str">
        <f>'147557'!B854</f>
        <v>NORTON 9 SSE KS US</v>
      </c>
      <c r="L161">
        <f>'147557'!C854</f>
        <v>719.3</v>
      </c>
      <c r="M161">
        <f>'147557'!D854</f>
        <v>39.741</v>
      </c>
      <c r="N161">
        <f>'147557'!E854</f>
        <v>-99.835999999999999</v>
      </c>
      <c r="O161">
        <f>'147557'!F854</f>
        <v>20120531</v>
      </c>
      <c r="P161">
        <f>'147557'!Q854</f>
        <v>0</v>
      </c>
      <c r="Q161">
        <f>'147557'!AF854</f>
        <v>283</v>
      </c>
      <c r="R161">
        <f>'147557'!AK854</f>
        <v>67</v>
      </c>
    </row>
    <row r="162" spans="1:18" x14ac:dyDescent="0.2">
      <c r="A162" s="10">
        <f t="shared" si="16"/>
        <v>20120601</v>
      </c>
      <c r="B162" s="10">
        <f t="shared" si="9"/>
        <v>0.03</v>
      </c>
      <c r="C162" s="10">
        <f t="shared" si="10"/>
        <v>74</v>
      </c>
      <c r="D162" s="10">
        <f t="shared" si="11"/>
        <v>43</v>
      </c>
      <c r="F162">
        <f t="shared" si="12"/>
        <v>20120601</v>
      </c>
      <c r="G162">
        <f t="shared" si="13"/>
        <v>0.03</v>
      </c>
      <c r="H162">
        <f t="shared" si="14"/>
        <v>74</v>
      </c>
      <c r="I162">
        <f t="shared" si="15"/>
        <v>43</v>
      </c>
      <c r="J162" t="str">
        <f>'147557'!A855</f>
        <v>GHCND:USC00145856</v>
      </c>
      <c r="K162" t="str">
        <f>'147557'!B855</f>
        <v>NORTON 9 SSE KS US</v>
      </c>
      <c r="L162">
        <f>'147557'!C855</f>
        <v>719.3</v>
      </c>
      <c r="M162">
        <f>'147557'!D855</f>
        <v>39.741</v>
      </c>
      <c r="N162">
        <f>'147557'!E855</f>
        <v>-99.835999999999999</v>
      </c>
      <c r="O162">
        <f>'147557'!F855</f>
        <v>20120601</v>
      </c>
      <c r="P162">
        <f>'147557'!Q855</f>
        <v>8</v>
      </c>
      <c r="Q162">
        <f>'147557'!AF855</f>
        <v>233</v>
      </c>
      <c r="R162">
        <f>'147557'!AK855</f>
        <v>61</v>
      </c>
    </row>
    <row r="163" spans="1:18" x14ac:dyDescent="0.2">
      <c r="A163" s="10">
        <f t="shared" si="16"/>
        <v>20120602</v>
      </c>
      <c r="B163" s="10">
        <f t="shared" si="9"/>
        <v>0</v>
      </c>
      <c r="C163" s="10">
        <f t="shared" si="10"/>
        <v>84</v>
      </c>
      <c r="D163" s="10">
        <f t="shared" si="11"/>
        <v>43</v>
      </c>
      <c r="F163">
        <f t="shared" si="12"/>
        <v>20120602</v>
      </c>
      <c r="G163">
        <f t="shared" si="13"/>
        <v>0</v>
      </c>
      <c r="H163">
        <f t="shared" si="14"/>
        <v>84</v>
      </c>
      <c r="I163">
        <f t="shared" si="15"/>
        <v>43</v>
      </c>
      <c r="J163" t="str">
        <f>'147557'!A856</f>
        <v>GHCND:USC00145856</v>
      </c>
      <c r="K163" t="str">
        <f>'147557'!B856</f>
        <v>NORTON 9 SSE KS US</v>
      </c>
      <c r="L163">
        <f>'147557'!C856</f>
        <v>719.3</v>
      </c>
      <c r="M163">
        <f>'147557'!D856</f>
        <v>39.741</v>
      </c>
      <c r="N163">
        <f>'147557'!E856</f>
        <v>-99.835999999999999</v>
      </c>
      <c r="O163">
        <f>'147557'!F856</f>
        <v>20120602</v>
      </c>
      <c r="P163">
        <f>'147557'!Q856</f>
        <v>0</v>
      </c>
      <c r="Q163">
        <f>'147557'!AF856</f>
        <v>289</v>
      </c>
      <c r="R163">
        <f>'147557'!AK856</f>
        <v>61</v>
      </c>
    </row>
    <row r="164" spans="1:18" x14ac:dyDescent="0.2">
      <c r="A164" s="10">
        <f t="shared" si="16"/>
        <v>20120603</v>
      </c>
      <c r="B164" s="10">
        <f t="shared" si="9"/>
        <v>0</v>
      </c>
      <c r="C164" s="10">
        <f t="shared" si="10"/>
        <v>89</v>
      </c>
      <c r="D164" s="10">
        <f t="shared" si="11"/>
        <v>44</v>
      </c>
      <c r="F164">
        <f t="shared" si="12"/>
        <v>20120603</v>
      </c>
      <c r="G164">
        <f t="shared" si="13"/>
        <v>0</v>
      </c>
      <c r="H164">
        <f t="shared" si="14"/>
        <v>89</v>
      </c>
      <c r="I164">
        <f t="shared" si="15"/>
        <v>44</v>
      </c>
      <c r="J164" t="str">
        <f>'147557'!A857</f>
        <v>GHCND:USC00145856</v>
      </c>
      <c r="K164" t="str">
        <f>'147557'!B857</f>
        <v>NORTON 9 SSE KS US</v>
      </c>
      <c r="L164">
        <f>'147557'!C857</f>
        <v>719.3</v>
      </c>
      <c r="M164">
        <f>'147557'!D857</f>
        <v>39.741</v>
      </c>
      <c r="N164">
        <f>'147557'!E857</f>
        <v>-99.835999999999999</v>
      </c>
      <c r="O164">
        <f>'147557'!F857</f>
        <v>20120603</v>
      </c>
      <c r="P164">
        <f>'147557'!Q857</f>
        <v>0</v>
      </c>
      <c r="Q164">
        <f>'147557'!AF857</f>
        <v>317</v>
      </c>
      <c r="R164">
        <f>'147557'!AK857</f>
        <v>67</v>
      </c>
    </row>
    <row r="165" spans="1:18" x14ac:dyDescent="0.2">
      <c r="A165" s="10">
        <f t="shared" si="16"/>
        <v>20120604</v>
      </c>
      <c r="B165" s="10">
        <f t="shared" si="9"/>
        <v>0</v>
      </c>
      <c r="C165" s="10">
        <f t="shared" si="10"/>
        <v>97</v>
      </c>
      <c r="D165" s="10">
        <f t="shared" si="11"/>
        <v>62</v>
      </c>
      <c r="F165">
        <f t="shared" si="12"/>
        <v>20120604</v>
      </c>
      <c r="G165">
        <f t="shared" si="13"/>
        <v>0</v>
      </c>
      <c r="H165">
        <f t="shared" si="14"/>
        <v>97</v>
      </c>
      <c r="I165">
        <f t="shared" si="15"/>
        <v>62</v>
      </c>
      <c r="J165" t="str">
        <f>'147557'!A858</f>
        <v>GHCND:USC00145856</v>
      </c>
      <c r="K165" t="str">
        <f>'147557'!B858</f>
        <v>NORTON 9 SSE KS US</v>
      </c>
      <c r="L165">
        <f>'147557'!C858</f>
        <v>719.3</v>
      </c>
      <c r="M165">
        <f>'147557'!D858</f>
        <v>39.741</v>
      </c>
      <c r="N165">
        <f>'147557'!E858</f>
        <v>-99.835999999999999</v>
      </c>
      <c r="O165">
        <f>'147557'!F858</f>
        <v>20120604</v>
      </c>
      <c r="P165">
        <f>'147557'!Q858</f>
        <v>0</v>
      </c>
      <c r="Q165">
        <f>'147557'!AF858</f>
        <v>361</v>
      </c>
      <c r="R165">
        <f>'147557'!AK858</f>
        <v>167</v>
      </c>
    </row>
    <row r="166" spans="1:18" x14ac:dyDescent="0.2">
      <c r="A166" s="10">
        <f t="shared" si="16"/>
        <v>20120605</v>
      </c>
      <c r="B166" s="10">
        <f t="shared" si="9"/>
        <v>0</v>
      </c>
      <c r="C166" s="10">
        <f t="shared" si="10"/>
        <v>93</v>
      </c>
      <c r="D166" s="10">
        <f t="shared" si="11"/>
        <v>63</v>
      </c>
      <c r="F166">
        <f t="shared" si="12"/>
        <v>20120605</v>
      </c>
      <c r="G166">
        <f t="shared" si="13"/>
        <v>0</v>
      </c>
      <c r="H166">
        <f t="shared" si="14"/>
        <v>93</v>
      </c>
      <c r="I166">
        <f t="shared" si="15"/>
        <v>63</v>
      </c>
      <c r="J166" t="str">
        <f>'147557'!A859</f>
        <v>GHCND:USC00145856</v>
      </c>
      <c r="K166" t="str">
        <f>'147557'!B859</f>
        <v>NORTON 9 SSE KS US</v>
      </c>
      <c r="L166">
        <f>'147557'!C859</f>
        <v>719.3</v>
      </c>
      <c r="M166">
        <f>'147557'!D859</f>
        <v>39.741</v>
      </c>
      <c r="N166">
        <f>'147557'!E859</f>
        <v>-99.835999999999999</v>
      </c>
      <c r="O166">
        <f>'147557'!F859</f>
        <v>20120605</v>
      </c>
      <c r="P166">
        <f>'147557'!Q859</f>
        <v>0</v>
      </c>
      <c r="Q166">
        <f>'147557'!AF859</f>
        <v>339</v>
      </c>
      <c r="R166">
        <f>'147557'!AK859</f>
        <v>172</v>
      </c>
    </row>
    <row r="167" spans="1:18" x14ac:dyDescent="0.2">
      <c r="A167" s="10">
        <f t="shared" si="16"/>
        <v>20120606</v>
      </c>
      <c r="B167" s="10">
        <f t="shared" si="9"/>
        <v>0</v>
      </c>
      <c r="C167" s="10">
        <f t="shared" si="10"/>
        <v>91</v>
      </c>
      <c r="D167" s="10">
        <f t="shared" si="11"/>
        <v>58</v>
      </c>
      <c r="F167">
        <f t="shared" si="12"/>
        <v>20120606</v>
      </c>
      <c r="G167">
        <f t="shared" si="13"/>
        <v>0</v>
      </c>
      <c r="H167">
        <f t="shared" si="14"/>
        <v>91</v>
      </c>
      <c r="I167">
        <f t="shared" si="15"/>
        <v>58</v>
      </c>
      <c r="J167" t="str">
        <f>'147557'!A860</f>
        <v>GHCND:USC00145856</v>
      </c>
      <c r="K167" t="str">
        <f>'147557'!B860</f>
        <v>NORTON 9 SSE KS US</v>
      </c>
      <c r="L167">
        <f>'147557'!C860</f>
        <v>719.3</v>
      </c>
      <c r="M167">
        <f>'147557'!D860</f>
        <v>39.741</v>
      </c>
      <c r="N167">
        <f>'147557'!E860</f>
        <v>-99.835999999999999</v>
      </c>
      <c r="O167">
        <f>'147557'!F860</f>
        <v>20120606</v>
      </c>
      <c r="P167">
        <f>'147557'!Q860</f>
        <v>0</v>
      </c>
      <c r="Q167">
        <f>'147557'!AF860</f>
        <v>328</v>
      </c>
      <c r="R167">
        <f>'147557'!AK860</f>
        <v>144</v>
      </c>
    </row>
    <row r="168" spans="1:18" x14ac:dyDescent="0.2">
      <c r="A168" s="10">
        <f t="shared" si="16"/>
        <v>20120607</v>
      </c>
      <c r="B168" s="10">
        <f t="shared" si="9"/>
        <v>0</v>
      </c>
      <c r="C168" s="10">
        <f t="shared" si="10"/>
        <v>87</v>
      </c>
      <c r="D168" s="10">
        <f t="shared" si="11"/>
        <v>57</v>
      </c>
      <c r="F168">
        <f t="shared" si="12"/>
        <v>20120607</v>
      </c>
      <c r="G168">
        <f t="shared" si="13"/>
        <v>0</v>
      </c>
      <c r="H168">
        <f t="shared" si="14"/>
        <v>87</v>
      </c>
      <c r="I168">
        <f t="shared" si="15"/>
        <v>57</v>
      </c>
      <c r="J168" t="str">
        <f>'147557'!A861</f>
        <v>GHCND:USC00145856</v>
      </c>
      <c r="K168" t="str">
        <f>'147557'!B861</f>
        <v>NORTON 9 SSE KS US</v>
      </c>
      <c r="L168">
        <f>'147557'!C861</f>
        <v>719.3</v>
      </c>
      <c r="M168">
        <f>'147557'!D861</f>
        <v>39.741</v>
      </c>
      <c r="N168">
        <f>'147557'!E861</f>
        <v>-99.835999999999999</v>
      </c>
      <c r="O168">
        <f>'147557'!F861</f>
        <v>20120607</v>
      </c>
      <c r="P168">
        <f>'147557'!Q861</f>
        <v>0</v>
      </c>
      <c r="Q168">
        <f>'147557'!AF861</f>
        <v>306</v>
      </c>
      <c r="R168">
        <f>'147557'!AK861</f>
        <v>139</v>
      </c>
    </row>
    <row r="169" spans="1:18" x14ac:dyDescent="0.2">
      <c r="A169" s="10">
        <f t="shared" si="16"/>
        <v>20120608</v>
      </c>
      <c r="B169" s="10">
        <f t="shared" si="9"/>
        <v>0</v>
      </c>
      <c r="C169" s="10">
        <f t="shared" si="10"/>
        <v>88</v>
      </c>
      <c r="D169" s="10">
        <f t="shared" si="11"/>
        <v>58</v>
      </c>
      <c r="F169">
        <f t="shared" si="12"/>
        <v>20120608</v>
      </c>
      <c r="G169">
        <f t="shared" si="13"/>
        <v>0</v>
      </c>
      <c r="H169">
        <f t="shared" si="14"/>
        <v>88</v>
      </c>
      <c r="I169">
        <f t="shared" si="15"/>
        <v>58</v>
      </c>
      <c r="J169" t="str">
        <f>'147557'!A862</f>
        <v>GHCND:USC00145856</v>
      </c>
      <c r="K169" t="str">
        <f>'147557'!B862</f>
        <v>NORTON 9 SSE KS US</v>
      </c>
      <c r="L169">
        <f>'147557'!C862</f>
        <v>719.3</v>
      </c>
      <c r="M169">
        <f>'147557'!D862</f>
        <v>39.741</v>
      </c>
      <c r="N169">
        <f>'147557'!E862</f>
        <v>-99.835999999999999</v>
      </c>
      <c r="O169">
        <f>'147557'!F862</f>
        <v>20120608</v>
      </c>
      <c r="P169">
        <f>'147557'!Q862</f>
        <v>0</v>
      </c>
      <c r="Q169">
        <f>'147557'!AF862</f>
        <v>311</v>
      </c>
      <c r="R169">
        <f>'147557'!AK862</f>
        <v>144</v>
      </c>
    </row>
    <row r="170" spans="1:18" x14ac:dyDescent="0.2">
      <c r="A170" s="10">
        <f t="shared" si="16"/>
        <v>20120609</v>
      </c>
      <c r="B170" s="10">
        <f t="shared" ref="B170:B233" si="17">G170</f>
        <v>0</v>
      </c>
      <c r="C170" s="10">
        <f t="shared" ref="C170:C233" si="18">H170</f>
        <v>88</v>
      </c>
      <c r="D170" s="10">
        <f t="shared" ref="D170:D233" si="19">I170</f>
        <v>56</v>
      </c>
      <c r="F170">
        <f t="shared" ref="F170:F233" si="20">O170</f>
        <v>20120609</v>
      </c>
      <c r="G170">
        <f t="shared" ref="G170:G233" si="21">IF(P170=-9999,-9999,ROUND(P170/254,2))</f>
        <v>0</v>
      </c>
      <c r="H170">
        <f t="shared" ref="H170:H233" si="22">IF(Q170=-9999,-9999,ROUND((9/5)*(Q170/10)+32,0))</f>
        <v>88</v>
      </c>
      <c r="I170">
        <f t="shared" ref="I170:I233" si="23">IF(R170=-9999,-9999,ROUND((9/5)*(R170/10)+32,0))</f>
        <v>56</v>
      </c>
      <c r="J170" t="str">
        <f>'147557'!A863</f>
        <v>GHCND:USC00145856</v>
      </c>
      <c r="K170" t="str">
        <f>'147557'!B863</f>
        <v>NORTON 9 SSE KS US</v>
      </c>
      <c r="L170">
        <f>'147557'!C863</f>
        <v>719.3</v>
      </c>
      <c r="M170">
        <f>'147557'!D863</f>
        <v>39.741</v>
      </c>
      <c r="N170">
        <f>'147557'!E863</f>
        <v>-99.835999999999999</v>
      </c>
      <c r="O170">
        <f>'147557'!F863</f>
        <v>20120609</v>
      </c>
      <c r="P170">
        <f>'147557'!Q863</f>
        <v>0</v>
      </c>
      <c r="Q170">
        <f>'147557'!AF863</f>
        <v>311</v>
      </c>
      <c r="R170">
        <f>'147557'!AK863</f>
        <v>133</v>
      </c>
    </row>
    <row r="171" spans="1:18" x14ac:dyDescent="0.2">
      <c r="A171" s="10">
        <f t="shared" ref="A171:A234" si="24">F171</f>
        <v>20120610</v>
      </c>
      <c r="B171" s="10">
        <f t="shared" si="17"/>
        <v>0</v>
      </c>
      <c r="C171" s="10">
        <f t="shared" si="18"/>
        <v>95</v>
      </c>
      <c r="D171" s="10">
        <f t="shared" si="19"/>
        <v>64</v>
      </c>
      <c r="F171">
        <f t="shared" si="20"/>
        <v>20120610</v>
      </c>
      <c r="G171">
        <f t="shared" si="21"/>
        <v>0</v>
      </c>
      <c r="H171">
        <f t="shared" si="22"/>
        <v>95</v>
      </c>
      <c r="I171">
        <f t="shared" si="23"/>
        <v>64</v>
      </c>
      <c r="J171" t="str">
        <f>'147557'!A864</f>
        <v>GHCND:USC00145856</v>
      </c>
      <c r="K171" t="str">
        <f>'147557'!B864</f>
        <v>NORTON 9 SSE KS US</v>
      </c>
      <c r="L171">
        <f>'147557'!C864</f>
        <v>719.3</v>
      </c>
      <c r="M171">
        <f>'147557'!D864</f>
        <v>39.741</v>
      </c>
      <c r="N171">
        <f>'147557'!E864</f>
        <v>-99.835999999999999</v>
      </c>
      <c r="O171">
        <f>'147557'!F864</f>
        <v>20120610</v>
      </c>
      <c r="P171">
        <f>'147557'!Q864</f>
        <v>0</v>
      </c>
      <c r="Q171">
        <f>'147557'!AF864</f>
        <v>350</v>
      </c>
      <c r="R171">
        <f>'147557'!AK864</f>
        <v>178</v>
      </c>
    </row>
    <row r="172" spans="1:18" x14ac:dyDescent="0.2">
      <c r="A172" s="10">
        <f t="shared" si="24"/>
        <v>20120611</v>
      </c>
      <c r="B172" s="10">
        <f t="shared" si="17"/>
        <v>0</v>
      </c>
      <c r="C172" s="10">
        <f t="shared" si="18"/>
        <v>96</v>
      </c>
      <c r="D172" s="10">
        <f t="shared" si="19"/>
        <v>57</v>
      </c>
      <c r="F172">
        <f t="shared" si="20"/>
        <v>20120611</v>
      </c>
      <c r="G172">
        <f t="shared" si="21"/>
        <v>0</v>
      </c>
      <c r="H172">
        <f t="shared" si="22"/>
        <v>96</v>
      </c>
      <c r="I172">
        <f t="shared" si="23"/>
        <v>57</v>
      </c>
      <c r="J172" t="str">
        <f>'147557'!A865</f>
        <v>GHCND:USC00145856</v>
      </c>
      <c r="K172" t="str">
        <f>'147557'!B865</f>
        <v>NORTON 9 SSE KS US</v>
      </c>
      <c r="L172">
        <f>'147557'!C865</f>
        <v>719.3</v>
      </c>
      <c r="M172">
        <f>'147557'!D865</f>
        <v>39.741</v>
      </c>
      <c r="N172">
        <f>'147557'!E865</f>
        <v>-99.835999999999999</v>
      </c>
      <c r="O172">
        <f>'147557'!F865</f>
        <v>20120611</v>
      </c>
      <c r="P172">
        <f>'147557'!Q865</f>
        <v>0</v>
      </c>
      <c r="Q172">
        <f>'147557'!AF865</f>
        <v>356</v>
      </c>
      <c r="R172">
        <f>'147557'!AK865</f>
        <v>139</v>
      </c>
    </row>
    <row r="173" spans="1:18" x14ac:dyDescent="0.2">
      <c r="A173" s="10">
        <f t="shared" si="24"/>
        <v>20120612</v>
      </c>
      <c r="B173" s="10">
        <f t="shared" si="17"/>
        <v>0</v>
      </c>
      <c r="C173" s="10">
        <f t="shared" si="18"/>
        <v>90</v>
      </c>
      <c r="D173" s="10">
        <f t="shared" si="19"/>
        <v>57</v>
      </c>
      <c r="F173">
        <f t="shared" si="20"/>
        <v>20120612</v>
      </c>
      <c r="G173">
        <f t="shared" si="21"/>
        <v>0</v>
      </c>
      <c r="H173">
        <f t="shared" si="22"/>
        <v>90</v>
      </c>
      <c r="I173">
        <f t="shared" si="23"/>
        <v>57</v>
      </c>
      <c r="J173" t="str">
        <f>'147557'!A866</f>
        <v>GHCND:USC00145856</v>
      </c>
      <c r="K173" t="str">
        <f>'147557'!B866</f>
        <v>NORTON 9 SSE KS US</v>
      </c>
      <c r="L173">
        <f>'147557'!C866</f>
        <v>719.3</v>
      </c>
      <c r="M173">
        <f>'147557'!D866</f>
        <v>39.741</v>
      </c>
      <c r="N173">
        <f>'147557'!E866</f>
        <v>-99.835999999999999</v>
      </c>
      <c r="O173">
        <f>'147557'!F866</f>
        <v>20120612</v>
      </c>
      <c r="P173">
        <f>'147557'!Q866</f>
        <v>0</v>
      </c>
      <c r="Q173">
        <f>'147557'!AF866</f>
        <v>322</v>
      </c>
      <c r="R173">
        <f>'147557'!AK866</f>
        <v>139</v>
      </c>
    </row>
    <row r="174" spans="1:18" x14ac:dyDescent="0.2">
      <c r="A174" s="10">
        <f t="shared" si="24"/>
        <v>20120613</v>
      </c>
      <c r="B174" s="10">
        <f t="shared" si="17"/>
        <v>0</v>
      </c>
      <c r="C174" s="10">
        <f t="shared" si="18"/>
        <v>90</v>
      </c>
      <c r="D174" s="10">
        <f t="shared" si="19"/>
        <v>57</v>
      </c>
      <c r="F174">
        <f t="shared" si="20"/>
        <v>20120613</v>
      </c>
      <c r="G174">
        <f t="shared" si="21"/>
        <v>0</v>
      </c>
      <c r="H174">
        <f t="shared" si="22"/>
        <v>90</v>
      </c>
      <c r="I174">
        <f t="shared" si="23"/>
        <v>57</v>
      </c>
      <c r="J174" t="str">
        <f>'147557'!A867</f>
        <v>GHCND:USC00145856</v>
      </c>
      <c r="K174" t="str">
        <f>'147557'!B867</f>
        <v>NORTON 9 SSE KS US</v>
      </c>
      <c r="L174">
        <f>'147557'!C867</f>
        <v>719.3</v>
      </c>
      <c r="M174">
        <f>'147557'!D867</f>
        <v>39.741</v>
      </c>
      <c r="N174">
        <f>'147557'!E867</f>
        <v>-99.835999999999999</v>
      </c>
      <c r="O174">
        <f>'147557'!F867</f>
        <v>20120613</v>
      </c>
      <c r="P174">
        <f>'147557'!Q867</f>
        <v>0</v>
      </c>
      <c r="Q174">
        <f>'147557'!AF867</f>
        <v>322</v>
      </c>
      <c r="R174">
        <f>'147557'!AK867</f>
        <v>139</v>
      </c>
    </row>
    <row r="175" spans="1:18" x14ac:dyDescent="0.2">
      <c r="A175" s="10">
        <f t="shared" si="24"/>
        <v>20120614</v>
      </c>
      <c r="B175" s="10">
        <f t="shared" si="17"/>
        <v>0</v>
      </c>
      <c r="C175" s="10">
        <f t="shared" si="18"/>
        <v>95</v>
      </c>
      <c r="D175" s="10">
        <f t="shared" si="19"/>
        <v>57</v>
      </c>
      <c r="F175">
        <f t="shared" si="20"/>
        <v>20120614</v>
      </c>
      <c r="G175">
        <f t="shared" si="21"/>
        <v>0</v>
      </c>
      <c r="H175">
        <f t="shared" si="22"/>
        <v>95</v>
      </c>
      <c r="I175">
        <f t="shared" si="23"/>
        <v>57</v>
      </c>
      <c r="J175" t="str">
        <f>'147557'!A868</f>
        <v>GHCND:USC00145856</v>
      </c>
      <c r="K175" t="str">
        <f>'147557'!B868</f>
        <v>NORTON 9 SSE KS US</v>
      </c>
      <c r="L175">
        <f>'147557'!C868</f>
        <v>719.3</v>
      </c>
      <c r="M175">
        <f>'147557'!D868</f>
        <v>39.741</v>
      </c>
      <c r="N175">
        <f>'147557'!E868</f>
        <v>-99.835999999999999</v>
      </c>
      <c r="O175">
        <f>'147557'!F868</f>
        <v>20120614</v>
      </c>
      <c r="P175">
        <f>'147557'!Q868</f>
        <v>0</v>
      </c>
      <c r="Q175">
        <f>'147557'!AF868</f>
        <v>350</v>
      </c>
      <c r="R175">
        <f>'147557'!AK868</f>
        <v>139</v>
      </c>
    </row>
    <row r="176" spans="1:18" x14ac:dyDescent="0.2">
      <c r="A176" s="10">
        <f t="shared" si="24"/>
        <v>20120615</v>
      </c>
      <c r="B176" s="10">
        <f t="shared" si="17"/>
        <v>1.07</v>
      </c>
      <c r="C176" s="10">
        <f t="shared" si="18"/>
        <v>95</v>
      </c>
      <c r="D176" s="10">
        <f t="shared" si="19"/>
        <v>59</v>
      </c>
      <c r="F176">
        <f t="shared" si="20"/>
        <v>20120615</v>
      </c>
      <c r="G176">
        <f t="shared" si="21"/>
        <v>1.07</v>
      </c>
      <c r="H176">
        <f t="shared" si="22"/>
        <v>95</v>
      </c>
      <c r="I176">
        <f t="shared" si="23"/>
        <v>59</v>
      </c>
      <c r="J176" t="str">
        <f>'147557'!A869</f>
        <v>GHCND:USC00145856</v>
      </c>
      <c r="K176" t="str">
        <f>'147557'!B869</f>
        <v>NORTON 9 SSE KS US</v>
      </c>
      <c r="L176">
        <f>'147557'!C869</f>
        <v>719.3</v>
      </c>
      <c r="M176">
        <f>'147557'!D869</f>
        <v>39.741</v>
      </c>
      <c r="N176">
        <f>'147557'!E869</f>
        <v>-99.835999999999999</v>
      </c>
      <c r="O176">
        <f>'147557'!F869</f>
        <v>20120615</v>
      </c>
      <c r="P176">
        <f>'147557'!Q869</f>
        <v>272</v>
      </c>
      <c r="Q176">
        <f>'147557'!AF869</f>
        <v>350</v>
      </c>
      <c r="R176">
        <f>'147557'!AK869</f>
        <v>150</v>
      </c>
    </row>
    <row r="177" spans="1:18" x14ac:dyDescent="0.2">
      <c r="A177" s="10">
        <f t="shared" si="24"/>
        <v>20120616</v>
      </c>
      <c r="B177" s="10">
        <f t="shared" si="17"/>
        <v>0.09</v>
      </c>
      <c r="C177" s="10">
        <f t="shared" si="18"/>
        <v>88</v>
      </c>
      <c r="D177" s="10">
        <f t="shared" si="19"/>
        <v>62</v>
      </c>
      <c r="F177">
        <f t="shared" si="20"/>
        <v>20120616</v>
      </c>
      <c r="G177">
        <f t="shared" si="21"/>
        <v>0.09</v>
      </c>
      <c r="H177">
        <f t="shared" si="22"/>
        <v>88</v>
      </c>
      <c r="I177">
        <f t="shared" si="23"/>
        <v>62</v>
      </c>
      <c r="J177" t="str">
        <f>'147557'!A870</f>
        <v>GHCND:USC00145856</v>
      </c>
      <c r="K177" t="str">
        <f>'147557'!B870</f>
        <v>NORTON 9 SSE KS US</v>
      </c>
      <c r="L177">
        <f>'147557'!C870</f>
        <v>719.3</v>
      </c>
      <c r="M177">
        <f>'147557'!D870</f>
        <v>39.741</v>
      </c>
      <c r="N177">
        <f>'147557'!E870</f>
        <v>-99.835999999999999</v>
      </c>
      <c r="O177">
        <f>'147557'!F870</f>
        <v>20120616</v>
      </c>
      <c r="P177">
        <f>'147557'!Q870</f>
        <v>23</v>
      </c>
      <c r="Q177">
        <f>'147557'!AF870</f>
        <v>311</v>
      </c>
      <c r="R177">
        <f>'147557'!AK870</f>
        <v>167</v>
      </c>
    </row>
    <row r="178" spans="1:18" x14ac:dyDescent="0.2">
      <c r="A178" s="10">
        <f t="shared" si="24"/>
        <v>20120617</v>
      </c>
      <c r="B178" s="10">
        <f t="shared" si="17"/>
        <v>0</v>
      </c>
      <c r="C178" s="10">
        <f t="shared" si="18"/>
        <v>92</v>
      </c>
      <c r="D178" s="10">
        <f t="shared" si="19"/>
        <v>63</v>
      </c>
      <c r="F178">
        <f t="shared" si="20"/>
        <v>20120617</v>
      </c>
      <c r="G178">
        <f t="shared" si="21"/>
        <v>0</v>
      </c>
      <c r="H178">
        <f t="shared" si="22"/>
        <v>92</v>
      </c>
      <c r="I178">
        <f t="shared" si="23"/>
        <v>63</v>
      </c>
      <c r="J178" t="str">
        <f>'147557'!A871</f>
        <v>GHCND:USC00145856</v>
      </c>
      <c r="K178" t="str">
        <f>'147557'!B871</f>
        <v>NORTON 9 SSE KS US</v>
      </c>
      <c r="L178">
        <f>'147557'!C871</f>
        <v>719.3</v>
      </c>
      <c r="M178">
        <f>'147557'!D871</f>
        <v>39.741</v>
      </c>
      <c r="N178">
        <f>'147557'!E871</f>
        <v>-99.835999999999999</v>
      </c>
      <c r="O178">
        <f>'147557'!F871</f>
        <v>20120617</v>
      </c>
      <c r="P178">
        <f>'147557'!Q871</f>
        <v>0</v>
      </c>
      <c r="Q178">
        <f>'147557'!AF871</f>
        <v>333</v>
      </c>
      <c r="R178">
        <f>'147557'!AK871</f>
        <v>172</v>
      </c>
    </row>
    <row r="179" spans="1:18" x14ac:dyDescent="0.2">
      <c r="A179" s="10">
        <f t="shared" si="24"/>
        <v>20120618</v>
      </c>
      <c r="B179" s="10">
        <f t="shared" si="17"/>
        <v>0</v>
      </c>
      <c r="C179" s="10">
        <f t="shared" si="18"/>
        <v>95</v>
      </c>
      <c r="D179" s="10">
        <f t="shared" si="19"/>
        <v>67</v>
      </c>
      <c r="F179">
        <f t="shared" si="20"/>
        <v>20120618</v>
      </c>
      <c r="G179">
        <f t="shared" si="21"/>
        <v>0</v>
      </c>
      <c r="H179">
        <f t="shared" si="22"/>
        <v>95</v>
      </c>
      <c r="I179">
        <f t="shared" si="23"/>
        <v>67</v>
      </c>
      <c r="J179" t="str">
        <f>'147557'!A872</f>
        <v>GHCND:USC00145856</v>
      </c>
      <c r="K179" t="str">
        <f>'147557'!B872</f>
        <v>NORTON 9 SSE KS US</v>
      </c>
      <c r="L179">
        <f>'147557'!C872</f>
        <v>719.3</v>
      </c>
      <c r="M179">
        <f>'147557'!D872</f>
        <v>39.741</v>
      </c>
      <c r="N179">
        <f>'147557'!E872</f>
        <v>-99.835999999999999</v>
      </c>
      <c r="O179">
        <f>'147557'!F872</f>
        <v>20120618</v>
      </c>
      <c r="P179">
        <f>'147557'!Q872</f>
        <v>0</v>
      </c>
      <c r="Q179">
        <f>'147557'!AF872</f>
        <v>350</v>
      </c>
      <c r="R179">
        <f>'147557'!AK872</f>
        <v>194</v>
      </c>
    </row>
    <row r="180" spans="1:18" x14ac:dyDescent="0.2">
      <c r="A180" s="10">
        <f t="shared" si="24"/>
        <v>20120619</v>
      </c>
      <c r="B180" s="10">
        <f t="shared" si="17"/>
        <v>0</v>
      </c>
      <c r="C180" s="10">
        <f t="shared" si="18"/>
        <v>101</v>
      </c>
      <c r="D180" s="10">
        <f t="shared" si="19"/>
        <v>71</v>
      </c>
      <c r="F180">
        <f t="shared" si="20"/>
        <v>20120619</v>
      </c>
      <c r="G180">
        <f t="shared" si="21"/>
        <v>0</v>
      </c>
      <c r="H180">
        <f t="shared" si="22"/>
        <v>101</v>
      </c>
      <c r="I180">
        <f t="shared" si="23"/>
        <v>71</v>
      </c>
      <c r="J180" t="str">
        <f>'147557'!A873</f>
        <v>GHCND:USC00145856</v>
      </c>
      <c r="K180" t="str">
        <f>'147557'!B873</f>
        <v>NORTON 9 SSE KS US</v>
      </c>
      <c r="L180">
        <f>'147557'!C873</f>
        <v>719.3</v>
      </c>
      <c r="M180">
        <f>'147557'!D873</f>
        <v>39.741</v>
      </c>
      <c r="N180">
        <f>'147557'!E873</f>
        <v>-99.835999999999999</v>
      </c>
      <c r="O180">
        <f>'147557'!F873</f>
        <v>20120619</v>
      </c>
      <c r="P180">
        <f>'147557'!Q873</f>
        <v>0</v>
      </c>
      <c r="Q180">
        <f>'147557'!AF873</f>
        <v>383</v>
      </c>
      <c r="R180">
        <f>'147557'!AK873</f>
        <v>217</v>
      </c>
    </row>
    <row r="181" spans="1:18" x14ac:dyDescent="0.2">
      <c r="A181" s="10">
        <f t="shared" si="24"/>
        <v>20120620</v>
      </c>
      <c r="B181" s="10">
        <f t="shared" si="17"/>
        <v>0</v>
      </c>
      <c r="C181" s="10">
        <f t="shared" si="18"/>
        <v>97</v>
      </c>
      <c r="D181" s="10">
        <f t="shared" si="19"/>
        <v>72</v>
      </c>
      <c r="F181">
        <f t="shared" si="20"/>
        <v>20120620</v>
      </c>
      <c r="G181">
        <f t="shared" si="21"/>
        <v>0</v>
      </c>
      <c r="H181">
        <f t="shared" si="22"/>
        <v>97</v>
      </c>
      <c r="I181">
        <f t="shared" si="23"/>
        <v>72</v>
      </c>
      <c r="J181" t="str">
        <f>'147557'!A874</f>
        <v>GHCND:USC00145856</v>
      </c>
      <c r="K181" t="str">
        <f>'147557'!B874</f>
        <v>NORTON 9 SSE KS US</v>
      </c>
      <c r="L181">
        <f>'147557'!C874</f>
        <v>719.3</v>
      </c>
      <c r="M181">
        <f>'147557'!D874</f>
        <v>39.741</v>
      </c>
      <c r="N181">
        <f>'147557'!E874</f>
        <v>-99.835999999999999</v>
      </c>
      <c r="O181">
        <f>'147557'!F874</f>
        <v>20120620</v>
      </c>
      <c r="P181">
        <f>'147557'!Q874</f>
        <v>0</v>
      </c>
      <c r="Q181">
        <f>'147557'!AF874</f>
        <v>361</v>
      </c>
      <c r="R181">
        <f>'147557'!AK874</f>
        <v>222</v>
      </c>
    </row>
    <row r="182" spans="1:18" x14ac:dyDescent="0.2">
      <c r="A182" s="10">
        <f t="shared" si="24"/>
        <v>20120621</v>
      </c>
      <c r="B182" s="10">
        <f t="shared" si="17"/>
        <v>0</v>
      </c>
      <c r="C182" s="10">
        <f t="shared" si="18"/>
        <v>82</v>
      </c>
      <c r="D182" s="10">
        <f t="shared" si="19"/>
        <v>56</v>
      </c>
      <c r="F182">
        <f t="shared" si="20"/>
        <v>20120621</v>
      </c>
      <c r="G182">
        <f t="shared" si="21"/>
        <v>0</v>
      </c>
      <c r="H182">
        <f t="shared" si="22"/>
        <v>82</v>
      </c>
      <c r="I182">
        <f t="shared" si="23"/>
        <v>56</v>
      </c>
      <c r="J182" t="str">
        <f>'147557'!A875</f>
        <v>GHCND:USC00145856</v>
      </c>
      <c r="K182" t="str">
        <f>'147557'!B875</f>
        <v>NORTON 9 SSE KS US</v>
      </c>
      <c r="L182">
        <f>'147557'!C875</f>
        <v>719.3</v>
      </c>
      <c r="M182">
        <f>'147557'!D875</f>
        <v>39.741</v>
      </c>
      <c r="N182">
        <f>'147557'!E875</f>
        <v>-99.835999999999999</v>
      </c>
      <c r="O182">
        <f>'147557'!F875</f>
        <v>20120621</v>
      </c>
      <c r="P182">
        <f>'147557'!Q875</f>
        <v>0</v>
      </c>
      <c r="Q182">
        <f>'147557'!AF875</f>
        <v>278</v>
      </c>
      <c r="R182">
        <f>'147557'!AK875</f>
        <v>133</v>
      </c>
    </row>
    <row r="183" spans="1:18" x14ac:dyDescent="0.2">
      <c r="A183" s="10">
        <f t="shared" si="24"/>
        <v>20120622</v>
      </c>
      <c r="B183" s="10">
        <f t="shared" si="17"/>
        <v>0</v>
      </c>
      <c r="C183" s="10">
        <f t="shared" si="18"/>
        <v>89</v>
      </c>
      <c r="D183" s="10">
        <f t="shared" si="19"/>
        <v>56</v>
      </c>
      <c r="F183">
        <f t="shared" si="20"/>
        <v>20120622</v>
      </c>
      <c r="G183">
        <f t="shared" si="21"/>
        <v>0</v>
      </c>
      <c r="H183">
        <f t="shared" si="22"/>
        <v>89</v>
      </c>
      <c r="I183">
        <f t="shared" si="23"/>
        <v>56</v>
      </c>
      <c r="J183" t="str">
        <f>'147557'!A876</f>
        <v>GHCND:USC00145856</v>
      </c>
      <c r="K183" t="str">
        <f>'147557'!B876</f>
        <v>NORTON 9 SSE KS US</v>
      </c>
      <c r="L183">
        <f>'147557'!C876</f>
        <v>719.3</v>
      </c>
      <c r="M183">
        <f>'147557'!D876</f>
        <v>39.741</v>
      </c>
      <c r="N183">
        <f>'147557'!E876</f>
        <v>-99.835999999999999</v>
      </c>
      <c r="O183">
        <f>'147557'!F876</f>
        <v>20120622</v>
      </c>
      <c r="P183">
        <f>'147557'!Q876</f>
        <v>0</v>
      </c>
      <c r="Q183">
        <f>'147557'!AF876</f>
        <v>317</v>
      </c>
      <c r="R183">
        <f>'147557'!AK876</f>
        <v>133</v>
      </c>
    </row>
    <row r="184" spans="1:18" x14ac:dyDescent="0.2">
      <c r="A184" s="10">
        <f t="shared" si="24"/>
        <v>20120623</v>
      </c>
      <c r="B184" s="10">
        <f t="shared" si="17"/>
        <v>0</v>
      </c>
      <c r="C184" s="10">
        <f t="shared" si="18"/>
        <v>90</v>
      </c>
      <c r="D184" s="10">
        <f t="shared" si="19"/>
        <v>65</v>
      </c>
      <c r="F184">
        <f t="shared" si="20"/>
        <v>20120623</v>
      </c>
      <c r="G184">
        <f t="shared" si="21"/>
        <v>0</v>
      </c>
      <c r="H184">
        <f t="shared" si="22"/>
        <v>90</v>
      </c>
      <c r="I184">
        <f t="shared" si="23"/>
        <v>65</v>
      </c>
      <c r="J184" t="str">
        <f>'147557'!A877</f>
        <v>GHCND:USC00145856</v>
      </c>
      <c r="K184" t="str">
        <f>'147557'!B877</f>
        <v>NORTON 9 SSE KS US</v>
      </c>
      <c r="L184">
        <f>'147557'!C877</f>
        <v>719.3</v>
      </c>
      <c r="M184">
        <f>'147557'!D877</f>
        <v>39.741</v>
      </c>
      <c r="N184">
        <f>'147557'!E877</f>
        <v>-99.835999999999999</v>
      </c>
      <c r="O184">
        <f>'147557'!F877</f>
        <v>20120623</v>
      </c>
      <c r="P184">
        <f>'147557'!Q877</f>
        <v>0</v>
      </c>
      <c r="Q184">
        <f>'147557'!AF877</f>
        <v>322</v>
      </c>
      <c r="R184">
        <f>'147557'!AK877</f>
        <v>183</v>
      </c>
    </row>
    <row r="185" spans="1:18" x14ac:dyDescent="0.2">
      <c r="A185" s="10">
        <f t="shared" si="24"/>
        <v>20120624</v>
      </c>
      <c r="B185" s="10">
        <f t="shared" si="17"/>
        <v>0</v>
      </c>
      <c r="C185" s="10">
        <f t="shared" si="18"/>
        <v>110</v>
      </c>
      <c r="D185" s="10">
        <f t="shared" si="19"/>
        <v>69</v>
      </c>
      <c r="F185">
        <f t="shared" si="20"/>
        <v>20120624</v>
      </c>
      <c r="G185">
        <f t="shared" si="21"/>
        <v>0</v>
      </c>
      <c r="H185">
        <f t="shared" si="22"/>
        <v>110</v>
      </c>
      <c r="I185">
        <f t="shared" si="23"/>
        <v>69</v>
      </c>
      <c r="J185" t="str">
        <f>'147557'!A878</f>
        <v>GHCND:USC00145856</v>
      </c>
      <c r="K185" t="str">
        <f>'147557'!B878</f>
        <v>NORTON 9 SSE KS US</v>
      </c>
      <c r="L185">
        <f>'147557'!C878</f>
        <v>719.3</v>
      </c>
      <c r="M185">
        <f>'147557'!D878</f>
        <v>39.741</v>
      </c>
      <c r="N185">
        <f>'147557'!E878</f>
        <v>-99.835999999999999</v>
      </c>
      <c r="O185">
        <f>'147557'!F878</f>
        <v>20120624</v>
      </c>
      <c r="P185">
        <f>'147557'!Q878</f>
        <v>0</v>
      </c>
      <c r="Q185">
        <f>'147557'!AF878</f>
        <v>433</v>
      </c>
      <c r="R185">
        <f>'147557'!AK878</f>
        <v>206</v>
      </c>
    </row>
    <row r="186" spans="1:18" x14ac:dyDescent="0.2">
      <c r="A186" s="10">
        <f t="shared" si="24"/>
        <v>20120625</v>
      </c>
      <c r="B186" s="10">
        <f t="shared" si="17"/>
        <v>0</v>
      </c>
      <c r="C186" s="10">
        <f t="shared" si="18"/>
        <v>111</v>
      </c>
      <c r="D186" s="10">
        <f t="shared" si="19"/>
        <v>64</v>
      </c>
      <c r="F186">
        <f t="shared" si="20"/>
        <v>20120625</v>
      </c>
      <c r="G186">
        <f t="shared" si="21"/>
        <v>0</v>
      </c>
      <c r="H186">
        <f t="shared" si="22"/>
        <v>111</v>
      </c>
      <c r="I186">
        <f t="shared" si="23"/>
        <v>64</v>
      </c>
      <c r="J186" t="str">
        <f>'147557'!A879</f>
        <v>GHCND:USC00145856</v>
      </c>
      <c r="K186" t="str">
        <f>'147557'!B879</f>
        <v>NORTON 9 SSE KS US</v>
      </c>
      <c r="L186">
        <f>'147557'!C879</f>
        <v>719.3</v>
      </c>
      <c r="M186">
        <f>'147557'!D879</f>
        <v>39.741</v>
      </c>
      <c r="N186">
        <f>'147557'!E879</f>
        <v>-99.835999999999999</v>
      </c>
      <c r="O186">
        <f>'147557'!F879</f>
        <v>20120625</v>
      </c>
      <c r="P186">
        <f>'147557'!Q879</f>
        <v>0</v>
      </c>
      <c r="Q186">
        <f>'147557'!AF879</f>
        <v>439</v>
      </c>
      <c r="R186">
        <f>'147557'!AK879</f>
        <v>178</v>
      </c>
    </row>
    <row r="187" spans="1:18" x14ac:dyDescent="0.2">
      <c r="A187" s="10">
        <f t="shared" si="24"/>
        <v>20120626</v>
      </c>
      <c r="B187" s="10">
        <f t="shared" si="17"/>
        <v>0</v>
      </c>
      <c r="C187" s="10">
        <f t="shared" si="18"/>
        <v>104</v>
      </c>
      <c r="D187" s="10">
        <f t="shared" si="19"/>
        <v>66</v>
      </c>
      <c r="F187">
        <f t="shared" si="20"/>
        <v>20120626</v>
      </c>
      <c r="G187">
        <f t="shared" si="21"/>
        <v>0</v>
      </c>
      <c r="H187">
        <f t="shared" si="22"/>
        <v>104</v>
      </c>
      <c r="I187">
        <f t="shared" si="23"/>
        <v>66</v>
      </c>
      <c r="J187" t="str">
        <f>'147557'!A880</f>
        <v>GHCND:USC00145856</v>
      </c>
      <c r="K187" t="str">
        <f>'147557'!B880</f>
        <v>NORTON 9 SSE KS US</v>
      </c>
      <c r="L187">
        <f>'147557'!C880</f>
        <v>719.3</v>
      </c>
      <c r="M187">
        <f>'147557'!D880</f>
        <v>39.741</v>
      </c>
      <c r="N187">
        <f>'147557'!E880</f>
        <v>-99.835999999999999</v>
      </c>
      <c r="O187">
        <f>'147557'!F880</f>
        <v>20120626</v>
      </c>
      <c r="P187">
        <f>'147557'!Q880</f>
        <v>0</v>
      </c>
      <c r="Q187">
        <f>'147557'!AF880</f>
        <v>400</v>
      </c>
      <c r="R187">
        <f>'147557'!AK880</f>
        <v>189</v>
      </c>
    </row>
    <row r="188" spans="1:18" x14ac:dyDescent="0.2">
      <c r="A188" s="10">
        <f t="shared" si="24"/>
        <v>20120627</v>
      </c>
      <c r="B188" s="10">
        <f t="shared" si="17"/>
        <v>0</v>
      </c>
      <c r="C188" s="10">
        <f t="shared" si="18"/>
        <v>111</v>
      </c>
      <c r="D188" s="10">
        <f t="shared" si="19"/>
        <v>69</v>
      </c>
      <c r="F188">
        <f t="shared" si="20"/>
        <v>20120627</v>
      </c>
      <c r="G188">
        <f t="shared" si="21"/>
        <v>0</v>
      </c>
      <c r="H188">
        <f t="shared" si="22"/>
        <v>111</v>
      </c>
      <c r="I188">
        <f t="shared" si="23"/>
        <v>69</v>
      </c>
      <c r="J188" t="str">
        <f>'147557'!A881</f>
        <v>GHCND:USC00145856</v>
      </c>
      <c r="K188" t="str">
        <f>'147557'!B881</f>
        <v>NORTON 9 SSE KS US</v>
      </c>
      <c r="L188">
        <f>'147557'!C881</f>
        <v>719.3</v>
      </c>
      <c r="M188">
        <f>'147557'!D881</f>
        <v>39.741</v>
      </c>
      <c r="N188">
        <f>'147557'!E881</f>
        <v>-99.835999999999999</v>
      </c>
      <c r="O188">
        <f>'147557'!F881</f>
        <v>20120627</v>
      </c>
      <c r="P188">
        <f>'147557'!Q881</f>
        <v>0</v>
      </c>
      <c r="Q188">
        <f>'147557'!AF881</f>
        <v>439</v>
      </c>
      <c r="R188">
        <f>'147557'!AK881</f>
        <v>206</v>
      </c>
    </row>
    <row r="189" spans="1:18" x14ac:dyDescent="0.2">
      <c r="A189" s="10">
        <f t="shared" si="24"/>
        <v>20120628</v>
      </c>
      <c r="B189" s="10">
        <f t="shared" si="17"/>
        <v>0</v>
      </c>
      <c r="C189" s="10">
        <f t="shared" si="18"/>
        <v>113</v>
      </c>
      <c r="D189" s="10">
        <f t="shared" si="19"/>
        <v>71</v>
      </c>
      <c r="F189">
        <f t="shared" si="20"/>
        <v>20120628</v>
      </c>
      <c r="G189">
        <f t="shared" si="21"/>
        <v>0</v>
      </c>
      <c r="H189">
        <f t="shared" si="22"/>
        <v>113</v>
      </c>
      <c r="I189">
        <f t="shared" si="23"/>
        <v>71</v>
      </c>
      <c r="J189" t="str">
        <f>'147557'!A882</f>
        <v>GHCND:USC00145856</v>
      </c>
      <c r="K189" t="str">
        <f>'147557'!B882</f>
        <v>NORTON 9 SSE KS US</v>
      </c>
      <c r="L189">
        <f>'147557'!C882</f>
        <v>719.3</v>
      </c>
      <c r="M189">
        <f>'147557'!D882</f>
        <v>39.741</v>
      </c>
      <c r="N189">
        <f>'147557'!E882</f>
        <v>-99.835999999999999</v>
      </c>
      <c r="O189">
        <f>'147557'!F882</f>
        <v>20120628</v>
      </c>
      <c r="P189">
        <f>'147557'!Q882</f>
        <v>0</v>
      </c>
      <c r="Q189">
        <f>'147557'!AF882</f>
        <v>450</v>
      </c>
      <c r="R189">
        <f>'147557'!AK882</f>
        <v>217</v>
      </c>
    </row>
    <row r="190" spans="1:18" x14ac:dyDescent="0.2">
      <c r="A190" s="10">
        <f t="shared" si="24"/>
        <v>20120629</v>
      </c>
      <c r="B190" s="10">
        <f t="shared" si="17"/>
        <v>0.26</v>
      </c>
      <c r="C190" s="10">
        <f t="shared" si="18"/>
        <v>113</v>
      </c>
      <c r="D190" s="10">
        <f t="shared" si="19"/>
        <v>70</v>
      </c>
      <c r="F190">
        <f t="shared" si="20"/>
        <v>20120629</v>
      </c>
      <c r="G190">
        <f t="shared" si="21"/>
        <v>0.26</v>
      </c>
      <c r="H190">
        <f t="shared" si="22"/>
        <v>113</v>
      </c>
      <c r="I190">
        <f t="shared" si="23"/>
        <v>70</v>
      </c>
      <c r="J190" t="str">
        <f>'147557'!A883</f>
        <v>GHCND:USC00145856</v>
      </c>
      <c r="K190" t="str">
        <f>'147557'!B883</f>
        <v>NORTON 9 SSE KS US</v>
      </c>
      <c r="L190">
        <f>'147557'!C883</f>
        <v>719.3</v>
      </c>
      <c r="M190">
        <f>'147557'!D883</f>
        <v>39.741</v>
      </c>
      <c r="N190">
        <f>'147557'!E883</f>
        <v>-99.835999999999999</v>
      </c>
      <c r="O190">
        <f>'147557'!F883</f>
        <v>20120629</v>
      </c>
      <c r="P190">
        <f>'147557'!Q883</f>
        <v>66</v>
      </c>
      <c r="Q190">
        <f>'147557'!AF883</f>
        <v>450</v>
      </c>
      <c r="R190">
        <f>'147557'!AK883</f>
        <v>211</v>
      </c>
    </row>
    <row r="191" spans="1:18" x14ac:dyDescent="0.2">
      <c r="A191" s="10">
        <f t="shared" si="24"/>
        <v>20120630</v>
      </c>
      <c r="B191" s="10">
        <f t="shared" si="17"/>
        <v>0</v>
      </c>
      <c r="C191" s="10">
        <f t="shared" si="18"/>
        <v>101</v>
      </c>
      <c r="D191" s="10">
        <f t="shared" si="19"/>
        <v>71</v>
      </c>
      <c r="F191">
        <f t="shared" si="20"/>
        <v>20120630</v>
      </c>
      <c r="G191">
        <f t="shared" si="21"/>
        <v>0</v>
      </c>
      <c r="H191">
        <f t="shared" si="22"/>
        <v>101</v>
      </c>
      <c r="I191">
        <f t="shared" si="23"/>
        <v>71</v>
      </c>
      <c r="J191" t="str">
        <f>'147557'!A884</f>
        <v>GHCND:USC00145856</v>
      </c>
      <c r="K191" t="str">
        <f>'147557'!B884</f>
        <v>NORTON 9 SSE KS US</v>
      </c>
      <c r="L191">
        <f>'147557'!C884</f>
        <v>719.3</v>
      </c>
      <c r="M191">
        <f>'147557'!D884</f>
        <v>39.741</v>
      </c>
      <c r="N191">
        <f>'147557'!E884</f>
        <v>-99.835999999999999</v>
      </c>
      <c r="O191">
        <f>'147557'!F884</f>
        <v>20120630</v>
      </c>
      <c r="P191">
        <f>'147557'!Q884</f>
        <v>0</v>
      </c>
      <c r="Q191">
        <f>'147557'!AF884</f>
        <v>383</v>
      </c>
      <c r="R191">
        <f>'147557'!AK884</f>
        <v>217</v>
      </c>
    </row>
    <row r="192" spans="1:18" x14ac:dyDescent="0.2">
      <c r="A192" s="10">
        <f t="shared" si="24"/>
        <v>20120701</v>
      </c>
      <c r="B192" s="10">
        <f t="shared" si="17"/>
        <v>0</v>
      </c>
      <c r="C192" s="10">
        <f t="shared" si="18"/>
        <v>99</v>
      </c>
      <c r="D192" s="10">
        <f t="shared" si="19"/>
        <v>65</v>
      </c>
      <c r="F192">
        <f t="shared" si="20"/>
        <v>20120701</v>
      </c>
      <c r="G192">
        <f t="shared" si="21"/>
        <v>0</v>
      </c>
      <c r="H192">
        <f t="shared" si="22"/>
        <v>99</v>
      </c>
      <c r="I192">
        <f t="shared" si="23"/>
        <v>65</v>
      </c>
      <c r="J192" t="str">
        <f>'147557'!A885</f>
        <v>GHCND:USC00145856</v>
      </c>
      <c r="K192" t="str">
        <f>'147557'!B885</f>
        <v>NORTON 9 SSE KS US</v>
      </c>
      <c r="L192">
        <f>'147557'!C885</f>
        <v>719.3</v>
      </c>
      <c r="M192">
        <f>'147557'!D885</f>
        <v>39.741</v>
      </c>
      <c r="N192">
        <f>'147557'!E885</f>
        <v>-99.835999999999999</v>
      </c>
      <c r="O192">
        <f>'147557'!F885</f>
        <v>20120701</v>
      </c>
      <c r="P192">
        <f>'147557'!Q885</f>
        <v>0</v>
      </c>
      <c r="Q192">
        <f>'147557'!AF885</f>
        <v>372</v>
      </c>
      <c r="R192">
        <f>'147557'!AK885</f>
        <v>183</v>
      </c>
    </row>
    <row r="193" spans="1:18" x14ac:dyDescent="0.2">
      <c r="A193" s="10">
        <f t="shared" si="24"/>
        <v>20120702</v>
      </c>
      <c r="B193" s="10">
        <f t="shared" si="17"/>
        <v>0</v>
      </c>
      <c r="C193" s="10">
        <f t="shared" si="18"/>
        <v>97</v>
      </c>
      <c r="D193" s="10">
        <f t="shared" si="19"/>
        <v>65</v>
      </c>
      <c r="F193">
        <f t="shared" si="20"/>
        <v>20120702</v>
      </c>
      <c r="G193">
        <f t="shared" si="21"/>
        <v>0</v>
      </c>
      <c r="H193">
        <f t="shared" si="22"/>
        <v>97</v>
      </c>
      <c r="I193">
        <f t="shared" si="23"/>
        <v>65</v>
      </c>
      <c r="J193" t="str">
        <f>'147557'!A886</f>
        <v>GHCND:USC00145856</v>
      </c>
      <c r="K193" t="str">
        <f>'147557'!B886</f>
        <v>NORTON 9 SSE KS US</v>
      </c>
      <c r="L193">
        <f>'147557'!C886</f>
        <v>719.3</v>
      </c>
      <c r="M193">
        <f>'147557'!D886</f>
        <v>39.741</v>
      </c>
      <c r="N193">
        <f>'147557'!E886</f>
        <v>-99.835999999999999</v>
      </c>
      <c r="O193">
        <f>'147557'!F886</f>
        <v>20120702</v>
      </c>
      <c r="P193">
        <f>'147557'!Q886</f>
        <v>0</v>
      </c>
      <c r="Q193">
        <f>'147557'!AF886</f>
        <v>361</v>
      </c>
      <c r="R193">
        <f>'147557'!AK886</f>
        <v>183</v>
      </c>
    </row>
    <row r="194" spans="1:18" x14ac:dyDescent="0.2">
      <c r="A194" s="10">
        <f t="shared" si="24"/>
        <v>20120703</v>
      </c>
      <c r="B194" s="10">
        <f t="shared" si="17"/>
        <v>0</v>
      </c>
      <c r="C194" s="10">
        <f t="shared" si="18"/>
        <v>100</v>
      </c>
      <c r="D194" s="10">
        <f t="shared" si="19"/>
        <v>68</v>
      </c>
      <c r="F194">
        <f t="shared" si="20"/>
        <v>20120703</v>
      </c>
      <c r="G194">
        <f t="shared" si="21"/>
        <v>0</v>
      </c>
      <c r="H194">
        <f t="shared" si="22"/>
        <v>100</v>
      </c>
      <c r="I194">
        <f t="shared" si="23"/>
        <v>68</v>
      </c>
      <c r="J194" t="str">
        <f>'147557'!A887</f>
        <v>GHCND:USC00145856</v>
      </c>
      <c r="K194" t="str">
        <f>'147557'!B887</f>
        <v>NORTON 9 SSE KS US</v>
      </c>
      <c r="L194">
        <f>'147557'!C887</f>
        <v>719.3</v>
      </c>
      <c r="M194">
        <f>'147557'!D887</f>
        <v>39.741</v>
      </c>
      <c r="N194">
        <f>'147557'!E887</f>
        <v>-99.835999999999999</v>
      </c>
      <c r="O194">
        <f>'147557'!F887</f>
        <v>20120703</v>
      </c>
      <c r="P194">
        <f>'147557'!Q887</f>
        <v>0</v>
      </c>
      <c r="Q194">
        <f>'147557'!AF887</f>
        <v>378</v>
      </c>
      <c r="R194">
        <f>'147557'!AK887</f>
        <v>200</v>
      </c>
    </row>
    <row r="195" spans="1:18" x14ac:dyDescent="0.2">
      <c r="A195" s="10">
        <f t="shared" si="24"/>
        <v>20120704</v>
      </c>
      <c r="B195" s="10">
        <f t="shared" si="17"/>
        <v>0</v>
      </c>
      <c r="C195" s="10">
        <f t="shared" si="18"/>
        <v>101</v>
      </c>
      <c r="D195" s="10">
        <f t="shared" si="19"/>
        <v>77</v>
      </c>
      <c r="F195">
        <f t="shared" si="20"/>
        <v>20120704</v>
      </c>
      <c r="G195">
        <f t="shared" si="21"/>
        <v>0</v>
      </c>
      <c r="H195">
        <f t="shared" si="22"/>
        <v>101</v>
      </c>
      <c r="I195">
        <f t="shared" si="23"/>
        <v>77</v>
      </c>
      <c r="J195" t="str">
        <f>'147557'!A888</f>
        <v>GHCND:USC00145856</v>
      </c>
      <c r="K195" t="str">
        <f>'147557'!B888</f>
        <v>NORTON 9 SSE KS US</v>
      </c>
      <c r="L195">
        <f>'147557'!C888</f>
        <v>719.3</v>
      </c>
      <c r="M195">
        <f>'147557'!D888</f>
        <v>39.741</v>
      </c>
      <c r="N195">
        <f>'147557'!E888</f>
        <v>-99.835999999999999</v>
      </c>
      <c r="O195">
        <f>'147557'!F888</f>
        <v>20120704</v>
      </c>
      <c r="P195">
        <f>'147557'!Q888</f>
        <v>0</v>
      </c>
      <c r="Q195">
        <f>'147557'!AF888</f>
        <v>383</v>
      </c>
      <c r="R195">
        <f>'147557'!AK888</f>
        <v>250</v>
      </c>
    </row>
    <row r="196" spans="1:18" x14ac:dyDescent="0.2">
      <c r="A196" s="10">
        <f t="shared" si="24"/>
        <v>20120705</v>
      </c>
      <c r="B196" s="10">
        <f t="shared" si="17"/>
        <v>0</v>
      </c>
      <c r="C196" s="10">
        <f t="shared" si="18"/>
        <v>104</v>
      </c>
      <c r="D196" s="10">
        <f t="shared" si="19"/>
        <v>74</v>
      </c>
      <c r="F196">
        <f t="shared" si="20"/>
        <v>20120705</v>
      </c>
      <c r="G196">
        <f t="shared" si="21"/>
        <v>0</v>
      </c>
      <c r="H196">
        <f t="shared" si="22"/>
        <v>104</v>
      </c>
      <c r="I196">
        <f t="shared" si="23"/>
        <v>74</v>
      </c>
      <c r="J196" t="str">
        <f>'147557'!A889</f>
        <v>GHCND:USC00145856</v>
      </c>
      <c r="K196" t="str">
        <f>'147557'!B889</f>
        <v>NORTON 9 SSE KS US</v>
      </c>
      <c r="L196">
        <f>'147557'!C889</f>
        <v>719.3</v>
      </c>
      <c r="M196">
        <f>'147557'!D889</f>
        <v>39.741</v>
      </c>
      <c r="N196">
        <f>'147557'!E889</f>
        <v>-99.835999999999999</v>
      </c>
      <c r="O196">
        <f>'147557'!F889</f>
        <v>20120705</v>
      </c>
      <c r="P196">
        <f>'147557'!Q889</f>
        <v>0</v>
      </c>
      <c r="Q196">
        <f>'147557'!AF889</f>
        <v>400</v>
      </c>
      <c r="R196">
        <f>'147557'!AK889</f>
        <v>233</v>
      </c>
    </row>
    <row r="197" spans="1:18" x14ac:dyDescent="0.2">
      <c r="A197" s="10">
        <f t="shared" si="24"/>
        <v>20120706</v>
      </c>
      <c r="B197" s="10">
        <f t="shared" si="17"/>
        <v>0</v>
      </c>
      <c r="C197" s="10">
        <f t="shared" si="18"/>
        <v>102</v>
      </c>
      <c r="D197" s="10">
        <f t="shared" si="19"/>
        <v>72</v>
      </c>
      <c r="F197">
        <f t="shared" si="20"/>
        <v>20120706</v>
      </c>
      <c r="G197">
        <f t="shared" si="21"/>
        <v>0</v>
      </c>
      <c r="H197">
        <f t="shared" si="22"/>
        <v>102</v>
      </c>
      <c r="I197">
        <f t="shared" si="23"/>
        <v>72</v>
      </c>
      <c r="J197" t="str">
        <f>'147557'!A890</f>
        <v>GHCND:USC00145856</v>
      </c>
      <c r="K197" t="str">
        <f>'147557'!B890</f>
        <v>NORTON 9 SSE KS US</v>
      </c>
      <c r="L197">
        <f>'147557'!C890</f>
        <v>719.3</v>
      </c>
      <c r="M197">
        <f>'147557'!D890</f>
        <v>39.741</v>
      </c>
      <c r="N197">
        <f>'147557'!E890</f>
        <v>-99.835999999999999</v>
      </c>
      <c r="O197">
        <f>'147557'!F890</f>
        <v>20120706</v>
      </c>
      <c r="P197">
        <f>'147557'!Q890</f>
        <v>0</v>
      </c>
      <c r="Q197">
        <f>'147557'!AF890</f>
        <v>389</v>
      </c>
      <c r="R197">
        <f>'147557'!AK890</f>
        <v>222</v>
      </c>
    </row>
    <row r="198" spans="1:18" x14ac:dyDescent="0.2">
      <c r="A198" s="10">
        <f t="shared" si="24"/>
        <v>20120707</v>
      </c>
      <c r="B198" s="10">
        <f t="shared" si="17"/>
        <v>0</v>
      </c>
      <c r="C198" s="10">
        <f t="shared" si="18"/>
        <v>103</v>
      </c>
      <c r="D198" s="10">
        <f t="shared" si="19"/>
        <v>69</v>
      </c>
      <c r="F198">
        <f t="shared" si="20"/>
        <v>20120707</v>
      </c>
      <c r="G198">
        <f t="shared" si="21"/>
        <v>0</v>
      </c>
      <c r="H198">
        <f t="shared" si="22"/>
        <v>103</v>
      </c>
      <c r="I198">
        <f t="shared" si="23"/>
        <v>69</v>
      </c>
      <c r="J198" t="str">
        <f>'147557'!A891</f>
        <v>GHCND:USC00145856</v>
      </c>
      <c r="K198" t="str">
        <f>'147557'!B891</f>
        <v>NORTON 9 SSE KS US</v>
      </c>
      <c r="L198">
        <f>'147557'!C891</f>
        <v>719.3</v>
      </c>
      <c r="M198">
        <f>'147557'!D891</f>
        <v>39.741</v>
      </c>
      <c r="N198">
        <f>'147557'!E891</f>
        <v>-99.835999999999999</v>
      </c>
      <c r="O198">
        <f>'147557'!F891</f>
        <v>20120707</v>
      </c>
      <c r="P198">
        <f>'147557'!Q891</f>
        <v>0</v>
      </c>
      <c r="Q198">
        <f>'147557'!AF891</f>
        <v>394</v>
      </c>
      <c r="R198">
        <f>'147557'!AK891</f>
        <v>206</v>
      </c>
    </row>
    <row r="199" spans="1:18" x14ac:dyDescent="0.2">
      <c r="A199" s="10">
        <f t="shared" si="24"/>
        <v>20120708</v>
      </c>
      <c r="B199" s="10">
        <f t="shared" si="17"/>
        <v>1</v>
      </c>
      <c r="C199" s="10">
        <f t="shared" si="18"/>
        <v>94</v>
      </c>
      <c r="D199" s="10">
        <f t="shared" si="19"/>
        <v>64</v>
      </c>
      <c r="F199">
        <f t="shared" si="20"/>
        <v>20120708</v>
      </c>
      <c r="G199">
        <f t="shared" si="21"/>
        <v>1</v>
      </c>
      <c r="H199">
        <f t="shared" si="22"/>
        <v>94</v>
      </c>
      <c r="I199">
        <f t="shared" si="23"/>
        <v>64</v>
      </c>
      <c r="J199" t="str">
        <f>'147557'!A892</f>
        <v>GHCND:USC00145856</v>
      </c>
      <c r="K199" t="str">
        <f>'147557'!B892</f>
        <v>NORTON 9 SSE KS US</v>
      </c>
      <c r="L199">
        <f>'147557'!C892</f>
        <v>719.3</v>
      </c>
      <c r="M199">
        <f>'147557'!D892</f>
        <v>39.741</v>
      </c>
      <c r="N199">
        <f>'147557'!E892</f>
        <v>-99.835999999999999</v>
      </c>
      <c r="O199">
        <f>'147557'!F892</f>
        <v>20120708</v>
      </c>
      <c r="P199">
        <f>'147557'!Q892</f>
        <v>254</v>
      </c>
      <c r="Q199">
        <f>'147557'!AF892</f>
        <v>344</v>
      </c>
      <c r="R199">
        <f>'147557'!AK892</f>
        <v>178</v>
      </c>
    </row>
    <row r="200" spans="1:18" x14ac:dyDescent="0.2">
      <c r="A200" s="10">
        <f t="shared" si="24"/>
        <v>20120709</v>
      </c>
      <c r="B200" s="10">
        <f t="shared" si="17"/>
        <v>1.47</v>
      </c>
      <c r="C200" s="10">
        <f t="shared" si="18"/>
        <v>82</v>
      </c>
      <c r="D200" s="10">
        <f t="shared" si="19"/>
        <v>64</v>
      </c>
      <c r="F200">
        <f t="shared" si="20"/>
        <v>20120709</v>
      </c>
      <c r="G200">
        <f t="shared" si="21"/>
        <v>1.47</v>
      </c>
      <c r="H200">
        <f t="shared" si="22"/>
        <v>82</v>
      </c>
      <c r="I200">
        <f t="shared" si="23"/>
        <v>64</v>
      </c>
      <c r="J200" t="str">
        <f>'147557'!A893</f>
        <v>GHCND:USC00145856</v>
      </c>
      <c r="K200" t="str">
        <f>'147557'!B893</f>
        <v>NORTON 9 SSE KS US</v>
      </c>
      <c r="L200">
        <f>'147557'!C893</f>
        <v>719.3</v>
      </c>
      <c r="M200">
        <f>'147557'!D893</f>
        <v>39.741</v>
      </c>
      <c r="N200">
        <f>'147557'!E893</f>
        <v>-99.835999999999999</v>
      </c>
      <c r="O200">
        <f>'147557'!F893</f>
        <v>20120709</v>
      </c>
      <c r="P200">
        <f>'147557'!Q893</f>
        <v>373</v>
      </c>
      <c r="Q200">
        <f>'147557'!AF893</f>
        <v>278</v>
      </c>
      <c r="R200">
        <f>'147557'!AK893</f>
        <v>178</v>
      </c>
    </row>
    <row r="201" spans="1:18" x14ac:dyDescent="0.2">
      <c r="A201" s="10">
        <f t="shared" si="24"/>
        <v>20120710</v>
      </c>
      <c r="B201" s="10">
        <f t="shared" si="17"/>
        <v>0.02</v>
      </c>
      <c r="C201" s="10">
        <f t="shared" si="18"/>
        <v>75</v>
      </c>
      <c r="D201" s="10">
        <f t="shared" si="19"/>
        <v>59</v>
      </c>
      <c r="F201">
        <f t="shared" si="20"/>
        <v>20120710</v>
      </c>
      <c r="G201">
        <f t="shared" si="21"/>
        <v>0.02</v>
      </c>
      <c r="H201">
        <f t="shared" si="22"/>
        <v>75</v>
      </c>
      <c r="I201">
        <f t="shared" si="23"/>
        <v>59</v>
      </c>
      <c r="J201" t="str">
        <f>'147557'!A894</f>
        <v>GHCND:USC00145856</v>
      </c>
      <c r="K201" t="str">
        <f>'147557'!B894</f>
        <v>NORTON 9 SSE KS US</v>
      </c>
      <c r="L201">
        <f>'147557'!C894</f>
        <v>719.3</v>
      </c>
      <c r="M201">
        <f>'147557'!D894</f>
        <v>39.741</v>
      </c>
      <c r="N201">
        <f>'147557'!E894</f>
        <v>-99.835999999999999</v>
      </c>
      <c r="O201">
        <f>'147557'!F894</f>
        <v>20120710</v>
      </c>
      <c r="P201">
        <f>'147557'!Q894</f>
        <v>5</v>
      </c>
      <c r="Q201">
        <f>'147557'!AF894</f>
        <v>239</v>
      </c>
      <c r="R201">
        <f>'147557'!AK894</f>
        <v>150</v>
      </c>
    </row>
    <row r="202" spans="1:18" x14ac:dyDescent="0.2">
      <c r="A202" s="10">
        <f t="shared" si="24"/>
        <v>20120711</v>
      </c>
      <c r="B202" s="10">
        <f t="shared" si="17"/>
        <v>0</v>
      </c>
      <c r="C202" s="10">
        <f t="shared" si="18"/>
        <v>90</v>
      </c>
      <c r="D202" s="10">
        <f t="shared" si="19"/>
        <v>59</v>
      </c>
      <c r="F202">
        <f t="shared" si="20"/>
        <v>20120711</v>
      </c>
      <c r="G202">
        <f t="shared" si="21"/>
        <v>0</v>
      </c>
      <c r="H202">
        <f t="shared" si="22"/>
        <v>90</v>
      </c>
      <c r="I202">
        <f t="shared" si="23"/>
        <v>59</v>
      </c>
      <c r="J202" t="str">
        <f>'147557'!A895</f>
        <v>GHCND:USC00145856</v>
      </c>
      <c r="K202" t="str">
        <f>'147557'!B895</f>
        <v>NORTON 9 SSE KS US</v>
      </c>
      <c r="L202">
        <f>'147557'!C895</f>
        <v>719.3</v>
      </c>
      <c r="M202">
        <f>'147557'!D895</f>
        <v>39.741</v>
      </c>
      <c r="N202">
        <f>'147557'!E895</f>
        <v>-99.835999999999999</v>
      </c>
      <c r="O202">
        <f>'147557'!F895</f>
        <v>20120711</v>
      </c>
      <c r="P202">
        <f>'147557'!Q895</f>
        <v>0</v>
      </c>
      <c r="Q202">
        <f>'147557'!AF895</f>
        <v>322</v>
      </c>
      <c r="R202">
        <f>'147557'!AK895</f>
        <v>150</v>
      </c>
    </row>
    <row r="203" spans="1:18" x14ac:dyDescent="0.2">
      <c r="A203" s="10">
        <f t="shared" si="24"/>
        <v>20120712</v>
      </c>
      <c r="B203" s="10">
        <f t="shared" si="17"/>
        <v>0</v>
      </c>
      <c r="C203" s="10">
        <f t="shared" si="18"/>
        <v>90</v>
      </c>
      <c r="D203" s="10">
        <f t="shared" si="19"/>
        <v>62</v>
      </c>
      <c r="F203">
        <f t="shared" si="20"/>
        <v>20120712</v>
      </c>
      <c r="G203">
        <f t="shared" si="21"/>
        <v>0</v>
      </c>
      <c r="H203">
        <f t="shared" si="22"/>
        <v>90</v>
      </c>
      <c r="I203">
        <f t="shared" si="23"/>
        <v>62</v>
      </c>
      <c r="J203" t="str">
        <f>'147557'!A896</f>
        <v>GHCND:USC00145856</v>
      </c>
      <c r="K203" t="str">
        <f>'147557'!B896</f>
        <v>NORTON 9 SSE KS US</v>
      </c>
      <c r="L203">
        <f>'147557'!C896</f>
        <v>719.3</v>
      </c>
      <c r="M203">
        <f>'147557'!D896</f>
        <v>39.741</v>
      </c>
      <c r="N203">
        <f>'147557'!E896</f>
        <v>-99.835999999999999</v>
      </c>
      <c r="O203">
        <f>'147557'!F896</f>
        <v>20120712</v>
      </c>
      <c r="P203">
        <f>'147557'!Q896</f>
        <v>0</v>
      </c>
      <c r="Q203">
        <f>'147557'!AF896</f>
        <v>322</v>
      </c>
      <c r="R203">
        <f>'147557'!AK896</f>
        <v>167</v>
      </c>
    </row>
    <row r="204" spans="1:18" x14ac:dyDescent="0.2">
      <c r="A204" s="10">
        <f t="shared" si="24"/>
        <v>20120713</v>
      </c>
      <c r="B204" s="10">
        <f t="shared" si="17"/>
        <v>0</v>
      </c>
      <c r="C204" s="10">
        <f t="shared" si="18"/>
        <v>95</v>
      </c>
      <c r="D204" s="10">
        <f t="shared" si="19"/>
        <v>62</v>
      </c>
      <c r="F204">
        <f t="shared" si="20"/>
        <v>20120713</v>
      </c>
      <c r="G204">
        <f t="shared" si="21"/>
        <v>0</v>
      </c>
      <c r="H204">
        <f t="shared" si="22"/>
        <v>95</v>
      </c>
      <c r="I204">
        <f t="shared" si="23"/>
        <v>62</v>
      </c>
      <c r="J204" t="str">
        <f>'147557'!A897</f>
        <v>GHCND:USC00145856</v>
      </c>
      <c r="K204" t="str">
        <f>'147557'!B897</f>
        <v>NORTON 9 SSE KS US</v>
      </c>
      <c r="L204">
        <f>'147557'!C897</f>
        <v>719.3</v>
      </c>
      <c r="M204">
        <f>'147557'!D897</f>
        <v>39.741</v>
      </c>
      <c r="N204">
        <f>'147557'!E897</f>
        <v>-99.835999999999999</v>
      </c>
      <c r="O204">
        <f>'147557'!F897</f>
        <v>20120713</v>
      </c>
      <c r="P204">
        <f>'147557'!Q897</f>
        <v>0</v>
      </c>
      <c r="Q204">
        <f>'147557'!AF897</f>
        <v>350</v>
      </c>
      <c r="R204">
        <f>'147557'!AK897</f>
        <v>167</v>
      </c>
    </row>
    <row r="205" spans="1:18" x14ac:dyDescent="0.2">
      <c r="A205" s="10">
        <f t="shared" si="24"/>
        <v>20120714</v>
      </c>
      <c r="B205" s="10">
        <f t="shared" si="17"/>
        <v>0</v>
      </c>
      <c r="C205" s="10">
        <f t="shared" si="18"/>
        <v>97</v>
      </c>
      <c r="D205" s="10">
        <f t="shared" si="19"/>
        <v>68</v>
      </c>
      <c r="F205">
        <f t="shared" si="20"/>
        <v>20120714</v>
      </c>
      <c r="G205">
        <f t="shared" si="21"/>
        <v>0</v>
      </c>
      <c r="H205">
        <f t="shared" si="22"/>
        <v>97</v>
      </c>
      <c r="I205">
        <f t="shared" si="23"/>
        <v>68</v>
      </c>
      <c r="J205" t="str">
        <f>'147557'!A898</f>
        <v>GHCND:USC00145856</v>
      </c>
      <c r="K205" t="str">
        <f>'147557'!B898</f>
        <v>NORTON 9 SSE KS US</v>
      </c>
      <c r="L205">
        <f>'147557'!C898</f>
        <v>719.3</v>
      </c>
      <c r="M205">
        <f>'147557'!D898</f>
        <v>39.741</v>
      </c>
      <c r="N205">
        <f>'147557'!E898</f>
        <v>-99.835999999999999</v>
      </c>
      <c r="O205">
        <f>'147557'!F898</f>
        <v>20120714</v>
      </c>
      <c r="P205">
        <f>'147557'!Q898</f>
        <v>0</v>
      </c>
      <c r="Q205">
        <f>'147557'!AF898</f>
        <v>361</v>
      </c>
      <c r="R205">
        <f>'147557'!AK898</f>
        <v>200</v>
      </c>
    </row>
    <row r="206" spans="1:18" x14ac:dyDescent="0.2">
      <c r="A206" s="10">
        <f t="shared" si="24"/>
        <v>20120715</v>
      </c>
      <c r="B206" s="10">
        <f t="shared" si="17"/>
        <v>0</v>
      </c>
      <c r="C206" s="10">
        <f t="shared" si="18"/>
        <v>98</v>
      </c>
      <c r="D206" s="10">
        <f t="shared" si="19"/>
        <v>69</v>
      </c>
      <c r="F206">
        <f t="shared" si="20"/>
        <v>20120715</v>
      </c>
      <c r="G206">
        <f t="shared" si="21"/>
        <v>0</v>
      </c>
      <c r="H206">
        <f t="shared" si="22"/>
        <v>98</v>
      </c>
      <c r="I206">
        <f t="shared" si="23"/>
        <v>69</v>
      </c>
      <c r="J206" t="str">
        <f>'147557'!A899</f>
        <v>GHCND:USC00145856</v>
      </c>
      <c r="K206" t="str">
        <f>'147557'!B899</f>
        <v>NORTON 9 SSE KS US</v>
      </c>
      <c r="L206">
        <f>'147557'!C899</f>
        <v>719.3</v>
      </c>
      <c r="M206">
        <f>'147557'!D899</f>
        <v>39.741</v>
      </c>
      <c r="N206">
        <f>'147557'!E899</f>
        <v>-99.835999999999999</v>
      </c>
      <c r="O206">
        <f>'147557'!F899</f>
        <v>20120715</v>
      </c>
      <c r="P206">
        <f>'147557'!Q899</f>
        <v>0</v>
      </c>
      <c r="Q206">
        <f>'147557'!AF899</f>
        <v>367</v>
      </c>
      <c r="R206">
        <f>'147557'!AK899</f>
        <v>206</v>
      </c>
    </row>
    <row r="207" spans="1:18" x14ac:dyDescent="0.2">
      <c r="A207" s="10">
        <f t="shared" si="24"/>
        <v>20120716</v>
      </c>
      <c r="B207" s="10">
        <f t="shared" si="17"/>
        <v>0</v>
      </c>
      <c r="C207" s="10">
        <f t="shared" si="18"/>
        <v>101</v>
      </c>
      <c r="D207" s="10">
        <f t="shared" si="19"/>
        <v>69</v>
      </c>
      <c r="F207">
        <f t="shared" si="20"/>
        <v>20120716</v>
      </c>
      <c r="G207">
        <f t="shared" si="21"/>
        <v>0</v>
      </c>
      <c r="H207">
        <f t="shared" si="22"/>
        <v>101</v>
      </c>
      <c r="I207">
        <f t="shared" si="23"/>
        <v>69</v>
      </c>
      <c r="J207" t="str">
        <f>'147557'!A900</f>
        <v>GHCND:USC00145856</v>
      </c>
      <c r="K207" t="str">
        <f>'147557'!B900</f>
        <v>NORTON 9 SSE KS US</v>
      </c>
      <c r="L207">
        <f>'147557'!C900</f>
        <v>719.3</v>
      </c>
      <c r="M207">
        <f>'147557'!D900</f>
        <v>39.741</v>
      </c>
      <c r="N207">
        <f>'147557'!E900</f>
        <v>-99.835999999999999</v>
      </c>
      <c r="O207">
        <f>'147557'!F900</f>
        <v>20120716</v>
      </c>
      <c r="P207">
        <f>'147557'!Q900</f>
        <v>0</v>
      </c>
      <c r="Q207">
        <f>'147557'!AF900</f>
        <v>383</v>
      </c>
      <c r="R207">
        <f>'147557'!AK900</f>
        <v>206</v>
      </c>
    </row>
    <row r="208" spans="1:18" x14ac:dyDescent="0.2">
      <c r="A208" s="10">
        <f t="shared" si="24"/>
        <v>20120717</v>
      </c>
      <c r="B208" s="10">
        <f t="shared" si="17"/>
        <v>0</v>
      </c>
      <c r="C208" s="10">
        <f t="shared" si="18"/>
        <v>97</v>
      </c>
      <c r="D208" s="10">
        <f t="shared" si="19"/>
        <v>68</v>
      </c>
      <c r="F208">
        <f t="shared" si="20"/>
        <v>20120717</v>
      </c>
      <c r="G208">
        <f t="shared" si="21"/>
        <v>0</v>
      </c>
      <c r="H208">
        <f t="shared" si="22"/>
        <v>97</v>
      </c>
      <c r="I208">
        <f t="shared" si="23"/>
        <v>68</v>
      </c>
      <c r="J208" t="str">
        <f>'147557'!A901</f>
        <v>GHCND:USC00145856</v>
      </c>
      <c r="K208" t="str">
        <f>'147557'!B901</f>
        <v>NORTON 9 SSE KS US</v>
      </c>
      <c r="L208">
        <f>'147557'!C901</f>
        <v>719.3</v>
      </c>
      <c r="M208">
        <f>'147557'!D901</f>
        <v>39.741</v>
      </c>
      <c r="N208">
        <f>'147557'!E901</f>
        <v>-99.835999999999999</v>
      </c>
      <c r="O208">
        <f>'147557'!F901</f>
        <v>20120717</v>
      </c>
      <c r="P208">
        <f>'147557'!Q901</f>
        <v>0</v>
      </c>
      <c r="Q208">
        <f>'147557'!AF901</f>
        <v>361</v>
      </c>
      <c r="R208">
        <f>'147557'!AK901</f>
        <v>200</v>
      </c>
    </row>
    <row r="209" spans="1:18" x14ac:dyDescent="0.2">
      <c r="A209" s="10">
        <f t="shared" si="24"/>
        <v>20120718</v>
      </c>
      <c r="B209" s="10">
        <f t="shared" si="17"/>
        <v>0</v>
      </c>
      <c r="C209" s="10">
        <f t="shared" si="18"/>
        <v>101</v>
      </c>
      <c r="D209" s="10">
        <f t="shared" si="19"/>
        <v>67</v>
      </c>
      <c r="F209">
        <f t="shared" si="20"/>
        <v>20120718</v>
      </c>
      <c r="G209">
        <f t="shared" si="21"/>
        <v>0</v>
      </c>
      <c r="H209">
        <f t="shared" si="22"/>
        <v>101</v>
      </c>
      <c r="I209">
        <f t="shared" si="23"/>
        <v>67</v>
      </c>
      <c r="J209" t="str">
        <f>'147557'!A902</f>
        <v>GHCND:USC00145856</v>
      </c>
      <c r="K209" t="str">
        <f>'147557'!B902</f>
        <v>NORTON 9 SSE KS US</v>
      </c>
      <c r="L209">
        <f>'147557'!C902</f>
        <v>719.3</v>
      </c>
      <c r="M209">
        <f>'147557'!D902</f>
        <v>39.741</v>
      </c>
      <c r="N209">
        <f>'147557'!E902</f>
        <v>-99.835999999999999</v>
      </c>
      <c r="O209">
        <f>'147557'!F902</f>
        <v>20120718</v>
      </c>
      <c r="P209">
        <f>'147557'!Q902</f>
        <v>0</v>
      </c>
      <c r="Q209">
        <f>'147557'!AF902</f>
        <v>383</v>
      </c>
      <c r="R209">
        <f>'147557'!AK902</f>
        <v>194</v>
      </c>
    </row>
    <row r="210" spans="1:18" x14ac:dyDescent="0.2">
      <c r="A210" s="10">
        <f t="shared" si="24"/>
        <v>20120719</v>
      </c>
      <c r="B210" s="10">
        <f t="shared" si="17"/>
        <v>0</v>
      </c>
      <c r="C210" s="10">
        <f t="shared" si="18"/>
        <v>99</v>
      </c>
      <c r="D210" s="10">
        <f t="shared" si="19"/>
        <v>67</v>
      </c>
      <c r="F210">
        <f t="shared" si="20"/>
        <v>20120719</v>
      </c>
      <c r="G210">
        <f t="shared" si="21"/>
        <v>0</v>
      </c>
      <c r="H210">
        <f t="shared" si="22"/>
        <v>99</v>
      </c>
      <c r="I210">
        <f t="shared" si="23"/>
        <v>67</v>
      </c>
      <c r="J210" t="str">
        <f>'147557'!A903</f>
        <v>GHCND:USC00145856</v>
      </c>
      <c r="K210" t="str">
        <f>'147557'!B903</f>
        <v>NORTON 9 SSE KS US</v>
      </c>
      <c r="L210">
        <f>'147557'!C903</f>
        <v>719.3</v>
      </c>
      <c r="M210">
        <f>'147557'!D903</f>
        <v>39.741</v>
      </c>
      <c r="N210">
        <f>'147557'!E903</f>
        <v>-99.835999999999999</v>
      </c>
      <c r="O210">
        <f>'147557'!F903</f>
        <v>20120719</v>
      </c>
      <c r="P210">
        <f>'147557'!Q903</f>
        <v>0</v>
      </c>
      <c r="Q210">
        <f>'147557'!AF903</f>
        <v>372</v>
      </c>
      <c r="R210">
        <f>'147557'!AK903</f>
        <v>194</v>
      </c>
    </row>
    <row r="211" spans="1:18" x14ac:dyDescent="0.2">
      <c r="A211" s="10">
        <f t="shared" si="24"/>
        <v>20120720</v>
      </c>
      <c r="B211" s="10">
        <f t="shared" si="17"/>
        <v>0</v>
      </c>
      <c r="C211" s="10">
        <f t="shared" si="18"/>
        <v>102</v>
      </c>
      <c r="D211" s="10">
        <f t="shared" si="19"/>
        <v>69</v>
      </c>
      <c r="F211">
        <f t="shared" si="20"/>
        <v>20120720</v>
      </c>
      <c r="G211">
        <f t="shared" si="21"/>
        <v>0</v>
      </c>
      <c r="H211">
        <f t="shared" si="22"/>
        <v>102</v>
      </c>
      <c r="I211">
        <f t="shared" si="23"/>
        <v>69</v>
      </c>
      <c r="J211" t="str">
        <f>'147557'!A904</f>
        <v>GHCND:USC00145856</v>
      </c>
      <c r="K211" t="str">
        <f>'147557'!B904</f>
        <v>NORTON 9 SSE KS US</v>
      </c>
      <c r="L211">
        <f>'147557'!C904</f>
        <v>719.3</v>
      </c>
      <c r="M211">
        <f>'147557'!D904</f>
        <v>39.741</v>
      </c>
      <c r="N211">
        <f>'147557'!E904</f>
        <v>-99.835999999999999</v>
      </c>
      <c r="O211">
        <f>'147557'!F904</f>
        <v>20120720</v>
      </c>
      <c r="P211">
        <f>'147557'!Q904</f>
        <v>0</v>
      </c>
      <c r="Q211">
        <f>'147557'!AF904</f>
        <v>389</v>
      </c>
      <c r="R211">
        <f>'147557'!AK904</f>
        <v>206</v>
      </c>
    </row>
    <row r="212" spans="1:18" x14ac:dyDescent="0.2">
      <c r="A212" s="10">
        <f t="shared" si="24"/>
        <v>20120721</v>
      </c>
      <c r="B212" s="10">
        <f t="shared" si="17"/>
        <v>0</v>
      </c>
      <c r="C212" s="10">
        <f t="shared" si="18"/>
        <v>101</v>
      </c>
      <c r="D212" s="10">
        <f t="shared" si="19"/>
        <v>70</v>
      </c>
      <c r="F212">
        <f t="shared" si="20"/>
        <v>20120721</v>
      </c>
      <c r="G212">
        <f t="shared" si="21"/>
        <v>0</v>
      </c>
      <c r="H212">
        <f t="shared" si="22"/>
        <v>101</v>
      </c>
      <c r="I212">
        <f t="shared" si="23"/>
        <v>70</v>
      </c>
      <c r="J212" t="str">
        <f>'147557'!A905</f>
        <v>GHCND:USC00145856</v>
      </c>
      <c r="K212" t="str">
        <f>'147557'!B905</f>
        <v>NORTON 9 SSE KS US</v>
      </c>
      <c r="L212">
        <f>'147557'!C905</f>
        <v>719.3</v>
      </c>
      <c r="M212">
        <f>'147557'!D905</f>
        <v>39.741</v>
      </c>
      <c r="N212">
        <f>'147557'!E905</f>
        <v>-99.835999999999999</v>
      </c>
      <c r="O212">
        <f>'147557'!F905</f>
        <v>20120721</v>
      </c>
      <c r="P212">
        <f>'147557'!Q905</f>
        <v>0</v>
      </c>
      <c r="Q212">
        <f>'147557'!AF905</f>
        <v>383</v>
      </c>
      <c r="R212">
        <f>'147557'!AK905</f>
        <v>211</v>
      </c>
    </row>
    <row r="213" spans="1:18" x14ac:dyDescent="0.2">
      <c r="A213" s="10">
        <f t="shared" si="24"/>
        <v>20120722</v>
      </c>
      <c r="B213" s="10">
        <f t="shared" si="17"/>
        <v>0</v>
      </c>
      <c r="C213" s="10">
        <f t="shared" si="18"/>
        <v>103</v>
      </c>
      <c r="D213" s="10">
        <f t="shared" si="19"/>
        <v>70</v>
      </c>
      <c r="F213">
        <f t="shared" si="20"/>
        <v>20120722</v>
      </c>
      <c r="G213">
        <f t="shared" si="21"/>
        <v>0</v>
      </c>
      <c r="H213">
        <f t="shared" si="22"/>
        <v>103</v>
      </c>
      <c r="I213">
        <f t="shared" si="23"/>
        <v>70</v>
      </c>
      <c r="J213" t="str">
        <f>'147557'!A906</f>
        <v>GHCND:USC00145856</v>
      </c>
      <c r="K213" t="str">
        <f>'147557'!B906</f>
        <v>NORTON 9 SSE KS US</v>
      </c>
      <c r="L213">
        <f>'147557'!C906</f>
        <v>719.3</v>
      </c>
      <c r="M213">
        <f>'147557'!D906</f>
        <v>39.741</v>
      </c>
      <c r="N213">
        <f>'147557'!E906</f>
        <v>-99.835999999999999</v>
      </c>
      <c r="O213">
        <f>'147557'!F906</f>
        <v>20120722</v>
      </c>
      <c r="P213">
        <f>'147557'!Q906</f>
        <v>0</v>
      </c>
      <c r="Q213">
        <f>'147557'!AF906</f>
        <v>394</v>
      </c>
      <c r="R213">
        <f>'147557'!AK906</f>
        <v>211</v>
      </c>
    </row>
    <row r="214" spans="1:18" x14ac:dyDescent="0.2">
      <c r="A214" s="10">
        <f t="shared" si="24"/>
        <v>20120723</v>
      </c>
      <c r="B214" s="10">
        <f t="shared" si="17"/>
        <v>0</v>
      </c>
      <c r="C214" s="10">
        <f t="shared" si="18"/>
        <v>104</v>
      </c>
      <c r="D214" s="10">
        <f t="shared" si="19"/>
        <v>71</v>
      </c>
      <c r="F214">
        <f t="shared" si="20"/>
        <v>20120723</v>
      </c>
      <c r="G214">
        <f t="shared" si="21"/>
        <v>0</v>
      </c>
      <c r="H214">
        <f t="shared" si="22"/>
        <v>104</v>
      </c>
      <c r="I214">
        <f t="shared" si="23"/>
        <v>71</v>
      </c>
      <c r="J214" t="str">
        <f>'147557'!A907</f>
        <v>GHCND:USC00145856</v>
      </c>
      <c r="K214" t="str">
        <f>'147557'!B907</f>
        <v>NORTON 9 SSE KS US</v>
      </c>
      <c r="L214">
        <f>'147557'!C907</f>
        <v>719.3</v>
      </c>
      <c r="M214">
        <f>'147557'!D907</f>
        <v>39.741</v>
      </c>
      <c r="N214">
        <f>'147557'!E907</f>
        <v>-99.835999999999999</v>
      </c>
      <c r="O214">
        <f>'147557'!F907</f>
        <v>20120723</v>
      </c>
      <c r="P214">
        <f>'147557'!Q907</f>
        <v>0</v>
      </c>
      <c r="Q214">
        <f>'147557'!AF907</f>
        <v>400</v>
      </c>
      <c r="R214">
        <f>'147557'!AK907</f>
        <v>217</v>
      </c>
    </row>
    <row r="215" spans="1:18" x14ac:dyDescent="0.2">
      <c r="A215" s="10">
        <f t="shared" si="24"/>
        <v>20120724</v>
      </c>
      <c r="B215" s="10">
        <f t="shared" si="17"/>
        <v>0</v>
      </c>
      <c r="C215" s="10">
        <f t="shared" si="18"/>
        <v>101</v>
      </c>
      <c r="D215" s="10">
        <f t="shared" si="19"/>
        <v>73</v>
      </c>
      <c r="F215">
        <f t="shared" si="20"/>
        <v>20120724</v>
      </c>
      <c r="G215">
        <f t="shared" si="21"/>
        <v>0</v>
      </c>
      <c r="H215">
        <f t="shared" si="22"/>
        <v>101</v>
      </c>
      <c r="I215">
        <f t="shared" si="23"/>
        <v>73</v>
      </c>
      <c r="J215" t="str">
        <f>'147557'!A908</f>
        <v>GHCND:USC00145856</v>
      </c>
      <c r="K215" t="str">
        <f>'147557'!B908</f>
        <v>NORTON 9 SSE KS US</v>
      </c>
      <c r="L215">
        <f>'147557'!C908</f>
        <v>719.3</v>
      </c>
      <c r="M215">
        <f>'147557'!D908</f>
        <v>39.741</v>
      </c>
      <c r="N215">
        <f>'147557'!E908</f>
        <v>-99.835999999999999</v>
      </c>
      <c r="O215">
        <f>'147557'!F908</f>
        <v>20120724</v>
      </c>
      <c r="P215">
        <f>'147557'!Q908</f>
        <v>0</v>
      </c>
      <c r="Q215">
        <f>'147557'!AF908</f>
        <v>383</v>
      </c>
      <c r="R215">
        <f>'147557'!AK908</f>
        <v>228</v>
      </c>
    </row>
    <row r="216" spans="1:18" x14ac:dyDescent="0.2">
      <c r="A216" s="10">
        <f t="shared" si="24"/>
        <v>20120725</v>
      </c>
      <c r="B216" s="10">
        <f t="shared" si="17"/>
        <v>0</v>
      </c>
      <c r="C216" s="10">
        <f t="shared" si="18"/>
        <v>105</v>
      </c>
      <c r="D216" s="10">
        <f t="shared" si="19"/>
        <v>75</v>
      </c>
      <c r="F216">
        <f t="shared" si="20"/>
        <v>20120725</v>
      </c>
      <c r="G216">
        <f t="shared" si="21"/>
        <v>0</v>
      </c>
      <c r="H216">
        <f t="shared" si="22"/>
        <v>105</v>
      </c>
      <c r="I216">
        <f t="shared" si="23"/>
        <v>75</v>
      </c>
      <c r="J216" t="str">
        <f>'147557'!A909</f>
        <v>GHCND:USC00145856</v>
      </c>
      <c r="K216" t="str">
        <f>'147557'!B909</f>
        <v>NORTON 9 SSE KS US</v>
      </c>
      <c r="L216">
        <f>'147557'!C909</f>
        <v>719.3</v>
      </c>
      <c r="M216">
        <f>'147557'!D909</f>
        <v>39.741</v>
      </c>
      <c r="N216">
        <f>'147557'!E909</f>
        <v>-99.835999999999999</v>
      </c>
      <c r="O216">
        <f>'147557'!F909</f>
        <v>20120725</v>
      </c>
      <c r="P216">
        <f>'147557'!Q909</f>
        <v>0</v>
      </c>
      <c r="Q216">
        <f>'147557'!AF909</f>
        <v>406</v>
      </c>
      <c r="R216">
        <f>'147557'!AK909</f>
        <v>239</v>
      </c>
    </row>
    <row r="217" spans="1:18" x14ac:dyDescent="0.2">
      <c r="A217" s="10">
        <f t="shared" si="24"/>
        <v>20120726</v>
      </c>
      <c r="B217" s="10">
        <f t="shared" si="17"/>
        <v>0</v>
      </c>
      <c r="C217" s="10">
        <f t="shared" si="18"/>
        <v>103</v>
      </c>
      <c r="D217" s="10">
        <f t="shared" si="19"/>
        <v>64</v>
      </c>
      <c r="F217">
        <f t="shared" si="20"/>
        <v>20120726</v>
      </c>
      <c r="G217">
        <f t="shared" si="21"/>
        <v>0</v>
      </c>
      <c r="H217">
        <f t="shared" si="22"/>
        <v>103</v>
      </c>
      <c r="I217">
        <f t="shared" si="23"/>
        <v>64</v>
      </c>
      <c r="J217" t="str">
        <f>'147557'!A910</f>
        <v>GHCND:USC00145856</v>
      </c>
      <c r="K217" t="str">
        <f>'147557'!B910</f>
        <v>NORTON 9 SSE KS US</v>
      </c>
      <c r="L217">
        <f>'147557'!C910</f>
        <v>719.3</v>
      </c>
      <c r="M217">
        <f>'147557'!D910</f>
        <v>39.741</v>
      </c>
      <c r="N217">
        <f>'147557'!E910</f>
        <v>-99.835999999999999</v>
      </c>
      <c r="O217">
        <f>'147557'!F910</f>
        <v>20120726</v>
      </c>
      <c r="P217">
        <f>'147557'!Q910</f>
        <v>0</v>
      </c>
      <c r="Q217">
        <f>'147557'!AF910</f>
        <v>394</v>
      </c>
      <c r="R217">
        <f>'147557'!AK910</f>
        <v>178</v>
      </c>
    </row>
    <row r="218" spans="1:18" x14ac:dyDescent="0.2">
      <c r="A218" s="10">
        <f t="shared" si="24"/>
        <v>20120727</v>
      </c>
      <c r="B218" s="10">
        <f t="shared" si="17"/>
        <v>0</v>
      </c>
      <c r="C218" s="10">
        <f t="shared" si="18"/>
        <v>98</v>
      </c>
      <c r="D218" s="10">
        <f t="shared" si="19"/>
        <v>64</v>
      </c>
      <c r="F218">
        <f t="shared" si="20"/>
        <v>20120727</v>
      </c>
      <c r="G218">
        <f t="shared" si="21"/>
        <v>0</v>
      </c>
      <c r="H218">
        <f t="shared" si="22"/>
        <v>98</v>
      </c>
      <c r="I218">
        <f t="shared" si="23"/>
        <v>64</v>
      </c>
      <c r="J218" t="str">
        <f>'147557'!A911</f>
        <v>GHCND:USC00145856</v>
      </c>
      <c r="K218" t="str">
        <f>'147557'!B911</f>
        <v>NORTON 9 SSE KS US</v>
      </c>
      <c r="L218">
        <f>'147557'!C911</f>
        <v>719.3</v>
      </c>
      <c r="M218">
        <f>'147557'!D911</f>
        <v>39.741</v>
      </c>
      <c r="N218">
        <f>'147557'!E911</f>
        <v>-99.835999999999999</v>
      </c>
      <c r="O218">
        <f>'147557'!F911</f>
        <v>20120727</v>
      </c>
      <c r="P218">
        <f>'147557'!Q911</f>
        <v>0</v>
      </c>
      <c r="Q218">
        <f>'147557'!AF911</f>
        <v>367</v>
      </c>
      <c r="R218">
        <f>'147557'!AK911</f>
        <v>178</v>
      </c>
    </row>
    <row r="219" spans="1:18" x14ac:dyDescent="0.2">
      <c r="A219" s="10">
        <f t="shared" si="24"/>
        <v>20120728</v>
      </c>
      <c r="B219" s="10">
        <f t="shared" si="17"/>
        <v>0</v>
      </c>
      <c r="C219" s="10">
        <f t="shared" si="18"/>
        <v>97</v>
      </c>
      <c r="D219" s="10">
        <f t="shared" si="19"/>
        <v>66</v>
      </c>
      <c r="F219">
        <f t="shared" si="20"/>
        <v>20120728</v>
      </c>
      <c r="G219">
        <f t="shared" si="21"/>
        <v>0</v>
      </c>
      <c r="H219">
        <f t="shared" si="22"/>
        <v>97</v>
      </c>
      <c r="I219">
        <f t="shared" si="23"/>
        <v>66</v>
      </c>
      <c r="J219" t="str">
        <f>'147557'!A912</f>
        <v>GHCND:USC00145856</v>
      </c>
      <c r="K219" t="str">
        <f>'147557'!B912</f>
        <v>NORTON 9 SSE KS US</v>
      </c>
      <c r="L219">
        <f>'147557'!C912</f>
        <v>719.3</v>
      </c>
      <c r="M219">
        <f>'147557'!D912</f>
        <v>39.741</v>
      </c>
      <c r="N219">
        <f>'147557'!E912</f>
        <v>-99.835999999999999</v>
      </c>
      <c r="O219">
        <f>'147557'!F912</f>
        <v>20120728</v>
      </c>
      <c r="P219">
        <f>'147557'!Q912</f>
        <v>0</v>
      </c>
      <c r="Q219">
        <f>'147557'!AF912</f>
        <v>361</v>
      </c>
      <c r="R219">
        <f>'147557'!AK912</f>
        <v>189</v>
      </c>
    </row>
    <row r="220" spans="1:18" x14ac:dyDescent="0.2">
      <c r="A220" s="10">
        <f t="shared" si="24"/>
        <v>20120729</v>
      </c>
      <c r="B220" s="10">
        <f t="shared" si="17"/>
        <v>1.18</v>
      </c>
      <c r="C220" s="10">
        <f t="shared" si="18"/>
        <v>103</v>
      </c>
      <c r="D220" s="10">
        <f t="shared" si="19"/>
        <v>67</v>
      </c>
      <c r="F220">
        <f t="shared" si="20"/>
        <v>20120729</v>
      </c>
      <c r="G220">
        <f t="shared" si="21"/>
        <v>1.18</v>
      </c>
      <c r="H220">
        <f t="shared" si="22"/>
        <v>103</v>
      </c>
      <c r="I220">
        <f t="shared" si="23"/>
        <v>67</v>
      </c>
      <c r="J220" t="str">
        <f>'147557'!A913</f>
        <v>GHCND:USC00145856</v>
      </c>
      <c r="K220" t="str">
        <f>'147557'!B913</f>
        <v>NORTON 9 SSE KS US</v>
      </c>
      <c r="L220">
        <f>'147557'!C913</f>
        <v>719.3</v>
      </c>
      <c r="M220">
        <f>'147557'!D913</f>
        <v>39.741</v>
      </c>
      <c r="N220">
        <f>'147557'!E913</f>
        <v>-99.835999999999999</v>
      </c>
      <c r="O220">
        <f>'147557'!F913</f>
        <v>20120729</v>
      </c>
      <c r="P220">
        <f>'147557'!Q913</f>
        <v>300</v>
      </c>
      <c r="Q220">
        <f>'147557'!AF913</f>
        <v>394</v>
      </c>
      <c r="R220">
        <f>'147557'!AK913</f>
        <v>194</v>
      </c>
    </row>
    <row r="221" spans="1:18" x14ac:dyDescent="0.2">
      <c r="A221" s="10">
        <f t="shared" si="24"/>
        <v>20120730</v>
      </c>
      <c r="B221" s="10">
        <f t="shared" si="17"/>
        <v>0.02</v>
      </c>
      <c r="C221" s="10">
        <f t="shared" si="18"/>
        <v>96</v>
      </c>
      <c r="D221" s="10">
        <f t="shared" si="19"/>
        <v>67</v>
      </c>
      <c r="F221">
        <f t="shared" si="20"/>
        <v>20120730</v>
      </c>
      <c r="G221">
        <f t="shared" si="21"/>
        <v>0.02</v>
      </c>
      <c r="H221">
        <f t="shared" si="22"/>
        <v>96</v>
      </c>
      <c r="I221">
        <f t="shared" si="23"/>
        <v>67</v>
      </c>
      <c r="J221" t="str">
        <f>'147557'!A914</f>
        <v>GHCND:USC00145856</v>
      </c>
      <c r="K221" t="str">
        <f>'147557'!B914</f>
        <v>NORTON 9 SSE KS US</v>
      </c>
      <c r="L221">
        <f>'147557'!C914</f>
        <v>719.3</v>
      </c>
      <c r="M221">
        <f>'147557'!D914</f>
        <v>39.741</v>
      </c>
      <c r="N221">
        <f>'147557'!E914</f>
        <v>-99.835999999999999</v>
      </c>
      <c r="O221">
        <f>'147557'!F914</f>
        <v>20120730</v>
      </c>
      <c r="P221">
        <f>'147557'!Q914</f>
        <v>5</v>
      </c>
      <c r="Q221">
        <f>'147557'!AF914</f>
        <v>356</v>
      </c>
      <c r="R221">
        <f>'147557'!AK914</f>
        <v>194</v>
      </c>
    </row>
    <row r="222" spans="1:18" x14ac:dyDescent="0.2">
      <c r="A222" s="10">
        <f t="shared" si="24"/>
        <v>20120731</v>
      </c>
      <c r="B222" s="10">
        <f t="shared" si="17"/>
        <v>0</v>
      </c>
      <c r="C222" s="10">
        <f t="shared" si="18"/>
        <v>91</v>
      </c>
      <c r="D222" s="10">
        <f t="shared" si="19"/>
        <v>67</v>
      </c>
      <c r="F222">
        <f t="shared" si="20"/>
        <v>20120731</v>
      </c>
      <c r="G222">
        <f t="shared" si="21"/>
        <v>0</v>
      </c>
      <c r="H222">
        <f t="shared" si="22"/>
        <v>91</v>
      </c>
      <c r="I222">
        <f t="shared" si="23"/>
        <v>67</v>
      </c>
      <c r="J222" t="str">
        <f>'147557'!A915</f>
        <v>GHCND:USC00145856</v>
      </c>
      <c r="K222" t="str">
        <f>'147557'!B915</f>
        <v>NORTON 9 SSE KS US</v>
      </c>
      <c r="L222">
        <f>'147557'!C915</f>
        <v>719.3</v>
      </c>
      <c r="M222">
        <f>'147557'!D915</f>
        <v>39.741</v>
      </c>
      <c r="N222">
        <f>'147557'!E915</f>
        <v>-99.835999999999999</v>
      </c>
      <c r="O222">
        <f>'147557'!F915</f>
        <v>20120731</v>
      </c>
      <c r="P222">
        <f>'147557'!Q915</f>
        <v>0</v>
      </c>
      <c r="Q222">
        <f>'147557'!AF915</f>
        <v>328</v>
      </c>
      <c r="R222">
        <f>'147557'!AK915</f>
        <v>194</v>
      </c>
    </row>
    <row r="223" spans="1:18" x14ac:dyDescent="0.2">
      <c r="A223" s="10">
        <f t="shared" si="24"/>
        <v>20120801</v>
      </c>
      <c r="B223" s="10">
        <f t="shared" si="17"/>
        <v>0.1</v>
      </c>
      <c r="C223" s="10">
        <f t="shared" si="18"/>
        <v>96</v>
      </c>
      <c r="D223" s="10">
        <f t="shared" si="19"/>
        <v>68</v>
      </c>
      <c r="F223">
        <f t="shared" si="20"/>
        <v>20120801</v>
      </c>
      <c r="G223">
        <f t="shared" si="21"/>
        <v>0.1</v>
      </c>
      <c r="H223">
        <f t="shared" si="22"/>
        <v>96</v>
      </c>
      <c r="I223">
        <f t="shared" si="23"/>
        <v>68</v>
      </c>
      <c r="J223" t="str">
        <f>'147557'!A916</f>
        <v>GHCND:USC00145856</v>
      </c>
      <c r="K223" t="str">
        <f>'147557'!B916</f>
        <v>NORTON 9 SSE KS US</v>
      </c>
      <c r="L223">
        <f>'147557'!C916</f>
        <v>719.3</v>
      </c>
      <c r="M223">
        <f>'147557'!D916</f>
        <v>39.741</v>
      </c>
      <c r="N223">
        <f>'147557'!E916</f>
        <v>-99.835999999999999</v>
      </c>
      <c r="O223">
        <f>'147557'!F916</f>
        <v>20120801</v>
      </c>
      <c r="P223">
        <f>'147557'!Q916</f>
        <v>25</v>
      </c>
      <c r="Q223">
        <f>'147557'!AF916</f>
        <v>356</v>
      </c>
      <c r="R223">
        <f>'147557'!AK916</f>
        <v>200</v>
      </c>
    </row>
    <row r="224" spans="1:18" x14ac:dyDescent="0.2">
      <c r="A224" s="10">
        <f t="shared" si="24"/>
        <v>20120802</v>
      </c>
      <c r="B224" s="10">
        <f t="shared" si="17"/>
        <v>0.3</v>
      </c>
      <c r="C224" s="10">
        <f t="shared" si="18"/>
        <v>96</v>
      </c>
      <c r="D224" s="10">
        <f t="shared" si="19"/>
        <v>68</v>
      </c>
      <c r="F224">
        <f t="shared" si="20"/>
        <v>20120802</v>
      </c>
      <c r="G224">
        <f t="shared" si="21"/>
        <v>0.3</v>
      </c>
      <c r="H224">
        <f t="shared" si="22"/>
        <v>96</v>
      </c>
      <c r="I224">
        <f t="shared" si="23"/>
        <v>68</v>
      </c>
      <c r="J224" t="str">
        <f>'147557'!A917</f>
        <v>GHCND:USC00145856</v>
      </c>
      <c r="K224" t="str">
        <f>'147557'!B917</f>
        <v>NORTON 9 SSE KS US</v>
      </c>
      <c r="L224">
        <f>'147557'!C917</f>
        <v>719.3</v>
      </c>
      <c r="M224">
        <f>'147557'!D917</f>
        <v>39.741</v>
      </c>
      <c r="N224">
        <f>'147557'!E917</f>
        <v>-99.835999999999999</v>
      </c>
      <c r="O224">
        <f>'147557'!F917</f>
        <v>20120802</v>
      </c>
      <c r="P224">
        <f>'147557'!Q917</f>
        <v>76</v>
      </c>
      <c r="Q224">
        <f>'147557'!AF917</f>
        <v>356</v>
      </c>
      <c r="R224">
        <f>'147557'!AK917</f>
        <v>200</v>
      </c>
    </row>
    <row r="225" spans="1:18" x14ac:dyDescent="0.2">
      <c r="A225" s="10">
        <f t="shared" si="24"/>
        <v>20120803</v>
      </c>
      <c r="B225" s="10">
        <f t="shared" si="17"/>
        <v>0</v>
      </c>
      <c r="C225" s="10">
        <f t="shared" si="18"/>
        <v>95</v>
      </c>
      <c r="D225" s="10">
        <f t="shared" si="19"/>
        <v>68</v>
      </c>
      <c r="F225">
        <f t="shared" si="20"/>
        <v>20120803</v>
      </c>
      <c r="G225">
        <f t="shared" si="21"/>
        <v>0</v>
      </c>
      <c r="H225">
        <f t="shared" si="22"/>
        <v>95</v>
      </c>
      <c r="I225">
        <f t="shared" si="23"/>
        <v>68</v>
      </c>
      <c r="J225" t="str">
        <f>'147557'!A918</f>
        <v>GHCND:USC00145856</v>
      </c>
      <c r="K225" t="str">
        <f>'147557'!B918</f>
        <v>NORTON 9 SSE KS US</v>
      </c>
      <c r="L225">
        <f>'147557'!C918</f>
        <v>719.3</v>
      </c>
      <c r="M225">
        <f>'147557'!D918</f>
        <v>39.741</v>
      </c>
      <c r="N225">
        <f>'147557'!E918</f>
        <v>-99.835999999999999</v>
      </c>
      <c r="O225">
        <f>'147557'!F918</f>
        <v>20120803</v>
      </c>
      <c r="P225">
        <f>'147557'!Q918</f>
        <v>0</v>
      </c>
      <c r="Q225">
        <f>'147557'!AF918</f>
        <v>350</v>
      </c>
      <c r="R225">
        <f>'147557'!AK918</f>
        <v>200</v>
      </c>
    </row>
    <row r="226" spans="1:18" x14ac:dyDescent="0.2">
      <c r="A226" s="10">
        <f t="shared" si="24"/>
        <v>20120804</v>
      </c>
      <c r="B226" s="10">
        <f t="shared" si="17"/>
        <v>0</v>
      </c>
      <c r="C226" s="10">
        <f t="shared" si="18"/>
        <v>96</v>
      </c>
      <c r="D226" s="10">
        <f t="shared" si="19"/>
        <v>61</v>
      </c>
      <c r="F226">
        <f t="shared" si="20"/>
        <v>20120804</v>
      </c>
      <c r="G226">
        <f t="shared" si="21"/>
        <v>0</v>
      </c>
      <c r="H226">
        <f t="shared" si="22"/>
        <v>96</v>
      </c>
      <c r="I226">
        <f t="shared" si="23"/>
        <v>61</v>
      </c>
      <c r="J226" t="str">
        <f>'147557'!A919</f>
        <v>GHCND:USC00145856</v>
      </c>
      <c r="K226" t="str">
        <f>'147557'!B919</f>
        <v>NORTON 9 SSE KS US</v>
      </c>
      <c r="L226">
        <f>'147557'!C919</f>
        <v>719.3</v>
      </c>
      <c r="M226">
        <f>'147557'!D919</f>
        <v>39.741</v>
      </c>
      <c r="N226">
        <f>'147557'!E919</f>
        <v>-99.835999999999999</v>
      </c>
      <c r="O226">
        <f>'147557'!F919</f>
        <v>20120804</v>
      </c>
      <c r="P226">
        <f>'147557'!Q919</f>
        <v>0</v>
      </c>
      <c r="Q226">
        <f>'147557'!AF919</f>
        <v>356</v>
      </c>
      <c r="R226">
        <f>'147557'!AK919</f>
        <v>161</v>
      </c>
    </row>
    <row r="227" spans="1:18" x14ac:dyDescent="0.2">
      <c r="A227" s="10">
        <f t="shared" si="24"/>
        <v>20120805</v>
      </c>
      <c r="B227" s="10">
        <f t="shared" si="17"/>
        <v>0</v>
      </c>
      <c r="C227" s="10">
        <f t="shared" si="18"/>
        <v>84</v>
      </c>
      <c r="D227" s="10">
        <f t="shared" si="19"/>
        <v>54</v>
      </c>
      <c r="F227">
        <f t="shared" si="20"/>
        <v>20120805</v>
      </c>
      <c r="G227">
        <f t="shared" si="21"/>
        <v>0</v>
      </c>
      <c r="H227">
        <f t="shared" si="22"/>
        <v>84</v>
      </c>
      <c r="I227">
        <f t="shared" si="23"/>
        <v>54</v>
      </c>
      <c r="J227" t="str">
        <f>'147557'!A920</f>
        <v>GHCND:USC00145856</v>
      </c>
      <c r="K227" t="str">
        <f>'147557'!B920</f>
        <v>NORTON 9 SSE KS US</v>
      </c>
      <c r="L227">
        <f>'147557'!C920</f>
        <v>719.3</v>
      </c>
      <c r="M227">
        <f>'147557'!D920</f>
        <v>39.741</v>
      </c>
      <c r="N227">
        <f>'147557'!E920</f>
        <v>-99.835999999999999</v>
      </c>
      <c r="O227">
        <f>'147557'!F920</f>
        <v>20120805</v>
      </c>
      <c r="P227">
        <f>'147557'!Q920</f>
        <v>0</v>
      </c>
      <c r="Q227">
        <f>'147557'!AF920</f>
        <v>289</v>
      </c>
      <c r="R227">
        <f>'147557'!AK920</f>
        <v>122</v>
      </c>
    </row>
    <row r="228" spans="1:18" x14ac:dyDescent="0.2">
      <c r="A228" s="10">
        <f t="shared" si="24"/>
        <v>20120806</v>
      </c>
      <c r="B228" s="10">
        <f t="shared" si="17"/>
        <v>0</v>
      </c>
      <c r="C228" s="10">
        <f t="shared" si="18"/>
        <v>91</v>
      </c>
      <c r="D228" s="10">
        <f t="shared" si="19"/>
        <v>56</v>
      </c>
      <c r="F228">
        <f t="shared" si="20"/>
        <v>20120806</v>
      </c>
      <c r="G228">
        <f t="shared" si="21"/>
        <v>0</v>
      </c>
      <c r="H228">
        <f t="shared" si="22"/>
        <v>91</v>
      </c>
      <c r="I228">
        <f t="shared" si="23"/>
        <v>56</v>
      </c>
      <c r="J228" t="str">
        <f>'147557'!A921</f>
        <v>GHCND:USC00145856</v>
      </c>
      <c r="K228" t="str">
        <f>'147557'!B921</f>
        <v>NORTON 9 SSE KS US</v>
      </c>
      <c r="L228">
        <f>'147557'!C921</f>
        <v>719.3</v>
      </c>
      <c r="M228">
        <f>'147557'!D921</f>
        <v>39.741</v>
      </c>
      <c r="N228">
        <f>'147557'!E921</f>
        <v>-99.835999999999999</v>
      </c>
      <c r="O228">
        <f>'147557'!F921</f>
        <v>20120806</v>
      </c>
      <c r="P228">
        <f>'147557'!Q921</f>
        <v>0</v>
      </c>
      <c r="Q228">
        <f>'147557'!AF921</f>
        <v>328</v>
      </c>
      <c r="R228">
        <f>'147557'!AK921</f>
        <v>133</v>
      </c>
    </row>
    <row r="229" spans="1:18" x14ac:dyDescent="0.2">
      <c r="A229" s="10">
        <f t="shared" si="24"/>
        <v>20120807</v>
      </c>
      <c r="B229" s="10">
        <f t="shared" si="17"/>
        <v>0</v>
      </c>
      <c r="C229" s="10">
        <f t="shared" si="18"/>
        <v>101</v>
      </c>
      <c r="D229" s="10">
        <f t="shared" si="19"/>
        <v>64</v>
      </c>
      <c r="F229">
        <f t="shared" si="20"/>
        <v>20120807</v>
      </c>
      <c r="G229">
        <f t="shared" si="21"/>
        <v>0</v>
      </c>
      <c r="H229">
        <f t="shared" si="22"/>
        <v>101</v>
      </c>
      <c r="I229">
        <f t="shared" si="23"/>
        <v>64</v>
      </c>
      <c r="J229" t="str">
        <f>'147557'!A922</f>
        <v>GHCND:USC00145856</v>
      </c>
      <c r="K229" t="str">
        <f>'147557'!B922</f>
        <v>NORTON 9 SSE KS US</v>
      </c>
      <c r="L229">
        <f>'147557'!C922</f>
        <v>719.3</v>
      </c>
      <c r="M229">
        <f>'147557'!D922</f>
        <v>39.741</v>
      </c>
      <c r="N229">
        <f>'147557'!E922</f>
        <v>-99.835999999999999</v>
      </c>
      <c r="O229">
        <f>'147557'!F922</f>
        <v>20120807</v>
      </c>
      <c r="P229">
        <f>'147557'!Q922</f>
        <v>0</v>
      </c>
      <c r="Q229">
        <f>'147557'!AF922</f>
        <v>383</v>
      </c>
      <c r="R229">
        <f>'147557'!AK922</f>
        <v>178</v>
      </c>
    </row>
    <row r="230" spans="1:18" x14ac:dyDescent="0.2">
      <c r="A230" s="10">
        <f t="shared" si="24"/>
        <v>20120808</v>
      </c>
      <c r="B230" s="10">
        <f t="shared" si="17"/>
        <v>0</v>
      </c>
      <c r="C230" s="10">
        <f t="shared" si="18"/>
        <v>89</v>
      </c>
      <c r="D230" s="10">
        <f t="shared" si="19"/>
        <v>61</v>
      </c>
      <c r="F230">
        <f t="shared" si="20"/>
        <v>20120808</v>
      </c>
      <c r="G230">
        <f t="shared" si="21"/>
        <v>0</v>
      </c>
      <c r="H230">
        <f t="shared" si="22"/>
        <v>89</v>
      </c>
      <c r="I230">
        <f t="shared" si="23"/>
        <v>61</v>
      </c>
      <c r="J230" t="str">
        <f>'147557'!A923</f>
        <v>GHCND:USC00145856</v>
      </c>
      <c r="K230" t="str">
        <f>'147557'!B923</f>
        <v>NORTON 9 SSE KS US</v>
      </c>
      <c r="L230">
        <f>'147557'!C923</f>
        <v>719.3</v>
      </c>
      <c r="M230">
        <f>'147557'!D923</f>
        <v>39.741</v>
      </c>
      <c r="N230">
        <f>'147557'!E923</f>
        <v>-99.835999999999999</v>
      </c>
      <c r="O230">
        <f>'147557'!F923</f>
        <v>20120808</v>
      </c>
      <c r="P230">
        <f>'147557'!Q923</f>
        <v>0</v>
      </c>
      <c r="Q230">
        <f>'147557'!AF923</f>
        <v>317</v>
      </c>
      <c r="R230">
        <f>'147557'!AK923</f>
        <v>161</v>
      </c>
    </row>
    <row r="231" spans="1:18" x14ac:dyDescent="0.2">
      <c r="A231" s="10">
        <f t="shared" si="24"/>
        <v>20120809</v>
      </c>
      <c r="B231" s="10">
        <f t="shared" si="17"/>
        <v>0</v>
      </c>
      <c r="C231" s="10">
        <f t="shared" si="18"/>
        <v>104</v>
      </c>
      <c r="D231" s="10">
        <f t="shared" si="19"/>
        <v>60</v>
      </c>
      <c r="F231">
        <f t="shared" si="20"/>
        <v>20120809</v>
      </c>
      <c r="G231">
        <f t="shared" si="21"/>
        <v>0</v>
      </c>
      <c r="H231">
        <f t="shared" si="22"/>
        <v>104</v>
      </c>
      <c r="I231">
        <f t="shared" si="23"/>
        <v>60</v>
      </c>
      <c r="J231" t="str">
        <f>'147557'!A924</f>
        <v>GHCND:USC00145856</v>
      </c>
      <c r="K231" t="str">
        <f>'147557'!B924</f>
        <v>NORTON 9 SSE KS US</v>
      </c>
      <c r="L231">
        <f>'147557'!C924</f>
        <v>719.3</v>
      </c>
      <c r="M231">
        <f>'147557'!D924</f>
        <v>39.741</v>
      </c>
      <c r="N231">
        <f>'147557'!E924</f>
        <v>-99.835999999999999</v>
      </c>
      <c r="O231">
        <f>'147557'!F924</f>
        <v>20120809</v>
      </c>
      <c r="P231">
        <f>'147557'!Q924</f>
        <v>0</v>
      </c>
      <c r="Q231">
        <f>'147557'!AF924</f>
        <v>400</v>
      </c>
      <c r="R231">
        <f>'147557'!AK924</f>
        <v>156</v>
      </c>
    </row>
    <row r="232" spans="1:18" x14ac:dyDescent="0.2">
      <c r="A232" s="10">
        <f t="shared" si="24"/>
        <v>20120810</v>
      </c>
      <c r="B232" s="10">
        <f t="shared" si="17"/>
        <v>0</v>
      </c>
      <c r="C232" s="10">
        <f t="shared" si="18"/>
        <v>88</v>
      </c>
      <c r="D232" s="10">
        <f t="shared" si="19"/>
        <v>58</v>
      </c>
      <c r="F232">
        <f t="shared" si="20"/>
        <v>20120810</v>
      </c>
      <c r="G232">
        <f t="shared" si="21"/>
        <v>0</v>
      </c>
      <c r="H232">
        <f t="shared" si="22"/>
        <v>88</v>
      </c>
      <c r="I232">
        <f t="shared" si="23"/>
        <v>58</v>
      </c>
      <c r="J232" t="str">
        <f>'147557'!A925</f>
        <v>GHCND:USC00145856</v>
      </c>
      <c r="K232" t="str">
        <f>'147557'!B925</f>
        <v>NORTON 9 SSE KS US</v>
      </c>
      <c r="L232">
        <f>'147557'!C925</f>
        <v>719.3</v>
      </c>
      <c r="M232">
        <f>'147557'!D925</f>
        <v>39.741</v>
      </c>
      <c r="N232">
        <f>'147557'!E925</f>
        <v>-99.835999999999999</v>
      </c>
      <c r="O232">
        <f>'147557'!F925</f>
        <v>20120810</v>
      </c>
      <c r="P232">
        <f>'147557'!Q925</f>
        <v>0</v>
      </c>
      <c r="Q232">
        <f>'147557'!AF925</f>
        <v>311</v>
      </c>
      <c r="R232">
        <f>'147557'!AK925</f>
        <v>144</v>
      </c>
    </row>
    <row r="233" spans="1:18" x14ac:dyDescent="0.2">
      <c r="A233" s="10">
        <f t="shared" si="24"/>
        <v>20120811</v>
      </c>
      <c r="B233" s="10">
        <f t="shared" si="17"/>
        <v>0</v>
      </c>
      <c r="C233" s="10">
        <f t="shared" si="18"/>
        <v>90</v>
      </c>
      <c r="D233" s="10">
        <f t="shared" si="19"/>
        <v>55</v>
      </c>
      <c r="F233">
        <f t="shared" si="20"/>
        <v>20120811</v>
      </c>
      <c r="G233">
        <f t="shared" si="21"/>
        <v>0</v>
      </c>
      <c r="H233">
        <f t="shared" si="22"/>
        <v>90</v>
      </c>
      <c r="I233">
        <f t="shared" si="23"/>
        <v>55</v>
      </c>
      <c r="J233" t="str">
        <f>'147557'!A926</f>
        <v>GHCND:USC00145856</v>
      </c>
      <c r="K233" t="str">
        <f>'147557'!B926</f>
        <v>NORTON 9 SSE KS US</v>
      </c>
      <c r="L233">
        <f>'147557'!C926</f>
        <v>719.3</v>
      </c>
      <c r="M233">
        <f>'147557'!D926</f>
        <v>39.741</v>
      </c>
      <c r="N233">
        <f>'147557'!E926</f>
        <v>-99.835999999999999</v>
      </c>
      <c r="O233">
        <f>'147557'!F926</f>
        <v>20120811</v>
      </c>
      <c r="P233">
        <f>'147557'!Q926</f>
        <v>0</v>
      </c>
      <c r="Q233">
        <f>'147557'!AF926</f>
        <v>322</v>
      </c>
      <c r="R233">
        <f>'147557'!AK926</f>
        <v>128</v>
      </c>
    </row>
    <row r="234" spans="1:18" x14ac:dyDescent="0.2">
      <c r="A234" s="10">
        <f t="shared" si="24"/>
        <v>20120812</v>
      </c>
      <c r="B234" s="10">
        <f t="shared" ref="B234:B297" si="25">G234</f>
        <v>0.04</v>
      </c>
      <c r="C234" s="10">
        <f t="shared" ref="C234:C297" si="26">H234</f>
        <v>93</v>
      </c>
      <c r="D234" s="10">
        <f t="shared" ref="D234:D297" si="27">I234</f>
        <v>57</v>
      </c>
      <c r="F234">
        <f t="shared" ref="F234:F297" si="28">O234</f>
        <v>20120812</v>
      </c>
      <c r="G234">
        <f t="shared" ref="G234:G297" si="29">IF(P234=-9999,-9999,ROUND(P234/254,2))</f>
        <v>0.04</v>
      </c>
      <c r="H234">
        <f t="shared" ref="H234:H297" si="30">IF(Q234=-9999,-9999,ROUND((9/5)*(Q234/10)+32,0))</f>
        <v>93</v>
      </c>
      <c r="I234">
        <f t="shared" ref="I234:I297" si="31">IF(R234=-9999,-9999,ROUND((9/5)*(R234/10)+32,0))</f>
        <v>57</v>
      </c>
      <c r="J234" t="str">
        <f>'147557'!A927</f>
        <v>GHCND:USC00145856</v>
      </c>
      <c r="K234" t="str">
        <f>'147557'!B927</f>
        <v>NORTON 9 SSE KS US</v>
      </c>
      <c r="L234">
        <f>'147557'!C927</f>
        <v>719.3</v>
      </c>
      <c r="M234">
        <f>'147557'!D927</f>
        <v>39.741</v>
      </c>
      <c r="N234">
        <f>'147557'!E927</f>
        <v>-99.835999999999999</v>
      </c>
      <c r="O234">
        <f>'147557'!F927</f>
        <v>20120812</v>
      </c>
      <c r="P234">
        <f>'147557'!Q927</f>
        <v>10</v>
      </c>
      <c r="Q234">
        <f>'147557'!AF927</f>
        <v>339</v>
      </c>
      <c r="R234">
        <f>'147557'!AK927</f>
        <v>139</v>
      </c>
    </row>
    <row r="235" spans="1:18" x14ac:dyDescent="0.2">
      <c r="A235" s="10">
        <f t="shared" ref="A235:A298" si="32">F235</f>
        <v>20120813</v>
      </c>
      <c r="B235" s="10">
        <f t="shared" si="25"/>
        <v>0</v>
      </c>
      <c r="C235" s="10">
        <f t="shared" si="26"/>
        <v>93</v>
      </c>
      <c r="D235" s="10">
        <f t="shared" si="27"/>
        <v>53</v>
      </c>
      <c r="F235">
        <f t="shared" si="28"/>
        <v>20120813</v>
      </c>
      <c r="G235">
        <f t="shared" si="29"/>
        <v>0</v>
      </c>
      <c r="H235">
        <f t="shared" si="30"/>
        <v>93</v>
      </c>
      <c r="I235">
        <f t="shared" si="31"/>
        <v>53</v>
      </c>
      <c r="J235" t="str">
        <f>'147557'!A928</f>
        <v>GHCND:USC00145856</v>
      </c>
      <c r="K235" t="str">
        <f>'147557'!B928</f>
        <v>NORTON 9 SSE KS US</v>
      </c>
      <c r="L235">
        <f>'147557'!C928</f>
        <v>719.3</v>
      </c>
      <c r="M235">
        <f>'147557'!D928</f>
        <v>39.741</v>
      </c>
      <c r="N235">
        <f>'147557'!E928</f>
        <v>-99.835999999999999</v>
      </c>
      <c r="O235">
        <f>'147557'!F928</f>
        <v>20120813</v>
      </c>
      <c r="P235">
        <f>'147557'!Q928</f>
        <v>0</v>
      </c>
      <c r="Q235">
        <f>'147557'!AF928</f>
        <v>339</v>
      </c>
      <c r="R235">
        <f>'147557'!AK928</f>
        <v>117</v>
      </c>
    </row>
    <row r="236" spans="1:18" x14ac:dyDescent="0.2">
      <c r="A236" s="10">
        <f t="shared" si="32"/>
        <v>20120814</v>
      </c>
      <c r="B236" s="10">
        <f t="shared" si="25"/>
        <v>0.2</v>
      </c>
      <c r="C236" s="10">
        <f t="shared" si="26"/>
        <v>84</v>
      </c>
      <c r="D236" s="10">
        <f t="shared" si="27"/>
        <v>53</v>
      </c>
      <c r="F236">
        <f t="shared" si="28"/>
        <v>20120814</v>
      </c>
      <c r="G236">
        <f t="shared" si="29"/>
        <v>0.2</v>
      </c>
      <c r="H236">
        <f t="shared" si="30"/>
        <v>84</v>
      </c>
      <c r="I236">
        <f t="shared" si="31"/>
        <v>53</v>
      </c>
      <c r="J236" t="str">
        <f>'147557'!A929</f>
        <v>GHCND:USC00145856</v>
      </c>
      <c r="K236" t="str">
        <f>'147557'!B929</f>
        <v>NORTON 9 SSE KS US</v>
      </c>
      <c r="L236">
        <f>'147557'!C929</f>
        <v>719.3</v>
      </c>
      <c r="M236">
        <f>'147557'!D929</f>
        <v>39.741</v>
      </c>
      <c r="N236">
        <f>'147557'!E929</f>
        <v>-99.835999999999999</v>
      </c>
      <c r="O236">
        <f>'147557'!F929</f>
        <v>20120814</v>
      </c>
      <c r="P236">
        <f>'147557'!Q929</f>
        <v>51</v>
      </c>
      <c r="Q236">
        <f>'147557'!AF929</f>
        <v>289</v>
      </c>
      <c r="R236">
        <f>'147557'!AK929</f>
        <v>117</v>
      </c>
    </row>
    <row r="237" spans="1:18" x14ac:dyDescent="0.2">
      <c r="A237" s="10">
        <f t="shared" si="32"/>
        <v>20120815</v>
      </c>
      <c r="B237" s="10">
        <f t="shared" si="25"/>
        <v>0</v>
      </c>
      <c r="C237" s="10">
        <f t="shared" si="26"/>
        <v>81</v>
      </c>
      <c r="D237" s="10">
        <f t="shared" si="27"/>
        <v>60</v>
      </c>
      <c r="F237">
        <f t="shared" si="28"/>
        <v>20120815</v>
      </c>
      <c r="G237">
        <f t="shared" si="29"/>
        <v>0</v>
      </c>
      <c r="H237">
        <f t="shared" si="30"/>
        <v>81</v>
      </c>
      <c r="I237">
        <f t="shared" si="31"/>
        <v>60</v>
      </c>
      <c r="J237" t="str">
        <f>'147557'!A930</f>
        <v>GHCND:USC00145856</v>
      </c>
      <c r="K237" t="str">
        <f>'147557'!B930</f>
        <v>NORTON 9 SSE KS US</v>
      </c>
      <c r="L237">
        <f>'147557'!C930</f>
        <v>719.3</v>
      </c>
      <c r="M237">
        <f>'147557'!D930</f>
        <v>39.741</v>
      </c>
      <c r="N237">
        <f>'147557'!E930</f>
        <v>-99.835999999999999</v>
      </c>
      <c r="O237">
        <f>'147557'!F930</f>
        <v>20120815</v>
      </c>
      <c r="P237">
        <f>'147557'!Q930</f>
        <v>0</v>
      </c>
      <c r="Q237">
        <f>'147557'!AF930</f>
        <v>272</v>
      </c>
      <c r="R237">
        <f>'147557'!AK930</f>
        <v>156</v>
      </c>
    </row>
    <row r="238" spans="1:18" x14ac:dyDescent="0.2">
      <c r="A238" s="10">
        <f t="shared" si="32"/>
        <v>20120816</v>
      </c>
      <c r="B238" s="10">
        <f t="shared" si="25"/>
        <v>0</v>
      </c>
      <c r="C238" s="10">
        <f t="shared" si="26"/>
        <v>97</v>
      </c>
      <c r="D238" s="10">
        <f t="shared" si="27"/>
        <v>58</v>
      </c>
      <c r="F238">
        <f t="shared" si="28"/>
        <v>20120816</v>
      </c>
      <c r="G238">
        <f t="shared" si="29"/>
        <v>0</v>
      </c>
      <c r="H238">
        <f t="shared" si="30"/>
        <v>97</v>
      </c>
      <c r="I238">
        <f t="shared" si="31"/>
        <v>58</v>
      </c>
      <c r="J238" t="str">
        <f>'147557'!A931</f>
        <v>GHCND:USC00145856</v>
      </c>
      <c r="K238" t="str">
        <f>'147557'!B931</f>
        <v>NORTON 9 SSE KS US</v>
      </c>
      <c r="L238">
        <f>'147557'!C931</f>
        <v>719.3</v>
      </c>
      <c r="M238">
        <f>'147557'!D931</f>
        <v>39.741</v>
      </c>
      <c r="N238">
        <f>'147557'!E931</f>
        <v>-99.835999999999999</v>
      </c>
      <c r="O238">
        <f>'147557'!F931</f>
        <v>20120816</v>
      </c>
      <c r="P238">
        <f>'147557'!Q931</f>
        <v>0</v>
      </c>
      <c r="Q238">
        <f>'147557'!AF931</f>
        <v>361</v>
      </c>
      <c r="R238">
        <f>'147557'!AK931</f>
        <v>144</v>
      </c>
    </row>
    <row r="239" spans="1:18" x14ac:dyDescent="0.2">
      <c r="A239" s="10">
        <f t="shared" si="32"/>
        <v>20120817</v>
      </c>
      <c r="B239" s="10">
        <f t="shared" si="25"/>
        <v>0</v>
      </c>
      <c r="C239" s="10">
        <f t="shared" si="26"/>
        <v>80</v>
      </c>
      <c r="D239" s="10">
        <f t="shared" si="27"/>
        <v>54</v>
      </c>
      <c r="F239">
        <f t="shared" si="28"/>
        <v>20120817</v>
      </c>
      <c r="G239">
        <f t="shared" si="29"/>
        <v>0</v>
      </c>
      <c r="H239">
        <f t="shared" si="30"/>
        <v>80</v>
      </c>
      <c r="I239">
        <f t="shared" si="31"/>
        <v>54</v>
      </c>
      <c r="J239" t="str">
        <f>'147557'!A932</f>
        <v>GHCND:USC00145856</v>
      </c>
      <c r="K239" t="str">
        <f>'147557'!B932</f>
        <v>NORTON 9 SSE KS US</v>
      </c>
      <c r="L239">
        <f>'147557'!C932</f>
        <v>719.3</v>
      </c>
      <c r="M239">
        <f>'147557'!D932</f>
        <v>39.741</v>
      </c>
      <c r="N239">
        <f>'147557'!E932</f>
        <v>-99.835999999999999</v>
      </c>
      <c r="O239">
        <f>'147557'!F932</f>
        <v>20120817</v>
      </c>
      <c r="P239">
        <f>'147557'!Q932</f>
        <v>0</v>
      </c>
      <c r="Q239">
        <f>'147557'!AF932</f>
        <v>267</v>
      </c>
      <c r="R239">
        <f>'147557'!AK932</f>
        <v>122</v>
      </c>
    </row>
    <row r="240" spans="1:18" x14ac:dyDescent="0.2">
      <c r="A240" s="10">
        <f t="shared" si="32"/>
        <v>20120818</v>
      </c>
      <c r="B240" s="10">
        <f t="shared" si="25"/>
        <v>0</v>
      </c>
      <c r="C240" s="10">
        <f t="shared" si="26"/>
        <v>90</v>
      </c>
      <c r="D240" s="10">
        <f t="shared" si="27"/>
        <v>49</v>
      </c>
      <c r="F240">
        <f t="shared" si="28"/>
        <v>20120818</v>
      </c>
      <c r="G240">
        <f t="shared" si="29"/>
        <v>0</v>
      </c>
      <c r="H240">
        <f t="shared" si="30"/>
        <v>90</v>
      </c>
      <c r="I240">
        <f t="shared" si="31"/>
        <v>49</v>
      </c>
      <c r="J240" t="str">
        <f>'147557'!A933</f>
        <v>GHCND:USC00145856</v>
      </c>
      <c r="K240" t="str">
        <f>'147557'!B933</f>
        <v>NORTON 9 SSE KS US</v>
      </c>
      <c r="L240">
        <f>'147557'!C933</f>
        <v>719.3</v>
      </c>
      <c r="M240">
        <f>'147557'!D933</f>
        <v>39.741</v>
      </c>
      <c r="N240">
        <f>'147557'!E933</f>
        <v>-99.835999999999999</v>
      </c>
      <c r="O240">
        <f>'147557'!F933</f>
        <v>20120818</v>
      </c>
      <c r="P240">
        <f>'147557'!Q933</f>
        <v>0</v>
      </c>
      <c r="Q240">
        <f>'147557'!AF933</f>
        <v>322</v>
      </c>
      <c r="R240">
        <f>'147557'!AK933</f>
        <v>94</v>
      </c>
    </row>
    <row r="241" spans="1:18" x14ac:dyDescent="0.2">
      <c r="A241" s="10">
        <f t="shared" si="32"/>
        <v>20120819</v>
      </c>
      <c r="B241" s="10">
        <f t="shared" si="25"/>
        <v>0</v>
      </c>
      <c r="C241" s="10">
        <f t="shared" si="26"/>
        <v>85</v>
      </c>
      <c r="D241" s="10">
        <f t="shared" si="27"/>
        <v>50</v>
      </c>
      <c r="F241">
        <f t="shared" si="28"/>
        <v>20120819</v>
      </c>
      <c r="G241">
        <f t="shared" si="29"/>
        <v>0</v>
      </c>
      <c r="H241">
        <f t="shared" si="30"/>
        <v>85</v>
      </c>
      <c r="I241">
        <f t="shared" si="31"/>
        <v>50</v>
      </c>
      <c r="J241" t="str">
        <f>'147557'!A934</f>
        <v>GHCND:USC00145856</v>
      </c>
      <c r="K241" t="str">
        <f>'147557'!B934</f>
        <v>NORTON 9 SSE KS US</v>
      </c>
      <c r="L241">
        <f>'147557'!C934</f>
        <v>719.3</v>
      </c>
      <c r="M241">
        <f>'147557'!D934</f>
        <v>39.741</v>
      </c>
      <c r="N241">
        <f>'147557'!E934</f>
        <v>-99.835999999999999</v>
      </c>
      <c r="O241">
        <f>'147557'!F934</f>
        <v>20120819</v>
      </c>
      <c r="P241">
        <f>'147557'!Q934</f>
        <v>0</v>
      </c>
      <c r="Q241">
        <f>'147557'!AF934</f>
        <v>294</v>
      </c>
      <c r="R241">
        <f>'147557'!AK934</f>
        <v>100</v>
      </c>
    </row>
    <row r="242" spans="1:18" x14ac:dyDescent="0.2">
      <c r="A242" s="10">
        <f t="shared" si="32"/>
        <v>20120820</v>
      </c>
      <c r="B242" s="10">
        <f t="shared" si="25"/>
        <v>0</v>
      </c>
      <c r="C242" s="10">
        <f t="shared" si="26"/>
        <v>87</v>
      </c>
      <c r="D242" s="10">
        <f t="shared" si="27"/>
        <v>52</v>
      </c>
      <c r="F242">
        <f t="shared" si="28"/>
        <v>20120820</v>
      </c>
      <c r="G242">
        <f t="shared" si="29"/>
        <v>0</v>
      </c>
      <c r="H242">
        <f t="shared" si="30"/>
        <v>87</v>
      </c>
      <c r="I242">
        <f t="shared" si="31"/>
        <v>52</v>
      </c>
      <c r="J242" t="str">
        <f>'147557'!A935</f>
        <v>GHCND:USC00145856</v>
      </c>
      <c r="K242" t="str">
        <f>'147557'!B935</f>
        <v>NORTON 9 SSE KS US</v>
      </c>
      <c r="L242">
        <f>'147557'!C935</f>
        <v>719.3</v>
      </c>
      <c r="M242">
        <f>'147557'!D935</f>
        <v>39.741</v>
      </c>
      <c r="N242">
        <f>'147557'!E935</f>
        <v>-99.835999999999999</v>
      </c>
      <c r="O242">
        <f>'147557'!F935</f>
        <v>20120820</v>
      </c>
      <c r="P242">
        <f>'147557'!Q935</f>
        <v>0</v>
      </c>
      <c r="Q242">
        <f>'147557'!AF935</f>
        <v>306</v>
      </c>
      <c r="R242">
        <f>'147557'!AK935</f>
        <v>111</v>
      </c>
    </row>
    <row r="243" spans="1:18" x14ac:dyDescent="0.2">
      <c r="A243" s="10">
        <f t="shared" si="32"/>
        <v>20120821</v>
      </c>
      <c r="B243" s="10">
        <f t="shared" si="25"/>
        <v>0</v>
      </c>
      <c r="C243" s="10">
        <f t="shared" si="26"/>
        <v>91</v>
      </c>
      <c r="D243" s="10">
        <f t="shared" si="27"/>
        <v>59</v>
      </c>
      <c r="F243">
        <f t="shared" si="28"/>
        <v>20120821</v>
      </c>
      <c r="G243">
        <f t="shared" si="29"/>
        <v>0</v>
      </c>
      <c r="H243">
        <f t="shared" si="30"/>
        <v>91</v>
      </c>
      <c r="I243">
        <f t="shared" si="31"/>
        <v>59</v>
      </c>
      <c r="J243" t="str">
        <f>'147557'!A936</f>
        <v>GHCND:USC00145856</v>
      </c>
      <c r="K243" t="str">
        <f>'147557'!B936</f>
        <v>NORTON 9 SSE KS US</v>
      </c>
      <c r="L243">
        <f>'147557'!C936</f>
        <v>719.3</v>
      </c>
      <c r="M243">
        <f>'147557'!D936</f>
        <v>39.741</v>
      </c>
      <c r="N243">
        <f>'147557'!E936</f>
        <v>-99.835999999999999</v>
      </c>
      <c r="O243">
        <f>'147557'!F936</f>
        <v>20120821</v>
      </c>
      <c r="P243">
        <f>'147557'!Q936</f>
        <v>0</v>
      </c>
      <c r="Q243">
        <f>'147557'!AF936</f>
        <v>328</v>
      </c>
      <c r="R243">
        <f>'147557'!AK936</f>
        <v>150</v>
      </c>
    </row>
    <row r="244" spans="1:18" x14ac:dyDescent="0.2">
      <c r="A244" s="10">
        <f t="shared" si="32"/>
        <v>20120822</v>
      </c>
      <c r="B244" s="10">
        <f t="shared" si="25"/>
        <v>0</v>
      </c>
      <c r="C244" s="10">
        <f t="shared" si="26"/>
        <v>93</v>
      </c>
      <c r="D244" s="10">
        <f t="shared" si="27"/>
        <v>59</v>
      </c>
      <c r="F244">
        <f t="shared" si="28"/>
        <v>20120822</v>
      </c>
      <c r="G244">
        <f t="shared" si="29"/>
        <v>0</v>
      </c>
      <c r="H244">
        <f t="shared" si="30"/>
        <v>93</v>
      </c>
      <c r="I244">
        <f t="shared" si="31"/>
        <v>59</v>
      </c>
      <c r="J244" t="str">
        <f>'147557'!A937</f>
        <v>GHCND:USC00145856</v>
      </c>
      <c r="K244" t="str">
        <f>'147557'!B937</f>
        <v>NORTON 9 SSE KS US</v>
      </c>
      <c r="L244">
        <f>'147557'!C937</f>
        <v>719.3</v>
      </c>
      <c r="M244">
        <f>'147557'!D937</f>
        <v>39.741</v>
      </c>
      <c r="N244">
        <f>'147557'!E937</f>
        <v>-99.835999999999999</v>
      </c>
      <c r="O244">
        <f>'147557'!F937</f>
        <v>20120822</v>
      </c>
      <c r="P244">
        <f>'147557'!Q937</f>
        <v>0</v>
      </c>
      <c r="Q244">
        <f>'147557'!AF937</f>
        <v>339</v>
      </c>
      <c r="R244">
        <f>'147557'!AK937</f>
        <v>150</v>
      </c>
    </row>
    <row r="245" spans="1:18" x14ac:dyDescent="0.2">
      <c r="A245" s="10">
        <f t="shared" si="32"/>
        <v>20120823</v>
      </c>
      <c r="B245" s="10">
        <f t="shared" si="25"/>
        <v>0</v>
      </c>
      <c r="C245" s="10">
        <f t="shared" si="26"/>
        <v>92</v>
      </c>
      <c r="D245" s="10">
        <f t="shared" si="27"/>
        <v>60</v>
      </c>
      <c r="F245">
        <f t="shared" si="28"/>
        <v>20120823</v>
      </c>
      <c r="G245">
        <f t="shared" si="29"/>
        <v>0</v>
      </c>
      <c r="H245">
        <f t="shared" si="30"/>
        <v>92</v>
      </c>
      <c r="I245">
        <f t="shared" si="31"/>
        <v>60</v>
      </c>
      <c r="J245" t="str">
        <f>'147557'!A938</f>
        <v>GHCND:USC00145856</v>
      </c>
      <c r="K245" t="str">
        <f>'147557'!B938</f>
        <v>NORTON 9 SSE KS US</v>
      </c>
      <c r="L245">
        <f>'147557'!C938</f>
        <v>719.3</v>
      </c>
      <c r="M245">
        <f>'147557'!D938</f>
        <v>39.741</v>
      </c>
      <c r="N245">
        <f>'147557'!E938</f>
        <v>-99.835999999999999</v>
      </c>
      <c r="O245">
        <f>'147557'!F938</f>
        <v>20120823</v>
      </c>
      <c r="P245">
        <f>'147557'!Q938</f>
        <v>0</v>
      </c>
      <c r="Q245">
        <f>'147557'!AF938</f>
        <v>333</v>
      </c>
      <c r="R245">
        <f>'147557'!AK938</f>
        <v>156</v>
      </c>
    </row>
    <row r="246" spans="1:18" x14ac:dyDescent="0.2">
      <c r="A246" s="10">
        <f t="shared" si="32"/>
        <v>20120824</v>
      </c>
      <c r="B246" s="10">
        <f t="shared" si="25"/>
        <v>0.1</v>
      </c>
      <c r="C246" s="10">
        <f t="shared" si="26"/>
        <v>90</v>
      </c>
      <c r="D246" s="10">
        <f t="shared" si="27"/>
        <v>65</v>
      </c>
      <c r="F246">
        <f t="shared" si="28"/>
        <v>20120824</v>
      </c>
      <c r="G246">
        <f t="shared" si="29"/>
        <v>0.1</v>
      </c>
      <c r="H246">
        <f t="shared" si="30"/>
        <v>90</v>
      </c>
      <c r="I246">
        <f t="shared" si="31"/>
        <v>65</v>
      </c>
      <c r="J246" t="str">
        <f>'147557'!A939</f>
        <v>GHCND:USC00145856</v>
      </c>
      <c r="K246" t="str">
        <f>'147557'!B939</f>
        <v>NORTON 9 SSE KS US</v>
      </c>
      <c r="L246">
        <f>'147557'!C939</f>
        <v>719.3</v>
      </c>
      <c r="M246">
        <f>'147557'!D939</f>
        <v>39.741</v>
      </c>
      <c r="N246">
        <f>'147557'!E939</f>
        <v>-99.835999999999999</v>
      </c>
      <c r="O246">
        <f>'147557'!F939</f>
        <v>20120824</v>
      </c>
      <c r="P246">
        <f>'147557'!Q939</f>
        <v>25</v>
      </c>
      <c r="Q246">
        <f>'147557'!AF939</f>
        <v>322</v>
      </c>
      <c r="R246">
        <f>'147557'!AK939</f>
        <v>183</v>
      </c>
    </row>
    <row r="247" spans="1:18" x14ac:dyDescent="0.2">
      <c r="A247" s="10">
        <f t="shared" si="32"/>
        <v>20120825</v>
      </c>
      <c r="B247" s="10">
        <f t="shared" si="25"/>
        <v>0.16</v>
      </c>
      <c r="C247" s="10">
        <f t="shared" si="26"/>
        <v>79</v>
      </c>
      <c r="D247" s="10">
        <f t="shared" si="27"/>
        <v>65</v>
      </c>
      <c r="F247">
        <f t="shared" si="28"/>
        <v>20120825</v>
      </c>
      <c r="G247">
        <f t="shared" si="29"/>
        <v>0.16</v>
      </c>
      <c r="H247">
        <f t="shared" si="30"/>
        <v>79</v>
      </c>
      <c r="I247">
        <f t="shared" si="31"/>
        <v>65</v>
      </c>
      <c r="J247" t="str">
        <f>'147557'!A940</f>
        <v>GHCND:USC00145856</v>
      </c>
      <c r="K247" t="str">
        <f>'147557'!B940</f>
        <v>NORTON 9 SSE KS US</v>
      </c>
      <c r="L247">
        <f>'147557'!C940</f>
        <v>719.3</v>
      </c>
      <c r="M247">
        <f>'147557'!D940</f>
        <v>39.741</v>
      </c>
      <c r="N247">
        <f>'147557'!E940</f>
        <v>-99.835999999999999</v>
      </c>
      <c r="O247">
        <f>'147557'!F940</f>
        <v>20120825</v>
      </c>
      <c r="P247">
        <f>'147557'!Q940</f>
        <v>41</v>
      </c>
      <c r="Q247">
        <f>'147557'!AF940</f>
        <v>261</v>
      </c>
      <c r="R247">
        <f>'147557'!AK940</f>
        <v>183</v>
      </c>
    </row>
    <row r="248" spans="1:18" x14ac:dyDescent="0.2">
      <c r="A248" s="10">
        <f t="shared" si="32"/>
        <v>20120826</v>
      </c>
      <c r="B248" s="10">
        <f t="shared" si="25"/>
        <v>0.03</v>
      </c>
      <c r="C248" s="10">
        <f t="shared" si="26"/>
        <v>89</v>
      </c>
      <c r="D248" s="10">
        <f t="shared" si="27"/>
        <v>61</v>
      </c>
      <c r="F248">
        <f t="shared" si="28"/>
        <v>20120826</v>
      </c>
      <c r="G248">
        <f t="shared" si="29"/>
        <v>0.03</v>
      </c>
      <c r="H248">
        <f t="shared" si="30"/>
        <v>89</v>
      </c>
      <c r="I248">
        <f t="shared" si="31"/>
        <v>61</v>
      </c>
      <c r="J248" t="str">
        <f>'147557'!A941</f>
        <v>GHCND:USC00145856</v>
      </c>
      <c r="K248" t="str">
        <f>'147557'!B941</f>
        <v>NORTON 9 SSE KS US</v>
      </c>
      <c r="L248">
        <f>'147557'!C941</f>
        <v>719.3</v>
      </c>
      <c r="M248">
        <f>'147557'!D941</f>
        <v>39.741</v>
      </c>
      <c r="N248">
        <f>'147557'!E941</f>
        <v>-99.835999999999999</v>
      </c>
      <c r="O248">
        <f>'147557'!F941</f>
        <v>20120826</v>
      </c>
      <c r="P248">
        <f>'147557'!Q941</f>
        <v>8</v>
      </c>
      <c r="Q248">
        <f>'147557'!AF941</f>
        <v>317</v>
      </c>
      <c r="R248">
        <f>'147557'!AK941</f>
        <v>161</v>
      </c>
    </row>
    <row r="249" spans="1:18" x14ac:dyDescent="0.2">
      <c r="A249" s="10">
        <f t="shared" si="32"/>
        <v>20120827</v>
      </c>
      <c r="B249" s="10">
        <f t="shared" si="25"/>
        <v>0</v>
      </c>
      <c r="C249" s="10">
        <f t="shared" si="26"/>
        <v>90</v>
      </c>
      <c r="D249" s="10">
        <f t="shared" si="27"/>
        <v>61</v>
      </c>
      <c r="F249">
        <f t="shared" si="28"/>
        <v>20120827</v>
      </c>
      <c r="G249">
        <f t="shared" si="29"/>
        <v>0</v>
      </c>
      <c r="H249">
        <f t="shared" si="30"/>
        <v>90</v>
      </c>
      <c r="I249">
        <f t="shared" si="31"/>
        <v>61</v>
      </c>
      <c r="J249" t="str">
        <f>'147557'!A942</f>
        <v>GHCND:USC00145856</v>
      </c>
      <c r="K249" t="str">
        <f>'147557'!B942</f>
        <v>NORTON 9 SSE KS US</v>
      </c>
      <c r="L249">
        <f>'147557'!C942</f>
        <v>719.3</v>
      </c>
      <c r="M249">
        <f>'147557'!D942</f>
        <v>39.741</v>
      </c>
      <c r="N249">
        <f>'147557'!E942</f>
        <v>-99.835999999999999</v>
      </c>
      <c r="O249">
        <f>'147557'!F942</f>
        <v>20120827</v>
      </c>
      <c r="P249">
        <f>'147557'!Q942</f>
        <v>0</v>
      </c>
      <c r="Q249">
        <f>'147557'!AF942</f>
        <v>322</v>
      </c>
      <c r="R249">
        <f>'147557'!AK942</f>
        <v>161</v>
      </c>
    </row>
    <row r="250" spans="1:18" x14ac:dyDescent="0.2">
      <c r="A250" s="10">
        <f t="shared" si="32"/>
        <v>20120828</v>
      </c>
      <c r="B250" s="10">
        <f t="shared" si="25"/>
        <v>0</v>
      </c>
      <c r="C250" s="10">
        <f t="shared" si="26"/>
        <v>93</v>
      </c>
      <c r="D250" s="10">
        <f t="shared" si="27"/>
        <v>63</v>
      </c>
      <c r="F250">
        <f t="shared" si="28"/>
        <v>20120828</v>
      </c>
      <c r="G250">
        <f t="shared" si="29"/>
        <v>0</v>
      </c>
      <c r="H250">
        <f t="shared" si="30"/>
        <v>93</v>
      </c>
      <c r="I250">
        <f t="shared" si="31"/>
        <v>63</v>
      </c>
      <c r="J250" t="str">
        <f>'147557'!A943</f>
        <v>GHCND:USC00145856</v>
      </c>
      <c r="K250" t="str">
        <f>'147557'!B943</f>
        <v>NORTON 9 SSE KS US</v>
      </c>
      <c r="L250">
        <f>'147557'!C943</f>
        <v>719.3</v>
      </c>
      <c r="M250">
        <f>'147557'!D943</f>
        <v>39.741</v>
      </c>
      <c r="N250">
        <f>'147557'!E943</f>
        <v>-99.835999999999999</v>
      </c>
      <c r="O250">
        <f>'147557'!F943</f>
        <v>20120828</v>
      </c>
      <c r="P250">
        <f>'147557'!Q943</f>
        <v>0</v>
      </c>
      <c r="Q250">
        <f>'147557'!AF943</f>
        <v>339</v>
      </c>
      <c r="R250">
        <f>'147557'!AK943</f>
        <v>172</v>
      </c>
    </row>
    <row r="251" spans="1:18" x14ac:dyDescent="0.2">
      <c r="A251" s="10">
        <f t="shared" si="32"/>
        <v>20120829</v>
      </c>
      <c r="B251" s="10">
        <f t="shared" si="25"/>
        <v>0</v>
      </c>
      <c r="C251" s="10">
        <f t="shared" si="26"/>
        <v>97</v>
      </c>
      <c r="D251" s="10">
        <f t="shared" si="27"/>
        <v>63</v>
      </c>
      <c r="F251">
        <f t="shared" si="28"/>
        <v>20120829</v>
      </c>
      <c r="G251">
        <f t="shared" si="29"/>
        <v>0</v>
      </c>
      <c r="H251">
        <f t="shared" si="30"/>
        <v>97</v>
      </c>
      <c r="I251">
        <f t="shared" si="31"/>
        <v>63</v>
      </c>
      <c r="J251" t="str">
        <f>'147557'!A944</f>
        <v>GHCND:USC00145856</v>
      </c>
      <c r="K251" t="str">
        <f>'147557'!B944</f>
        <v>NORTON 9 SSE KS US</v>
      </c>
      <c r="L251">
        <f>'147557'!C944</f>
        <v>719.3</v>
      </c>
      <c r="M251">
        <f>'147557'!D944</f>
        <v>39.741</v>
      </c>
      <c r="N251">
        <f>'147557'!E944</f>
        <v>-99.835999999999999</v>
      </c>
      <c r="O251">
        <f>'147557'!F944</f>
        <v>20120829</v>
      </c>
      <c r="P251">
        <f>'147557'!Q944</f>
        <v>0</v>
      </c>
      <c r="Q251">
        <f>'147557'!AF944</f>
        <v>361</v>
      </c>
      <c r="R251">
        <f>'147557'!AK944</f>
        <v>172</v>
      </c>
    </row>
    <row r="252" spans="1:18" x14ac:dyDescent="0.2">
      <c r="A252" s="10">
        <f t="shared" si="32"/>
        <v>20120830</v>
      </c>
      <c r="B252" s="10">
        <f t="shared" si="25"/>
        <v>0</v>
      </c>
      <c r="C252" s="10">
        <f t="shared" si="26"/>
        <v>98</v>
      </c>
      <c r="D252" s="10">
        <f t="shared" si="27"/>
        <v>64</v>
      </c>
      <c r="F252">
        <f t="shared" si="28"/>
        <v>20120830</v>
      </c>
      <c r="G252">
        <f t="shared" si="29"/>
        <v>0</v>
      </c>
      <c r="H252">
        <f t="shared" si="30"/>
        <v>98</v>
      </c>
      <c r="I252">
        <f t="shared" si="31"/>
        <v>64</v>
      </c>
      <c r="J252" t="str">
        <f>'147557'!A945</f>
        <v>GHCND:USC00145856</v>
      </c>
      <c r="K252" t="str">
        <f>'147557'!B945</f>
        <v>NORTON 9 SSE KS US</v>
      </c>
      <c r="L252">
        <f>'147557'!C945</f>
        <v>719.3</v>
      </c>
      <c r="M252">
        <f>'147557'!D945</f>
        <v>39.741</v>
      </c>
      <c r="N252">
        <f>'147557'!E945</f>
        <v>-99.835999999999999</v>
      </c>
      <c r="O252">
        <f>'147557'!F945</f>
        <v>20120830</v>
      </c>
      <c r="P252">
        <f>'147557'!Q945</f>
        <v>0</v>
      </c>
      <c r="Q252">
        <f>'147557'!AF945</f>
        <v>367</v>
      </c>
      <c r="R252">
        <f>'147557'!AK945</f>
        <v>178</v>
      </c>
    </row>
    <row r="253" spans="1:18" x14ac:dyDescent="0.2">
      <c r="A253" s="10">
        <f t="shared" si="32"/>
        <v>20120831</v>
      </c>
      <c r="B253" s="10">
        <f t="shared" si="25"/>
        <v>0</v>
      </c>
      <c r="C253" s="10">
        <f t="shared" si="26"/>
        <v>101</v>
      </c>
      <c r="D253" s="10">
        <f t="shared" si="27"/>
        <v>62</v>
      </c>
      <c r="F253">
        <f t="shared" si="28"/>
        <v>20120831</v>
      </c>
      <c r="G253">
        <f t="shared" si="29"/>
        <v>0</v>
      </c>
      <c r="H253">
        <f t="shared" si="30"/>
        <v>101</v>
      </c>
      <c r="I253">
        <f t="shared" si="31"/>
        <v>62</v>
      </c>
      <c r="J253" t="str">
        <f>'147557'!A946</f>
        <v>GHCND:USC00145856</v>
      </c>
      <c r="K253" t="str">
        <f>'147557'!B946</f>
        <v>NORTON 9 SSE KS US</v>
      </c>
      <c r="L253">
        <f>'147557'!C946</f>
        <v>719.3</v>
      </c>
      <c r="M253">
        <f>'147557'!D946</f>
        <v>39.741</v>
      </c>
      <c r="N253">
        <f>'147557'!E946</f>
        <v>-99.835999999999999</v>
      </c>
      <c r="O253">
        <f>'147557'!F946</f>
        <v>20120831</v>
      </c>
      <c r="P253">
        <f>'147557'!Q946</f>
        <v>0</v>
      </c>
      <c r="Q253">
        <f>'147557'!AF946</f>
        <v>383</v>
      </c>
      <c r="R253">
        <f>'147557'!AK946</f>
        <v>167</v>
      </c>
    </row>
    <row r="254" spans="1:18" x14ac:dyDescent="0.2">
      <c r="A254" s="10">
        <f t="shared" si="32"/>
        <v>20120901</v>
      </c>
      <c r="B254" s="10">
        <f>Oberlin!B254</f>
        <v>0</v>
      </c>
      <c r="C254" s="10">
        <f t="shared" si="26"/>
        <v>97</v>
      </c>
      <c r="D254" s="10">
        <f t="shared" si="27"/>
        <v>60</v>
      </c>
      <c r="F254">
        <f t="shared" si="28"/>
        <v>20120901</v>
      </c>
      <c r="G254">
        <f t="shared" si="29"/>
        <v>-9999</v>
      </c>
      <c r="H254">
        <f t="shared" si="30"/>
        <v>97</v>
      </c>
      <c r="I254">
        <f t="shared" si="31"/>
        <v>60</v>
      </c>
      <c r="J254" t="str">
        <f>'147557'!A947</f>
        <v>GHCND:USC00145856</v>
      </c>
      <c r="K254" t="str">
        <f>'147557'!B947</f>
        <v>NORTON 9 SSE KS US</v>
      </c>
      <c r="L254">
        <f>'147557'!C947</f>
        <v>719.3</v>
      </c>
      <c r="M254">
        <f>'147557'!D947</f>
        <v>39.741</v>
      </c>
      <c r="N254">
        <f>'147557'!E947</f>
        <v>-99.835999999999999</v>
      </c>
      <c r="O254">
        <f>'147557'!F947</f>
        <v>20120901</v>
      </c>
      <c r="P254">
        <f>'147557'!Q947</f>
        <v>-9999</v>
      </c>
      <c r="Q254">
        <f>'147557'!AF947</f>
        <v>361</v>
      </c>
      <c r="R254">
        <f>'147557'!AK947</f>
        <v>156</v>
      </c>
    </row>
    <row r="255" spans="1:18" x14ac:dyDescent="0.2">
      <c r="A255" s="10">
        <f t="shared" si="32"/>
        <v>20120902</v>
      </c>
      <c r="B255" s="10">
        <f>Oberlin!B255</f>
        <v>0</v>
      </c>
      <c r="C255" s="10">
        <f t="shared" si="26"/>
        <v>97</v>
      </c>
      <c r="D255" s="10">
        <f t="shared" si="27"/>
        <v>60</v>
      </c>
      <c r="F255">
        <f t="shared" si="28"/>
        <v>20120902</v>
      </c>
      <c r="G255">
        <f t="shared" si="29"/>
        <v>-9999</v>
      </c>
      <c r="H255">
        <f t="shared" si="30"/>
        <v>97</v>
      </c>
      <c r="I255">
        <f t="shared" si="31"/>
        <v>60</v>
      </c>
      <c r="J255" t="str">
        <f>'147557'!A948</f>
        <v>GHCND:USC00145856</v>
      </c>
      <c r="K255" t="str">
        <f>'147557'!B948</f>
        <v>NORTON 9 SSE KS US</v>
      </c>
      <c r="L255">
        <f>'147557'!C948</f>
        <v>719.3</v>
      </c>
      <c r="M255">
        <f>'147557'!D948</f>
        <v>39.741</v>
      </c>
      <c r="N255">
        <f>'147557'!E948</f>
        <v>-99.835999999999999</v>
      </c>
      <c r="O255">
        <f>'147557'!F948</f>
        <v>20120902</v>
      </c>
      <c r="P255">
        <f>'147557'!Q948</f>
        <v>-9999</v>
      </c>
      <c r="Q255">
        <f>'147557'!AF948</f>
        <v>361</v>
      </c>
      <c r="R255">
        <f>'147557'!AK948</f>
        <v>156</v>
      </c>
    </row>
    <row r="256" spans="1:18" x14ac:dyDescent="0.2">
      <c r="A256" s="10">
        <f t="shared" si="32"/>
        <v>20120903</v>
      </c>
      <c r="B256" s="10">
        <f>Oberlin!B256</f>
        <v>0</v>
      </c>
      <c r="C256" s="10">
        <f t="shared" si="26"/>
        <v>101</v>
      </c>
      <c r="D256" s="10">
        <f t="shared" si="27"/>
        <v>63</v>
      </c>
      <c r="F256">
        <f t="shared" si="28"/>
        <v>20120903</v>
      </c>
      <c r="G256">
        <f t="shared" si="29"/>
        <v>-9999</v>
      </c>
      <c r="H256">
        <f t="shared" si="30"/>
        <v>101</v>
      </c>
      <c r="I256">
        <f t="shared" si="31"/>
        <v>63</v>
      </c>
      <c r="J256" t="str">
        <f>'147557'!A949</f>
        <v>GHCND:USC00145856</v>
      </c>
      <c r="K256" t="str">
        <f>'147557'!B949</f>
        <v>NORTON 9 SSE KS US</v>
      </c>
      <c r="L256">
        <f>'147557'!C949</f>
        <v>719.3</v>
      </c>
      <c r="M256">
        <f>'147557'!D949</f>
        <v>39.741</v>
      </c>
      <c r="N256">
        <f>'147557'!E949</f>
        <v>-99.835999999999999</v>
      </c>
      <c r="O256">
        <f>'147557'!F949</f>
        <v>20120903</v>
      </c>
      <c r="P256">
        <f>'147557'!Q949</f>
        <v>-9999</v>
      </c>
      <c r="Q256">
        <f>'147557'!AF949</f>
        <v>383</v>
      </c>
      <c r="R256">
        <f>'147557'!AK949</f>
        <v>172</v>
      </c>
    </row>
    <row r="257" spans="1:18" x14ac:dyDescent="0.2">
      <c r="A257" s="10">
        <f t="shared" si="32"/>
        <v>20120904</v>
      </c>
      <c r="B257" s="10">
        <f>Oberlin!B257</f>
        <v>0</v>
      </c>
      <c r="C257" s="10">
        <f t="shared" si="26"/>
        <v>99</v>
      </c>
      <c r="D257" s="10">
        <f t="shared" si="27"/>
        <v>65</v>
      </c>
      <c r="F257">
        <f t="shared" si="28"/>
        <v>20120904</v>
      </c>
      <c r="G257">
        <f t="shared" si="29"/>
        <v>-9999</v>
      </c>
      <c r="H257">
        <f t="shared" si="30"/>
        <v>99</v>
      </c>
      <c r="I257">
        <f t="shared" si="31"/>
        <v>65</v>
      </c>
      <c r="J257" t="str">
        <f>'147557'!A950</f>
        <v>GHCND:USC00145856</v>
      </c>
      <c r="K257" t="str">
        <f>'147557'!B950</f>
        <v>NORTON 9 SSE KS US</v>
      </c>
      <c r="L257">
        <f>'147557'!C950</f>
        <v>719.3</v>
      </c>
      <c r="M257">
        <f>'147557'!D950</f>
        <v>39.741</v>
      </c>
      <c r="N257">
        <f>'147557'!E950</f>
        <v>-99.835999999999999</v>
      </c>
      <c r="O257">
        <f>'147557'!F950</f>
        <v>20120904</v>
      </c>
      <c r="P257">
        <f>'147557'!Q950</f>
        <v>-9999</v>
      </c>
      <c r="Q257">
        <f>'147557'!AF950</f>
        <v>372</v>
      </c>
      <c r="R257">
        <f>'147557'!AK950</f>
        <v>183</v>
      </c>
    </row>
    <row r="258" spans="1:18" x14ac:dyDescent="0.2">
      <c r="A258" s="10">
        <f t="shared" si="32"/>
        <v>20120905</v>
      </c>
      <c r="B258" s="10">
        <f>Oberlin!B258</f>
        <v>0.05</v>
      </c>
      <c r="C258" s="10">
        <f t="shared" si="26"/>
        <v>102</v>
      </c>
      <c r="D258" s="10">
        <f t="shared" si="27"/>
        <v>58</v>
      </c>
      <c r="F258">
        <f t="shared" si="28"/>
        <v>20120905</v>
      </c>
      <c r="G258">
        <f t="shared" si="29"/>
        <v>-9999</v>
      </c>
      <c r="H258">
        <f t="shared" si="30"/>
        <v>102</v>
      </c>
      <c r="I258">
        <f t="shared" si="31"/>
        <v>58</v>
      </c>
      <c r="J258" t="str">
        <f>'147557'!A951</f>
        <v>GHCND:USC00145856</v>
      </c>
      <c r="K258" t="str">
        <f>'147557'!B951</f>
        <v>NORTON 9 SSE KS US</v>
      </c>
      <c r="L258">
        <f>'147557'!C951</f>
        <v>719.3</v>
      </c>
      <c r="M258">
        <f>'147557'!D951</f>
        <v>39.741</v>
      </c>
      <c r="N258">
        <f>'147557'!E951</f>
        <v>-99.835999999999999</v>
      </c>
      <c r="O258">
        <f>'147557'!F951</f>
        <v>20120905</v>
      </c>
      <c r="P258">
        <f>'147557'!Q951</f>
        <v>-9999</v>
      </c>
      <c r="Q258">
        <f>'147557'!AF951</f>
        <v>389</v>
      </c>
      <c r="R258">
        <f>'147557'!AK951</f>
        <v>144</v>
      </c>
    </row>
    <row r="259" spans="1:18" x14ac:dyDescent="0.2">
      <c r="A259" s="10">
        <f t="shared" si="32"/>
        <v>20120906</v>
      </c>
      <c r="B259" s="10">
        <f>Oberlin!B259</f>
        <v>0</v>
      </c>
      <c r="C259" s="10">
        <f t="shared" si="26"/>
        <v>91</v>
      </c>
      <c r="D259" s="10">
        <f t="shared" si="27"/>
        <v>57</v>
      </c>
      <c r="F259">
        <f t="shared" si="28"/>
        <v>20120906</v>
      </c>
      <c r="G259">
        <f t="shared" si="29"/>
        <v>-9999</v>
      </c>
      <c r="H259">
        <f t="shared" si="30"/>
        <v>91</v>
      </c>
      <c r="I259">
        <f t="shared" si="31"/>
        <v>57</v>
      </c>
      <c r="J259" t="str">
        <f>'147557'!A952</f>
        <v>GHCND:USC00145856</v>
      </c>
      <c r="K259" t="str">
        <f>'147557'!B952</f>
        <v>NORTON 9 SSE KS US</v>
      </c>
      <c r="L259">
        <f>'147557'!C952</f>
        <v>719.3</v>
      </c>
      <c r="M259">
        <f>'147557'!D952</f>
        <v>39.741</v>
      </c>
      <c r="N259">
        <f>'147557'!E952</f>
        <v>-99.835999999999999</v>
      </c>
      <c r="O259">
        <f>'147557'!F952</f>
        <v>20120906</v>
      </c>
      <c r="P259">
        <f>'147557'!Q952</f>
        <v>-9999</v>
      </c>
      <c r="Q259">
        <f>'147557'!AF952</f>
        <v>328</v>
      </c>
      <c r="R259">
        <f>'147557'!AK952</f>
        <v>139</v>
      </c>
    </row>
    <row r="260" spans="1:18" x14ac:dyDescent="0.2">
      <c r="A260" s="10">
        <f t="shared" si="32"/>
        <v>20120907</v>
      </c>
      <c r="B260" s="10">
        <f>Oberlin!B260</f>
        <v>0</v>
      </c>
      <c r="C260" s="10">
        <f t="shared" si="26"/>
        <v>96</v>
      </c>
      <c r="D260" s="10">
        <f t="shared" si="27"/>
        <v>58</v>
      </c>
      <c r="F260">
        <f t="shared" si="28"/>
        <v>20120907</v>
      </c>
      <c r="G260">
        <f t="shared" si="29"/>
        <v>-9999</v>
      </c>
      <c r="H260">
        <f t="shared" si="30"/>
        <v>96</v>
      </c>
      <c r="I260">
        <f t="shared" si="31"/>
        <v>58</v>
      </c>
      <c r="J260" t="str">
        <f>'147557'!A953</f>
        <v>GHCND:USC00145856</v>
      </c>
      <c r="K260" t="str">
        <f>'147557'!B953</f>
        <v>NORTON 9 SSE KS US</v>
      </c>
      <c r="L260">
        <f>'147557'!C953</f>
        <v>719.3</v>
      </c>
      <c r="M260">
        <f>'147557'!D953</f>
        <v>39.741</v>
      </c>
      <c r="N260">
        <f>'147557'!E953</f>
        <v>-99.835999999999999</v>
      </c>
      <c r="O260">
        <f>'147557'!F953</f>
        <v>20120907</v>
      </c>
      <c r="P260">
        <f>'147557'!Q953</f>
        <v>-9999</v>
      </c>
      <c r="Q260">
        <f>'147557'!AF953</f>
        <v>356</v>
      </c>
      <c r="R260">
        <f>'147557'!AK953</f>
        <v>144</v>
      </c>
    </row>
    <row r="261" spans="1:18" x14ac:dyDescent="0.2">
      <c r="A261" s="10">
        <f t="shared" si="32"/>
        <v>20120908</v>
      </c>
      <c r="B261" s="10">
        <f>Oberlin!B261</f>
        <v>0</v>
      </c>
      <c r="C261" s="10">
        <f t="shared" si="26"/>
        <v>80</v>
      </c>
      <c r="D261" s="10">
        <f t="shared" si="27"/>
        <v>45</v>
      </c>
      <c r="F261">
        <f t="shared" si="28"/>
        <v>20120908</v>
      </c>
      <c r="G261">
        <f t="shared" si="29"/>
        <v>-9999</v>
      </c>
      <c r="H261">
        <f t="shared" si="30"/>
        <v>80</v>
      </c>
      <c r="I261">
        <f t="shared" si="31"/>
        <v>45</v>
      </c>
      <c r="J261" t="str">
        <f>'147557'!A954</f>
        <v>GHCND:USC00145856</v>
      </c>
      <c r="K261" t="str">
        <f>'147557'!B954</f>
        <v>NORTON 9 SSE KS US</v>
      </c>
      <c r="L261">
        <f>'147557'!C954</f>
        <v>719.3</v>
      </c>
      <c r="M261">
        <f>'147557'!D954</f>
        <v>39.741</v>
      </c>
      <c r="N261">
        <f>'147557'!E954</f>
        <v>-99.835999999999999</v>
      </c>
      <c r="O261">
        <f>'147557'!F954</f>
        <v>20120908</v>
      </c>
      <c r="P261">
        <f>'147557'!Q954</f>
        <v>-9999</v>
      </c>
      <c r="Q261">
        <f>'147557'!AF954</f>
        <v>267</v>
      </c>
      <c r="R261">
        <f>'147557'!AK954</f>
        <v>72</v>
      </c>
    </row>
    <row r="262" spans="1:18" x14ac:dyDescent="0.2">
      <c r="A262" s="10">
        <f t="shared" si="32"/>
        <v>20120909</v>
      </c>
      <c r="B262" s="10">
        <f>Oberlin!B262</f>
        <v>0</v>
      </c>
      <c r="C262" s="10">
        <f t="shared" si="26"/>
        <v>91</v>
      </c>
      <c r="D262" s="10">
        <f t="shared" si="27"/>
        <v>45</v>
      </c>
      <c r="F262">
        <f t="shared" si="28"/>
        <v>20120909</v>
      </c>
      <c r="G262">
        <f t="shared" si="29"/>
        <v>-9999</v>
      </c>
      <c r="H262">
        <f t="shared" si="30"/>
        <v>91</v>
      </c>
      <c r="I262">
        <f t="shared" si="31"/>
        <v>45</v>
      </c>
      <c r="J262" t="str">
        <f>'147557'!A955</f>
        <v>GHCND:USC00145856</v>
      </c>
      <c r="K262" t="str">
        <f>'147557'!B955</f>
        <v>NORTON 9 SSE KS US</v>
      </c>
      <c r="L262">
        <f>'147557'!C955</f>
        <v>719.3</v>
      </c>
      <c r="M262">
        <f>'147557'!D955</f>
        <v>39.741</v>
      </c>
      <c r="N262">
        <f>'147557'!E955</f>
        <v>-99.835999999999999</v>
      </c>
      <c r="O262">
        <f>'147557'!F955</f>
        <v>20120909</v>
      </c>
      <c r="P262">
        <f>'147557'!Q955</f>
        <v>-9999</v>
      </c>
      <c r="Q262">
        <f>'147557'!AF955</f>
        <v>328</v>
      </c>
      <c r="R262">
        <f>'147557'!AK955</f>
        <v>72</v>
      </c>
    </row>
    <row r="263" spans="1:18" x14ac:dyDescent="0.2">
      <c r="A263" s="10">
        <f t="shared" si="32"/>
        <v>20120910</v>
      </c>
      <c r="B263" s="10">
        <f>Oberlin!B263</f>
        <v>0</v>
      </c>
      <c r="C263" s="10">
        <f t="shared" si="26"/>
        <v>81</v>
      </c>
      <c r="D263" s="10">
        <f t="shared" si="27"/>
        <v>49</v>
      </c>
      <c r="F263">
        <f t="shared" si="28"/>
        <v>20120910</v>
      </c>
      <c r="G263">
        <f t="shared" si="29"/>
        <v>-9999</v>
      </c>
      <c r="H263">
        <f t="shared" si="30"/>
        <v>81</v>
      </c>
      <c r="I263">
        <f t="shared" si="31"/>
        <v>49</v>
      </c>
      <c r="J263" t="str">
        <f>'147557'!A956</f>
        <v>GHCND:USC00145856</v>
      </c>
      <c r="K263" t="str">
        <f>'147557'!B956</f>
        <v>NORTON 9 SSE KS US</v>
      </c>
      <c r="L263">
        <f>'147557'!C956</f>
        <v>719.3</v>
      </c>
      <c r="M263">
        <f>'147557'!D956</f>
        <v>39.741</v>
      </c>
      <c r="N263">
        <f>'147557'!E956</f>
        <v>-99.835999999999999</v>
      </c>
      <c r="O263">
        <f>'147557'!F956</f>
        <v>20120910</v>
      </c>
      <c r="P263">
        <f>'147557'!Q956</f>
        <v>-9999</v>
      </c>
      <c r="Q263">
        <f>'147557'!AF956</f>
        <v>272</v>
      </c>
      <c r="R263">
        <f>'147557'!AK956</f>
        <v>94</v>
      </c>
    </row>
    <row r="264" spans="1:18" x14ac:dyDescent="0.2">
      <c r="A264" s="10">
        <f t="shared" si="32"/>
        <v>20120911</v>
      </c>
      <c r="B264" s="10">
        <f>Oberlin!B264</f>
        <v>0</v>
      </c>
      <c r="C264" s="10">
        <f t="shared" si="26"/>
        <v>92</v>
      </c>
      <c r="D264" s="10">
        <f t="shared" si="27"/>
        <v>50</v>
      </c>
      <c r="F264">
        <f t="shared" si="28"/>
        <v>20120911</v>
      </c>
      <c r="G264">
        <f t="shared" si="29"/>
        <v>-9999</v>
      </c>
      <c r="H264">
        <f t="shared" si="30"/>
        <v>92</v>
      </c>
      <c r="I264">
        <f t="shared" si="31"/>
        <v>50</v>
      </c>
      <c r="J264" t="str">
        <f>'147557'!A957</f>
        <v>GHCND:USC00145856</v>
      </c>
      <c r="K264" t="str">
        <f>'147557'!B957</f>
        <v>NORTON 9 SSE KS US</v>
      </c>
      <c r="L264">
        <f>'147557'!C957</f>
        <v>719.3</v>
      </c>
      <c r="M264">
        <f>'147557'!D957</f>
        <v>39.741</v>
      </c>
      <c r="N264">
        <f>'147557'!E957</f>
        <v>-99.835999999999999</v>
      </c>
      <c r="O264">
        <f>'147557'!F957</f>
        <v>20120911</v>
      </c>
      <c r="P264">
        <f>'147557'!Q957</f>
        <v>-9999</v>
      </c>
      <c r="Q264">
        <f>'147557'!AF957</f>
        <v>333</v>
      </c>
      <c r="R264">
        <f>'147557'!AK957</f>
        <v>100</v>
      </c>
    </row>
    <row r="265" spans="1:18" x14ac:dyDescent="0.2">
      <c r="A265" s="10">
        <f t="shared" si="32"/>
        <v>20120912</v>
      </c>
      <c r="B265" s="10">
        <f>Oberlin!B265</f>
        <v>0</v>
      </c>
      <c r="C265" s="10">
        <f t="shared" si="26"/>
        <v>97</v>
      </c>
      <c r="D265" s="10">
        <f t="shared" si="27"/>
        <v>62</v>
      </c>
      <c r="F265">
        <f t="shared" si="28"/>
        <v>20120912</v>
      </c>
      <c r="G265">
        <f t="shared" si="29"/>
        <v>-9999</v>
      </c>
      <c r="H265">
        <f t="shared" si="30"/>
        <v>97</v>
      </c>
      <c r="I265">
        <f t="shared" si="31"/>
        <v>62</v>
      </c>
      <c r="J265" t="str">
        <f>'147557'!A958</f>
        <v>GHCND:USC00145856</v>
      </c>
      <c r="K265" t="str">
        <f>'147557'!B958</f>
        <v>NORTON 9 SSE KS US</v>
      </c>
      <c r="L265">
        <f>'147557'!C958</f>
        <v>719.3</v>
      </c>
      <c r="M265">
        <f>'147557'!D958</f>
        <v>39.741</v>
      </c>
      <c r="N265">
        <f>'147557'!E958</f>
        <v>-99.835999999999999</v>
      </c>
      <c r="O265">
        <f>'147557'!F958</f>
        <v>20120912</v>
      </c>
      <c r="P265">
        <f>'147557'!Q958</f>
        <v>-9999</v>
      </c>
      <c r="Q265">
        <f>'147557'!AF958</f>
        <v>361</v>
      </c>
      <c r="R265">
        <f>'147557'!AK958</f>
        <v>167</v>
      </c>
    </row>
    <row r="266" spans="1:18" x14ac:dyDescent="0.2">
      <c r="A266" s="10">
        <f t="shared" si="32"/>
        <v>20120913</v>
      </c>
      <c r="B266" s="10">
        <f>Oberlin!B266</f>
        <v>0.37</v>
      </c>
      <c r="C266" s="10">
        <f t="shared" si="26"/>
        <v>76</v>
      </c>
      <c r="D266" s="10">
        <f t="shared" si="27"/>
        <v>49</v>
      </c>
      <c r="F266">
        <f t="shared" si="28"/>
        <v>20120913</v>
      </c>
      <c r="G266">
        <f t="shared" si="29"/>
        <v>-9999</v>
      </c>
      <c r="H266">
        <f t="shared" si="30"/>
        <v>76</v>
      </c>
      <c r="I266">
        <f t="shared" si="31"/>
        <v>49</v>
      </c>
      <c r="J266" t="str">
        <f>'147557'!A959</f>
        <v>GHCND:USC00145856</v>
      </c>
      <c r="K266" t="str">
        <f>'147557'!B959</f>
        <v>NORTON 9 SSE KS US</v>
      </c>
      <c r="L266">
        <f>'147557'!C959</f>
        <v>719.3</v>
      </c>
      <c r="M266">
        <f>'147557'!D959</f>
        <v>39.741</v>
      </c>
      <c r="N266">
        <f>'147557'!E959</f>
        <v>-99.835999999999999</v>
      </c>
      <c r="O266">
        <f>'147557'!F959</f>
        <v>20120913</v>
      </c>
      <c r="P266">
        <f>'147557'!Q959</f>
        <v>-9999</v>
      </c>
      <c r="Q266">
        <f>'147557'!AF959</f>
        <v>244</v>
      </c>
      <c r="R266">
        <f>'147557'!AK959</f>
        <v>94</v>
      </c>
    </row>
    <row r="267" spans="1:18" x14ac:dyDescent="0.2">
      <c r="A267" s="10">
        <f t="shared" si="32"/>
        <v>20120914</v>
      </c>
      <c r="B267" s="10">
        <f>Oberlin!B267</f>
        <v>0</v>
      </c>
      <c r="C267" s="10">
        <f t="shared" si="26"/>
        <v>70</v>
      </c>
      <c r="D267" s="10">
        <f t="shared" si="27"/>
        <v>44</v>
      </c>
      <c r="F267">
        <f t="shared" si="28"/>
        <v>20120914</v>
      </c>
      <c r="G267">
        <f t="shared" si="29"/>
        <v>-9999</v>
      </c>
      <c r="H267">
        <f t="shared" si="30"/>
        <v>70</v>
      </c>
      <c r="I267">
        <f t="shared" si="31"/>
        <v>44</v>
      </c>
      <c r="J267" t="str">
        <f>'147557'!A960</f>
        <v>GHCND:USC00145856</v>
      </c>
      <c r="K267" t="str">
        <f>'147557'!B960</f>
        <v>NORTON 9 SSE KS US</v>
      </c>
      <c r="L267">
        <f>'147557'!C960</f>
        <v>719.3</v>
      </c>
      <c r="M267">
        <f>'147557'!D960</f>
        <v>39.741</v>
      </c>
      <c r="N267">
        <f>'147557'!E960</f>
        <v>-99.835999999999999</v>
      </c>
      <c r="O267">
        <f>'147557'!F960</f>
        <v>20120914</v>
      </c>
      <c r="P267">
        <f>'147557'!Q960</f>
        <v>-9999</v>
      </c>
      <c r="Q267">
        <f>'147557'!AF960</f>
        <v>211</v>
      </c>
      <c r="R267">
        <f>'147557'!AK960</f>
        <v>67</v>
      </c>
    </row>
    <row r="268" spans="1:18" x14ac:dyDescent="0.2">
      <c r="A268" s="10">
        <f t="shared" si="32"/>
        <v>20120915</v>
      </c>
      <c r="B268" s="10">
        <f>Oberlin!B268</f>
        <v>0</v>
      </c>
      <c r="C268" s="10">
        <f t="shared" si="26"/>
        <v>79</v>
      </c>
      <c r="D268" s="10">
        <f t="shared" si="27"/>
        <v>44</v>
      </c>
      <c r="F268">
        <f t="shared" si="28"/>
        <v>20120915</v>
      </c>
      <c r="G268">
        <f t="shared" si="29"/>
        <v>-9999</v>
      </c>
      <c r="H268">
        <f t="shared" si="30"/>
        <v>79</v>
      </c>
      <c r="I268">
        <f t="shared" si="31"/>
        <v>44</v>
      </c>
      <c r="J268" t="str">
        <f>'147557'!A961</f>
        <v>GHCND:USC00145856</v>
      </c>
      <c r="K268" t="str">
        <f>'147557'!B961</f>
        <v>NORTON 9 SSE KS US</v>
      </c>
      <c r="L268">
        <f>'147557'!C961</f>
        <v>719.3</v>
      </c>
      <c r="M268">
        <f>'147557'!D961</f>
        <v>39.741</v>
      </c>
      <c r="N268">
        <f>'147557'!E961</f>
        <v>-99.835999999999999</v>
      </c>
      <c r="O268">
        <f>'147557'!F961</f>
        <v>20120915</v>
      </c>
      <c r="P268">
        <f>'147557'!Q961</f>
        <v>-9999</v>
      </c>
      <c r="Q268">
        <f>'147557'!AF961</f>
        <v>261</v>
      </c>
      <c r="R268">
        <f>'147557'!AK961</f>
        <v>67</v>
      </c>
    </row>
    <row r="269" spans="1:18" x14ac:dyDescent="0.2">
      <c r="A269" s="10">
        <f t="shared" si="32"/>
        <v>20120916</v>
      </c>
      <c r="B269" s="10">
        <f>Oberlin!B269</f>
        <v>0</v>
      </c>
      <c r="C269" s="10">
        <f t="shared" si="26"/>
        <v>79</v>
      </c>
      <c r="D269" s="10">
        <f t="shared" si="27"/>
        <v>47</v>
      </c>
      <c r="F269">
        <f t="shared" si="28"/>
        <v>20120916</v>
      </c>
      <c r="G269">
        <f t="shared" si="29"/>
        <v>-9999</v>
      </c>
      <c r="H269">
        <f t="shared" si="30"/>
        <v>79</v>
      </c>
      <c r="I269">
        <f t="shared" si="31"/>
        <v>47</v>
      </c>
      <c r="J269" t="str">
        <f>'147557'!A962</f>
        <v>GHCND:USC00145856</v>
      </c>
      <c r="K269" t="str">
        <f>'147557'!B962</f>
        <v>NORTON 9 SSE KS US</v>
      </c>
      <c r="L269">
        <f>'147557'!C962</f>
        <v>719.3</v>
      </c>
      <c r="M269">
        <f>'147557'!D962</f>
        <v>39.741</v>
      </c>
      <c r="N269">
        <f>'147557'!E962</f>
        <v>-99.835999999999999</v>
      </c>
      <c r="O269">
        <f>'147557'!F962</f>
        <v>20120916</v>
      </c>
      <c r="P269">
        <f>'147557'!Q962</f>
        <v>-9999</v>
      </c>
      <c r="Q269">
        <f>'147557'!AF962</f>
        <v>261</v>
      </c>
      <c r="R269">
        <f>'147557'!AK962</f>
        <v>83</v>
      </c>
    </row>
    <row r="270" spans="1:18" x14ac:dyDescent="0.2">
      <c r="A270" s="10">
        <f t="shared" si="32"/>
        <v>20120917</v>
      </c>
      <c r="B270" s="10">
        <f>Oberlin!B270</f>
        <v>0</v>
      </c>
      <c r="C270" s="10">
        <f t="shared" si="26"/>
        <v>83</v>
      </c>
      <c r="D270" s="10">
        <f t="shared" si="27"/>
        <v>47</v>
      </c>
      <c r="F270">
        <f t="shared" si="28"/>
        <v>20120917</v>
      </c>
      <c r="G270">
        <f t="shared" si="29"/>
        <v>-9999</v>
      </c>
      <c r="H270">
        <f t="shared" si="30"/>
        <v>83</v>
      </c>
      <c r="I270">
        <f t="shared" si="31"/>
        <v>47</v>
      </c>
      <c r="J270" t="str">
        <f>'147557'!A963</f>
        <v>GHCND:USC00145856</v>
      </c>
      <c r="K270" t="str">
        <f>'147557'!B963</f>
        <v>NORTON 9 SSE KS US</v>
      </c>
      <c r="L270">
        <f>'147557'!C963</f>
        <v>719.3</v>
      </c>
      <c r="M270">
        <f>'147557'!D963</f>
        <v>39.741</v>
      </c>
      <c r="N270">
        <f>'147557'!E963</f>
        <v>-99.835999999999999</v>
      </c>
      <c r="O270">
        <f>'147557'!F963</f>
        <v>20120917</v>
      </c>
      <c r="P270">
        <f>'147557'!Q963</f>
        <v>-9999</v>
      </c>
      <c r="Q270">
        <f>'147557'!AF963</f>
        <v>283</v>
      </c>
      <c r="R270">
        <f>'147557'!AK963</f>
        <v>83</v>
      </c>
    </row>
    <row r="271" spans="1:18" x14ac:dyDescent="0.2">
      <c r="A271" s="10">
        <f t="shared" si="32"/>
        <v>20120918</v>
      </c>
      <c r="B271" s="10">
        <f>Oberlin!B271</f>
        <v>0</v>
      </c>
      <c r="C271" s="10">
        <f t="shared" si="26"/>
        <v>70</v>
      </c>
      <c r="D271" s="10">
        <f t="shared" si="27"/>
        <v>41</v>
      </c>
      <c r="F271">
        <f t="shared" si="28"/>
        <v>20120918</v>
      </c>
      <c r="G271">
        <f t="shared" si="29"/>
        <v>-9999</v>
      </c>
      <c r="H271">
        <f t="shared" si="30"/>
        <v>70</v>
      </c>
      <c r="I271">
        <f t="shared" si="31"/>
        <v>41</v>
      </c>
      <c r="J271" t="str">
        <f>'147557'!A964</f>
        <v>GHCND:USC00145856</v>
      </c>
      <c r="K271" t="str">
        <f>'147557'!B964</f>
        <v>NORTON 9 SSE KS US</v>
      </c>
      <c r="L271">
        <f>'147557'!C964</f>
        <v>719.3</v>
      </c>
      <c r="M271">
        <f>'147557'!D964</f>
        <v>39.741</v>
      </c>
      <c r="N271">
        <f>'147557'!E964</f>
        <v>-99.835999999999999</v>
      </c>
      <c r="O271">
        <f>'147557'!F964</f>
        <v>20120918</v>
      </c>
      <c r="P271">
        <f>'147557'!Q964</f>
        <v>-9999</v>
      </c>
      <c r="Q271">
        <f>'147557'!AF964</f>
        <v>211</v>
      </c>
      <c r="R271">
        <f>'147557'!AK964</f>
        <v>50</v>
      </c>
    </row>
    <row r="272" spans="1:18" x14ac:dyDescent="0.2">
      <c r="A272" s="10">
        <f t="shared" si="32"/>
        <v>20120919</v>
      </c>
      <c r="B272" s="10">
        <f>Oberlin!B272</f>
        <v>0</v>
      </c>
      <c r="C272" s="10">
        <f t="shared" si="26"/>
        <v>88</v>
      </c>
      <c r="D272" s="10">
        <f t="shared" si="27"/>
        <v>41</v>
      </c>
      <c r="F272">
        <f t="shared" si="28"/>
        <v>20120919</v>
      </c>
      <c r="G272">
        <f t="shared" si="29"/>
        <v>-9999</v>
      </c>
      <c r="H272">
        <f t="shared" si="30"/>
        <v>88</v>
      </c>
      <c r="I272">
        <f t="shared" si="31"/>
        <v>41</v>
      </c>
      <c r="J272" t="str">
        <f>'147557'!A965</f>
        <v>GHCND:USC00145856</v>
      </c>
      <c r="K272" t="str">
        <f>'147557'!B965</f>
        <v>NORTON 9 SSE KS US</v>
      </c>
      <c r="L272">
        <f>'147557'!C965</f>
        <v>719.3</v>
      </c>
      <c r="M272">
        <f>'147557'!D965</f>
        <v>39.741</v>
      </c>
      <c r="N272">
        <f>'147557'!E965</f>
        <v>-99.835999999999999</v>
      </c>
      <c r="O272">
        <f>'147557'!F965</f>
        <v>20120919</v>
      </c>
      <c r="P272">
        <f>'147557'!Q965</f>
        <v>-9999</v>
      </c>
      <c r="Q272">
        <f>'147557'!AF965</f>
        <v>311</v>
      </c>
      <c r="R272">
        <f>'147557'!AK965</f>
        <v>50</v>
      </c>
    </row>
    <row r="273" spans="1:18" x14ac:dyDescent="0.2">
      <c r="A273" s="10">
        <f t="shared" si="32"/>
        <v>20120920</v>
      </c>
      <c r="B273" s="10">
        <f>Oberlin!B273</f>
        <v>0</v>
      </c>
      <c r="C273" s="10">
        <f t="shared" si="26"/>
        <v>95</v>
      </c>
      <c r="D273" s="10">
        <f t="shared" si="27"/>
        <v>47</v>
      </c>
      <c r="F273">
        <f t="shared" si="28"/>
        <v>20120920</v>
      </c>
      <c r="G273">
        <f t="shared" si="29"/>
        <v>-9999</v>
      </c>
      <c r="H273">
        <f t="shared" si="30"/>
        <v>95</v>
      </c>
      <c r="I273">
        <f t="shared" si="31"/>
        <v>47</v>
      </c>
      <c r="J273" t="str">
        <f>'147557'!A966</f>
        <v>GHCND:USC00145856</v>
      </c>
      <c r="K273" t="str">
        <f>'147557'!B966</f>
        <v>NORTON 9 SSE KS US</v>
      </c>
      <c r="L273">
        <f>'147557'!C966</f>
        <v>719.3</v>
      </c>
      <c r="M273">
        <f>'147557'!D966</f>
        <v>39.741</v>
      </c>
      <c r="N273">
        <f>'147557'!E966</f>
        <v>-99.835999999999999</v>
      </c>
      <c r="O273">
        <f>'147557'!F966</f>
        <v>20120920</v>
      </c>
      <c r="P273">
        <f>'147557'!Q966</f>
        <v>-9999</v>
      </c>
      <c r="Q273">
        <f>'147557'!AF966</f>
        <v>350</v>
      </c>
      <c r="R273">
        <f>'147557'!AK966</f>
        <v>83</v>
      </c>
    </row>
    <row r="274" spans="1:18" x14ac:dyDescent="0.2">
      <c r="A274" s="10">
        <f t="shared" si="32"/>
        <v>20120921</v>
      </c>
      <c r="B274" s="10">
        <f>Oberlin!B274</f>
        <v>0</v>
      </c>
      <c r="C274" s="10">
        <f t="shared" si="26"/>
        <v>79</v>
      </c>
      <c r="D274" s="10">
        <f t="shared" si="27"/>
        <v>47</v>
      </c>
      <c r="F274">
        <f t="shared" si="28"/>
        <v>20120921</v>
      </c>
      <c r="G274">
        <f t="shared" si="29"/>
        <v>-9999</v>
      </c>
      <c r="H274">
        <f t="shared" si="30"/>
        <v>79</v>
      </c>
      <c r="I274">
        <f t="shared" si="31"/>
        <v>47</v>
      </c>
      <c r="J274" t="str">
        <f>'147557'!A967</f>
        <v>GHCND:USC00145856</v>
      </c>
      <c r="K274" t="str">
        <f>'147557'!B967</f>
        <v>NORTON 9 SSE KS US</v>
      </c>
      <c r="L274">
        <f>'147557'!C967</f>
        <v>719.3</v>
      </c>
      <c r="M274">
        <f>'147557'!D967</f>
        <v>39.741</v>
      </c>
      <c r="N274">
        <f>'147557'!E967</f>
        <v>-99.835999999999999</v>
      </c>
      <c r="O274">
        <f>'147557'!F967</f>
        <v>20120921</v>
      </c>
      <c r="P274">
        <f>'147557'!Q967</f>
        <v>-9999</v>
      </c>
      <c r="Q274">
        <f>'147557'!AF967</f>
        <v>261</v>
      </c>
      <c r="R274">
        <f>'147557'!AK967</f>
        <v>83</v>
      </c>
    </row>
    <row r="275" spans="1:18" x14ac:dyDescent="0.2">
      <c r="A275" s="10">
        <f t="shared" si="32"/>
        <v>20120922</v>
      </c>
      <c r="B275" s="10">
        <f>Oberlin!B275</f>
        <v>0</v>
      </c>
      <c r="C275" s="10">
        <f t="shared" si="26"/>
        <v>88</v>
      </c>
      <c r="D275" s="10">
        <f t="shared" si="27"/>
        <v>47</v>
      </c>
      <c r="F275">
        <f t="shared" si="28"/>
        <v>20120922</v>
      </c>
      <c r="G275">
        <f t="shared" si="29"/>
        <v>-9999</v>
      </c>
      <c r="H275">
        <f t="shared" si="30"/>
        <v>88</v>
      </c>
      <c r="I275">
        <f t="shared" si="31"/>
        <v>47</v>
      </c>
      <c r="J275" t="str">
        <f>'147557'!A968</f>
        <v>GHCND:USC00145856</v>
      </c>
      <c r="K275" t="str">
        <f>'147557'!B968</f>
        <v>NORTON 9 SSE KS US</v>
      </c>
      <c r="L275">
        <f>'147557'!C968</f>
        <v>719.3</v>
      </c>
      <c r="M275">
        <f>'147557'!D968</f>
        <v>39.741</v>
      </c>
      <c r="N275">
        <f>'147557'!E968</f>
        <v>-99.835999999999999</v>
      </c>
      <c r="O275">
        <f>'147557'!F968</f>
        <v>20120922</v>
      </c>
      <c r="P275">
        <f>'147557'!Q968</f>
        <v>-9999</v>
      </c>
      <c r="Q275">
        <f>'147557'!AF968</f>
        <v>311</v>
      </c>
      <c r="R275">
        <f>'147557'!AK968</f>
        <v>83</v>
      </c>
    </row>
    <row r="276" spans="1:18" x14ac:dyDescent="0.2">
      <c r="A276" s="10">
        <f t="shared" si="32"/>
        <v>20120923</v>
      </c>
      <c r="B276" s="10">
        <f>Oberlin!B276</f>
        <v>0</v>
      </c>
      <c r="C276" s="10">
        <f t="shared" si="26"/>
        <v>72</v>
      </c>
      <c r="D276" s="10">
        <f t="shared" si="27"/>
        <v>42</v>
      </c>
      <c r="F276">
        <f t="shared" si="28"/>
        <v>20120923</v>
      </c>
      <c r="G276">
        <f t="shared" si="29"/>
        <v>-9999</v>
      </c>
      <c r="H276">
        <f t="shared" si="30"/>
        <v>72</v>
      </c>
      <c r="I276">
        <f t="shared" si="31"/>
        <v>42</v>
      </c>
      <c r="J276" t="str">
        <f>'147557'!A969</f>
        <v>GHCND:USC00145856</v>
      </c>
      <c r="K276" t="str">
        <f>'147557'!B969</f>
        <v>NORTON 9 SSE KS US</v>
      </c>
      <c r="L276">
        <f>'147557'!C969</f>
        <v>719.3</v>
      </c>
      <c r="M276">
        <f>'147557'!D969</f>
        <v>39.741</v>
      </c>
      <c r="N276">
        <f>'147557'!E969</f>
        <v>-99.835999999999999</v>
      </c>
      <c r="O276">
        <f>'147557'!F969</f>
        <v>20120923</v>
      </c>
      <c r="P276">
        <f>'147557'!Q969</f>
        <v>-9999</v>
      </c>
      <c r="Q276">
        <f>'147557'!AF969</f>
        <v>222</v>
      </c>
      <c r="R276">
        <f>'147557'!AK969</f>
        <v>56</v>
      </c>
    </row>
    <row r="277" spans="1:18" x14ac:dyDescent="0.2">
      <c r="A277" s="10">
        <f t="shared" si="32"/>
        <v>20120924</v>
      </c>
      <c r="B277" s="10">
        <f>Oberlin!B277</f>
        <v>0</v>
      </c>
      <c r="C277" s="10">
        <f t="shared" si="26"/>
        <v>77</v>
      </c>
      <c r="D277" s="10">
        <f t="shared" si="27"/>
        <v>42</v>
      </c>
      <c r="F277">
        <f t="shared" si="28"/>
        <v>20120924</v>
      </c>
      <c r="G277">
        <f t="shared" si="29"/>
        <v>-9999</v>
      </c>
      <c r="H277">
        <f t="shared" si="30"/>
        <v>77</v>
      </c>
      <c r="I277">
        <f t="shared" si="31"/>
        <v>42</v>
      </c>
      <c r="J277" t="str">
        <f>'147557'!A970</f>
        <v>GHCND:USC00145856</v>
      </c>
      <c r="K277" t="str">
        <f>'147557'!B970</f>
        <v>NORTON 9 SSE KS US</v>
      </c>
      <c r="L277">
        <f>'147557'!C970</f>
        <v>719.3</v>
      </c>
      <c r="M277">
        <f>'147557'!D970</f>
        <v>39.741</v>
      </c>
      <c r="N277">
        <f>'147557'!E970</f>
        <v>-99.835999999999999</v>
      </c>
      <c r="O277">
        <f>'147557'!F970</f>
        <v>20120924</v>
      </c>
      <c r="P277">
        <f>'147557'!Q970</f>
        <v>-9999</v>
      </c>
      <c r="Q277">
        <f>'147557'!AF970</f>
        <v>250</v>
      </c>
      <c r="R277">
        <f>'147557'!AK970</f>
        <v>56</v>
      </c>
    </row>
    <row r="278" spans="1:18" x14ac:dyDescent="0.2">
      <c r="A278" s="10">
        <f t="shared" si="32"/>
        <v>20120925</v>
      </c>
      <c r="B278" s="10">
        <f>Oberlin!B278</f>
        <v>0</v>
      </c>
      <c r="C278" s="10">
        <f t="shared" si="26"/>
        <v>74</v>
      </c>
      <c r="D278" s="10">
        <f t="shared" si="27"/>
        <v>45</v>
      </c>
      <c r="F278">
        <f t="shared" si="28"/>
        <v>20120925</v>
      </c>
      <c r="G278">
        <f t="shared" si="29"/>
        <v>-9999</v>
      </c>
      <c r="H278">
        <f t="shared" si="30"/>
        <v>74</v>
      </c>
      <c r="I278">
        <f t="shared" si="31"/>
        <v>45</v>
      </c>
      <c r="J278" t="str">
        <f>'147557'!A971</f>
        <v>GHCND:USC00145856</v>
      </c>
      <c r="K278" t="str">
        <f>'147557'!B971</f>
        <v>NORTON 9 SSE KS US</v>
      </c>
      <c r="L278">
        <f>'147557'!C971</f>
        <v>719.3</v>
      </c>
      <c r="M278">
        <f>'147557'!D971</f>
        <v>39.741</v>
      </c>
      <c r="N278">
        <f>'147557'!E971</f>
        <v>-99.835999999999999</v>
      </c>
      <c r="O278">
        <f>'147557'!F971</f>
        <v>20120925</v>
      </c>
      <c r="P278">
        <f>'147557'!Q971</f>
        <v>-9999</v>
      </c>
      <c r="Q278">
        <f>'147557'!AF971</f>
        <v>233</v>
      </c>
      <c r="R278">
        <f>'147557'!AK971</f>
        <v>72</v>
      </c>
    </row>
    <row r="279" spans="1:18" x14ac:dyDescent="0.2">
      <c r="A279" s="10">
        <f t="shared" si="32"/>
        <v>20120926</v>
      </c>
      <c r="B279" s="10">
        <f>Oberlin!B279</f>
        <v>0</v>
      </c>
      <c r="C279" s="10">
        <f t="shared" si="26"/>
        <v>77</v>
      </c>
      <c r="D279" s="10">
        <f t="shared" si="27"/>
        <v>48</v>
      </c>
      <c r="F279">
        <f t="shared" si="28"/>
        <v>20120926</v>
      </c>
      <c r="G279">
        <f t="shared" si="29"/>
        <v>-9999</v>
      </c>
      <c r="H279">
        <f t="shared" si="30"/>
        <v>77</v>
      </c>
      <c r="I279">
        <f t="shared" si="31"/>
        <v>48</v>
      </c>
      <c r="J279" t="str">
        <f>'147557'!A972</f>
        <v>GHCND:USC00145856</v>
      </c>
      <c r="K279" t="str">
        <f>'147557'!B972</f>
        <v>NORTON 9 SSE KS US</v>
      </c>
      <c r="L279">
        <f>'147557'!C972</f>
        <v>719.3</v>
      </c>
      <c r="M279">
        <f>'147557'!D972</f>
        <v>39.741</v>
      </c>
      <c r="N279">
        <f>'147557'!E972</f>
        <v>-99.835999999999999</v>
      </c>
      <c r="O279">
        <f>'147557'!F972</f>
        <v>20120926</v>
      </c>
      <c r="P279">
        <f>'147557'!Q972</f>
        <v>-9999</v>
      </c>
      <c r="Q279">
        <f>'147557'!AF972</f>
        <v>250</v>
      </c>
      <c r="R279">
        <f>'147557'!AK972</f>
        <v>89</v>
      </c>
    </row>
    <row r="280" spans="1:18" x14ac:dyDescent="0.2">
      <c r="A280" s="10">
        <f t="shared" si="32"/>
        <v>20120927</v>
      </c>
      <c r="B280" s="10">
        <f>Oberlin!B280</f>
        <v>0</v>
      </c>
      <c r="C280" s="10">
        <f t="shared" si="26"/>
        <v>78</v>
      </c>
      <c r="D280" s="10">
        <f t="shared" si="27"/>
        <v>51</v>
      </c>
      <c r="F280">
        <f t="shared" si="28"/>
        <v>20120927</v>
      </c>
      <c r="G280">
        <f t="shared" si="29"/>
        <v>-9999</v>
      </c>
      <c r="H280">
        <f t="shared" si="30"/>
        <v>78</v>
      </c>
      <c r="I280">
        <f t="shared" si="31"/>
        <v>51</v>
      </c>
      <c r="J280" t="str">
        <f>'147557'!A973</f>
        <v>GHCND:USC00145856</v>
      </c>
      <c r="K280" t="str">
        <f>'147557'!B973</f>
        <v>NORTON 9 SSE KS US</v>
      </c>
      <c r="L280">
        <f>'147557'!C973</f>
        <v>719.3</v>
      </c>
      <c r="M280">
        <f>'147557'!D973</f>
        <v>39.741</v>
      </c>
      <c r="N280">
        <f>'147557'!E973</f>
        <v>-99.835999999999999</v>
      </c>
      <c r="O280">
        <f>'147557'!F973</f>
        <v>20120927</v>
      </c>
      <c r="P280">
        <f>'147557'!Q973</f>
        <v>-9999</v>
      </c>
      <c r="Q280">
        <f>'147557'!AF973</f>
        <v>256</v>
      </c>
      <c r="R280">
        <f>'147557'!AK973</f>
        <v>106</v>
      </c>
    </row>
    <row r="281" spans="1:18" x14ac:dyDescent="0.2">
      <c r="A281" s="10">
        <f t="shared" si="32"/>
        <v>20120928</v>
      </c>
      <c r="B281" s="10">
        <f>Oberlin!B281</f>
        <v>0</v>
      </c>
      <c r="C281" s="10">
        <f t="shared" si="26"/>
        <v>76</v>
      </c>
      <c r="D281" s="10">
        <f t="shared" si="27"/>
        <v>51</v>
      </c>
      <c r="F281">
        <f t="shared" si="28"/>
        <v>20120928</v>
      </c>
      <c r="G281">
        <f t="shared" si="29"/>
        <v>-9999</v>
      </c>
      <c r="H281">
        <f t="shared" si="30"/>
        <v>76</v>
      </c>
      <c r="I281">
        <f t="shared" si="31"/>
        <v>51</v>
      </c>
      <c r="J281" t="str">
        <f>'147557'!A974</f>
        <v>GHCND:USC00145856</v>
      </c>
      <c r="K281" t="str">
        <f>'147557'!B974</f>
        <v>NORTON 9 SSE KS US</v>
      </c>
      <c r="L281">
        <f>'147557'!C974</f>
        <v>719.3</v>
      </c>
      <c r="M281">
        <f>'147557'!D974</f>
        <v>39.741</v>
      </c>
      <c r="N281">
        <f>'147557'!E974</f>
        <v>-99.835999999999999</v>
      </c>
      <c r="O281">
        <f>'147557'!F974</f>
        <v>20120928</v>
      </c>
      <c r="P281">
        <f>'147557'!Q974</f>
        <v>-9999</v>
      </c>
      <c r="Q281">
        <f>'147557'!AF974</f>
        <v>244</v>
      </c>
      <c r="R281">
        <f>'147557'!AK974</f>
        <v>106</v>
      </c>
    </row>
    <row r="282" spans="1:18" x14ac:dyDescent="0.2">
      <c r="A282" s="10">
        <f t="shared" si="32"/>
        <v>20120929</v>
      </c>
      <c r="B282" s="10">
        <f>Oberlin!B282</f>
        <v>0</v>
      </c>
      <c r="C282" s="10">
        <f t="shared" si="26"/>
        <v>76</v>
      </c>
      <c r="D282" s="10">
        <f t="shared" si="27"/>
        <v>46</v>
      </c>
      <c r="F282">
        <f t="shared" si="28"/>
        <v>20120929</v>
      </c>
      <c r="G282">
        <f t="shared" si="29"/>
        <v>-9999</v>
      </c>
      <c r="H282">
        <f t="shared" si="30"/>
        <v>76</v>
      </c>
      <c r="I282">
        <f t="shared" si="31"/>
        <v>46</v>
      </c>
      <c r="J282" t="str">
        <f>'147557'!A975</f>
        <v>GHCND:USC00145856</v>
      </c>
      <c r="K282" t="str">
        <f>'147557'!B975</f>
        <v>NORTON 9 SSE KS US</v>
      </c>
      <c r="L282">
        <f>'147557'!C975</f>
        <v>719.3</v>
      </c>
      <c r="M282">
        <f>'147557'!D975</f>
        <v>39.741</v>
      </c>
      <c r="N282">
        <f>'147557'!E975</f>
        <v>-99.835999999999999</v>
      </c>
      <c r="O282">
        <f>'147557'!F975</f>
        <v>20120929</v>
      </c>
      <c r="P282">
        <f>'147557'!Q975</f>
        <v>-9999</v>
      </c>
      <c r="Q282">
        <f>'147557'!AF975</f>
        <v>244</v>
      </c>
      <c r="R282">
        <f>'147557'!AK975</f>
        <v>78</v>
      </c>
    </row>
    <row r="283" spans="1:18" x14ac:dyDescent="0.2">
      <c r="A283" s="10">
        <f t="shared" si="32"/>
        <v>20120930</v>
      </c>
      <c r="B283" s="10">
        <f>Oberlin!B283</f>
        <v>0</v>
      </c>
      <c r="C283" s="10">
        <f t="shared" si="26"/>
        <v>74</v>
      </c>
      <c r="D283" s="10">
        <f t="shared" si="27"/>
        <v>46</v>
      </c>
      <c r="F283">
        <f t="shared" si="28"/>
        <v>20120930</v>
      </c>
      <c r="G283">
        <f t="shared" si="29"/>
        <v>-9999</v>
      </c>
      <c r="H283">
        <f t="shared" si="30"/>
        <v>74</v>
      </c>
      <c r="I283">
        <f t="shared" si="31"/>
        <v>46</v>
      </c>
      <c r="J283" t="str">
        <f>'147557'!A976</f>
        <v>GHCND:USC00145856</v>
      </c>
      <c r="K283" t="str">
        <f>'147557'!B976</f>
        <v>NORTON 9 SSE KS US</v>
      </c>
      <c r="L283">
        <f>'147557'!C976</f>
        <v>719.3</v>
      </c>
      <c r="M283">
        <f>'147557'!D976</f>
        <v>39.741</v>
      </c>
      <c r="N283">
        <f>'147557'!E976</f>
        <v>-99.835999999999999</v>
      </c>
      <c r="O283">
        <f>'147557'!F976</f>
        <v>20120930</v>
      </c>
      <c r="P283">
        <f>'147557'!Q976</f>
        <v>-9999</v>
      </c>
      <c r="Q283">
        <f>'147557'!AF976</f>
        <v>233</v>
      </c>
      <c r="R283">
        <f>'147557'!AK976</f>
        <v>78</v>
      </c>
    </row>
    <row r="284" spans="1:18" x14ac:dyDescent="0.2">
      <c r="A284" s="10">
        <f t="shared" si="32"/>
        <v>20121001</v>
      </c>
      <c r="B284" s="10">
        <f t="shared" si="25"/>
        <v>0.12</v>
      </c>
      <c r="C284" s="10">
        <f t="shared" si="26"/>
        <v>80</v>
      </c>
      <c r="D284" s="10">
        <f t="shared" si="27"/>
        <v>49</v>
      </c>
      <c r="F284">
        <f t="shared" si="28"/>
        <v>20121001</v>
      </c>
      <c r="G284">
        <f t="shared" si="29"/>
        <v>0.12</v>
      </c>
      <c r="H284">
        <f t="shared" si="30"/>
        <v>80</v>
      </c>
      <c r="I284">
        <f t="shared" si="31"/>
        <v>49</v>
      </c>
      <c r="J284" t="str">
        <f>'147557'!A977</f>
        <v>GHCND:USC00145856</v>
      </c>
      <c r="K284" t="str">
        <f>'147557'!B977</f>
        <v>NORTON 9 SSE KS US</v>
      </c>
      <c r="L284">
        <f>'147557'!C977</f>
        <v>719.3</v>
      </c>
      <c r="M284">
        <f>'147557'!D977</f>
        <v>39.741</v>
      </c>
      <c r="N284">
        <f>'147557'!E977</f>
        <v>-99.835999999999999</v>
      </c>
      <c r="O284">
        <f>'147557'!F977</f>
        <v>20121001</v>
      </c>
      <c r="P284">
        <f>'147557'!Q977</f>
        <v>30</v>
      </c>
      <c r="Q284">
        <f>'147557'!AF977</f>
        <v>267</v>
      </c>
      <c r="R284">
        <f>'147557'!AK977</f>
        <v>94</v>
      </c>
    </row>
    <row r="285" spans="1:18" x14ac:dyDescent="0.2">
      <c r="A285" s="10">
        <f t="shared" si="32"/>
        <v>20121002</v>
      </c>
      <c r="B285" s="10">
        <f t="shared" si="25"/>
        <v>0</v>
      </c>
      <c r="C285" s="10">
        <f t="shared" si="26"/>
        <v>77</v>
      </c>
      <c r="D285" s="10">
        <f t="shared" si="27"/>
        <v>38</v>
      </c>
      <c r="F285">
        <f t="shared" si="28"/>
        <v>20121002</v>
      </c>
      <c r="G285">
        <f t="shared" si="29"/>
        <v>0</v>
      </c>
      <c r="H285">
        <f t="shared" si="30"/>
        <v>77</v>
      </c>
      <c r="I285">
        <f t="shared" si="31"/>
        <v>38</v>
      </c>
      <c r="J285" t="str">
        <f>'147557'!A978</f>
        <v>GHCND:USC00145856</v>
      </c>
      <c r="K285" t="str">
        <f>'147557'!B978</f>
        <v>NORTON 9 SSE KS US</v>
      </c>
      <c r="L285">
        <f>'147557'!C978</f>
        <v>719.3</v>
      </c>
      <c r="M285">
        <f>'147557'!D978</f>
        <v>39.741</v>
      </c>
      <c r="N285">
        <f>'147557'!E978</f>
        <v>-99.835999999999999</v>
      </c>
      <c r="O285">
        <f>'147557'!F978</f>
        <v>20121002</v>
      </c>
      <c r="P285">
        <f>'147557'!Q978</f>
        <v>0</v>
      </c>
      <c r="Q285">
        <f>'147557'!AF978</f>
        <v>250</v>
      </c>
      <c r="R285">
        <f>'147557'!AK978</f>
        <v>33</v>
      </c>
    </row>
    <row r="286" spans="1:18" x14ac:dyDescent="0.2">
      <c r="A286" s="10">
        <f t="shared" si="32"/>
        <v>20121003</v>
      </c>
      <c r="B286" s="10">
        <f t="shared" si="25"/>
        <v>0</v>
      </c>
      <c r="C286" s="10">
        <f t="shared" si="26"/>
        <v>77</v>
      </c>
      <c r="D286" s="10">
        <f t="shared" si="27"/>
        <v>39</v>
      </c>
      <c r="F286">
        <f t="shared" si="28"/>
        <v>20121003</v>
      </c>
      <c r="G286">
        <f t="shared" si="29"/>
        <v>0</v>
      </c>
      <c r="H286">
        <f t="shared" si="30"/>
        <v>77</v>
      </c>
      <c r="I286">
        <f t="shared" si="31"/>
        <v>39</v>
      </c>
      <c r="J286" t="str">
        <f>'147557'!A979</f>
        <v>GHCND:USC00145856</v>
      </c>
      <c r="K286" t="str">
        <f>'147557'!B979</f>
        <v>NORTON 9 SSE KS US</v>
      </c>
      <c r="L286">
        <f>'147557'!C979</f>
        <v>719.3</v>
      </c>
      <c r="M286">
        <f>'147557'!D979</f>
        <v>39.741</v>
      </c>
      <c r="N286">
        <f>'147557'!E979</f>
        <v>-99.835999999999999</v>
      </c>
      <c r="O286">
        <f>'147557'!F979</f>
        <v>20121003</v>
      </c>
      <c r="P286">
        <f>'147557'!Q979</f>
        <v>0</v>
      </c>
      <c r="Q286">
        <f>'147557'!AF979</f>
        <v>250</v>
      </c>
      <c r="R286">
        <f>'147557'!AK979</f>
        <v>39</v>
      </c>
    </row>
    <row r="287" spans="1:18" x14ac:dyDescent="0.2">
      <c r="A287" s="10">
        <f t="shared" si="32"/>
        <v>20121004</v>
      </c>
      <c r="B287" s="10">
        <f t="shared" si="25"/>
        <v>0</v>
      </c>
      <c r="C287" s="10">
        <f t="shared" si="26"/>
        <v>88</v>
      </c>
      <c r="D287" s="10">
        <f t="shared" si="27"/>
        <v>40</v>
      </c>
      <c r="F287">
        <f t="shared" si="28"/>
        <v>20121004</v>
      </c>
      <c r="G287">
        <f t="shared" si="29"/>
        <v>0</v>
      </c>
      <c r="H287">
        <f t="shared" si="30"/>
        <v>88</v>
      </c>
      <c r="I287">
        <f t="shared" si="31"/>
        <v>40</v>
      </c>
      <c r="J287" t="str">
        <f>'147557'!A980</f>
        <v>GHCND:USC00145856</v>
      </c>
      <c r="K287" t="str">
        <f>'147557'!B980</f>
        <v>NORTON 9 SSE KS US</v>
      </c>
      <c r="L287">
        <f>'147557'!C980</f>
        <v>719.3</v>
      </c>
      <c r="M287">
        <f>'147557'!D980</f>
        <v>39.741</v>
      </c>
      <c r="N287">
        <f>'147557'!E980</f>
        <v>-99.835999999999999</v>
      </c>
      <c r="O287">
        <f>'147557'!F980</f>
        <v>20121004</v>
      </c>
      <c r="P287">
        <f>'147557'!Q980</f>
        <v>0</v>
      </c>
      <c r="Q287">
        <f>'147557'!AF980</f>
        <v>311</v>
      </c>
      <c r="R287">
        <f>'147557'!AK980</f>
        <v>44</v>
      </c>
    </row>
    <row r="288" spans="1:18" x14ac:dyDescent="0.2">
      <c r="A288" s="10">
        <f t="shared" si="32"/>
        <v>20121005</v>
      </c>
      <c r="B288" s="10">
        <f t="shared" si="25"/>
        <v>0</v>
      </c>
      <c r="C288" s="10">
        <f t="shared" si="26"/>
        <v>65</v>
      </c>
      <c r="D288" s="10">
        <f t="shared" si="27"/>
        <v>33</v>
      </c>
      <c r="F288">
        <f t="shared" si="28"/>
        <v>20121005</v>
      </c>
      <c r="G288">
        <f t="shared" si="29"/>
        <v>0</v>
      </c>
      <c r="H288">
        <f t="shared" si="30"/>
        <v>65</v>
      </c>
      <c r="I288">
        <f t="shared" si="31"/>
        <v>33</v>
      </c>
      <c r="J288" t="str">
        <f>'147557'!A981</f>
        <v>GHCND:USC00145856</v>
      </c>
      <c r="K288" t="str">
        <f>'147557'!B981</f>
        <v>NORTON 9 SSE KS US</v>
      </c>
      <c r="L288">
        <f>'147557'!C981</f>
        <v>719.3</v>
      </c>
      <c r="M288">
        <f>'147557'!D981</f>
        <v>39.741</v>
      </c>
      <c r="N288">
        <f>'147557'!E981</f>
        <v>-99.835999999999999</v>
      </c>
      <c r="O288">
        <f>'147557'!F981</f>
        <v>20121005</v>
      </c>
      <c r="P288">
        <f>'147557'!Q981</f>
        <v>0</v>
      </c>
      <c r="Q288">
        <f>'147557'!AF981</f>
        <v>183</v>
      </c>
      <c r="R288">
        <f>'147557'!AK981</f>
        <v>6</v>
      </c>
    </row>
    <row r="289" spans="1:18" x14ac:dyDescent="0.2">
      <c r="A289" s="10">
        <f t="shared" si="32"/>
        <v>20121006</v>
      </c>
      <c r="B289" s="10">
        <f t="shared" si="25"/>
        <v>0</v>
      </c>
      <c r="C289" s="10">
        <f t="shared" si="26"/>
        <v>45</v>
      </c>
      <c r="D289" s="10">
        <f t="shared" si="27"/>
        <v>35</v>
      </c>
      <c r="F289">
        <f t="shared" si="28"/>
        <v>20121006</v>
      </c>
      <c r="G289">
        <f t="shared" si="29"/>
        <v>0</v>
      </c>
      <c r="H289">
        <f t="shared" si="30"/>
        <v>45</v>
      </c>
      <c r="I289">
        <f t="shared" si="31"/>
        <v>35</v>
      </c>
      <c r="J289" t="str">
        <f>'147557'!A982</f>
        <v>GHCND:USC00145856</v>
      </c>
      <c r="K289" t="str">
        <f>'147557'!B982</f>
        <v>NORTON 9 SSE KS US</v>
      </c>
      <c r="L289">
        <f>'147557'!C982</f>
        <v>719.3</v>
      </c>
      <c r="M289">
        <f>'147557'!D982</f>
        <v>39.741</v>
      </c>
      <c r="N289">
        <f>'147557'!E982</f>
        <v>-99.835999999999999</v>
      </c>
      <c r="O289">
        <f>'147557'!F982</f>
        <v>20121006</v>
      </c>
      <c r="P289">
        <f>'147557'!Q982</f>
        <v>0</v>
      </c>
      <c r="Q289">
        <f>'147557'!AF982</f>
        <v>72</v>
      </c>
      <c r="R289">
        <f>'147557'!AK982</f>
        <v>17</v>
      </c>
    </row>
    <row r="290" spans="1:18" x14ac:dyDescent="0.2">
      <c r="A290" s="10">
        <f t="shared" si="32"/>
        <v>20121007</v>
      </c>
      <c r="B290" s="10">
        <f t="shared" si="25"/>
        <v>0.16</v>
      </c>
      <c r="C290" s="10">
        <f t="shared" si="26"/>
        <v>43</v>
      </c>
      <c r="D290" s="10">
        <f t="shared" si="27"/>
        <v>23</v>
      </c>
      <c r="F290">
        <f t="shared" si="28"/>
        <v>20121007</v>
      </c>
      <c r="G290">
        <f t="shared" si="29"/>
        <v>0.16</v>
      </c>
      <c r="H290">
        <f t="shared" si="30"/>
        <v>43</v>
      </c>
      <c r="I290">
        <f t="shared" si="31"/>
        <v>23</v>
      </c>
      <c r="J290" t="str">
        <f>'147557'!A983</f>
        <v>GHCND:USC00145856</v>
      </c>
      <c r="K290" t="str">
        <f>'147557'!B983</f>
        <v>NORTON 9 SSE KS US</v>
      </c>
      <c r="L290">
        <f>'147557'!C983</f>
        <v>719.3</v>
      </c>
      <c r="M290">
        <f>'147557'!D983</f>
        <v>39.741</v>
      </c>
      <c r="N290">
        <f>'147557'!E983</f>
        <v>-99.835999999999999</v>
      </c>
      <c r="O290">
        <f>'147557'!F983</f>
        <v>20121007</v>
      </c>
      <c r="P290">
        <f>'147557'!Q983</f>
        <v>41</v>
      </c>
      <c r="Q290">
        <f>'147557'!AF983</f>
        <v>61</v>
      </c>
      <c r="R290">
        <f>'147557'!AK983</f>
        <v>-50</v>
      </c>
    </row>
    <row r="291" spans="1:18" x14ac:dyDescent="0.2">
      <c r="A291" s="10">
        <f t="shared" si="32"/>
        <v>20121008</v>
      </c>
      <c r="B291" s="10">
        <f t="shared" si="25"/>
        <v>0</v>
      </c>
      <c r="C291" s="10">
        <f t="shared" si="26"/>
        <v>53</v>
      </c>
      <c r="D291" s="10">
        <f t="shared" si="27"/>
        <v>24</v>
      </c>
      <c r="F291">
        <f t="shared" si="28"/>
        <v>20121008</v>
      </c>
      <c r="G291">
        <f t="shared" si="29"/>
        <v>0</v>
      </c>
      <c r="H291">
        <f t="shared" si="30"/>
        <v>53</v>
      </c>
      <c r="I291">
        <f t="shared" si="31"/>
        <v>24</v>
      </c>
      <c r="J291" t="str">
        <f>'147557'!A984</f>
        <v>GHCND:USC00145856</v>
      </c>
      <c r="K291" t="str">
        <f>'147557'!B984</f>
        <v>NORTON 9 SSE KS US</v>
      </c>
      <c r="L291">
        <f>'147557'!C984</f>
        <v>719.3</v>
      </c>
      <c r="M291">
        <f>'147557'!D984</f>
        <v>39.741</v>
      </c>
      <c r="N291">
        <f>'147557'!E984</f>
        <v>-99.835999999999999</v>
      </c>
      <c r="O291">
        <f>'147557'!F984</f>
        <v>20121008</v>
      </c>
      <c r="P291">
        <f>'147557'!Q984</f>
        <v>0</v>
      </c>
      <c r="Q291">
        <f>'147557'!AF984</f>
        <v>117</v>
      </c>
      <c r="R291">
        <f>'147557'!AK984</f>
        <v>-44</v>
      </c>
    </row>
    <row r="292" spans="1:18" x14ac:dyDescent="0.2">
      <c r="A292" s="10">
        <f t="shared" si="32"/>
        <v>20121009</v>
      </c>
      <c r="B292" s="10">
        <f t="shared" si="25"/>
        <v>0</v>
      </c>
      <c r="C292" s="10">
        <f t="shared" si="26"/>
        <v>76</v>
      </c>
      <c r="D292" s="10">
        <f t="shared" si="27"/>
        <v>35</v>
      </c>
      <c r="F292">
        <f t="shared" si="28"/>
        <v>20121009</v>
      </c>
      <c r="G292">
        <f t="shared" si="29"/>
        <v>0</v>
      </c>
      <c r="H292">
        <f t="shared" si="30"/>
        <v>76</v>
      </c>
      <c r="I292">
        <f t="shared" si="31"/>
        <v>35</v>
      </c>
      <c r="J292" t="str">
        <f>'147557'!A985</f>
        <v>GHCND:USC00145856</v>
      </c>
      <c r="K292" t="str">
        <f>'147557'!B985</f>
        <v>NORTON 9 SSE KS US</v>
      </c>
      <c r="L292">
        <f>'147557'!C985</f>
        <v>719.3</v>
      </c>
      <c r="M292">
        <f>'147557'!D985</f>
        <v>39.741</v>
      </c>
      <c r="N292">
        <f>'147557'!E985</f>
        <v>-99.835999999999999</v>
      </c>
      <c r="O292">
        <f>'147557'!F985</f>
        <v>20121009</v>
      </c>
      <c r="P292">
        <f>'147557'!Q985</f>
        <v>0</v>
      </c>
      <c r="Q292">
        <f>'147557'!AF985</f>
        <v>244</v>
      </c>
      <c r="R292">
        <f>'147557'!AK985</f>
        <v>17</v>
      </c>
    </row>
    <row r="293" spans="1:18" x14ac:dyDescent="0.2">
      <c r="A293" s="10">
        <f t="shared" si="32"/>
        <v>20121010</v>
      </c>
      <c r="B293" s="10">
        <f t="shared" si="25"/>
        <v>0</v>
      </c>
      <c r="C293" s="10">
        <f t="shared" si="26"/>
        <v>68</v>
      </c>
      <c r="D293" s="10">
        <f t="shared" si="27"/>
        <v>29</v>
      </c>
      <c r="F293">
        <f t="shared" si="28"/>
        <v>20121010</v>
      </c>
      <c r="G293">
        <f t="shared" si="29"/>
        <v>0</v>
      </c>
      <c r="H293">
        <f t="shared" si="30"/>
        <v>68</v>
      </c>
      <c r="I293">
        <f t="shared" si="31"/>
        <v>29</v>
      </c>
      <c r="J293" t="str">
        <f>'147557'!A986</f>
        <v>GHCND:USC00145856</v>
      </c>
      <c r="K293" t="str">
        <f>'147557'!B986</f>
        <v>NORTON 9 SSE KS US</v>
      </c>
      <c r="L293">
        <f>'147557'!C986</f>
        <v>719.3</v>
      </c>
      <c r="M293">
        <f>'147557'!D986</f>
        <v>39.741</v>
      </c>
      <c r="N293">
        <f>'147557'!E986</f>
        <v>-99.835999999999999</v>
      </c>
      <c r="O293">
        <f>'147557'!F986</f>
        <v>20121010</v>
      </c>
      <c r="P293">
        <f>'147557'!Q986</f>
        <v>0</v>
      </c>
      <c r="Q293">
        <f>'147557'!AF986</f>
        <v>200</v>
      </c>
      <c r="R293">
        <f>'147557'!AK986</f>
        <v>-17</v>
      </c>
    </row>
    <row r="294" spans="1:18" x14ac:dyDescent="0.2">
      <c r="A294" s="10">
        <f t="shared" si="32"/>
        <v>20121011</v>
      </c>
      <c r="B294" s="10">
        <f t="shared" si="25"/>
        <v>0</v>
      </c>
      <c r="C294" s="10">
        <f t="shared" si="26"/>
        <v>65</v>
      </c>
      <c r="D294" s="10">
        <f t="shared" si="27"/>
        <v>29</v>
      </c>
      <c r="F294">
        <f t="shared" si="28"/>
        <v>20121011</v>
      </c>
      <c r="G294">
        <f t="shared" si="29"/>
        <v>0</v>
      </c>
      <c r="H294">
        <f t="shared" si="30"/>
        <v>65</v>
      </c>
      <c r="I294">
        <f t="shared" si="31"/>
        <v>29</v>
      </c>
      <c r="J294" t="str">
        <f>'147557'!A987</f>
        <v>GHCND:USC00145856</v>
      </c>
      <c r="K294" t="str">
        <f>'147557'!B987</f>
        <v>NORTON 9 SSE KS US</v>
      </c>
      <c r="L294">
        <f>'147557'!C987</f>
        <v>719.3</v>
      </c>
      <c r="M294">
        <f>'147557'!D987</f>
        <v>39.741</v>
      </c>
      <c r="N294">
        <f>'147557'!E987</f>
        <v>-99.835999999999999</v>
      </c>
      <c r="O294">
        <f>'147557'!F987</f>
        <v>20121011</v>
      </c>
      <c r="P294">
        <f>'147557'!Q987</f>
        <v>0</v>
      </c>
      <c r="Q294">
        <f>'147557'!AF987</f>
        <v>183</v>
      </c>
      <c r="R294">
        <f>'147557'!AK987</f>
        <v>-17</v>
      </c>
    </row>
    <row r="295" spans="1:18" x14ac:dyDescent="0.2">
      <c r="A295" s="10">
        <f t="shared" si="32"/>
        <v>20121012</v>
      </c>
      <c r="B295" s="10">
        <f t="shared" si="25"/>
        <v>0</v>
      </c>
      <c r="C295" s="10">
        <f t="shared" si="26"/>
        <v>70</v>
      </c>
      <c r="D295" s="10">
        <f t="shared" si="27"/>
        <v>34</v>
      </c>
      <c r="F295">
        <f t="shared" si="28"/>
        <v>20121012</v>
      </c>
      <c r="G295">
        <f t="shared" si="29"/>
        <v>0</v>
      </c>
      <c r="H295">
        <f t="shared" si="30"/>
        <v>70</v>
      </c>
      <c r="I295">
        <f t="shared" si="31"/>
        <v>34</v>
      </c>
      <c r="J295" t="str">
        <f>'147557'!A988</f>
        <v>GHCND:USC00145856</v>
      </c>
      <c r="K295" t="str">
        <f>'147557'!B988</f>
        <v>NORTON 9 SSE KS US</v>
      </c>
      <c r="L295">
        <f>'147557'!C988</f>
        <v>719.3</v>
      </c>
      <c r="M295">
        <f>'147557'!D988</f>
        <v>39.741</v>
      </c>
      <c r="N295">
        <f>'147557'!E988</f>
        <v>-99.835999999999999</v>
      </c>
      <c r="O295">
        <f>'147557'!F988</f>
        <v>20121012</v>
      </c>
      <c r="P295">
        <f>'147557'!Q988</f>
        <v>0</v>
      </c>
      <c r="Q295">
        <f>'147557'!AF988</f>
        <v>211</v>
      </c>
      <c r="R295">
        <f>'147557'!AK988</f>
        <v>11</v>
      </c>
    </row>
    <row r="296" spans="1:18" x14ac:dyDescent="0.2">
      <c r="A296" s="10">
        <f t="shared" si="32"/>
        <v>20121013</v>
      </c>
      <c r="B296" s="10">
        <f t="shared" si="25"/>
        <v>0.44</v>
      </c>
      <c r="C296" s="10">
        <f t="shared" si="26"/>
        <v>52</v>
      </c>
      <c r="D296" s="10">
        <f t="shared" si="27"/>
        <v>37</v>
      </c>
      <c r="F296">
        <f t="shared" si="28"/>
        <v>20121013</v>
      </c>
      <c r="G296">
        <f t="shared" si="29"/>
        <v>0.44</v>
      </c>
      <c r="H296">
        <f t="shared" si="30"/>
        <v>52</v>
      </c>
      <c r="I296">
        <f t="shared" si="31"/>
        <v>37</v>
      </c>
      <c r="J296" t="str">
        <f>'147557'!A989</f>
        <v>GHCND:USC00145856</v>
      </c>
      <c r="K296" t="str">
        <f>'147557'!B989</f>
        <v>NORTON 9 SSE KS US</v>
      </c>
      <c r="L296">
        <f>'147557'!C989</f>
        <v>719.3</v>
      </c>
      <c r="M296">
        <f>'147557'!D989</f>
        <v>39.741</v>
      </c>
      <c r="N296">
        <f>'147557'!E989</f>
        <v>-99.835999999999999</v>
      </c>
      <c r="O296">
        <f>'147557'!F989</f>
        <v>20121013</v>
      </c>
      <c r="P296">
        <f>'147557'!Q989</f>
        <v>112</v>
      </c>
      <c r="Q296">
        <f>'147557'!AF989</f>
        <v>111</v>
      </c>
      <c r="R296">
        <f>'147557'!AK989</f>
        <v>28</v>
      </c>
    </row>
    <row r="297" spans="1:18" x14ac:dyDescent="0.2">
      <c r="A297" s="10">
        <f t="shared" si="32"/>
        <v>20121014</v>
      </c>
      <c r="B297" s="10">
        <f t="shared" si="25"/>
        <v>0</v>
      </c>
      <c r="C297" s="10">
        <f t="shared" si="26"/>
        <v>80</v>
      </c>
      <c r="D297" s="10">
        <f t="shared" si="27"/>
        <v>50</v>
      </c>
      <c r="F297">
        <f t="shared" si="28"/>
        <v>20121014</v>
      </c>
      <c r="G297">
        <f t="shared" si="29"/>
        <v>0</v>
      </c>
      <c r="H297">
        <f t="shared" si="30"/>
        <v>80</v>
      </c>
      <c r="I297">
        <f t="shared" si="31"/>
        <v>50</v>
      </c>
      <c r="J297" t="str">
        <f>'147557'!A990</f>
        <v>GHCND:USC00145856</v>
      </c>
      <c r="K297" t="str">
        <f>'147557'!B990</f>
        <v>NORTON 9 SSE KS US</v>
      </c>
      <c r="L297">
        <f>'147557'!C990</f>
        <v>719.3</v>
      </c>
      <c r="M297">
        <f>'147557'!D990</f>
        <v>39.741</v>
      </c>
      <c r="N297">
        <f>'147557'!E990</f>
        <v>-99.835999999999999</v>
      </c>
      <c r="O297">
        <f>'147557'!F990</f>
        <v>20121014</v>
      </c>
      <c r="P297">
        <f>'147557'!Q990</f>
        <v>0</v>
      </c>
      <c r="Q297">
        <f>'147557'!AF990</f>
        <v>267</v>
      </c>
      <c r="R297">
        <f>'147557'!AK990</f>
        <v>100</v>
      </c>
    </row>
    <row r="298" spans="1:18" x14ac:dyDescent="0.2">
      <c r="A298" s="10">
        <f t="shared" si="32"/>
        <v>20121015</v>
      </c>
      <c r="B298" s="10">
        <f t="shared" ref="B298:B361" si="33">G298</f>
        <v>0</v>
      </c>
      <c r="C298" s="10">
        <f t="shared" ref="C298:C361" si="34">H298</f>
        <v>80</v>
      </c>
      <c r="D298" s="10">
        <f t="shared" ref="D298:D361" si="35">I298</f>
        <v>44</v>
      </c>
      <c r="F298">
        <f t="shared" ref="F298:F361" si="36">O298</f>
        <v>20121015</v>
      </c>
      <c r="G298">
        <f t="shared" ref="G298:G361" si="37">IF(P298=-9999,-9999,ROUND(P298/254,2))</f>
        <v>0</v>
      </c>
      <c r="H298">
        <f t="shared" ref="H298:H361" si="38">IF(Q298=-9999,-9999,ROUND((9/5)*(Q298/10)+32,0))</f>
        <v>80</v>
      </c>
      <c r="I298">
        <f t="shared" ref="I298:I361" si="39">IF(R298=-9999,-9999,ROUND((9/5)*(R298/10)+32,0))</f>
        <v>44</v>
      </c>
      <c r="J298" t="str">
        <f>'147557'!A991</f>
        <v>GHCND:USC00145856</v>
      </c>
      <c r="K298" t="str">
        <f>'147557'!B991</f>
        <v>NORTON 9 SSE KS US</v>
      </c>
      <c r="L298">
        <f>'147557'!C991</f>
        <v>719.3</v>
      </c>
      <c r="M298">
        <f>'147557'!D991</f>
        <v>39.741</v>
      </c>
      <c r="N298">
        <f>'147557'!E991</f>
        <v>-99.835999999999999</v>
      </c>
      <c r="O298">
        <f>'147557'!F991</f>
        <v>20121015</v>
      </c>
      <c r="P298">
        <f>'147557'!Q991</f>
        <v>0</v>
      </c>
      <c r="Q298">
        <f>'147557'!AF991</f>
        <v>267</v>
      </c>
      <c r="R298">
        <f>'147557'!AK991</f>
        <v>67</v>
      </c>
    </row>
    <row r="299" spans="1:18" x14ac:dyDescent="0.2">
      <c r="A299" s="10">
        <f t="shared" ref="A299:A362" si="40">F299</f>
        <v>20121016</v>
      </c>
      <c r="B299" s="10">
        <f t="shared" si="33"/>
        <v>0</v>
      </c>
      <c r="C299" s="10">
        <f t="shared" si="34"/>
        <v>84</v>
      </c>
      <c r="D299" s="10">
        <f t="shared" si="35"/>
        <v>44</v>
      </c>
      <c r="F299">
        <f t="shared" si="36"/>
        <v>20121016</v>
      </c>
      <c r="G299">
        <f t="shared" si="37"/>
        <v>0</v>
      </c>
      <c r="H299">
        <f t="shared" si="38"/>
        <v>84</v>
      </c>
      <c r="I299">
        <f t="shared" si="39"/>
        <v>44</v>
      </c>
      <c r="J299" t="str">
        <f>'147557'!A992</f>
        <v>GHCND:USC00145856</v>
      </c>
      <c r="K299" t="str">
        <f>'147557'!B992</f>
        <v>NORTON 9 SSE KS US</v>
      </c>
      <c r="L299">
        <f>'147557'!C992</f>
        <v>719.3</v>
      </c>
      <c r="M299">
        <f>'147557'!D992</f>
        <v>39.741</v>
      </c>
      <c r="N299">
        <f>'147557'!E992</f>
        <v>-99.835999999999999</v>
      </c>
      <c r="O299">
        <f>'147557'!F992</f>
        <v>20121016</v>
      </c>
      <c r="P299">
        <f>'147557'!Q992</f>
        <v>0</v>
      </c>
      <c r="Q299">
        <f>'147557'!AF992</f>
        <v>289</v>
      </c>
      <c r="R299">
        <f>'147557'!AK992</f>
        <v>67</v>
      </c>
    </row>
    <row r="300" spans="1:18" x14ac:dyDescent="0.2">
      <c r="A300" s="10">
        <f t="shared" si="40"/>
        <v>20121017</v>
      </c>
      <c r="B300" s="10">
        <f t="shared" si="33"/>
        <v>0</v>
      </c>
      <c r="C300" s="10">
        <f t="shared" si="34"/>
        <v>81</v>
      </c>
      <c r="D300" s="10">
        <f t="shared" si="35"/>
        <v>52</v>
      </c>
      <c r="F300">
        <f t="shared" si="36"/>
        <v>20121017</v>
      </c>
      <c r="G300">
        <f t="shared" si="37"/>
        <v>0</v>
      </c>
      <c r="H300">
        <f t="shared" si="38"/>
        <v>81</v>
      </c>
      <c r="I300">
        <f t="shared" si="39"/>
        <v>52</v>
      </c>
      <c r="J300" t="str">
        <f>'147557'!A993</f>
        <v>GHCND:USC00145856</v>
      </c>
      <c r="K300" t="str">
        <f>'147557'!B993</f>
        <v>NORTON 9 SSE KS US</v>
      </c>
      <c r="L300">
        <f>'147557'!C993</f>
        <v>719.3</v>
      </c>
      <c r="M300">
        <f>'147557'!D993</f>
        <v>39.741</v>
      </c>
      <c r="N300">
        <f>'147557'!E993</f>
        <v>-99.835999999999999</v>
      </c>
      <c r="O300">
        <f>'147557'!F993</f>
        <v>20121017</v>
      </c>
      <c r="P300">
        <f>'147557'!Q993</f>
        <v>0</v>
      </c>
      <c r="Q300">
        <f>'147557'!AF993</f>
        <v>272</v>
      </c>
      <c r="R300">
        <f>'147557'!AK993</f>
        <v>111</v>
      </c>
    </row>
    <row r="301" spans="1:18" x14ac:dyDescent="0.2">
      <c r="A301" s="10">
        <f t="shared" si="40"/>
        <v>20121018</v>
      </c>
      <c r="B301" s="10">
        <f t="shared" si="33"/>
        <v>0</v>
      </c>
      <c r="C301" s="10">
        <f t="shared" si="34"/>
        <v>67</v>
      </c>
      <c r="D301" s="10">
        <f t="shared" si="35"/>
        <v>41</v>
      </c>
      <c r="F301">
        <f t="shared" si="36"/>
        <v>20121018</v>
      </c>
      <c r="G301">
        <f t="shared" si="37"/>
        <v>0</v>
      </c>
      <c r="H301">
        <f t="shared" si="38"/>
        <v>67</v>
      </c>
      <c r="I301">
        <f t="shared" si="39"/>
        <v>41</v>
      </c>
      <c r="J301" t="str">
        <f>'147557'!A994</f>
        <v>GHCND:USC00145856</v>
      </c>
      <c r="K301" t="str">
        <f>'147557'!B994</f>
        <v>NORTON 9 SSE KS US</v>
      </c>
      <c r="L301">
        <f>'147557'!C994</f>
        <v>719.3</v>
      </c>
      <c r="M301">
        <f>'147557'!D994</f>
        <v>39.741</v>
      </c>
      <c r="N301">
        <f>'147557'!E994</f>
        <v>-99.835999999999999</v>
      </c>
      <c r="O301">
        <f>'147557'!F994</f>
        <v>20121018</v>
      </c>
      <c r="P301">
        <f>'147557'!Q994</f>
        <v>0</v>
      </c>
      <c r="Q301">
        <f>'147557'!AF994</f>
        <v>194</v>
      </c>
      <c r="R301">
        <f>'147557'!AK994</f>
        <v>50</v>
      </c>
    </row>
    <row r="302" spans="1:18" x14ac:dyDescent="0.2">
      <c r="A302" s="10">
        <f t="shared" si="40"/>
        <v>20121019</v>
      </c>
      <c r="B302" s="10">
        <f t="shared" si="33"/>
        <v>0</v>
      </c>
      <c r="C302" s="10">
        <f t="shared" si="34"/>
        <v>62</v>
      </c>
      <c r="D302" s="10">
        <f t="shared" si="35"/>
        <v>38</v>
      </c>
      <c r="F302">
        <f t="shared" si="36"/>
        <v>20121019</v>
      </c>
      <c r="G302">
        <f t="shared" si="37"/>
        <v>0</v>
      </c>
      <c r="H302">
        <f t="shared" si="38"/>
        <v>62</v>
      </c>
      <c r="I302">
        <f t="shared" si="39"/>
        <v>38</v>
      </c>
      <c r="J302" t="str">
        <f>'147557'!A995</f>
        <v>GHCND:USC00145856</v>
      </c>
      <c r="K302" t="str">
        <f>'147557'!B995</f>
        <v>NORTON 9 SSE KS US</v>
      </c>
      <c r="L302">
        <f>'147557'!C995</f>
        <v>719.3</v>
      </c>
      <c r="M302">
        <f>'147557'!D995</f>
        <v>39.741</v>
      </c>
      <c r="N302">
        <f>'147557'!E995</f>
        <v>-99.835999999999999</v>
      </c>
      <c r="O302">
        <f>'147557'!F995</f>
        <v>20121019</v>
      </c>
      <c r="P302">
        <f>'147557'!Q995</f>
        <v>0</v>
      </c>
      <c r="Q302">
        <f>'147557'!AF995</f>
        <v>167</v>
      </c>
      <c r="R302">
        <f>'147557'!AK995</f>
        <v>33</v>
      </c>
    </row>
    <row r="303" spans="1:18" x14ac:dyDescent="0.2">
      <c r="A303" s="10">
        <f t="shared" si="40"/>
        <v>20121020</v>
      </c>
      <c r="B303" s="10">
        <f t="shared" si="33"/>
        <v>0</v>
      </c>
      <c r="C303" s="10">
        <f t="shared" si="34"/>
        <v>72</v>
      </c>
      <c r="D303" s="10">
        <f t="shared" si="35"/>
        <v>35</v>
      </c>
      <c r="F303">
        <f t="shared" si="36"/>
        <v>20121020</v>
      </c>
      <c r="G303">
        <f t="shared" si="37"/>
        <v>0</v>
      </c>
      <c r="H303">
        <f t="shared" si="38"/>
        <v>72</v>
      </c>
      <c r="I303">
        <f t="shared" si="39"/>
        <v>35</v>
      </c>
      <c r="J303" t="str">
        <f>'147557'!A996</f>
        <v>GHCND:USC00145856</v>
      </c>
      <c r="K303" t="str">
        <f>'147557'!B996</f>
        <v>NORTON 9 SSE KS US</v>
      </c>
      <c r="L303">
        <f>'147557'!C996</f>
        <v>719.3</v>
      </c>
      <c r="M303">
        <f>'147557'!D996</f>
        <v>39.741</v>
      </c>
      <c r="N303">
        <f>'147557'!E996</f>
        <v>-99.835999999999999</v>
      </c>
      <c r="O303">
        <f>'147557'!F996</f>
        <v>20121020</v>
      </c>
      <c r="P303">
        <f>'147557'!Q996</f>
        <v>0</v>
      </c>
      <c r="Q303">
        <f>'147557'!AF996</f>
        <v>222</v>
      </c>
      <c r="R303">
        <f>'147557'!AK996</f>
        <v>17</v>
      </c>
    </row>
    <row r="304" spans="1:18" x14ac:dyDescent="0.2">
      <c r="A304" s="10">
        <f t="shared" si="40"/>
        <v>20121021</v>
      </c>
      <c r="B304" s="10">
        <f t="shared" si="33"/>
        <v>0</v>
      </c>
      <c r="C304" s="10">
        <f t="shared" si="34"/>
        <v>86</v>
      </c>
      <c r="D304" s="10">
        <f t="shared" si="35"/>
        <v>38</v>
      </c>
      <c r="F304">
        <f t="shared" si="36"/>
        <v>20121021</v>
      </c>
      <c r="G304">
        <f t="shared" si="37"/>
        <v>0</v>
      </c>
      <c r="H304">
        <f t="shared" si="38"/>
        <v>86</v>
      </c>
      <c r="I304">
        <f t="shared" si="39"/>
        <v>38</v>
      </c>
      <c r="J304" t="str">
        <f>'147557'!A997</f>
        <v>GHCND:USC00145856</v>
      </c>
      <c r="K304" t="str">
        <f>'147557'!B997</f>
        <v>NORTON 9 SSE KS US</v>
      </c>
      <c r="L304">
        <f>'147557'!C997</f>
        <v>719.3</v>
      </c>
      <c r="M304">
        <f>'147557'!D997</f>
        <v>39.741</v>
      </c>
      <c r="N304">
        <f>'147557'!E997</f>
        <v>-99.835999999999999</v>
      </c>
      <c r="O304">
        <f>'147557'!F997</f>
        <v>20121021</v>
      </c>
      <c r="P304">
        <f>'147557'!Q997</f>
        <v>0</v>
      </c>
      <c r="Q304">
        <f>'147557'!AF997</f>
        <v>300</v>
      </c>
      <c r="R304">
        <f>'147557'!AK997</f>
        <v>33</v>
      </c>
    </row>
    <row r="305" spans="1:18" x14ac:dyDescent="0.2">
      <c r="A305" s="10">
        <f t="shared" si="40"/>
        <v>20121022</v>
      </c>
      <c r="B305" s="10">
        <f t="shared" si="33"/>
        <v>0</v>
      </c>
      <c r="C305" s="10">
        <f t="shared" si="34"/>
        <v>82</v>
      </c>
      <c r="D305" s="10">
        <f t="shared" si="35"/>
        <v>47</v>
      </c>
      <c r="F305">
        <f t="shared" si="36"/>
        <v>20121022</v>
      </c>
      <c r="G305">
        <f t="shared" si="37"/>
        <v>0</v>
      </c>
      <c r="H305">
        <f t="shared" si="38"/>
        <v>82</v>
      </c>
      <c r="I305">
        <f t="shared" si="39"/>
        <v>47</v>
      </c>
      <c r="J305" t="str">
        <f>'147557'!A998</f>
        <v>GHCND:USC00145856</v>
      </c>
      <c r="K305" t="str">
        <f>'147557'!B998</f>
        <v>NORTON 9 SSE KS US</v>
      </c>
      <c r="L305">
        <f>'147557'!C998</f>
        <v>719.3</v>
      </c>
      <c r="M305">
        <f>'147557'!D998</f>
        <v>39.741</v>
      </c>
      <c r="N305">
        <f>'147557'!E998</f>
        <v>-99.835999999999999</v>
      </c>
      <c r="O305">
        <f>'147557'!F998</f>
        <v>20121022</v>
      </c>
      <c r="P305">
        <f>'147557'!Q998</f>
        <v>0</v>
      </c>
      <c r="Q305">
        <f>'147557'!AF998</f>
        <v>278</v>
      </c>
      <c r="R305">
        <f>'147557'!AK998</f>
        <v>83</v>
      </c>
    </row>
    <row r="306" spans="1:18" x14ac:dyDescent="0.2">
      <c r="A306" s="10">
        <f t="shared" si="40"/>
        <v>20121023</v>
      </c>
      <c r="B306" s="10">
        <f t="shared" si="33"/>
        <v>0</v>
      </c>
      <c r="C306" s="10">
        <f t="shared" si="34"/>
        <v>64</v>
      </c>
      <c r="D306" s="10">
        <f t="shared" si="35"/>
        <v>46</v>
      </c>
      <c r="F306">
        <f t="shared" si="36"/>
        <v>20121023</v>
      </c>
      <c r="G306">
        <f t="shared" si="37"/>
        <v>0</v>
      </c>
      <c r="H306">
        <f t="shared" si="38"/>
        <v>64</v>
      </c>
      <c r="I306">
        <f t="shared" si="39"/>
        <v>46</v>
      </c>
      <c r="J306" t="str">
        <f>'147557'!A999</f>
        <v>GHCND:USC00145856</v>
      </c>
      <c r="K306" t="str">
        <f>'147557'!B999</f>
        <v>NORTON 9 SSE KS US</v>
      </c>
      <c r="L306">
        <f>'147557'!C999</f>
        <v>719.3</v>
      </c>
      <c r="M306">
        <f>'147557'!D999</f>
        <v>39.741</v>
      </c>
      <c r="N306">
        <f>'147557'!E999</f>
        <v>-99.835999999999999</v>
      </c>
      <c r="O306">
        <f>'147557'!F999</f>
        <v>20121023</v>
      </c>
      <c r="P306">
        <f>'147557'!Q999</f>
        <v>0</v>
      </c>
      <c r="Q306">
        <f>'147557'!AF999</f>
        <v>178</v>
      </c>
      <c r="R306">
        <f>'147557'!AK999</f>
        <v>78</v>
      </c>
    </row>
    <row r="307" spans="1:18" x14ac:dyDescent="0.2">
      <c r="A307" s="10">
        <f t="shared" si="40"/>
        <v>20121024</v>
      </c>
      <c r="B307" s="10">
        <f t="shared" si="33"/>
        <v>0</v>
      </c>
      <c r="C307" s="10">
        <f t="shared" si="34"/>
        <v>67</v>
      </c>
      <c r="D307" s="10">
        <f t="shared" si="35"/>
        <v>47</v>
      </c>
      <c r="F307">
        <f t="shared" si="36"/>
        <v>20121024</v>
      </c>
      <c r="G307">
        <f t="shared" si="37"/>
        <v>0</v>
      </c>
      <c r="H307">
        <f t="shared" si="38"/>
        <v>67</v>
      </c>
      <c r="I307">
        <f t="shared" si="39"/>
        <v>47</v>
      </c>
      <c r="J307" t="str">
        <f>'147557'!A1000</f>
        <v>GHCND:USC00145856</v>
      </c>
      <c r="K307" t="str">
        <f>'147557'!B1000</f>
        <v>NORTON 9 SSE KS US</v>
      </c>
      <c r="L307">
        <f>'147557'!C1000</f>
        <v>719.3</v>
      </c>
      <c r="M307">
        <f>'147557'!D1000</f>
        <v>39.741</v>
      </c>
      <c r="N307">
        <f>'147557'!E1000</f>
        <v>-99.835999999999999</v>
      </c>
      <c r="O307">
        <f>'147557'!F1000</f>
        <v>20121024</v>
      </c>
      <c r="P307">
        <f>'147557'!Q1000</f>
        <v>0</v>
      </c>
      <c r="Q307">
        <f>'147557'!AF1000</f>
        <v>194</v>
      </c>
      <c r="R307">
        <f>'147557'!AK1000</f>
        <v>83</v>
      </c>
    </row>
    <row r="308" spans="1:18" x14ac:dyDescent="0.2">
      <c r="A308" s="10">
        <f t="shared" si="40"/>
        <v>20121025</v>
      </c>
      <c r="B308" s="10">
        <f t="shared" si="33"/>
        <v>0.08</v>
      </c>
      <c r="C308" s="10">
        <f t="shared" si="34"/>
        <v>50</v>
      </c>
      <c r="D308" s="10">
        <f t="shared" si="35"/>
        <v>34</v>
      </c>
      <c r="F308">
        <f t="shared" si="36"/>
        <v>20121025</v>
      </c>
      <c r="G308">
        <f t="shared" si="37"/>
        <v>0.08</v>
      </c>
      <c r="H308">
        <f t="shared" si="38"/>
        <v>50</v>
      </c>
      <c r="I308">
        <f t="shared" si="39"/>
        <v>34</v>
      </c>
      <c r="J308" t="str">
        <f>'147557'!A1001</f>
        <v>GHCND:USC00145856</v>
      </c>
      <c r="K308" t="str">
        <f>'147557'!B1001</f>
        <v>NORTON 9 SSE KS US</v>
      </c>
      <c r="L308">
        <f>'147557'!C1001</f>
        <v>719.3</v>
      </c>
      <c r="M308">
        <f>'147557'!D1001</f>
        <v>39.741</v>
      </c>
      <c r="N308">
        <f>'147557'!E1001</f>
        <v>-99.835999999999999</v>
      </c>
      <c r="O308">
        <f>'147557'!F1001</f>
        <v>20121025</v>
      </c>
      <c r="P308">
        <f>'147557'!Q1001</f>
        <v>20</v>
      </c>
      <c r="Q308">
        <f>'147557'!AF1001</f>
        <v>100</v>
      </c>
      <c r="R308">
        <f>'147557'!AK1001</f>
        <v>11</v>
      </c>
    </row>
    <row r="309" spans="1:18" x14ac:dyDescent="0.2">
      <c r="A309" s="10">
        <f t="shared" si="40"/>
        <v>20121026</v>
      </c>
      <c r="B309" s="10">
        <f t="shared" si="33"/>
        <v>0</v>
      </c>
      <c r="C309" s="10">
        <f t="shared" si="34"/>
        <v>54</v>
      </c>
      <c r="D309" s="10">
        <f t="shared" si="35"/>
        <v>22</v>
      </c>
      <c r="F309">
        <f t="shared" si="36"/>
        <v>20121026</v>
      </c>
      <c r="G309">
        <f t="shared" si="37"/>
        <v>0</v>
      </c>
      <c r="H309">
        <f t="shared" si="38"/>
        <v>54</v>
      </c>
      <c r="I309">
        <f t="shared" si="39"/>
        <v>22</v>
      </c>
      <c r="J309" t="str">
        <f>'147557'!A1002</f>
        <v>GHCND:USC00145856</v>
      </c>
      <c r="K309" t="str">
        <f>'147557'!B1002</f>
        <v>NORTON 9 SSE KS US</v>
      </c>
      <c r="L309">
        <f>'147557'!C1002</f>
        <v>719.3</v>
      </c>
      <c r="M309">
        <f>'147557'!D1002</f>
        <v>39.741</v>
      </c>
      <c r="N309">
        <f>'147557'!E1002</f>
        <v>-99.835999999999999</v>
      </c>
      <c r="O309">
        <f>'147557'!F1002</f>
        <v>20121026</v>
      </c>
      <c r="P309">
        <f>'147557'!Q1002</f>
        <v>0</v>
      </c>
      <c r="Q309">
        <f>'147557'!AF1002</f>
        <v>122</v>
      </c>
      <c r="R309">
        <f>'147557'!AK1002</f>
        <v>-56</v>
      </c>
    </row>
    <row r="310" spans="1:18" x14ac:dyDescent="0.2">
      <c r="A310" s="10">
        <f t="shared" si="40"/>
        <v>20121027</v>
      </c>
      <c r="B310" s="10">
        <f t="shared" si="33"/>
        <v>0</v>
      </c>
      <c r="C310" s="10">
        <f t="shared" si="34"/>
        <v>48</v>
      </c>
      <c r="D310" s="10">
        <f t="shared" si="35"/>
        <v>22</v>
      </c>
      <c r="F310">
        <f t="shared" si="36"/>
        <v>20121027</v>
      </c>
      <c r="G310">
        <f t="shared" si="37"/>
        <v>0</v>
      </c>
      <c r="H310">
        <f t="shared" si="38"/>
        <v>48</v>
      </c>
      <c r="I310">
        <f t="shared" si="39"/>
        <v>22</v>
      </c>
      <c r="J310" t="str">
        <f>'147557'!A1003</f>
        <v>GHCND:USC00145856</v>
      </c>
      <c r="K310" t="str">
        <f>'147557'!B1003</f>
        <v>NORTON 9 SSE KS US</v>
      </c>
      <c r="L310">
        <f>'147557'!C1003</f>
        <v>719.3</v>
      </c>
      <c r="M310">
        <f>'147557'!D1003</f>
        <v>39.741</v>
      </c>
      <c r="N310">
        <f>'147557'!E1003</f>
        <v>-99.835999999999999</v>
      </c>
      <c r="O310">
        <f>'147557'!F1003</f>
        <v>20121027</v>
      </c>
      <c r="P310">
        <f>'147557'!Q1003</f>
        <v>0</v>
      </c>
      <c r="Q310">
        <f>'147557'!AF1003</f>
        <v>89</v>
      </c>
      <c r="R310">
        <f>'147557'!AK1003</f>
        <v>-56</v>
      </c>
    </row>
    <row r="311" spans="1:18" x14ac:dyDescent="0.2">
      <c r="A311" s="10">
        <f t="shared" si="40"/>
        <v>20121028</v>
      </c>
      <c r="B311" s="10">
        <f t="shared" si="33"/>
        <v>0</v>
      </c>
      <c r="C311" s="10">
        <f t="shared" si="34"/>
        <v>48</v>
      </c>
      <c r="D311" s="10">
        <f t="shared" si="35"/>
        <v>22</v>
      </c>
      <c r="F311">
        <f t="shared" si="36"/>
        <v>20121028</v>
      </c>
      <c r="G311">
        <f t="shared" si="37"/>
        <v>0</v>
      </c>
      <c r="H311">
        <f t="shared" si="38"/>
        <v>48</v>
      </c>
      <c r="I311">
        <f t="shared" si="39"/>
        <v>22</v>
      </c>
      <c r="J311" t="str">
        <f>'147557'!A1004</f>
        <v>GHCND:USC00145856</v>
      </c>
      <c r="K311" t="str">
        <f>'147557'!B1004</f>
        <v>NORTON 9 SSE KS US</v>
      </c>
      <c r="L311">
        <f>'147557'!C1004</f>
        <v>719.3</v>
      </c>
      <c r="M311">
        <f>'147557'!D1004</f>
        <v>39.741</v>
      </c>
      <c r="N311">
        <f>'147557'!E1004</f>
        <v>-99.835999999999999</v>
      </c>
      <c r="O311">
        <f>'147557'!F1004</f>
        <v>20121028</v>
      </c>
      <c r="P311">
        <f>'147557'!Q1004</f>
        <v>0</v>
      </c>
      <c r="Q311">
        <f>'147557'!AF1004</f>
        <v>89</v>
      </c>
      <c r="R311">
        <f>'147557'!AK1004</f>
        <v>-56</v>
      </c>
    </row>
    <row r="312" spans="1:18" x14ac:dyDescent="0.2">
      <c r="A312" s="10">
        <f t="shared" si="40"/>
        <v>20121029</v>
      </c>
      <c r="B312" s="10">
        <f t="shared" si="33"/>
        <v>0</v>
      </c>
      <c r="C312" s="10">
        <f t="shared" si="34"/>
        <v>56</v>
      </c>
      <c r="D312" s="10">
        <f t="shared" si="35"/>
        <v>27</v>
      </c>
      <c r="F312">
        <f t="shared" si="36"/>
        <v>20121029</v>
      </c>
      <c r="G312">
        <f t="shared" si="37"/>
        <v>0</v>
      </c>
      <c r="H312">
        <f t="shared" si="38"/>
        <v>56</v>
      </c>
      <c r="I312">
        <f t="shared" si="39"/>
        <v>27</v>
      </c>
      <c r="J312" t="str">
        <f>'147557'!A1005</f>
        <v>GHCND:USC00145856</v>
      </c>
      <c r="K312" t="str">
        <f>'147557'!B1005</f>
        <v>NORTON 9 SSE KS US</v>
      </c>
      <c r="L312">
        <f>'147557'!C1005</f>
        <v>719.3</v>
      </c>
      <c r="M312">
        <f>'147557'!D1005</f>
        <v>39.741</v>
      </c>
      <c r="N312">
        <f>'147557'!E1005</f>
        <v>-99.835999999999999</v>
      </c>
      <c r="O312">
        <f>'147557'!F1005</f>
        <v>20121029</v>
      </c>
      <c r="P312">
        <f>'147557'!Q1005</f>
        <v>0</v>
      </c>
      <c r="Q312">
        <f>'147557'!AF1005</f>
        <v>133</v>
      </c>
      <c r="R312">
        <f>'147557'!AK1005</f>
        <v>-28</v>
      </c>
    </row>
    <row r="313" spans="1:18" x14ac:dyDescent="0.2">
      <c r="A313" s="10">
        <f t="shared" si="40"/>
        <v>20121030</v>
      </c>
      <c r="B313" s="10">
        <f t="shared" si="33"/>
        <v>0</v>
      </c>
      <c r="C313" s="10">
        <f t="shared" si="34"/>
        <v>71</v>
      </c>
      <c r="D313" s="10">
        <f t="shared" si="35"/>
        <v>32</v>
      </c>
      <c r="F313">
        <f t="shared" si="36"/>
        <v>20121030</v>
      </c>
      <c r="G313">
        <f t="shared" si="37"/>
        <v>0</v>
      </c>
      <c r="H313">
        <f t="shared" si="38"/>
        <v>71</v>
      </c>
      <c r="I313">
        <f t="shared" si="39"/>
        <v>32</v>
      </c>
      <c r="J313" t="str">
        <f>'147557'!A1006</f>
        <v>GHCND:USC00145856</v>
      </c>
      <c r="K313" t="str">
        <f>'147557'!B1006</f>
        <v>NORTON 9 SSE KS US</v>
      </c>
      <c r="L313">
        <f>'147557'!C1006</f>
        <v>719.3</v>
      </c>
      <c r="M313">
        <f>'147557'!D1006</f>
        <v>39.741</v>
      </c>
      <c r="N313">
        <f>'147557'!E1006</f>
        <v>-99.835999999999999</v>
      </c>
      <c r="O313">
        <f>'147557'!F1006</f>
        <v>20121030</v>
      </c>
      <c r="P313">
        <f>'147557'!Q1006</f>
        <v>0</v>
      </c>
      <c r="Q313">
        <f>'147557'!AF1006</f>
        <v>217</v>
      </c>
      <c r="R313">
        <f>'147557'!AK1006</f>
        <v>0</v>
      </c>
    </row>
    <row r="314" spans="1:18" x14ac:dyDescent="0.2">
      <c r="A314" s="10">
        <f t="shared" si="40"/>
        <v>20121031</v>
      </c>
      <c r="B314" s="10">
        <f t="shared" si="33"/>
        <v>0</v>
      </c>
      <c r="C314" s="10">
        <f t="shared" si="34"/>
        <v>78</v>
      </c>
      <c r="D314" s="10">
        <f t="shared" si="35"/>
        <v>37</v>
      </c>
      <c r="F314">
        <f t="shared" si="36"/>
        <v>20121031</v>
      </c>
      <c r="G314">
        <f t="shared" si="37"/>
        <v>0</v>
      </c>
      <c r="H314">
        <f t="shared" si="38"/>
        <v>78</v>
      </c>
      <c r="I314">
        <f t="shared" si="39"/>
        <v>37</v>
      </c>
      <c r="J314" t="str">
        <f>'147557'!A1007</f>
        <v>GHCND:USC00145856</v>
      </c>
      <c r="K314" t="str">
        <f>'147557'!B1007</f>
        <v>NORTON 9 SSE KS US</v>
      </c>
      <c r="L314">
        <f>'147557'!C1007</f>
        <v>719.3</v>
      </c>
      <c r="M314">
        <f>'147557'!D1007</f>
        <v>39.741</v>
      </c>
      <c r="N314">
        <f>'147557'!E1007</f>
        <v>-99.835999999999999</v>
      </c>
      <c r="O314">
        <f>'147557'!F1007</f>
        <v>20121031</v>
      </c>
      <c r="P314">
        <f>'147557'!Q1007</f>
        <v>0</v>
      </c>
      <c r="Q314">
        <f>'147557'!AF1007</f>
        <v>256</v>
      </c>
      <c r="R314">
        <f>'147557'!AK1007</f>
        <v>28</v>
      </c>
    </row>
    <row r="315" spans="1:18" x14ac:dyDescent="0.2">
      <c r="A315" s="10">
        <f t="shared" si="40"/>
        <v>20121101</v>
      </c>
      <c r="B315" s="10">
        <f t="shared" si="33"/>
        <v>0</v>
      </c>
      <c r="C315" s="10">
        <f t="shared" si="34"/>
        <v>77</v>
      </c>
      <c r="D315" s="10">
        <f t="shared" si="35"/>
        <v>38</v>
      </c>
      <c r="F315">
        <f t="shared" si="36"/>
        <v>20121101</v>
      </c>
      <c r="G315">
        <f t="shared" si="37"/>
        <v>0</v>
      </c>
      <c r="H315">
        <f t="shared" si="38"/>
        <v>77</v>
      </c>
      <c r="I315">
        <f t="shared" si="39"/>
        <v>38</v>
      </c>
      <c r="J315" t="str">
        <f>'147557'!A1008</f>
        <v>GHCND:USC00145856</v>
      </c>
      <c r="K315" t="str">
        <f>'147557'!B1008</f>
        <v>NORTON 9 SSE KS US</v>
      </c>
      <c r="L315">
        <f>'147557'!C1008</f>
        <v>719.3</v>
      </c>
      <c r="M315">
        <f>'147557'!D1008</f>
        <v>39.741</v>
      </c>
      <c r="N315">
        <f>'147557'!E1008</f>
        <v>-99.835999999999999</v>
      </c>
      <c r="O315">
        <f>'147557'!F1008</f>
        <v>20121101</v>
      </c>
      <c r="P315">
        <f>'147557'!Q1008</f>
        <v>0</v>
      </c>
      <c r="Q315">
        <f>'147557'!AF1008</f>
        <v>250</v>
      </c>
      <c r="R315">
        <f>'147557'!AK1008</f>
        <v>33</v>
      </c>
    </row>
    <row r="316" spans="1:18" x14ac:dyDescent="0.2">
      <c r="A316" s="10">
        <f t="shared" si="40"/>
        <v>20121102</v>
      </c>
      <c r="B316" s="10">
        <f t="shared" si="33"/>
        <v>0</v>
      </c>
      <c r="C316" s="10">
        <f t="shared" si="34"/>
        <v>72</v>
      </c>
      <c r="D316" s="10">
        <f t="shared" si="35"/>
        <v>40</v>
      </c>
      <c r="F316">
        <f t="shared" si="36"/>
        <v>20121102</v>
      </c>
      <c r="G316">
        <f t="shared" si="37"/>
        <v>0</v>
      </c>
      <c r="H316">
        <f t="shared" si="38"/>
        <v>72</v>
      </c>
      <c r="I316">
        <f t="shared" si="39"/>
        <v>40</v>
      </c>
      <c r="J316" t="str">
        <f>'147557'!A1009</f>
        <v>GHCND:USC00145856</v>
      </c>
      <c r="K316" t="str">
        <f>'147557'!B1009</f>
        <v>NORTON 9 SSE KS US</v>
      </c>
      <c r="L316">
        <f>'147557'!C1009</f>
        <v>719.3</v>
      </c>
      <c r="M316">
        <f>'147557'!D1009</f>
        <v>39.741</v>
      </c>
      <c r="N316">
        <f>'147557'!E1009</f>
        <v>-99.835999999999999</v>
      </c>
      <c r="O316">
        <f>'147557'!F1009</f>
        <v>20121102</v>
      </c>
      <c r="P316">
        <f>'147557'!Q1009</f>
        <v>0</v>
      </c>
      <c r="Q316">
        <f>'147557'!AF1009</f>
        <v>222</v>
      </c>
      <c r="R316">
        <f>'147557'!AK1009</f>
        <v>44</v>
      </c>
    </row>
    <row r="317" spans="1:18" x14ac:dyDescent="0.2">
      <c r="A317" s="10">
        <f t="shared" si="40"/>
        <v>20121103</v>
      </c>
      <c r="B317" s="10">
        <f t="shared" si="33"/>
        <v>0</v>
      </c>
      <c r="C317" s="10">
        <f t="shared" si="34"/>
        <v>69</v>
      </c>
      <c r="D317" s="10">
        <f t="shared" si="35"/>
        <v>27</v>
      </c>
      <c r="F317">
        <f t="shared" si="36"/>
        <v>20121103</v>
      </c>
      <c r="G317">
        <f t="shared" si="37"/>
        <v>0</v>
      </c>
      <c r="H317">
        <f t="shared" si="38"/>
        <v>69</v>
      </c>
      <c r="I317">
        <f t="shared" si="39"/>
        <v>27</v>
      </c>
      <c r="J317" t="str">
        <f>'147557'!A1010</f>
        <v>GHCND:USC00145856</v>
      </c>
      <c r="K317" t="str">
        <f>'147557'!B1010</f>
        <v>NORTON 9 SSE KS US</v>
      </c>
      <c r="L317">
        <f>'147557'!C1010</f>
        <v>719.3</v>
      </c>
      <c r="M317">
        <f>'147557'!D1010</f>
        <v>39.741</v>
      </c>
      <c r="N317">
        <f>'147557'!E1010</f>
        <v>-99.835999999999999</v>
      </c>
      <c r="O317">
        <f>'147557'!F1010</f>
        <v>20121103</v>
      </c>
      <c r="P317">
        <f>'147557'!Q1010</f>
        <v>0</v>
      </c>
      <c r="Q317">
        <f>'147557'!AF1010</f>
        <v>206</v>
      </c>
      <c r="R317">
        <f>'147557'!AK1010</f>
        <v>-28</v>
      </c>
    </row>
    <row r="318" spans="1:18" x14ac:dyDescent="0.2">
      <c r="A318" s="10">
        <f t="shared" si="40"/>
        <v>20121104</v>
      </c>
      <c r="B318" s="10">
        <f t="shared" si="33"/>
        <v>0</v>
      </c>
      <c r="C318" s="10">
        <f t="shared" si="34"/>
        <v>68</v>
      </c>
      <c r="D318" s="10">
        <f t="shared" si="35"/>
        <v>27</v>
      </c>
      <c r="F318">
        <f t="shared" si="36"/>
        <v>20121104</v>
      </c>
      <c r="G318">
        <f t="shared" si="37"/>
        <v>0</v>
      </c>
      <c r="H318">
        <f t="shared" si="38"/>
        <v>68</v>
      </c>
      <c r="I318">
        <f t="shared" si="39"/>
        <v>27</v>
      </c>
      <c r="J318" t="str">
        <f>'147557'!A1011</f>
        <v>GHCND:USC00145856</v>
      </c>
      <c r="K318" t="str">
        <f>'147557'!B1011</f>
        <v>NORTON 9 SSE KS US</v>
      </c>
      <c r="L318">
        <f>'147557'!C1011</f>
        <v>719.3</v>
      </c>
      <c r="M318">
        <f>'147557'!D1011</f>
        <v>39.741</v>
      </c>
      <c r="N318">
        <f>'147557'!E1011</f>
        <v>-99.835999999999999</v>
      </c>
      <c r="O318">
        <f>'147557'!F1011</f>
        <v>20121104</v>
      </c>
      <c r="P318">
        <f>'147557'!Q1011</f>
        <v>0</v>
      </c>
      <c r="Q318">
        <f>'147557'!AF1011</f>
        <v>200</v>
      </c>
      <c r="R318">
        <f>'147557'!AK1011</f>
        <v>-28</v>
      </c>
    </row>
    <row r="319" spans="1:18" x14ac:dyDescent="0.2">
      <c r="A319" s="10">
        <f t="shared" si="40"/>
        <v>20121105</v>
      </c>
      <c r="B319" s="10">
        <f t="shared" si="33"/>
        <v>0</v>
      </c>
      <c r="C319" s="10">
        <f t="shared" si="34"/>
        <v>72</v>
      </c>
      <c r="D319" s="10">
        <f t="shared" si="35"/>
        <v>36</v>
      </c>
      <c r="F319">
        <f t="shared" si="36"/>
        <v>20121105</v>
      </c>
      <c r="G319">
        <f t="shared" si="37"/>
        <v>0</v>
      </c>
      <c r="H319">
        <f t="shared" si="38"/>
        <v>72</v>
      </c>
      <c r="I319">
        <f t="shared" si="39"/>
        <v>36</v>
      </c>
      <c r="J319" t="str">
        <f>'147557'!A1012</f>
        <v>GHCND:USC00145856</v>
      </c>
      <c r="K319" t="str">
        <f>'147557'!B1012</f>
        <v>NORTON 9 SSE KS US</v>
      </c>
      <c r="L319">
        <f>'147557'!C1012</f>
        <v>719.3</v>
      </c>
      <c r="M319">
        <f>'147557'!D1012</f>
        <v>39.741</v>
      </c>
      <c r="N319">
        <f>'147557'!E1012</f>
        <v>-99.835999999999999</v>
      </c>
      <c r="O319">
        <f>'147557'!F1012</f>
        <v>20121105</v>
      </c>
      <c r="P319">
        <f>'147557'!Q1012</f>
        <v>0</v>
      </c>
      <c r="Q319">
        <f>'147557'!AF1012</f>
        <v>222</v>
      </c>
      <c r="R319">
        <f>'147557'!AK1012</f>
        <v>22</v>
      </c>
    </row>
    <row r="320" spans="1:18" x14ac:dyDescent="0.2">
      <c r="A320" s="10">
        <f t="shared" si="40"/>
        <v>20121106</v>
      </c>
      <c r="B320" s="10">
        <f t="shared" si="33"/>
        <v>0</v>
      </c>
      <c r="C320" s="10">
        <f t="shared" si="34"/>
        <v>63</v>
      </c>
      <c r="D320" s="10">
        <f t="shared" si="35"/>
        <v>35</v>
      </c>
      <c r="F320">
        <f t="shared" si="36"/>
        <v>20121106</v>
      </c>
      <c r="G320">
        <f t="shared" si="37"/>
        <v>0</v>
      </c>
      <c r="H320">
        <f t="shared" si="38"/>
        <v>63</v>
      </c>
      <c r="I320">
        <f t="shared" si="39"/>
        <v>35</v>
      </c>
      <c r="J320" t="str">
        <f>'147557'!A1013</f>
        <v>GHCND:USC00145856</v>
      </c>
      <c r="K320" t="str">
        <f>'147557'!B1013</f>
        <v>NORTON 9 SSE KS US</v>
      </c>
      <c r="L320">
        <f>'147557'!C1013</f>
        <v>719.3</v>
      </c>
      <c r="M320">
        <f>'147557'!D1013</f>
        <v>39.741</v>
      </c>
      <c r="N320">
        <f>'147557'!E1013</f>
        <v>-99.835999999999999</v>
      </c>
      <c r="O320">
        <f>'147557'!F1013</f>
        <v>20121106</v>
      </c>
      <c r="P320">
        <f>'147557'!Q1013</f>
        <v>0</v>
      </c>
      <c r="Q320">
        <f>'147557'!AF1013</f>
        <v>172</v>
      </c>
      <c r="R320">
        <f>'147557'!AK1013</f>
        <v>17</v>
      </c>
    </row>
    <row r="321" spans="1:18" x14ac:dyDescent="0.2">
      <c r="A321" s="10">
        <f t="shared" si="40"/>
        <v>20121107</v>
      </c>
      <c r="B321" s="10">
        <f t="shared" si="33"/>
        <v>0</v>
      </c>
      <c r="C321" s="10">
        <f t="shared" si="34"/>
        <v>71</v>
      </c>
      <c r="D321" s="10">
        <f t="shared" si="35"/>
        <v>38</v>
      </c>
      <c r="F321">
        <f t="shared" si="36"/>
        <v>20121107</v>
      </c>
      <c r="G321">
        <f t="shared" si="37"/>
        <v>0</v>
      </c>
      <c r="H321">
        <f t="shared" si="38"/>
        <v>71</v>
      </c>
      <c r="I321">
        <f t="shared" si="39"/>
        <v>38</v>
      </c>
      <c r="J321" t="str">
        <f>'147557'!A1014</f>
        <v>GHCND:USC00145856</v>
      </c>
      <c r="K321" t="str">
        <f>'147557'!B1014</f>
        <v>NORTON 9 SSE KS US</v>
      </c>
      <c r="L321">
        <f>'147557'!C1014</f>
        <v>719.3</v>
      </c>
      <c r="M321">
        <f>'147557'!D1014</f>
        <v>39.741</v>
      </c>
      <c r="N321">
        <f>'147557'!E1014</f>
        <v>-99.835999999999999</v>
      </c>
      <c r="O321">
        <f>'147557'!F1014</f>
        <v>20121107</v>
      </c>
      <c r="P321">
        <f>'147557'!Q1014</f>
        <v>0</v>
      </c>
      <c r="Q321">
        <f>'147557'!AF1014</f>
        <v>217</v>
      </c>
      <c r="R321">
        <f>'147557'!AK1014</f>
        <v>33</v>
      </c>
    </row>
    <row r="322" spans="1:18" x14ac:dyDescent="0.2">
      <c r="A322" s="10">
        <f t="shared" si="40"/>
        <v>20121108</v>
      </c>
      <c r="B322" s="10">
        <f t="shared" si="33"/>
        <v>0</v>
      </c>
      <c r="C322" s="10">
        <f t="shared" si="34"/>
        <v>65</v>
      </c>
      <c r="D322" s="10">
        <f t="shared" si="35"/>
        <v>36</v>
      </c>
      <c r="F322">
        <f t="shared" si="36"/>
        <v>20121108</v>
      </c>
      <c r="G322">
        <f t="shared" si="37"/>
        <v>0</v>
      </c>
      <c r="H322">
        <f t="shared" si="38"/>
        <v>65</v>
      </c>
      <c r="I322">
        <f t="shared" si="39"/>
        <v>36</v>
      </c>
      <c r="J322" t="str">
        <f>'147557'!A1015</f>
        <v>GHCND:USC00145856</v>
      </c>
      <c r="K322" t="str">
        <f>'147557'!B1015</f>
        <v>NORTON 9 SSE KS US</v>
      </c>
      <c r="L322">
        <f>'147557'!C1015</f>
        <v>719.3</v>
      </c>
      <c r="M322">
        <f>'147557'!D1015</f>
        <v>39.741</v>
      </c>
      <c r="N322">
        <f>'147557'!E1015</f>
        <v>-99.835999999999999</v>
      </c>
      <c r="O322">
        <f>'147557'!F1015</f>
        <v>20121108</v>
      </c>
      <c r="P322">
        <f>'147557'!Q1015</f>
        <v>0</v>
      </c>
      <c r="Q322">
        <f>'147557'!AF1015</f>
        <v>183</v>
      </c>
      <c r="R322">
        <f>'147557'!AK1015</f>
        <v>22</v>
      </c>
    </row>
    <row r="323" spans="1:18" x14ac:dyDescent="0.2">
      <c r="A323" s="10">
        <f t="shared" si="40"/>
        <v>20121109</v>
      </c>
      <c r="B323" s="10">
        <f t="shared" si="33"/>
        <v>0</v>
      </c>
      <c r="C323" s="10">
        <f t="shared" si="34"/>
        <v>70</v>
      </c>
      <c r="D323" s="10">
        <f t="shared" si="35"/>
        <v>32</v>
      </c>
      <c r="F323">
        <f t="shared" si="36"/>
        <v>20121109</v>
      </c>
      <c r="G323">
        <f t="shared" si="37"/>
        <v>0</v>
      </c>
      <c r="H323">
        <f t="shared" si="38"/>
        <v>70</v>
      </c>
      <c r="I323">
        <f t="shared" si="39"/>
        <v>32</v>
      </c>
      <c r="J323" t="str">
        <f>'147557'!A1016</f>
        <v>GHCND:USC00145856</v>
      </c>
      <c r="K323" t="str">
        <f>'147557'!B1016</f>
        <v>NORTON 9 SSE KS US</v>
      </c>
      <c r="L323">
        <f>'147557'!C1016</f>
        <v>719.3</v>
      </c>
      <c r="M323">
        <f>'147557'!D1016</f>
        <v>39.741</v>
      </c>
      <c r="N323">
        <f>'147557'!E1016</f>
        <v>-99.835999999999999</v>
      </c>
      <c r="O323">
        <f>'147557'!F1016</f>
        <v>20121109</v>
      </c>
      <c r="P323">
        <f>'147557'!Q1016</f>
        <v>0</v>
      </c>
      <c r="Q323">
        <f>'147557'!AF1016</f>
        <v>211</v>
      </c>
      <c r="R323">
        <f>'147557'!AK1016</f>
        <v>0</v>
      </c>
    </row>
    <row r="324" spans="1:18" x14ac:dyDescent="0.2">
      <c r="A324" s="10">
        <f t="shared" si="40"/>
        <v>20121110</v>
      </c>
      <c r="B324" s="10">
        <f t="shared" si="33"/>
        <v>0</v>
      </c>
      <c r="C324" s="10">
        <f t="shared" si="34"/>
        <v>56</v>
      </c>
      <c r="D324" s="10">
        <f t="shared" si="35"/>
        <v>25</v>
      </c>
      <c r="F324">
        <f t="shared" si="36"/>
        <v>20121110</v>
      </c>
      <c r="G324">
        <f t="shared" si="37"/>
        <v>0</v>
      </c>
      <c r="H324">
        <f t="shared" si="38"/>
        <v>56</v>
      </c>
      <c r="I324">
        <f t="shared" si="39"/>
        <v>25</v>
      </c>
      <c r="J324" t="str">
        <f>'147557'!A1017</f>
        <v>GHCND:USC00145856</v>
      </c>
      <c r="K324" t="str">
        <f>'147557'!B1017</f>
        <v>NORTON 9 SSE KS US</v>
      </c>
      <c r="L324">
        <f>'147557'!C1017</f>
        <v>719.3</v>
      </c>
      <c r="M324">
        <f>'147557'!D1017</f>
        <v>39.741</v>
      </c>
      <c r="N324">
        <f>'147557'!E1017</f>
        <v>-99.835999999999999</v>
      </c>
      <c r="O324">
        <f>'147557'!F1017</f>
        <v>20121110</v>
      </c>
      <c r="P324">
        <f>'147557'!Q1017</f>
        <v>0</v>
      </c>
      <c r="Q324">
        <f>'147557'!AF1017</f>
        <v>133</v>
      </c>
      <c r="R324">
        <f>'147557'!AK1017</f>
        <v>-39</v>
      </c>
    </row>
    <row r="325" spans="1:18" x14ac:dyDescent="0.2">
      <c r="A325" s="10">
        <f t="shared" si="40"/>
        <v>20121111</v>
      </c>
      <c r="B325" s="10">
        <f t="shared" si="33"/>
        <v>0</v>
      </c>
      <c r="C325" s="10">
        <f t="shared" si="34"/>
        <v>79</v>
      </c>
      <c r="D325" s="10">
        <f t="shared" si="35"/>
        <v>18</v>
      </c>
      <c r="F325">
        <f t="shared" si="36"/>
        <v>20121111</v>
      </c>
      <c r="G325">
        <f t="shared" si="37"/>
        <v>0</v>
      </c>
      <c r="H325">
        <f t="shared" si="38"/>
        <v>79</v>
      </c>
      <c r="I325">
        <f t="shared" si="39"/>
        <v>18</v>
      </c>
      <c r="J325" t="str">
        <f>'147557'!A1018</f>
        <v>GHCND:USC00145856</v>
      </c>
      <c r="K325" t="str">
        <f>'147557'!B1018</f>
        <v>NORTON 9 SSE KS US</v>
      </c>
      <c r="L325">
        <f>'147557'!C1018</f>
        <v>719.3</v>
      </c>
      <c r="M325">
        <f>'147557'!D1018</f>
        <v>39.741</v>
      </c>
      <c r="N325">
        <f>'147557'!E1018</f>
        <v>-99.835999999999999</v>
      </c>
      <c r="O325">
        <f>'147557'!F1018</f>
        <v>20121111</v>
      </c>
      <c r="P325">
        <f>'147557'!Q1018</f>
        <v>0</v>
      </c>
      <c r="Q325">
        <f>'147557'!AF1018</f>
        <v>261</v>
      </c>
      <c r="R325">
        <f>'147557'!AK1018</f>
        <v>-78</v>
      </c>
    </row>
    <row r="326" spans="1:18" x14ac:dyDescent="0.2">
      <c r="A326" s="10">
        <f t="shared" si="40"/>
        <v>20121112</v>
      </c>
      <c r="B326" s="10">
        <f t="shared" si="33"/>
        <v>0</v>
      </c>
      <c r="C326" s="10">
        <f t="shared" si="34"/>
        <v>43</v>
      </c>
      <c r="D326" s="10">
        <f t="shared" si="35"/>
        <v>14</v>
      </c>
      <c r="F326">
        <f t="shared" si="36"/>
        <v>20121112</v>
      </c>
      <c r="G326">
        <f t="shared" si="37"/>
        <v>0</v>
      </c>
      <c r="H326">
        <f t="shared" si="38"/>
        <v>43</v>
      </c>
      <c r="I326">
        <f t="shared" si="39"/>
        <v>14</v>
      </c>
      <c r="J326" t="str">
        <f>'147557'!A1019</f>
        <v>GHCND:USC00145856</v>
      </c>
      <c r="K326" t="str">
        <f>'147557'!B1019</f>
        <v>NORTON 9 SSE KS US</v>
      </c>
      <c r="L326">
        <f>'147557'!C1019</f>
        <v>719.3</v>
      </c>
      <c r="M326">
        <f>'147557'!D1019</f>
        <v>39.741</v>
      </c>
      <c r="N326">
        <f>'147557'!E1019</f>
        <v>-99.835999999999999</v>
      </c>
      <c r="O326">
        <f>'147557'!F1019</f>
        <v>20121112</v>
      </c>
      <c r="P326">
        <f>'147557'!Q1019</f>
        <v>0</v>
      </c>
      <c r="Q326">
        <f>'147557'!AF1019</f>
        <v>61</v>
      </c>
      <c r="R326">
        <f>'147557'!AK1019</f>
        <v>-100</v>
      </c>
    </row>
    <row r="327" spans="1:18" x14ac:dyDescent="0.2">
      <c r="A327" s="10">
        <f t="shared" si="40"/>
        <v>20121113</v>
      </c>
      <c r="B327" s="10">
        <f t="shared" si="33"/>
        <v>0</v>
      </c>
      <c r="C327" s="10">
        <f t="shared" si="34"/>
        <v>52</v>
      </c>
      <c r="D327" s="10">
        <f t="shared" si="35"/>
        <v>14</v>
      </c>
      <c r="F327">
        <f t="shared" si="36"/>
        <v>20121113</v>
      </c>
      <c r="G327">
        <f t="shared" si="37"/>
        <v>0</v>
      </c>
      <c r="H327">
        <f t="shared" si="38"/>
        <v>52</v>
      </c>
      <c r="I327">
        <f t="shared" si="39"/>
        <v>14</v>
      </c>
      <c r="J327" t="str">
        <f>'147557'!A1020</f>
        <v>GHCND:USC00145856</v>
      </c>
      <c r="K327" t="str">
        <f>'147557'!B1020</f>
        <v>NORTON 9 SSE KS US</v>
      </c>
      <c r="L327">
        <f>'147557'!C1020</f>
        <v>719.3</v>
      </c>
      <c r="M327">
        <f>'147557'!D1020</f>
        <v>39.741</v>
      </c>
      <c r="N327">
        <f>'147557'!E1020</f>
        <v>-99.835999999999999</v>
      </c>
      <c r="O327">
        <f>'147557'!F1020</f>
        <v>20121113</v>
      </c>
      <c r="P327">
        <f>'147557'!Q1020</f>
        <v>0</v>
      </c>
      <c r="Q327">
        <f>'147557'!AF1020</f>
        <v>111</v>
      </c>
      <c r="R327">
        <f>'147557'!AK1020</f>
        <v>-100</v>
      </c>
    </row>
    <row r="328" spans="1:18" x14ac:dyDescent="0.2">
      <c r="A328" s="10">
        <f t="shared" si="40"/>
        <v>20121114</v>
      </c>
      <c r="B328" s="10">
        <f t="shared" si="33"/>
        <v>0</v>
      </c>
      <c r="C328" s="10">
        <f t="shared" si="34"/>
        <v>58</v>
      </c>
      <c r="D328" s="10">
        <f t="shared" si="35"/>
        <v>23</v>
      </c>
      <c r="F328">
        <f t="shared" si="36"/>
        <v>20121114</v>
      </c>
      <c r="G328">
        <f t="shared" si="37"/>
        <v>0</v>
      </c>
      <c r="H328">
        <f t="shared" si="38"/>
        <v>58</v>
      </c>
      <c r="I328">
        <f t="shared" si="39"/>
        <v>23</v>
      </c>
      <c r="J328" t="str">
        <f>'147557'!A1021</f>
        <v>GHCND:USC00145856</v>
      </c>
      <c r="K328" t="str">
        <f>'147557'!B1021</f>
        <v>NORTON 9 SSE KS US</v>
      </c>
      <c r="L328">
        <f>'147557'!C1021</f>
        <v>719.3</v>
      </c>
      <c r="M328">
        <f>'147557'!D1021</f>
        <v>39.741</v>
      </c>
      <c r="N328">
        <f>'147557'!E1021</f>
        <v>-99.835999999999999</v>
      </c>
      <c r="O328">
        <f>'147557'!F1021</f>
        <v>20121114</v>
      </c>
      <c r="P328">
        <f>'147557'!Q1021</f>
        <v>0</v>
      </c>
      <c r="Q328">
        <f>'147557'!AF1021</f>
        <v>144</v>
      </c>
      <c r="R328">
        <f>'147557'!AK1021</f>
        <v>-50</v>
      </c>
    </row>
    <row r="329" spans="1:18" x14ac:dyDescent="0.2">
      <c r="A329" s="10">
        <f t="shared" si="40"/>
        <v>20121115</v>
      </c>
      <c r="B329" s="10">
        <f t="shared" si="33"/>
        <v>0</v>
      </c>
      <c r="C329" s="10">
        <f t="shared" si="34"/>
        <v>60</v>
      </c>
      <c r="D329" s="10">
        <f t="shared" si="35"/>
        <v>22</v>
      </c>
      <c r="F329">
        <f t="shared" si="36"/>
        <v>20121115</v>
      </c>
      <c r="G329">
        <f t="shared" si="37"/>
        <v>0</v>
      </c>
      <c r="H329">
        <f t="shared" si="38"/>
        <v>60</v>
      </c>
      <c r="I329">
        <f t="shared" si="39"/>
        <v>22</v>
      </c>
      <c r="J329" t="str">
        <f>'147557'!A1022</f>
        <v>GHCND:USC00145856</v>
      </c>
      <c r="K329" t="str">
        <f>'147557'!B1022</f>
        <v>NORTON 9 SSE KS US</v>
      </c>
      <c r="L329">
        <f>'147557'!C1022</f>
        <v>719.3</v>
      </c>
      <c r="M329">
        <f>'147557'!D1022</f>
        <v>39.741</v>
      </c>
      <c r="N329">
        <f>'147557'!E1022</f>
        <v>-99.835999999999999</v>
      </c>
      <c r="O329">
        <f>'147557'!F1022</f>
        <v>20121115</v>
      </c>
      <c r="P329">
        <f>'147557'!Q1022</f>
        <v>0</v>
      </c>
      <c r="Q329">
        <f>'147557'!AF1022</f>
        <v>156</v>
      </c>
      <c r="R329">
        <f>'147557'!AK1022</f>
        <v>-56</v>
      </c>
    </row>
    <row r="330" spans="1:18" x14ac:dyDescent="0.2">
      <c r="A330" s="10">
        <f t="shared" si="40"/>
        <v>20121116</v>
      </c>
      <c r="B330" s="10">
        <f t="shared" si="33"/>
        <v>0</v>
      </c>
      <c r="C330" s="10">
        <f t="shared" si="34"/>
        <v>62</v>
      </c>
      <c r="D330" s="10">
        <f t="shared" si="35"/>
        <v>29</v>
      </c>
      <c r="F330">
        <f t="shared" si="36"/>
        <v>20121116</v>
      </c>
      <c r="G330">
        <f t="shared" si="37"/>
        <v>0</v>
      </c>
      <c r="H330">
        <f t="shared" si="38"/>
        <v>62</v>
      </c>
      <c r="I330">
        <f t="shared" si="39"/>
        <v>29</v>
      </c>
      <c r="J330" t="str">
        <f>'147557'!A1023</f>
        <v>GHCND:USC00145856</v>
      </c>
      <c r="K330" t="str">
        <f>'147557'!B1023</f>
        <v>NORTON 9 SSE KS US</v>
      </c>
      <c r="L330">
        <f>'147557'!C1023</f>
        <v>719.3</v>
      </c>
      <c r="M330">
        <f>'147557'!D1023</f>
        <v>39.741</v>
      </c>
      <c r="N330">
        <f>'147557'!E1023</f>
        <v>-99.835999999999999</v>
      </c>
      <c r="O330">
        <f>'147557'!F1023</f>
        <v>20121116</v>
      </c>
      <c r="P330">
        <f>'147557'!Q1023</f>
        <v>0</v>
      </c>
      <c r="Q330">
        <f>'147557'!AF1023</f>
        <v>167</v>
      </c>
      <c r="R330">
        <f>'147557'!AK1023</f>
        <v>-17</v>
      </c>
    </row>
    <row r="331" spans="1:18" x14ac:dyDescent="0.2">
      <c r="A331" s="10">
        <f t="shared" si="40"/>
        <v>20121117</v>
      </c>
      <c r="B331" s="10">
        <f t="shared" si="33"/>
        <v>0</v>
      </c>
      <c r="C331" s="10">
        <f t="shared" si="34"/>
        <v>59</v>
      </c>
      <c r="D331" s="10">
        <f t="shared" si="35"/>
        <v>29</v>
      </c>
      <c r="F331">
        <f t="shared" si="36"/>
        <v>20121117</v>
      </c>
      <c r="G331">
        <f t="shared" si="37"/>
        <v>0</v>
      </c>
      <c r="H331">
        <f t="shared" si="38"/>
        <v>59</v>
      </c>
      <c r="I331">
        <f t="shared" si="39"/>
        <v>29</v>
      </c>
      <c r="J331" t="str">
        <f>'147557'!A1024</f>
        <v>GHCND:USC00145856</v>
      </c>
      <c r="K331" t="str">
        <f>'147557'!B1024</f>
        <v>NORTON 9 SSE KS US</v>
      </c>
      <c r="L331">
        <f>'147557'!C1024</f>
        <v>719.3</v>
      </c>
      <c r="M331">
        <f>'147557'!D1024</f>
        <v>39.741</v>
      </c>
      <c r="N331">
        <f>'147557'!E1024</f>
        <v>-99.835999999999999</v>
      </c>
      <c r="O331">
        <f>'147557'!F1024</f>
        <v>20121117</v>
      </c>
      <c r="P331">
        <f>'147557'!Q1024</f>
        <v>0</v>
      </c>
      <c r="Q331">
        <f>'147557'!AF1024</f>
        <v>150</v>
      </c>
      <c r="R331">
        <f>'147557'!AK1024</f>
        <v>-17</v>
      </c>
    </row>
    <row r="332" spans="1:18" x14ac:dyDescent="0.2">
      <c r="A332" s="10">
        <f t="shared" si="40"/>
        <v>20121118</v>
      </c>
      <c r="B332" s="10">
        <f t="shared" si="33"/>
        <v>0</v>
      </c>
      <c r="C332" s="10">
        <f t="shared" si="34"/>
        <v>63</v>
      </c>
      <c r="D332" s="10">
        <f t="shared" si="35"/>
        <v>34</v>
      </c>
      <c r="F332">
        <f t="shared" si="36"/>
        <v>20121118</v>
      </c>
      <c r="G332">
        <f t="shared" si="37"/>
        <v>0</v>
      </c>
      <c r="H332">
        <f t="shared" si="38"/>
        <v>63</v>
      </c>
      <c r="I332">
        <f t="shared" si="39"/>
        <v>34</v>
      </c>
      <c r="J332" t="str">
        <f>'147557'!A1025</f>
        <v>GHCND:USC00145856</v>
      </c>
      <c r="K332" t="str">
        <f>'147557'!B1025</f>
        <v>NORTON 9 SSE KS US</v>
      </c>
      <c r="L332">
        <f>'147557'!C1025</f>
        <v>719.3</v>
      </c>
      <c r="M332">
        <f>'147557'!D1025</f>
        <v>39.741</v>
      </c>
      <c r="N332">
        <f>'147557'!E1025</f>
        <v>-99.835999999999999</v>
      </c>
      <c r="O332">
        <f>'147557'!F1025</f>
        <v>20121118</v>
      </c>
      <c r="P332">
        <f>'147557'!Q1025</f>
        <v>0</v>
      </c>
      <c r="Q332">
        <f>'147557'!AF1025</f>
        <v>172</v>
      </c>
      <c r="R332">
        <f>'147557'!AK1025</f>
        <v>11</v>
      </c>
    </row>
    <row r="333" spans="1:18" x14ac:dyDescent="0.2">
      <c r="A333" s="10">
        <f t="shared" si="40"/>
        <v>20121119</v>
      </c>
      <c r="B333" s="10">
        <f t="shared" si="33"/>
        <v>0</v>
      </c>
      <c r="C333" s="10">
        <f t="shared" si="34"/>
        <v>73</v>
      </c>
      <c r="D333" s="10">
        <f t="shared" si="35"/>
        <v>36</v>
      </c>
      <c r="F333">
        <f t="shared" si="36"/>
        <v>20121119</v>
      </c>
      <c r="G333">
        <f t="shared" si="37"/>
        <v>0</v>
      </c>
      <c r="H333">
        <f t="shared" si="38"/>
        <v>73</v>
      </c>
      <c r="I333">
        <f t="shared" si="39"/>
        <v>36</v>
      </c>
      <c r="J333" t="str">
        <f>'147557'!A1026</f>
        <v>GHCND:USC00145856</v>
      </c>
      <c r="K333" t="str">
        <f>'147557'!B1026</f>
        <v>NORTON 9 SSE KS US</v>
      </c>
      <c r="L333">
        <f>'147557'!C1026</f>
        <v>719.3</v>
      </c>
      <c r="M333">
        <f>'147557'!D1026</f>
        <v>39.741</v>
      </c>
      <c r="N333">
        <f>'147557'!E1026</f>
        <v>-99.835999999999999</v>
      </c>
      <c r="O333">
        <f>'147557'!F1026</f>
        <v>20121119</v>
      </c>
      <c r="P333">
        <f>'147557'!Q1026</f>
        <v>0</v>
      </c>
      <c r="Q333">
        <f>'147557'!AF1026</f>
        <v>228</v>
      </c>
      <c r="R333">
        <f>'147557'!AK1026</f>
        <v>22</v>
      </c>
    </row>
    <row r="334" spans="1:18" x14ac:dyDescent="0.2">
      <c r="A334" s="10">
        <f t="shared" si="40"/>
        <v>20121120</v>
      </c>
      <c r="B334" s="10">
        <f t="shared" si="33"/>
        <v>0</v>
      </c>
      <c r="C334" s="10">
        <f t="shared" si="34"/>
        <v>73</v>
      </c>
      <c r="D334" s="10">
        <f t="shared" si="35"/>
        <v>35</v>
      </c>
      <c r="F334">
        <f t="shared" si="36"/>
        <v>20121120</v>
      </c>
      <c r="G334">
        <f t="shared" si="37"/>
        <v>0</v>
      </c>
      <c r="H334">
        <f t="shared" si="38"/>
        <v>73</v>
      </c>
      <c r="I334">
        <f t="shared" si="39"/>
        <v>35</v>
      </c>
      <c r="J334" t="str">
        <f>'147557'!A1027</f>
        <v>GHCND:USC00145856</v>
      </c>
      <c r="K334" t="str">
        <f>'147557'!B1027</f>
        <v>NORTON 9 SSE KS US</v>
      </c>
      <c r="L334">
        <f>'147557'!C1027</f>
        <v>719.3</v>
      </c>
      <c r="M334">
        <f>'147557'!D1027</f>
        <v>39.741</v>
      </c>
      <c r="N334">
        <f>'147557'!E1027</f>
        <v>-99.835999999999999</v>
      </c>
      <c r="O334">
        <f>'147557'!F1027</f>
        <v>20121120</v>
      </c>
      <c r="P334">
        <f>'147557'!Q1027</f>
        <v>0</v>
      </c>
      <c r="Q334">
        <f>'147557'!AF1027</f>
        <v>228</v>
      </c>
      <c r="R334">
        <f>'147557'!AK1027</f>
        <v>17</v>
      </c>
    </row>
    <row r="335" spans="1:18" x14ac:dyDescent="0.2">
      <c r="A335" s="10">
        <f t="shared" si="40"/>
        <v>20121121</v>
      </c>
      <c r="B335" s="10">
        <f t="shared" si="33"/>
        <v>0</v>
      </c>
      <c r="C335" s="10">
        <f t="shared" si="34"/>
        <v>71</v>
      </c>
      <c r="D335" s="10">
        <f t="shared" si="35"/>
        <v>35</v>
      </c>
      <c r="F335">
        <f t="shared" si="36"/>
        <v>20121121</v>
      </c>
      <c r="G335">
        <f t="shared" si="37"/>
        <v>0</v>
      </c>
      <c r="H335">
        <f t="shared" si="38"/>
        <v>71</v>
      </c>
      <c r="I335">
        <f t="shared" si="39"/>
        <v>35</v>
      </c>
      <c r="J335" t="str">
        <f>'147557'!A1028</f>
        <v>GHCND:USC00145856</v>
      </c>
      <c r="K335" t="str">
        <f>'147557'!B1028</f>
        <v>NORTON 9 SSE KS US</v>
      </c>
      <c r="L335">
        <f>'147557'!C1028</f>
        <v>719.3</v>
      </c>
      <c r="M335">
        <f>'147557'!D1028</f>
        <v>39.741</v>
      </c>
      <c r="N335">
        <f>'147557'!E1028</f>
        <v>-99.835999999999999</v>
      </c>
      <c r="O335">
        <f>'147557'!F1028</f>
        <v>20121121</v>
      </c>
      <c r="P335">
        <f>'147557'!Q1028</f>
        <v>0</v>
      </c>
      <c r="Q335">
        <f>'147557'!AF1028</f>
        <v>217</v>
      </c>
      <c r="R335">
        <f>'147557'!AK1028</f>
        <v>17</v>
      </c>
    </row>
    <row r="336" spans="1:18" x14ac:dyDescent="0.2">
      <c r="A336" s="10">
        <f t="shared" si="40"/>
        <v>20121122</v>
      </c>
      <c r="B336" s="10">
        <f t="shared" si="33"/>
        <v>0</v>
      </c>
      <c r="C336" s="10">
        <f t="shared" si="34"/>
        <v>72</v>
      </c>
      <c r="D336" s="10">
        <f t="shared" si="35"/>
        <v>33</v>
      </c>
      <c r="F336">
        <f t="shared" si="36"/>
        <v>20121122</v>
      </c>
      <c r="G336">
        <f t="shared" si="37"/>
        <v>0</v>
      </c>
      <c r="H336">
        <f t="shared" si="38"/>
        <v>72</v>
      </c>
      <c r="I336">
        <f t="shared" si="39"/>
        <v>33</v>
      </c>
      <c r="J336" t="str">
        <f>'147557'!A1029</f>
        <v>GHCND:USC00145856</v>
      </c>
      <c r="K336" t="str">
        <f>'147557'!B1029</f>
        <v>NORTON 9 SSE KS US</v>
      </c>
      <c r="L336">
        <f>'147557'!C1029</f>
        <v>719.3</v>
      </c>
      <c r="M336">
        <f>'147557'!D1029</f>
        <v>39.741</v>
      </c>
      <c r="N336">
        <f>'147557'!E1029</f>
        <v>-99.835999999999999</v>
      </c>
      <c r="O336">
        <f>'147557'!F1029</f>
        <v>20121122</v>
      </c>
      <c r="P336">
        <f>'147557'!Q1029</f>
        <v>0</v>
      </c>
      <c r="Q336">
        <f>'147557'!AF1029</f>
        <v>222</v>
      </c>
      <c r="R336">
        <f>'147557'!AK1029</f>
        <v>6</v>
      </c>
    </row>
    <row r="337" spans="1:18" x14ac:dyDescent="0.2">
      <c r="A337" s="10">
        <f t="shared" si="40"/>
        <v>20121123</v>
      </c>
      <c r="B337" s="10">
        <f t="shared" si="33"/>
        <v>0</v>
      </c>
      <c r="C337" s="10">
        <f t="shared" si="34"/>
        <v>67</v>
      </c>
      <c r="D337" s="10">
        <f t="shared" si="35"/>
        <v>20</v>
      </c>
      <c r="F337">
        <f t="shared" si="36"/>
        <v>20121123</v>
      </c>
      <c r="G337">
        <f t="shared" si="37"/>
        <v>0</v>
      </c>
      <c r="H337">
        <f t="shared" si="38"/>
        <v>67</v>
      </c>
      <c r="I337">
        <f t="shared" si="39"/>
        <v>20</v>
      </c>
      <c r="J337" t="str">
        <f>'147557'!A1030</f>
        <v>GHCND:USC00145856</v>
      </c>
      <c r="K337" t="str">
        <f>'147557'!B1030</f>
        <v>NORTON 9 SSE KS US</v>
      </c>
      <c r="L337">
        <f>'147557'!C1030</f>
        <v>719.3</v>
      </c>
      <c r="M337">
        <f>'147557'!D1030</f>
        <v>39.741</v>
      </c>
      <c r="N337">
        <f>'147557'!E1030</f>
        <v>-99.835999999999999</v>
      </c>
      <c r="O337">
        <f>'147557'!F1030</f>
        <v>20121123</v>
      </c>
      <c r="P337">
        <f>'147557'!Q1030</f>
        <v>0</v>
      </c>
      <c r="Q337">
        <f>'147557'!AF1030</f>
        <v>194</v>
      </c>
      <c r="R337">
        <f>'147557'!AK1030</f>
        <v>-67</v>
      </c>
    </row>
    <row r="338" spans="1:18" x14ac:dyDescent="0.2">
      <c r="A338" s="10">
        <f t="shared" si="40"/>
        <v>20121124</v>
      </c>
      <c r="B338" s="10">
        <f t="shared" si="33"/>
        <v>0</v>
      </c>
      <c r="C338" s="10">
        <f t="shared" si="34"/>
        <v>50</v>
      </c>
      <c r="D338" s="10">
        <f t="shared" si="35"/>
        <v>22</v>
      </c>
      <c r="F338">
        <f t="shared" si="36"/>
        <v>20121124</v>
      </c>
      <c r="G338">
        <f t="shared" si="37"/>
        <v>0</v>
      </c>
      <c r="H338">
        <f t="shared" si="38"/>
        <v>50</v>
      </c>
      <c r="I338">
        <f t="shared" si="39"/>
        <v>22</v>
      </c>
      <c r="J338" t="str">
        <f>'147557'!A1031</f>
        <v>GHCND:USC00145856</v>
      </c>
      <c r="K338" t="str">
        <f>'147557'!B1031</f>
        <v>NORTON 9 SSE KS US</v>
      </c>
      <c r="L338">
        <f>'147557'!C1031</f>
        <v>719.3</v>
      </c>
      <c r="M338">
        <f>'147557'!D1031</f>
        <v>39.741</v>
      </c>
      <c r="N338">
        <f>'147557'!E1031</f>
        <v>-99.835999999999999</v>
      </c>
      <c r="O338">
        <f>'147557'!F1031</f>
        <v>20121124</v>
      </c>
      <c r="P338">
        <f>'147557'!Q1031</f>
        <v>0</v>
      </c>
      <c r="Q338">
        <f>'147557'!AF1031</f>
        <v>100</v>
      </c>
      <c r="R338">
        <f>'147557'!AK1031</f>
        <v>-56</v>
      </c>
    </row>
    <row r="339" spans="1:18" x14ac:dyDescent="0.2">
      <c r="A339" s="10">
        <f t="shared" si="40"/>
        <v>20121125</v>
      </c>
      <c r="B339" s="10">
        <f t="shared" si="33"/>
        <v>0</v>
      </c>
      <c r="C339" s="10">
        <f t="shared" si="34"/>
        <v>63</v>
      </c>
      <c r="D339" s="10">
        <f t="shared" si="35"/>
        <v>24</v>
      </c>
      <c r="F339">
        <f t="shared" si="36"/>
        <v>20121125</v>
      </c>
      <c r="G339">
        <f t="shared" si="37"/>
        <v>0</v>
      </c>
      <c r="H339">
        <f t="shared" si="38"/>
        <v>63</v>
      </c>
      <c r="I339">
        <f t="shared" si="39"/>
        <v>24</v>
      </c>
      <c r="J339" t="str">
        <f>'147557'!A1032</f>
        <v>GHCND:USC00145856</v>
      </c>
      <c r="K339" t="str">
        <f>'147557'!B1032</f>
        <v>NORTON 9 SSE KS US</v>
      </c>
      <c r="L339">
        <f>'147557'!C1032</f>
        <v>719.3</v>
      </c>
      <c r="M339">
        <f>'147557'!D1032</f>
        <v>39.741</v>
      </c>
      <c r="N339">
        <f>'147557'!E1032</f>
        <v>-99.835999999999999</v>
      </c>
      <c r="O339">
        <f>'147557'!F1032</f>
        <v>20121125</v>
      </c>
      <c r="P339">
        <f>'147557'!Q1032</f>
        <v>0</v>
      </c>
      <c r="Q339">
        <f>'147557'!AF1032</f>
        <v>172</v>
      </c>
      <c r="R339">
        <f>'147557'!AK1032</f>
        <v>-44</v>
      </c>
    </row>
    <row r="340" spans="1:18" x14ac:dyDescent="0.2">
      <c r="A340" s="10">
        <f t="shared" si="40"/>
        <v>20121126</v>
      </c>
      <c r="B340" s="10">
        <f t="shared" si="33"/>
        <v>0</v>
      </c>
      <c r="C340" s="10">
        <f t="shared" si="34"/>
        <v>56</v>
      </c>
      <c r="D340" s="10">
        <f t="shared" si="35"/>
        <v>25</v>
      </c>
      <c r="F340">
        <f t="shared" si="36"/>
        <v>20121126</v>
      </c>
      <c r="G340">
        <f t="shared" si="37"/>
        <v>0</v>
      </c>
      <c r="H340">
        <f t="shared" si="38"/>
        <v>56</v>
      </c>
      <c r="I340">
        <f t="shared" si="39"/>
        <v>25</v>
      </c>
      <c r="J340" t="str">
        <f>'147557'!A1033</f>
        <v>GHCND:USC00145856</v>
      </c>
      <c r="K340" t="str">
        <f>'147557'!B1033</f>
        <v>NORTON 9 SSE KS US</v>
      </c>
      <c r="L340">
        <f>'147557'!C1033</f>
        <v>719.3</v>
      </c>
      <c r="M340">
        <f>'147557'!D1033</f>
        <v>39.741</v>
      </c>
      <c r="N340">
        <f>'147557'!E1033</f>
        <v>-99.835999999999999</v>
      </c>
      <c r="O340">
        <f>'147557'!F1033</f>
        <v>20121126</v>
      </c>
      <c r="P340">
        <f>'147557'!Q1033</f>
        <v>0</v>
      </c>
      <c r="Q340">
        <f>'147557'!AF1033</f>
        <v>133</v>
      </c>
      <c r="R340">
        <f>'147557'!AK1033</f>
        <v>-39</v>
      </c>
    </row>
    <row r="341" spans="1:18" x14ac:dyDescent="0.2">
      <c r="A341" s="10">
        <f t="shared" si="40"/>
        <v>20121127</v>
      </c>
      <c r="B341" s="10">
        <f t="shared" si="33"/>
        <v>0</v>
      </c>
      <c r="C341" s="10">
        <f t="shared" si="34"/>
        <v>38</v>
      </c>
      <c r="D341" s="10">
        <f t="shared" si="35"/>
        <v>16</v>
      </c>
      <c r="F341">
        <f t="shared" si="36"/>
        <v>20121127</v>
      </c>
      <c r="G341">
        <f t="shared" si="37"/>
        <v>0</v>
      </c>
      <c r="H341">
        <f t="shared" si="38"/>
        <v>38</v>
      </c>
      <c r="I341">
        <f t="shared" si="39"/>
        <v>16</v>
      </c>
      <c r="J341" t="str">
        <f>'147557'!A1034</f>
        <v>GHCND:USC00145856</v>
      </c>
      <c r="K341" t="str">
        <f>'147557'!B1034</f>
        <v>NORTON 9 SSE KS US</v>
      </c>
      <c r="L341">
        <f>'147557'!C1034</f>
        <v>719.3</v>
      </c>
      <c r="M341">
        <f>'147557'!D1034</f>
        <v>39.741</v>
      </c>
      <c r="N341">
        <f>'147557'!E1034</f>
        <v>-99.835999999999999</v>
      </c>
      <c r="O341">
        <f>'147557'!F1034</f>
        <v>20121127</v>
      </c>
      <c r="P341">
        <f>'147557'!Q1034</f>
        <v>0</v>
      </c>
      <c r="Q341">
        <f>'147557'!AF1034</f>
        <v>33</v>
      </c>
      <c r="R341">
        <f>'147557'!AK1034</f>
        <v>-89</v>
      </c>
    </row>
    <row r="342" spans="1:18" x14ac:dyDescent="0.2">
      <c r="A342" s="10">
        <f t="shared" si="40"/>
        <v>20121128</v>
      </c>
      <c r="B342" s="10">
        <f t="shared" si="33"/>
        <v>0</v>
      </c>
      <c r="C342" s="10">
        <f t="shared" si="34"/>
        <v>55</v>
      </c>
      <c r="D342" s="10">
        <f t="shared" si="35"/>
        <v>16</v>
      </c>
      <c r="F342">
        <f t="shared" si="36"/>
        <v>20121128</v>
      </c>
      <c r="G342">
        <f t="shared" si="37"/>
        <v>0</v>
      </c>
      <c r="H342">
        <f t="shared" si="38"/>
        <v>55</v>
      </c>
      <c r="I342">
        <f t="shared" si="39"/>
        <v>16</v>
      </c>
      <c r="J342" t="str">
        <f>'147557'!A1035</f>
        <v>GHCND:USC00145856</v>
      </c>
      <c r="K342" t="str">
        <f>'147557'!B1035</f>
        <v>NORTON 9 SSE KS US</v>
      </c>
      <c r="L342">
        <f>'147557'!C1035</f>
        <v>719.3</v>
      </c>
      <c r="M342">
        <f>'147557'!D1035</f>
        <v>39.741</v>
      </c>
      <c r="N342">
        <f>'147557'!E1035</f>
        <v>-99.835999999999999</v>
      </c>
      <c r="O342">
        <f>'147557'!F1035</f>
        <v>20121128</v>
      </c>
      <c r="P342">
        <f>'147557'!Q1035</f>
        <v>0</v>
      </c>
      <c r="Q342">
        <f>'147557'!AF1035</f>
        <v>128</v>
      </c>
      <c r="R342">
        <f>'147557'!AK1035</f>
        <v>-89</v>
      </c>
    </row>
    <row r="343" spans="1:18" x14ac:dyDescent="0.2">
      <c r="A343" s="10">
        <f t="shared" si="40"/>
        <v>20121129</v>
      </c>
      <c r="B343" s="10">
        <f t="shared" si="33"/>
        <v>0</v>
      </c>
      <c r="C343" s="10">
        <f t="shared" si="34"/>
        <v>52</v>
      </c>
      <c r="D343" s="10">
        <f t="shared" si="35"/>
        <v>21</v>
      </c>
      <c r="F343">
        <f t="shared" si="36"/>
        <v>20121129</v>
      </c>
      <c r="G343">
        <f t="shared" si="37"/>
        <v>0</v>
      </c>
      <c r="H343">
        <f t="shared" si="38"/>
        <v>52</v>
      </c>
      <c r="I343">
        <f t="shared" si="39"/>
        <v>21</v>
      </c>
      <c r="J343" t="str">
        <f>'147557'!A1036</f>
        <v>GHCND:USC00145856</v>
      </c>
      <c r="K343" t="str">
        <f>'147557'!B1036</f>
        <v>NORTON 9 SSE KS US</v>
      </c>
      <c r="L343">
        <f>'147557'!C1036</f>
        <v>719.3</v>
      </c>
      <c r="M343">
        <f>'147557'!D1036</f>
        <v>39.741</v>
      </c>
      <c r="N343">
        <f>'147557'!E1036</f>
        <v>-99.835999999999999</v>
      </c>
      <c r="O343">
        <f>'147557'!F1036</f>
        <v>20121129</v>
      </c>
      <c r="P343">
        <f>'147557'!Q1036</f>
        <v>0</v>
      </c>
      <c r="Q343">
        <f>'147557'!AF1036</f>
        <v>111</v>
      </c>
      <c r="R343">
        <f>'147557'!AK1036</f>
        <v>-61</v>
      </c>
    </row>
    <row r="344" spans="1:18" x14ac:dyDescent="0.2">
      <c r="A344" s="10">
        <f t="shared" si="40"/>
        <v>20121130</v>
      </c>
      <c r="B344" s="10">
        <f t="shared" si="33"/>
        <v>0</v>
      </c>
      <c r="C344" s="10">
        <f t="shared" si="34"/>
        <v>67</v>
      </c>
      <c r="D344" s="10">
        <f t="shared" si="35"/>
        <v>24</v>
      </c>
      <c r="F344">
        <f t="shared" si="36"/>
        <v>20121130</v>
      </c>
      <c r="G344">
        <f t="shared" si="37"/>
        <v>0</v>
      </c>
      <c r="H344">
        <f t="shared" si="38"/>
        <v>67</v>
      </c>
      <c r="I344">
        <f t="shared" si="39"/>
        <v>24</v>
      </c>
      <c r="J344" t="str">
        <f>'147557'!A1037</f>
        <v>GHCND:USC00145856</v>
      </c>
      <c r="K344" t="str">
        <f>'147557'!B1037</f>
        <v>NORTON 9 SSE KS US</v>
      </c>
      <c r="L344">
        <f>'147557'!C1037</f>
        <v>719.3</v>
      </c>
      <c r="M344">
        <f>'147557'!D1037</f>
        <v>39.741</v>
      </c>
      <c r="N344">
        <f>'147557'!E1037</f>
        <v>-99.835999999999999</v>
      </c>
      <c r="O344">
        <f>'147557'!F1037</f>
        <v>20121130</v>
      </c>
      <c r="P344">
        <f>'147557'!Q1037</f>
        <v>0</v>
      </c>
      <c r="Q344">
        <f>'147557'!AF1037</f>
        <v>194</v>
      </c>
      <c r="R344">
        <f>'147557'!AK1037</f>
        <v>-44</v>
      </c>
    </row>
    <row r="345" spans="1:18" x14ac:dyDescent="0.2">
      <c r="A345" s="10">
        <f t="shared" si="40"/>
        <v>20121201</v>
      </c>
      <c r="B345" s="10">
        <f t="shared" si="33"/>
        <v>0</v>
      </c>
      <c r="C345" s="10">
        <f t="shared" si="34"/>
        <v>57</v>
      </c>
      <c r="D345" s="10">
        <f t="shared" si="35"/>
        <v>32</v>
      </c>
      <c r="F345">
        <f t="shared" si="36"/>
        <v>20121201</v>
      </c>
      <c r="G345">
        <f t="shared" si="37"/>
        <v>0</v>
      </c>
      <c r="H345">
        <f t="shared" si="38"/>
        <v>57</v>
      </c>
      <c r="I345">
        <f t="shared" si="39"/>
        <v>32</v>
      </c>
      <c r="J345" t="str">
        <f>'147557'!A1038</f>
        <v>GHCND:USC00145856</v>
      </c>
      <c r="K345" t="str">
        <f>'147557'!B1038</f>
        <v>NORTON 9 SSE KS US</v>
      </c>
      <c r="L345">
        <f>'147557'!C1038</f>
        <v>719.3</v>
      </c>
      <c r="M345">
        <f>'147557'!D1038</f>
        <v>39.741</v>
      </c>
      <c r="N345">
        <f>'147557'!E1038</f>
        <v>-99.835999999999999</v>
      </c>
      <c r="O345">
        <f>'147557'!F1038</f>
        <v>20121201</v>
      </c>
      <c r="P345">
        <f>'147557'!Q1038</f>
        <v>0</v>
      </c>
      <c r="Q345">
        <f>'147557'!AF1038</f>
        <v>139</v>
      </c>
      <c r="R345">
        <f>'147557'!AK1038</f>
        <v>0</v>
      </c>
    </row>
    <row r="346" spans="1:18" x14ac:dyDescent="0.2">
      <c r="A346" s="10">
        <f t="shared" si="40"/>
        <v>20121202</v>
      </c>
      <c r="B346" s="10">
        <f t="shared" si="33"/>
        <v>0</v>
      </c>
      <c r="C346" s="10">
        <f t="shared" si="34"/>
        <v>76</v>
      </c>
      <c r="D346" s="10">
        <f t="shared" si="35"/>
        <v>32</v>
      </c>
      <c r="F346">
        <f t="shared" si="36"/>
        <v>20121202</v>
      </c>
      <c r="G346">
        <f t="shared" si="37"/>
        <v>0</v>
      </c>
      <c r="H346">
        <f t="shared" si="38"/>
        <v>76</v>
      </c>
      <c r="I346">
        <f t="shared" si="39"/>
        <v>32</v>
      </c>
      <c r="J346" t="str">
        <f>'147557'!A1039</f>
        <v>GHCND:USC00145856</v>
      </c>
      <c r="K346" t="str">
        <f>'147557'!B1039</f>
        <v>NORTON 9 SSE KS US</v>
      </c>
      <c r="L346">
        <f>'147557'!C1039</f>
        <v>719.3</v>
      </c>
      <c r="M346">
        <f>'147557'!D1039</f>
        <v>39.741</v>
      </c>
      <c r="N346">
        <f>'147557'!E1039</f>
        <v>-99.835999999999999</v>
      </c>
      <c r="O346">
        <f>'147557'!F1039</f>
        <v>20121202</v>
      </c>
      <c r="P346">
        <f>'147557'!Q1039</f>
        <v>0</v>
      </c>
      <c r="Q346">
        <f>'147557'!AF1039</f>
        <v>244</v>
      </c>
      <c r="R346">
        <f>'147557'!AK1039</f>
        <v>0</v>
      </c>
    </row>
    <row r="347" spans="1:18" x14ac:dyDescent="0.2">
      <c r="A347" s="10">
        <f t="shared" si="40"/>
        <v>20121203</v>
      </c>
      <c r="B347" s="10">
        <f t="shared" si="33"/>
        <v>0</v>
      </c>
      <c r="C347" s="10">
        <f t="shared" si="34"/>
        <v>72</v>
      </c>
      <c r="D347" s="10">
        <f t="shared" si="35"/>
        <v>28</v>
      </c>
      <c r="F347">
        <f t="shared" si="36"/>
        <v>20121203</v>
      </c>
      <c r="G347">
        <f t="shared" si="37"/>
        <v>0</v>
      </c>
      <c r="H347">
        <f t="shared" si="38"/>
        <v>72</v>
      </c>
      <c r="I347">
        <f t="shared" si="39"/>
        <v>28</v>
      </c>
      <c r="J347" t="str">
        <f>'147557'!A1040</f>
        <v>GHCND:USC00145856</v>
      </c>
      <c r="K347" t="str">
        <f>'147557'!B1040</f>
        <v>NORTON 9 SSE KS US</v>
      </c>
      <c r="L347">
        <f>'147557'!C1040</f>
        <v>719.3</v>
      </c>
      <c r="M347">
        <f>'147557'!D1040</f>
        <v>39.741</v>
      </c>
      <c r="N347">
        <f>'147557'!E1040</f>
        <v>-99.835999999999999</v>
      </c>
      <c r="O347">
        <f>'147557'!F1040</f>
        <v>20121203</v>
      </c>
      <c r="P347">
        <f>'147557'!Q1040</f>
        <v>0</v>
      </c>
      <c r="Q347">
        <f>'147557'!AF1040</f>
        <v>222</v>
      </c>
      <c r="R347">
        <f>'147557'!AK1040</f>
        <v>-22</v>
      </c>
    </row>
    <row r="348" spans="1:18" x14ac:dyDescent="0.2">
      <c r="A348" s="10">
        <f t="shared" si="40"/>
        <v>20121204</v>
      </c>
      <c r="B348" s="10">
        <f t="shared" si="33"/>
        <v>0</v>
      </c>
      <c r="C348" s="10">
        <f t="shared" si="34"/>
        <v>64</v>
      </c>
      <c r="D348" s="10">
        <f t="shared" si="35"/>
        <v>28</v>
      </c>
      <c r="F348">
        <f t="shared" si="36"/>
        <v>20121204</v>
      </c>
      <c r="G348">
        <f t="shared" si="37"/>
        <v>0</v>
      </c>
      <c r="H348">
        <f t="shared" si="38"/>
        <v>64</v>
      </c>
      <c r="I348">
        <f t="shared" si="39"/>
        <v>28</v>
      </c>
      <c r="J348" t="str">
        <f>'147557'!A1041</f>
        <v>GHCND:USC00145856</v>
      </c>
      <c r="K348" t="str">
        <f>'147557'!B1041</f>
        <v>NORTON 9 SSE KS US</v>
      </c>
      <c r="L348">
        <f>'147557'!C1041</f>
        <v>719.3</v>
      </c>
      <c r="M348">
        <f>'147557'!D1041</f>
        <v>39.741</v>
      </c>
      <c r="N348">
        <f>'147557'!E1041</f>
        <v>-99.835999999999999</v>
      </c>
      <c r="O348">
        <f>'147557'!F1041</f>
        <v>20121204</v>
      </c>
      <c r="P348">
        <f>'147557'!Q1041</f>
        <v>0</v>
      </c>
      <c r="Q348">
        <f>'147557'!AF1041</f>
        <v>178</v>
      </c>
      <c r="R348">
        <f>'147557'!AK1041</f>
        <v>-22</v>
      </c>
    </row>
    <row r="349" spans="1:18" x14ac:dyDescent="0.2">
      <c r="A349" s="10">
        <f t="shared" si="40"/>
        <v>20121205</v>
      </c>
      <c r="B349" s="10">
        <f t="shared" si="33"/>
        <v>0</v>
      </c>
      <c r="C349" s="10">
        <f t="shared" si="34"/>
        <v>61</v>
      </c>
      <c r="D349" s="10">
        <f t="shared" si="35"/>
        <v>28</v>
      </c>
      <c r="F349">
        <f t="shared" si="36"/>
        <v>20121205</v>
      </c>
      <c r="G349">
        <f t="shared" si="37"/>
        <v>0</v>
      </c>
      <c r="H349">
        <f t="shared" si="38"/>
        <v>61</v>
      </c>
      <c r="I349">
        <f t="shared" si="39"/>
        <v>28</v>
      </c>
      <c r="J349" t="str">
        <f>'147557'!A1042</f>
        <v>GHCND:USC00145856</v>
      </c>
      <c r="K349" t="str">
        <f>'147557'!B1042</f>
        <v>NORTON 9 SSE KS US</v>
      </c>
      <c r="L349">
        <f>'147557'!C1042</f>
        <v>719.3</v>
      </c>
      <c r="M349">
        <f>'147557'!D1042</f>
        <v>39.741</v>
      </c>
      <c r="N349">
        <f>'147557'!E1042</f>
        <v>-99.835999999999999</v>
      </c>
      <c r="O349">
        <f>'147557'!F1042</f>
        <v>20121205</v>
      </c>
      <c r="P349">
        <f>'147557'!Q1042</f>
        <v>0</v>
      </c>
      <c r="Q349">
        <f>'147557'!AF1042</f>
        <v>161</v>
      </c>
      <c r="R349">
        <f>'147557'!AK1042</f>
        <v>-22</v>
      </c>
    </row>
    <row r="350" spans="1:18" x14ac:dyDescent="0.2">
      <c r="A350" s="10">
        <f t="shared" si="40"/>
        <v>20121206</v>
      </c>
      <c r="B350" s="10">
        <f t="shared" si="33"/>
        <v>0</v>
      </c>
      <c r="C350" s="10">
        <f t="shared" si="34"/>
        <v>61</v>
      </c>
      <c r="D350" s="10">
        <f t="shared" si="35"/>
        <v>36</v>
      </c>
      <c r="F350">
        <f t="shared" si="36"/>
        <v>20121206</v>
      </c>
      <c r="G350">
        <f t="shared" si="37"/>
        <v>0</v>
      </c>
      <c r="H350">
        <f t="shared" si="38"/>
        <v>61</v>
      </c>
      <c r="I350">
        <f t="shared" si="39"/>
        <v>36</v>
      </c>
      <c r="J350" t="str">
        <f>'147557'!A1043</f>
        <v>GHCND:USC00145856</v>
      </c>
      <c r="K350" t="str">
        <f>'147557'!B1043</f>
        <v>NORTON 9 SSE KS US</v>
      </c>
      <c r="L350">
        <f>'147557'!C1043</f>
        <v>719.3</v>
      </c>
      <c r="M350">
        <f>'147557'!D1043</f>
        <v>39.741</v>
      </c>
      <c r="N350">
        <f>'147557'!E1043</f>
        <v>-99.835999999999999</v>
      </c>
      <c r="O350">
        <f>'147557'!F1043</f>
        <v>20121206</v>
      </c>
      <c r="P350">
        <f>'147557'!Q1043</f>
        <v>0</v>
      </c>
      <c r="Q350">
        <f>'147557'!AF1043</f>
        <v>161</v>
      </c>
      <c r="R350">
        <f>'147557'!AK1043</f>
        <v>22</v>
      </c>
    </row>
    <row r="351" spans="1:18" x14ac:dyDescent="0.2">
      <c r="A351" s="10">
        <f t="shared" si="40"/>
        <v>20121207</v>
      </c>
      <c r="B351" s="10">
        <f t="shared" si="33"/>
        <v>0</v>
      </c>
      <c r="C351" s="10">
        <f t="shared" si="34"/>
        <v>51</v>
      </c>
      <c r="D351" s="10">
        <f t="shared" si="35"/>
        <v>26</v>
      </c>
      <c r="F351">
        <f t="shared" si="36"/>
        <v>20121207</v>
      </c>
      <c r="G351">
        <f t="shared" si="37"/>
        <v>0</v>
      </c>
      <c r="H351">
        <f t="shared" si="38"/>
        <v>51</v>
      </c>
      <c r="I351">
        <f t="shared" si="39"/>
        <v>26</v>
      </c>
      <c r="J351" t="str">
        <f>'147557'!A1044</f>
        <v>GHCND:USC00145856</v>
      </c>
      <c r="K351" t="str">
        <f>'147557'!B1044</f>
        <v>NORTON 9 SSE KS US</v>
      </c>
      <c r="L351">
        <f>'147557'!C1044</f>
        <v>719.3</v>
      </c>
      <c r="M351">
        <f>'147557'!D1044</f>
        <v>39.741</v>
      </c>
      <c r="N351">
        <f>'147557'!E1044</f>
        <v>-99.835999999999999</v>
      </c>
      <c r="O351">
        <f>'147557'!F1044</f>
        <v>20121207</v>
      </c>
      <c r="P351">
        <f>'147557'!Q1044</f>
        <v>0</v>
      </c>
      <c r="Q351">
        <f>'147557'!AF1044</f>
        <v>106</v>
      </c>
      <c r="R351">
        <f>'147557'!AK1044</f>
        <v>-33</v>
      </c>
    </row>
    <row r="352" spans="1:18" x14ac:dyDescent="0.2">
      <c r="A352" s="10">
        <f t="shared" si="40"/>
        <v>20121208</v>
      </c>
      <c r="B352" s="10">
        <f t="shared" si="33"/>
        <v>0</v>
      </c>
      <c r="C352" s="10">
        <f t="shared" si="34"/>
        <v>56</v>
      </c>
      <c r="D352" s="10">
        <f t="shared" si="35"/>
        <v>25</v>
      </c>
      <c r="F352">
        <f t="shared" si="36"/>
        <v>20121208</v>
      </c>
      <c r="G352">
        <f t="shared" si="37"/>
        <v>0</v>
      </c>
      <c r="H352">
        <f t="shared" si="38"/>
        <v>56</v>
      </c>
      <c r="I352">
        <f t="shared" si="39"/>
        <v>25</v>
      </c>
      <c r="J352" t="str">
        <f>'147557'!A1045</f>
        <v>GHCND:USC00145856</v>
      </c>
      <c r="K352" t="str">
        <f>'147557'!B1045</f>
        <v>NORTON 9 SSE KS US</v>
      </c>
      <c r="L352">
        <f>'147557'!C1045</f>
        <v>719.3</v>
      </c>
      <c r="M352">
        <f>'147557'!D1045</f>
        <v>39.741</v>
      </c>
      <c r="N352">
        <f>'147557'!E1045</f>
        <v>-99.835999999999999</v>
      </c>
      <c r="O352">
        <f>'147557'!F1045</f>
        <v>20121208</v>
      </c>
      <c r="P352">
        <f>'147557'!Q1045</f>
        <v>0</v>
      </c>
      <c r="Q352">
        <f>'147557'!AF1045</f>
        <v>133</v>
      </c>
      <c r="R352">
        <f>'147557'!AK1045</f>
        <v>-39</v>
      </c>
    </row>
    <row r="353" spans="1:18" x14ac:dyDescent="0.2">
      <c r="A353" s="10">
        <f t="shared" si="40"/>
        <v>20121209</v>
      </c>
      <c r="B353" s="10">
        <f t="shared" si="33"/>
        <v>0</v>
      </c>
      <c r="C353" s="10">
        <f t="shared" si="34"/>
        <v>45</v>
      </c>
      <c r="D353" s="10">
        <f t="shared" si="35"/>
        <v>22</v>
      </c>
      <c r="F353">
        <f t="shared" si="36"/>
        <v>20121209</v>
      </c>
      <c r="G353">
        <f t="shared" si="37"/>
        <v>0</v>
      </c>
      <c r="H353">
        <f t="shared" si="38"/>
        <v>45</v>
      </c>
      <c r="I353">
        <f t="shared" si="39"/>
        <v>22</v>
      </c>
      <c r="J353" t="str">
        <f>'147557'!A1046</f>
        <v>GHCND:USC00145856</v>
      </c>
      <c r="K353" t="str">
        <f>'147557'!B1046</f>
        <v>NORTON 9 SSE KS US</v>
      </c>
      <c r="L353">
        <f>'147557'!C1046</f>
        <v>719.3</v>
      </c>
      <c r="M353">
        <f>'147557'!D1046</f>
        <v>39.741</v>
      </c>
      <c r="N353">
        <f>'147557'!E1046</f>
        <v>-99.835999999999999</v>
      </c>
      <c r="O353">
        <f>'147557'!F1046</f>
        <v>20121209</v>
      </c>
      <c r="P353">
        <f>'147557'!Q1046</f>
        <v>0</v>
      </c>
      <c r="Q353">
        <f>'147557'!AF1046</f>
        <v>72</v>
      </c>
      <c r="R353">
        <f>'147557'!AK1046</f>
        <v>-56</v>
      </c>
    </row>
    <row r="354" spans="1:18" x14ac:dyDescent="0.2">
      <c r="A354" s="10">
        <f t="shared" si="40"/>
        <v>20121210</v>
      </c>
      <c r="B354" s="10">
        <f t="shared" si="33"/>
        <v>0</v>
      </c>
      <c r="C354" s="10">
        <f t="shared" si="34"/>
        <v>29</v>
      </c>
      <c r="D354" s="10">
        <f t="shared" si="35"/>
        <v>0</v>
      </c>
      <c r="F354">
        <f t="shared" si="36"/>
        <v>20121210</v>
      </c>
      <c r="G354">
        <f t="shared" si="37"/>
        <v>0</v>
      </c>
      <c r="H354">
        <f t="shared" si="38"/>
        <v>29</v>
      </c>
      <c r="I354">
        <f t="shared" si="39"/>
        <v>0</v>
      </c>
      <c r="J354" t="str">
        <f>'147557'!A1047</f>
        <v>GHCND:USC00145856</v>
      </c>
      <c r="K354" t="str">
        <f>'147557'!B1047</f>
        <v>NORTON 9 SSE KS US</v>
      </c>
      <c r="L354">
        <f>'147557'!C1047</f>
        <v>719.3</v>
      </c>
      <c r="M354">
        <f>'147557'!D1047</f>
        <v>39.741</v>
      </c>
      <c r="N354">
        <f>'147557'!E1047</f>
        <v>-99.835999999999999</v>
      </c>
      <c r="O354">
        <f>'147557'!F1047</f>
        <v>20121210</v>
      </c>
      <c r="P354">
        <f>'147557'!Q1047</f>
        <v>0</v>
      </c>
      <c r="Q354">
        <f>'147557'!AF1047</f>
        <v>-17</v>
      </c>
      <c r="R354">
        <f>'147557'!AK1047</f>
        <v>-178</v>
      </c>
    </row>
    <row r="355" spans="1:18" x14ac:dyDescent="0.2">
      <c r="A355" s="10">
        <f t="shared" si="40"/>
        <v>20121211</v>
      </c>
      <c r="B355" s="10">
        <f t="shared" si="33"/>
        <v>0</v>
      </c>
      <c r="C355" s="10">
        <f t="shared" si="34"/>
        <v>49</v>
      </c>
      <c r="D355" s="10">
        <f t="shared" si="35"/>
        <v>3</v>
      </c>
      <c r="F355">
        <f t="shared" si="36"/>
        <v>20121211</v>
      </c>
      <c r="G355">
        <f t="shared" si="37"/>
        <v>0</v>
      </c>
      <c r="H355">
        <f t="shared" si="38"/>
        <v>49</v>
      </c>
      <c r="I355">
        <f t="shared" si="39"/>
        <v>3</v>
      </c>
      <c r="J355" t="str">
        <f>'147557'!A1048</f>
        <v>GHCND:USC00145856</v>
      </c>
      <c r="K355" t="str">
        <f>'147557'!B1048</f>
        <v>NORTON 9 SSE KS US</v>
      </c>
      <c r="L355">
        <f>'147557'!C1048</f>
        <v>719.3</v>
      </c>
      <c r="M355">
        <f>'147557'!D1048</f>
        <v>39.741</v>
      </c>
      <c r="N355">
        <f>'147557'!E1048</f>
        <v>-99.835999999999999</v>
      </c>
      <c r="O355">
        <f>'147557'!F1048</f>
        <v>20121211</v>
      </c>
      <c r="P355">
        <f>'147557'!Q1048</f>
        <v>0</v>
      </c>
      <c r="Q355">
        <f>'147557'!AF1048</f>
        <v>94</v>
      </c>
      <c r="R355">
        <f>'147557'!AK1048</f>
        <v>-161</v>
      </c>
    </row>
    <row r="356" spans="1:18" x14ac:dyDescent="0.2">
      <c r="A356" s="10">
        <f t="shared" si="40"/>
        <v>20121212</v>
      </c>
      <c r="B356" s="10">
        <f t="shared" si="33"/>
        <v>0</v>
      </c>
      <c r="C356" s="10">
        <f t="shared" si="34"/>
        <v>45</v>
      </c>
      <c r="D356" s="10">
        <f t="shared" si="35"/>
        <v>25</v>
      </c>
      <c r="F356">
        <f t="shared" si="36"/>
        <v>20121212</v>
      </c>
      <c r="G356">
        <f t="shared" si="37"/>
        <v>0</v>
      </c>
      <c r="H356">
        <f t="shared" si="38"/>
        <v>45</v>
      </c>
      <c r="I356">
        <f t="shared" si="39"/>
        <v>25</v>
      </c>
      <c r="J356" t="str">
        <f>'147557'!A1049</f>
        <v>GHCND:USC00145856</v>
      </c>
      <c r="K356" t="str">
        <f>'147557'!B1049</f>
        <v>NORTON 9 SSE KS US</v>
      </c>
      <c r="L356">
        <f>'147557'!C1049</f>
        <v>719.3</v>
      </c>
      <c r="M356">
        <f>'147557'!D1049</f>
        <v>39.741</v>
      </c>
      <c r="N356">
        <f>'147557'!E1049</f>
        <v>-99.835999999999999</v>
      </c>
      <c r="O356">
        <f>'147557'!F1049</f>
        <v>20121212</v>
      </c>
      <c r="P356">
        <f>'147557'!Q1049</f>
        <v>0</v>
      </c>
      <c r="Q356">
        <f>'147557'!AF1049</f>
        <v>72</v>
      </c>
      <c r="R356">
        <f>'147557'!AK1049</f>
        <v>-39</v>
      </c>
    </row>
    <row r="357" spans="1:18" x14ac:dyDescent="0.2">
      <c r="A357" s="10">
        <f t="shared" si="40"/>
        <v>20121213</v>
      </c>
      <c r="B357" s="10">
        <f t="shared" si="33"/>
        <v>0</v>
      </c>
      <c r="C357" s="10">
        <f t="shared" si="34"/>
        <v>53</v>
      </c>
      <c r="D357" s="10">
        <f t="shared" si="35"/>
        <v>25</v>
      </c>
      <c r="F357">
        <f t="shared" si="36"/>
        <v>20121213</v>
      </c>
      <c r="G357">
        <f t="shared" si="37"/>
        <v>0</v>
      </c>
      <c r="H357">
        <f t="shared" si="38"/>
        <v>53</v>
      </c>
      <c r="I357">
        <f t="shared" si="39"/>
        <v>25</v>
      </c>
      <c r="J357" t="str">
        <f>'147557'!A1050</f>
        <v>GHCND:USC00145856</v>
      </c>
      <c r="K357" t="str">
        <f>'147557'!B1050</f>
        <v>NORTON 9 SSE KS US</v>
      </c>
      <c r="L357">
        <f>'147557'!C1050</f>
        <v>719.3</v>
      </c>
      <c r="M357">
        <f>'147557'!D1050</f>
        <v>39.741</v>
      </c>
      <c r="N357">
        <f>'147557'!E1050</f>
        <v>-99.835999999999999</v>
      </c>
      <c r="O357">
        <f>'147557'!F1050</f>
        <v>20121213</v>
      </c>
      <c r="P357">
        <f>'147557'!Q1050</f>
        <v>0</v>
      </c>
      <c r="Q357">
        <f>'147557'!AF1050</f>
        <v>117</v>
      </c>
      <c r="R357">
        <f>'147557'!AK1050</f>
        <v>-39</v>
      </c>
    </row>
    <row r="358" spans="1:18" x14ac:dyDescent="0.2">
      <c r="A358" s="10">
        <f t="shared" si="40"/>
        <v>20121214</v>
      </c>
      <c r="B358" s="10">
        <f t="shared" si="33"/>
        <v>0</v>
      </c>
      <c r="C358" s="10">
        <f t="shared" si="34"/>
        <v>60</v>
      </c>
      <c r="D358" s="10">
        <f t="shared" si="35"/>
        <v>20</v>
      </c>
      <c r="F358">
        <f t="shared" si="36"/>
        <v>20121214</v>
      </c>
      <c r="G358">
        <f t="shared" si="37"/>
        <v>0</v>
      </c>
      <c r="H358">
        <f t="shared" si="38"/>
        <v>60</v>
      </c>
      <c r="I358">
        <f t="shared" si="39"/>
        <v>20</v>
      </c>
      <c r="J358" t="str">
        <f>'147557'!A1051</f>
        <v>GHCND:USC00145856</v>
      </c>
      <c r="K358" t="str">
        <f>'147557'!B1051</f>
        <v>NORTON 9 SSE KS US</v>
      </c>
      <c r="L358">
        <f>'147557'!C1051</f>
        <v>719.3</v>
      </c>
      <c r="M358">
        <f>'147557'!D1051</f>
        <v>39.741</v>
      </c>
      <c r="N358">
        <f>'147557'!E1051</f>
        <v>-99.835999999999999</v>
      </c>
      <c r="O358">
        <f>'147557'!F1051</f>
        <v>20121214</v>
      </c>
      <c r="P358">
        <f>'147557'!Q1051</f>
        <v>0</v>
      </c>
      <c r="Q358">
        <f>'147557'!AF1051</f>
        <v>156</v>
      </c>
      <c r="R358">
        <f>'147557'!AK1051</f>
        <v>-67</v>
      </c>
    </row>
    <row r="359" spans="1:18" x14ac:dyDescent="0.2">
      <c r="A359" s="10">
        <f t="shared" si="40"/>
        <v>20121215</v>
      </c>
      <c r="B359" s="10">
        <f t="shared" si="33"/>
        <v>0.66</v>
      </c>
      <c r="C359" s="10">
        <f t="shared" si="34"/>
        <v>51</v>
      </c>
      <c r="D359" s="10">
        <f t="shared" si="35"/>
        <v>19</v>
      </c>
      <c r="F359">
        <f t="shared" si="36"/>
        <v>20121215</v>
      </c>
      <c r="G359">
        <f t="shared" si="37"/>
        <v>0.66</v>
      </c>
      <c r="H359">
        <f t="shared" si="38"/>
        <v>51</v>
      </c>
      <c r="I359">
        <f t="shared" si="39"/>
        <v>19</v>
      </c>
      <c r="J359" t="str">
        <f>'147557'!A1052</f>
        <v>GHCND:USC00145856</v>
      </c>
      <c r="K359" t="str">
        <f>'147557'!B1052</f>
        <v>NORTON 9 SSE KS US</v>
      </c>
      <c r="L359">
        <f>'147557'!C1052</f>
        <v>719.3</v>
      </c>
      <c r="M359">
        <f>'147557'!D1052</f>
        <v>39.741</v>
      </c>
      <c r="N359">
        <f>'147557'!E1052</f>
        <v>-99.835999999999999</v>
      </c>
      <c r="O359">
        <f>'147557'!F1052</f>
        <v>20121215</v>
      </c>
      <c r="P359">
        <f>'147557'!Q1052</f>
        <v>168</v>
      </c>
      <c r="Q359">
        <f>'147557'!AF1052</f>
        <v>106</v>
      </c>
      <c r="R359">
        <f>'147557'!AK1052</f>
        <v>-72</v>
      </c>
    </row>
    <row r="360" spans="1:18" x14ac:dyDescent="0.2">
      <c r="A360" s="10">
        <f t="shared" si="40"/>
        <v>20121216</v>
      </c>
      <c r="B360" s="10">
        <f t="shared" si="33"/>
        <v>0</v>
      </c>
      <c r="C360" s="10">
        <f t="shared" si="34"/>
        <v>52</v>
      </c>
      <c r="D360" s="10">
        <f t="shared" si="35"/>
        <v>27</v>
      </c>
      <c r="F360">
        <f t="shared" si="36"/>
        <v>20121216</v>
      </c>
      <c r="G360">
        <f t="shared" si="37"/>
        <v>0</v>
      </c>
      <c r="H360">
        <f t="shared" si="38"/>
        <v>52</v>
      </c>
      <c r="I360">
        <f t="shared" si="39"/>
        <v>27</v>
      </c>
      <c r="J360" t="str">
        <f>'147557'!A1053</f>
        <v>GHCND:USC00145856</v>
      </c>
      <c r="K360" t="str">
        <f>'147557'!B1053</f>
        <v>NORTON 9 SSE KS US</v>
      </c>
      <c r="L360">
        <f>'147557'!C1053</f>
        <v>719.3</v>
      </c>
      <c r="M360">
        <f>'147557'!D1053</f>
        <v>39.741</v>
      </c>
      <c r="N360">
        <f>'147557'!E1053</f>
        <v>-99.835999999999999</v>
      </c>
      <c r="O360">
        <f>'147557'!F1053</f>
        <v>20121216</v>
      </c>
      <c r="P360">
        <f>'147557'!Q1053</f>
        <v>0</v>
      </c>
      <c r="Q360">
        <f>'147557'!AF1053</f>
        <v>111</v>
      </c>
      <c r="R360">
        <f>'147557'!AK1053</f>
        <v>-28</v>
      </c>
    </row>
    <row r="361" spans="1:18" x14ac:dyDescent="0.2">
      <c r="A361" s="10">
        <f t="shared" si="40"/>
        <v>20121217</v>
      </c>
      <c r="B361" s="10">
        <f t="shared" si="33"/>
        <v>0</v>
      </c>
      <c r="C361" s="10">
        <f t="shared" si="34"/>
        <v>47</v>
      </c>
      <c r="D361" s="10">
        <f t="shared" si="35"/>
        <v>23</v>
      </c>
      <c r="F361">
        <f t="shared" si="36"/>
        <v>20121217</v>
      </c>
      <c r="G361">
        <f t="shared" si="37"/>
        <v>0</v>
      </c>
      <c r="H361">
        <f t="shared" si="38"/>
        <v>47</v>
      </c>
      <c r="I361">
        <f t="shared" si="39"/>
        <v>23</v>
      </c>
      <c r="J361" t="str">
        <f>'147557'!A1054</f>
        <v>GHCND:USC00145856</v>
      </c>
      <c r="K361" t="str">
        <f>'147557'!B1054</f>
        <v>NORTON 9 SSE KS US</v>
      </c>
      <c r="L361">
        <f>'147557'!C1054</f>
        <v>719.3</v>
      </c>
      <c r="M361">
        <f>'147557'!D1054</f>
        <v>39.741</v>
      </c>
      <c r="N361">
        <f>'147557'!E1054</f>
        <v>-99.835999999999999</v>
      </c>
      <c r="O361">
        <f>'147557'!F1054</f>
        <v>20121217</v>
      </c>
      <c r="P361">
        <f>'147557'!Q1054</f>
        <v>0</v>
      </c>
      <c r="Q361">
        <f>'147557'!AF1054</f>
        <v>83</v>
      </c>
      <c r="R361">
        <f>'147557'!AK1054</f>
        <v>-50</v>
      </c>
    </row>
    <row r="362" spans="1:18" x14ac:dyDescent="0.2">
      <c r="A362" s="10">
        <f t="shared" si="40"/>
        <v>20121218</v>
      </c>
      <c r="B362" s="10">
        <f t="shared" ref="B362:B375" si="41">G362</f>
        <v>0</v>
      </c>
      <c r="C362" s="10">
        <f t="shared" ref="C362:C375" si="42">H362</f>
        <v>53</v>
      </c>
      <c r="D362" s="10">
        <f t="shared" ref="D362:D375" si="43">I362</f>
        <v>23</v>
      </c>
      <c r="F362">
        <f t="shared" ref="F362:F375" si="44">O362</f>
        <v>20121218</v>
      </c>
      <c r="G362">
        <f t="shared" ref="G362:G375" si="45">IF(P362=-9999,-9999,ROUND(P362/254,2))</f>
        <v>0</v>
      </c>
      <c r="H362">
        <f t="shared" ref="H362:H375" si="46">IF(Q362=-9999,-9999,ROUND((9/5)*(Q362/10)+32,0))</f>
        <v>53</v>
      </c>
      <c r="I362">
        <f t="shared" ref="I362:I375" si="47">IF(R362=-9999,-9999,ROUND((9/5)*(R362/10)+32,0))</f>
        <v>23</v>
      </c>
      <c r="J362" t="str">
        <f>'147557'!A1055</f>
        <v>GHCND:USC00145856</v>
      </c>
      <c r="K362" t="str">
        <f>'147557'!B1055</f>
        <v>NORTON 9 SSE KS US</v>
      </c>
      <c r="L362">
        <f>'147557'!C1055</f>
        <v>719.3</v>
      </c>
      <c r="M362">
        <f>'147557'!D1055</f>
        <v>39.741</v>
      </c>
      <c r="N362">
        <f>'147557'!E1055</f>
        <v>-99.835999999999999</v>
      </c>
      <c r="O362">
        <f>'147557'!F1055</f>
        <v>20121218</v>
      </c>
      <c r="P362">
        <f>'147557'!Q1055</f>
        <v>0</v>
      </c>
      <c r="Q362">
        <f>'147557'!AF1055</f>
        <v>117</v>
      </c>
      <c r="R362">
        <f>'147557'!AK1055</f>
        <v>-50</v>
      </c>
    </row>
    <row r="363" spans="1:18" x14ac:dyDescent="0.2">
      <c r="A363" s="10">
        <f t="shared" ref="A363:A375" si="48">F363</f>
        <v>20121219</v>
      </c>
      <c r="B363" s="10">
        <f t="shared" si="41"/>
        <v>0</v>
      </c>
      <c r="C363" s="10">
        <f t="shared" si="42"/>
        <v>59</v>
      </c>
      <c r="D363" s="10">
        <f t="shared" si="43"/>
        <v>31</v>
      </c>
      <c r="F363">
        <f t="shared" si="44"/>
        <v>20121219</v>
      </c>
      <c r="G363">
        <f t="shared" si="45"/>
        <v>0</v>
      </c>
      <c r="H363">
        <f t="shared" si="46"/>
        <v>59</v>
      </c>
      <c r="I363">
        <f t="shared" si="47"/>
        <v>31</v>
      </c>
      <c r="J363" t="str">
        <f>'147557'!A1056</f>
        <v>GHCND:USC00145856</v>
      </c>
      <c r="K363" t="str">
        <f>'147557'!B1056</f>
        <v>NORTON 9 SSE KS US</v>
      </c>
      <c r="L363">
        <f>'147557'!C1056</f>
        <v>719.3</v>
      </c>
      <c r="M363">
        <f>'147557'!D1056</f>
        <v>39.741</v>
      </c>
      <c r="N363">
        <f>'147557'!E1056</f>
        <v>-99.835999999999999</v>
      </c>
      <c r="O363">
        <f>'147557'!F1056</f>
        <v>20121219</v>
      </c>
      <c r="P363">
        <f>'147557'!Q1056</f>
        <v>0</v>
      </c>
      <c r="Q363">
        <f>'147557'!AF1056</f>
        <v>150</v>
      </c>
      <c r="R363">
        <f>'147557'!AK1056</f>
        <v>-6</v>
      </c>
    </row>
    <row r="364" spans="1:18" x14ac:dyDescent="0.2">
      <c r="A364" s="10">
        <f t="shared" si="48"/>
        <v>20121220</v>
      </c>
      <c r="B364" s="10">
        <f t="shared" si="41"/>
        <v>0.43</v>
      </c>
      <c r="C364" s="10">
        <f t="shared" si="42"/>
        <v>39</v>
      </c>
      <c r="D364" s="10">
        <f t="shared" si="43"/>
        <v>13</v>
      </c>
      <c r="F364">
        <f t="shared" si="44"/>
        <v>20121220</v>
      </c>
      <c r="G364">
        <f t="shared" si="45"/>
        <v>0.43</v>
      </c>
      <c r="H364">
        <f t="shared" si="46"/>
        <v>39</v>
      </c>
      <c r="I364">
        <f t="shared" si="47"/>
        <v>13</v>
      </c>
      <c r="J364" t="str">
        <f>'147557'!A1057</f>
        <v>GHCND:USC00145856</v>
      </c>
      <c r="K364" t="str">
        <f>'147557'!B1057</f>
        <v>NORTON 9 SSE KS US</v>
      </c>
      <c r="L364">
        <f>'147557'!C1057</f>
        <v>719.3</v>
      </c>
      <c r="M364">
        <f>'147557'!D1057</f>
        <v>39.741</v>
      </c>
      <c r="N364">
        <f>'147557'!E1057</f>
        <v>-99.835999999999999</v>
      </c>
      <c r="O364">
        <f>'147557'!F1057</f>
        <v>20121220</v>
      </c>
      <c r="P364">
        <f>'147557'!Q1057</f>
        <v>109</v>
      </c>
      <c r="Q364">
        <f>'147557'!AF1057</f>
        <v>39</v>
      </c>
      <c r="R364">
        <f>'147557'!AK1057</f>
        <v>-106</v>
      </c>
    </row>
    <row r="365" spans="1:18" x14ac:dyDescent="0.2">
      <c r="A365" s="10">
        <f t="shared" si="48"/>
        <v>20121221</v>
      </c>
      <c r="B365" s="10">
        <f t="shared" si="41"/>
        <v>0</v>
      </c>
      <c r="C365" s="10">
        <f t="shared" si="42"/>
        <v>30</v>
      </c>
      <c r="D365" s="10">
        <f t="shared" si="43"/>
        <v>13</v>
      </c>
      <c r="F365">
        <f t="shared" si="44"/>
        <v>20121221</v>
      </c>
      <c r="G365">
        <f t="shared" si="45"/>
        <v>0</v>
      </c>
      <c r="H365">
        <f t="shared" si="46"/>
        <v>30</v>
      </c>
      <c r="I365">
        <f t="shared" si="47"/>
        <v>13</v>
      </c>
      <c r="J365" t="str">
        <f>'147557'!A1058</f>
        <v>GHCND:USC00145856</v>
      </c>
      <c r="K365" t="str">
        <f>'147557'!B1058</f>
        <v>NORTON 9 SSE KS US</v>
      </c>
      <c r="L365">
        <f>'147557'!C1058</f>
        <v>719.3</v>
      </c>
      <c r="M365">
        <f>'147557'!D1058</f>
        <v>39.741</v>
      </c>
      <c r="N365">
        <f>'147557'!E1058</f>
        <v>-99.835999999999999</v>
      </c>
      <c r="O365">
        <f>'147557'!F1058</f>
        <v>20121221</v>
      </c>
      <c r="P365">
        <f>'147557'!Q1058</f>
        <v>0</v>
      </c>
      <c r="Q365">
        <f>'147557'!AF1058</f>
        <v>-11</v>
      </c>
      <c r="R365">
        <f>'147557'!AK1058</f>
        <v>-106</v>
      </c>
    </row>
    <row r="366" spans="1:18" x14ac:dyDescent="0.2">
      <c r="A366" s="10">
        <f t="shared" si="48"/>
        <v>20121222</v>
      </c>
      <c r="B366" s="10">
        <f t="shared" si="41"/>
        <v>0</v>
      </c>
      <c r="C366" s="10">
        <f t="shared" si="42"/>
        <v>44</v>
      </c>
      <c r="D366" s="10">
        <f t="shared" si="43"/>
        <v>17</v>
      </c>
      <c r="F366">
        <f t="shared" si="44"/>
        <v>20121222</v>
      </c>
      <c r="G366">
        <f t="shared" si="45"/>
        <v>0</v>
      </c>
      <c r="H366">
        <f t="shared" si="46"/>
        <v>44</v>
      </c>
      <c r="I366">
        <f t="shared" si="47"/>
        <v>17</v>
      </c>
      <c r="J366" t="str">
        <f>'147557'!A1059</f>
        <v>GHCND:USC00145856</v>
      </c>
      <c r="K366" t="str">
        <f>'147557'!B1059</f>
        <v>NORTON 9 SSE KS US</v>
      </c>
      <c r="L366">
        <f>'147557'!C1059</f>
        <v>719.3</v>
      </c>
      <c r="M366">
        <f>'147557'!D1059</f>
        <v>39.741</v>
      </c>
      <c r="N366">
        <f>'147557'!E1059</f>
        <v>-99.835999999999999</v>
      </c>
      <c r="O366">
        <f>'147557'!F1059</f>
        <v>20121222</v>
      </c>
      <c r="P366">
        <f>'147557'!Q1059</f>
        <v>0</v>
      </c>
      <c r="Q366">
        <f>'147557'!AF1059</f>
        <v>67</v>
      </c>
      <c r="R366">
        <f>'147557'!AK1059</f>
        <v>-83</v>
      </c>
    </row>
    <row r="367" spans="1:18" x14ac:dyDescent="0.2">
      <c r="A367" s="10">
        <f t="shared" si="48"/>
        <v>20121223</v>
      </c>
      <c r="B367" s="10">
        <f t="shared" si="41"/>
        <v>0</v>
      </c>
      <c r="C367" s="10">
        <f t="shared" si="42"/>
        <v>46</v>
      </c>
      <c r="D367" s="10">
        <f t="shared" si="43"/>
        <v>12</v>
      </c>
      <c r="F367">
        <f t="shared" si="44"/>
        <v>20121223</v>
      </c>
      <c r="G367">
        <f t="shared" si="45"/>
        <v>0</v>
      </c>
      <c r="H367">
        <f t="shared" si="46"/>
        <v>46</v>
      </c>
      <c r="I367">
        <f t="shared" si="47"/>
        <v>12</v>
      </c>
      <c r="J367" t="str">
        <f>'147557'!A1060</f>
        <v>GHCND:USC00145856</v>
      </c>
      <c r="K367" t="str">
        <f>'147557'!B1060</f>
        <v>NORTON 9 SSE KS US</v>
      </c>
      <c r="L367">
        <f>'147557'!C1060</f>
        <v>719.3</v>
      </c>
      <c r="M367">
        <f>'147557'!D1060</f>
        <v>39.741</v>
      </c>
      <c r="N367">
        <f>'147557'!E1060</f>
        <v>-99.835999999999999</v>
      </c>
      <c r="O367">
        <f>'147557'!F1060</f>
        <v>20121223</v>
      </c>
      <c r="P367">
        <f>'147557'!Q1060</f>
        <v>0</v>
      </c>
      <c r="Q367">
        <f>'147557'!AF1060</f>
        <v>78</v>
      </c>
      <c r="R367">
        <f>'147557'!AK1060</f>
        <v>-111</v>
      </c>
    </row>
    <row r="368" spans="1:18" x14ac:dyDescent="0.2">
      <c r="A368" s="10">
        <f t="shared" si="48"/>
        <v>20121224</v>
      </c>
      <c r="B368" s="10">
        <f t="shared" si="41"/>
        <v>0</v>
      </c>
      <c r="C368" s="10">
        <f t="shared" si="42"/>
        <v>27</v>
      </c>
      <c r="D368" s="10">
        <f t="shared" si="43"/>
        <v>12</v>
      </c>
      <c r="F368">
        <f t="shared" si="44"/>
        <v>20121224</v>
      </c>
      <c r="G368">
        <f t="shared" si="45"/>
        <v>0</v>
      </c>
      <c r="H368">
        <f t="shared" si="46"/>
        <v>27</v>
      </c>
      <c r="I368">
        <f t="shared" si="47"/>
        <v>12</v>
      </c>
      <c r="J368" t="str">
        <f>'147557'!A1061</f>
        <v>GHCND:USC00145856</v>
      </c>
      <c r="K368" t="str">
        <f>'147557'!B1061</f>
        <v>NORTON 9 SSE KS US</v>
      </c>
      <c r="L368">
        <f>'147557'!C1061</f>
        <v>719.3</v>
      </c>
      <c r="M368">
        <f>'147557'!D1061</f>
        <v>39.741</v>
      </c>
      <c r="N368">
        <f>'147557'!E1061</f>
        <v>-99.835999999999999</v>
      </c>
      <c r="O368">
        <f>'147557'!F1061</f>
        <v>20121224</v>
      </c>
      <c r="P368">
        <f>'147557'!Q1061</f>
        <v>0</v>
      </c>
      <c r="Q368">
        <f>'147557'!AF1061</f>
        <v>-28</v>
      </c>
      <c r="R368">
        <f>'147557'!AK1061</f>
        <v>-111</v>
      </c>
    </row>
    <row r="369" spans="1:18" x14ac:dyDescent="0.2">
      <c r="A369" s="10">
        <f t="shared" si="48"/>
        <v>20121225</v>
      </c>
      <c r="B369" s="10">
        <f t="shared" si="41"/>
        <v>0</v>
      </c>
      <c r="C369" s="10">
        <f t="shared" si="42"/>
        <v>23</v>
      </c>
      <c r="D369" s="10">
        <f t="shared" si="43"/>
        <v>9</v>
      </c>
      <c r="F369">
        <f t="shared" si="44"/>
        <v>20121225</v>
      </c>
      <c r="G369">
        <f t="shared" si="45"/>
        <v>0</v>
      </c>
      <c r="H369">
        <f t="shared" si="46"/>
        <v>23</v>
      </c>
      <c r="I369">
        <f t="shared" si="47"/>
        <v>9</v>
      </c>
      <c r="J369" t="str">
        <f>'147557'!A1062</f>
        <v>GHCND:USC00145856</v>
      </c>
      <c r="K369" t="str">
        <f>'147557'!B1062</f>
        <v>NORTON 9 SSE KS US</v>
      </c>
      <c r="L369">
        <f>'147557'!C1062</f>
        <v>719.3</v>
      </c>
      <c r="M369">
        <f>'147557'!D1062</f>
        <v>39.741</v>
      </c>
      <c r="N369">
        <f>'147557'!E1062</f>
        <v>-99.835999999999999</v>
      </c>
      <c r="O369">
        <f>'147557'!F1062</f>
        <v>20121225</v>
      </c>
      <c r="P369">
        <f>'147557'!Q1062</f>
        <v>0</v>
      </c>
      <c r="Q369">
        <f>'147557'!AF1062</f>
        <v>-50</v>
      </c>
      <c r="R369">
        <f>'147557'!AK1062</f>
        <v>-128</v>
      </c>
    </row>
    <row r="370" spans="1:18" x14ac:dyDescent="0.2">
      <c r="A370" s="10">
        <f t="shared" si="48"/>
        <v>20121226</v>
      </c>
      <c r="B370" s="10">
        <f t="shared" si="41"/>
        <v>0</v>
      </c>
      <c r="C370" s="10">
        <f t="shared" si="42"/>
        <v>27</v>
      </c>
      <c r="D370" s="10">
        <f t="shared" si="43"/>
        <v>0</v>
      </c>
      <c r="F370">
        <f t="shared" si="44"/>
        <v>20121226</v>
      </c>
      <c r="G370">
        <f t="shared" si="45"/>
        <v>0</v>
      </c>
      <c r="H370">
        <f t="shared" si="46"/>
        <v>27</v>
      </c>
      <c r="I370">
        <f t="shared" si="47"/>
        <v>0</v>
      </c>
      <c r="J370" t="str">
        <f>'147557'!A1063</f>
        <v>GHCND:USC00145856</v>
      </c>
      <c r="K370" t="str">
        <f>'147557'!B1063</f>
        <v>NORTON 9 SSE KS US</v>
      </c>
      <c r="L370">
        <f>'147557'!C1063</f>
        <v>719.3</v>
      </c>
      <c r="M370">
        <f>'147557'!D1063</f>
        <v>39.741</v>
      </c>
      <c r="N370">
        <f>'147557'!E1063</f>
        <v>-99.835999999999999</v>
      </c>
      <c r="O370">
        <f>'147557'!F1063</f>
        <v>20121226</v>
      </c>
      <c r="P370">
        <f>'147557'!Q1063</f>
        <v>0</v>
      </c>
      <c r="Q370">
        <f>'147557'!AF1063</f>
        <v>-28</v>
      </c>
      <c r="R370">
        <f>'147557'!AK1063</f>
        <v>-178</v>
      </c>
    </row>
    <row r="371" spans="1:18" x14ac:dyDescent="0.2">
      <c r="A371" s="10">
        <f t="shared" si="48"/>
        <v>20121227</v>
      </c>
      <c r="B371" s="10">
        <f t="shared" si="41"/>
        <v>0</v>
      </c>
      <c r="C371" s="10">
        <f t="shared" si="42"/>
        <v>19</v>
      </c>
      <c r="D371" s="10">
        <f t="shared" si="43"/>
        <v>0</v>
      </c>
      <c r="F371">
        <f t="shared" si="44"/>
        <v>20121227</v>
      </c>
      <c r="G371">
        <f t="shared" si="45"/>
        <v>0</v>
      </c>
      <c r="H371">
        <f t="shared" si="46"/>
        <v>19</v>
      </c>
      <c r="I371">
        <f t="shared" si="47"/>
        <v>0</v>
      </c>
      <c r="J371" t="str">
        <f>'147557'!A1064</f>
        <v>GHCND:USC00145856</v>
      </c>
      <c r="K371" t="str">
        <f>'147557'!B1064</f>
        <v>NORTON 9 SSE KS US</v>
      </c>
      <c r="L371">
        <f>'147557'!C1064</f>
        <v>719.3</v>
      </c>
      <c r="M371">
        <f>'147557'!D1064</f>
        <v>39.741</v>
      </c>
      <c r="N371">
        <f>'147557'!E1064</f>
        <v>-99.835999999999999</v>
      </c>
      <c r="O371">
        <f>'147557'!F1064</f>
        <v>20121227</v>
      </c>
      <c r="P371">
        <f>'147557'!Q1064</f>
        <v>0</v>
      </c>
      <c r="Q371">
        <f>'147557'!AF1064</f>
        <v>-72</v>
      </c>
      <c r="R371">
        <f>'147557'!AK1064</f>
        <v>-178</v>
      </c>
    </row>
    <row r="372" spans="1:18" x14ac:dyDescent="0.2">
      <c r="A372" s="10">
        <f t="shared" si="48"/>
        <v>20121228</v>
      </c>
      <c r="B372" s="10">
        <f t="shared" si="41"/>
        <v>0</v>
      </c>
      <c r="C372" s="10">
        <f t="shared" si="42"/>
        <v>23</v>
      </c>
      <c r="D372" s="10">
        <f t="shared" si="43"/>
        <v>2</v>
      </c>
      <c r="F372">
        <f t="shared" si="44"/>
        <v>20121228</v>
      </c>
      <c r="G372">
        <f t="shared" si="45"/>
        <v>0</v>
      </c>
      <c r="H372">
        <f t="shared" si="46"/>
        <v>23</v>
      </c>
      <c r="I372">
        <f t="shared" si="47"/>
        <v>2</v>
      </c>
      <c r="J372" t="str">
        <f>'147557'!A1065</f>
        <v>GHCND:USC00145856</v>
      </c>
      <c r="K372" t="str">
        <f>'147557'!B1065</f>
        <v>NORTON 9 SSE KS US</v>
      </c>
      <c r="L372">
        <f>'147557'!C1065</f>
        <v>719.3</v>
      </c>
      <c r="M372">
        <f>'147557'!D1065</f>
        <v>39.741</v>
      </c>
      <c r="N372">
        <f>'147557'!E1065</f>
        <v>-99.835999999999999</v>
      </c>
      <c r="O372">
        <f>'147557'!F1065</f>
        <v>20121228</v>
      </c>
      <c r="P372">
        <f>'147557'!Q1065</f>
        <v>0</v>
      </c>
      <c r="Q372">
        <f>'147557'!AF1065</f>
        <v>-50</v>
      </c>
      <c r="R372">
        <f>'147557'!AK1065</f>
        <v>-167</v>
      </c>
    </row>
    <row r="373" spans="1:18" x14ac:dyDescent="0.2">
      <c r="A373" s="10">
        <f t="shared" si="48"/>
        <v>20121229</v>
      </c>
      <c r="B373" s="10">
        <f t="shared" si="41"/>
        <v>0</v>
      </c>
      <c r="C373" s="10">
        <f t="shared" si="42"/>
        <v>23</v>
      </c>
      <c r="D373" s="10">
        <f t="shared" si="43"/>
        <v>3</v>
      </c>
      <c r="F373">
        <f t="shared" si="44"/>
        <v>20121229</v>
      </c>
      <c r="G373">
        <f t="shared" si="45"/>
        <v>0</v>
      </c>
      <c r="H373">
        <f t="shared" si="46"/>
        <v>23</v>
      </c>
      <c r="I373">
        <f t="shared" si="47"/>
        <v>3</v>
      </c>
      <c r="J373" t="str">
        <f>'147557'!A1066</f>
        <v>GHCND:USC00145856</v>
      </c>
      <c r="K373" t="str">
        <f>'147557'!B1066</f>
        <v>NORTON 9 SSE KS US</v>
      </c>
      <c r="L373">
        <f>'147557'!C1066</f>
        <v>719.3</v>
      </c>
      <c r="M373">
        <f>'147557'!D1066</f>
        <v>39.741</v>
      </c>
      <c r="N373">
        <f>'147557'!E1066</f>
        <v>-99.835999999999999</v>
      </c>
      <c r="O373">
        <f>'147557'!F1066</f>
        <v>20121229</v>
      </c>
      <c r="P373">
        <f>'147557'!Q1066</f>
        <v>0</v>
      </c>
      <c r="Q373">
        <f>'147557'!AF1066</f>
        <v>-50</v>
      </c>
      <c r="R373">
        <f>'147557'!AK1066</f>
        <v>-161</v>
      </c>
    </row>
    <row r="374" spans="1:18" x14ac:dyDescent="0.2">
      <c r="A374" s="10">
        <f t="shared" si="48"/>
        <v>20121230</v>
      </c>
      <c r="B374" s="10">
        <f t="shared" si="41"/>
        <v>0</v>
      </c>
      <c r="C374" s="10">
        <f t="shared" si="42"/>
        <v>32</v>
      </c>
      <c r="D374" s="10">
        <f t="shared" si="43"/>
        <v>15</v>
      </c>
      <c r="F374">
        <f t="shared" si="44"/>
        <v>20121230</v>
      </c>
      <c r="G374">
        <f t="shared" si="45"/>
        <v>0</v>
      </c>
      <c r="H374">
        <f t="shared" si="46"/>
        <v>32</v>
      </c>
      <c r="I374">
        <f t="shared" si="47"/>
        <v>15</v>
      </c>
      <c r="J374" t="str">
        <f>'147557'!A1067</f>
        <v>GHCND:USC00145856</v>
      </c>
      <c r="K374" t="str">
        <f>'147557'!B1067</f>
        <v>NORTON 9 SSE KS US</v>
      </c>
      <c r="L374">
        <f>'147557'!C1067</f>
        <v>719.3</v>
      </c>
      <c r="M374">
        <f>'147557'!D1067</f>
        <v>39.741</v>
      </c>
      <c r="N374">
        <f>'147557'!E1067</f>
        <v>-99.835999999999999</v>
      </c>
      <c r="O374">
        <f>'147557'!F1067</f>
        <v>20121230</v>
      </c>
      <c r="P374">
        <f>'147557'!Q1067</f>
        <v>0</v>
      </c>
      <c r="Q374">
        <f>'147557'!AF1067</f>
        <v>0</v>
      </c>
      <c r="R374">
        <f>'147557'!AK1067</f>
        <v>-94</v>
      </c>
    </row>
    <row r="375" spans="1:18" x14ac:dyDescent="0.2">
      <c r="A375" s="10">
        <f t="shared" si="48"/>
        <v>20121231</v>
      </c>
      <c r="B375" s="10">
        <f t="shared" si="41"/>
        <v>0</v>
      </c>
      <c r="C375" s="10">
        <f t="shared" si="42"/>
        <v>36</v>
      </c>
      <c r="D375" s="10">
        <f t="shared" si="43"/>
        <v>15</v>
      </c>
      <c r="F375">
        <f t="shared" si="44"/>
        <v>20121231</v>
      </c>
      <c r="G375">
        <f t="shared" si="45"/>
        <v>0</v>
      </c>
      <c r="H375">
        <f t="shared" si="46"/>
        <v>36</v>
      </c>
      <c r="I375">
        <f t="shared" si="47"/>
        <v>15</v>
      </c>
      <c r="J375" t="str">
        <f>'147557'!A1068</f>
        <v>GHCND:USC00145856</v>
      </c>
      <c r="K375" t="str">
        <f>'147557'!B1068</f>
        <v>NORTON 9 SSE KS US</v>
      </c>
      <c r="L375">
        <f>'147557'!C1068</f>
        <v>719.3</v>
      </c>
      <c r="M375">
        <f>'147557'!D1068</f>
        <v>39.741</v>
      </c>
      <c r="N375">
        <f>'147557'!E1068</f>
        <v>-99.835999999999999</v>
      </c>
      <c r="O375">
        <f>'147557'!F1068</f>
        <v>20121231</v>
      </c>
      <c r="P375">
        <f>'147557'!Q1068</f>
        <v>0</v>
      </c>
      <c r="Q375">
        <f>'147557'!AF1068</f>
        <v>22</v>
      </c>
      <c r="R375">
        <f>'147557'!AK1068</f>
        <v>-94</v>
      </c>
    </row>
  </sheetData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75"/>
  <sheetViews>
    <sheetView workbookViewId="0">
      <selection activeCell="B10" sqref="B10"/>
    </sheetView>
  </sheetViews>
  <sheetFormatPr defaultRowHeight="12.75" x14ac:dyDescent="0.2"/>
  <sheetData>
    <row r="1" spans="1:4" x14ac:dyDescent="0.2">
      <c r="A1" t="s">
        <v>0</v>
      </c>
      <c r="B1" t="s">
        <v>15</v>
      </c>
    </row>
    <row r="2" spans="1:4" x14ac:dyDescent="0.2">
      <c r="A2" t="s">
        <v>1</v>
      </c>
      <c r="B2" t="s">
        <v>16</v>
      </c>
    </row>
    <row r="3" spans="1:4" x14ac:dyDescent="0.2">
      <c r="A3" t="s">
        <v>2</v>
      </c>
      <c r="B3">
        <v>795.5</v>
      </c>
    </row>
    <row r="4" spans="1:4" x14ac:dyDescent="0.2">
      <c r="A4" t="s">
        <v>3</v>
      </c>
      <c r="B4">
        <v>39.818330000000003</v>
      </c>
    </row>
    <row r="5" spans="1:4" x14ac:dyDescent="0.2">
      <c r="A5" t="s">
        <v>4</v>
      </c>
      <c r="B5">
        <v>-100.53306000000001</v>
      </c>
    </row>
    <row r="9" spans="1:4" x14ac:dyDescent="0.2">
      <c r="A9" t="s">
        <v>5</v>
      </c>
      <c r="B9" t="s">
        <v>8</v>
      </c>
      <c r="C9" t="s">
        <v>9</v>
      </c>
      <c r="D9" t="s">
        <v>10</v>
      </c>
    </row>
    <row r="10" spans="1:4" x14ac:dyDescent="0.2">
      <c r="A10">
        <v>20120101</v>
      </c>
      <c r="B10">
        <v>0.04</v>
      </c>
      <c r="C10">
        <v>55</v>
      </c>
      <c r="D10">
        <v>23</v>
      </c>
    </row>
    <row r="11" spans="1:4" x14ac:dyDescent="0.2">
      <c r="A11">
        <v>20120102</v>
      </c>
      <c r="B11">
        <v>0</v>
      </c>
      <c r="C11">
        <v>43</v>
      </c>
      <c r="D11">
        <v>14</v>
      </c>
    </row>
    <row r="12" spans="1:4" x14ac:dyDescent="0.2">
      <c r="A12">
        <v>20120103</v>
      </c>
      <c r="B12">
        <v>0</v>
      </c>
      <c r="C12">
        <v>45</v>
      </c>
      <c r="D12">
        <v>14</v>
      </c>
    </row>
    <row r="13" spans="1:4" x14ac:dyDescent="0.2">
      <c r="A13">
        <v>20120104</v>
      </c>
      <c r="B13">
        <v>0</v>
      </c>
      <c r="C13">
        <v>62</v>
      </c>
      <c r="D13">
        <v>20</v>
      </c>
    </row>
    <row r="14" spans="1:4" x14ac:dyDescent="0.2">
      <c r="A14">
        <v>20120105</v>
      </c>
      <c r="B14">
        <v>0</v>
      </c>
      <c r="C14">
        <v>60</v>
      </c>
      <c r="D14">
        <v>27</v>
      </c>
    </row>
    <row r="15" spans="1:4" x14ac:dyDescent="0.2">
      <c r="A15">
        <v>20120106</v>
      </c>
      <c r="B15">
        <v>0</v>
      </c>
      <c r="C15">
        <v>73</v>
      </c>
      <c r="D15">
        <v>28</v>
      </c>
    </row>
    <row r="16" spans="1:4" x14ac:dyDescent="0.2">
      <c r="A16">
        <v>20120107</v>
      </c>
      <c r="B16">
        <v>0</v>
      </c>
      <c r="C16">
        <v>51</v>
      </c>
      <c r="D16">
        <v>16</v>
      </c>
    </row>
    <row r="17" spans="1:4" x14ac:dyDescent="0.2">
      <c r="A17">
        <v>20120108</v>
      </c>
      <c r="B17">
        <v>0</v>
      </c>
      <c r="C17">
        <v>41</v>
      </c>
      <c r="D17">
        <v>20</v>
      </c>
    </row>
    <row r="18" spans="1:4" x14ac:dyDescent="0.2">
      <c r="A18">
        <v>20120109</v>
      </c>
      <c r="B18">
        <v>0</v>
      </c>
      <c r="C18">
        <v>43</v>
      </c>
      <c r="D18">
        <v>17</v>
      </c>
    </row>
    <row r="19" spans="1:4" x14ac:dyDescent="0.2">
      <c r="A19">
        <v>20120110</v>
      </c>
      <c r="B19">
        <v>0</v>
      </c>
      <c r="C19">
        <v>54</v>
      </c>
      <c r="D19">
        <v>17</v>
      </c>
    </row>
    <row r="20" spans="1:4" x14ac:dyDescent="0.2">
      <c r="A20">
        <v>20120111</v>
      </c>
      <c r="B20">
        <v>0</v>
      </c>
      <c r="C20">
        <v>60</v>
      </c>
      <c r="D20">
        <v>23</v>
      </c>
    </row>
    <row r="21" spans="1:4" x14ac:dyDescent="0.2">
      <c r="A21">
        <v>20120112</v>
      </c>
      <c r="B21">
        <v>0</v>
      </c>
      <c r="C21">
        <v>34</v>
      </c>
      <c r="D21">
        <v>11</v>
      </c>
    </row>
    <row r="22" spans="1:4" x14ac:dyDescent="0.2">
      <c r="A22">
        <v>20120113</v>
      </c>
      <c r="B22">
        <v>0</v>
      </c>
      <c r="C22">
        <v>36</v>
      </c>
      <c r="D22">
        <v>10</v>
      </c>
    </row>
    <row r="23" spans="1:4" x14ac:dyDescent="0.2">
      <c r="A23">
        <v>20120114</v>
      </c>
      <c r="B23">
        <v>0</v>
      </c>
      <c r="C23">
        <v>45</v>
      </c>
      <c r="D23">
        <v>17</v>
      </c>
    </row>
    <row r="24" spans="1:4" x14ac:dyDescent="0.2">
      <c r="A24">
        <v>20120115</v>
      </c>
      <c r="B24">
        <v>0</v>
      </c>
      <c r="C24">
        <v>51</v>
      </c>
      <c r="D24">
        <v>19</v>
      </c>
    </row>
    <row r="25" spans="1:4" x14ac:dyDescent="0.2">
      <c r="A25">
        <v>20120116</v>
      </c>
      <c r="B25">
        <v>0</v>
      </c>
      <c r="C25">
        <v>66</v>
      </c>
      <c r="D25">
        <v>20</v>
      </c>
    </row>
    <row r="26" spans="1:4" x14ac:dyDescent="0.2">
      <c r="A26">
        <v>20120117</v>
      </c>
      <c r="B26">
        <v>0.08</v>
      </c>
      <c r="C26">
        <v>37</v>
      </c>
      <c r="D26">
        <v>3</v>
      </c>
    </row>
    <row r="27" spans="1:4" x14ac:dyDescent="0.2">
      <c r="A27">
        <v>20120118</v>
      </c>
      <c r="B27">
        <v>0</v>
      </c>
      <c r="C27">
        <v>25</v>
      </c>
      <c r="D27">
        <v>-1</v>
      </c>
    </row>
    <row r="28" spans="1:4" x14ac:dyDescent="0.2">
      <c r="A28">
        <v>20120119</v>
      </c>
      <c r="B28">
        <v>0</v>
      </c>
      <c r="C28">
        <v>52</v>
      </c>
      <c r="D28">
        <v>7</v>
      </c>
    </row>
    <row r="29" spans="1:4" x14ac:dyDescent="0.2">
      <c r="A29">
        <v>20120120</v>
      </c>
      <c r="B29">
        <v>0</v>
      </c>
      <c r="C29">
        <v>22</v>
      </c>
      <c r="D29">
        <v>7</v>
      </c>
    </row>
    <row r="30" spans="1:4" x14ac:dyDescent="0.2">
      <c r="A30">
        <v>20120121</v>
      </c>
      <c r="B30">
        <v>0</v>
      </c>
      <c r="C30">
        <v>39</v>
      </c>
      <c r="D30">
        <v>8</v>
      </c>
    </row>
    <row r="31" spans="1:4" x14ac:dyDescent="0.2">
      <c r="A31">
        <v>20120122</v>
      </c>
      <c r="B31">
        <v>0</v>
      </c>
      <c r="C31">
        <v>44</v>
      </c>
      <c r="D31">
        <v>13</v>
      </c>
    </row>
    <row r="32" spans="1:4" x14ac:dyDescent="0.2">
      <c r="A32">
        <v>20120123</v>
      </c>
      <c r="B32">
        <v>0.01</v>
      </c>
      <c r="C32">
        <v>45</v>
      </c>
      <c r="D32">
        <v>22</v>
      </c>
    </row>
    <row r="33" spans="1:4" x14ac:dyDescent="0.2">
      <c r="A33">
        <v>20120124</v>
      </c>
      <c r="B33">
        <v>0</v>
      </c>
      <c r="C33">
        <v>54</v>
      </c>
      <c r="D33">
        <v>17</v>
      </c>
    </row>
    <row r="34" spans="1:4" x14ac:dyDescent="0.2">
      <c r="A34">
        <v>20120125</v>
      </c>
      <c r="B34">
        <v>0</v>
      </c>
      <c r="C34">
        <v>42</v>
      </c>
      <c r="D34">
        <v>18</v>
      </c>
    </row>
    <row r="35" spans="1:4" x14ac:dyDescent="0.2">
      <c r="A35">
        <v>20120126</v>
      </c>
      <c r="B35">
        <v>0</v>
      </c>
      <c r="C35">
        <v>57</v>
      </c>
      <c r="D35">
        <v>19</v>
      </c>
    </row>
    <row r="36" spans="1:4" x14ac:dyDescent="0.2">
      <c r="A36">
        <v>20120127</v>
      </c>
      <c r="B36">
        <v>0</v>
      </c>
      <c r="C36">
        <v>54</v>
      </c>
      <c r="D36">
        <v>24</v>
      </c>
    </row>
    <row r="37" spans="1:4" x14ac:dyDescent="0.2">
      <c r="A37">
        <v>20120128</v>
      </c>
      <c r="B37">
        <v>0</v>
      </c>
      <c r="C37">
        <v>47</v>
      </c>
      <c r="D37">
        <v>12</v>
      </c>
    </row>
    <row r="38" spans="1:4" x14ac:dyDescent="0.2">
      <c r="A38">
        <v>20120129</v>
      </c>
      <c r="B38">
        <v>0</v>
      </c>
      <c r="C38">
        <v>46</v>
      </c>
      <c r="D38">
        <v>13</v>
      </c>
    </row>
    <row r="39" spans="1:4" x14ac:dyDescent="0.2">
      <c r="A39">
        <v>20120130</v>
      </c>
      <c r="B39">
        <v>0</v>
      </c>
      <c r="C39">
        <v>63</v>
      </c>
      <c r="D39">
        <v>22</v>
      </c>
    </row>
    <row r="40" spans="1:4" x14ac:dyDescent="0.2">
      <c r="A40">
        <v>20120131</v>
      </c>
      <c r="B40">
        <v>0</v>
      </c>
      <c r="C40">
        <v>70</v>
      </c>
      <c r="D40">
        <v>24</v>
      </c>
    </row>
    <row r="41" spans="1:4" x14ac:dyDescent="0.2">
      <c r="A41">
        <v>20120201</v>
      </c>
      <c r="B41">
        <v>0</v>
      </c>
      <c r="C41">
        <v>56</v>
      </c>
      <c r="D41">
        <v>21</v>
      </c>
    </row>
    <row r="42" spans="1:4" x14ac:dyDescent="0.2">
      <c r="A42">
        <v>20120202</v>
      </c>
      <c r="B42">
        <v>0</v>
      </c>
      <c r="C42">
        <v>58</v>
      </c>
      <c r="D42">
        <v>17</v>
      </c>
    </row>
    <row r="43" spans="1:4" x14ac:dyDescent="0.2">
      <c r="A43">
        <v>20120203</v>
      </c>
      <c r="B43">
        <v>0.25</v>
      </c>
      <c r="C43">
        <v>58</v>
      </c>
      <c r="D43">
        <v>23</v>
      </c>
    </row>
    <row r="44" spans="1:4" x14ac:dyDescent="0.2">
      <c r="A44">
        <v>20120204</v>
      </c>
      <c r="B44">
        <v>0.57999999999999996</v>
      </c>
      <c r="C44">
        <v>36</v>
      </c>
      <c r="D44">
        <v>29</v>
      </c>
    </row>
    <row r="45" spans="1:4" x14ac:dyDescent="0.2">
      <c r="A45">
        <v>20120205</v>
      </c>
      <c r="B45">
        <v>0</v>
      </c>
      <c r="C45">
        <v>33</v>
      </c>
      <c r="D45">
        <v>9</v>
      </c>
    </row>
    <row r="46" spans="1:4" x14ac:dyDescent="0.2">
      <c r="A46">
        <v>20120206</v>
      </c>
      <c r="B46">
        <v>0</v>
      </c>
      <c r="C46">
        <v>37</v>
      </c>
      <c r="D46">
        <v>9</v>
      </c>
    </row>
    <row r="47" spans="1:4" x14ac:dyDescent="0.2">
      <c r="A47">
        <v>20120207</v>
      </c>
      <c r="B47">
        <v>0.1</v>
      </c>
      <c r="C47">
        <v>39</v>
      </c>
      <c r="D47">
        <v>9</v>
      </c>
    </row>
    <row r="48" spans="1:4" x14ac:dyDescent="0.2">
      <c r="A48">
        <v>20120208</v>
      </c>
      <c r="B48">
        <v>0</v>
      </c>
      <c r="C48">
        <v>26</v>
      </c>
      <c r="D48">
        <v>19</v>
      </c>
    </row>
    <row r="49" spans="1:4" x14ac:dyDescent="0.2">
      <c r="A49">
        <v>20120209</v>
      </c>
      <c r="B49">
        <v>0</v>
      </c>
      <c r="C49">
        <v>28</v>
      </c>
      <c r="D49">
        <v>19</v>
      </c>
    </row>
    <row r="50" spans="1:4" x14ac:dyDescent="0.2">
      <c r="A50">
        <v>20120210</v>
      </c>
      <c r="B50">
        <v>0</v>
      </c>
      <c r="C50">
        <v>45</v>
      </c>
      <c r="D50">
        <v>18</v>
      </c>
    </row>
    <row r="51" spans="1:4" x14ac:dyDescent="0.2">
      <c r="A51">
        <v>20120211</v>
      </c>
      <c r="B51">
        <v>0</v>
      </c>
      <c r="C51">
        <v>26</v>
      </c>
      <c r="D51">
        <v>5</v>
      </c>
    </row>
    <row r="52" spans="1:4" x14ac:dyDescent="0.2">
      <c r="A52">
        <v>20120212</v>
      </c>
      <c r="B52">
        <v>0</v>
      </c>
      <c r="C52">
        <v>19</v>
      </c>
      <c r="D52">
        <v>5</v>
      </c>
    </row>
    <row r="53" spans="1:4" x14ac:dyDescent="0.2">
      <c r="A53">
        <v>20120213</v>
      </c>
      <c r="B53">
        <v>0</v>
      </c>
      <c r="C53">
        <v>34</v>
      </c>
      <c r="D53">
        <v>17</v>
      </c>
    </row>
    <row r="54" spans="1:4" x14ac:dyDescent="0.2">
      <c r="A54">
        <v>20120214</v>
      </c>
      <c r="B54">
        <v>0</v>
      </c>
      <c r="C54">
        <v>40</v>
      </c>
      <c r="D54">
        <v>23</v>
      </c>
    </row>
    <row r="55" spans="1:4" x14ac:dyDescent="0.2">
      <c r="A55">
        <v>20120215</v>
      </c>
      <c r="B55">
        <v>0</v>
      </c>
      <c r="C55">
        <v>55</v>
      </c>
      <c r="D55">
        <v>23</v>
      </c>
    </row>
    <row r="56" spans="1:4" x14ac:dyDescent="0.2">
      <c r="A56">
        <v>20120216</v>
      </c>
      <c r="B56">
        <v>0</v>
      </c>
      <c r="C56">
        <v>46</v>
      </c>
      <c r="D56">
        <v>20</v>
      </c>
    </row>
    <row r="57" spans="1:4" x14ac:dyDescent="0.2">
      <c r="A57">
        <v>20120217</v>
      </c>
      <c r="B57">
        <v>0</v>
      </c>
      <c r="C57">
        <v>52</v>
      </c>
      <c r="D57">
        <v>19</v>
      </c>
    </row>
    <row r="58" spans="1:4" x14ac:dyDescent="0.2">
      <c r="A58">
        <v>20120218</v>
      </c>
      <c r="B58">
        <v>0</v>
      </c>
      <c r="C58">
        <v>53</v>
      </c>
      <c r="D58">
        <v>19</v>
      </c>
    </row>
    <row r="59" spans="1:4" x14ac:dyDescent="0.2">
      <c r="A59">
        <v>20120219</v>
      </c>
      <c r="B59">
        <v>0</v>
      </c>
      <c r="C59">
        <v>44</v>
      </c>
      <c r="D59">
        <v>23</v>
      </c>
    </row>
    <row r="60" spans="1:4" x14ac:dyDescent="0.2">
      <c r="A60">
        <v>20120220</v>
      </c>
      <c r="B60">
        <v>0</v>
      </c>
      <c r="C60">
        <v>43</v>
      </c>
      <c r="D60">
        <v>33</v>
      </c>
    </row>
    <row r="61" spans="1:4" x14ac:dyDescent="0.2">
      <c r="A61">
        <v>20120221</v>
      </c>
      <c r="B61">
        <v>0.02</v>
      </c>
      <c r="C61">
        <v>41</v>
      </c>
      <c r="D61">
        <v>23</v>
      </c>
    </row>
    <row r="62" spans="1:4" x14ac:dyDescent="0.2">
      <c r="A62">
        <v>20120222</v>
      </c>
      <c r="B62">
        <v>0</v>
      </c>
      <c r="C62">
        <v>55</v>
      </c>
      <c r="D62">
        <v>28</v>
      </c>
    </row>
    <row r="63" spans="1:4" x14ac:dyDescent="0.2">
      <c r="A63">
        <v>20120223</v>
      </c>
      <c r="B63">
        <v>0</v>
      </c>
      <c r="C63">
        <v>62</v>
      </c>
      <c r="D63">
        <v>34</v>
      </c>
    </row>
    <row r="64" spans="1:4" x14ac:dyDescent="0.2">
      <c r="A64">
        <v>20120224</v>
      </c>
      <c r="B64">
        <v>0</v>
      </c>
      <c r="C64">
        <v>47</v>
      </c>
      <c r="D64">
        <v>22</v>
      </c>
    </row>
    <row r="65" spans="1:4" x14ac:dyDescent="0.2">
      <c r="A65">
        <v>20120225</v>
      </c>
      <c r="B65">
        <v>0</v>
      </c>
      <c r="C65">
        <v>47</v>
      </c>
      <c r="D65">
        <v>14</v>
      </c>
    </row>
    <row r="66" spans="1:4" x14ac:dyDescent="0.2">
      <c r="A66">
        <v>20120226</v>
      </c>
      <c r="B66">
        <v>0</v>
      </c>
      <c r="C66">
        <v>64</v>
      </c>
      <c r="D66">
        <v>17</v>
      </c>
    </row>
    <row r="67" spans="1:4" x14ac:dyDescent="0.2">
      <c r="A67">
        <v>20120227</v>
      </c>
      <c r="B67">
        <v>0</v>
      </c>
      <c r="C67">
        <v>51</v>
      </c>
      <c r="D67">
        <v>11</v>
      </c>
    </row>
    <row r="68" spans="1:4" x14ac:dyDescent="0.2">
      <c r="A68">
        <v>20120228</v>
      </c>
      <c r="B68">
        <v>0</v>
      </c>
      <c r="C68">
        <v>45</v>
      </c>
      <c r="D68">
        <v>11</v>
      </c>
    </row>
    <row r="69" spans="1:4" x14ac:dyDescent="0.2">
      <c r="A69">
        <v>20120229</v>
      </c>
      <c r="B69">
        <v>0.02</v>
      </c>
      <c r="C69">
        <v>68</v>
      </c>
      <c r="D69">
        <v>29</v>
      </c>
    </row>
    <row r="70" spans="1:4" x14ac:dyDescent="0.2">
      <c r="A70">
        <v>20120301</v>
      </c>
      <c r="B70">
        <v>0</v>
      </c>
      <c r="C70">
        <v>58</v>
      </c>
      <c r="D70">
        <v>18</v>
      </c>
    </row>
    <row r="71" spans="1:4" x14ac:dyDescent="0.2">
      <c r="A71">
        <v>20120302</v>
      </c>
      <c r="B71">
        <v>0</v>
      </c>
      <c r="C71">
        <v>57</v>
      </c>
      <c r="D71">
        <v>21</v>
      </c>
    </row>
    <row r="72" spans="1:4" x14ac:dyDescent="0.2">
      <c r="A72">
        <v>20120303</v>
      </c>
      <c r="B72">
        <v>0</v>
      </c>
      <c r="C72">
        <v>48</v>
      </c>
      <c r="D72">
        <v>17</v>
      </c>
    </row>
    <row r="73" spans="1:4" x14ac:dyDescent="0.2">
      <c r="A73">
        <v>20120304</v>
      </c>
      <c r="B73">
        <v>0</v>
      </c>
      <c r="C73">
        <v>48</v>
      </c>
      <c r="D73">
        <v>25</v>
      </c>
    </row>
    <row r="74" spans="1:4" x14ac:dyDescent="0.2">
      <c r="A74">
        <v>20120305</v>
      </c>
      <c r="B74">
        <v>0</v>
      </c>
      <c r="C74">
        <v>64</v>
      </c>
      <c r="D74">
        <v>25</v>
      </c>
    </row>
    <row r="75" spans="1:4" x14ac:dyDescent="0.2">
      <c r="A75">
        <v>20120306</v>
      </c>
      <c r="B75">
        <v>0</v>
      </c>
      <c r="C75">
        <v>76</v>
      </c>
      <c r="D75">
        <v>24</v>
      </c>
    </row>
    <row r="76" spans="1:4" x14ac:dyDescent="0.2">
      <c r="A76">
        <v>20120307</v>
      </c>
      <c r="B76">
        <v>0</v>
      </c>
      <c r="C76">
        <v>79</v>
      </c>
      <c r="D76">
        <v>26</v>
      </c>
    </row>
    <row r="77" spans="1:4" x14ac:dyDescent="0.2">
      <c r="A77">
        <v>20120308</v>
      </c>
      <c r="B77">
        <v>0</v>
      </c>
      <c r="C77">
        <v>48</v>
      </c>
      <c r="D77">
        <v>22</v>
      </c>
    </row>
    <row r="78" spans="1:4" x14ac:dyDescent="0.2">
      <c r="A78">
        <v>20120309</v>
      </c>
      <c r="B78">
        <v>0</v>
      </c>
      <c r="C78">
        <v>53</v>
      </c>
      <c r="D78">
        <v>17</v>
      </c>
    </row>
    <row r="79" spans="1:4" x14ac:dyDescent="0.2">
      <c r="A79">
        <v>20120310</v>
      </c>
      <c r="B79">
        <v>0</v>
      </c>
      <c r="C79">
        <v>64</v>
      </c>
      <c r="D79">
        <v>19</v>
      </c>
    </row>
    <row r="80" spans="1:4" x14ac:dyDescent="0.2">
      <c r="A80">
        <v>20120311</v>
      </c>
      <c r="B80">
        <v>0</v>
      </c>
      <c r="C80">
        <v>69</v>
      </c>
      <c r="D80">
        <v>31</v>
      </c>
    </row>
    <row r="81" spans="1:4" x14ac:dyDescent="0.2">
      <c r="A81">
        <v>20120312</v>
      </c>
      <c r="B81">
        <v>0</v>
      </c>
      <c r="C81">
        <v>48</v>
      </c>
      <c r="D81">
        <v>28</v>
      </c>
    </row>
    <row r="82" spans="1:4" x14ac:dyDescent="0.2">
      <c r="A82">
        <v>20120313</v>
      </c>
      <c r="B82">
        <v>0</v>
      </c>
      <c r="C82">
        <v>77</v>
      </c>
      <c r="D82">
        <v>29</v>
      </c>
    </row>
    <row r="83" spans="1:4" x14ac:dyDescent="0.2">
      <c r="A83">
        <v>20120314</v>
      </c>
      <c r="B83">
        <v>0</v>
      </c>
      <c r="C83">
        <v>83</v>
      </c>
      <c r="D83">
        <v>28</v>
      </c>
    </row>
    <row r="84" spans="1:4" x14ac:dyDescent="0.2">
      <c r="A84">
        <v>20120315</v>
      </c>
      <c r="B84">
        <v>0</v>
      </c>
      <c r="C84">
        <v>80</v>
      </c>
      <c r="D84">
        <v>29</v>
      </c>
    </row>
    <row r="85" spans="1:4" x14ac:dyDescent="0.2">
      <c r="A85">
        <v>20120316</v>
      </c>
      <c r="B85">
        <v>0</v>
      </c>
      <c r="C85">
        <v>81</v>
      </c>
      <c r="D85">
        <v>33</v>
      </c>
    </row>
    <row r="86" spans="1:4" x14ac:dyDescent="0.2">
      <c r="A86">
        <v>20120317</v>
      </c>
      <c r="B86">
        <v>0</v>
      </c>
      <c r="C86">
        <v>84</v>
      </c>
      <c r="D86">
        <v>33</v>
      </c>
    </row>
    <row r="87" spans="1:4" x14ac:dyDescent="0.2">
      <c r="A87">
        <v>20120318</v>
      </c>
      <c r="B87">
        <v>0</v>
      </c>
      <c r="C87">
        <v>88</v>
      </c>
      <c r="D87">
        <v>36</v>
      </c>
    </row>
    <row r="88" spans="1:4" x14ac:dyDescent="0.2">
      <c r="A88">
        <v>20120319</v>
      </c>
      <c r="B88">
        <v>0</v>
      </c>
      <c r="C88">
        <v>81</v>
      </c>
      <c r="D88">
        <v>49</v>
      </c>
    </row>
    <row r="89" spans="1:4" x14ac:dyDescent="0.2">
      <c r="A89">
        <v>20120320</v>
      </c>
      <c r="B89">
        <v>0</v>
      </c>
      <c r="C89">
        <v>66</v>
      </c>
      <c r="D89">
        <v>26</v>
      </c>
    </row>
    <row r="90" spans="1:4" x14ac:dyDescent="0.2">
      <c r="A90">
        <v>20120321</v>
      </c>
      <c r="B90">
        <v>0.19</v>
      </c>
      <c r="C90">
        <v>57</v>
      </c>
      <c r="D90">
        <v>27</v>
      </c>
    </row>
    <row r="91" spans="1:4" x14ac:dyDescent="0.2">
      <c r="A91">
        <v>20120322</v>
      </c>
      <c r="B91">
        <v>0.76</v>
      </c>
      <c r="C91">
        <v>57</v>
      </c>
      <c r="D91">
        <v>27</v>
      </c>
    </row>
    <row r="92" spans="1:4" x14ac:dyDescent="0.2">
      <c r="A92">
        <v>20120323</v>
      </c>
      <c r="B92">
        <v>0</v>
      </c>
      <c r="C92">
        <v>60</v>
      </c>
      <c r="D92">
        <v>29</v>
      </c>
    </row>
    <row r="93" spans="1:4" x14ac:dyDescent="0.2">
      <c r="A93">
        <v>20120324</v>
      </c>
      <c r="B93">
        <v>0</v>
      </c>
      <c r="C93">
        <v>69</v>
      </c>
      <c r="D93">
        <v>31</v>
      </c>
    </row>
    <row r="94" spans="1:4" x14ac:dyDescent="0.2">
      <c r="A94">
        <v>20120325</v>
      </c>
      <c r="B94">
        <v>0</v>
      </c>
      <c r="C94">
        <v>80</v>
      </c>
      <c r="D94">
        <v>31</v>
      </c>
    </row>
    <row r="95" spans="1:4" x14ac:dyDescent="0.2">
      <c r="A95">
        <v>20120326</v>
      </c>
      <c r="B95">
        <v>0</v>
      </c>
      <c r="C95">
        <v>78</v>
      </c>
      <c r="D95">
        <v>42</v>
      </c>
    </row>
    <row r="96" spans="1:4" x14ac:dyDescent="0.2">
      <c r="A96">
        <v>20120327</v>
      </c>
      <c r="B96">
        <v>0</v>
      </c>
      <c r="C96">
        <v>81</v>
      </c>
      <c r="D96">
        <v>36</v>
      </c>
    </row>
    <row r="97" spans="1:4" x14ac:dyDescent="0.2">
      <c r="A97">
        <v>20120328</v>
      </c>
      <c r="B97">
        <v>0</v>
      </c>
      <c r="C97">
        <v>74</v>
      </c>
      <c r="D97">
        <v>32</v>
      </c>
    </row>
    <row r="98" spans="1:4" x14ac:dyDescent="0.2">
      <c r="A98">
        <v>20120329</v>
      </c>
      <c r="B98">
        <v>0</v>
      </c>
      <c r="C98">
        <v>74</v>
      </c>
      <c r="D98">
        <v>32</v>
      </c>
    </row>
    <row r="99" spans="1:4" x14ac:dyDescent="0.2">
      <c r="A99">
        <v>20120330</v>
      </c>
      <c r="B99">
        <v>0</v>
      </c>
      <c r="C99">
        <v>77</v>
      </c>
      <c r="D99">
        <v>35</v>
      </c>
    </row>
    <row r="100" spans="1:4" x14ac:dyDescent="0.2">
      <c r="A100">
        <v>20120331</v>
      </c>
      <c r="B100">
        <v>0</v>
      </c>
      <c r="C100">
        <v>81</v>
      </c>
      <c r="D100">
        <v>36</v>
      </c>
    </row>
    <row r="101" spans="1:4" x14ac:dyDescent="0.2">
      <c r="A101">
        <v>20120401</v>
      </c>
      <c r="B101">
        <v>0</v>
      </c>
      <c r="C101">
        <v>87</v>
      </c>
      <c r="D101">
        <v>44</v>
      </c>
    </row>
    <row r="102" spans="1:4" x14ac:dyDescent="0.2">
      <c r="A102">
        <v>20120402</v>
      </c>
      <c r="B102">
        <v>0</v>
      </c>
      <c r="C102">
        <v>93</v>
      </c>
      <c r="D102">
        <v>43</v>
      </c>
    </row>
    <row r="103" spans="1:4" x14ac:dyDescent="0.2">
      <c r="A103">
        <v>20120403</v>
      </c>
      <c r="B103">
        <v>0.42</v>
      </c>
      <c r="C103">
        <v>71</v>
      </c>
      <c r="D103">
        <v>41</v>
      </c>
    </row>
    <row r="104" spans="1:4" x14ac:dyDescent="0.2">
      <c r="A104">
        <v>20120404</v>
      </c>
      <c r="B104">
        <v>1.01</v>
      </c>
      <c r="C104">
        <v>47</v>
      </c>
      <c r="D104">
        <v>41</v>
      </c>
    </row>
    <row r="105" spans="1:4" x14ac:dyDescent="0.2">
      <c r="A105">
        <v>20120405</v>
      </c>
      <c r="B105">
        <v>0.12</v>
      </c>
      <c r="C105">
        <v>47</v>
      </c>
      <c r="D105">
        <v>43</v>
      </c>
    </row>
    <row r="106" spans="1:4" x14ac:dyDescent="0.2">
      <c r="A106">
        <v>20120406</v>
      </c>
      <c r="B106">
        <v>0</v>
      </c>
      <c r="C106">
        <v>65</v>
      </c>
      <c r="D106">
        <v>46</v>
      </c>
    </row>
    <row r="107" spans="1:4" x14ac:dyDescent="0.2">
      <c r="A107">
        <v>20120407</v>
      </c>
      <c r="B107">
        <v>0</v>
      </c>
      <c r="C107">
        <v>61</v>
      </c>
      <c r="D107">
        <v>41</v>
      </c>
    </row>
    <row r="108" spans="1:4" x14ac:dyDescent="0.2">
      <c r="A108">
        <v>20120408</v>
      </c>
      <c r="B108">
        <v>0</v>
      </c>
      <c r="C108">
        <v>64</v>
      </c>
      <c r="D108">
        <v>28</v>
      </c>
    </row>
    <row r="109" spans="1:4" x14ac:dyDescent="0.2">
      <c r="A109">
        <v>20120409</v>
      </c>
      <c r="B109">
        <v>0</v>
      </c>
      <c r="C109">
        <v>73</v>
      </c>
      <c r="D109">
        <v>32</v>
      </c>
    </row>
    <row r="110" spans="1:4" x14ac:dyDescent="0.2">
      <c r="A110">
        <v>20120410</v>
      </c>
      <c r="B110">
        <v>0</v>
      </c>
      <c r="C110">
        <v>69</v>
      </c>
      <c r="D110">
        <v>32</v>
      </c>
    </row>
    <row r="111" spans="1:4" x14ac:dyDescent="0.2">
      <c r="A111">
        <v>20120411</v>
      </c>
      <c r="B111">
        <v>0</v>
      </c>
      <c r="C111">
        <v>64</v>
      </c>
      <c r="D111">
        <v>33</v>
      </c>
    </row>
    <row r="112" spans="1:4" x14ac:dyDescent="0.2">
      <c r="A112">
        <v>20120412</v>
      </c>
      <c r="B112">
        <v>0.03</v>
      </c>
      <c r="C112">
        <v>57</v>
      </c>
      <c r="D112">
        <v>45</v>
      </c>
    </row>
    <row r="113" spans="1:4" x14ac:dyDescent="0.2">
      <c r="A113">
        <v>20120413</v>
      </c>
      <c r="B113">
        <v>0.08</v>
      </c>
      <c r="C113">
        <v>65</v>
      </c>
      <c r="D113">
        <v>46</v>
      </c>
    </row>
    <row r="114" spans="1:4" x14ac:dyDescent="0.2">
      <c r="A114">
        <v>20120414</v>
      </c>
      <c r="B114">
        <v>0</v>
      </c>
      <c r="C114">
        <v>71</v>
      </c>
      <c r="D114">
        <v>43</v>
      </c>
    </row>
    <row r="115" spans="1:4" x14ac:dyDescent="0.2">
      <c r="A115">
        <v>20120415</v>
      </c>
      <c r="B115">
        <v>0</v>
      </c>
      <c r="C115">
        <v>81</v>
      </c>
      <c r="D115">
        <v>47</v>
      </c>
    </row>
    <row r="116" spans="1:4" x14ac:dyDescent="0.2">
      <c r="A116">
        <v>20120416</v>
      </c>
      <c r="B116">
        <v>0.02</v>
      </c>
      <c r="C116">
        <v>54</v>
      </c>
      <c r="D116">
        <v>32</v>
      </c>
    </row>
    <row r="117" spans="1:4" x14ac:dyDescent="0.2">
      <c r="A117">
        <v>20120417</v>
      </c>
      <c r="B117">
        <v>0</v>
      </c>
      <c r="C117">
        <v>57</v>
      </c>
      <c r="D117">
        <v>34</v>
      </c>
    </row>
    <row r="118" spans="1:4" x14ac:dyDescent="0.2">
      <c r="A118">
        <v>20120418</v>
      </c>
      <c r="B118">
        <v>0</v>
      </c>
      <c r="C118">
        <v>76</v>
      </c>
      <c r="D118">
        <v>39</v>
      </c>
    </row>
    <row r="119" spans="1:4" x14ac:dyDescent="0.2">
      <c r="A119">
        <v>20120419</v>
      </c>
      <c r="B119">
        <v>0</v>
      </c>
      <c r="C119">
        <v>73</v>
      </c>
      <c r="D119">
        <v>45</v>
      </c>
    </row>
    <row r="120" spans="1:4" x14ac:dyDescent="0.2">
      <c r="A120">
        <v>20120420</v>
      </c>
      <c r="B120">
        <v>0.02</v>
      </c>
      <c r="C120">
        <v>65</v>
      </c>
      <c r="D120">
        <v>40</v>
      </c>
    </row>
    <row r="121" spans="1:4" x14ac:dyDescent="0.2">
      <c r="A121">
        <v>20120421</v>
      </c>
      <c r="B121">
        <v>0</v>
      </c>
      <c r="C121">
        <v>65</v>
      </c>
      <c r="D121">
        <v>40</v>
      </c>
    </row>
    <row r="122" spans="1:4" x14ac:dyDescent="0.2">
      <c r="A122">
        <v>20120422</v>
      </c>
      <c r="B122">
        <v>0</v>
      </c>
      <c r="C122">
        <v>75</v>
      </c>
      <c r="D122">
        <v>41</v>
      </c>
    </row>
    <row r="123" spans="1:4" x14ac:dyDescent="0.2">
      <c r="A123">
        <v>20120423</v>
      </c>
      <c r="B123">
        <v>0</v>
      </c>
      <c r="C123">
        <v>67</v>
      </c>
      <c r="D123">
        <v>31</v>
      </c>
    </row>
    <row r="124" spans="1:4" x14ac:dyDescent="0.2">
      <c r="A124">
        <v>20120424</v>
      </c>
      <c r="B124">
        <v>0</v>
      </c>
      <c r="C124">
        <v>82</v>
      </c>
      <c r="D124">
        <v>32</v>
      </c>
    </row>
    <row r="125" spans="1:4" x14ac:dyDescent="0.2">
      <c r="A125">
        <v>20120425</v>
      </c>
      <c r="B125">
        <v>0</v>
      </c>
      <c r="C125">
        <v>94</v>
      </c>
      <c r="D125">
        <v>50</v>
      </c>
    </row>
    <row r="126" spans="1:4" x14ac:dyDescent="0.2">
      <c r="A126">
        <v>20120426</v>
      </c>
      <c r="B126">
        <v>0</v>
      </c>
      <c r="C126">
        <v>88</v>
      </c>
      <c r="D126">
        <v>54</v>
      </c>
    </row>
    <row r="127" spans="1:4" x14ac:dyDescent="0.2">
      <c r="A127">
        <v>20120427</v>
      </c>
      <c r="B127">
        <v>0.18</v>
      </c>
      <c r="C127">
        <v>71</v>
      </c>
      <c r="D127">
        <v>56</v>
      </c>
    </row>
    <row r="128" spans="1:4" x14ac:dyDescent="0.2">
      <c r="A128">
        <v>20120428</v>
      </c>
      <c r="B128">
        <v>0.47</v>
      </c>
      <c r="C128">
        <v>65</v>
      </c>
      <c r="D128">
        <v>41</v>
      </c>
    </row>
    <row r="129" spans="1:4" x14ac:dyDescent="0.2">
      <c r="A129">
        <v>20120429</v>
      </c>
      <c r="B129">
        <v>0</v>
      </c>
      <c r="C129">
        <v>66</v>
      </c>
      <c r="D129">
        <v>42</v>
      </c>
    </row>
    <row r="130" spans="1:4" x14ac:dyDescent="0.2">
      <c r="A130">
        <v>20120430</v>
      </c>
      <c r="B130">
        <v>0</v>
      </c>
      <c r="C130">
        <v>69</v>
      </c>
      <c r="D130">
        <v>48</v>
      </c>
    </row>
    <row r="131" spans="1:4" x14ac:dyDescent="0.2">
      <c r="A131">
        <v>20120501</v>
      </c>
      <c r="B131">
        <v>0</v>
      </c>
      <c r="C131">
        <v>73</v>
      </c>
      <c r="D131">
        <v>48</v>
      </c>
    </row>
    <row r="132" spans="1:4" x14ac:dyDescent="0.2">
      <c r="A132">
        <v>20120502</v>
      </c>
      <c r="B132">
        <v>0</v>
      </c>
      <c r="C132">
        <v>79</v>
      </c>
      <c r="D132">
        <v>44</v>
      </c>
    </row>
    <row r="133" spans="1:4" x14ac:dyDescent="0.2">
      <c r="A133">
        <v>20120503</v>
      </c>
      <c r="B133">
        <v>0</v>
      </c>
      <c r="C133">
        <v>85</v>
      </c>
      <c r="D133">
        <v>44</v>
      </c>
    </row>
    <row r="134" spans="1:4" x14ac:dyDescent="0.2">
      <c r="A134">
        <v>20120504</v>
      </c>
      <c r="B134">
        <v>0</v>
      </c>
      <c r="C134">
        <v>86</v>
      </c>
      <c r="D134">
        <v>52</v>
      </c>
    </row>
    <row r="135" spans="1:4" x14ac:dyDescent="0.2">
      <c r="A135">
        <v>20120505</v>
      </c>
      <c r="B135">
        <v>0</v>
      </c>
      <c r="C135">
        <v>94</v>
      </c>
      <c r="D135">
        <v>49</v>
      </c>
    </row>
    <row r="136" spans="1:4" x14ac:dyDescent="0.2">
      <c r="A136">
        <v>20120506</v>
      </c>
      <c r="B136">
        <v>0</v>
      </c>
      <c r="C136">
        <v>94</v>
      </c>
      <c r="D136">
        <v>55</v>
      </c>
    </row>
    <row r="137" spans="1:4" x14ac:dyDescent="0.2">
      <c r="A137">
        <v>20120507</v>
      </c>
      <c r="B137">
        <v>0</v>
      </c>
      <c r="C137">
        <v>70</v>
      </c>
      <c r="D137">
        <v>46</v>
      </c>
    </row>
    <row r="138" spans="1:4" x14ac:dyDescent="0.2">
      <c r="A138">
        <v>20120508</v>
      </c>
      <c r="B138">
        <v>0</v>
      </c>
      <c r="C138">
        <v>61</v>
      </c>
      <c r="D138">
        <v>45</v>
      </c>
    </row>
    <row r="139" spans="1:4" x14ac:dyDescent="0.2">
      <c r="A139">
        <v>20120509</v>
      </c>
      <c r="B139">
        <v>0</v>
      </c>
      <c r="C139">
        <v>73</v>
      </c>
      <c r="D139">
        <v>31</v>
      </c>
    </row>
    <row r="140" spans="1:4" x14ac:dyDescent="0.2">
      <c r="A140">
        <v>20120510</v>
      </c>
      <c r="B140">
        <v>0</v>
      </c>
      <c r="C140">
        <v>81</v>
      </c>
      <c r="D140">
        <v>32</v>
      </c>
    </row>
    <row r="141" spans="1:4" x14ac:dyDescent="0.2">
      <c r="A141">
        <v>20120511</v>
      </c>
      <c r="B141">
        <v>0</v>
      </c>
      <c r="C141">
        <v>89</v>
      </c>
      <c r="D141">
        <v>49</v>
      </c>
    </row>
    <row r="142" spans="1:4" x14ac:dyDescent="0.2">
      <c r="A142">
        <v>20120512</v>
      </c>
      <c r="B142">
        <v>0</v>
      </c>
      <c r="C142">
        <v>67</v>
      </c>
      <c r="D142">
        <v>42</v>
      </c>
    </row>
    <row r="143" spans="1:4" x14ac:dyDescent="0.2">
      <c r="A143">
        <v>20120513</v>
      </c>
      <c r="B143">
        <v>0.04</v>
      </c>
      <c r="C143">
        <v>58</v>
      </c>
      <c r="D143">
        <v>40</v>
      </c>
    </row>
    <row r="144" spans="1:4" x14ac:dyDescent="0.2">
      <c r="A144">
        <v>20120514</v>
      </c>
      <c r="B144">
        <v>0</v>
      </c>
      <c r="C144">
        <v>74</v>
      </c>
      <c r="D144">
        <v>38</v>
      </c>
    </row>
    <row r="145" spans="1:4" x14ac:dyDescent="0.2">
      <c r="A145">
        <v>20120515</v>
      </c>
      <c r="B145">
        <v>0</v>
      </c>
      <c r="C145">
        <v>83</v>
      </c>
      <c r="D145">
        <v>40</v>
      </c>
    </row>
    <row r="146" spans="1:4" x14ac:dyDescent="0.2">
      <c r="A146">
        <v>20120516</v>
      </c>
      <c r="B146">
        <v>0</v>
      </c>
      <c r="C146">
        <v>87</v>
      </c>
      <c r="D146">
        <v>39</v>
      </c>
    </row>
    <row r="147" spans="1:4" x14ac:dyDescent="0.2">
      <c r="A147">
        <v>20120517</v>
      </c>
      <c r="B147">
        <v>0</v>
      </c>
      <c r="C147">
        <v>90</v>
      </c>
      <c r="D147">
        <v>41</v>
      </c>
    </row>
    <row r="148" spans="1:4" x14ac:dyDescent="0.2">
      <c r="A148">
        <v>20120518</v>
      </c>
      <c r="B148">
        <v>0.05</v>
      </c>
      <c r="C148">
        <v>91</v>
      </c>
      <c r="D148">
        <v>56</v>
      </c>
    </row>
    <row r="149" spans="1:4" x14ac:dyDescent="0.2">
      <c r="A149">
        <v>20120519</v>
      </c>
      <c r="B149">
        <v>0</v>
      </c>
      <c r="C149">
        <v>91</v>
      </c>
      <c r="D149">
        <v>56</v>
      </c>
    </row>
    <row r="150" spans="1:4" x14ac:dyDescent="0.2">
      <c r="A150">
        <v>20120520</v>
      </c>
      <c r="B150">
        <v>0.53</v>
      </c>
      <c r="C150">
        <v>71</v>
      </c>
      <c r="D150">
        <v>44</v>
      </c>
    </row>
    <row r="151" spans="1:4" x14ac:dyDescent="0.2">
      <c r="A151">
        <v>20120521</v>
      </c>
      <c r="B151">
        <v>0</v>
      </c>
      <c r="C151">
        <v>74</v>
      </c>
      <c r="D151">
        <v>47</v>
      </c>
    </row>
    <row r="152" spans="1:4" x14ac:dyDescent="0.2">
      <c r="A152">
        <v>20120522</v>
      </c>
      <c r="B152">
        <v>0</v>
      </c>
      <c r="C152">
        <v>84</v>
      </c>
      <c r="D152">
        <v>48</v>
      </c>
    </row>
    <row r="153" spans="1:4" x14ac:dyDescent="0.2">
      <c r="A153">
        <v>20120523</v>
      </c>
      <c r="B153">
        <v>0</v>
      </c>
      <c r="C153">
        <v>92</v>
      </c>
      <c r="D153">
        <v>60</v>
      </c>
    </row>
    <row r="154" spans="1:4" x14ac:dyDescent="0.2">
      <c r="A154">
        <v>20120524</v>
      </c>
      <c r="B154">
        <v>0.34</v>
      </c>
      <c r="C154">
        <v>80</v>
      </c>
      <c r="D154">
        <v>51</v>
      </c>
    </row>
    <row r="155" spans="1:4" x14ac:dyDescent="0.2">
      <c r="A155">
        <v>20120525</v>
      </c>
      <c r="B155">
        <v>0.12</v>
      </c>
      <c r="C155">
        <v>75</v>
      </c>
      <c r="D155">
        <v>51</v>
      </c>
    </row>
    <row r="156" spans="1:4" x14ac:dyDescent="0.2">
      <c r="A156">
        <v>20120526</v>
      </c>
      <c r="B156">
        <v>0</v>
      </c>
      <c r="C156">
        <v>73</v>
      </c>
      <c r="D156">
        <v>53</v>
      </c>
    </row>
    <row r="157" spans="1:4" x14ac:dyDescent="0.2">
      <c r="A157">
        <v>20120527</v>
      </c>
      <c r="B157">
        <v>0</v>
      </c>
      <c r="C157">
        <v>98</v>
      </c>
      <c r="D157">
        <v>67</v>
      </c>
    </row>
    <row r="158" spans="1:4" x14ac:dyDescent="0.2">
      <c r="A158">
        <v>20120528</v>
      </c>
      <c r="B158">
        <v>0</v>
      </c>
      <c r="C158">
        <v>89</v>
      </c>
      <c r="D158">
        <v>43</v>
      </c>
    </row>
    <row r="159" spans="1:4" x14ac:dyDescent="0.2">
      <c r="A159">
        <v>20120529</v>
      </c>
      <c r="B159">
        <v>0</v>
      </c>
      <c r="C159">
        <v>83</v>
      </c>
      <c r="D159">
        <v>45</v>
      </c>
    </row>
    <row r="160" spans="1:4" x14ac:dyDescent="0.2">
      <c r="A160">
        <v>20120530</v>
      </c>
      <c r="B160">
        <v>0</v>
      </c>
      <c r="C160">
        <v>80</v>
      </c>
      <c r="D160">
        <v>48</v>
      </c>
    </row>
    <row r="161" spans="1:4" x14ac:dyDescent="0.2">
      <c r="A161">
        <v>20120531</v>
      </c>
      <c r="B161">
        <v>0.09</v>
      </c>
      <c r="C161">
        <v>83</v>
      </c>
      <c r="D161">
        <v>43</v>
      </c>
    </row>
    <row r="162" spans="1:4" x14ac:dyDescent="0.2">
      <c r="A162">
        <v>20120601</v>
      </c>
      <c r="B162">
        <v>0.1</v>
      </c>
      <c r="C162">
        <v>72</v>
      </c>
      <c r="D162">
        <v>45</v>
      </c>
    </row>
    <row r="163" spans="1:4" x14ac:dyDescent="0.2">
      <c r="A163">
        <v>20120602</v>
      </c>
      <c r="B163">
        <v>0</v>
      </c>
      <c r="C163">
        <v>74</v>
      </c>
      <c r="D163">
        <v>47</v>
      </c>
    </row>
    <row r="164" spans="1:4" x14ac:dyDescent="0.2">
      <c r="A164">
        <v>20120603</v>
      </c>
      <c r="B164">
        <v>0</v>
      </c>
      <c r="C164">
        <v>89</v>
      </c>
      <c r="D164">
        <v>53</v>
      </c>
    </row>
    <row r="165" spans="1:4" x14ac:dyDescent="0.2">
      <c r="A165">
        <v>20120604</v>
      </c>
      <c r="B165">
        <v>0</v>
      </c>
      <c r="C165">
        <v>94</v>
      </c>
      <c r="D165">
        <v>60</v>
      </c>
    </row>
    <row r="166" spans="1:4" x14ac:dyDescent="0.2">
      <c r="A166">
        <v>20120605</v>
      </c>
      <c r="B166">
        <v>0</v>
      </c>
      <c r="C166">
        <v>92</v>
      </c>
      <c r="D166">
        <v>54</v>
      </c>
    </row>
    <row r="167" spans="1:4" x14ac:dyDescent="0.2">
      <c r="A167">
        <v>20120606</v>
      </c>
      <c r="B167">
        <v>0</v>
      </c>
      <c r="C167">
        <v>91</v>
      </c>
      <c r="D167">
        <v>60</v>
      </c>
    </row>
    <row r="168" spans="1:4" x14ac:dyDescent="0.2">
      <c r="A168">
        <v>20120607</v>
      </c>
      <c r="B168">
        <v>0</v>
      </c>
      <c r="C168">
        <v>87</v>
      </c>
      <c r="D168">
        <v>58</v>
      </c>
    </row>
    <row r="169" spans="1:4" x14ac:dyDescent="0.2">
      <c r="A169">
        <v>20120608</v>
      </c>
      <c r="B169">
        <v>0</v>
      </c>
      <c r="C169">
        <v>85</v>
      </c>
      <c r="D169">
        <v>59</v>
      </c>
    </row>
    <row r="170" spans="1:4" x14ac:dyDescent="0.2">
      <c r="A170">
        <v>20120609</v>
      </c>
      <c r="B170">
        <v>0</v>
      </c>
      <c r="C170">
        <v>88</v>
      </c>
      <c r="D170">
        <v>62</v>
      </c>
    </row>
    <row r="171" spans="1:4" x14ac:dyDescent="0.2">
      <c r="A171">
        <v>20120610</v>
      </c>
      <c r="B171">
        <v>0</v>
      </c>
      <c r="C171">
        <v>98</v>
      </c>
      <c r="D171">
        <v>63</v>
      </c>
    </row>
    <row r="172" spans="1:4" x14ac:dyDescent="0.2">
      <c r="A172">
        <v>20120611</v>
      </c>
      <c r="B172">
        <v>0</v>
      </c>
      <c r="C172">
        <v>83</v>
      </c>
      <c r="D172">
        <v>55</v>
      </c>
    </row>
    <row r="173" spans="1:4" x14ac:dyDescent="0.2">
      <c r="A173">
        <v>20120612</v>
      </c>
      <c r="B173">
        <v>0</v>
      </c>
      <c r="C173">
        <v>85</v>
      </c>
      <c r="D173">
        <v>48</v>
      </c>
    </row>
    <row r="174" spans="1:4" x14ac:dyDescent="0.2">
      <c r="A174">
        <v>20120613</v>
      </c>
      <c r="B174">
        <v>0</v>
      </c>
      <c r="C174">
        <v>88</v>
      </c>
      <c r="D174">
        <v>54</v>
      </c>
    </row>
    <row r="175" spans="1:4" x14ac:dyDescent="0.2">
      <c r="A175">
        <v>20120614</v>
      </c>
      <c r="B175">
        <v>0</v>
      </c>
      <c r="C175">
        <v>97</v>
      </c>
      <c r="D175">
        <v>62</v>
      </c>
    </row>
    <row r="176" spans="1:4" x14ac:dyDescent="0.2">
      <c r="A176">
        <v>20120615</v>
      </c>
      <c r="B176">
        <v>0</v>
      </c>
      <c r="C176">
        <v>93</v>
      </c>
      <c r="D176">
        <v>60</v>
      </c>
    </row>
    <row r="177" spans="1:4" x14ac:dyDescent="0.2">
      <c r="A177">
        <v>20120616</v>
      </c>
      <c r="B177">
        <v>0.19</v>
      </c>
      <c r="C177">
        <v>86</v>
      </c>
      <c r="D177">
        <v>61</v>
      </c>
    </row>
    <row r="178" spans="1:4" x14ac:dyDescent="0.2">
      <c r="A178">
        <v>20120617</v>
      </c>
      <c r="B178">
        <v>0</v>
      </c>
      <c r="C178">
        <v>88</v>
      </c>
      <c r="D178">
        <v>64</v>
      </c>
    </row>
    <row r="179" spans="1:4" x14ac:dyDescent="0.2">
      <c r="A179">
        <v>20120618</v>
      </c>
      <c r="B179">
        <v>0</v>
      </c>
      <c r="C179">
        <v>97</v>
      </c>
      <c r="D179">
        <v>65</v>
      </c>
    </row>
    <row r="180" spans="1:4" x14ac:dyDescent="0.2">
      <c r="A180">
        <v>20120619</v>
      </c>
      <c r="B180">
        <v>0</v>
      </c>
      <c r="C180">
        <v>104</v>
      </c>
      <c r="D180">
        <v>68</v>
      </c>
    </row>
    <row r="181" spans="1:4" x14ac:dyDescent="0.2">
      <c r="A181">
        <v>20120620</v>
      </c>
      <c r="B181">
        <v>0</v>
      </c>
      <c r="C181">
        <v>99</v>
      </c>
      <c r="D181">
        <v>71</v>
      </c>
    </row>
    <row r="182" spans="1:4" x14ac:dyDescent="0.2">
      <c r="A182">
        <v>20120621</v>
      </c>
      <c r="B182">
        <v>0</v>
      </c>
      <c r="C182">
        <v>80</v>
      </c>
      <c r="D182">
        <v>57</v>
      </c>
    </row>
    <row r="183" spans="1:4" x14ac:dyDescent="0.2">
      <c r="A183">
        <v>20120622</v>
      </c>
      <c r="B183">
        <v>0</v>
      </c>
      <c r="C183">
        <v>85</v>
      </c>
      <c r="D183">
        <v>58</v>
      </c>
    </row>
    <row r="184" spans="1:4" x14ac:dyDescent="0.2">
      <c r="A184">
        <v>20120623</v>
      </c>
      <c r="B184">
        <v>0</v>
      </c>
      <c r="C184">
        <v>90</v>
      </c>
      <c r="D184">
        <v>58</v>
      </c>
    </row>
    <row r="185" spans="1:4" x14ac:dyDescent="0.2">
      <c r="A185">
        <v>20120624</v>
      </c>
      <c r="B185">
        <v>0</v>
      </c>
      <c r="C185">
        <v>106</v>
      </c>
      <c r="D185">
        <v>63</v>
      </c>
    </row>
    <row r="186" spans="1:4" x14ac:dyDescent="0.2">
      <c r="A186">
        <v>20120625</v>
      </c>
      <c r="B186">
        <v>0</v>
      </c>
      <c r="C186">
        <v>110</v>
      </c>
      <c r="D186">
        <v>62</v>
      </c>
    </row>
    <row r="187" spans="1:4" x14ac:dyDescent="0.2">
      <c r="A187">
        <v>20120626</v>
      </c>
      <c r="B187">
        <v>0</v>
      </c>
      <c r="C187">
        <v>104</v>
      </c>
      <c r="D187">
        <v>67</v>
      </c>
    </row>
    <row r="188" spans="1:4" x14ac:dyDescent="0.2">
      <c r="A188">
        <v>20120627</v>
      </c>
      <c r="B188">
        <v>0</v>
      </c>
      <c r="C188">
        <v>111</v>
      </c>
      <c r="D188">
        <v>68</v>
      </c>
    </row>
    <row r="189" spans="1:4" x14ac:dyDescent="0.2">
      <c r="A189">
        <v>20120628</v>
      </c>
      <c r="B189">
        <v>0</v>
      </c>
      <c r="C189">
        <v>109</v>
      </c>
      <c r="D189">
        <v>72</v>
      </c>
    </row>
    <row r="190" spans="1:4" x14ac:dyDescent="0.2">
      <c r="A190">
        <v>20120629</v>
      </c>
      <c r="B190">
        <v>0.03</v>
      </c>
      <c r="C190">
        <v>106</v>
      </c>
      <c r="D190">
        <v>64</v>
      </c>
    </row>
    <row r="191" spans="1:4" x14ac:dyDescent="0.2">
      <c r="A191">
        <v>20120630</v>
      </c>
      <c r="B191">
        <v>0</v>
      </c>
      <c r="C191">
        <v>102</v>
      </c>
      <c r="D191">
        <v>65</v>
      </c>
    </row>
    <row r="192" spans="1:4" x14ac:dyDescent="0.2">
      <c r="A192">
        <v>20120701</v>
      </c>
      <c r="B192">
        <v>0</v>
      </c>
      <c r="C192">
        <v>102</v>
      </c>
      <c r="D192">
        <v>60</v>
      </c>
    </row>
    <row r="193" spans="1:4" x14ac:dyDescent="0.2">
      <c r="A193">
        <v>20120702</v>
      </c>
      <c r="B193">
        <v>0</v>
      </c>
      <c r="C193">
        <v>95</v>
      </c>
      <c r="D193">
        <v>64</v>
      </c>
    </row>
    <row r="194" spans="1:4" x14ac:dyDescent="0.2">
      <c r="A194">
        <v>20120703</v>
      </c>
      <c r="B194">
        <v>0</v>
      </c>
      <c r="C194">
        <v>100</v>
      </c>
      <c r="D194">
        <v>68</v>
      </c>
    </row>
    <row r="195" spans="1:4" x14ac:dyDescent="0.2">
      <c r="A195">
        <v>20120704</v>
      </c>
      <c r="B195">
        <v>0</v>
      </c>
      <c r="C195">
        <v>100</v>
      </c>
      <c r="D195">
        <v>72</v>
      </c>
    </row>
    <row r="196" spans="1:4" x14ac:dyDescent="0.2">
      <c r="A196">
        <v>20120705</v>
      </c>
      <c r="B196">
        <v>0</v>
      </c>
      <c r="C196">
        <v>103</v>
      </c>
      <c r="D196">
        <v>75</v>
      </c>
    </row>
    <row r="197" spans="1:4" x14ac:dyDescent="0.2">
      <c r="A197">
        <v>20120706</v>
      </c>
      <c r="B197">
        <v>0</v>
      </c>
      <c r="C197">
        <v>100</v>
      </c>
      <c r="D197">
        <v>74</v>
      </c>
    </row>
    <row r="198" spans="1:4" x14ac:dyDescent="0.2">
      <c r="A198">
        <v>20120707</v>
      </c>
      <c r="B198">
        <v>0</v>
      </c>
      <c r="C198">
        <v>101</v>
      </c>
      <c r="D198">
        <v>69</v>
      </c>
    </row>
    <row r="199" spans="1:4" x14ac:dyDescent="0.2">
      <c r="A199">
        <v>20120708</v>
      </c>
      <c r="B199">
        <v>1.03</v>
      </c>
      <c r="C199">
        <v>92</v>
      </c>
      <c r="D199">
        <v>64</v>
      </c>
    </row>
    <row r="200" spans="1:4" x14ac:dyDescent="0.2">
      <c r="A200">
        <v>20120709</v>
      </c>
      <c r="B200">
        <v>0.26</v>
      </c>
      <c r="C200">
        <v>81</v>
      </c>
      <c r="D200">
        <v>64</v>
      </c>
    </row>
    <row r="201" spans="1:4" x14ac:dyDescent="0.2">
      <c r="A201">
        <v>20120710</v>
      </c>
      <c r="B201">
        <v>0</v>
      </c>
      <c r="C201">
        <v>82</v>
      </c>
      <c r="D201">
        <v>56</v>
      </c>
    </row>
    <row r="202" spans="1:4" x14ac:dyDescent="0.2">
      <c r="A202">
        <v>20120711</v>
      </c>
      <c r="B202">
        <v>0</v>
      </c>
      <c r="C202">
        <v>87</v>
      </c>
      <c r="D202">
        <v>57</v>
      </c>
    </row>
    <row r="203" spans="1:4" x14ac:dyDescent="0.2">
      <c r="A203">
        <v>20120712</v>
      </c>
      <c r="B203">
        <v>0</v>
      </c>
      <c r="C203">
        <v>90</v>
      </c>
      <c r="D203">
        <v>59</v>
      </c>
    </row>
    <row r="204" spans="1:4" x14ac:dyDescent="0.2">
      <c r="A204">
        <v>20120713</v>
      </c>
      <c r="B204">
        <v>0</v>
      </c>
      <c r="C204">
        <v>95</v>
      </c>
      <c r="D204">
        <v>61</v>
      </c>
    </row>
    <row r="205" spans="1:4" x14ac:dyDescent="0.2">
      <c r="A205">
        <v>20120714</v>
      </c>
      <c r="B205">
        <v>0</v>
      </c>
      <c r="C205">
        <v>96</v>
      </c>
      <c r="D205">
        <v>65</v>
      </c>
    </row>
    <row r="206" spans="1:4" x14ac:dyDescent="0.2">
      <c r="A206">
        <v>20120715</v>
      </c>
      <c r="B206">
        <v>0</v>
      </c>
      <c r="C206">
        <v>98</v>
      </c>
      <c r="D206">
        <v>69</v>
      </c>
    </row>
    <row r="207" spans="1:4" x14ac:dyDescent="0.2">
      <c r="A207">
        <v>20120716</v>
      </c>
      <c r="B207">
        <v>0</v>
      </c>
      <c r="C207">
        <v>101</v>
      </c>
      <c r="D207">
        <v>71</v>
      </c>
    </row>
    <row r="208" spans="1:4" x14ac:dyDescent="0.2">
      <c r="A208">
        <v>20120717</v>
      </c>
      <c r="B208">
        <v>0</v>
      </c>
      <c r="C208">
        <v>98</v>
      </c>
      <c r="D208">
        <v>68</v>
      </c>
    </row>
    <row r="209" spans="1:4" x14ac:dyDescent="0.2">
      <c r="A209">
        <v>20120718</v>
      </c>
      <c r="B209">
        <v>0</v>
      </c>
      <c r="C209">
        <v>101</v>
      </c>
      <c r="D209">
        <v>66</v>
      </c>
    </row>
    <row r="210" spans="1:4" x14ac:dyDescent="0.2">
      <c r="A210">
        <v>20120719</v>
      </c>
      <c r="B210">
        <v>0</v>
      </c>
      <c r="C210">
        <v>99</v>
      </c>
      <c r="D210">
        <v>64</v>
      </c>
    </row>
    <row r="211" spans="1:4" x14ac:dyDescent="0.2">
      <c r="A211">
        <v>20120720</v>
      </c>
      <c r="B211">
        <v>0</v>
      </c>
      <c r="C211">
        <v>103</v>
      </c>
      <c r="D211">
        <v>64</v>
      </c>
    </row>
    <row r="212" spans="1:4" x14ac:dyDescent="0.2">
      <c r="A212">
        <v>20120721</v>
      </c>
      <c r="B212">
        <v>0</v>
      </c>
      <c r="C212">
        <v>101</v>
      </c>
      <c r="D212">
        <v>70</v>
      </c>
    </row>
    <row r="213" spans="1:4" x14ac:dyDescent="0.2">
      <c r="A213">
        <v>20120722</v>
      </c>
      <c r="B213">
        <v>0</v>
      </c>
      <c r="C213">
        <v>105</v>
      </c>
      <c r="D213">
        <v>71</v>
      </c>
    </row>
    <row r="214" spans="1:4" x14ac:dyDescent="0.2">
      <c r="A214">
        <v>20120723</v>
      </c>
      <c r="B214">
        <v>0</v>
      </c>
      <c r="C214">
        <v>104</v>
      </c>
      <c r="D214">
        <v>69</v>
      </c>
    </row>
    <row r="215" spans="1:4" x14ac:dyDescent="0.2">
      <c r="A215">
        <v>20120724</v>
      </c>
      <c r="B215">
        <v>0</v>
      </c>
      <c r="C215">
        <v>101</v>
      </c>
      <c r="D215">
        <v>68</v>
      </c>
    </row>
    <row r="216" spans="1:4" x14ac:dyDescent="0.2">
      <c r="A216">
        <v>20120725</v>
      </c>
      <c r="B216">
        <v>0</v>
      </c>
      <c r="C216">
        <v>106</v>
      </c>
      <c r="D216">
        <v>73</v>
      </c>
    </row>
    <row r="217" spans="1:4" x14ac:dyDescent="0.2">
      <c r="A217">
        <v>20120726</v>
      </c>
      <c r="B217">
        <v>0</v>
      </c>
      <c r="C217">
        <v>98</v>
      </c>
      <c r="D217">
        <v>61</v>
      </c>
    </row>
    <row r="218" spans="1:4" x14ac:dyDescent="0.2">
      <c r="A218">
        <v>20120727</v>
      </c>
      <c r="B218">
        <v>0</v>
      </c>
      <c r="C218">
        <v>97</v>
      </c>
      <c r="D218">
        <v>63</v>
      </c>
    </row>
    <row r="219" spans="1:4" x14ac:dyDescent="0.2">
      <c r="A219">
        <v>20120728</v>
      </c>
      <c r="B219">
        <v>0</v>
      </c>
      <c r="C219">
        <v>99</v>
      </c>
      <c r="D219">
        <v>65</v>
      </c>
    </row>
    <row r="220" spans="1:4" x14ac:dyDescent="0.2">
      <c r="A220">
        <v>20120729</v>
      </c>
      <c r="B220">
        <v>0.04</v>
      </c>
      <c r="C220">
        <v>101</v>
      </c>
      <c r="D220">
        <v>73</v>
      </c>
    </row>
    <row r="221" spans="1:4" x14ac:dyDescent="0.2">
      <c r="A221">
        <v>20120730</v>
      </c>
      <c r="B221">
        <v>0.03</v>
      </c>
      <c r="C221">
        <v>97</v>
      </c>
      <c r="D221">
        <v>68</v>
      </c>
    </row>
    <row r="222" spans="1:4" x14ac:dyDescent="0.2">
      <c r="A222">
        <v>20120731</v>
      </c>
      <c r="B222">
        <v>7.0000000000000007E-2</v>
      </c>
      <c r="C222">
        <v>95</v>
      </c>
      <c r="D222">
        <v>65</v>
      </c>
    </row>
    <row r="223" spans="1:4" x14ac:dyDescent="0.2">
      <c r="A223">
        <v>20120801</v>
      </c>
      <c r="B223">
        <v>0.01</v>
      </c>
      <c r="C223">
        <v>97</v>
      </c>
      <c r="D223">
        <v>65</v>
      </c>
    </row>
    <row r="224" spans="1:4" x14ac:dyDescent="0.2">
      <c r="A224">
        <v>20120802</v>
      </c>
      <c r="B224">
        <v>0.25</v>
      </c>
      <c r="C224">
        <v>101</v>
      </c>
      <c r="D224">
        <v>69</v>
      </c>
    </row>
    <row r="225" spans="1:4" x14ac:dyDescent="0.2">
      <c r="A225">
        <v>20120803</v>
      </c>
      <c r="B225">
        <v>0</v>
      </c>
      <c r="C225">
        <v>93</v>
      </c>
      <c r="D225">
        <v>67</v>
      </c>
    </row>
    <row r="226" spans="1:4" x14ac:dyDescent="0.2">
      <c r="A226">
        <v>20120804</v>
      </c>
      <c r="B226">
        <v>0</v>
      </c>
      <c r="C226">
        <v>97</v>
      </c>
      <c r="D226">
        <v>61</v>
      </c>
    </row>
    <row r="227" spans="1:4" x14ac:dyDescent="0.2">
      <c r="A227">
        <v>20120805</v>
      </c>
      <c r="B227">
        <v>0</v>
      </c>
      <c r="C227">
        <v>84</v>
      </c>
      <c r="D227">
        <v>48</v>
      </c>
    </row>
    <row r="228" spans="1:4" x14ac:dyDescent="0.2">
      <c r="A228">
        <v>20120806</v>
      </c>
      <c r="B228">
        <v>0</v>
      </c>
      <c r="C228">
        <v>92</v>
      </c>
      <c r="D228">
        <v>63</v>
      </c>
    </row>
    <row r="229" spans="1:4" x14ac:dyDescent="0.2">
      <c r="A229">
        <v>20120807</v>
      </c>
      <c r="B229">
        <v>0.08</v>
      </c>
      <c r="C229">
        <v>102</v>
      </c>
      <c r="D229">
        <v>63</v>
      </c>
    </row>
    <row r="230" spans="1:4" x14ac:dyDescent="0.2">
      <c r="A230">
        <v>20120808</v>
      </c>
      <c r="B230">
        <v>0.01</v>
      </c>
      <c r="C230">
        <v>89</v>
      </c>
      <c r="D230">
        <v>58</v>
      </c>
    </row>
    <row r="231" spans="1:4" x14ac:dyDescent="0.2">
      <c r="A231">
        <v>20120809</v>
      </c>
      <c r="B231">
        <v>0</v>
      </c>
      <c r="C231">
        <v>102</v>
      </c>
      <c r="D231">
        <v>57</v>
      </c>
    </row>
    <row r="232" spans="1:4" x14ac:dyDescent="0.2">
      <c r="A232">
        <v>20120810</v>
      </c>
      <c r="B232">
        <v>0</v>
      </c>
      <c r="C232">
        <v>87</v>
      </c>
      <c r="D232">
        <v>56</v>
      </c>
    </row>
    <row r="233" spans="1:4" x14ac:dyDescent="0.2">
      <c r="A233">
        <v>20120811</v>
      </c>
      <c r="B233">
        <v>0</v>
      </c>
      <c r="C233">
        <v>88</v>
      </c>
      <c r="D233">
        <v>60</v>
      </c>
    </row>
    <row r="234" spans="1:4" x14ac:dyDescent="0.2">
      <c r="A234">
        <v>20120812</v>
      </c>
      <c r="B234">
        <v>0.04</v>
      </c>
      <c r="C234">
        <v>95</v>
      </c>
      <c r="D234">
        <v>62</v>
      </c>
    </row>
    <row r="235" spans="1:4" x14ac:dyDescent="0.2">
      <c r="A235">
        <v>20120813</v>
      </c>
      <c r="B235">
        <v>0</v>
      </c>
      <c r="C235">
        <v>91</v>
      </c>
      <c r="D235">
        <v>51</v>
      </c>
    </row>
    <row r="236" spans="1:4" x14ac:dyDescent="0.2">
      <c r="A236">
        <v>20120814</v>
      </c>
      <c r="B236">
        <v>0.11</v>
      </c>
      <c r="C236">
        <v>91</v>
      </c>
      <c r="D236">
        <v>51</v>
      </c>
    </row>
    <row r="237" spans="1:4" x14ac:dyDescent="0.2">
      <c r="A237">
        <v>20120815</v>
      </c>
      <c r="B237">
        <v>0</v>
      </c>
      <c r="C237">
        <v>83</v>
      </c>
      <c r="D237">
        <v>61</v>
      </c>
    </row>
    <row r="238" spans="1:4" x14ac:dyDescent="0.2">
      <c r="A238">
        <v>20120816</v>
      </c>
      <c r="B238">
        <v>0.01</v>
      </c>
      <c r="C238">
        <v>101</v>
      </c>
      <c r="D238">
        <v>59</v>
      </c>
    </row>
    <row r="239" spans="1:4" x14ac:dyDescent="0.2">
      <c r="A239">
        <v>20120817</v>
      </c>
      <c r="B239">
        <v>0</v>
      </c>
      <c r="C239">
        <v>63</v>
      </c>
      <c r="D239">
        <v>45</v>
      </c>
    </row>
    <row r="240" spans="1:4" x14ac:dyDescent="0.2">
      <c r="A240">
        <v>20120818</v>
      </c>
      <c r="B240">
        <v>0</v>
      </c>
      <c r="C240">
        <v>80</v>
      </c>
      <c r="D240">
        <v>45</v>
      </c>
    </row>
    <row r="241" spans="1:4" x14ac:dyDescent="0.2">
      <c r="A241">
        <v>20120819</v>
      </c>
      <c r="B241">
        <v>0</v>
      </c>
      <c r="C241">
        <v>86</v>
      </c>
      <c r="D241">
        <v>43</v>
      </c>
    </row>
    <row r="242" spans="1:4" x14ac:dyDescent="0.2">
      <c r="A242">
        <v>20120820</v>
      </c>
      <c r="B242">
        <v>0</v>
      </c>
      <c r="C242">
        <v>82</v>
      </c>
      <c r="D242">
        <v>46</v>
      </c>
    </row>
    <row r="243" spans="1:4" x14ac:dyDescent="0.2">
      <c r="A243">
        <v>20120821</v>
      </c>
      <c r="B243">
        <v>0</v>
      </c>
      <c r="C243">
        <v>88</v>
      </c>
      <c r="D243">
        <v>47</v>
      </c>
    </row>
    <row r="244" spans="1:4" x14ac:dyDescent="0.2">
      <c r="A244">
        <v>20120822</v>
      </c>
      <c r="B244">
        <v>0</v>
      </c>
      <c r="C244">
        <v>92</v>
      </c>
      <c r="D244">
        <v>62</v>
      </c>
    </row>
    <row r="245" spans="1:4" x14ac:dyDescent="0.2">
      <c r="A245">
        <v>20120823</v>
      </c>
      <c r="B245">
        <v>0</v>
      </c>
      <c r="C245">
        <v>92</v>
      </c>
      <c r="D245">
        <v>62</v>
      </c>
    </row>
    <row r="246" spans="1:4" x14ac:dyDescent="0.2">
      <c r="A246">
        <v>20120824</v>
      </c>
      <c r="B246">
        <v>0.94</v>
      </c>
      <c r="C246">
        <v>88</v>
      </c>
      <c r="D246">
        <v>65</v>
      </c>
    </row>
    <row r="247" spans="1:4" x14ac:dyDescent="0.2">
      <c r="A247">
        <v>20120825</v>
      </c>
      <c r="B247">
        <v>0</v>
      </c>
      <c r="C247">
        <v>78</v>
      </c>
      <c r="D247">
        <v>65</v>
      </c>
    </row>
    <row r="248" spans="1:4" x14ac:dyDescent="0.2">
      <c r="A248">
        <v>20120826</v>
      </c>
      <c r="B248">
        <v>0</v>
      </c>
      <c r="C248">
        <v>84</v>
      </c>
      <c r="D248">
        <v>58</v>
      </c>
    </row>
    <row r="249" spans="1:4" x14ac:dyDescent="0.2">
      <c r="A249">
        <v>20120827</v>
      </c>
      <c r="B249">
        <v>0</v>
      </c>
      <c r="C249">
        <v>90</v>
      </c>
      <c r="D249">
        <v>63</v>
      </c>
    </row>
    <row r="250" spans="1:4" x14ac:dyDescent="0.2">
      <c r="A250">
        <v>20120828</v>
      </c>
      <c r="B250">
        <v>0</v>
      </c>
      <c r="C250">
        <v>94</v>
      </c>
      <c r="D250">
        <v>63</v>
      </c>
    </row>
    <row r="251" spans="1:4" x14ac:dyDescent="0.2">
      <c r="A251">
        <v>20120829</v>
      </c>
      <c r="B251">
        <v>0</v>
      </c>
      <c r="C251">
        <v>98</v>
      </c>
      <c r="D251">
        <v>63</v>
      </c>
    </row>
    <row r="252" spans="1:4" x14ac:dyDescent="0.2">
      <c r="A252">
        <v>20120830</v>
      </c>
      <c r="B252">
        <v>0</v>
      </c>
      <c r="C252">
        <v>99</v>
      </c>
      <c r="D252">
        <v>61</v>
      </c>
    </row>
    <row r="253" spans="1:4" x14ac:dyDescent="0.2">
      <c r="A253">
        <v>20120831</v>
      </c>
      <c r="B253">
        <v>0</v>
      </c>
      <c r="C253">
        <v>100</v>
      </c>
      <c r="D253">
        <v>57</v>
      </c>
    </row>
    <row r="254" spans="1:4" x14ac:dyDescent="0.2">
      <c r="A254">
        <v>20120901</v>
      </c>
      <c r="B254">
        <v>0</v>
      </c>
      <c r="C254">
        <v>95</v>
      </c>
      <c r="D254">
        <v>55</v>
      </c>
    </row>
    <row r="255" spans="1:4" x14ac:dyDescent="0.2">
      <c r="A255">
        <v>20120902</v>
      </c>
      <c r="B255">
        <v>0</v>
      </c>
      <c r="C255">
        <v>97</v>
      </c>
      <c r="D255">
        <v>54</v>
      </c>
    </row>
    <row r="256" spans="1:4" x14ac:dyDescent="0.2">
      <c r="A256">
        <v>20120903</v>
      </c>
      <c r="B256">
        <v>0</v>
      </c>
      <c r="C256">
        <v>100</v>
      </c>
      <c r="D256">
        <v>66</v>
      </c>
    </row>
    <row r="257" spans="1:4" x14ac:dyDescent="0.2">
      <c r="A257">
        <v>20120904</v>
      </c>
      <c r="B257">
        <v>0</v>
      </c>
      <c r="C257">
        <v>90</v>
      </c>
      <c r="D257">
        <v>57</v>
      </c>
    </row>
    <row r="258" spans="1:4" x14ac:dyDescent="0.2">
      <c r="A258">
        <v>20120905</v>
      </c>
      <c r="B258">
        <v>0.05</v>
      </c>
      <c r="C258">
        <v>98</v>
      </c>
      <c r="D258">
        <v>57</v>
      </c>
    </row>
    <row r="259" spans="1:4" x14ac:dyDescent="0.2">
      <c r="A259">
        <v>20120906</v>
      </c>
      <c r="B259">
        <v>0</v>
      </c>
      <c r="C259">
        <v>98</v>
      </c>
      <c r="D259">
        <v>54</v>
      </c>
    </row>
    <row r="260" spans="1:4" x14ac:dyDescent="0.2">
      <c r="A260">
        <v>20120907</v>
      </c>
      <c r="B260">
        <v>0</v>
      </c>
      <c r="C260">
        <v>99</v>
      </c>
      <c r="D260">
        <v>57</v>
      </c>
    </row>
    <row r="261" spans="1:4" x14ac:dyDescent="0.2">
      <c r="A261">
        <v>20120908</v>
      </c>
      <c r="B261">
        <v>0</v>
      </c>
      <c r="C261">
        <v>74</v>
      </c>
      <c r="D261">
        <v>41</v>
      </c>
    </row>
    <row r="262" spans="1:4" x14ac:dyDescent="0.2">
      <c r="A262">
        <v>20120909</v>
      </c>
      <c r="B262">
        <v>0</v>
      </c>
      <c r="C262">
        <v>87</v>
      </c>
      <c r="D262">
        <v>39</v>
      </c>
    </row>
    <row r="263" spans="1:4" x14ac:dyDescent="0.2">
      <c r="A263">
        <v>20120910</v>
      </c>
      <c r="B263">
        <v>0</v>
      </c>
      <c r="C263">
        <v>82</v>
      </c>
      <c r="D263">
        <v>40</v>
      </c>
    </row>
    <row r="264" spans="1:4" x14ac:dyDescent="0.2">
      <c r="A264">
        <v>20120911</v>
      </c>
      <c r="B264">
        <v>0</v>
      </c>
      <c r="C264">
        <v>94</v>
      </c>
      <c r="D264">
        <v>50</v>
      </c>
    </row>
    <row r="265" spans="1:4" x14ac:dyDescent="0.2">
      <c r="A265">
        <v>20120912</v>
      </c>
      <c r="B265">
        <v>0</v>
      </c>
      <c r="C265">
        <v>98</v>
      </c>
      <c r="D265">
        <v>62</v>
      </c>
    </row>
    <row r="266" spans="1:4" x14ac:dyDescent="0.2">
      <c r="A266">
        <v>20120913</v>
      </c>
      <c r="B266">
        <v>0.37</v>
      </c>
      <c r="C266">
        <v>71</v>
      </c>
      <c r="D266">
        <v>48</v>
      </c>
    </row>
    <row r="267" spans="1:4" x14ac:dyDescent="0.2">
      <c r="A267">
        <v>20120914</v>
      </c>
      <c r="B267">
        <v>0</v>
      </c>
      <c r="C267">
        <v>69</v>
      </c>
      <c r="D267">
        <v>40</v>
      </c>
    </row>
    <row r="268" spans="1:4" x14ac:dyDescent="0.2">
      <c r="A268">
        <v>20120915</v>
      </c>
      <c r="B268">
        <v>0</v>
      </c>
      <c r="C268">
        <v>81</v>
      </c>
      <c r="D268">
        <v>40</v>
      </c>
    </row>
    <row r="269" spans="1:4" x14ac:dyDescent="0.2">
      <c r="A269">
        <v>20120916</v>
      </c>
      <c r="B269">
        <v>0</v>
      </c>
      <c r="C269">
        <v>81</v>
      </c>
      <c r="D269">
        <v>40</v>
      </c>
    </row>
    <row r="270" spans="1:4" x14ac:dyDescent="0.2">
      <c r="A270">
        <v>20120917</v>
      </c>
      <c r="B270">
        <v>0</v>
      </c>
      <c r="C270">
        <v>86</v>
      </c>
      <c r="D270">
        <v>42</v>
      </c>
    </row>
    <row r="271" spans="1:4" x14ac:dyDescent="0.2">
      <c r="A271">
        <v>20120918</v>
      </c>
      <c r="B271">
        <v>0</v>
      </c>
      <c r="C271">
        <v>70</v>
      </c>
      <c r="D271">
        <v>36</v>
      </c>
    </row>
    <row r="272" spans="1:4" x14ac:dyDescent="0.2">
      <c r="A272">
        <v>20120919</v>
      </c>
      <c r="B272">
        <v>0</v>
      </c>
      <c r="C272">
        <v>84</v>
      </c>
      <c r="D272">
        <v>37</v>
      </c>
    </row>
    <row r="273" spans="1:4" x14ac:dyDescent="0.2">
      <c r="A273">
        <v>20120920</v>
      </c>
      <c r="B273">
        <v>0</v>
      </c>
      <c r="C273">
        <v>91</v>
      </c>
      <c r="D273">
        <v>39</v>
      </c>
    </row>
    <row r="274" spans="1:4" x14ac:dyDescent="0.2">
      <c r="A274">
        <v>20120921</v>
      </c>
      <c r="B274">
        <v>0</v>
      </c>
      <c r="C274">
        <v>82</v>
      </c>
      <c r="D274">
        <v>39</v>
      </c>
    </row>
    <row r="275" spans="1:4" x14ac:dyDescent="0.2">
      <c r="A275">
        <v>20120922</v>
      </c>
      <c r="B275">
        <v>0</v>
      </c>
      <c r="C275">
        <v>84</v>
      </c>
      <c r="D275">
        <v>45</v>
      </c>
    </row>
    <row r="276" spans="1:4" x14ac:dyDescent="0.2">
      <c r="A276">
        <v>20120923</v>
      </c>
      <c r="B276">
        <v>0</v>
      </c>
      <c r="C276">
        <v>73</v>
      </c>
      <c r="D276">
        <v>43</v>
      </c>
    </row>
    <row r="277" spans="1:4" x14ac:dyDescent="0.2">
      <c r="A277">
        <v>20120924</v>
      </c>
      <c r="B277">
        <v>0</v>
      </c>
      <c r="C277">
        <v>73</v>
      </c>
      <c r="D277">
        <v>43</v>
      </c>
    </row>
    <row r="278" spans="1:4" x14ac:dyDescent="0.2">
      <c r="A278">
        <v>20120925</v>
      </c>
      <c r="B278">
        <v>0</v>
      </c>
      <c r="C278">
        <v>79</v>
      </c>
      <c r="D278">
        <v>43</v>
      </c>
    </row>
    <row r="279" spans="1:4" x14ac:dyDescent="0.2">
      <c r="A279">
        <v>20120926</v>
      </c>
      <c r="B279">
        <v>0</v>
      </c>
      <c r="C279">
        <v>79</v>
      </c>
      <c r="D279">
        <v>44</v>
      </c>
    </row>
    <row r="280" spans="1:4" x14ac:dyDescent="0.2">
      <c r="A280">
        <v>20120927</v>
      </c>
      <c r="B280">
        <v>0</v>
      </c>
      <c r="C280">
        <v>79</v>
      </c>
      <c r="D280">
        <v>51</v>
      </c>
    </row>
    <row r="281" spans="1:4" x14ac:dyDescent="0.2">
      <c r="A281">
        <v>20120928</v>
      </c>
      <c r="B281">
        <v>0</v>
      </c>
      <c r="C281">
        <v>76</v>
      </c>
      <c r="D281">
        <v>51</v>
      </c>
    </row>
    <row r="282" spans="1:4" x14ac:dyDescent="0.2">
      <c r="A282">
        <v>20120929</v>
      </c>
      <c r="B282">
        <v>0</v>
      </c>
      <c r="C282">
        <v>76</v>
      </c>
      <c r="D282">
        <v>39</v>
      </c>
    </row>
    <row r="283" spans="1:4" x14ac:dyDescent="0.2">
      <c r="A283">
        <v>20120930</v>
      </c>
      <c r="B283">
        <v>0</v>
      </c>
      <c r="C283">
        <v>76</v>
      </c>
      <c r="D283">
        <v>40</v>
      </c>
    </row>
    <row r="284" spans="1:4" x14ac:dyDescent="0.2">
      <c r="A284">
        <v>20121001</v>
      </c>
      <c r="B284">
        <v>0</v>
      </c>
      <c r="C284">
        <v>83</v>
      </c>
      <c r="D284">
        <v>47</v>
      </c>
    </row>
    <row r="285" spans="1:4" x14ac:dyDescent="0.2">
      <c r="A285">
        <v>20121002</v>
      </c>
      <c r="B285">
        <v>0</v>
      </c>
      <c r="C285">
        <v>72</v>
      </c>
      <c r="D285">
        <v>30</v>
      </c>
    </row>
    <row r="286" spans="1:4" x14ac:dyDescent="0.2">
      <c r="A286">
        <v>20121003</v>
      </c>
      <c r="B286">
        <v>0</v>
      </c>
      <c r="C286">
        <v>80</v>
      </c>
      <c r="D286">
        <v>30</v>
      </c>
    </row>
    <row r="287" spans="1:4" x14ac:dyDescent="0.2">
      <c r="A287">
        <v>20121004</v>
      </c>
      <c r="B287">
        <v>0</v>
      </c>
      <c r="C287">
        <v>92</v>
      </c>
      <c r="D287">
        <v>41</v>
      </c>
    </row>
    <row r="288" spans="1:4" x14ac:dyDescent="0.2">
      <c r="A288">
        <v>20121005</v>
      </c>
      <c r="B288">
        <v>0</v>
      </c>
      <c r="C288">
        <v>58</v>
      </c>
      <c r="D288">
        <v>32</v>
      </c>
    </row>
    <row r="289" spans="1:4" x14ac:dyDescent="0.2">
      <c r="A289">
        <v>20121006</v>
      </c>
      <c r="B289">
        <v>0.03</v>
      </c>
      <c r="C289">
        <v>42</v>
      </c>
      <c r="D289">
        <v>36</v>
      </c>
    </row>
    <row r="290" spans="1:4" x14ac:dyDescent="0.2">
      <c r="A290">
        <v>20121007</v>
      </c>
      <c r="B290">
        <v>0.23</v>
      </c>
      <c r="C290">
        <v>38</v>
      </c>
      <c r="D290">
        <v>22</v>
      </c>
    </row>
    <row r="291" spans="1:4" x14ac:dyDescent="0.2">
      <c r="A291">
        <v>20121008</v>
      </c>
      <c r="B291">
        <v>0</v>
      </c>
      <c r="C291">
        <v>55</v>
      </c>
      <c r="D291">
        <v>24</v>
      </c>
    </row>
    <row r="292" spans="1:4" x14ac:dyDescent="0.2">
      <c r="A292">
        <v>20121009</v>
      </c>
      <c r="B292">
        <v>0</v>
      </c>
      <c r="C292">
        <v>76</v>
      </c>
      <c r="D292">
        <v>28</v>
      </c>
    </row>
    <row r="293" spans="1:4" x14ac:dyDescent="0.2">
      <c r="A293">
        <v>20121010</v>
      </c>
      <c r="B293">
        <v>0</v>
      </c>
      <c r="C293">
        <v>41</v>
      </c>
      <c r="D293">
        <v>27</v>
      </c>
    </row>
    <row r="294" spans="1:4" x14ac:dyDescent="0.2">
      <c r="A294">
        <v>20121011</v>
      </c>
      <c r="B294">
        <v>0</v>
      </c>
      <c r="C294">
        <v>65</v>
      </c>
      <c r="D294">
        <v>27</v>
      </c>
    </row>
    <row r="295" spans="1:4" x14ac:dyDescent="0.2">
      <c r="A295">
        <v>20121012</v>
      </c>
      <c r="B295">
        <v>0</v>
      </c>
      <c r="C295">
        <v>64</v>
      </c>
      <c r="D295">
        <v>33</v>
      </c>
    </row>
    <row r="296" spans="1:4" x14ac:dyDescent="0.2">
      <c r="A296">
        <v>20121013</v>
      </c>
      <c r="B296">
        <v>0.09</v>
      </c>
      <c r="C296">
        <v>54</v>
      </c>
      <c r="D296">
        <v>33</v>
      </c>
    </row>
    <row r="297" spans="1:4" x14ac:dyDescent="0.2">
      <c r="A297">
        <v>20121014</v>
      </c>
      <c r="B297">
        <v>0</v>
      </c>
      <c r="C297">
        <v>77</v>
      </c>
      <c r="D297">
        <v>46</v>
      </c>
    </row>
    <row r="298" spans="1:4" x14ac:dyDescent="0.2">
      <c r="A298">
        <v>20121015</v>
      </c>
      <c r="B298">
        <v>0</v>
      </c>
      <c r="C298">
        <v>75</v>
      </c>
      <c r="D298">
        <v>39</v>
      </c>
    </row>
    <row r="299" spans="1:4" x14ac:dyDescent="0.2">
      <c r="A299">
        <v>20121016</v>
      </c>
      <c r="B299">
        <v>0</v>
      </c>
      <c r="C299">
        <v>84</v>
      </c>
      <c r="D299">
        <v>40</v>
      </c>
    </row>
    <row r="300" spans="1:4" x14ac:dyDescent="0.2">
      <c r="A300">
        <v>20121017</v>
      </c>
      <c r="B300">
        <v>0</v>
      </c>
      <c r="C300">
        <v>80</v>
      </c>
      <c r="D300">
        <v>47</v>
      </c>
    </row>
    <row r="301" spans="1:4" x14ac:dyDescent="0.2">
      <c r="A301">
        <v>20121018</v>
      </c>
      <c r="B301">
        <v>0</v>
      </c>
      <c r="C301">
        <v>62</v>
      </c>
      <c r="D301">
        <v>42</v>
      </c>
    </row>
    <row r="302" spans="1:4" x14ac:dyDescent="0.2">
      <c r="A302">
        <v>20121019</v>
      </c>
      <c r="B302">
        <v>0</v>
      </c>
      <c r="C302">
        <v>59</v>
      </c>
      <c r="D302">
        <v>30</v>
      </c>
    </row>
    <row r="303" spans="1:4" x14ac:dyDescent="0.2">
      <c r="A303">
        <v>20121020</v>
      </c>
      <c r="B303">
        <v>0</v>
      </c>
      <c r="C303">
        <v>69</v>
      </c>
      <c r="D303">
        <v>29</v>
      </c>
    </row>
    <row r="304" spans="1:4" x14ac:dyDescent="0.2">
      <c r="A304">
        <v>20121021</v>
      </c>
      <c r="B304">
        <v>0</v>
      </c>
      <c r="C304">
        <v>85</v>
      </c>
      <c r="D304">
        <v>32</v>
      </c>
    </row>
    <row r="305" spans="1:4" x14ac:dyDescent="0.2">
      <c r="A305">
        <v>20121022</v>
      </c>
      <c r="B305">
        <v>0</v>
      </c>
      <c r="C305">
        <v>80</v>
      </c>
      <c r="D305">
        <v>35</v>
      </c>
    </row>
    <row r="306" spans="1:4" x14ac:dyDescent="0.2">
      <c r="A306">
        <v>20121023</v>
      </c>
      <c r="B306">
        <v>0</v>
      </c>
      <c r="C306">
        <v>61</v>
      </c>
      <c r="D306">
        <v>44</v>
      </c>
    </row>
    <row r="307" spans="1:4" x14ac:dyDescent="0.2">
      <c r="A307">
        <v>20121024</v>
      </c>
      <c r="B307">
        <v>0</v>
      </c>
      <c r="C307">
        <v>71</v>
      </c>
      <c r="D307">
        <v>46</v>
      </c>
    </row>
    <row r="308" spans="1:4" x14ac:dyDescent="0.2">
      <c r="A308">
        <v>20121025</v>
      </c>
      <c r="B308">
        <v>0.08</v>
      </c>
      <c r="C308">
        <v>51</v>
      </c>
      <c r="D308">
        <v>33</v>
      </c>
    </row>
    <row r="309" spans="1:4" x14ac:dyDescent="0.2">
      <c r="A309">
        <v>20121026</v>
      </c>
      <c r="B309">
        <v>0</v>
      </c>
      <c r="C309">
        <v>47</v>
      </c>
      <c r="D309">
        <v>21</v>
      </c>
    </row>
    <row r="310" spans="1:4" x14ac:dyDescent="0.2">
      <c r="A310">
        <v>20121027</v>
      </c>
      <c r="B310">
        <v>0</v>
      </c>
      <c r="C310">
        <v>37</v>
      </c>
      <c r="D310">
        <v>19</v>
      </c>
    </row>
    <row r="311" spans="1:4" x14ac:dyDescent="0.2">
      <c r="A311">
        <v>20121028</v>
      </c>
      <c r="B311">
        <v>0</v>
      </c>
      <c r="C311">
        <v>51</v>
      </c>
      <c r="D311">
        <v>18</v>
      </c>
    </row>
    <row r="312" spans="1:4" x14ac:dyDescent="0.2">
      <c r="A312">
        <v>20121029</v>
      </c>
      <c r="B312">
        <v>0</v>
      </c>
      <c r="C312">
        <v>58</v>
      </c>
      <c r="D312">
        <v>27</v>
      </c>
    </row>
    <row r="313" spans="1:4" x14ac:dyDescent="0.2">
      <c r="A313">
        <v>20121030</v>
      </c>
      <c r="B313">
        <v>0</v>
      </c>
      <c r="C313">
        <v>76</v>
      </c>
      <c r="D313">
        <v>29</v>
      </c>
    </row>
    <row r="314" spans="1:4" x14ac:dyDescent="0.2">
      <c r="A314">
        <v>20121031</v>
      </c>
      <c r="B314">
        <v>0</v>
      </c>
      <c r="C314">
        <v>76</v>
      </c>
      <c r="D314">
        <v>35</v>
      </c>
    </row>
    <row r="315" spans="1:4" x14ac:dyDescent="0.2">
      <c r="A315">
        <v>20121101</v>
      </c>
      <c r="B315">
        <v>0</v>
      </c>
      <c r="C315">
        <v>77</v>
      </c>
      <c r="D315">
        <v>33</v>
      </c>
    </row>
    <row r="316" spans="1:4" x14ac:dyDescent="0.2">
      <c r="A316">
        <v>20121102</v>
      </c>
      <c r="B316">
        <v>0</v>
      </c>
      <c r="C316">
        <v>72</v>
      </c>
      <c r="D316">
        <v>31</v>
      </c>
    </row>
    <row r="317" spans="1:4" x14ac:dyDescent="0.2">
      <c r="A317">
        <v>20121103</v>
      </c>
      <c r="B317">
        <v>0</v>
      </c>
      <c r="C317">
        <v>66</v>
      </c>
      <c r="D317">
        <v>25</v>
      </c>
    </row>
    <row r="318" spans="1:4" x14ac:dyDescent="0.2">
      <c r="A318">
        <v>20121104</v>
      </c>
      <c r="B318">
        <v>0</v>
      </c>
      <c r="C318">
        <v>65</v>
      </c>
      <c r="D318">
        <v>25</v>
      </c>
    </row>
    <row r="319" spans="1:4" x14ac:dyDescent="0.2">
      <c r="A319">
        <v>20121105</v>
      </c>
      <c r="B319">
        <v>0</v>
      </c>
      <c r="C319">
        <v>67</v>
      </c>
      <c r="D319">
        <v>32</v>
      </c>
    </row>
    <row r="320" spans="1:4" x14ac:dyDescent="0.2">
      <c r="A320">
        <v>20121106</v>
      </c>
      <c r="B320">
        <v>0</v>
      </c>
      <c r="C320">
        <v>58</v>
      </c>
      <c r="D320">
        <v>34</v>
      </c>
    </row>
    <row r="321" spans="1:4" x14ac:dyDescent="0.2">
      <c r="A321">
        <v>20121107</v>
      </c>
      <c r="B321">
        <v>0</v>
      </c>
      <c r="C321">
        <v>65</v>
      </c>
      <c r="D321">
        <v>23</v>
      </c>
    </row>
    <row r="322" spans="1:4" x14ac:dyDescent="0.2">
      <c r="A322">
        <v>20121108</v>
      </c>
      <c r="B322">
        <v>0</v>
      </c>
      <c r="C322">
        <v>69</v>
      </c>
      <c r="D322">
        <v>24</v>
      </c>
    </row>
    <row r="323" spans="1:4" x14ac:dyDescent="0.2">
      <c r="A323">
        <v>20121109</v>
      </c>
      <c r="B323">
        <v>0</v>
      </c>
      <c r="C323">
        <v>67</v>
      </c>
      <c r="D323">
        <v>24</v>
      </c>
    </row>
    <row r="324" spans="1:4" x14ac:dyDescent="0.2">
      <c r="A324">
        <v>20121110</v>
      </c>
      <c r="B324">
        <v>0</v>
      </c>
      <c r="C324">
        <v>56</v>
      </c>
      <c r="D324">
        <v>26</v>
      </c>
    </row>
    <row r="325" spans="1:4" x14ac:dyDescent="0.2">
      <c r="A325">
        <v>20121111</v>
      </c>
      <c r="B325">
        <v>0</v>
      </c>
      <c r="C325">
        <v>78</v>
      </c>
      <c r="D325">
        <v>17</v>
      </c>
    </row>
    <row r="326" spans="1:4" x14ac:dyDescent="0.2">
      <c r="A326">
        <v>20121112</v>
      </c>
      <c r="B326">
        <v>0</v>
      </c>
      <c r="C326">
        <v>37</v>
      </c>
      <c r="D326">
        <v>9</v>
      </c>
    </row>
    <row r="327" spans="1:4" x14ac:dyDescent="0.2">
      <c r="A327">
        <v>20121113</v>
      </c>
      <c r="B327">
        <v>0</v>
      </c>
      <c r="C327">
        <v>49</v>
      </c>
      <c r="D327">
        <v>13</v>
      </c>
    </row>
    <row r="328" spans="1:4" x14ac:dyDescent="0.2">
      <c r="A328">
        <v>20121114</v>
      </c>
      <c r="B328">
        <v>0</v>
      </c>
      <c r="C328">
        <v>55</v>
      </c>
      <c r="D328">
        <v>13</v>
      </c>
    </row>
    <row r="329" spans="1:4" x14ac:dyDescent="0.2">
      <c r="A329">
        <v>20121115</v>
      </c>
      <c r="B329">
        <v>0</v>
      </c>
      <c r="C329">
        <v>61</v>
      </c>
      <c r="D329">
        <v>17</v>
      </c>
    </row>
    <row r="330" spans="1:4" x14ac:dyDescent="0.2">
      <c r="A330">
        <v>20121116</v>
      </c>
      <c r="B330">
        <v>0</v>
      </c>
      <c r="C330">
        <v>60</v>
      </c>
      <c r="D330">
        <v>15</v>
      </c>
    </row>
    <row r="331" spans="1:4" x14ac:dyDescent="0.2">
      <c r="A331">
        <v>20121117</v>
      </c>
      <c r="B331">
        <v>0</v>
      </c>
      <c r="C331">
        <v>60</v>
      </c>
      <c r="D331">
        <v>15</v>
      </c>
    </row>
    <row r="332" spans="1:4" x14ac:dyDescent="0.2">
      <c r="A332">
        <v>20121118</v>
      </c>
      <c r="B332">
        <v>0</v>
      </c>
      <c r="C332">
        <v>60</v>
      </c>
      <c r="D332">
        <v>23</v>
      </c>
    </row>
    <row r="333" spans="1:4" x14ac:dyDescent="0.2">
      <c r="A333">
        <v>20121119</v>
      </c>
      <c r="B333">
        <v>0</v>
      </c>
      <c r="C333">
        <v>61</v>
      </c>
      <c r="D333">
        <v>25</v>
      </c>
    </row>
    <row r="334" spans="1:4" x14ac:dyDescent="0.2">
      <c r="A334">
        <v>20121120</v>
      </c>
      <c r="B334">
        <v>0</v>
      </c>
      <c r="C334">
        <v>68</v>
      </c>
      <c r="D334">
        <v>23</v>
      </c>
    </row>
    <row r="335" spans="1:4" x14ac:dyDescent="0.2">
      <c r="A335">
        <v>20121121</v>
      </c>
      <c r="B335">
        <v>0</v>
      </c>
      <c r="C335">
        <v>72</v>
      </c>
      <c r="D335">
        <v>23</v>
      </c>
    </row>
    <row r="336" spans="1:4" x14ac:dyDescent="0.2">
      <c r="A336">
        <v>20121122</v>
      </c>
      <c r="B336">
        <v>0</v>
      </c>
      <c r="C336">
        <v>71</v>
      </c>
      <c r="D336">
        <v>26</v>
      </c>
    </row>
    <row r="337" spans="1:4" x14ac:dyDescent="0.2">
      <c r="A337">
        <v>20121123</v>
      </c>
      <c r="B337">
        <v>0</v>
      </c>
      <c r="C337">
        <v>59</v>
      </c>
      <c r="D337">
        <v>21</v>
      </c>
    </row>
    <row r="338" spans="1:4" x14ac:dyDescent="0.2">
      <c r="A338">
        <v>20121124</v>
      </c>
      <c r="B338">
        <v>0</v>
      </c>
      <c r="C338">
        <v>47</v>
      </c>
      <c r="D338">
        <v>17</v>
      </c>
    </row>
    <row r="339" spans="1:4" x14ac:dyDescent="0.2">
      <c r="A339">
        <v>20121125</v>
      </c>
      <c r="B339">
        <v>0</v>
      </c>
      <c r="C339">
        <v>72</v>
      </c>
      <c r="D339">
        <v>21</v>
      </c>
    </row>
    <row r="340" spans="1:4" x14ac:dyDescent="0.2">
      <c r="A340">
        <v>20121126</v>
      </c>
      <c r="B340">
        <v>0</v>
      </c>
      <c r="C340">
        <v>54</v>
      </c>
      <c r="D340">
        <v>25</v>
      </c>
    </row>
    <row r="341" spans="1:4" x14ac:dyDescent="0.2">
      <c r="A341">
        <v>20121127</v>
      </c>
      <c r="B341">
        <v>0</v>
      </c>
      <c r="C341">
        <v>39</v>
      </c>
      <c r="D341">
        <v>13</v>
      </c>
    </row>
    <row r="342" spans="1:4" x14ac:dyDescent="0.2">
      <c r="A342">
        <v>20121128</v>
      </c>
      <c r="B342">
        <v>0</v>
      </c>
      <c r="C342">
        <v>54</v>
      </c>
      <c r="D342">
        <v>10</v>
      </c>
    </row>
    <row r="343" spans="1:4" x14ac:dyDescent="0.2">
      <c r="A343">
        <v>20121129</v>
      </c>
      <c r="B343">
        <v>0</v>
      </c>
      <c r="C343">
        <v>56</v>
      </c>
      <c r="D343">
        <v>11</v>
      </c>
    </row>
    <row r="344" spans="1:4" x14ac:dyDescent="0.2">
      <c r="A344">
        <v>20121130</v>
      </c>
      <c r="B344">
        <v>0</v>
      </c>
      <c r="C344">
        <v>70</v>
      </c>
      <c r="D344">
        <v>17</v>
      </c>
    </row>
    <row r="345" spans="1:4" x14ac:dyDescent="0.2">
      <c r="A345">
        <v>20121201</v>
      </c>
      <c r="B345">
        <v>0</v>
      </c>
      <c r="C345">
        <v>62</v>
      </c>
      <c r="D345">
        <v>21</v>
      </c>
    </row>
    <row r="346" spans="1:4" x14ac:dyDescent="0.2">
      <c r="A346">
        <v>20121202</v>
      </c>
      <c r="B346">
        <v>0</v>
      </c>
      <c r="C346">
        <v>72</v>
      </c>
      <c r="D346">
        <v>31</v>
      </c>
    </row>
    <row r="347" spans="1:4" x14ac:dyDescent="0.2">
      <c r="A347">
        <v>20121203</v>
      </c>
      <c r="B347">
        <v>0</v>
      </c>
      <c r="C347">
        <v>70</v>
      </c>
      <c r="D347">
        <v>26</v>
      </c>
    </row>
    <row r="348" spans="1:4" x14ac:dyDescent="0.2">
      <c r="A348">
        <v>20121204</v>
      </c>
      <c r="B348">
        <v>0</v>
      </c>
      <c r="C348">
        <v>60</v>
      </c>
      <c r="D348">
        <v>19</v>
      </c>
    </row>
    <row r="349" spans="1:4" x14ac:dyDescent="0.2">
      <c r="A349">
        <v>20121205</v>
      </c>
      <c r="B349">
        <v>0</v>
      </c>
      <c r="C349">
        <v>60</v>
      </c>
      <c r="D349">
        <v>19</v>
      </c>
    </row>
    <row r="350" spans="1:4" x14ac:dyDescent="0.2">
      <c r="A350">
        <v>20121206</v>
      </c>
      <c r="B350">
        <v>0</v>
      </c>
      <c r="C350">
        <v>60</v>
      </c>
      <c r="D350">
        <v>30</v>
      </c>
    </row>
    <row r="351" spans="1:4" x14ac:dyDescent="0.2">
      <c r="A351">
        <v>20121207</v>
      </c>
      <c r="B351">
        <v>0</v>
      </c>
      <c r="C351">
        <v>48</v>
      </c>
      <c r="D351">
        <v>15</v>
      </c>
    </row>
    <row r="352" spans="1:4" x14ac:dyDescent="0.2">
      <c r="A352">
        <v>20121208</v>
      </c>
      <c r="B352">
        <v>0</v>
      </c>
      <c r="C352">
        <v>54</v>
      </c>
      <c r="D352">
        <v>19</v>
      </c>
    </row>
    <row r="353" spans="1:4" x14ac:dyDescent="0.2">
      <c r="A353">
        <v>20121209</v>
      </c>
      <c r="B353">
        <v>0</v>
      </c>
      <c r="C353">
        <v>49</v>
      </c>
      <c r="D353">
        <v>19</v>
      </c>
    </row>
    <row r="354" spans="1:4" x14ac:dyDescent="0.2">
      <c r="A354">
        <v>20121210</v>
      </c>
      <c r="B354">
        <v>0</v>
      </c>
      <c r="C354">
        <v>24</v>
      </c>
      <c r="D354">
        <v>-4</v>
      </c>
    </row>
    <row r="355" spans="1:4" x14ac:dyDescent="0.2">
      <c r="A355">
        <v>20121211</v>
      </c>
      <c r="B355">
        <v>0</v>
      </c>
      <c r="C355">
        <v>43</v>
      </c>
      <c r="D355">
        <v>-4</v>
      </c>
    </row>
    <row r="356" spans="1:4" x14ac:dyDescent="0.2">
      <c r="A356">
        <v>20121212</v>
      </c>
      <c r="B356">
        <v>0</v>
      </c>
      <c r="C356">
        <v>46</v>
      </c>
      <c r="D356">
        <v>11</v>
      </c>
    </row>
    <row r="357" spans="1:4" x14ac:dyDescent="0.2">
      <c r="A357">
        <v>20121213</v>
      </c>
      <c r="B357">
        <v>0</v>
      </c>
      <c r="C357">
        <v>57</v>
      </c>
      <c r="D357">
        <v>19</v>
      </c>
    </row>
    <row r="358" spans="1:4" x14ac:dyDescent="0.2">
      <c r="A358">
        <v>20121214</v>
      </c>
      <c r="B358">
        <v>0</v>
      </c>
      <c r="C358">
        <v>59</v>
      </c>
      <c r="D358">
        <v>9</v>
      </c>
    </row>
    <row r="359" spans="1:4" x14ac:dyDescent="0.2">
      <c r="A359">
        <v>20121215</v>
      </c>
      <c r="B359">
        <v>0.55000000000000004</v>
      </c>
      <c r="C359">
        <v>46</v>
      </c>
      <c r="D359">
        <v>11</v>
      </c>
    </row>
    <row r="360" spans="1:4" x14ac:dyDescent="0.2">
      <c r="A360">
        <v>20121216</v>
      </c>
      <c r="B360">
        <v>0</v>
      </c>
      <c r="C360">
        <v>50</v>
      </c>
      <c r="D360">
        <v>28</v>
      </c>
    </row>
    <row r="361" spans="1:4" x14ac:dyDescent="0.2">
      <c r="A361">
        <v>20121217</v>
      </c>
      <c r="B361">
        <v>0</v>
      </c>
      <c r="C361">
        <v>36</v>
      </c>
      <c r="D361">
        <v>21</v>
      </c>
    </row>
    <row r="362" spans="1:4" x14ac:dyDescent="0.2">
      <c r="A362">
        <v>20121218</v>
      </c>
      <c r="B362">
        <v>0</v>
      </c>
      <c r="C362">
        <v>54</v>
      </c>
      <c r="D362">
        <v>21</v>
      </c>
    </row>
    <row r="363" spans="1:4" x14ac:dyDescent="0.2">
      <c r="A363">
        <v>20121219</v>
      </c>
      <c r="B363">
        <v>0</v>
      </c>
      <c r="C363">
        <v>51</v>
      </c>
      <c r="D363">
        <v>22</v>
      </c>
    </row>
    <row r="364" spans="1:4" x14ac:dyDescent="0.2">
      <c r="A364">
        <v>20121220</v>
      </c>
      <c r="B364">
        <v>0.4</v>
      </c>
      <c r="C364">
        <v>39</v>
      </c>
      <c r="D364">
        <v>12</v>
      </c>
    </row>
    <row r="365" spans="1:4" x14ac:dyDescent="0.2">
      <c r="A365">
        <v>20121221</v>
      </c>
      <c r="B365">
        <v>0</v>
      </c>
      <c r="C365">
        <v>32</v>
      </c>
      <c r="D365">
        <v>8</v>
      </c>
    </row>
    <row r="366" spans="1:4" x14ac:dyDescent="0.2">
      <c r="A366">
        <v>20121222</v>
      </c>
      <c r="B366">
        <v>0</v>
      </c>
      <c r="C366">
        <v>45</v>
      </c>
      <c r="D366">
        <v>5</v>
      </c>
    </row>
    <row r="367" spans="1:4" x14ac:dyDescent="0.2">
      <c r="A367">
        <v>20121223</v>
      </c>
      <c r="B367">
        <v>0</v>
      </c>
      <c r="C367">
        <v>43</v>
      </c>
      <c r="D367">
        <v>4</v>
      </c>
    </row>
    <row r="368" spans="1:4" x14ac:dyDescent="0.2">
      <c r="A368">
        <v>20121224</v>
      </c>
      <c r="B368">
        <v>0</v>
      </c>
      <c r="C368">
        <v>32</v>
      </c>
      <c r="D368">
        <v>4</v>
      </c>
    </row>
    <row r="369" spans="1:4" x14ac:dyDescent="0.2">
      <c r="A369">
        <v>20121225</v>
      </c>
      <c r="B369">
        <v>0</v>
      </c>
      <c r="C369">
        <v>19</v>
      </c>
      <c r="D369">
        <v>4</v>
      </c>
    </row>
    <row r="370" spans="1:4" x14ac:dyDescent="0.2">
      <c r="A370">
        <v>20121226</v>
      </c>
      <c r="B370">
        <v>7.0000000000000007E-2</v>
      </c>
      <c r="C370">
        <v>15</v>
      </c>
      <c r="D370">
        <v>-8</v>
      </c>
    </row>
    <row r="371" spans="1:4" x14ac:dyDescent="0.2">
      <c r="A371">
        <v>20121227</v>
      </c>
      <c r="B371">
        <v>0</v>
      </c>
      <c r="C371">
        <v>19</v>
      </c>
      <c r="D371">
        <v>-8</v>
      </c>
    </row>
    <row r="372" spans="1:4" x14ac:dyDescent="0.2">
      <c r="A372">
        <v>20121228</v>
      </c>
      <c r="B372">
        <v>0</v>
      </c>
      <c r="C372">
        <v>21</v>
      </c>
      <c r="D372">
        <v>0</v>
      </c>
    </row>
    <row r="373" spans="1:4" x14ac:dyDescent="0.2">
      <c r="A373">
        <v>20121229</v>
      </c>
      <c r="B373">
        <v>0</v>
      </c>
      <c r="C373">
        <v>21</v>
      </c>
      <c r="D373">
        <v>2</v>
      </c>
    </row>
    <row r="374" spans="1:4" x14ac:dyDescent="0.2">
      <c r="A374">
        <v>20121230</v>
      </c>
      <c r="B374">
        <v>0</v>
      </c>
      <c r="C374">
        <v>36</v>
      </c>
      <c r="D374">
        <v>10</v>
      </c>
    </row>
    <row r="375" spans="1:4" x14ac:dyDescent="0.2">
      <c r="A375">
        <v>20121231</v>
      </c>
      <c r="B375">
        <v>0</v>
      </c>
      <c r="C375">
        <v>32</v>
      </c>
      <c r="D375">
        <v>19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75"/>
  <sheetViews>
    <sheetView workbookViewId="0">
      <selection activeCell="B10" sqref="B10"/>
    </sheetView>
  </sheetViews>
  <sheetFormatPr defaultRowHeight="12.75" x14ac:dyDescent="0.2"/>
  <sheetData>
    <row r="1" spans="1:6" x14ac:dyDescent="0.2">
      <c r="A1" t="s">
        <v>0</v>
      </c>
      <c r="B1" t="s">
        <v>13</v>
      </c>
    </row>
    <row r="2" spans="1:6" x14ac:dyDescent="0.2">
      <c r="A2" t="s">
        <v>1</v>
      </c>
      <c r="B2" t="s">
        <v>14</v>
      </c>
    </row>
    <row r="3" spans="1:6" x14ac:dyDescent="0.2">
      <c r="A3" t="s">
        <v>2</v>
      </c>
      <c r="B3">
        <v>749.8</v>
      </c>
    </row>
    <row r="4" spans="1:6" x14ac:dyDescent="0.2">
      <c r="A4" t="s">
        <v>3</v>
      </c>
      <c r="B4">
        <v>39.029699999999998</v>
      </c>
      <c r="F4" s="1" t="s">
        <v>161</v>
      </c>
    </row>
    <row r="5" spans="1:6" x14ac:dyDescent="0.2">
      <c r="A5" t="s">
        <v>4</v>
      </c>
      <c r="B5">
        <v>-99.882999999999996</v>
      </c>
      <c r="F5" s="1" t="s">
        <v>162</v>
      </c>
    </row>
    <row r="9" spans="1:6" x14ac:dyDescent="0.2">
      <c r="A9" t="s">
        <v>5</v>
      </c>
      <c r="B9" t="s">
        <v>8</v>
      </c>
      <c r="C9" t="s">
        <v>9</v>
      </c>
      <c r="D9" t="s">
        <v>10</v>
      </c>
    </row>
    <row r="10" spans="1:6" x14ac:dyDescent="0.2">
      <c r="A10">
        <f>'148085_Wakeeney'!F2</f>
        <v>20120101</v>
      </c>
      <c r="B10" s="19">
        <f>IF('148085_Wakeeney'!Q2=-9999,Norton!B10,ROUND('148085_Wakeeney'!Q2/254,2))</f>
        <v>0</v>
      </c>
      <c r="C10" s="19">
        <f>IF('148085_Wakeeney'!AF2=-9999,Norton!C10,ROUND((9/5)*('148085_Wakeeney'!AF2/10)+32,0))</f>
        <v>56</v>
      </c>
      <c r="D10" s="19">
        <f>IF('148085_Wakeeney'!AK2=-9999,Norton!D10,ROUND((9/5)*('148085_Wakeeney'!AK2/10)+32,0))</f>
        <v>25</v>
      </c>
    </row>
    <row r="11" spans="1:6" x14ac:dyDescent="0.2">
      <c r="A11">
        <f>'148085_Wakeeney'!F3</f>
        <v>20120102</v>
      </c>
      <c r="B11" s="19">
        <f>IF('148085_Wakeeney'!Q3=-9999,Norton!B11,ROUND('148085_Wakeeney'!Q3/254,2))</f>
        <v>0</v>
      </c>
      <c r="C11" s="19">
        <f>IF('148085_Wakeeney'!AF3=-9999,Norton!C11,ROUND((9/5)*('148085_Wakeeney'!AF3/10)+32,0))</f>
        <v>45</v>
      </c>
      <c r="D11" s="19">
        <f>IF('148085_Wakeeney'!AK3=-9999,Norton!D11,ROUND((9/5)*('148085_Wakeeney'!AK3/10)+32,0))</f>
        <v>20</v>
      </c>
    </row>
    <row r="12" spans="1:6" x14ac:dyDescent="0.2">
      <c r="A12">
        <f>'148085_Wakeeney'!F4</f>
        <v>20120103</v>
      </c>
      <c r="B12" s="19">
        <f>IF('148085_Wakeeney'!Q4=-9999,Norton!B12,ROUND('148085_Wakeeney'!Q4/254,2))</f>
        <v>0</v>
      </c>
      <c r="C12" s="19">
        <f>IF('148085_Wakeeney'!AF4=-9999,Norton!C12,ROUND((9/5)*('148085_Wakeeney'!AF4/10)+32,0))</f>
        <v>44</v>
      </c>
      <c r="D12" s="19">
        <f>IF('148085_Wakeeney'!AK4=-9999,Norton!D12,ROUND((9/5)*('148085_Wakeeney'!AK4/10)+32,0))</f>
        <v>20</v>
      </c>
    </row>
    <row r="13" spans="1:6" x14ac:dyDescent="0.2">
      <c r="A13">
        <f>'148085_Wakeeney'!F5</f>
        <v>20120104</v>
      </c>
      <c r="B13" s="19">
        <f>IF('148085_Wakeeney'!Q5=-9999,Norton!B13,ROUND('148085_Wakeeney'!Q5/254,2))</f>
        <v>0</v>
      </c>
      <c r="C13" s="19">
        <f>IF('148085_Wakeeney'!AF5=-9999,Norton!C13,ROUND((9/5)*('148085_Wakeeney'!AF5/10)+32,0))</f>
        <v>58</v>
      </c>
      <c r="D13" s="19">
        <f>IF('148085_Wakeeney'!AK5=-9999,Norton!D13,ROUND((9/5)*('148085_Wakeeney'!AK5/10)+32,0))</f>
        <v>26</v>
      </c>
    </row>
    <row r="14" spans="1:6" x14ac:dyDescent="0.2">
      <c r="A14">
        <f>'148085_Wakeeney'!F6</f>
        <v>20120105</v>
      </c>
      <c r="B14" s="19">
        <f>IF('148085_Wakeeney'!Q6=-9999,Norton!B14,ROUND('148085_Wakeeney'!Q6/254,2))</f>
        <v>0</v>
      </c>
      <c r="C14" s="19">
        <f>IF('148085_Wakeeney'!AF6=-9999,Norton!C14,ROUND((9/5)*('148085_Wakeeney'!AF6/10)+32,0))</f>
        <v>58</v>
      </c>
      <c r="D14" s="19">
        <f>IF('148085_Wakeeney'!AK6=-9999,Norton!D14,ROUND((9/5)*('148085_Wakeeney'!AK6/10)+32,0))</f>
        <v>32</v>
      </c>
    </row>
    <row r="15" spans="1:6" x14ac:dyDescent="0.2">
      <c r="A15">
        <f>'148085_Wakeeney'!F7</f>
        <v>20120106</v>
      </c>
      <c r="B15" s="19">
        <f>IF('148085_Wakeeney'!Q7=-9999,Norton!B15,ROUND('148085_Wakeeney'!Q7/254,2))</f>
        <v>0</v>
      </c>
      <c r="C15" s="19">
        <f>IF('148085_Wakeeney'!AF7=-9999,Norton!C15,ROUND((9/5)*('148085_Wakeeney'!AF7/10)+32,0))</f>
        <v>70</v>
      </c>
      <c r="D15" s="19">
        <f>IF('148085_Wakeeney'!AK7=-9999,Norton!D15,ROUND((9/5)*('148085_Wakeeney'!AK7/10)+32,0))</f>
        <v>34</v>
      </c>
    </row>
    <row r="16" spans="1:6" x14ac:dyDescent="0.2">
      <c r="A16">
        <f>'148085_Wakeeney'!F8</f>
        <v>20120107</v>
      </c>
      <c r="B16" s="19">
        <f>IF('148085_Wakeeney'!Q8=-9999,Norton!B16,ROUND('148085_Wakeeney'!Q8/254,2))</f>
        <v>0</v>
      </c>
      <c r="C16" s="19">
        <f>IF('148085_Wakeeney'!AF8=-9999,Norton!C16,ROUND((9/5)*('148085_Wakeeney'!AF8/10)+32,0))</f>
        <v>53</v>
      </c>
      <c r="D16" s="19">
        <f>IF('148085_Wakeeney'!AK8=-9999,Norton!D16,ROUND((9/5)*('148085_Wakeeney'!AK8/10)+32,0))</f>
        <v>23</v>
      </c>
    </row>
    <row r="17" spans="1:4" x14ac:dyDescent="0.2">
      <c r="A17">
        <f>'148085_Wakeeney'!F9</f>
        <v>20120108</v>
      </c>
      <c r="B17" s="19">
        <f>IF('148085_Wakeeney'!Q9=-9999,Norton!B17,ROUND('148085_Wakeeney'!Q9/254,2))</f>
        <v>0</v>
      </c>
      <c r="C17" s="19">
        <f>IF('148085_Wakeeney'!AF9=-9999,Norton!C17,ROUND((9/5)*('148085_Wakeeney'!AF9/10)+32,0))</f>
        <v>42</v>
      </c>
      <c r="D17" s="19">
        <f>IF('148085_Wakeeney'!AK9=-9999,Norton!D17,ROUND((9/5)*('148085_Wakeeney'!AK9/10)+32,0))</f>
        <v>25</v>
      </c>
    </row>
    <row r="18" spans="1:4" x14ac:dyDescent="0.2">
      <c r="A18">
        <f>'148085_Wakeeney'!F10</f>
        <v>20120109</v>
      </c>
      <c r="B18" s="19">
        <f>IF('148085_Wakeeney'!Q10=-9999,Norton!B18,ROUND('148085_Wakeeney'!Q10/254,2))</f>
        <v>0</v>
      </c>
      <c r="C18" s="19">
        <f>IF('148085_Wakeeney'!AF10=-9999,Norton!C18,ROUND((9/5)*('148085_Wakeeney'!AF10/10)+32,0))</f>
        <v>42</v>
      </c>
      <c r="D18" s="19">
        <f>IF('148085_Wakeeney'!AK10=-9999,Norton!D18,ROUND((9/5)*('148085_Wakeeney'!AK10/10)+32,0))</f>
        <v>23</v>
      </c>
    </row>
    <row r="19" spans="1:4" x14ac:dyDescent="0.2">
      <c r="A19">
        <f>'148085_Wakeeney'!F11</f>
        <v>20120110</v>
      </c>
      <c r="B19" s="19">
        <f>IF('148085_Wakeeney'!Q11=-9999,Norton!B19,ROUND('148085_Wakeeney'!Q11/254,2))</f>
        <v>0</v>
      </c>
      <c r="C19" s="19">
        <f>IF('148085_Wakeeney'!AF11=-9999,Norton!C19,ROUND((9/5)*('148085_Wakeeney'!AF11/10)+32,0))</f>
        <v>53</v>
      </c>
      <c r="D19" s="19">
        <f>IF('148085_Wakeeney'!AK11=-9999,Norton!D19,ROUND((9/5)*('148085_Wakeeney'!AK11/10)+32,0))</f>
        <v>23</v>
      </c>
    </row>
    <row r="20" spans="1:4" x14ac:dyDescent="0.2">
      <c r="A20">
        <f>'148085_Wakeeney'!F12</f>
        <v>20120111</v>
      </c>
      <c r="B20" s="19">
        <f>IF('148085_Wakeeney'!Q12=-9999,Norton!B20,ROUND('148085_Wakeeney'!Q12/254,2))</f>
        <v>0</v>
      </c>
      <c r="C20" s="19">
        <f>IF('148085_Wakeeney'!AF12=-9999,Norton!C20,ROUND((9/5)*('148085_Wakeeney'!AF12/10)+32,0))</f>
        <v>60</v>
      </c>
      <c r="D20" s="19">
        <f>IF('148085_Wakeeney'!AK12=-9999,Norton!D20,ROUND((9/5)*('148085_Wakeeney'!AK12/10)+32,0))</f>
        <v>30</v>
      </c>
    </row>
    <row r="21" spans="1:4" x14ac:dyDescent="0.2">
      <c r="A21">
        <f>'148085_Wakeeney'!F13</f>
        <v>20120112</v>
      </c>
      <c r="B21" s="19">
        <f>IF('148085_Wakeeney'!Q13=-9999,Norton!B21,ROUND('148085_Wakeeney'!Q13/254,2))</f>
        <v>0</v>
      </c>
      <c r="C21" s="19">
        <f>IF('148085_Wakeeney'!AF13=-9999,Norton!C21,ROUND((9/5)*('148085_Wakeeney'!AF13/10)+32,0))</f>
        <v>35</v>
      </c>
      <c r="D21" s="19">
        <f>IF('148085_Wakeeney'!AK13=-9999,Norton!D21,ROUND((9/5)*('148085_Wakeeney'!AK13/10)+32,0))</f>
        <v>13</v>
      </c>
    </row>
    <row r="22" spans="1:4" x14ac:dyDescent="0.2">
      <c r="A22">
        <f>'148085_Wakeeney'!F14</f>
        <v>20120113</v>
      </c>
      <c r="B22" s="19">
        <f>IF('148085_Wakeeney'!Q14=-9999,Norton!B22,ROUND('148085_Wakeeney'!Q14/254,2))</f>
        <v>0</v>
      </c>
      <c r="C22" s="19">
        <f>IF('148085_Wakeeney'!AF14=-9999,Norton!C22,ROUND((9/5)*('148085_Wakeeney'!AF14/10)+32,0))</f>
        <v>32</v>
      </c>
      <c r="D22" s="19">
        <f>IF('148085_Wakeeney'!AK14=-9999,Norton!D22,ROUND((9/5)*('148085_Wakeeney'!AK14/10)+32,0))</f>
        <v>14</v>
      </c>
    </row>
    <row r="23" spans="1:4" x14ac:dyDescent="0.2">
      <c r="A23">
        <f>'148085_Wakeeney'!F15</f>
        <v>20120114</v>
      </c>
      <c r="B23" s="19">
        <f>IF('148085_Wakeeney'!Q15=-9999,Norton!B23,ROUND('148085_Wakeeney'!Q15/254,2))</f>
        <v>0</v>
      </c>
      <c r="C23" s="19">
        <f>IF('148085_Wakeeney'!AF15=-9999,Norton!C23,ROUND((9/5)*('148085_Wakeeney'!AF15/10)+32,0))</f>
        <v>45</v>
      </c>
      <c r="D23" s="19">
        <f>IF('148085_Wakeeney'!AK15=-9999,Norton!D23,ROUND((9/5)*('148085_Wakeeney'!AK15/10)+32,0))</f>
        <v>22</v>
      </c>
    </row>
    <row r="24" spans="1:4" x14ac:dyDescent="0.2">
      <c r="A24">
        <f>'148085_Wakeeney'!F16</f>
        <v>20120115</v>
      </c>
      <c r="B24" s="19">
        <f>IF('148085_Wakeeney'!Q16=-9999,Norton!B24,ROUND('148085_Wakeeney'!Q16/254,2))</f>
        <v>0</v>
      </c>
      <c r="C24" s="19">
        <f>IF('148085_Wakeeney'!AF16=-9999,Norton!C24,ROUND((9/5)*('148085_Wakeeney'!AF16/10)+32,0))</f>
        <v>49</v>
      </c>
      <c r="D24" s="19">
        <f>IF('148085_Wakeeney'!AK16=-9999,Norton!D24,ROUND((9/5)*('148085_Wakeeney'!AK16/10)+32,0))</f>
        <v>23</v>
      </c>
    </row>
    <row r="25" spans="1:4" x14ac:dyDescent="0.2">
      <c r="A25">
        <f>'148085_Wakeeney'!F17</f>
        <v>20120116</v>
      </c>
      <c r="B25" s="19">
        <f>IF('148085_Wakeeney'!Q17=-9999,Norton!B25,ROUND('148085_Wakeeney'!Q17/254,2))</f>
        <v>0</v>
      </c>
      <c r="C25" s="19">
        <f>IF('148085_Wakeeney'!AF17=-9999,Norton!C25,ROUND((9/5)*('148085_Wakeeney'!AF17/10)+32,0))</f>
        <v>62</v>
      </c>
      <c r="D25" s="19">
        <f>IF('148085_Wakeeney'!AK17=-9999,Norton!D25,ROUND((9/5)*('148085_Wakeeney'!AK17/10)+32,0))</f>
        <v>24</v>
      </c>
    </row>
    <row r="26" spans="1:4" x14ac:dyDescent="0.2">
      <c r="A26">
        <f>'148085_Wakeeney'!F18</f>
        <v>20120117</v>
      </c>
      <c r="B26" s="19">
        <f>IF('148085_Wakeeney'!Q18=-9999,Norton!B26,ROUND('148085_Wakeeney'!Q18/254,2))</f>
        <v>0</v>
      </c>
      <c r="C26" s="19">
        <f>IF('148085_Wakeeney'!AF18=-9999,Norton!C26,ROUND((9/5)*('148085_Wakeeney'!AF18/10)+32,0))</f>
        <v>38</v>
      </c>
      <c r="D26" s="19">
        <f>IF('148085_Wakeeney'!AK18=-9999,Norton!D26,ROUND((9/5)*('148085_Wakeeney'!AK18/10)+32,0))</f>
        <v>9</v>
      </c>
    </row>
    <row r="27" spans="1:4" x14ac:dyDescent="0.2">
      <c r="A27">
        <f>'148085_Wakeeney'!F19</f>
        <v>20120118</v>
      </c>
      <c r="B27" s="19">
        <f>IF('148085_Wakeeney'!Q19=-9999,Norton!B27,ROUND('148085_Wakeeney'!Q19/254,2))</f>
        <v>0</v>
      </c>
      <c r="C27" s="19">
        <f>IF('148085_Wakeeney'!AF19=-9999,Norton!C27,ROUND((9/5)*('148085_Wakeeney'!AF19/10)+32,0))</f>
        <v>27</v>
      </c>
      <c r="D27" s="19">
        <f>IF('148085_Wakeeney'!AK19=-9999,Norton!D27,ROUND((9/5)*('148085_Wakeeney'!AK19/10)+32,0))</f>
        <v>9</v>
      </c>
    </row>
    <row r="28" spans="1:4" x14ac:dyDescent="0.2">
      <c r="A28">
        <f>'148085_Wakeeney'!F20</f>
        <v>20120119</v>
      </c>
      <c r="B28" s="19">
        <f>IF('148085_Wakeeney'!Q20=-9999,Norton!B28,ROUND('148085_Wakeeney'!Q20/254,2))</f>
        <v>0</v>
      </c>
      <c r="C28" s="19">
        <f>IF('148085_Wakeeney'!AF20=-9999,Norton!C28,ROUND((9/5)*('148085_Wakeeney'!AF20/10)+32,0))</f>
        <v>55</v>
      </c>
      <c r="D28" s="19">
        <f>IF('148085_Wakeeney'!AK20=-9999,Norton!D28,ROUND((9/5)*('148085_Wakeeney'!AK20/10)+32,0))</f>
        <v>8</v>
      </c>
    </row>
    <row r="29" spans="1:4" x14ac:dyDescent="0.2">
      <c r="A29">
        <f>'148085_Wakeeney'!F21</f>
        <v>20120120</v>
      </c>
      <c r="B29" s="19">
        <f>IF('148085_Wakeeney'!Q21=-9999,Norton!B29,ROUND('148085_Wakeeney'!Q21/254,2))</f>
        <v>0</v>
      </c>
      <c r="C29" s="19">
        <f>IF('148085_Wakeeney'!AF21=-9999,Norton!C29,ROUND((9/5)*('148085_Wakeeney'!AF21/10)+32,0))</f>
        <v>25</v>
      </c>
      <c r="D29" s="19">
        <f>IF('148085_Wakeeney'!AK21=-9999,Norton!D29,ROUND((9/5)*('148085_Wakeeney'!AK21/10)+32,0))</f>
        <v>8</v>
      </c>
    </row>
    <row r="30" spans="1:4" x14ac:dyDescent="0.2">
      <c r="A30">
        <f>'148085_Wakeeney'!F22</f>
        <v>20120121</v>
      </c>
      <c r="B30" s="19">
        <f>IF('148085_Wakeeney'!Q22=-9999,Norton!B30,ROUND('148085_Wakeeney'!Q22/254,2))</f>
        <v>0</v>
      </c>
      <c r="C30" s="19">
        <f>IF('148085_Wakeeney'!AF22=-9999,Norton!C30,ROUND((9/5)*('148085_Wakeeney'!AF22/10)+32,0))</f>
        <v>34</v>
      </c>
      <c r="D30" s="19">
        <f>IF('148085_Wakeeney'!AK22=-9999,Norton!D30,ROUND((9/5)*('148085_Wakeeney'!AK22/10)+32,0))</f>
        <v>9</v>
      </c>
    </row>
    <row r="31" spans="1:4" x14ac:dyDescent="0.2">
      <c r="A31">
        <f>'148085_Wakeeney'!F23</f>
        <v>20120122</v>
      </c>
      <c r="B31" s="19">
        <f>IF('148085_Wakeeney'!Q23=-9999,Norton!B31,ROUND('148085_Wakeeney'!Q23/254,2))</f>
        <v>0</v>
      </c>
      <c r="C31" s="19">
        <f>IF('148085_Wakeeney'!AF23=-9999,Norton!C31,ROUND((9/5)*('148085_Wakeeney'!AF23/10)+32,0))</f>
        <v>41</v>
      </c>
      <c r="D31" s="19">
        <f>IF('148085_Wakeeney'!AK23=-9999,Norton!D31,ROUND((9/5)*('148085_Wakeeney'!AK23/10)+32,0))</f>
        <v>9</v>
      </c>
    </row>
    <row r="32" spans="1:4" x14ac:dyDescent="0.2">
      <c r="A32">
        <f>'148085_Wakeeney'!F24</f>
        <v>20120123</v>
      </c>
      <c r="B32" s="19">
        <f>IF('148085_Wakeeney'!Q24=-9999,Norton!B32,ROUND('148085_Wakeeney'!Q24/254,2))</f>
        <v>0</v>
      </c>
      <c r="C32" s="19">
        <f>IF('148085_Wakeeney'!AF24=-9999,Norton!C32,ROUND((9/5)*('148085_Wakeeney'!AF24/10)+32,0))</f>
        <v>49</v>
      </c>
      <c r="D32" s="19">
        <f>IF('148085_Wakeeney'!AK24=-9999,Norton!D32,ROUND((9/5)*('148085_Wakeeney'!AK24/10)+32,0))</f>
        <v>24</v>
      </c>
    </row>
    <row r="33" spans="1:4" x14ac:dyDescent="0.2">
      <c r="A33">
        <f>'148085_Wakeeney'!F25</f>
        <v>20120124</v>
      </c>
      <c r="B33" s="19">
        <f>IF('148085_Wakeeney'!Q25=-9999,Norton!B33,ROUND('148085_Wakeeney'!Q25/254,2))</f>
        <v>0</v>
      </c>
      <c r="C33" s="19">
        <f>IF('148085_Wakeeney'!AF25=-9999,Norton!C33,ROUND((9/5)*('148085_Wakeeney'!AF25/10)+32,0))</f>
        <v>53</v>
      </c>
      <c r="D33" s="19">
        <f>IF('148085_Wakeeney'!AK25=-9999,Norton!D33,ROUND((9/5)*('148085_Wakeeney'!AK25/10)+32,0))</f>
        <v>23</v>
      </c>
    </row>
    <row r="34" spans="1:4" x14ac:dyDescent="0.2">
      <c r="A34">
        <f>'148085_Wakeeney'!F26</f>
        <v>20120125</v>
      </c>
      <c r="B34" s="19">
        <f>IF('148085_Wakeeney'!Q26=-9999,Norton!B34,ROUND('148085_Wakeeney'!Q26/254,2))</f>
        <v>0</v>
      </c>
      <c r="C34" s="19">
        <f>IF('148085_Wakeeney'!AF26=-9999,Norton!C34,ROUND((9/5)*('148085_Wakeeney'!AF26/10)+32,0))</f>
        <v>49</v>
      </c>
      <c r="D34" s="19">
        <f>IF('148085_Wakeeney'!AK26=-9999,Norton!D34,ROUND((9/5)*('148085_Wakeeney'!AK26/10)+32,0))</f>
        <v>22</v>
      </c>
    </row>
    <row r="35" spans="1:4" x14ac:dyDescent="0.2">
      <c r="A35">
        <f>'148085_Wakeeney'!F27</f>
        <v>20120126</v>
      </c>
      <c r="B35" s="19">
        <f>IF('148085_Wakeeney'!Q27=-9999,Norton!B35,ROUND('148085_Wakeeney'!Q27/254,2))</f>
        <v>0</v>
      </c>
      <c r="C35" s="19">
        <f>IF('148085_Wakeeney'!AF27=-9999,Norton!C35,ROUND((9/5)*('148085_Wakeeney'!AF27/10)+32,0))</f>
        <v>50</v>
      </c>
      <c r="D35" s="19">
        <f>IF('148085_Wakeeney'!AK27=-9999,Norton!D35,ROUND((9/5)*('148085_Wakeeney'!AK27/10)+32,0))</f>
        <v>22</v>
      </c>
    </row>
    <row r="36" spans="1:4" x14ac:dyDescent="0.2">
      <c r="A36">
        <f>'148085_Wakeeney'!F28</f>
        <v>20120127</v>
      </c>
      <c r="B36" s="19">
        <f>IF('148085_Wakeeney'!Q28=-9999,Norton!B36,ROUND('148085_Wakeeney'!Q28/254,2))</f>
        <v>0</v>
      </c>
      <c r="C36" s="19">
        <f>IF('148085_Wakeeney'!AF28=-9999,Norton!C36,ROUND((9/5)*('148085_Wakeeney'!AF28/10)+32,0))</f>
        <v>54</v>
      </c>
      <c r="D36" s="19">
        <f>IF('148085_Wakeeney'!AK28=-9999,Norton!D36,ROUND((9/5)*('148085_Wakeeney'!AK28/10)+32,0))</f>
        <v>31</v>
      </c>
    </row>
    <row r="37" spans="1:4" x14ac:dyDescent="0.2">
      <c r="A37">
        <f>'148085_Wakeeney'!F29</f>
        <v>20120128</v>
      </c>
      <c r="B37" s="19">
        <f>IF('148085_Wakeeney'!Q29=-9999,Norton!B37,ROUND('148085_Wakeeney'!Q29/254,2))</f>
        <v>0</v>
      </c>
      <c r="C37" s="19">
        <f>IF('148085_Wakeeney'!AF29=-9999,Norton!C37,ROUND((9/5)*('148085_Wakeeney'!AF29/10)+32,0))</f>
        <v>48</v>
      </c>
      <c r="D37" s="19">
        <f>IF('148085_Wakeeney'!AK29=-9999,Norton!D37,ROUND((9/5)*('148085_Wakeeney'!AK29/10)+32,0))</f>
        <v>14</v>
      </c>
    </row>
    <row r="38" spans="1:4" x14ac:dyDescent="0.2">
      <c r="A38">
        <f>'148085_Wakeeney'!F30</f>
        <v>20120129</v>
      </c>
      <c r="B38" s="19">
        <f>IF('148085_Wakeeney'!Q30=-9999,Norton!B38,ROUND('148085_Wakeeney'!Q30/254,2))</f>
        <v>0</v>
      </c>
      <c r="C38" s="19">
        <f>IF('148085_Wakeeney'!AF30=-9999,Norton!C38,ROUND((9/5)*('148085_Wakeeney'!AF30/10)+32,0))</f>
        <v>47</v>
      </c>
      <c r="D38" s="19">
        <f>IF('148085_Wakeeney'!AK30=-9999,Norton!D38,ROUND((9/5)*('148085_Wakeeney'!AK30/10)+32,0))</f>
        <v>17</v>
      </c>
    </row>
    <row r="39" spans="1:4" x14ac:dyDescent="0.2">
      <c r="A39">
        <f>'148085_Wakeeney'!F31</f>
        <v>20120130</v>
      </c>
      <c r="B39" s="19">
        <f>IF('148085_Wakeeney'!Q31=-9999,Norton!B39,ROUND('148085_Wakeeney'!Q31/254,2))</f>
        <v>0</v>
      </c>
      <c r="C39" s="19">
        <f>IF('148085_Wakeeney'!AF31=-9999,Norton!C39,ROUND((9/5)*('148085_Wakeeney'!AF31/10)+32,0))</f>
        <v>62</v>
      </c>
      <c r="D39" s="19">
        <f>IF('148085_Wakeeney'!AK31=-9999,Norton!D39,ROUND((9/5)*('148085_Wakeeney'!AK31/10)+32,0))</f>
        <v>23</v>
      </c>
    </row>
    <row r="40" spans="1:4" x14ac:dyDescent="0.2">
      <c r="A40">
        <f>'148085_Wakeeney'!F32</f>
        <v>20120131</v>
      </c>
      <c r="B40" s="19">
        <f>IF('148085_Wakeeney'!Q32=-9999,Norton!B40,ROUND('148085_Wakeeney'!Q32/254,2))</f>
        <v>0</v>
      </c>
      <c r="C40" s="19">
        <f>IF('148085_Wakeeney'!AF32=-9999,Norton!C40,ROUND((9/5)*('148085_Wakeeney'!AF32/10)+32,0))</f>
        <v>71</v>
      </c>
      <c r="D40" s="19">
        <f>IF('148085_Wakeeney'!AK32=-9999,Norton!D40,ROUND((9/5)*('148085_Wakeeney'!AK32/10)+32,0))</f>
        <v>34</v>
      </c>
    </row>
    <row r="41" spans="1:4" x14ac:dyDescent="0.2">
      <c r="A41">
        <f>'148085_Wakeeney'!F33</f>
        <v>20120201</v>
      </c>
      <c r="B41" s="19">
        <f>IF('148085_Wakeeney'!Q33=-9999,Norton!B41,ROUND('148085_Wakeeney'!Q33/254,2))</f>
        <v>0</v>
      </c>
      <c r="C41" s="19">
        <f>IF('148085_Wakeeney'!AF33=-9999,Norton!C41,ROUND((9/5)*('148085_Wakeeney'!AF33/10)+32,0))</f>
        <v>58</v>
      </c>
      <c r="D41" s="19">
        <f>IF('148085_Wakeeney'!AK33=-9999,Norton!D41,ROUND((9/5)*('148085_Wakeeney'!AK33/10)+32,0))</f>
        <v>36</v>
      </c>
    </row>
    <row r="42" spans="1:4" x14ac:dyDescent="0.2">
      <c r="A42">
        <f>'148085_Wakeeney'!F34</f>
        <v>20120202</v>
      </c>
      <c r="B42" s="19">
        <f>IF('148085_Wakeeney'!Q34=-9999,Norton!B42,ROUND('148085_Wakeeney'!Q34/254,2))</f>
        <v>0</v>
      </c>
      <c r="C42" s="19">
        <f>IF('148085_Wakeeney'!AF34=-9999,Norton!C42,ROUND((9/5)*('148085_Wakeeney'!AF34/10)+32,0))</f>
        <v>62</v>
      </c>
      <c r="D42" s="19">
        <f>IF('148085_Wakeeney'!AK34=-9999,Norton!D42,ROUND((9/5)*('148085_Wakeeney'!AK34/10)+32,0))</f>
        <v>31</v>
      </c>
    </row>
    <row r="43" spans="1:4" x14ac:dyDescent="0.2">
      <c r="A43">
        <f>'148085_Wakeeney'!F35</f>
        <v>20120203</v>
      </c>
      <c r="B43" s="19">
        <f>IF('148085_Wakeeney'!Q35=-9999,Norton!B43,ROUND('148085_Wakeeney'!Q35/254,2))</f>
        <v>0.25</v>
      </c>
      <c r="C43" s="19">
        <f>IF('148085_Wakeeney'!AF35=-9999,Norton!C43,ROUND((9/5)*('148085_Wakeeney'!AF35/10)+32,0))</f>
        <v>58</v>
      </c>
      <c r="D43" s="19">
        <f>IF('148085_Wakeeney'!AK35=-9999,Norton!D43,ROUND((9/5)*('148085_Wakeeney'!AK35/10)+32,0))</f>
        <v>38</v>
      </c>
    </row>
    <row r="44" spans="1:4" x14ac:dyDescent="0.2">
      <c r="A44">
        <f>'148085_Wakeeney'!F36</f>
        <v>20120204</v>
      </c>
      <c r="B44" s="19">
        <f>IF('148085_Wakeeney'!Q36=-9999,Norton!B44,ROUND('148085_Wakeeney'!Q36/254,2))</f>
        <v>1.03</v>
      </c>
      <c r="C44" s="19">
        <f>IF('148085_Wakeeney'!AF36=-9999,Norton!C44,ROUND((9/5)*('148085_Wakeeney'!AF36/10)+32,0))</f>
        <v>40</v>
      </c>
      <c r="D44" s="19">
        <f>IF('148085_Wakeeney'!AK36=-9999,Norton!D44,ROUND((9/5)*('148085_Wakeeney'!AK36/10)+32,0))</f>
        <v>29</v>
      </c>
    </row>
    <row r="45" spans="1:4" x14ac:dyDescent="0.2">
      <c r="A45">
        <f>'148085_Wakeeney'!F37</f>
        <v>20120205</v>
      </c>
      <c r="B45" s="19">
        <f>IF('148085_Wakeeney'!Q37=-9999,Norton!B45,ROUND('148085_Wakeeney'!Q37/254,2))</f>
        <v>0</v>
      </c>
      <c r="C45" s="19">
        <f>IF('148085_Wakeeney'!AF37=-9999,Norton!C45,ROUND((9/5)*('148085_Wakeeney'!AF37/10)+32,0))</f>
        <v>33</v>
      </c>
      <c r="D45" s="19">
        <f>IF('148085_Wakeeney'!AK37=-9999,Norton!D45,ROUND((9/5)*('148085_Wakeeney'!AK37/10)+32,0))</f>
        <v>16</v>
      </c>
    </row>
    <row r="46" spans="1:4" x14ac:dyDescent="0.2">
      <c r="A46">
        <f>'148085_Wakeeney'!F38</f>
        <v>20120206</v>
      </c>
      <c r="B46" s="19">
        <f>IF('148085_Wakeeney'!Q38=-9999,Norton!B46,ROUND('148085_Wakeeney'!Q38/254,2))</f>
        <v>0</v>
      </c>
      <c r="C46" s="19">
        <f>IF('148085_Wakeeney'!AF38=-9999,Norton!C46,ROUND((9/5)*('148085_Wakeeney'!AF38/10)+32,0))</f>
        <v>42</v>
      </c>
      <c r="D46" s="19">
        <f>IF('148085_Wakeeney'!AK38=-9999,Norton!D46,ROUND((9/5)*('148085_Wakeeney'!AK38/10)+32,0))</f>
        <v>18</v>
      </c>
    </row>
    <row r="47" spans="1:4" x14ac:dyDescent="0.2">
      <c r="A47">
        <f>'148085_Wakeeney'!F39</f>
        <v>20120207</v>
      </c>
      <c r="B47" s="19">
        <f>IF('148085_Wakeeney'!Q39=-9999,Norton!B47,ROUND('148085_Wakeeney'!Q39/254,2))</f>
        <v>0.05</v>
      </c>
      <c r="C47" s="19">
        <f>IF('148085_Wakeeney'!AF39=-9999,Norton!C47,ROUND((9/5)*('148085_Wakeeney'!AF39/10)+32,0))</f>
        <v>45</v>
      </c>
      <c r="D47" s="19">
        <f>IF('148085_Wakeeney'!AK39=-9999,Norton!D47,ROUND((9/5)*('148085_Wakeeney'!AK39/10)+32,0))</f>
        <v>24</v>
      </c>
    </row>
    <row r="48" spans="1:4" x14ac:dyDescent="0.2">
      <c r="A48">
        <f>'148085_Wakeeney'!F40</f>
        <v>20120208</v>
      </c>
      <c r="B48" s="19">
        <f>IF('148085_Wakeeney'!Q40=-9999,Norton!B48,ROUND('148085_Wakeeney'!Q40/254,2))</f>
        <v>0</v>
      </c>
      <c r="C48" s="19">
        <f>IF('148085_Wakeeney'!AF40=-9999,Norton!C48,ROUND((9/5)*('148085_Wakeeney'!AF40/10)+32,0))</f>
        <v>28</v>
      </c>
      <c r="D48" s="19">
        <f>IF('148085_Wakeeney'!AK40=-9999,Norton!D48,ROUND((9/5)*('148085_Wakeeney'!AK40/10)+32,0))</f>
        <v>20</v>
      </c>
    </row>
    <row r="49" spans="1:4" x14ac:dyDescent="0.2">
      <c r="A49">
        <f>'148085_Wakeeney'!F41</f>
        <v>20120209</v>
      </c>
      <c r="B49" s="19">
        <f>IF('148085_Wakeeney'!Q41=-9999,Norton!B49,ROUND('148085_Wakeeney'!Q41/254,2))</f>
        <v>0</v>
      </c>
      <c r="C49" s="19">
        <f>IF('148085_Wakeeney'!AF41=-9999,Norton!C49,ROUND((9/5)*('148085_Wakeeney'!AF41/10)+32,0))</f>
        <v>28</v>
      </c>
      <c r="D49" s="19">
        <f>IF('148085_Wakeeney'!AK41=-9999,Norton!D49,ROUND((9/5)*('148085_Wakeeney'!AK41/10)+32,0))</f>
        <v>20</v>
      </c>
    </row>
    <row r="50" spans="1:4" x14ac:dyDescent="0.2">
      <c r="A50">
        <f>'148085_Wakeeney'!F42</f>
        <v>20120210</v>
      </c>
      <c r="B50" s="19">
        <f>IF('148085_Wakeeney'!Q42=-9999,Norton!B50,ROUND('148085_Wakeeney'!Q42/254,2))</f>
        <v>0</v>
      </c>
      <c r="C50" s="19">
        <f>IF('148085_Wakeeney'!AF42=-9999,Norton!C50,ROUND((9/5)*('148085_Wakeeney'!AF42/10)+32,0))</f>
        <v>37</v>
      </c>
      <c r="D50" s="19">
        <f>IF('148085_Wakeeney'!AK42=-9999,Norton!D50,ROUND((9/5)*('148085_Wakeeney'!AK42/10)+32,0))</f>
        <v>21</v>
      </c>
    </row>
    <row r="51" spans="1:4" x14ac:dyDescent="0.2">
      <c r="A51">
        <f>'148085_Wakeeney'!F43</f>
        <v>20120211</v>
      </c>
      <c r="B51" s="19">
        <f>IF('148085_Wakeeney'!Q43=-9999,Norton!B51,ROUND('148085_Wakeeney'!Q43/254,2))</f>
        <v>0</v>
      </c>
      <c r="C51" s="19">
        <f>IF('148085_Wakeeney'!AF43=-9999,Norton!C51,ROUND((9/5)*('148085_Wakeeney'!AF43/10)+32,0))</f>
        <v>25</v>
      </c>
      <c r="D51" s="19">
        <f>IF('148085_Wakeeney'!AK43=-9999,Norton!D51,ROUND((9/5)*('148085_Wakeeney'!AK43/10)+32,0))</f>
        <v>5</v>
      </c>
    </row>
    <row r="52" spans="1:4" x14ac:dyDescent="0.2">
      <c r="A52">
        <f>'148085_Wakeeney'!F44</f>
        <v>20120212</v>
      </c>
      <c r="B52" s="19">
        <f>IF('148085_Wakeeney'!Q44=-9999,Norton!B52,ROUND('148085_Wakeeney'!Q44/254,2))</f>
        <v>0</v>
      </c>
      <c r="C52" s="19">
        <f>IF('148085_Wakeeney'!AF44=-9999,Norton!C52,ROUND((9/5)*('148085_Wakeeney'!AF44/10)+32,0))</f>
        <v>19</v>
      </c>
      <c r="D52" s="19">
        <f>IF('148085_Wakeeney'!AK44=-9999,Norton!D52,ROUND((9/5)*('148085_Wakeeney'!AK44/10)+32,0))</f>
        <v>5</v>
      </c>
    </row>
    <row r="53" spans="1:4" x14ac:dyDescent="0.2">
      <c r="A53">
        <f>'148085_Wakeeney'!F45</f>
        <v>20120213</v>
      </c>
      <c r="B53" s="19">
        <f>IF('148085_Wakeeney'!Q45=-9999,Norton!B53,ROUND('148085_Wakeeney'!Q45/254,2))</f>
        <v>0</v>
      </c>
      <c r="C53" s="19">
        <f>IF('148085_Wakeeney'!AF45=-9999,Norton!C53,ROUND((9/5)*('148085_Wakeeney'!AF45/10)+32,0))</f>
        <v>28</v>
      </c>
      <c r="D53" s="19">
        <f>IF('148085_Wakeeney'!AK45=-9999,Norton!D53,ROUND((9/5)*('148085_Wakeeney'!AK45/10)+32,0))</f>
        <v>17</v>
      </c>
    </row>
    <row r="54" spans="1:4" x14ac:dyDescent="0.2">
      <c r="A54">
        <f>'148085_Wakeeney'!F46</f>
        <v>20120214</v>
      </c>
      <c r="B54" s="19">
        <f>IF('148085_Wakeeney'!Q46=-9999,Norton!B54,ROUND('148085_Wakeeney'!Q46/254,2))</f>
        <v>0</v>
      </c>
      <c r="C54" s="19">
        <f>IF('148085_Wakeeney'!AF46=-9999,Norton!C54,ROUND((9/5)*('148085_Wakeeney'!AF46/10)+32,0))</f>
        <v>37</v>
      </c>
      <c r="D54" s="19">
        <f>IF('148085_Wakeeney'!AK46=-9999,Norton!D54,ROUND((9/5)*('148085_Wakeeney'!AK46/10)+32,0))</f>
        <v>24</v>
      </c>
    </row>
    <row r="55" spans="1:4" x14ac:dyDescent="0.2">
      <c r="A55">
        <f>'148085_Wakeeney'!F47</f>
        <v>20120215</v>
      </c>
      <c r="B55" s="19">
        <f>IF('148085_Wakeeney'!Q47=-9999,Norton!B55,ROUND('148085_Wakeeney'!Q47/254,2))</f>
        <v>0</v>
      </c>
      <c r="C55" s="19">
        <f>IF('148085_Wakeeney'!AF47=-9999,Norton!C55,ROUND((9/5)*('148085_Wakeeney'!AF47/10)+32,0))</f>
        <v>53</v>
      </c>
      <c r="D55" s="19">
        <f>IF('148085_Wakeeney'!AK47=-9999,Norton!D55,ROUND((9/5)*('148085_Wakeeney'!AK47/10)+32,0))</f>
        <v>28</v>
      </c>
    </row>
    <row r="56" spans="1:4" x14ac:dyDescent="0.2">
      <c r="A56">
        <f>'148085_Wakeeney'!F48</f>
        <v>20120216</v>
      </c>
      <c r="B56" s="19">
        <f>IF('148085_Wakeeney'!Q48=-9999,Norton!B56,ROUND('148085_Wakeeney'!Q48/254,2))</f>
        <v>0</v>
      </c>
      <c r="C56" s="19">
        <f>IF('148085_Wakeeney'!AF48=-9999,Norton!C56,ROUND((9/5)*('148085_Wakeeney'!AF48/10)+32,0))</f>
        <v>38</v>
      </c>
      <c r="D56" s="19">
        <f>IF('148085_Wakeeney'!AK48=-9999,Norton!D56,ROUND((9/5)*('148085_Wakeeney'!AK48/10)+32,0))</f>
        <v>22</v>
      </c>
    </row>
    <row r="57" spans="1:4" x14ac:dyDescent="0.2">
      <c r="A57">
        <f>'148085_Wakeeney'!F49</f>
        <v>20120217</v>
      </c>
      <c r="B57" s="19">
        <f>IF('148085_Wakeeney'!Q49=-9999,Norton!B57,ROUND('148085_Wakeeney'!Q49/254,2))</f>
        <v>0</v>
      </c>
      <c r="C57" s="19">
        <f>IF('148085_Wakeeney'!AF49=-9999,Norton!C57,ROUND((9/5)*('148085_Wakeeney'!AF49/10)+32,0))</f>
        <v>50</v>
      </c>
      <c r="D57" s="19">
        <f>IF('148085_Wakeeney'!AK49=-9999,Norton!D57,ROUND((9/5)*('148085_Wakeeney'!AK49/10)+32,0))</f>
        <v>22</v>
      </c>
    </row>
    <row r="58" spans="1:4" x14ac:dyDescent="0.2">
      <c r="A58">
        <f>'148085_Wakeeney'!F50</f>
        <v>20120218</v>
      </c>
      <c r="B58" s="19">
        <f>IF('148085_Wakeeney'!Q50=-9999,Norton!B58,ROUND('148085_Wakeeney'!Q50/254,2))</f>
        <v>0</v>
      </c>
      <c r="C58" s="19">
        <f>IF('148085_Wakeeney'!AF50=-9999,Norton!C58,ROUND((9/5)*('148085_Wakeeney'!AF50/10)+32,0))</f>
        <v>56</v>
      </c>
      <c r="D58" s="19">
        <f>IF('148085_Wakeeney'!AK50=-9999,Norton!D58,ROUND((9/5)*('148085_Wakeeney'!AK50/10)+32,0))</f>
        <v>21</v>
      </c>
    </row>
    <row r="59" spans="1:4" x14ac:dyDescent="0.2">
      <c r="A59">
        <f>'148085_Wakeeney'!F51</f>
        <v>20120219</v>
      </c>
      <c r="B59" s="19">
        <f>IF('148085_Wakeeney'!Q51=-9999,Norton!B59,ROUND('148085_Wakeeney'!Q51/254,2))</f>
        <v>0</v>
      </c>
      <c r="C59" s="19">
        <f>IF('148085_Wakeeney'!AF51=-9999,Norton!C59,ROUND((9/5)*('148085_Wakeeney'!AF51/10)+32,0))</f>
        <v>42</v>
      </c>
      <c r="D59" s="19">
        <f>IF('148085_Wakeeney'!AK51=-9999,Norton!D59,ROUND((9/5)*('148085_Wakeeney'!AK51/10)+32,0))</f>
        <v>21</v>
      </c>
    </row>
    <row r="60" spans="1:4" x14ac:dyDescent="0.2">
      <c r="A60">
        <f>'148085_Wakeeney'!F52</f>
        <v>20120220</v>
      </c>
      <c r="B60" s="19">
        <f>IF('148085_Wakeeney'!Q52=-9999,Norton!B60,ROUND('148085_Wakeeney'!Q52/254,2))</f>
        <v>0</v>
      </c>
      <c r="C60" s="19">
        <f>IF('148085_Wakeeney'!AF52=-9999,Norton!C60,ROUND((9/5)*('148085_Wakeeney'!AF52/10)+32,0))</f>
        <v>44</v>
      </c>
      <c r="D60" s="19">
        <f>IF('148085_Wakeeney'!AK52=-9999,Norton!D60,ROUND((9/5)*('148085_Wakeeney'!AK52/10)+32,0))</f>
        <v>22</v>
      </c>
    </row>
    <row r="61" spans="1:4" x14ac:dyDescent="0.2">
      <c r="A61">
        <f>'148085_Wakeeney'!F53</f>
        <v>20120221</v>
      </c>
      <c r="B61" s="19">
        <f>IF('148085_Wakeeney'!Q53=-9999,Norton!B61,ROUND('148085_Wakeeney'!Q53/254,2))</f>
        <v>0</v>
      </c>
      <c r="C61" s="19">
        <f>IF('148085_Wakeeney'!AF53=-9999,Norton!C61,ROUND((9/5)*('148085_Wakeeney'!AF53/10)+32,0))</f>
        <v>48</v>
      </c>
      <c r="D61" s="19">
        <f>IF('148085_Wakeeney'!AK53=-9999,Norton!D61,ROUND((9/5)*('148085_Wakeeney'!AK53/10)+32,0))</f>
        <v>26</v>
      </c>
    </row>
    <row r="62" spans="1:4" x14ac:dyDescent="0.2">
      <c r="A62">
        <f>'148085_Wakeeney'!F54</f>
        <v>20120222</v>
      </c>
      <c r="B62" s="19">
        <f>IF('148085_Wakeeney'!Q54=-9999,Norton!B62,ROUND('148085_Wakeeney'!Q54/254,2))</f>
        <v>0</v>
      </c>
      <c r="C62" s="19">
        <f>IF('148085_Wakeeney'!AF54=-9999,Norton!C62,ROUND((9/5)*('148085_Wakeeney'!AF54/10)+32,0))</f>
        <v>55</v>
      </c>
      <c r="D62" s="19">
        <f>IF('148085_Wakeeney'!AK54=-9999,Norton!D62,ROUND((9/5)*('148085_Wakeeney'!AK54/10)+32,0))</f>
        <v>26</v>
      </c>
    </row>
    <row r="63" spans="1:4" x14ac:dyDescent="0.2">
      <c r="A63">
        <f>'148085_Wakeeney'!F55</f>
        <v>20120223</v>
      </c>
      <c r="B63" s="19">
        <f>IF('148085_Wakeeney'!Q55=-9999,Norton!B63,ROUND('148085_Wakeeney'!Q55/254,2))</f>
        <v>0</v>
      </c>
      <c r="C63" s="19">
        <f>IF('148085_Wakeeney'!AF55=-9999,Norton!C63,ROUND((9/5)*('148085_Wakeeney'!AF55/10)+32,0))</f>
        <v>67</v>
      </c>
      <c r="D63" s="19">
        <f>IF('148085_Wakeeney'!AK55=-9999,Norton!D63,ROUND((9/5)*('148085_Wakeeney'!AK55/10)+32,0))</f>
        <v>39</v>
      </c>
    </row>
    <row r="64" spans="1:4" x14ac:dyDescent="0.2">
      <c r="A64">
        <f>'148085_Wakeeney'!F56</f>
        <v>20120224</v>
      </c>
      <c r="B64" s="19">
        <f>IF('148085_Wakeeney'!Q56=-9999,Norton!B64,ROUND('148085_Wakeeney'!Q56/254,2))</f>
        <v>0</v>
      </c>
      <c r="C64" s="19">
        <f>IF('148085_Wakeeney'!AF56=-9999,Norton!C64,ROUND((9/5)*('148085_Wakeeney'!AF56/10)+32,0))</f>
        <v>48</v>
      </c>
      <c r="D64" s="19">
        <f>IF('148085_Wakeeney'!AK56=-9999,Norton!D64,ROUND((9/5)*('148085_Wakeeney'!AK56/10)+32,0))</f>
        <v>23</v>
      </c>
    </row>
    <row r="65" spans="1:4" x14ac:dyDescent="0.2">
      <c r="A65">
        <f>'148085_Wakeeney'!F57</f>
        <v>20120225</v>
      </c>
      <c r="B65" s="19">
        <f>IF('148085_Wakeeney'!Q57=-9999,Norton!B65,ROUND('148085_Wakeeney'!Q57/254,2))</f>
        <v>0</v>
      </c>
      <c r="C65" s="19">
        <f>IF('148085_Wakeeney'!AF57=-9999,Norton!C65,ROUND((9/5)*('148085_Wakeeney'!AF57/10)+32,0))</f>
        <v>48</v>
      </c>
      <c r="D65" s="19">
        <f>IF('148085_Wakeeney'!AK57=-9999,Norton!D65,ROUND((9/5)*('148085_Wakeeney'!AK57/10)+32,0))</f>
        <v>22</v>
      </c>
    </row>
    <row r="66" spans="1:4" x14ac:dyDescent="0.2">
      <c r="A66">
        <f>'148085_Wakeeney'!F58</f>
        <v>20120226</v>
      </c>
      <c r="B66" s="19">
        <f>IF('148085_Wakeeney'!Q58=-9999,Norton!B66,ROUND('148085_Wakeeney'!Q58/254,2))</f>
        <v>0</v>
      </c>
      <c r="C66" s="19">
        <f>IF('148085_Wakeeney'!AF58=-9999,Norton!C66,ROUND((9/5)*('148085_Wakeeney'!AF58/10)+32,0))</f>
        <v>64</v>
      </c>
      <c r="D66" s="19">
        <f>IF('148085_Wakeeney'!AK58=-9999,Norton!D66,ROUND((9/5)*('148085_Wakeeney'!AK58/10)+32,0))</f>
        <v>26</v>
      </c>
    </row>
    <row r="67" spans="1:4" x14ac:dyDescent="0.2">
      <c r="A67">
        <f>'148085_Wakeeney'!F59</f>
        <v>20120227</v>
      </c>
      <c r="B67" s="19">
        <f>IF('148085_Wakeeney'!Q59=-9999,Norton!B67,ROUND('148085_Wakeeney'!Q59/254,2))</f>
        <v>0</v>
      </c>
      <c r="C67" s="19">
        <f>IF('148085_Wakeeney'!AF59=-9999,Norton!C67,ROUND((9/5)*('148085_Wakeeney'!AF59/10)+32,0))</f>
        <v>53</v>
      </c>
      <c r="D67" s="19">
        <f>IF('148085_Wakeeney'!AK59=-9999,Norton!D67,ROUND((9/5)*('148085_Wakeeney'!AK59/10)+32,0))</f>
        <v>19</v>
      </c>
    </row>
    <row r="68" spans="1:4" x14ac:dyDescent="0.2">
      <c r="A68">
        <f>'148085_Wakeeney'!F60</f>
        <v>20120228</v>
      </c>
      <c r="B68" s="19">
        <f>IF('148085_Wakeeney'!Q60=-9999,Norton!B68,ROUND('148085_Wakeeney'!Q60/254,2))</f>
        <v>0</v>
      </c>
      <c r="C68" s="19">
        <f>IF('148085_Wakeeney'!AF60=-9999,Norton!C68,ROUND((9/5)*('148085_Wakeeney'!AF60/10)+32,0))</f>
        <v>45</v>
      </c>
      <c r="D68" s="19">
        <f>IF('148085_Wakeeney'!AK60=-9999,Norton!D68,ROUND((9/5)*('148085_Wakeeney'!AK60/10)+32,0))</f>
        <v>20</v>
      </c>
    </row>
    <row r="69" spans="1:4" x14ac:dyDescent="0.2">
      <c r="A69">
        <f>'148085_Wakeeney'!F61</f>
        <v>20120229</v>
      </c>
      <c r="B69" s="19">
        <f>IF('148085_Wakeeney'!Q61=-9999,Norton!B69,ROUND('148085_Wakeeney'!Q61/254,2))</f>
        <v>0</v>
      </c>
      <c r="C69" s="19">
        <f>IF('148085_Wakeeney'!AF61=-9999,Norton!C69,ROUND((9/5)*('148085_Wakeeney'!AF61/10)+32,0))</f>
        <v>70</v>
      </c>
      <c r="D69" s="19">
        <f>IF('148085_Wakeeney'!AK61=-9999,Norton!D69,ROUND((9/5)*('148085_Wakeeney'!AK61/10)+32,0))</f>
        <v>32</v>
      </c>
    </row>
    <row r="70" spans="1:4" x14ac:dyDescent="0.2">
      <c r="A70">
        <f>'148085_Wakeeney'!F62</f>
        <v>20120301</v>
      </c>
      <c r="B70" s="19">
        <f>IF('148085_Wakeeney'!Q62=-9999,Norton!B70,ROUND('148085_Wakeeney'!Q62/254,2))</f>
        <v>0</v>
      </c>
      <c r="C70" s="19">
        <f>IF('148085_Wakeeney'!AF62=-9999,Norton!C70,ROUND((9/5)*('148085_Wakeeney'!AF62/10)+32,0))</f>
        <v>59</v>
      </c>
      <c r="D70" s="19">
        <f>IF('148085_Wakeeney'!AK62=-9999,Norton!D70,ROUND((9/5)*('148085_Wakeeney'!AK62/10)+32,0))</f>
        <v>27</v>
      </c>
    </row>
    <row r="71" spans="1:4" x14ac:dyDescent="0.2">
      <c r="A71">
        <f>'148085_Wakeeney'!F63</f>
        <v>20120302</v>
      </c>
      <c r="B71" s="19">
        <f>IF('148085_Wakeeney'!Q63=-9999,Norton!B71,ROUND('148085_Wakeeney'!Q63/254,2))</f>
        <v>0</v>
      </c>
      <c r="C71" s="19">
        <f>IF('148085_Wakeeney'!AF63=-9999,Norton!C71,ROUND((9/5)*('148085_Wakeeney'!AF63/10)+32,0))</f>
        <v>58</v>
      </c>
      <c r="D71" s="19">
        <f>IF('148085_Wakeeney'!AK63=-9999,Norton!D71,ROUND((9/5)*('148085_Wakeeney'!AK63/10)+32,0))</f>
        <v>27</v>
      </c>
    </row>
    <row r="72" spans="1:4" x14ac:dyDescent="0.2">
      <c r="A72">
        <f>'148085_Wakeeney'!F64</f>
        <v>20120303</v>
      </c>
      <c r="B72" s="19">
        <f>IF('148085_Wakeeney'!Q64=-9999,Norton!B72,ROUND('148085_Wakeeney'!Q64/254,2))</f>
        <v>0</v>
      </c>
      <c r="C72" s="19">
        <f>IF('148085_Wakeeney'!AF64=-9999,Norton!C72,ROUND((9/5)*('148085_Wakeeney'!AF64/10)+32,0))</f>
        <v>50</v>
      </c>
      <c r="D72" s="19">
        <f>IF('148085_Wakeeney'!AK64=-9999,Norton!D72,ROUND((9/5)*('148085_Wakeeney'!AK64/10)+32,0))</f>
        <v>23</v>
      </c>
    </row>
    <row r="73" spans="1:4" x14ac:dyDescent="0.2">
      <c r="A73">
        <f>'148085_Wakeeney'!F65</f>
        <v>20120304</v>
      </c>
      <c r="B73" s="19">
        <f>IF('148085_Wakeeney'!Q65=-9999,Norton!B73,ROUND('148085_Wakeeney'!Q65/254,2))</f>
        <v>0</v>
      </c>
      <c r="C73" s="19">
        <f>IF('148085_Wakeeney'!AF65=-9999,Norton!C73,ROUND((9/5)*('148085_Wakeeney'!AF65/10)+32,0))</f>
        <v>49</v>
      </c>
      <c r="D73" s="19">
        <f>IF('148085_Wakeeney'!AK65=-9999,Norton!D73,ROUND((9/5)*('148085_Wakeeney'!AK65/10)+32,0))</f>
        <v>29</v>
      </c>
    </row>
    <row r="74" spans="1:4" x14ac:dyDescent="0.2">
      <c r="A74">
        <f>'148085_Wakeeney'!F66</f>
        <v>20120305</v>
      </c>
      <c r="B74" s="19">
        <f>IF('148085_Wakeeney'!Q66=-9999,Norton!B74,ROUND('148085_Wakeeney'!Q66/254,2))</f>
        <v>0</v>
      </c>
      <c r="C74" s="19">
        <f>IF('148085_Wakeeney'!AF66=-9999,Norton!C74,ROUND((9/5)*('148085_Wakeeney'!AF66/10)+32,0))</f>
        <v>66</v>
      </c>
      <c r="D74" s="19">
        <f>IF('148085_Wakeeney'!AK66=-9999,Norton!D74,ROUND((9/5)*('148085_Wakeeney'!AK66/10)+32,0))</f>
        <v>29</v>
      </c>
    </row>
    <row r="75" spans="1:4" x14ac:dyDescent="0.2">
      <c r="A75">
        <f>'148085_Wakeeney'!F67</f>
        <v>20120306</v>
      </c>
      <c r="B75" s="19">
        <f>IF('148085_Wakeeney'!Q67=-9999,Norton!B75,ROUND('148085_Wakeeney'!Q67/254,2))</f>
        <v>0</v>
      </c>
      <c r="C75" s="19">
        <f>IF('148085_Wakeeney'!AF67=-9999,Norton!C75,ROUND((9/5)*('148085_Wakeeney'!AF67/10)+32,0))</f>
        <v>75</v>
      </c>
      <c r="D75" s="19">
        <f>IF('148085_Wakeeney'!AK67=-9999,Norton!D75,ROUND((9/5)*('148085_Wakeeney'!AK67/10)+32,0))</f>
        <v>33</v>
      </c>
    </row>
    <row r="76" spans="1:4" x14ac:dyDescent="0.2">
      <c r="A76">
        <f>'148085_Wakeeney'!F68</f>
        <v>20120307</v>
      </c>
      <c r="B76" s="19">
        <f>IF('148085_Wakeeney'!Q68=-9999,Norton!B76,ROUND('148085_Wakeeney'!Q68/254,2))</f>
        <v>0</v>
      </c>
      <c r="C76" s="19">
        <f>IF('148085_Wakeeney'!AF68=-9999,Norton!C76,ROUND((9/5)*('148085_Wakeeney'!AF68/10)+32,0))</f>
        <v>79</v>
      </c>
      <c r="D76" s="19">
        <f>IF('148085_Wakeeney'!AK68=-9999,Norton!D76,ROUND((9/5)*('148085_Wakeeney'!AK68/10)+32,0))</f>
        <v>35</v>
      </c>
    </row>
    <row r="77" spans="1:4" x14ac:dyDescent="0.2">
      <c r="A77">
        <f>'148085_Wakeeney'!F69</f>
        <v>20120308</v>
      </c>
      <c r="B77" s="19">
        <f>IF('148085_Wakeeney'!Q69=-9999,Norton!B77,ROUND('148085_Wakeeney'!Q69/254,2))</f>
        <v>0</v>
      </c>
      <c r="C77" s="19">
        <f>IF('148085_Wakeeney'!AF69=-9999,Norton!C77,ROUND((9/5)*('148085_Wakeeney'!AF69/10)+32,0))</f>
        <v>48</v>
      </c>
      <c r="D77" s="19">
        <f>IF('148085_Wakeeney'!AK69=-9999,Norton!D77,ROUND((9/5)*('148085_Wakeeney'!AK69/10)+32,0))</f>
        <v>24</v>
      </c>
    </row>
    <row r="78" spans="1:4" x14ac:dyDescent="0.2">
      <c r="A78">
        <f>'148085_Wakeeney'!F70</f>
        <v>20120309</v>
      </c>
      <c r="B78" s="19">
        <f>IF('148085_Wakeeney'!Q70=-9999,Norton!B78,ROUND('148085_Wakeeney'!Q70/254,2))</f>
        <v>0</v>
      </c>
      <c r="C78" s="19">
        <f>IF('148085_Wakeeney'!AF70=-9999,Norton!C78,ROUND((9/5)*('148085_Wakeeney'!AF70/10)+32,0))</f>
        <v>50</v>
      </c>
      <c r="D78" s="19">
        <f>IF('148085_Wakeeney'!AK70=-9999,Norton!D78,ROUND((9/5)*('148085_Wakeeney'!AK70/10)+32,0))</f>
        <v>25</v>
      </c>
    </row>
    <row r="79" spans="1:4" x14ac:dyDescent="0.2">
      <c r="A79">
        <f>'148085_Wakeeney'!F71</f>
        <v>20120310</v>
      </c>
      <c r="B79" s="19">
        <f>IF('148085_Wakeeney'!Q71=-9999,Norton!B79,ROUND('148085_Wakeeney'!Q71/254,2))</f>
        <v>0</v>
      </c>
      <c r="C79" s="19">
        <f>IF('148085_Wakeeney'!AF71=-9999,Norton!C79,ROUND((9/5)*('148085_Wakeeney'!AF71/10)+32,0))</f>
        <v>63</v>
      </c>
      <c r="D79" s="19">
        <f>IF('148085_Wakeeney'!AK71=-9999,Norton!D79,ROUND((9/5)*('148085_Wakeeney'!AK71/10)+32,0))</f>
        <v>32</v>
      </c>
    </row>
    <row r="80" spans="1:4" x14ac:dyDescent="0.2">
      <c r="A80">
        <f>'148085_Wakeeney'!F72</f>
        <v>20120311</v>
      </c>
      <c r="B80" s="19">
        <f>IF('148085_Wakeeney'!Q72=-9999,Norton!B80,ROUND('148085_Wakeeney'!Q72/254,2))</f>
        <v>0</v>
      </c>
      <c r="C80" s="19">
        <f>IF('148085_Wakeeney'!AF72=-9999,Norton!C80,ROUND((9/5)*('148085_Wakeeney'!AF72/10)+32,0))</f>
        <v>64</v>
      </c>
      <c r="D80" s="19">
        <f>IF('148085_Wakeeney'!AK72=-9999,Norton!D80,ROUND((9/5)*('148085_Wakeeney'!AK72/10)+32,0))</f>
        <v>40</v>
      </c>
    </row>
    <row r="81" spans="1:4" x14ac:dyDescent="0.2">
      <c r="A81">
        <f>'148085_Wakeeney'!F73</f>
        <v>20120312</v>
      </c>
      <c r="B81" s="19">
        <f>IF('148085_Wakeeney'!Q73=-9999,Norton!B81,ROUND('148085_Wakeeney'!Q73/254,2))</f>
        <v>0</v>
      </c>
      <c r="C81" s="19">
        <f>IF('148085_Wakeeney'!AF73=-9999,Norton!C81,ROUND((9/5)*('148085_Wakeeney'!AF73/10)+32,0))</f>
        <v>79</v>
      </c>
      <c r="D81" s="19">
        <f>IF('148085_Wakeeney'!AK73=-9999,Norton!D81,ROUND((9/5)*('148085_Wakeeney'!AK73/10)+32,0))</f>
        <v>36</v>
      </c>
    </row>
    <row r="82" spans="1:4" x14ac:dyDescent="0.2">
      <c r="A82">
        <f>'148085_Wakeeney'!F74</f>
        <v>20120313</v>
      </c>
      <c r="B82" s="19">
        <f>IF('148085_Wakeeney'!Q74=-9999,Norton!B82,ROUND('148085_Wakeeney'!Q74/254,2))</f>
        <v>0</v>
      </c>
      <c r="C82" s="19">
        <f>IF('148085_Wakeeney'!AF74=-9999,Norton!C82,ROUND((9/5)*('148085_Wakeeney'!AF74/10)+32,0))</f>
        <v>83</v>
      </c>
      <c r="D82" s="19">
        <f>IF('148085_Wakeeney'!AK74=-9999,Norton!D82,ROUND((9/5)*('148085_Wakeeney'!AK74/10)+32,0))</f>
        <v>39</v>
      </c>
    </row>
    <row r="83" spans="1:4" x14ac:dyDescent="0.2">
      <c r="A83">
        <f>'148085_Wakeeney'!F75</f>
        <v>20120314</v>
      </c>
      <c r="B83" s="19">
        <f>IF('148085_Wakeeney'!Q75=-9999,Norton!B83,ROUND('148085_Wakeeney'!Q75/254,2))</f>
        <v>0</v>
      </c>
      <c r="C83" s="19">
        <f>IF('148085_Wakeeney'!AF75=-9999,Norton!C83,ROUND((9/5)*('148085_Wakeeney'!AF75/10)+32,0))</f>
        <v>82</v>
      </c>
      <c r="D83" s="19">
        <f>IF('148085_Wakeeney'!AK75=-9999,Norton!D83,ROUND((9/5)*('148085_Wakeeney'!AK75/10)+32,0))</f>
        <v>41</v>
      </c>
    </row>
    <row r="84" spans="1:4" x14ac:dyDescent="0.2">
      <c r="A84">
        <f>'148085_Wakeeney'!F76</f>
        <v>20120315</v>
      </c>
      <c r="B84" s="19">
        <f>IF('148085_Wakeeney'!Q76=-9999,Norton!B84,ROUND('148085_Wakeeney'!Q76/254,2))</f>
        <v>0</v>
      </c>
      <c r="C84" s="19">
        <f>IF('148085_Wakeeney'!AF76=-9999,Norton!C84,ROUND((9/5)*('148085_Wakeeney'!AF76/10)+32,0))</f>
        <v>77</v>
      </c>
      <c r="D84" s="19">
        <f>IF('148085_Wakeeney'!AK76=-9999,Norton!D84,ROUND((9/5)*('148085_Wakeeney'!AK76/10)+32,0))</f>
        <v>42</v>
      </c>
    </row>
    <row r="85" spans="1:4" x14ac:dyDescent="0.2">
      <c r="A85">
        <f>'148085_Wakeeney'!F77</f>
        <v>20120316</v>
      </c>
      <c r="B85" s="19">
        <f>IF('148085_Wakeeney'!Q77=-9999,Norton!B85,ROUND('148085_Wakeeney'!Q77/254,2))</f>
        <v>0</v>
      </c>
      <c r="C85" s="19">
        <f>IF('148085_Wakeeney'!AF77=-9999,Norton!C85,ROUND((9/5)*('148085_Wakeeney'!AF77/10)+32,0))</f>
        <v>84</v>
      </c>
      <c r="D85" s="19">
        <f>IF('148085_Wakeeney'!AK77=-9999,Norton!D85,ROUND((9/5)*('148085_Wakeeney'!AK77/10)+32,0))</f>
        <v>47</v>
      </c>
    </row>
    <row r="86" spans="1:4" x14ac:dyDescent="0.2">
      <c r="A86">
        <f>'148085_Wakeeney'!F78</f>
        <v>20120317</v>
      </c>
      <c r="B86" s="19">
        <f>IF('148085_Wakeeney'!Q78=-9999,Norton!B86,ROUND('148085_Wakeeney'!Q78/254,2))</f>
        <v>0</v>
      </c>
      <c r="C86" s="19">
        <f>IF('148085_Wakeeney'!AF78=-9999,Norton!C86,ROUND((9/5)*('148085_Wakeeney'!AF78/10)+32,0))</f>
        <v>84</v>
      </c>
      <c r="D86" s="19">
        <f>IF('148085_Wakeeney'!AK78=-9999,Norton!D86,ROUND((9/5)*('148085_Wakeeney'!AK78/10)+32,0))</f>
        <v>49</v>
      </c>
    </row>
    <row r="87" spans="1:4" x14ac:dyDescent="0.2">
      <c r="A87">
        <f>'148085_Wakeeney'!F79</f>
        <v>20120318</v>
      </c>
      <c r="B87" s="19">
        <f>IF('148085_Wakeeney'!Q79=-9999,Norton!B87,ROUND('148085_Wakeeney'!Q79/254,2))</f>
        <v>0</v>
      </c>
      <c r="C87" s="19">
        <f>IF('148085_Wakeeney'!AF79=-9999,Norton!C87,ROUND((9/5)*('148085_Wakeeney'!AF79/10)+32,0))</f>
        <v>84</v>
      </c>
      <c r="D87" s="19">
        <f>IF('148085_Wakeeney'!AK79=-9999,Norton!D87,ROUND((9/5)*('148085_Wakeeney'!AK79/10)+32,0))</f>
        <v>54</v>
      </c>
    </row>
    <row r="88" spans="1:4" x14ac:dyDescent="0.2">
      <c r="A88">
        <f>'148085_Wakeeney'!F80</f>
        <v>20120319</v>
      </c>
      <c r="B88" s="19">
        <f>IF('148085_Wakeeney'!Q80=-9999,Norton!B88,ROUND('148085_Wakeeney'!Q80/254,2))</f>
        <v>0.12</v>
      </c>
      <c r="C88" s="19">
        <f>IF('148085_Wakeeney'!AF80=-9999,Norton!C88,ROUND((9/5)*('148085_Wakeeney'!AF80/10)+32,0))</f>
        <v>77</v>
      </c>
      <c r="D88" s="19">
        <f>IF('148085_Wakeeney'!AK80=-9999,Norton!D88,ROUND((9/5)*('148085_Wakeeney'!AK80/10)+32,0))</f>
        <v>51</v>
      </c>
    </row>
    <row r="89" spans="1:4" x14ac:dyDescent="0.2">
      <c r="A89">
        <f>'148085_Wakeeney'!F81</f>
        <v>20120320</v>
      </c>
      <c r="B89" s="19">
        <f>IF('148085_Wakeeney'!Q81=-9999,Norton!B89,ROUND('148085_Wakeeney'!Q81/254,2))</f>
        <v>0</v>
      </c>
      <c r="C89" s="19">
        <f>IF('148085_Wakeeney'!AF81=-9999,Norton!C89,ROUND((9/5)*('148085_Wakeeney'!AF81/10)+32,0))</f>
        <v>64</v>
      </c>
      <c r="D89" s="19">
        <f>IF('148085_Wakeeney'!AK81=-9999,Norton!D89,ROUND((9/5)*('148085_Wakeeney'!AK81/10)+32,0))</f>
        <v>36</v>
      </c>
    </row>
    <row r="90" spans="1:4" x14ac:dyDescent="0.2">
      <c r="A90">
        <f>'148085_Wakeeney'!F82</f>
        <v>20120321</v>
      </c>
      <c r="B90" s="19">
        <f>IF('148085_Wakeeney'!Q82=-9999,Norton!B90,ROUND('148085_Wakeeney'!Q82/254,2))</f>
        <v>0.3</v>
      </c>
      <c r="C90" s="19">
        <f>IF('148085_Wakeeney'!AF82=-9999,Norton!C90,ROUND((9/5)*('148085_Wakeeney'!AF82/10)+32,0))</f>
        <v>57</v>
      </c>
      <c r="D90" s="19">
        <f>IF('148085_Wakeeney'!AK82=-9999,Norton!D90,ROUND((9/5)*('148085_Wakeeney'!AK82/10)+32,0))</f>
        <v>36</v>
      </c>
    </row>
    <row r="91" spans="1:4" x14ac:dyDescent="0.2">
      <c r="A91">
        <f>'148085_Wakeeney'!F83</f>
        <v>20120322</v>
      </c>
      <c r="B91" s="19">
        <f>IF('148085_Wakeeney'!Q83=-9999,Norton!B91,ROUND('148085_Wakeeney'!Q83/254,2))</f>
        <v>0.88</v>
      </c>
      <c r="C91" s="19">
        <f>IF('148085_Wakeeney'!AF83=-9999,Norton!C91,ROUND((9/5)*('148085_Wakeeney'!AF83/10)+32,0))</f>
        <v>55</v>
      </c>
      <c r="D91" s="19">
        <f>IF('148085_Wakeeney'!AK83=-9999,Norton!D91,ROUND((9/5)*('148085_Wakeeney'!AK83/10)+32,0))</f>
        <v>41</v>
      </c>
    </row>
    <row r="92" spans="1:4" x14ac:dyDescent="0.2">
      <c r="A92">
        <f>'148085_Wakeeney'!F84</f>
        <v>20120323</v>
      </c>
      <c r="B92" s="19">
        <f>IF('148085_Wakeeney'!Q84=-9999,Norton!B92,ROUND('148085_Wakeeney'!Q84/254,2))</f>
        <v>0</v>
      </c>
      <c r="C92" s="19">
        <f>IF('148085_Wakeeney'!AF84=-9999,Norton!C92,ROUND((9/5)*('148085_Wakeeney'!AF84/10)+32,0))</f>
        <v>56</v>
      </c>
      <c r="D92" s="19">
        <f>IF('148085_Wakeeney'!AK84=-9999,Norton!D92,ROUND((9/5)*('148085_Wakeeney'!AK84/10)+32,0))</f>
        <v>38</v>
      </c>
    </row>
    <row r="93" spans="1:4" x14ac:dyDescent="0.2">
      <c r="A93">
        <f>'148085_Wakeeney'!F85</f>
        <v>20120324</v>
      </c>
      <c r="B93" s="19">
        <f>IF('148085_Wakeeney'!Q85=-9999,Norton!B93,ROUND('148085_Wakeeney'!Q85/254,2))</f>
        <v>0</v>
      </c>
      <c r="C93" s="19">
        <f>IF('148085_Wakeeney'!AF85=-9999,Norton!C93,ROUND((9/5)*('148085_Wakeeney'!AF85/10)+32,0))</f>
        <v>67</v>
      </c>
      <c r="D93" s="19">
        <f>IF('148085_Wakeeney'!AK85=-9999,Norton!D93,ROUND((9/5)*('148085_Wakeeney'!AK85/10)+32,0))</f>
        <v>39</v>
      </c>
    </row>
    <row r="94" spans="1:4" x14ac:dyDescent="0.2">
      <c r="A94">
        <f>'148085_Wakeeney'!F86</f>
        <v>20120325</v>
      </c>
      <c r="B94" s="19">
        <f>IF('148085_Wakeeney'!Q86=-9999,Norton!B94,ROUND('148085_Wakeeney'!Q86/254,2))</f>
        <v>0</v>
      </c>
      <c r="C94" s="19">
        <f>IF('148085_Wakeeney'!AF86=-9999,Norton!C94,ROUND((9/5)*('148085_Wakeeney'!AF86/10)+32,0))</f>
        <v>77</v>
      </c>
      <c r="D94" s="19">
        <f>IF('148085_Wakeeney'!AK86=-9999,Norton!D94,ROUND((9/5)*('148085_Wakeeney'!AK86/10)+32,0))</f>
        <v>46</v>
      </c>
    </row>
    <row r="95" spans="1:4" x14ac:dyDescent="0.2">
      <c r="A95">
        <f>'148085_Wakeeney'!F87</f>
        <v>20120326</v>
      </c>
      <c r="B95" s="19">
        <f>IF('148085_Wakeeney'!Q87=-9999,Norton!B95,ROUND('148085_Wakeeney'!Q87/254,2))</f>
        <v>0</v>
      </c>
      <c r="C95" s="19">
        <f>IF('148085_Wakeeney'!AF87=-9999,Norton!C95,ROUND((9/5)*('148085_Wakeeney'!AF87/10)+32,0))</f>
        <v>78</v>
      </c>
      <c r="D95" s="19">
        <f>IF('148085_Wakeeney'!AK87=-9999,Norton!D95,ROUND((9/5)*('148085_Wakeeney'!AK87/10)+32,0))</f>
        <v>48</v>
      </c>
    </row>
    <row r="96" spans="1:4" x14ac:dyDescent="0.2">
      <c r="A96">
        <f>'148085_Wakeeney'!F88</f>
        <v>20120327</v>
      </c>
      <c r="B96" s="19">
        <f>IF('148085_Wakeeney'!Q88=-9999,Norton!B96,ROUND('148085_Wakeeney'!Q88/254,2))</f>
        <v>0</v>
      </c>
      <c r="C96" s="19">
        <f>IF('148085_Wakeeney'!AF88=-9999,Norton!C96,ROUND((9/5)*('148085_Wakeeney'!AF88/10)+32,0))</f>
        <v>81</v>
      </c>
      <c r="D96" s="19">
        <f>IF('148085_Wakeeney'!AK88=-9999,Norton!D96,ROUND((9/5)*('148085_Wakeeney'!AK88/10)+32,0))</f>
        <v>53</v>
      </c>
    </row>
    <row r="97" spans="1:4" x14ac:dyDescent="0.2">
      <c r="A97">
        <f>'148085_Wakeeney'!F89</f>
        <v>20120328</v>
      </c>
      <c r="B97" s="19">
        <f>IF('148085_Wakeeney'!Q89=-9999,Norton!B97,ROUND('148085_Wakeeney'!Q89/254,2))</f>
        <v>0</v>
      </c>
      <c r="C97" s="19">
        <f>IF('148085_Wakeeney'!AF89=-9999,Norton!C97,ROUND((9/5)*('148085_Wakeeney'!AF89/10)+32,0))</f>
        <v>74</v>
      </c>
      <c r="D97" s="19">
        <f>IF('148085_Wakeeney'!AK89=-9999,Norton!D97,ROUND((9/5)*('148085_Wakeeney'!AK89/10)+32,0))</f>
        <v>49</v>
      </c>
    </row>
    <row r="98" spans="1:4" x14ac:dyDescent="0.2">
      <c r="A98">
        <f>'148085_Wakeeney'!F90</f>
        <v>20120329</v>
      </c>
      <c r="B98" s="19">
        <f>IF('148085_Wakeeney'!Q90=-9999,Norton!B98,ROUND('148085_Wakeeney'!Q90/254,2))</f>
        <v>0</v>
      </c>
      <c r="C98" s="19">
        <f>IF('148085_Wakeeney'!AF90=-9999,Norton!C98,ROUND((9/5)*('148085_Wakeeney'!AF90/10)+32,0))</f>
        <v>74</v>
      </c>
      <c r="D98" s="19">
        <f>IF('148085_Wakeeney'!AK90=-9999,Norton!D98,ROUND((9/5)*('148085_Wakeeney'!AK90/10)+32,0))</f>
        <v>53</v>
      </c>
    </row>
    <row r="99" spans="1:4" x14ac:dyDescent="0.2">
      <c r="A99">
        <f>'148085_Wakeeney'!F91</f>
        <v>20120330</v>
      </c>
      <c r="B99" s="19">
        <f>IF('148085_Wakeeney'!Q91=-9999,Norton!B99,ROUND('148085_Wakeeney'!Q91/254,2))</f>
        <v>0</v>
      </c>
      <c r="C99" s="19">
        <f>IF('148085_Wakeeney'!AF91=-9999,Norton!C99,ROUND((9/5)*('148085_Wakeeney'!AF91/10)+32,0))</f>
        <v>73</v>
      </c>
      <c r="D99" s="19">
        <f>IF('148085_Wakeeney'!AK91=-9999,Norton!D99,ROUND((9/5)*('148085_Wakeeney'!AK91/10)+32,0))</f>
        <v>45</v>
      </c>
    </row>
    <row r="100" spans="1:4" x14ac:dyDescent="0.2">
      <c r="A100">
        <f>'148085_Wakeeney'!F92</f>
        <v>20120331</v>
      </c>
      <c r="B100" s="19">
        <f>IF('148085_Wakeeney'!Q92=-9999,Norton!B100,ROUND('148085_Wakeeney'!Q92/254,2))</f>
        <v>0</v>
      </c>
      <c r="C100" s="19">
        <f>IF('148085_Wakeeney'!AF92=-9999,Norton!C100,ROUND((9/5)*('148085_Wakeeney'!AF92/10)+32,0))</f>
        <v>79</v>
      </c>
      <c r="D100" s="19">
        <f>IF('148085_Wakeeney'!AK92=-9999,Norton!D100,ROUND((9/5)*('148085_Wakeeney'!AK92/10)+32,0))</f>
        <v>45</v>
      </c>
    </row>
    <row r="101" spans="1:4" x14ac:dyDescent="0.2">
      <c r="A101">
        <f>'148085_Wakeeney'!F93</f>
        <v>20120401</v>
      </c>
      <c r="B101" s="19">
        <f>IF('148085_Wakeeney'!Q93=-9999,Norton!B101,ROUND('148085_Wakeeney'!Q93/254,2))</f>
        <v>0</v>
      </c>
      <c r="C101" s="19">
        <f>IF('148085_Wakeeney'!AF93=-9999,Norton!C101,ROUND((9/5)*('148085_Wakeeney'!AF93/10)+32,0))</f>
        <v>86</v>
      </c>
      <c r="D101" s="19">
        <f>IF('148085_Wakeeney'!AK93=-9999,Norton!D101,ROUND((9/5)*('148085_Wakeeney'!AK93/10)+32,0))</f>
        <v>55</v>
      </c>
    </row>
    <row r="102" spans="1:4" x14ac:dyDescent="0.2">
      <c r="A102">
        <f>'148085_Wakeeney'!F94</f>
        <v>20120402</v>
      </c>
      <c r="B102" s="19">
        <f>IF('148085_Wakeeney'!Q94=-9999,Norton!B102,ROUND('148085_Wakeeney'!Q94/254,2))</f>
        <v>0</v>
      </c>
      <c r="C102" s="19">
        <f>IF('148085_Wakeeney'!AF94=-9999,Norton!C102,ROUND((9/5)*('148085_Wakeeney'!AF94/10)+32,0))</f>
        <v>93</v>
      </c>
      <c r="D102" s="19">
        <f>IF('148085_Wakeeney'!AK94=-9999,Norton!D102,ROUND((9/5)*('148085_Wakeeney'!AK94/10)+32,0))</f>
        <v>51</v>
      </c>
    </row>
    <row r="103" spans="1:4" x14ac:dyDescent="0.2">
      <c r="A103">
        <f>'148085_Wakeeney'!F95</f>
        <v>20120403</v>
      </c>
      <c r="B103" s="19">
        <f>IF('148085_Wakeeney'!Q95=-9999,Norton!B103,ROUND('148085_Wakeeney'!Q95/254,2))</f>
        <v>0.46</v>
      </c>
      <c r="C103" s="19">
        <f>IF('148085_Wakeeney'!AF95=-9999,Norton!C103,ROUND((9/5)*('148085_Wakeeney'!AF95/10)+32,0))</f>
        <v>76</v>
      </c>
      <c r="D103" s="19">
        <f>IF('148085_Wakeeney'!AK95=-9999,Norton!D103,ROUND((9/5)*('148085_Wakeeney'!AK95/10)+32,0))</f>
        <v>42</v>
      </c>
    </row>
    <row r="104" spans="1:4" x14ac:dyDescent="0.2">
      <c r="A104">
        <f>'148085_Wakeeney'!F96</f>
        <v>20120404</v>
      </c>
      <c r="B104" s="19">
        <f>IF('148085_Wakeeney'!Q96=-9999,Norton!B104,ROUND('148085_Wakeeney'!Q96/254,2))</f>
        <v>1.1200000000000001</v>
      </c>
      <c r="C104" s="19">
        <f>IF('148085_Wakeeney'!AF96=-9999,Norton!C104,ROUND((9/5)*('148085_Wakeeney'!AF96/10)+32,0))</f>
        <v>49</v>
      </c>
      <c r="D104" s="19">
        <f>IF('148085_Wakeeney'!AK96=-9999,Norton!D104,ROUND((9/5)*('148085_Wakeeney'!AK96/10)+32,0))</f>
        <v>44</v>
      </c>
    </row>
    <row r="105" spans="1:4" x14ac:dyDescent="0.2">
      <c r="A105">
        <f>'148085_Wakeeney'!F97</f>
        <v>20120405</v>
      </c>
      <c r="B105" s="19">
        <f>IF('148085_Wakeeney'!Q97=-9999,Norton!B105,ROUND('148085_Wakeeney'!Q97/254,2))</f>
        <v>0</v>
      </c>
      <c r="C105" s="19">
        <f>IF('148085_Wakeeney'!AF97=-9999,Norton!C105,ROUND((9/5)*('148085_Wakeeney'!AF97/10)+32,0))</f>
        <v>48</v>
      </c>
      <c r="D105" s="19">
        <f>IF('148085_Wakeeney'!AK97=-9999,Norton!D105,ROUND((9/5)*('148085_Wakeeney'!AK97/10)+32,0))</f>
        <v>44</v>
      </c>
    </row>
    <row r="106" spans="1:4" x14ac:dyDescent="0.2">
      <c r="A106">
        <f>'148085_Wakeeney'!F98</f>
        <v>20120406</v>
      </c>
      <c r="B106" s="19">
        <f>IF('148085_Wakeeney'!Q98=-9999,Norton!B106,ROUND('148085_Wakeeney'!Q98/254,2))</f>
        <v>0</v>
      </c>
      <c r="C106" s="19">
        <f>IF('148085_Wakeeney'!AF98=-9999,Norton!C106,ROUND((9/5)*('148085_Wakeeney'!AF98/10)+32,0))</f>
        <v>63</v>
      </c>
      <c r="D106" s="19">
        <f>IF('148085_Wakeeney'!AK98=-9999,Norton!D106,ROUND((9/5)*('148085_Wakeeney'!AK98/10)+32,0))</f>
        <v>47</v>
      </c>
    </row>
    <row r="107" spans="1:4" x14ac:dyDescent="0.2">
      <c r="A107">
        <f>'148085_Wakeeney'!F99</f>
        <v>20120407</v>
      </c>
      <c r="B107" s="19">
        <f>IF('148085_Wakeeney'!Q99=-9999,Norton!B107,ROUND('148085_Wakeeney'!Q99/254,2))</f>
        <v>0</v>
      </c>
      <c r="C107" s="19">
        <f>IF('148085_Wakeeney'!AF99=-9999,Norton!C107,ROUND((9/5)*('148085_Wakeeney'!AF99/10)+32,0))</f>
        <v>58</v>
      </c>
      <c r="D107" s="19">
        <f>IF('148085_Wakeeney'!AK99=-9999,Norton!D107,ROUND((9/5)*('148085_Wakeeney'!AK99/10)+32,0))</f>
        <v>43</v>
      </c>
    </row>
    <row r="108" spans="1:4" x14ac:dyDescent="0.2">
      <c r="A108">
        <f>'148085_Wakeeney'!F100</f>
        <v>20120408</v>
      </c>
      <c r="B108" s="19">
        <f>IF('148085_Wakeeney'!Q100=-9999,Norton!B108,ROUND('148085_Wakeeney'!Q100/254,2))</f>
        <v>0</v>
      </c>
      <c r="C108" s="19">
        <f>IF('148085_Wakeeney'!AF100=-9999,Norton!C108,ROUND((9/5)*('148085_Wakeeney'!AF100/10)+32,0))</f>
        <v>64</v>
      </c>
      <c r="D108" s="19">
        <f>IF('148085_Wakeeney'!AK100=-9999,Norton!D108,ROUND((9/5)*('148085_Wakeeney'!AK100/10)+32,0))</f>
        <v>38</v>
      </c>
    </row>
    <row r="109" spans="1:4" x14ac:dyDescent="0.2">
      <c r="A109">
        <f>'148085_Wakeeney'!F101</f>
        <v>20120409</v>
      </c>
      <c r="B109" s="19">
        <f>IF('148085_Wakeeney'!Q101=-9999,Norton!B109,ROUND('148085_Wakeeney'!Q101/254,2))</f>
        <v>0</v>
      </c>
      <c r="C109" s="19">
        <f>IF('148085_Wakeeney'!AF101=-9999,Norton!C109,ROUND((9/5)*('148085_Wakeeney'!AF101/10)+32,0))</f>
        <v>69</v>
      </c>
      <c r="D109" s="19">
        <f>IF('148085_Wakeeney'!AK101=-9999,Norton!D109,ROUND((9/5)*('148085_Wakeeney'!AK101/10)+32,0))</f>
        <v>41</v>
      </c>
    </row>
    <row r="110" spans="1:4" x14ac:dyDescent="0.2">
      <c r="A110">
        <f>'148085_Wakeeney'!F102</f>
        <v>20120410</v>
      </c>
      <c r="B110" s="19">
        <f>IF('148085_Wakeeney'!Q102=-9999,Norton!B110,ROUND('148085_Wakeeney'!Q102/254,2))</f>
        <v>0</v>
      </c>
      <c r="C110" s="19">
        <f>IF('148085_Wakeeney'!AF102=-9999,Norton!C110,ROUND((9/5)*('148085_Wakeeney'!AF102/10)+32,0))</f>
        <v>65</v>
      </c>
      <c r="D110" s="19">
        <f>IF('148085_Wakeeney'!AK102=-9999,Norton!D110,ROUND((9/5)*('148085_Wakeeney'!AK102/10)+32,0))</f>
        <v>38</v>
      </c>
    </row>
    <row r="111" spans="1:4" x14ac:dyDescent="0.2">
      <c r="A111">
        <f>'148085_Wakeeney'!F103</f>
        <v>20120411</v>
      </c>
      <c r="B111" s="19">
        <f>IF('148085_Wakeeney'!Q103=-9999,Norton!B111,ROUND('148085_Wakeeney'!Q103/254,2))</f>
        <v>0</v>
      </c>
      <c r="C111" s="19">
        <f>IF('148085_Wakeeney'!AF103=-9999,Norton!C111,ROUND((9/5)*('148085_Wakeeney'!AF103/10)+32,0))</f>
        <v>64</v>
      </c>
      <c r="D111" s="19">
        <f>IF('148085_Wakeeney'!AK103=-9999,Norton!D111,ROUND((9/5)*('148085_Wakeeney'!AK103/10)+32,0))</f>
        <v>39</v>
      </c>
    </row>
    <row r="112" spans="1:4" x14ac:dyDescent="0.2">
      <c r="A112">
        <f>'148085_Wakeeney'!F104</f>
        <v>20120412</v>
      </c>
      <c r="B112" s="19">
        <f>IF('148085_Wakeeney'!Q104=-9999,Norton!B112,ROUND('148085_Wakeeney'!Q104/254,2))</f>
        <v>0.11</v>
      </c>
      <c r="C112" s="19">
        <f>IF('148085_Wakeeney'!AF104=-9999,Norton!C112,ROUND((9/5)*('148085_Wakeeney'!AF104/10)+32,0))</f>
        <v>58</v>
      </c>
      <c r="D112" s="19">
        <f>IF('148085_Wakeeney'!AK104=-9999,Norton!D112,ROUND((9/5)*('148085_Wakeeney'!AK104/10)+32,0))</f>
        <v>47</v>
      </c>
    </row>
    <row r="113" spans="1:4" x14ac:dyDescent="0.2">
      <c r="A113">
        <f>'148085_Wakeeney'!F105</f>
        <v>20120413</v>
      </c>
      <c r="B113" s="19">
        <f>IF('148085_Wakeeney'!Q105=-9999,Norton!B113,ROUND('148085_Wakeeney'!Q105/254,2))</f>
        <v>0.03</v>
      </c>
      <c r="C113" s="19">
        <f>IF('148085_Wakeeney'!AF105=-9999,Norton!C113,ROUND((9/5)*('148085_Wakeeney'!AF105/10)+32,0))</f>
        <v>64</v>
      </c>
      <c r="D113" s="19">
        <f>IF('148085_Wakeeney'!AK105=-9999,Norton!D113,ROUND((9/5)*('148085_Wakeeney'!AK105/10)+32,0))</f>
        <v>48</v>
      </c>
    </row>
    <row r="114" spans="1:4" x14ac:dyDescent="0.2">
      <c r="A114">
        <f>'148085_Wakeeney'!F106</f>
        <v>20120414</v>
      </c>
      <c r="B114" s="19">
        <f>IF('148085_Wakeeney'!Q106=-9999,Norton!B114,ROUND('148085_Wakeeney'!Q106/254,2))</f>
        <v>0</v>
      </c>
      <c r="C114" s="19">
        <f>IF('148085_Wakeeney'!AF106=-9999,Norton!C114,ROUND((9/5)*('148085_Wakeeney'!AF106/10)+32,0))</f>
        <v>72</v>
      </c>
      <c r="D114" s="19">
        <f>IF('148085_Wakeeney'!AK106=-9999,Norton!D114,ROUND((9/5)*('148085_Wakeeney'!AK106/10)+32,0))</f>
        <v>50</v>
      </c>
    </row>
    <row r="115" spans="1:4" x14ac:dyDescent="0.2">
      <c r="A115">
        <f>'148085_Wakeeney'!F107</f>
        <v>20120415</v>
      </c>
      <c r="B115" s="19">
        <f>IF('148085_Wakeeney'!Q107=-9999,Norton!B115,ROUND('148085_Wakeeney'!Q107/254,2))</f>
        <v>0.17</v>
      </c>
      <c r="C115" s="19">
        <f>IF('148085_Wakeeney'!AF107=-9999,Norton!C115,ROUND((9/5)*('148085_Wakeeney'!AF107/10)+32,0))</f>
        <v>75</v>
      </c>
      <c r="D115" s="19">
        <f>IF('148085_Wakeeney'!AK107=-9999,Norton!D115,ROUND((9/5)*('148085_Wakeeney'!AK107/10)+32,0))</f>
        <v>44</v>
      </c>
    </row>
    <row r="116" spans="1:4" x14ac:dyDescent="0.2">
      <c r="A116">
        <f>'148085_Wakeeney'!F108</f>
        <v>20120416</v>
      </c>
      <c r="B116" s="19">
        <f>IF('148085_Wakeeney'!Q108=-9999,Norton!B116,ROUND('148085_Wakeeney'!Q108/254,2))</f>
        <v>0</v>
      </c>
      <c r="C116" s="19">
        <f>IF('148085_Wakeeney'!AF108=-9999,Norton!C116,ROUND((9/5)*('148085_Wakeeney'!AF108/10)+32,0))</f>
        <v>56</v>
      </c>
      <c r="D116" s="19">
        <f>IF('148085_Wakeeney'!AK108=-9999,Norton!D116,ROUND((9/5)*('148085_Wakeeney'!AK108/10)+32,0))</f>
        <v>37</v>
      </c>
    </row>
    <row r="117" spans="1:4" x14ac:dyDescent="0.2">
      <c r="A117">
        <f>'148085_Wakeeney'!F109</f>
        <v>20120417</v>
      </c>
      <c r="B117" s="19">
        <f>IF('148085_Wakeeney'!Q109=-9999,Norton!B117,ROUND('148085_Wakeeney'!Q109/254,2))</f>
        <v>0</v>
      </c>
      <c r="C117" s="19">
        <f>IF('148085_Wakeeney'!AF109=-9999,Norton!C117,ROUND((9/5)*('148085_Wakeeney'!AF109/10)+32,0))</f>
        <v>61</v>
      </c>
      <c r="D117" s="19">
        <f>IF('148085_Wakeeney'!AK109=-9999,Norton!D117,ROUND((9/5)*('148085_Wakeeney'!AK109/10)+32,0))</f>
        <v>40</v>
      </c>
    </row>
    <row r="118" spans="1:4" x14ac:dyDescent="0.2">
      <c r="A118">
        <f>'148085_Wakeeney'!F110</f>
        <v>20120418</v>
      </c>
      <c r="B118" s="19">
        <f>IF('148085_Wakeeney'!Q110=-9999,Norton!B118,ROUND('148085_Wakeeney'!Q110/254,2))</f>
        <v>0</v>
      </c>
      <c r="C118" s="19">
        <f>IF('148085_Wakeeney'!AF110=-9999,Norton!C118,ROUND((9/5)*('148085_Wakeeney'!AF110/10)+32,0))</f>
        <v>74</v>
      </c>
      <c r="D118" s="19">
        <f>IF('148085_Wakeeney'!AK110=-9999,Norton!D118,ROUND((9/5)*('148085_Wakeeney'!AK110/10)+32,0))</f>
        <v>45</v>
      </c>
    </row>
    <row r="119" spans="1:4" x14ac:dyDescent="0.2">
      <c r="A119">
        <f>'148085_Wakeeney'!F111</f>
        <v>20120419</v>
      </c>
      <c r="B119" s="19">
        <f>IF('148085_Wakeeney'!Q111=-9999,Norton!B119,ROUND('148085_Wakeeney'!Q111/254,2))</f>
        <v>0</v>
      </c>
      <c r="C119" s="19">
        <f>IF('148085_Wakeeney'!AF111=-9999,Norton!C119,ROUND((9/5)*('148085_Wakeeney'!AF111/10)+32,0))</f>
        <v>74</v>
      </c>
      <c r="D119" s="19">
        <f>IF('148085_Wakeeney'!AK111=-9999,Norton!D119,ROUND((9/5)*('148085_Wakeeney'!AK111/10)+32,0))</f>
        <v>52</v>
      </c>
    </row>
    <row r="120" spans="1:4" x14ac:dyDescent="0.2">
      <c r="A120">
        <f>'148085_Wakeeney'!F112</f>
        <v>20120420</v>
      </c>
      <c r="B120" s="19">
        <f>IF('148085_Wakeeney'!Q112=-9999,Norton!B120,ROUND('148085_Wakeeney'!Q112/254,2))</f>
        <v>0</v>
      </c>
      <c r="C120" s="19">
        <f>IF('148085_Wakeeney'!AF112=-9999,Norton!C120,ROUND((9/5)*('148085_Wakeeney'!AF112/10)+32,0))</f>
        <v>69</v>
      </c>
      <c r="D120" s="19">
        <f>IF('148085_Wakeeney'!AK112=-9999,Norton!D120,ROUND((9/5)*('148085_Wakeeney'!AK112/10)+32,0))</f>
        <v>42</v>
      </c>
    </row>
    <row r="121" spans="1:4" x14ac:dyDescent="0.2">
      <c r="A121">
        <f>'148085_Wakeeney'!F113</f>
        <v>20120421</v>
      </c>
      <c r="B121" s="19">
        <f>IF('148085_Wakeeney'!Q113=-9999,Norton!B121,ROUND('148085_Wakeeney'!Q113/254,2))</f>
        <v>0</v>
      </c>
      <c r="C121" s="19">
        <f>IF('148085_Wakeeney'!AF113=-9999,Norton!C121,ROUND((9/5)*('148085_Wakeeney'!AF113/10)+32,0))</f>
        <v>64</v>
      </c>
      <c r="D121" s="19">
        <f>IF('148085_Wakeeney'!AK113=-9999,Norton!D121,ROUND((9/5)*('148085_Wakeeney'!AK113/10)+32,0))</f>
        <v>43</v>
      </c>
    </row>
    <row r="122" spans="1:4" x14ac:dyDescent="0.2">
      <c r="A122">
        <f>'148085_Wakeeney'!F114</f>
        <v>20120422</v>
      </c>
      <c r="B122" s="19">
        <f>IF('148085_Wakeeney'!Q114=-9999,Norton!B122,ROUND('148085_Wakeeney'!Q114/254,2))</f>
        <v>0</v>
      </c>
      <c r="C122" s="19">
        <f>IF('148085_Wakeeney'!AF114=-9999,Norton!C122,ROUND((9/5)*('148085_Wakeeney'!AF114/10)+32,0))</f>
        <v>76</v>
      </c>
      <c r="D122" s="19">
        <f>IF('148085_Wakeeney'!AK114=-9999,Norton!D122,ROUND((9/5)*('148085_Wakeeney'!AK114/10)+32,0))</f>
        <v>44</v>
      </c>
    </row>
    <row r="123" spans="1:4" x14ac:dyDescent="0.2">
      <c r="A123">
        <f>'148085_Wakeeney'!F115</f>
        <v>20120423</v>
      </c>
      <c r="B123" s="19">
        <f>IF('148085_Wakeeney'!Q115=-9999,Norton!B123,ROUND('148085_Wakeeney'!Q115/254,2))</f>
        <v>0</v>
      </c>
      <c r="C123" s="19">
        <f>IF('148085_Wakeeney'!AF115=-9999,Norton!C123,ROUND((9/5)*('148085_Wakeeney'!AF115/10)+32,0))</f>
        <v>66</v>
      </c>
      <c r="D123" s="19">
        <f>IF('148085_Wakeeney'!AK115=-9999,Norton!D123,ROUND((9/5)*('148085_Wakeeney'!AK115/10)+32,0))</f>
        <v>41</v>
      </c>
    </row>
    <row r="124" spans="1:4" x14ac:dyDescent="0.2">
      <c r="A124">
        <f>'148085_Wakeeney'!F116</f>
        <v>20120424</v>
      </c>
      <c r="B124" s="19">
        <f>IF('148085_Wakeeney'!Q116=-9999,Norton!B124,ROUND('148085_Wakeeney'!Q116/254,2))</f>
        <v>0</v>
      </c>
      <c r="C124" s="19">
        <f>IF('148085_Wakeeney'!AF116=-9999,Norton!C124,ROUND((9/5)*('148085_Wakeeney'!AF116/10)+32,0))</f>
        <v>78</v>
      </c>
      <c r="D124" s="19">
        <f>IF('148085_Wakeeney'!AK116=-9999,Norton!D124,ROUND((9/5)*('148085_Wakeeney'!AK116/10)+32,0))</f>
        <v>44</v>
      </c>
    </row>
    <row r="125" spans="1:4" x14ac:dyDescent="0.2">
      <c r="A125">
        <f>'148085_Wakeeney'!F117</f>
        <v>20120425</v>
      </c>
      <c r="B125" s="19">
        <f>IF('148085_Wakeeney'!Q117=-9999,Norton!B125,ROUND('148085_Wakeeney'!Q117/254,2))</f>
        <v>0</v>
      </c>
      <c r="C125" s="19">
        <f>IF('148085_Wakeeney'!AF117=-9999,Norton!C125,ROUND((9/5)*('148085_Wakeeney'!AF117/10)+32,0))</f>
        <v>96</v>
      </c>
      <c r="D125" s="19">
        <f>IF('148085_Wakeeney'!AK117=-9999,Norton!D125,ROUND((9/5)*('148085_Wakeeney'!AK117/10)+32,0))</f>
        <v>52</v>
      </c>
    </row>
    <row r="126" spans="1:4" x14ac:dyDescent="0.2">
      <c r="A126">
        <f>'148085_Wakeeney'!F118</f>
        <v>20120426</v>
      </c>
      <c r="B126" s="19">
        <f>IF('148085_Wakeeney'!Q118=-9999,Norton!B126,ROUND('148085_Wakeeney'!Q118/254,2))</f>
        <v>0</v>
      </c>
      <c r="C126" s="19">
        <f>IF('148085_Wakeeney'!AF118=-9999,Norton!C126,ROUND((9/5)*('148085_Wakeeney'!AF118/10)+32,0))</f>
        <v>89</v>
      </c>
      <c r="D126" s="19">
        <f>IF('148085_Wakeeney'!AK118=-9999,Norton!D126,ROUND((9/5)*('148085_Wakeeney'!AK118/10)+32,0))</f>
        <v>63</v>
      </c>
    </row>
    <row r="127" spans="1:4" x14ac:dyDescent="0.2">
      <c r="A127">
        <f>'148085_Wakeeney'!F119</f>
        <v>20120427</v>
      </c>
      <c r="B127" s="19">
        <f>IF('148085_Wakeeney'!Q119=-9999,Norton!B127,ROUND('148085_Wakeeney'!Q119/254,2))</f>
        <v>0.3</v>
      </c>
      <c r="C127" s="19">
        <f>IF('148085_Wakeeney'!AF119=-9999,Norton!C127,ROUND((9/5)*('148085_Wakeeney'!AF119/10)+32,0))</f>
        <v>76</v>
      </c>
      <c r="D127" s="19">
        <f>IF('148085_Wakeeney'!AK119=-9999,Norton!D127,ROUND((9/5)*('148085_Wakeeney'!AK119/10)+32,0))</f>
        <v>58</v>
      </c>
    </row>
    <row r="128" spans="1:4" x14ac:dyDescent="0.2">
      <c r="A128">
        <f>'148085_Wakeeney'!F120</f>
        <v>20120428</v>
      </c>
      <c r="B128" s="19">
        <f>IF('148085_Wakeeney'!Q120=-9999,Norton!B128,ROUND('148085_Wakeeney'!Q120/254,2))</f>
        <v>0.67</v>
      </c>
      <c r="C128" s="19">
        <f>IF('148085_Wakeeney'!AF120=-9999,Norton!C128,ROUND((9/5)*('148085_Wakeeney'!AF120/10)+32,0))</f>
        <v>72</v>
      </c>
      <c r="D128" s="19">
        <f>IF('148085_Wakeeney'!AK120=-9999,Norton!D128,ROUND((9/5)*('148085_Wakeeney'!AK120/10)+32,0))</f>
        <v>47</v>
      </c>
    </row>
    <row r="129" spans="1:4" x14ac:dyDescent="0.2">
      <c r="A129">
        <f>'148085_Wakeeney'!F121</f>
        <v>20120429</v>
      </c>
      <c r="B129" s="19">
        <f>IF('148085_Wakeeney'!Q121=-9999,Norton!B129,ROUND('148085_Wakeeney'!Q121/254,2))</f>
        <v>0</v>
      </c>
      <c r="C129" s="19">
        <f>IF('148085_Wakeeney'!AF121=-9999,Norton!C129,ROUND((9/5)*('148085_Wakeeney'!AF121/10)+32,0))</f>
        <v>67</v>
      </c>
      <c r="D129" s="19">
        <f>IF('148085_Wakeeney'!AK121=-9999,Norton!D129,ROUND((9/5)*('148085_Wakeeney'!AK121/10)+32,0))</f>
        <v>47</v>
      </c>
    </row>
    <row r="130" spans="1:4" x14ac:dyDescent="0.2">
      <c r="A130">
        <f>'148085_Wakeeney'!F122</f>
        <v>20120430</v>
      </c>
      <c r="B130" s="19">
        <f>IF('148085_Wakeeney'!Q122=-9999,Norton!B130,ROUND('148085_Wakeeney'!Q122/254,2))</f>
        <v>0</v>
      </c>
      <c r="C130" s="19">
        <f>IF('148085_Wakeeney'!AF122=-9999,Norton!C130,ROUND((9/5)*('148085_Wakeeney'!AF122/10)+32,0))</f>
        <v>68</v>
      </c>
      <c r="D130" s="19">
        <f>IF('148085_Wakeeney'!AK122=-9999,Norton!D130,ROUND((9/5)*('148085_Wakeeney'!AK122/10)+32,0))</f>
        <v>48</v>
      </c>
    </row>
    <row r="131" spans="1:4" x14ac:dyDescent="0.2">
      <c r="A131">
        <f>'148085_Wakeeney'!F123</f>
        <v>20120501</v>
      </c>
      <c r="B131" s="19">
        <f>IF('148085_Wakeeney'!Q123=-9999,Norton!B131,ROUND('148085_Wakeeney'!Q123/254,2))</f>
        <v>0</v>
      </c>
      <c r="C131" s="19">
        <f>IF('148085_Wakeeney'!AF123=-9999,Norton!C131,ROUND((9/5)*('148085_Wakeeney'!AF123/10)+32,0))</f>
        <v>72</v>
      </c>
      <c r="D131" s="19">
        <f>IF('148085_Wakeeney'!AK123=-9999,Norton!D131,ROUND((9/5)*('148085_Wakeeney'!AK123/10)+32,0))</f>
        <v>50</v>
      </c>
    </row>
    <row r="132" spans="1:4" x14ac:dyDescent="0.2">
      <c r="A132">
        <f>'148085_Wakeeney'!F124</f>
        <v>20120502</v>
      </c>
      <c r="B132" s="19">
        <f>IF('148085_Wakeeney'!Q124=-9999,Norton!B132,ROUND('148085_Wakeeney'!Q124/254,2))</f>
        <v>0</v>
      </c>
      <c r="C132" s="19">
        <f>IF('148085_Wakeeney'!AF124=-9999,Norton!C132,ROUND((9/5)*('148085_Wakeeney'!AF124/10)+32,0))</f>
        <v>88</v>
      </c>
      <c r="D132" s="19">
        <f>IF('148085_Wakeeney'!AK124=-9999,Norton!D132,ROUND((9/5)*('148085_Wakeeney'!AK124/10)+32,0))</f>
        <v>57</v>
      </c>
    </row>
    <row r="133" spans="1:4" x14ac:dyDescent="0.2">
      <c r="A133">
        <f>'148085_Wakeeney'!F125</f>
        <v>20120503</v>
      </c>
      <c r="B133" s="19">
        <f>IF('148085_Wakeeney'!Q125=-9999,Norton!B133,ROUND('148085_Wakeeney'!Q125/254,2))</f>
        <v>0.05</v>
      </c>
      <c r="C133" s="19">
        <f>IF('148085_Wakeeney'!AF125=-9999,Norton!C133,ROUND((9/5)*('148085_Wakeeney'!AF125/10)+32,0))</f>
        <v>87</v>
      </c>
      <c r="D133" s="19">
        <f>IF('148085_Wakeeney'!AK125=-9999,Norton!D133,ROUND((9/5)*('148085_Wakeeney'!AK125/10)+32,0))</f>
        <v>58</v>
      </c>
    </row>
    <row r="134" spans="1:4" x14ac:dyDescent="0.2">
      <c r="A134">
        <f>'148085_Wakeeney'!F126</f>
        <v>20120504</v>
      </c>
      <c r="B134" s="19">
        <f>IF('148085_Wakeeney'!Q126=-9999,Norton!B134,ROUND('148085_Wakeeney'!Q126/254,2))</f>
        <v>0</v>
      </c>
      <c r="C134" s="19">
        <f>IF('148085_Wakeeney'!AF126=-9999,Norton!C134,ROUND((9/5)*('148085_Wakeeney'!AF126/10)+32,0))</f>
        <v>84</v>
      </c>
      <c r="D134" s="19">
        <f>IF('148085_Wakeeney'!AK126=-9999,Norton!D134,ROUND((9/5)*('148085_Wakeeney'!AK126/10)+32,0))</f>
        <v>61</v>
      </c>
    </row>
    <row r="135" spans="1:4" x14ac:dyDescent="0.2">
      <c r="A135">
        <f>'148085_Wakeeney'!F127</f>
        <v>20120505</v>
      </c>
      <c r="B135" s="19">
        <f>IF('148085_Wakeeney'!Q127=-9999,Norton!B135,ROUND('148085_Wakeeney'!Q127/254,2))</f>
        <v>0</v>
      </c>
      <c r="C135" s="19">
        <f>IF('148085_Wakeeney'!AF127=-9999,Norton!C135,ROUND((9/5)*('148085_Wakeeney'!AF127/10)+32,0))</f>
        <v>92</v>
      </c>
      <c r="D135" s="19">
        <f>IF('148085_Wakeeney'!AK127=-9999,Norton!D135,ROUND((9/5)*('148085_Wakeeney'!AK127/10)+32,0))</f>
        <v>60</v>
      </c>
    </row>
    <row r="136" spans="1:4" x14ac:dyDescent="0.2">
      <c r="A136">
        <f>'148085_Wakeeney'!F128</f>
        <v>20120506</v>
      </c>
      <c r="B136" s="19">
        <f>IF('148085_Wakeeney'!Q128=-9999,Norton!B136,ROUND('148085_Wakeeney'!Q128/254,2))</f>
        <v>0</v>
      </c>
      <c r="C136" s="19">
        <f>IF('148085_Wakeeney'!AF128=-9999,Norton!C136,ROUND((9/5)*('148085_Wakeeney'!AF128/10)+32,0))</f>
        <v>95</v>
      </c>
      <c r="D136" s="19">
        <f>IF('148085_Wakeeney'!AK128=-9999,Norton!D136,ROUND((9/5)*('148085_Wakeeney'!AK128/10)+32,0))</f>
        <v>62</v>
      </c>
    </row>
    <row r="137" spans="1:4" x14ac:dyDescent="0.2">
      <c r="A137">
        <f>'148085_Wakeeney'!F129</f>
        <v>20120507</v>
      </c>
      <c r="B137" s="19">
        <f>IF('148085_Wakeeney'!Q129=-9999,Norton!B137,ROUND('148085_Wakeeney'!Q129/254,2))</f>
        <v>0.01</v>
      </c>
      <c r="C137" s="19">
        <f>IF('148085_Wakeeney'!AF129=-9999,Norton!C137,ROUND((9/5)*('148085_Wakeeney'!AF129/10)+32,0))</f>
        <v>69</v>
      </c>
      <c r="D137" s="19">
        <f>IF('148085_Wakeeney'!AK129=-9999,Norton!D137,ROUND((9/5)*('148085_Wakeeney'!AK129/10)+32,0))</f>
        <v>47</v>
      </c>
    </row>
    <row r="138" spans="1:4" x14ac:dyDescent="0.2">
      <c r="A138">
        <f>'148085_Wakeeney'!F130</f>
        <v>20120508</v>
      </c>
      <c r="B138" s="19">
        <f>IF('148085_Wakeeney'!Q130=-9999,Norton!B138,ROUND('148085_Wakeeney'!Q130/254,2))</f>
        <v>0</v>
      </c>
      <c r="C138" s="19">
        <f>IF('148085_Wakeeney'!AF130=-9999,Norton!C138,ROUND((9/5)*('148085_Wakeeney'!AF130/10)+32,0))</f>
        <v>63</v>
      </c>
      <c r="D138" s="19">
        <f>IF('148085_Wakeeney'!AK130=-9999,Norton!D138,ROUND((9/5)*('148085_Wakeeney'!AK130/10)+32,0))</f>
        <v>49</v>
      </c>
    </row>
    <row r="139" spans="1:4" x14ac:dyDescent="0.2">
      <c r="A139">
        <f>'148085_Wakeeney'!F131</f>
        <v>20120509</v>
      </c>
      <c r="B139" s="19">
        <f>IF('148085_Wakeeney'!Q131=-9999,Norton!B139,ROUND('148085_Wakeeney'!Q131/254,2))</f>
        <v>0</v>
      </c>
      <c r="C139" s="19">
        <f>IF('148085_Wakeeney'!AF131=-9999,Norton!C139,ROUND((9/5)*('148085_Wakeeney'!AF131/10)+32,0))</f>
        <v>73</v>
      </c>
      <c r="D139" s="19">
        <f>IF('148085_Wakeeney'!AK131=-9999,Norton!D139,ROUND((9/5)*('148085_Wakeeney'!AK131/10)+32,0))</f>
        <v>35</v>
      </c>
    </row>
    <row r="140" spans="1:4" x14ac:dyDescent="0.2">
      <c r="A140">
        <f>'148085_Wakeeney'!F132</f>
        <v>20120510</v>
      </c>
      <c r="B140" s="19">
        <f>IF('148085_Wakeeney'!Q132=-9999,Norton!B140,ROUND('148085_Wakeeney'!Q132/254,2))</f>
        <v>0</v>
      </c>
      <c r="C140" s="19">
        <f>IF('148085_Wakeeney'!AF132=-9999,Norton!C140,ROUND((9/5)*('148085_Wakeeney'!AF132/10)+32,0))</f>
        <v>80</v>
      </c>
      <c r="D140" s="19">
        <f>IF('148085_Wakeeney'!AK132=-9999,Norton!D140,ROUND((9/5)*('148085_Wakeeney'!AK132/10)+32,0))</f>
        <v>38</v>
      </c>
    </row>
    <row r="141" spans="1:4" x14ac:dyDescent="0.2">
      <c r="A141">
        <f>'148085_Wakeeney'!F133</f>
        <v>20120511</v>
      </c>
      <c r="B141" s="19">
        <f>IF('148085_Wakeeney'!Q133=-9999,Norton!B141,ROUND('148085_Wakeeney'!Q133/254,2))</f>
        <v>0</v>
      </c>
      <c r="C141" s="19">
        <f>IF('148085_Wakeeney'!AF133=-9999,Norton!C141,ROUND((9/5)*('148085_Wakeeney'!AF133/10)+32,0))</f>
        <v>87</v>
      </c>
      <c r="D141" s="19">
        <f>IF('148085_Wakeeney'!AK133=-9999,Norton!D141,ROUND((9/5)*('148085_Wakeeney'!AK133/10)+32,0))</f>
        <v>53</v>
      </c>
    </row>
    <row r="142" spans="1:4" x14ac:dyDescent="0.2">
      <c r="A142">
        <f>'148085_Wakeeney'!F134</f>
        <v>20120512</v>
      </c>
      <c r="B142" s="19">
        <f>IF('148085_Wakeeney'!Q134=-9999,Norton!B142,ROUND('148085_Wakeeney'!Q134/254,2))</f>
        <v>0</v>
      </c>
      <c r="C142" s="19">
        <f>IF('148085_Wakeeney'!AF134=-9999,Norton!C142,ROUND((9/5)*('148085_Wakeeney'!AF134/10)+32,0))</f>
        <v>68</v>
      </c>
      <c r="D142" s="19">
        <f>IF('148085_Wakeeney'!AK134=-9999,Norton!D142,ROUND((9/5)*('148085_Wakeeney'!AK134/10)+32,0))</f>
        <v>39</v>
      </c>
    </row>
    <row r="143" spans="1:4" x14ac:dyDescent="0.2">
      <c r="A143">
        <f>'148085_Wakeeney'!F135</f>
        <v>20120513</v>
      </c>
      <c r="B143" s="19">
        <f>IF('148085_Wakeeney'!Q135=-9999,Norton!B143,ROUND('148085_Wakeeney'!Q135/254,2))</f>
        <v>0</v>
      </c>
      <c r="C143" s="19">
        <f>IF('148085_Wakeeney'!AF135=-9999,Norton!C143,ROUND((9/5)*('148085_Wakeeney'!AF135/10)+32,0))</f>
        <v>68</v>
      </c>
      <c r="D143" s="19">
        <f>IF('148085_Wakeeney'!AK135=-9999,Norton!D143,ROUND((9/5)*('148085_Wakeeney'!AK135/10)+32,0))</f>
        <v>47</v>
      </c>
    </row>
    <row r="144" spans="1:4" x14ac:dyDescent="0.2">
      <c r="A144">
        <f>'148085_Wakeeney'!F136</f>
        <v>20120514</v>
      </c>
      <c r="B144" s="19">
        <f>IF('148085_Wakeeney'!Q136=-9999,Norton!B144,ROUND('148085_Wakeeney'!Q136/254,2))</f>
        <v>0</v>
      </c>
      <c r="C144" s="19">
        <f>IF('148085_Wakeeney'!AF136=-9999,Norton!C144,ROUND((9/5)*('148085_Wakeeney'!AF136/10)+32,0))</f>
        <v>76</v>
      </c>
      <c r="D144" s="19">
        <f>IF('148085_Wakeeney'!AK136=-9999,Norton!D144,ROUND((9/5)*('148085_Wakeeney'!AK136/10)+32,0))</f>
        <v>53</v>
      </c>
    </row>
    <row r="145" spans="1:4" x14ac:dyDescent="0.2">
      <c r="A145">
        <f>'148085_Wakeeney'!F137</f>
        <v>20120515</v>
      </c>
      <c r="B145" s="19">
        <f>IF('148085_Wakeeney'!Q137=-9999,Norton!B145,ROUND('148085_Wakeeney'!Q137/254,2))</f>
        <v>0</v>
      </c>
      <c r="C145" s="19">
        <f>IF('148085_Wakeeney'!AF137=-9999,Norton!C145,ROUND((9/5)*('148085_Wakeeney'!AF137/10)+32,0))</f>
        <v>83</v>
      </c>
      <c r="D145" s="19">
        <f>IF('148085_Wakeeney'!AK137=-9999,Norton!D145,ROUND((9/5)*('148085_Wakeeney'!AK137/10)+32,0))</f>
        <v>52</v>
      </c>
    </row>
    <row r="146" spans="1:4" x14ac:dyDescent="0.2">
      <c r="A146">
        <f>'148085_Wakeeney'!F138</f>
        <v>20120516</v>
      </c>
      <c r="B146" s="19">
        <f>IF('148085_Wakeeney'!Q138=-9999,Norton!B146,ROUND('148085_Wakeeney'!Q138/254,2))</f>
        <v>0</v>
      </c>
      <c r="C146" s="19">
        <f>IF('148085_Wakeeney'!AF138=-9999,Norton!C146,ROUND((9/5)*('148085_Wakeeney'!AF138/10)+32,0))</f>
        <v>90</v>
      </c>
      <c r="D146" s="19">
        <f>IF('148085_Wakeeney'!AK138=-9999,Norton!D146,ROUND((9/5)*('148085_Wakeeney'!AK138/10)+32,0))</f>
        <v>43</v>
      </c>
    </row>
    <row r="147" spans="1:4" x14ac:dyDescent="0.2">
      <c r="A147">
        <f>'148085_Wakeeney'!F139</f>
        <v>20120517</v>
      </c>
      <c r="B147" s="19">
        <f>IF('148085_Wakeeney'!Q139=-9999,Norton!B147,ROUND('148085_Wakeeney'!Q139/254,2))</f>
        <v>0</v>
      </c>
      <c r="C147" s="19">
        <f>IF('148085_Wakeeney'!AF139=-9999,Norton!C147,ROUND((9/5)*('148085_Wakeeney'!AF139/10)+32,0))</f>
        <v>89</v>
      </c>
      <c r="D147" s="19">
        <f>IF('148085_Wakeeney'!AK139=-9999,Norton!D147,ROUND((9/5)*('148085_Wakeeney'!AK139/10)+32,0))</f>
        <v>45</v>
      </c>
    </row>
    <row r="148" spans="1:4" x14ac:dyDescent="0.2">
      <c r="A148">
        <f>'148085_Wakeeney'!F140</f>
        <v>20120518</v>
      </c>
      <c r="B148" s="19">
        <f>IF('148085_Wakeeney'!Q140=-9999,Norton!B148,ROUND('148085_Wakeeney'!Q140/254,2))</f>
        <v>0</v>
      </c>
      <c r="C148" s="19">
        <f>IF('148085_Wakeeney'!AF140=-9999,Norton!C148,ROUND((9/5)*('148085_Wakeeney'!AF140/10)+32,0))</f>
        <v>91</v>
      </c>
      <c r="D148" s="19">
        <f>IF('148085_Wakeeney'!AK140=-9999,Norton!D148,ROUND((9/5)*('148085_Wakeeney'!AK140/10)+32,0))</f>
        <v>63</v>
      </c>
    </row>
    <row r="149" spans="1:4" x14ac:dyDescent="0.2">
      <c r="A149">
        <f>'148085_Wakeeney'!F141</f>
        <v>20120519</v>
      </c>
      <c r="B149" s="19">
        <f>IF('148085_Wakeeney'!Q141=-9999,Norton!B149,ROUND('148085_Wakeeney'!Q141/254,2))</f>
        <v>0</v>
      </c>
      <c r="C149" s="19">
        <f>IF('148085_Wakeeney'!AF141=-9999,Norton!C149,ROUND((9/5)*('148085_Wakeeney'!AF141/10)+32,0))</f>
        <v>91</v>
      </c>
      <c r="D149" s="19">
        <f>IF('148085_Wakeeney'!AK141=-9999,Norton!D149,ROUND((9/5)*('148085_Wakeeney'!AK141/10)+32,0))</f>
        <v>62</v>
      </c>
    </row>
    <row r="150" spans="1:4" x14ac:dyDescent="0.2">
      <c r="A150">
        <f>'148085_Wakeeney'!F142</f>
        <v>20120520</v>
      </c>
      <c r="B150" s="19">
        <f>IF('148085_Wakeeney'!Q142=-9999,Norton!B150,ROUND('148085_Wakeeney'!Q142/254,2))</f>
        <v>0</v>
      </c>
      <c r="C150" s="19">
        <f>IF('148085_Wakeeney'!AF142=-9999,Norton!C150,ROUND((9/5)*('148085_Wakeeney'!AF142/10)+32,0))</f>
        <v>79</v>
      </c>
      <c r="D150" s="19">
        <f>IF('148085_Wakeeney'!AK142=-9999,Norton!D150,ROUND((9/5)*('148085_Wakeeney'!AK142/10)+32,0))</f>
        <v>47</v>
      </c>
    </row>
    <row r="151" spans="1:4" x14ac:dyDescent="0.2">
      <c r="A151">
        <f>'148085_Wakeeney'!F143</f>
        <v>20120521</v>
      </c>
      <c r="B151" s="19">
        <f>IF('148085_Wakeeney'!Q143=-9999,Norton!B151,ROUND('148085_Wakeeney'!Q143/254,2))</f>
        <v>0</v>
      </c>
      <c r="C151" s="19">
        <f>IF('148085_Wakeeney'!AF143=-9999,Norton!C151,ROUND((9/5)*('148085_Wakeeney'!AF143/10)+32,0))</f>
        <v>78</v>
      </c>
      <c r="D151" s="19">
        <f>IF('148085_Wakeeney'!AK143=-9999,Norton!D151,ROUND((9/5)*('148085_Wakeeney'!AK143/10)+32,0))</f>
        <v>50</v>
      </c>
    </row>
    <row r="152" spans="1:4" x14ac:dyDescent="0.2">
      <c r="A152">
        <f>'148085_Wakeeney'!F144</f>
        <v>20120522</v>
      </c>
      <c r="B152" s="19">
        <f>IF('148085_Wakeeney'!Q144=-9999,Norton!B152,ROUND('148085_Wakeeney'!Q144/254,2))</f>
        <v>0</v>
      </c>
      <c r="C152" s="19">
        <f>IF('148085_Wakeeney'!AF144=-9999,Norton!C152,ROUND((9/5)*('148085_Wakeeney'!AF144/10)+32,0))</f>
        <v>83</v>
      </c>
      <c r="D152" s="19">
        <f>IF('148085_Wakeeney'!AK144=-9999,Norton!D152,ROUND((9/5)*('148085_Wakeeney'!AK144/10)+32,0))</f>
        <v>55</v>
      </c>
    </row>
    <row r="153" spans="1:4" x14ac:dyDescent="0.2">
      <c r="A153">
        <f>'148085_Wakeeney'!F145</f>
        <v>20120523</v>
      </c>
      <c r="B153" s="19">
        <f>IF('148085_Wakeeney'!Q145=-9999,Norton!B153,ROUND('148085_Wakeeney'!Q145/254,2))</f>
        <v>0</v>
      </c>
      <c r="C153" s="19">
        <f>IF('148085_Wakeeney'!AF145=-9999,Norton!C153,ROUND((9/5)*('148085_Wakeeney'!AF145/10)+32,0))</f>
        <v>91</v>
      </c>
      <c r="D153" s="19">
        <f>IF('148085_Wakeeney'!AK145=-9999,Norton!D153,ROUND((9/5)*('148085_Wakeeney'!AK145/10)+32,0))</f>
        <v>65</v>
      </c>
    </row>
    <row r="154" spans="1:4" x14ac:dyDescent="0.2">
      <c r="A154">
        <f>'148085_Wakeeney'!F146</f>
        <v>20120524</v>
      </c>
      <c r="B154" s="19">
        <f>IF('148085_Wakeeney'!Q146=-9999,Norton!B154,ROUND('148085_Wakeeney'!Q146/254,2))</f>
        <v>0</v>
      </c>
      <c r="C154" s="19">
        <f>IF('148085_Wakeeney'!AF146=-9999,Norton!C154,ROUND((9/5)*('148085_Wakeeney'!AF146/10)+32,0))</f>
        <v>89</v>
      </c>
      <c r="D154" s="19">
        <f>IF('148085_Wakeeney'!AK146=-9999,Norton!D154,ROUND((9/5)*('148085_Wakeeney'!AK146/10)+32,0))</f>
        <v>55</v>
      </c>
    </row>
    <row r="155" spans="1:4" x14ac:dyDescent="0.2">
      <c r="A155">
        <f>'148085_Wakeeney'!F147</f>
        <v>20120525</v>
      </c>
      <c r="B155" s="19">
        <f>IF('148085_Wakeeney'!Q147=-9999,Norton!B155,ROUND('148085_Wakeeney'!Q147/254,2))</f>
        <v>0</v>
      </c>
      <c r="C155" s="19">
        <f>IF('148085_Wakeeney'!AF147=-9999,Norton!C155,ROUND((9/5)*('148085_Wakeeney'!AF147/10)+32,0))</f>
        <v>81</v>
      </c>
      <c r="D155" s="19">
        <f>IF('148085_Wakeeney'!AK147=-9999,Norton!D155,ROUND((9/5)*('148085_Wakeeney'!AK147/10)+32,0))</f>
        <v>57</v>
      </c>
    </row>
    <row r="156" spans="1:4" x14ac:dyDescent="0.2">
      <c r="A156">
        <f>'148085_Wakeeney'!F148</f>
        <v>20120526</v>
      </c>
      <c r="B156" s="19">
        <f>IF('148085_Wakeeney'!Q148=-9999,Norton!B156,ROUND('148085_Wakeeney'!Q148/254,2))</f>
        <v>0</v>
      </c>
      <c r="C156" s="19">
        <f>IF('148085_Wakeeney'!AF148=-9999,Norton!C156,ROUND((9/5)*('148085_Wakeeney'!AF148/10)+32,0))</f>
        <v>75</v>
      </c>
      <c r="D156" s="19">
        <f>IF('148085_Wakeeney'!AK148=-9999,Norton!D156,ROUND((9/5)*('148085_Wakeeney'!AK148/10)+32,0))</f>
        <v>61</v>
      </c>
    </row>
    <row r="157" spans="1:4" x14ac:dyDescent="0.2">
      <c r="A157">
        <f>'148085_Wakeeney'!F149</f>
        <v>20120527</v>
      </c>
      <c r="B157" s="19">
        <f>IF('148085_Wakeeney'!Q149=-9999,Norton!B157,ROUND('148085_Wakeeney'!Q149/254,2))</f>
        <v>0</v>
      </c>
      <c r="C157" s="19">
        <f>IF('148085_Wakeeney'!AF149=-9999,Norton!C157,ROUND((9/5)*('148085_Wakeeney'!AF149/10)+32,0))</f>
        <v>99</v>
      </c>
      <c r="D157" s="19">
        <f>IF('148085_Wakeeney'!AK149=-9999,Norton!D157,ROUND((9/5)*('148085_Wakeeney'!AK149/10)+32,0))</f>
        <v>69</v>
      </c>
    </row>
    <row r="158" spans="1:4" x14ac:dyDescent="0.2">
      <c r="A158">
        <f>'148085_Wakeeney'!F150</f>
        <v>20120528</v>
      </c>
      <c r="B158" s="19">
        <f>IF('148085_Wakeeney'!Q150=-9999,Norton!B158,ROUND('148085_Wakeeney'!Q150/254,2))</f>
        <v>0</v>
      </c>
      <c r="C158" s="19">
        <f>IF('148085_Wakeeney'!AF150=-9999,Norton!C158,ROUND((9/5)*('148085_Wakeeney'!AF150/10)+32,0))</f>
        <v>94</v>
      </c>
      <c r="D158" s="19">
        <f>IF('148085_Wakeeney'!AK150=-9999,Norton!D158,ROUND((9/5)*('148085_Wakeeney'!AK150/10)+32,0))</f>
        <v>55</v>
      </c>
    </row>
    <row r="159" spans="1:4" x14ac:dyDescent="0.2">
      <c r="A159">
        <f>'148085_Wakeeney'!F151</f>
        <v>20120529</v>
      </c>
      <c r="B159" s="19">
        <f>IF('148085_Wakeeney'!Q151=-9999,Norton!B159,ROUND('148085_Wakeeney'!Q151/254,2))</f>
        <v>0</v>
      </c>
      <c r="C159" s="19">
        <f>IF('148085_Wakeeney'!AF151=-9999,Norton!C159,ROUND((9/5)*('148085_Wakeeney'!AF151/10)+32,0))</f>
        <v>85</v>
      </c>
      <c r="D159" s="19">
        <f>IF('148085_Wakeeney'!AK151=-9999,Norton!D159,ROUND((9/5)*('148085_Wakeeney'!AK151/10)+32,0))</f>
        <v>49</v>
      </c>
    </row>
    <row r="160" spans="1:4" x14ac:dyDescent="0.2">
      <c r="A160">
        <f>'148085_Wakeeney'!F152</f>
        <v>20120530</v>
      </c>
      <c r="B160" s="19">
        <f>IF('148085_Wakeeney'!Q152=-9999,Norton!B160,ROUND('148085_Wakeeney'!Q152/254,2))</f>
        <v>0</v>
      </c>
      <c r="C160" s="19">
        <f>IF('148085_Wakeeney'!AF152=-9999,Norton!C160,ROUND((9/5)*('148085_Wakeeney'!AF152/10)+32,0))</f>
        <v>83</v>
      </c>
      <c r="D160" s="19">
        <f>IF('148085_Wakeeney'!AK152=-9999,Norton!D160,ROUND((9/5)*('148085_Wakeeney'!AK152/10)+32,0))</f>
        <v>53</v>
      </c>
    </row>
    <row r="161" spans="1:9" x14ac:dyDescent="0.2">
      <c r="A161">
        <f>'148085_Wakeeney'!F153</f>
        <v>20120531</v>
      </c>
      <c r="B161" s="19">
        <f>IF('148085_Wakeeney'!Q153=-9999,Norton!B161,ROUND('148085_Wakeeney'!Q153/254,2))</f>
        <v>0.21</v>
      </c>
      <c r="C161" s="19">
        <f>IF('148085_Wakeeney'!AF153=-9999,Norton!C161,ROUND((9/5)*('148085_Wakeeney'!AF153/10)+32,0))</f>
        <v>88</v>
      </c>
      <c r="D161" s="19">
        <f>IF('148085_Wakeeney'!AK153=-9999,Norton!D161,ROUND((9/5)*('148085_Wakeeney'!AK153/10)+32,0))</f>
        <v>48</v>
      </c>
    </row>
    <row r="162" spans="1:9" x14ac:dyDescent="0.2">
      <c r="A162">
        <f>'148085_Wakeeney'!F154</f>
        <v>20120601</v>
      </c>
      <c r="B162" s="19">
        <f>IF('148085_Wakeeney'!Q154=-9999,Norton!B162,ROUND('148085_Wakeeney'!Q154/254,2))</f>
        <v>0.01</v>
      </c>
      <c r="C162" s="19">
        <f>IF('148085_Wakeeney'!AF154=-9999,Norton!C162,ROUND((9/5)*('148085_Wakeeney'!AF154/10)+32,0))</f>
        <v>74</v>
      </c>
      <c r="D162" s="19">
        <f>IF('148085_Wakeeney'!AK154=-9999,Norton!D162,ROUND((9/5)*('148085_Wakeeney'!AK154/10)+32,0))</f>
        <v>48</v>
      </c>
    </row>
    <row r="163" spans="1:9" x14ac:dyDescent="0.2">
      <c r="A163">
        <f>'148085_Wakeeney'!F155</f>
        <v>20120602</v>
      </c>
      <c r="B163" s="19">
        <f>IF('148085_Wakeeney'!Q155=-9999,Norton!B163,ROUND('148085_Wakeeney'!Q155/254,2))</f>
        <v>0</v>
      </c>
      <c r="C163" s="19">
        <f>IF('148085_Wakeeney'!AF155=-9999,Norton!C163,ROUND((9/5)*('148085_Wakeeney'!AF155/10)+32,0))</f>
        <v>69</v>
      </c>
      <c r="D163" s="19">
        <f>IF('148085_Wakeeney'!AK155=-9999,Norton!D163,ROUND((9/5)*('148085_Wakeeney'!AK155/10)+32,0))</f>
        <v>50</v>
      </c>
    </row>
    <row r="164" spans="1:9" x14ac:dyDescent="0.2">
      <c r="A164">
        <f>'148085_Wakeeney'!F156</f>
        <v>20120603</v>
      </c>
      <c r="B164" s="19">
        <f>IF('148085_Wakeeney'!Q156=-9999,Norton!B164,ROUND('148085_Wakeeney'!Q156/254,2))</f>
        <v>0</v>
      </c>
      <c r="C164" s="19">
        <f>IF('148085_Wakeeney'!AF156=-9999,Norton!C164,ROUND((9/5)*('148085_Wakeeney'!AF156/10)+32,0))</f>
        <v>89</v>
      </c>
      <c r="D164" s="19">
        <f>IF('148085_Wakeeney'!AK156=-9999,Norton!D164,ROUND((9/5)*('148085_Wakeeney'!AK156/10)+32,0))</f>
        <v>44</v>
      </c>
      <c r="I164" s="1" t="s">
        <v>23</v>
      </c>
    </row>
    <row r="165" spans="1:9" x14ac:dyDescent="0.2">
      <c r="A165">
        <f>'148085_Wakeeney'!F157</f>
        <v>20120604</v>
      </c>
      <c r="B165" s="19">
        <f>IF('148085_Wakeeney'!Q157=-9999,Norton!B165,ROUND('148085_Wakeeney'!Q157/254,2))</f>
        <v>0</v>
      </c>
      <c r="C165" s="19">
        <f>IF('148085_Wakeeney'!AF157=-9999,Norton!C165,ROUND((9/5)*('148085_Wakeeney'!AF157/10)+32,0))</f>
        <v>97</v>
      </c>
      <c r="D165" s="19">
        <f>IF('148085_Wakeeney'!AK157=-9999,Norton!D165,ROUND((9/5)*('148085_Wakeeney'!AK157/10)+32,0))</f>
        <v>62</v>
      </c>
    </row>
    <row r="166" spans="1:9" x14ac:dyDescent="0.2">
      <c r="A166">
        <f>'148085_Wakeeney'!F158</f>
        <v>20120605</v>
      </c>
      <c r="B166" s="19">
        <f>IF('148085_Wakeeney'!Q158=-9999,Norton!B166,ROUND('148085_Wakeeney'!Q158/254,2))</f>
        <v>0</v>
      </c>
      <c r="C166" s="19">
        <f>IF('148085_Wakeeney'!AF158=-9999,Norton!C166,ROUND((9/5)*('148085_Wakeeney'!AF158/10)+32,0))</f>
        <v>93</v>
      </c>
      <c r="D166" s="19">
        <f>IF('148085_Wakeeney'!AK158=-9999,Norton!D166,ROUND((9/5)*('148085_Wakeeney'!AK158/10)+32,0))</f>
        <v>63</v>
      </c>
    </row>
    <row r="167" spans="1:9" x14ac:dyDescent="0.2">
      <c r="A167">
        <f>'148085_Wakeeney'!F159</f>
        <v>20120606</v>
      </c>
      <c r="B167" s="19">
        <f>IF('148085_Wakeeney'!Q159=-9999,Norton!B167,ROUND('148085_Wakeeney'!Q159/254,2))</f>
        <v>0</v>
      </c>
      <c r="C167" s="19">
        <f>IF('148085_Wakeeney'!AF159=-9999,Norton!C167,ROUND((9/5)*('148085_Wakeeney'!AF159/10)+32,0))</f>
        <v>94</v>
      </c>
      <c r="D167" s="19">
        <f>IF('148085_Wakeeney'!AK159=-9999,Norton!D167,ROUND((9/5)*('148085_Wakeeney'!AK159/10)+32,0))</f>
        <v>58</v>
      </c>
    </row>
    <row r="168" spans="1:9" x14ac:dyDescent="0.2">
      <c r="A168">
        <f>'148085_Wakeeney'!F160</f>
        <v>20120607</v>
      </c>
      <c r="B168" s="19">
        <f>IF('148085_Wakeeney'!Q160=-9999,Norton!B168,ROUND('148085_Wakeeney'!Q160/254,2))</f>
        <v>0</v>
      </c>
      <c r="C168" s="19">
        <f>IF('148085_Wakeeney'!AF160=-9999,Norton!C168,ROUND((9/5)*('148085_Wakeeney'!AF160/10)+32,0))</f>
        <v>88</v>
      </c>
      <c r="D168" s="19">
        <f>IF('148085_Wakeeney'!AK160=-9999,Norton!D168,ROUND((9/5)*('148085_Wakeeney'!AK160/10)+32,0))</f>
        <v>56</v>
      </c>
    </row>
    <row r="169" spans="1:9" x14ac:dyDescent="0.2">
      <c r="A169">
        <f>'148085_Wakeeney'!F161</f>
        <v>20120608</v>
      </c>
      <c r="B169" s="19">
        <f>IF('148085_Wakeeney'!Q161=-9999,Norton!B169,ROUND('148085_Wakeeney'!Q161/254,2))</f>
        <v>0</v>
      </c>
      <c r="C169" s="19">
        <f>IF('148085_Wakeeney'!AF161=-9999,Norton!C169,ROUND((9/5)*('148085_Wakeeney'!AF161/10)+32,0))</f>
        <v>89</v>
      </c>
      <c r="D169" s="19">
        <f>IF('148085_Wakeeney'!AK161=-9999,Norton!D169,ROUND((9/5)*('148085_Wakeeney'!AK161/10)+32,0))</f>
        <v>63</v>
      </c>
    </row>
    <row r="170" spans="1:9" x14ac:dyDescent="0.2">
      <c r="A170">
        <f>'148085_Wakeeney'!F162</f>
        <v>20120609</v>
      </c>
      <c r="B170" s="19">
        <f>IF('148085_Wakeeney'!Q162=-9999,Norton!B170,ROUND('148085_Wakeeney'!Q162/254,2))</f>
        <v>0</v>
      </c>
      <c r="C170" s="19">
        <f>IF('148085_Wakeeney'!AF162=-9999,Norton!C170,ROUND((9/5)*('148085_Wakeeney'!AF162/10)+32,0))</f>
        <v>89</v>
      </c>
      <c r="D170" s="19">
        <f>IF('148085_Wakeeney'!AK162=-9999,Norton!D170,ROUND((9/5)*('148085_Wakeeney'!AK162/10)+32,0))</f>
        <v>63</v>
      </c>
    </row>
    <row r="171" spans="1:9" x14ac:dyDescent="0.2">
      <c r="A171">
        <f>'148085_Wakeeney'!F163</f>
        <v>20120610</v>
      </c>
      <c r="B171" s="19">
        <f>IF('148085_Wakeeney'!Q163=-9999,Norton!B171,ROUND('148085_Wakeeney'!Q163/254,2))</f>
        <v>0</v>
      </c>
      <c r="C171" s="19">
        <f>IF('148085_Wakeeney'!AF163=-9999,Norton!C171,ROUND((9/5)*('148085_Wakeeney'!AF163/10)+32,0))</f>
        <v>97</v>
      </c>
      <c r="D171" s="19">
        <f>IF('148085_Wakeeney'!AK163=-9999,Norton!D171,ROUND((9/5)*('148085_Wakeeney'!AK163/10)+32,0))</f>
        <v>69</v>
      </c>
    </row>
    <row r="172" spans="1:9" x14ac:dyDescent="0.2">
      <c r="A172">
        <f>'148085_Wakeeney'!F164</f>
        <v>20120611</v>
      </c>
      <c r="B172" s="19">
        <f>IF('148085_Wakeeney'!Q164=-9999,Norton!B172,ROUND('148085_Wakeeney'!Q164/254,2))</f>
        <v>0</v>
      </c>
      <c r="C172" s="19">
        <f>IF('148085_Wakeeney'!AF164=-9999,Norton!C172,ROUND((9/5)*('148085_Wakeeney'!AF164/10)+32,0))</f>
        <v>83</v>
      </c>
      <c r="D172" s="19">
        <f>IF('148085_Wakeeney'!AK164=-9999,Norton!D172,ROUND((9/5)*('148085_Wakeeney'!AK164/10)+32,0))</f>
        <v>58</v>
      </c>
    </row>
    <row r="173" spans="1:9" x14ac:dyDescent="0.2">
      <c r="A173">
        <f>'148085_Wakeeney'!F165</f>
        <v>20120612</v>
      </c>
      <c r="B173" s="19">
        <f>IF('148085_Wakeeney'!Q165=-9999,Norton!B173,ROUND('148085_Wakeeney'!Q165/254,2))</f>
        <v>0</v>
      </c>
      <c r="C173" s="19">
        <f>IF('148085_Wakeeney'!AF165=-9999,Norton!C173,ROUND((9/5)*('148085_Wakeeney'!AF165/10)+32,0))</f>
        <v>87</v>
      </c>
      <c r="D173" s="19">
        <f>IF('148085_Wakeeney'!AK165=-9999,Norton!D173,ROUND((9/5)*('148085_Wakeeney'!AK165/10)+32,0))</f>
        <v>57</v>
      </c>
    </row>
    <row r="174" spans="1:9" x14ac:dyDescent="0.2">
      <c r="A174">
        <f>'148085_Wakeeney'!F166</f>
        <v>20120613</v>
      </c>
      <c r="B174" s="19">
        <f>IF('148085_Wakeeney'!Q166=-9999,Norton!B174,ROUND('148085_Wakeeney'!Q166/254,2))</f>
        <v>0</v>
      </c>
      <c r="C174" s="19">
        <f>IF('148085_Wakeeney'!AF166=-9999,Norton!C174,ROUND((9/5)*('148085_Wakeeney'!AF166/10)+32,0))</f>
        <v>89</v>
      </c>
      <c r="D174" s="19">
        <f>IF('148085_Wakeeney'!AK166=-9999,Norton!D174,ROUND((9/5)*('148085_Wakeeney'!AK166/10)+32,0))</f>
        <v>57</v>
      </c>
    </row>
    <row r="175" spans="1:9" x14ac:dyDescent="0.2">
      <c r="A175">
        <f>'148085_Wakeeney'!F167</f>
        <v>20120614</v>
      </c>
      <c r="B175" s="19">
        <f>IF('148085_Wakeeney'!Q167=-9999,Norton!B175,ROUND('148085_Wakeeney'!Q167/254,2))</f>
        <v>0</v>
      </c>
      <c r="C175" s="19">
        <f>IF('148085_Wakeeney'!AF167=-9999,Norton!C175,ROUND((9/5)*('148085_Wakeeney'!AF167/10)+32,0))</f>
        <v>95</v>
      </c>
      <c r="D175" s="19">
        <f>IF('148085_Wakeeney'!AK167=-9999,Norton!D175,ROUND((9/5)*('148085_Wakeeney'!AK167/10)+32,0))</f>
        <v>68</v>
      </c>
    </row>
    <row r="176" spans="1:9" x14ac:dyDescent="0.2">
      <c r="A176">
        <f>'148085_Wakeeney'!F168</f>
        <v>20120615</v>
      </c>
      <c r="B176" s="19">
        <f>IF('148085_Wakeeney'!Q168=-9999,Norton!B176,ROUND('148085_Wakeeney'!Q168/254,2))</f>
        <v>0.5</v>
      </c>
      <c r="C176" s="19">
        <f>IF('148085_Wakeeney'!AF168=-9999,Norton!C176,ROUND((9/5)*('148085_Wakeeney'!AF168/10)+32,0))</f>
        <v>97</v>
      </c>
      <c r="D176" s="19">
        <f>IF('148085_Wakeeney'!AK168=-9999,Norton!D176,ROUND((9/5)*('148085_Wakeeney'!AK168/10)+32,0))</f>
        <v>59</v>
      </c>
    </row>
    <row r="177" spans="1:4" x14ac:dyDescent="0.2">
      <c r="A177">
        <f>'148085_Wakeeney'!F169</f>
        <v>20120616</v>
      </c>
      <c r="B177" s="19">
        <f>IF('148085_Wakeeney'!Q169=-9999,Norton!B177,ROUND('148085_Wakeeney'!Q169/254,2))</f>
        <v>0.49</v>
      </c>
      <c r="C177" s="19">
        <f>IF('148085_Wakeeney'!AF169=-9999,Norton!C177,ROUND((9/5)*('148085_Wakeeney'!AF169/10)+32,0))</f>
        <v>89</v>
      </c>
      <c r="D177" s="19">
        <f>IF('148085_Wakeeney'!AK169=-9999,Norton!D177,ROUND((9/5)*('148085_Wakeeney'!AK169/10)+32,0))</f>
        <v>60</v>
      </c>
    </row>
    <row r="178" spans="1:4" x14ac:dyDescent="0.2">
      <c r="A178">
        <f>'148085_Wakeeney'!F170</f>
        <v>20120617</v>
      </c>
      <c r="B178" s="19">
        <f>IF('148085_Wakeeney'!Q170=-9999,Norton!B178,ROUND('148085_Wakeeney'!Q170/254,2))</f>
        <v>0</v>
      </c>
      <c r="C178" s="19">
        <f>IF('148085_Wakeeney'!AF170=-9999,Norton!C178,ROUND((9/5)*('148085_Wakeeney'!AF170/10)+32,0))</f>
        <v>89</v>
      </c>
      <c r="D178" s="19">
        <f>IF('148085_Wakeeney'!AK170=-9999,Norton!D178,ROUND((9/5)*('148085_Wakeeney'!AK170/10)+32,0))</f>
        <v>64</v>
      </c>
    </row>
    <row r="179" spans="1:4" x14ac:dyDescent="0.2">
      <c r="A179">
        <f>'148085_Wakeeney'!F171</f>
        <v>20120618</v>
      </c>
      <c r="B179" s="19">
        <f>IF('148085_Wakeeney'!Q171=-9999,Norton!B179,ROUND('148085_Wakeeney'!Q171/254,2))</f>
        <v>0</v>
      </c>
      <c r="C179" s="19">
        <f>IF('148085_Wakeeney'!AF171=-9999,Norton!C179,ROUND((9/5)*('148085_Wakeeney'!AF171/10)+32,0))</f>
        <v>97</v>
      </c>
      <c r="D179" s="19">
        <f>IF('148085_Wakeeney'!AK171=-9999,Norton!D179,ROUND((9/5)*('148085_Wakeeney'!AK171/10)+32,0))</f>
        <v>60</v>
      </c>
    </row>
    <row r="180" spans="1:4" x14ac:dyDescent="0.2">
      <c r="A180">
        <f>'148085_Wakeeney'!F172</f>
        <v>20120619</v>
      </c>
      <c r="B180" s="19">
        <f>IF('148085_Wakeeney'!Q172=-9999,Norton!B180,ROUND('148085_Wakeeney'!Q172/254,2))</f>
        <v>0</v>
      </c>
      <c r="C180" s="19">
        <f>IF('148085_Wakeeney'!AF172=-9999,Norton!C180,ROUND((9/5)*('148085_Wakeeney'!AF172/10)+32,0))</f>
        <v>101</v>
      </c>
      <c r="D180" s="19">
        <f>IF('148085_Wakeeney'!AK172=-9999,Norton!D180,ROUND((9/5)*('148085_Wakeeney'!AK172/10)+32,0))</f>
        <v>72</v>
      </c>
    </row>
    <row r="181" spans="1:4" x14ac:dyDescent="0.2">
      <c r="A181">
        <f>'148085_Wakeeney'!F173</f>
        <v>20120620</v>
      </c>
      <c r="B181" s="19">
        <f>IF('148085_Wakeeney'!Q173=-9999,Norton!B181,ROUND('148085_Wakeeney'!Q173/254,2))</f>
        <v>0</v>
      </c>
      <c r="C181" s="19">
        <f>IF('148085_Wakeeney'!AF173=-9999,Norton!C181,ROUND((9/5)*('148085_Wakeeney'!AF173/10)+32,0))</f>
        <v>97</v>
      </c>
      <c r="D181" s="19">
        <f>IF('148085_Wakeeney'!AK173=-9999,Norton!D181,ROUND((9/5)*('148085_Wakeeney'!AK173/10)+32,0))</f>
        <v>73</v>
      </c>
    </row>
    <row r="182" spans="1:4" x14ac:dyDescent="0.2">
      <c r="A182">
        <f>'148085_Wakeeney'!F174</f>
        <v>20120621</v>
      </c>
      <c r="B182" s="19">
        <f>IF('148085_Wakeeney'!Q174=-9999,Norton!B182,ROUND('148085_Wakeeney'!Q174/254,2))</f>
        <v>0</v>
      </c>
      <c r="C182" s="19">
        <f>IF('148085_Wakeeney'!AF174=-9999,Norton!C182,ROUND((9/5)*('148085_Wakeeney'!AF174/10)+32,0))</f>
        <v>92</v>
      </c>
      <c r="D182" s="19">
        <f>IF('148085_Wakeeney'!AK174=-9999,Norton!D182,ROUND((9/5)*('148085_Wakeeney'!AK174/10)+32,0))</f>
        <v>57</v>
      </c>
    </row>
    <row r="183" spans="1:4" x14ac:dyDescent="0.2">
      <c r="A183">
        <f>'148085_Wakeeney'!F175</f>
        <v>20120622</v>
      </c>
      <c r="B183" s="19">
        <f>IF('148085_Wakeeney'!Q175=-9999,Norton!B183,ROUND('148085_Wakeeney'!Q175/254,2))</f>
        <v>0</v>
      </c>
      <c r="C183" s="19">
        <f>IF('148085_Wakeeney'!AF175=-9999,Norton!C183,ROUND((9/5)*('148085_Wakeeney'!AF175/10)+32,0))</f>
        <v>86</v>
      </c>
      <c r="D183" s="19">
        <f>IF('148085_Wakeeney'!AK175=-9999,Norton!D183,ROUND((9/5)*('148085_Wakeeney'!AK175/10)+32,0))</f>
        <v>58</v>
      </c>
    </row>
    <row r="184" spans="1:4" x14ac:dyDescent="0.2">
      <c r="A184">
        <f>'148085_Wakeeney'!F176</f>
        <v>20120623</v>
      </c>
      <c r="B184" s="19">
        <f>IF('148085_Wakeeney'!Q176=-9999,Norton!B184,ROUND('148085_Wakeeney'!Q176/254,2))</f>
        <v>0</v>
      </c>
      <c r="C184" s="19">
        <f>IF('148085_Wakeeney'!AF176=-9999,Norton!C184,ROUND((9/5)*('148085_Wakeeney'!AF176/10)+32,0))</f>
        <v>90</v>
      </c>
      <c r="D184" s="19">
        <f>IF('148085_Wakeeney'!AK176=-9999,Norton!D184,ROUND((9/5)*('148085_Wakeeney'!AK176/10)+32,0))</f>
        <v>69</v>
      </c>
    </row>
    <row r="185" spans="1:4" x14ac:dyDescent="0.2">
      <c r="A185">
        <f>'148085_Wakeeney'!F177</f>
        <v>20120624</v>
      </c>
      <c r="B185" s="19">
        <f>IF('148085_Wakeeney'!Q177=-9999,Norton!B185,ROUND('148085_Wakeeney'!Q177/254,2))</f>
        <v>0</v>
      </c>
      <c r="C185" s="19">
        <f>IF('148085_Wakeeney'!AF177=-9999,Norton!C185,ROUND((9/5)*('148085_Wakeeney'!AF177/10)+32,0))</f>
        <v>108</v>
      </c>
      <c r="D185" s="19">
        <f>IF('148085_Wakeeney'!AK177=-9999,Norton!D185,ROUND((9/5)*('148085_Wakeeney'!AK177/10)+32,0))</f>
        <v>72</v>
      </c>
    </row>
    <row r="186" spans="1:4" x14ac:dyDescent="0.2">
      <c r="A186">
        <f>'148085_Wakeeney'!F178</f>
        <v>20120625</v>
      </c>
      <c r="B186" s="19">
        <f>IF('148085_Wakeeney'!Q178=-9999,Norton!B186,ROUND('148085_Wakeeney'!Q178/254,2))</f>
        <v>0</v>
      </c>
      <c r="C186" s="19">
        <f>IF('148085_Wakeeney'!AF178=-9999,Norton!C186,ROUND((9/5)*('148085_Wakeeney'!AF178/10)+32,0))</f>
        <v>112</v>
      </c>
      <c r="D186" s="19">
        <f>IF('148085_Wakeeney'!AK178=-9999,Norton!D186,ROUND((9/5)*('148085_Wakeeney'!AK178/10)+32,0))</f>
        <v>70</v>
      </c>
    </row>
    <row r="187" spans="1:4" x14ac:dyDescent="0.2">
      <c r="A187">
        <f>'148085_Wakeeney'!F179</f>
        <v>20120626</v>
      </c>
      <c r="B187" s="19">
        <f>IF('148085_Wakeeney'!Q179=-9999,Norton!B187,ROUND('148085_Wakeeney'!Q179/254,2))</f>
        <v>0</v>
      </c>
      <c r="C187" s="19">
        <f>IF('148085_Wakeeney'!AF179=-9999,Norton!C187,ROUND((9/5)*('148085_Wakeeney'!AF179/10)+32,0))</f>
        <v>111</v>
      </c>
      <c r="D187" s="19">
        <f>IF('148085_Wakeeney'!AK179=-9999,Norton!D187,ROUND((9/5)*('148085_Wakeeney'!AK179/10)+32,0))</f>
        <v>68</v>
      </c>
    </row>
    <row r="188" spans="1:4" x14ac:dyDescent="0.2">
      <c r="A188">
        <f>'148085_Wakeeney'!F180</f>
        <v>20120627</v>
      </c>
      <c r="B188" s="19">
        <f>IF('148085_Wakeeney'!Q180=-9999,Norton!B188,ROUND('148085_Wakeeney'!Q180/254,2))</f>
        <v>0</v>
      </c>
      <c r="C188" s="19">
        <f>IF('148085_Wakeeney'!AF180=-9999,Norton!C188,ROUND((9/5)*('148085_Wakeeney'!AF180/10)+32,0))</f>
        <v>113</v>
      </c>
      <c r="D188" s="19">
        <f>IF('148085_Wakeeney'!AK180=-9999,Norton!D188,ROUND((9/5)*('148085_Wakeeney'!AK180/10)+32,0))</f>
        <v>76</v>
      </c>
    </row>
    <row r="189" spans="1:4" x14ac:dyDescent="0.2">
      <c r="A189">
        <f>'148085_Wakeeney'!F181</f>
        <v>20120628</v>
      </c>
      <c r="B189" s="19">
        <f>IF('148085_Wakeeney'!Q181=-9999,Norton!B189,ROUND('148085_Wakeeney'!Q181/254,2))</f>
        <v>0</v>
      </c>
      <c r="C189" s="19">
        <f>IF('148085_Wakeeney'!AF181=-9999,Norton!C189,ROUND((9/5)*('148085_Wakeeney'!AF181/10)+32,0))</f>
        <v>114</v>
      </c>
      <c r="D189" s="19">
        <f>IF('148085_Wakeeney'!AK181=-9999,Norton!D189,ROUND((9/5)*('148085_Wakeeney'!AK181/10)+32,0))</f>
        <v>76</v>
      </c>
    </row>
    <row r="190" spans="1:4" x14ac:dyDescent="0.2">
      <c r="A190">
        <f>'148085_Wakeeney'!F182</f>
        <v>20120629</v>
      </c>
      <c r="B190" s="19">
        <f>IF('148085_Wakeeney'!Q182=-9999,Norton!B190,ROUND('148085_Wakeeney'!Q182/254,2))</f>
        <v>0</v>
      </c>
      <c r="C190" s="19">
        <f>IF('148085_Wakeeney'!AF182=-9999,Norton!C190,ROUND((9/5)*('148085_Wakeeney'!AF182/10)+32,0))</f>
        <v>111</v>
      </c>
      <c r="D190" s="19">
        <f>IF('148085_Wakeeney'!AK182=-9999,Norton!D190,ROUND((9/5)*('148085_Wakeeney'!AK182/10)+32,0))</f>
        <v>74</v>
      </c>
    </row>
    <row r="191" spans="1:4" x14ac:dyDescent="0.2">
      <c r="A191">
        <f>'148085_Wakeeney'!F183</f>
        <v>20120630</v>
      </c>
      <c r="B191" s="19">
        <f>IF('148085_Wakeeney'!Q183=-9999,Norton!B191,ROUND('148085_Wakeeney'!Q183/254,2))</f>
        <v>0</v>
      </c>
      <c r="C191" s="19">
        <f>IF('148085_Wakeeney'!AF183=-9999,Norton!C191,ROUND((9/5)*('148085_Wakeeney'!AF183/10)+32,0))</f>
        <v>105</v>
      </c>
      <c r="D191" s="19">
        <f>IF('148085_Wakeeney'!AK183=-9999,Norton!D191,ROUND((9/5)*('148085_Wakeeney'!AK183/10)+32,0))</f>
        <v>77</v>
      </c>
    </row>
    <row r="192" spans="1:4" x14ac:dyDescent="0.2">
      <c r="A192">
        <f>'148085_Wakeeney'!F184</f>
        <v>20120701</v>
      </c>
      <c r="B192" s="19">
        <f>IF('148085_Wakeeney'!Q184=-9999,Norton!B192,ROUND('148085_Wakeeney'!Q184/254,2))</f>
        <v>1.53</v>
      </c>
      <c r="C192" s="19">
        <f>IF('148085_Wakeeney'!AF184=-9999,Norton!C192,ROUND((9/5)*('148085_Wakeeney'!AF184/10)+32,0))</f>
        <v>107</v>
      </c>
      <c r="D192" s="19">
        <f>IF('148085_Wakeeney'!AK184=-9999,Norton!D192,ROUND((9/5)*('148085_Wakeeney'!AK184/10)+32,0))</f>
        <v>67</v>
      </c>
    </row>
    <row r="193" spans="1:4" x14ac:dyDescent="0.2">
      <c r="A193">
        <f>'148085_Wakeeney'!F185</f>
        <v>20120702</v>
      </c>
      <c r="B193" s="19">
        <f>IF('148085_Wakeeney'!Q185=-9999,Norton!B193,ROUND('148085_Wakeeney'!Q185/254,2))</f>
        <v>0</v>
      </c>
      <c r="C193" s="19">
        <f>IF('148085_Wakeeney'!AF185=-9999,Norton!C193,ROUND((9/5)*('148085_Wakeeney'!AF185/10)+32,0))</f>
        <v>97</v>
      </c>
      <c r="D193" s="19">
        <f>IF('148085_Wakeeney'!AK185=-9999,Norton!D193,ROUND((9/5)*('148085_Wakeeney'!AK185/10)+32,0))</f>
        <v>71</v>
      </c>
    </row>
    <row r="194" spans="1:4" x14ac:dyDescent="0.2">
      <c r="A194">
        <f>'148085_Wakeeney'!F186</f>
        <v>20120703</v>
      </c>
      <c r="B194" s="19">
        <f>IF('148085_Wakeeney'!Q186=-9999,Norton!B194,ROUND('148085_Wakeeney'!Q186/254,2))</f>
        <v>0</v>
      </c>
      <c r="C194" s="19">
        <f>IF('148085_Wakeeney'!AF186=-9999,Norton!C194,ROUND((9/5)*('148085_Wakeeney'!AF186/10)+32,0))</f>
        <v>100</v>
      </c>
      <c r="D194" s="19">
        <f>IF('148085_Wakeeney'!AK186=-9999,Norton!D194,ROUND((9/5)*('148085_Wakeeney'!AK186/10)+32,0))</f>
        <v>73</v>
      </c>
    </row>
    <row r="195" spans="1:4" x14ac:dyDescent="0.2">
      <c r="A195">
        <f>'148085_Wakeeney'!F187</f>
        <v>20120704</v>
      </c>
      <c r="B195" s="19">
        <f>IF('148085_Wakeeney'!Q187=-9999,Norton!B195,ROUND('148085_Wakeeney'!Q187/254,2))</f>
        <v>0</v>
      </c>
      <c r="C195" s="19">
        <f>IF('148085_Wakeeney'!AF187=-9999,Norton!C195,ROUND((9/5)*('148085_Wakeeney'!AF187/10)+32,0))</f>
        <v>101</v>
      </c>
      <c r="D195" s="19">
        <f>IF('148085_Wakeeney'!AK187=-9999,Norton!D195,ROUND((9/5)*('148085_Wakeeney'!AK187/10)+32,0))</f>
        <v>76</v>
      </c>
    </row>
    <row r="196" spans="1:4" x14ac:dyDescent="0.2">
      <c r="A196">
        <f>'148085_Wakeeney'!F188</f>
        <v>20120705</v>
      </c>
      <c r="B196" s="19">
        <f>IF('148085_Wakeeney'!Q188=-9999,Norton!B196,ROUND('148085_Wakeeney'!Q188/254,2))</f>
        <v>0</v>
      </c>
      <c r="C196" s="19">
        <f>IF('148085_Wakeeney'!AF188=-9999,Norton!C196,ROUND((9/5)*('148085_Wakeeney'!AF188/10)+32,0))</f>
        <v>104</v>
      </c>
      <c r="D196" s="19">
        <f>IF('148085_Wakeeney'!AK188=-9999,Norton!D196,ROUND((9/5)*('148085_Wakeeney'!AK188/10)+32,0))</f>
        <v>76</v>
      </c>
    </row>
    <row r="197" spans="1:4" x14ac:dyDescent="0.2">
      <c r="A197">
        <f>'148085_Wakeeney'!F189</f>
        <v>20120706</v>
      </c>
      <c r="B197" s="19">
        <f>IF('148085_Wakeeney'!Q189=-9999,Norton!B197,ROUND('148085_Wakeeney'!Q189/254,2))</f>
        <v>0</v>
      </c>
      <c r="C197" s="19">
        <f>IF('148085_Wakeeney'!AF189=-9999,Norton!C197,ROUND((9/5)*('148085_Wakeeney'!AF189/10)+32,0))</f>
        <v>102</v>
      </c>
      <c r="D197" s="19">
        <f>IF('148085_Wakeeney'!AK189=-9999,Norton!D197,ROUND((9/5)*('148085_Wakeeney'!AK189/10)+32,0))</f>
        <v>74</v>
      </c>
    </row>
    <row r="198" spans="1:4" x14ac:dyDescent="0.2">
      <c r="A198">
        <f>'148085_Wakeeney'!F190</f>
        <v>20120707</v>
      </c>
      <c r="B198" s="19">
        <f>IF('148085_Wakeeney'!Q190=-9999,Norton!B198,ROUND('148085_Wakeeney'!Q190/254,2))</f>
        <v>0</v>
      </c>
      <c r="C198" s="19">
        <f>IF('148085_Wakeeney'!AF190=-9999,Norton!C198,ROUND((9/5)*('148085_Wakeeney'!AF190/10)+32,0))</f>
        <v>103</v>
      </c>
      <c r="D198" s="19">
        <f>IF('148085_Wakeeney'!AK190=-9999,Norton!D198,ROUND((9/5)*('148085_Wakeeney'!AK190/10)+32,0))</f>
        <v>72</v>
      </c>
    </row>
    <row r="199" spans="1:4" x14ac:dyDescent="0.2">
      <c r="A199">
        <f>'148085_Wakeeney'!F191</f>
        <v>20120708</v>
      </c>
      <c r="B199" s="19">
        <f>IF('148085_Wakeeney'!Q191=-9999,Norton!B199,ROUND('148085_Wakeeney'!Q191/254,2))</f>
        <v>0</v>
      </c>
      <c r="C199" s="19">
        <f>IF('148085_Wakeeney'!AF191=-9999,Norton!C199,ROUND((9/5)*('148085_Wakeeney'!AF191/10)+32,0))</f>
        <v>97</v>
      </c>
      <c r="D199" s="19">
        <f>IF('148085_Wakeeney'!AK191=-9999,Norton!D199,ROUND((9/5)*('148085_Wakeeney'!AK191/10)+32,0))</f>
        <v>67</v>
      </c>
    </row>
    <row r="200" spans="1:4" x14ac:dyDescent="0.2">
      <c r="A200">
        <f>'148085_Wakeeney'!F192</f>
        <v>20120709</v>
      </c>
      <c r="B200" s="19">
        <f>IF('148085_Wakeeney'!Q192=-9999,Norton!B200,ROUND('148085_Wakeeney'!Q192/254,2))</f>
        <v>1.47</v>
      </c>
      <c r="C200" s="19">
        <f>IF('148085_Wakeeney'!AF192=-9999,Norton!C200,ROUND((9/5)*('148085_Wakeeney'!AF192/10)+32,0))</f>
        <v>86</v>
      </c>
      <c r="D200" s="19">
        <f>IF('148085_Wakeeney'!AK192=-9999,Norton!D200,ROUND((9/5)*('148085_Wakeeney'!AK192/10)+32,0))</f>
        <v>67</v>
      </c>
    </row>
    <row r="201" spans="1:4" x14ac:dyDescent="0.2">
      <c r="A201">
        <f>'148085_Wakeeney'!F193</f>
        <v>20120710</v>
      </c>
      <c r="B201" s="19">
        <f>IF('148085_Wakeeney'!Q193=-9999,Norton!B201,ROUND('148085_Wakeeney'!Q193/254,2))</f>
        <v>0</v>
      </c>
      <c r="C201" s="19">
        <f>IF('148085_Wakeeney'!AF193=-9999,Norton!C201,ROUND((9/5)*('148085_Wakeeney'!AF193/10)+32,0))</f>
        <v>78</v>
      </c>
      <c r="D201" s="19">
        <f>IF('148085_Wakeeney'!AK193=-9999,Norton!D201,ROUND((9/5)*('148085_Wakeeney'!AK193/10)+32,0))</f>
        <v>62</v>
      </c>
    </row>
    <row r="202" spans="1:4" x14ac:dyDescent="0.2">
      <c r="A202">
        <f>'148085_Wakeeney'!F194</f>
        <v>20120711</v>
      </c>
      <c r="B202" s="19">
        <f>IF('148085_Wakeeney'!Q194=-9999,Norton!B202,ROUND('148085_Wakeeney'!Q194/254,2))</f>
        <v>0</v>
      </c>
      <c r="C202" s="19">
        <f>IF('148085_Wakeeney'!AF194=-9999,Norton!C202,ROUND((9/5)*('148085_Wakeeney'!AF194/10)+32,0))</f>
        <v>90</v>
      </c>
      <c r="D202" s="19">
        <f>IF('148085_Wakeeney'!AK194=-9999,Norton!D202,ROUND((9/5)*('148085_Wakeeney'!AK194/10)+32,0))</f>
        <v>59</v>
      </c>
    </row>
    <row r="203" spans="1:4" x14ac:dyDescent="0.2">
      <c r="A203">
        <f>'148085_Wakeeney'!F195</f>
        <v>20120712</v>
      </c>
      <c r="B203" s="19">
        <f>IF('148085_Wakeeney'!Q195=-9999,Norton!B203,ROUND('148085_Wakeeney'!Q195/254,2))</f>
        <v>0</v>
      </c>
      <c r="C203" s="19">
        <f>IF('148085_Wakeeney'!AF195=-9999,Norton!C203,ROUND((9/5)*('148085_Wakeeney'!AF195/10)+32,0))</f>
        <v>91</v>
      </c>
      <c r="D203" s="19">
        <f>IF('148085_Wakeeney'!AK195=-9999,Norton!D203,ROUND((9/5)*('148085_Wakeeney'!AK195/10)+32,0))</f>
        <v>62</v>
      </c>
    </row>
    <row r="204" spans="1:4" x14ac:dyDescent="0.2">
      <c r="A204">
        <f>'148085_Wakeeney'!F196</f>
        <v>20120713</v>
      </c>
      <c r="B204" s="19">
        <f>IF('148085_Wakeeney'!Q196=-9999,Norton!B204,ROUND('148085_Wakeeney'!Q196/254,2))</f>
        <v>0</v>
      </c>
      <c r="C204" s="19">
        <f>IF('148085_Wakeeney'!AF196=-9999,Norton!C204,ROUND((9/5)*('148085_Wakeeney'!AF196/10)+32,0))</f>
        <v>97</v>
      </c>
      <c r="D204" s="19">
        <f>IF('148085_Wakeeney'!AK196=-9999,Norton!D204,ROUND((9/5)*('148085_Wakeeney'!AK196/10)+32,0))</f>
        <v>71</v>
      </c>
    </row>
    <row r="205" spans="1:4" x14ac:dyDescent="0.2">
      <c r="A205">
        <f>'148085_Wakeeney'!F197</f>
        <v>20120714</v>
      </c>
      <c r="B205" s="19">
        <f>IF('148085_Wakeeney'!Q197=-9999,Norton!B205,ROUND('148085_Wakeeney'!Q197/254,2))</f>
        <v>0</v>
      </c>
      <c r="C205" s="19">
        <f>IF('148085_Wakeeney'!AF197=-9999,Norton!C205,ROUND((9/5)*('148085_Wakeeney'!AF197/10)+32,0))</f>
        <v>100</v>
      </c>
      <c r="D205" s="19">
        <f>IF('148085_Wakeeney'!AK197=-9999,Norton!D205,ROUND((9/5)*('148085_Wakeeney'!AK197/10)+32,0))</f>
        <v>68</v>
      </c>
    </row>
    <row r="206" spans="1:4" x14ac:dyDescent="0.2">
      <c r="A206">
        <f>'148085_Wakeeney'!F198</f>
        <v>20120715</v>
      </c>
      <c r="B206" s="19">
        <f>IF('148085_Wakeeney'!Q198=-9999,Norton!B206,ROUND('148085_Wakeeney'!Q198/254,2))</f>
        <v>0</v>
      </c>
      <c r="C206" s="19">
        <f>IF('148085_Wakeeney'!AF198=-9999,Norton!C206,ROUND((9/5)*('148085_Wakeeney'!AF198/10)+32,0))</f>
        <v>103</v>
      </c>
      <c r="D206" s="19">
        <f>IF('148085_Wakeeney'!AK198=-9999,Norton!D206,ROUND((9/5)*('148085_Wakeeney'!AK198/10)+32,0))</f>
        <v>72</v>
      </c>
    </row>
    <row r="207" spans="1:4" x14ac:dyDescent="0.2">
      <c r="A207">
        <f>'148085_Wakeeney'!F199</f>
        <v>20120716</v>
      </c>
      <c r="B207" s="19">
        <f>IF('148085_Wakeeney'!Q199=-9999,Norton!B207,ROUND('148085_Wakeeney'!Q199/254,2))</f>
        <v>0</v>
      </c>
      <c r="C207" s="19">
        <f>IF('148085_Wakeeney'!AF199=-9999,Norton!C207,ROUND((9/5)*('148085_Wakeeney'!AF199/10)+32,0))</f>
        <v>103</v>
      </c>
      <c r="D207" s="19">
        <f>IF('148085_Wakeeney'!AK199=-9999,Norton!D207,ROUND((9/5)*('148085_Wakeeney'!AK199/10)+32,0))</f>
        <v>71</v>
      </c>
    </row>
    <row r="208" spans="1:4" x14ac:dyDescent="0.2">
      <c r="A208">
        <f>'148085_Wakeeney'!F200</f>
        <v>20120717</v>
      </c>
      <c r="B208" s="19">
        <f>IF('148085_Wakeeney'!Q200=-9999,Norton!B208,ROUND('148085_Wakeeney'!Q200/254,2))</f>
        <v>0</v>
      </c>
      <c r="C208" s="19">
        <f>IF('148085_Wakeeney'!AF200=-9999,Norton!C208,ROUND((9/5)*('148085_Wakeeney'!AF200/10)+32,0))</f>
        <v>100</v>
      </c>
      <c r="D208" s="19">
        <f>IF('148085_Wakeeney'!AK200=-9999,Norton!D208,ROUND((9/5)*('148085_Wakeeney'!AK200/10)+32,0))</f>
        <v>72</v>
      </c>
    </row>
    <row r="209" spans="1:4" x14ac:dyDescent="0.2">
      <c r="A209">
        <f>'148085_Wakeeney'!F201</f>
        <v>20120718</v>
      </c>
      <c r="B209" s="19">
        <f>IF('148085_Wakeeney'!Q201=-9999,Norton!B209,ROUND('148085_Wakeeney'!Q201/254,2))</f>
        <v>0</v>
      </c>
      <c r="C209" s="19">
        <f>IF('148085_Wakeeney'!AF201=-9999,Norton!C209,ROUND((9/5)*('148085_Wakeeney'!AF201/10)+32,0))</f>
        <v>104</v>
      </c>
      <c r="D209" s="19">
        <f>IF('148085_Wakeeney'!AK201=-9999,Norton!D209,ROUND((9/5)*('148085_Wakeeney'!AK201/10)+32,0))</f>
        <v>69</v>
      </c>
    </row>
    <row r="210" spans="1:4" x14ac:dyDescent="0.2">
      <c r="A210">
        <f>'148085_Wakeeney'!F202</f>
        <v>20120719</v>
      </c>
      <c r="B210" s="19">
        <f>IF('148085_Wakeeney'!Q202=-9999,Norton!B210,ROUND('148085_Wakeeney'!Q202/254,2))</f>
        <v>0</v>
      </c>
      <c r="C210" s="19">
        <f>IF('148085_Wakeeney'!AF202=-9999,Norton!C210,ROUND((9/5)*('148085_Wakeeney'!AF202/10)+32,0))</f>
        <v>103</v>
      </c>
      <c r="D210" s="19">
        <f>IF('148085_Wakeeney'!AK202=-9999,Norton!D210,ROUND((9/5)*('148085_Wakeeney'!AK202/10)+32,0))</f>
        <v>72</v>
      </c>
    </row>
    <row r="211" spans="1:4" x14ac:dyDescent="0.2">
      <c r="A211">
        <f>'148085_Wakeeney'!F203</f>
        <v>20120720</v>
      </c>
      <c r="B211" s="19">
        <f>IF('148085_Wakeeney'!Q203=-9999,Norton!B211,ROUND('148085_Wakeeney'!Q203/254,2))</f>
        <v>0</v>
      </c>
      <c r="C211" s="19">
        <f>IF('148085_Wakeeney'!AF203=-9999,Norton!C211,ROUND((9/5)*('148085_Wakeeney'!AF203/10)+32,0))</f>
        <v>106</v>
      </c>
      <c r="D211" s="19">
        <f>IF('148085_Wakeeney'!AK203=-9999,Norton!D211,ROUND((9/5)*('148085_Wakeeney'!AK203/10)+32,0))</f>
        <v>70</v>
      </c>
    </row>
    <row r="212" spans="1:4" x14ac:dyDescent="0.2">
      <c r="A212">
        <f>'148085_Wakeeney'!F204</f>
        <v>20120721</v>
      </c>
      <c r="B212" s="19">
        <f>IF('148085_Wakeeney'!Q204=-9999,Norton!B212,ROUND('148085_Wakeeney'!Q204/254,2))</f>
        <v>0</v>
      </c>
      <c r="C212" s="19">
        <f>IF('148085_Wakeeney'!AF204=-9999,Norton!C212,ROUND((9/5)*('148085_Wakeeney'!AF204/10)+32,0))</f>
        <v>104</v>
      </c>
      <c r="D212" s="19">
        <f>IF('148085_Wakeeney'!AK204=-9999,Norton!D212,ROUND((9/5)*('148085_Wakeeney'!AK204/10)+32,0))</f>
        <v>72</v>
      </c>
    </row>
    <row r="213" spans="1:4" x14ac:dyDescent="0.2">
      <c r="A213">
        <f>'148085_Wakeeney'!F205</f>
        <v>20120722</v>
      </c>
      <c r="B213" s="19">
        <f>IF('148085_Wakeeney'!Q205=-9999,Norton!B213,ROUND('148085_Wakeeney'!Q205/254,2))</f>
        <v>0</v>
      </c>
      <c r="C213" s="19">
        <f>IF('148085_Wakeeney'!AF205=-9999,Norton!C213,ROUND((9/5)*('148085_Wakeeney'!AF205/10)+32,0))</f>
        <v>106</v>
      </c>
      <c r="D213" s="19">
        <f>IF('148085_Wakeeney'!AK205=-9999,Norton!D213,ROUND((9/5)*('148085_Wakeeney'!AK205/10)+32,0))</f>
        <v>73</v>
      </c>
    </row>
    <row r="214" spans="1:4" x14ac:dyDescent="0.2">
      <c r="A214">
        <f>'148085_Wakeeney'!F206</f>
        <v>20120723</v>
      </c>
      <c r="B214" s="19">
        <f>IF('148085_Wakeeney'!Q206=-9999,Norton!B214,ROUND('148085_Wakeeney'!Q206/254,2))</f>
        <v>0</v>
      </c>
      <c r="C214" s="19">
        <f>IF('148085_Wakeeney'!AF206=-9999,Norton!C214,ROUND((9/5)*('148085_Wakeeney'!AF206/10)+32,0))</f>
        <v>104</v>
      </c>
      <c r="D214" s="19">
        <f>IF('148085_Wakeeney'!AK206=-9999,Norton!D214,ROUND((9/5)*('148085_Wakeeney'!AK206/10)+32,0))</f>
        <v>73</v>
      </c>
    </row>
    <row r="215" spans="1:4" x14ac:dyDescent="0.2">
      <c r="A215">
        <f>'148085_Wakeeney'!F207</f>
        <v>20120724</v>
      </c>
      <c r="B215" s="19">
        <f>IF('148085_Wakeeney'!Q207=-9999,Norton!B215,ROUND('148085_Wakeeney'!Q207/254,2))</f>
        <v>0</v>
      </c>
      <c r="C215" s="19">
        <f>IF('148085_Wakeeney'!AF207=-9999,Norton!C215,ROUND((9/5)*('148085_Wakeeney'!AF207/10)+32,0))</f>
        <v>101</v>
      </c>
      <c r="D215" s="19">
        <f>IF('148085_Wakeeney'!AK207=-9999,Norton!D215,ROUND((9/5)*('148085_Wakeeney'!AK207/10)+32,0))</f>
        <v>77</v>
      </c>
    </row>
    <row r="216" spans="1:4" x14ac:dyDescent="0.2">
      <c r="A216">
        <f>'148085_Wakeeney'!F208</f>
        <v>20120725</v>
      </c>
      <c r="B216" s="19">
        <f>IF('148085_Wakeeney'!Q208=-9999,Norton!B216,ROUND('148085_Wakeeney'!Q208/254,2))</f>
        <v>0</v>
      </c>
      <c r="C216" s="19">
        <f>IF('148085_Wakeeney'!AF208=-9999,Norton!C216,ROUND((9/5)*('148085_Wakeeney'!AF208/10)+32,0))</f>
        <v>107</v>
      </c>
      <c r="D216" s="19">
        <f>IF('148085_Wakeeney'!AK208=-9999,Norton!D216,ROUND((9/5)*('148085_Wakeeney'!AK208/10)+32,0))</f>
        <v>76</v>
      </c>
    </row>
    <row r="217" spans="1:4" x14ac:dyDescent="0.2">
      <c r="A217">
        <f>'148085_Wakeeney'!F209</f>
        <v>20120726</v>
      </c>
      <c r="B217" s="19">
        <f>IF('148085_Wakeeney'!Q209=-9999,Norton!B217,ROUND('148085_Wakeeney'!Q209/254,2))</f>
        <v>0.09</v>
      </c>
      <c r="C217" s="19">
        <f>IF('148085_Wakeeney'!AF209=-9999,Norton!C217,ROUND((9/5)*('148085_Wakeeney'!AF209/10)+32,0))</f>
        <v>107</v>
      </c>
      <c r="D217" s="19">
        <f>IF('148085_Wakeeney'!AK209=-9999,Norton!D217,ROUND((9/5)*('148085_Wakeeney'!AK209/10)+32,0))</f>
        <v>67</v>
      </c>
    </row>
    <row r="218" spans="1:4" x14ac:dyDescent="0.2">
      <c r="A218">
        <f>'148085_Wakeeney'!F210</f>
        <v>20120727</v>
      </c>
      <c r="B218" s="19">
        <f>IF('148085_Wakeeney'!Q210=-9999,Norton!B218,ROUND('148085_Wakeeney'!Q210/254,2))</f>
        <v>0</v>
      </c>
      <c r="C218" s="19">
        <f>IF('148085_Wakeeney'!AF210=-9999,Norton!C218,ROUND((9/5)*('148085_Wakeeney'!AF210/10)+32,0))</f>
        <v>97</v>
      </c>
      <c r="D218" s="19">
        <f>IF('148085_Wakeeney'!AK210=-9999,Norton!D218,ROUND((9/5)*('148085_Wakeeney'!AK210/10)+32,0))</f>
        <v>70</v>
      </c>
    </row>
    <row r="219" spans="1:4" x14ac:dyDescent="0.2">
      <c r="A219">
        <f>'148085_Wakeeney'!F211</f>
        <v>20120728</v>
      </c>
      <c r="B219" s="19">
        <f>IF('148085_Wakeeney'!Q211=-9999,Norton!B219,ROUND('148085_Wakeeney'!Q211/254,2))</f>
        <v>0</v>
      </c>
      <c r="C219" s="19">
        <f>IF('148085_Wakeeney'!AF211=-9999,Norton!C219,ROUND((9/5)*('148085_Wakeeney'!AF211/10)+32,0))</f>
        <v>101</v>
      </c>
      <c r="D219" s="19">
        <f>IF('148085_Wakeeney'!AK211=-9999,Norton!D219,ROUND((9/5)*('148085_Wakeeney'!AK211/10)+32,0))</f>
        <v>72</v>
      </c>
    </row>
    <row r="220" spans="1:4" x14ac:dyDescent="0.2">
      <c r="A220">
        <f>'148085_Wakeeney'!F212</f>
        <v>20120729</v>
      </c>
      <c r="B220" s="19">
        <f>IF('148085_Wakeeney'!Q212=-9999,Norton!B220,ROUND('148085_Wakeeney'!Q212/254,2))</f>
        <v>0</v>
      </c>
      <c r="C220" s="19">
        <f>IF('148085_Wakeeney'!AF212=-9999,Norton!C220,ROUND((9/5)*('148085_Wakeeney'!AF212/10)+32,0))</f>
        <v>105</v>
      </c>
      <c r="D220" s="19">
        <f>IF('148085_Wakeeney'!AK212=-9999,Norton!D220,ROUND((9/5)*('148085_Wakeeney'!AK212/10)+32,0))</f>
        <v>75</v>
      </c>
    </row>
    <row r="221" spans="1:4" x14ac:dyDescent="0.2">
      <c r="A221">
        <f>'148085_Wakeeney'!F213</f>
        <v>20120730</v>
      </c>
      <c r="B221" s="19">
        <f>IF('148085_Wakeeney'!Q213=-9999,Norton!B221,ROUND('148085_Wakeeney'!Q213/254,2))</f>
        <v>0</v>
      </c>
      <c r="C221" s="19">
        <f>IF('148085_Wakeeney'!AF213=-9999,Norton!C221,ROUND((9/5)*('148085_Wakeeney'!AF213/10)+32,0))</f>
        <v>104</v>
      </c>
      <c r="D221" s="19">
        <f>IF('148085_Wakeeney'!AK213=-9999,Norton!D221,ROUND((9/5)*('148085_Wakeeney'!AK213/10)+32,0))</f>
        <v>69</v>
      </c>
    </row>
    <row r="222" spans="1:4" x14ac:dyDescent="0.2">
      <c r="A222">
        <f>'148085_Wakeeney'!F214</f>
        <v>20120731</v>
      </c>
      <c r="B222" s="19">
        <f>IF('148085_Wakeeney'!Q214=-9999,Norton!B222,ROUND('148085_Wakeeney'!Q214/254,2))</f>
        <v>0</v>
      </c>
      <c r="C222" s="19">
        <f>IF('148085_Wakeeney'!AF214=-9999,Norton!C222,ROUND((9/5)*('148085_Wakeeney'!AF214/10)+32,0))</f>
        <v>97</v>
      </c>
      <c r="D222" s="19">
        <f>IF('148085_Wakeeney'!AK214=-9999,Norton!D222,ROUND((9/5)*('148085_Wakeeney'!AK214/10)+32,0))</f>
        <v>71</v>
      </c>
    </row>
    <row r="223" spans="1:4" x14ac:dyDescent="0.2">
      <c r="A223">
        <f>'148085_Wakeeney'!F215</f>
        <v>20120801</v>
      </c>
      <c r="B223" s="19">
        <f>IF('148085_Wakeeney'!Q215=-9999,Norton!B223,ROUND('148085_Wakeeney'!Q215/254,2))</f>
        <v>0.03</v>
      </c>
      <c r="C223" s="19">
        <f>IF('148085_Wakeeney'!AF215=-9999,Norton!C223,ROUND((9/5)*('148085_Wakeeney'!AF215/10)+32,0))</f>
        <v>101</v>
      </c>
      <c r="D223" s="19">
        <f>IF('148085_Wakeeney'!AK215=-9999,Norton!D223,ROUND((9/5)*('148085_Wakeeney'!AK215/10)+32,0))</f>
        <v>72</v>
      </c>
    </row>
    <row r="224" spans="1:4" x14ac:dyDescent="0.2">
      <c r="A224">
        <f>'148085_Wakeeney'!F216</f>
        <v>20120802</v>
      </c>
      <c r="B224" s="19">
        <f>IF('148085_Wakeeney'!Q216=-9999,Norton!B224,ROUND('148085_Wakeeney'!Q216/254,2))</f>
        <v>0</v>
      </c>
      <c r="C224" s="19">
        <f>IF('148085_Wakeeney'!AF216=-9999,Norton!C224,ROUND((9/5)*('148085_Wakeeney'!AF216/10)+32,0))</f>
        <v>104</v>
      </c>
      <c r="D224" s="19">
        <f>IF('148085_Wakeeney'!AK216=-9999,Norton!D224,ROUND((9/5)*('148085_Wakeeney'!AK216/10)+32,0))</f>
        <v>71</v>
      </c>
    </row>
    <row r="225" spans="1:4" x14ac:dyDescent="0.2">
      <c r="A225">
        <f>'148085_Wakeeney'!F217</f>
        <v>20120803</v>
      </c>
      <c r="B225" s="19">
        <f>IF('148085_Wakeeney'!Q217=-9999,Norton!B225,ROUND('148085_Wakeeney'!Q217/254,2))</f>
        <v>0.02</v>
      </c>
      <c r="C225" s="19">
        <f>IF('148085_Wakeeney'!AF217=-9999,Norton!C225,ROUND((9/5)*('148085_Wakeeney'!AF217/10)+32,0))</f>
        <v>98</v>
      </c>
      <c r="D225" s="19">
        <f>IF('148085_Wakeeney'!AK217=-9999,Norton!D225,ROUND((9/5)*('148085_Wakeeney'!AK217/10)+32,0))</f>
        <v>70</v>
      </c>
    </row>
    <row r="226" spans="1:4" x14ac:dyDescent="0.2">
      <c r="A226">
        <f>'148085_Wakeeney'!F218</f>
        <v>20120804</v>
      </c>
      <c r="B226" s="19">
        <f>IF('148085_Wakeeney'!Q218=-9999,Norton!B226,ROUND('148085_Wakeeney'!Q218/254,2))</f>
        <v>0</v>
      </c>
      <c r="C226" s="19">
        <f>IF('148085_Wakeeney'!AF218=-9999,Norton!C226,ROUND((9/5)*('148085_Wakeeney'!AF218/10)+32,0))</f>
        <v>99</v>
      </c>
      <c r="D226" s="19">
        <f>IF('148085_Wakeeney'!AK218=-9999,Norton!D226,ROUND((9/5)*('148085_Wakeeney'!AK218/10)+32,0))</f>
        <v>65</v>
      </c>
    </row>
    <row r="227" spans="1:4" x14ac:dyDescent="0.2">
      <c r="A227">
        <f>'148085_Wakeeney'!F219</f>
        <v>20120805</v>
      </c>
      <c r="B227" s="19">
        <f>IF('148085_Wakeeney'!Q219=-9999,Norton!B227,ROUND('148085_Wakeeney'!Q219/254,2))</f>
        <v>0</v>
      </c>
      <c r="C227" s="19">
        <f>IF('148085_Wakeeney'!AF219=-9999,Norton!C227,ROUND((9/5)*('148085_Wakeeney'!AF219/10)+32,0))</f>
        <v>81</v>
      </c>
      <c r="D227" s="19">
        <f>IF('148085_Wakeeney'!AK219=-9999,Norton!D227,ROUND((9/5)*('148085_Wakeeney'!AK219/10)+32,0))</f>
        <v>57</v>
      </c>
    </row>
    <row r="228" spans="1:4" x14ac:dyDescent="0.2">
      <c r="A228">
        <f>'148085_Wakeeney'!F220</f>
        <v>20120806</v>
      </c>
      <c r="B228" s="19">
        <f>IF('148085_Wakeeney'!Q220=-9999,Norton!B228,ROUND('148085_Wakeeney'!Q220/254,2))</f>
        <v>0</v>
      </c>
      <c r="C228" s="19">
        <f>IF('148085_Wakeeney'!AF220=-9999,Norton!C228,ROUND((9/5)*('148085_Wakeeney'!AF220/10)+32,0))</f>
        <v>93</v>
      </c>
      <c r="D228" s="19">
        <f>IF('148085_Wakeeney'!AK220=-9999,Norton!D228,ROUND((9/5)*('148085_Wakeeney'!AK220/10)+32,0))</f>
        <v>63</v>
      </c>
    </row>
    <row r="229" spans="1:4" x14ac:dyDescent="0.2">
      <c r="A229">
        <f>'148085_Wakeeney'!F221</f>
        <v>20120807</v>
      </c>
      <c r="B229" s="19">
        <f>IF('148085_Wakeeney'!Q221=-9999,Norton!B229,ROUND('148085_Wakeeney'!Q221/254,2))</f>
        <v>0</v>
      </c>
      <c r="C229" s="19">
        <f>IF('148085_Wakeeney'!AF221=-9999,Norton!C229,ROUND((9/5)*('148085_Wakeeney'!AF221/10)+32,0))</f>
        <v>103</v>
      </c>
      <c r="D229" s="19">
        <f>IF('148085_Wakeeney'!AK221=-9999,Norton!D229,ROUND((9/5)*('148085_Wakeeney'!AK221/10)+32,0))</f>
        <v>71</v>
      </c>
    </row>
    <row r="230" spans="1:4" x14ac:dyDescent="0.2">
      <c r="A230">
        <f>'148085_Wakeeney'!F222</f>
        <v>20120808</v>
      </c>
      <c r="B230" s="19">
        <f>IF('148085_Wakeeney'!Q222=-9999,Norton!B230,ROUND('148085_Wakeeney'!Q222/254,2))</f>
        <v>0</v>
      </c>
      <c r="C230" s="19">
        <f>IF('148085_Wakeeney'!AF222=-9999,Norton!C230,ROUND((9/5)*('148085_Wakeeney'!AF222/10)+32,0))</f>
        <v>94</v>
      </c>
      <c r="D230" s="19">
        <f>IF('148085_Wakeeney'!AK222=-9999,Norton!D230,ROUND((9/5)*('148085_Wakeeney'!AK222/10)+32,0))</f>
        <v>65</v>
      </c>
    </row>
    <row r="231" spans="1:4" x14ac:dyDescent="0.2">
      <c r="A231">
        <f>'148085_Wakeeney'!F223</f>
        <v>20120809</v>
      </c>
      <c r="B231" s="19">
        <f>IF('148085_Wakeeney'!Q223=-9999,Norton!B231,ROUND('148085_Wakeeney'!Q223/254,2))</f>
        <v>0</v>
      </c>
      <c r="C231" s="19">
        <f>IF('148085_Wakeeney'!AF223=-9999,Norton!C231,ROUND((9/5)*('148085_Wakeeney'!AF223/10)+32,0))</f>
        <v>102</v>
      </c>
      <c r="D231" s="19">
        <f>IF('148085_Wakeeney'!AK223=-9999,Norton!D231,ROUND((9/5)*('148085_Wakeeney'!AK223/10)+32,0))</f>
        <v>64</v>
      </c>
    </row>
    <row r="232" spans="1:4" x14ac:dyDescent="0.2">
      <c r="A232">
        <f>'148085_Wakeeney'!F224</f>
        <v>20120810</v>
      </c>
      <c r="B232" s="19">
        <f>IF('148085_Wakeeney'!Q224=-9999,Norton!B232,ROUND('148085_Wakeeney'!Q224/254,2))</f>
        <v>0</v>
      </c>
      <c r="C232" s="19">
        <f>IF('148085_Wakeeney'!AF224=-9999,Norton!C232,ROUND((9/5)*('148085_Wakeeney'!AF224/10)+32,0))</f>
        <v>88</v>
      </c>
      <c r="D232" s="19">
        <f>IF('148085_Wakeeney'!AK224=-9999,Norton!D232,ROUND((9/5)*('148085_Wakeeney'!AK224/10)+32,0))</f>
        <v>60</v>
      </c>
    </row>
    <row r="233" spans="1:4" x14ac:dyDescent="0.2">
      <c r="A233">
        <f>'148085_Wakeeney'!F225</f>
        <v>20120811</v>
      </c>
      <c r="B233" s="19">
        <f>IF('148085_Wakeeney'!Q225=-9999,Norton!B233,ROUND('148085_Wakeeney'!Q225/254,2))</f>
        <v>0</v>
      </c>
      <c r="C233" s="19">
        <f>IF('148085_Wakeeney'!AF225=-9999,Norton!C233,ROUND((9/5)*('148085_Wakeeney'!AF225/10)+32,0))</f>
        <v>90</v>
      </c>
      <c r="D233" s="19">
        <f>IF('148085_Wakeeney'!AK225=-9999,Norton!D233,ROUND((9/5)*('148085_Wakeeney'!AK225/10)+32,0))</f>
        <v>62</v>
      </c>
    </row>
    <row r="234" spans="1:4" x14ac:dyDescent="0.2">
      <c r="A234">
        <f>'148085_Wakeeney'!F226</f>
        <v>20120812</v>
      </c>
      <c r="B234" s="19">
        <f>IF('148085_Wakeeney'!Q226=-9999,Norton!B234,ROUND('148085_Wakeeney'!Q226/254,2))</f>
        <v>0</v>
      </c>
      <c r="C234" s="19">
        <f>IF('148085_Wakeeney'!AF226=-9999,Norton!C234,ROUND((9/5)*('148085_Wakeeney'!AF226/10)+32,0))</f>
        <v>95</v>
      </c>
      <c r="D234" s="19">
        <f>IF('148085_Wakeeney'!AK226=-9999,Norton!D234,ROUND((9/5)*('148085_Wakeeney'!AK226/10)+32,0))</f>
        <v>65</v>
      </c>
    </row>
    <row r="235" spans="1:4" x14ac:dyDescent="0.2">
      <c r="A235">
        <f>'148085_Wakeeney'!F227</f>
        <v>20120813</v>
      </c>
      <c r="B235" s="19">
        <f>IF('148085_Wakeeney'!Q227=-9999,Norton!B235,ROUND('148085_Wakeeney'!Q227/254,2))</f>
        <v>0</v>
      </c>
      <c r="C235" s="19">
        <f>IF('148085_Wakeeney'!AF227=-9999,Norton!C235,ROUND((9/5)*('148085_Wakeeney'!AF227/10)+32,0))</f>
        <v>90</v>
      </c>
      <c r="D235" s="19">
        <f>IF('148085_Wakeeney'!AK227=-9999,Norton!D235,ROUND((9/5)*('148085_Wakeeney'!AK227/10)+32,0))</f>
        <v>55</v>
      </c>
    </row>
    <row r="236" spans="1:4" x14ac:dyDescent="0.2">
      <c r="A236">
        <f>'148085_Wakeeney'!F228</f>
        <v>20120814</v>
      </c>
      <c r="B236" s="19">
        <f>IF('148085_Wakeeney'!Q228=-9999,Norton!B236,ROUND('148085_Wakeeney'!Q228/254,2))</f>
        <v>0.09</v>
      </c>
      <c r="C236" s="19">
        <f>IF('148085_Wakeeney'!AF228=-9999,Norton!C236,ROUND((9/5)*('148085_Wakeeney'!AF228/10)+32,0))</f>
        <v>87</v>
      </c>
      <c r="D236" s="19">
        <f>IF('148085_Wakeeney'!AK228=-9999,Norton!D236,ROUND((9/5)*('148085_Wakeeney'!AK228/10)+32,0))</f>
        <v>55</v>
      </c>
    </row>
    <row r="237" spans="1:4" x14ac:dyDescent="0.2">
      <c r="A237">
        <f>'148085_Wakeeney'!F229</f>
        <v>20120815</v>
      </c>
      <c r="B237" s="19">
        <f>IF('148085_Wakeeney'!Q229=-9999,Norton!B237,ROUND('148085_Wakeeney'!Q229/254,2))</f>
        <v>0</v>
      </c>
      <c r="C237" s="19">
        <f>IF('148085_Wakeeney'!AF229=-9999,Norton!C237,ROUND((9/5)*('148085_Wakeeney'!AF229/10)+32,0))</f>
        <v>83</v>
      </c>
      <c r="D237" s="19">
        <f>IF('148085_Wakeeney'!AK229=-9999,Norton!D237,ROUND((9/5)*('148085_Wakeeney'!AK229/10)+32,0))</f>
        <v>60</v>
      </c>
    </row>
    <row r="238" spans="1:4" x14ac:dyDescent="0.2">
      <c r="A238">
        <f>'148085_Wakeeney'!F230</f>
        <v>20120816</v>
      </c>
      <c r="B238" s="19">
        <f>IF('148085_Wakeeney'!Q230=-9999,Norton!B238,ROUND('148085_Wakeeney'!Q230/254,2))</f>
        <v>0</v>
      </c>
      <c r="C238" s="19">
        <f>IF('148085_Wakeeney'!AF230=-9999,Norton!C238,ROUND((9/5)*('148085_Wakeeney'!AF230/10)+32,0))</f>
        <v>99</v>
      </c>
      <c r="D238" s="19">
        <f>IF('148085_Wakeeney'!AK230=-9999,Norton!D238,ROUND((9/5)*('148085_Wakeeney'!AK230/10)+32,0))</f>
        <v>60</v>
      </c>
    </row>
    <row r="239" spans="1:4" x14ac:dyDescent="0.2">
      <c r="A239">
        <f>'148085_Wakeeney'!F231</f>
        <v>20120817</v>
      </c>
      <c r="B239" s="19">
        <f>IF('148085_Wakeeney'!Q231=-9999,Norton!B239,ROUND('148085_Wakeeney'!Q231/254,2))</f>
        <v>0</v>
      </c>
      <c r="C239" s="19">
        <f>IF('148085_Wakeeney'!AF231=-9999,Norton!C239,ROUND((9/5)*('148085_Wakeeney'!AF231/10)+32,0))</f>
        <v>76</v>
      </c>
      <c r="D239" s="19">
        <f>IF('148085_Wakeeney'!AK231=-9999,Norton!D239,ROUND((9/5)*('148085_Wakeeney'!AK231/10)+32,0))</f>
        <v>53</v>
      </c>
    </row>
    <row r="240" spans="1:4" x14ac:dyDescent="0.2">
      <c r="A240">
        <f>'148085_Wakeeney'!F232</f>
        <v>20120818</v>
      </c>
      <c r="B240" s="19">
        <f>IF('148085_Wakeeney'!Q232=-9999,Norton!B240,ROUND('148085_Wakeeney'!Q232/254,2))</f>
        <v>0</v>
      </c>
      <c r="C240" s="19">
        <f>IF('148085_Wakeeney'!AF232=-9999,Norton!C240,ROUND((9/5)*('148085_Wakeeney'!AF232/10)+32,0))</f>
        <v>80</v>
      </c>
      <c r="D240" s="19">
        <f>IF('148085_Wakeeney'!AK232=-9999,Norton!D240,ROUND((9/5)*('148085_Wakeeney'!AK232/10)+32,0))</f>
        <v>56</v>
      </c>
    </row>
    <row r="241" spans="1:4" x14ac:dyDescent="0.2">
      <c r="A241">
        <f>'148085_Wakeeney'!F233</f>
        <v>20120819</v>
      </c>
      <c r="B241" s="19">
        <f>IF('148085_Wakeeney'!Q233=-9999,Norton!B241,ROUND('148085_Wakeeney'!Q233/254,2))</f>
        <v>0</v>
      </c>
      <c r="C241" s="19">
        <f>IF('148085_Wakeeney'!AF233=-9999,Norton!C241,ROUND((9/5)*('148085_Wakeeney'!AF233/10)+32,0))</f>
        <v>88</v>
      </c>
      <c r="D241" s="19">
        <f>IF('148085_Wakeeney'!AK233=-9999,Norton!D241,ROUND((9/5)*('148085_Wakeeney'!AK233/10)+32,0))</f>
        <v>52</v>
      </c>
    </row>
    <row r="242" spans="1:4" x14ac:dyDescent="0.2">
      <c r="A242">
        <f>'148085_Wakeeney'!F234</f>
        <v>20120820</v>
      </c>
      <c r="B242" s="19">
        <f>IF('148085_Wakeeney'!Q234=-9999,Norton!B242,ROUND('148085_Wakeeney'!Q234/254,2))</f>
        <v>0</v>
      </c>
      <c r="C242" s="19">
        <f>IF('148085_Wakeeney'!AF234=-9999,Norton!C242,ROUND((9/5)*('148085_Wakeeney'!AF234/10)+32,0))</f>
        <v>81</v>
      </c>
      <c r="D242" s="19">
        <f>IF('148085_Wakeeney'!AK234=-9999,Norton!D242,ROUND((9/5)*('148085_Wakeeney'!AK234/10)+32,0))</f>
        <v>52</v>
      </c>
    </row>
    <row r="243" spans="1:4" x14ac:dyDescent="0.2">
      <c r="A243">
        <f>'148085_Wakeeney'!F235</f>
        <v>20120821</v>
      </c>
      <c r="B243" s="19">
        <f>IF('148085_Wakeeney'!Q235=-9999,Norton!B243,ROUND('148085_Wakeeney'!Q235/254,2))</f>
        <v>0</v>
      </c>
      <c r="C243" s="19">
        <f>IF('148085_Wakeeney'!AF235=-9999,Norton!C243,ROUND((9/5)*('148085_Wakeeney'!AF235/10)+32,0))</f>
        <v>89</v>
      </c>
      <c r="D243" s="19">
        <f>IF('148085_Wakeeney'!AK235=-9999,Norton!D243,ROUND((9/5)*('148085_Wakeeney'!AK235/10)+32,0))</f>
        <v>54</v>
      </c>
    </row>
    <row r="244" spans="1:4" x14ac:dyDescent="0.2">
      <c r="A244">
        <f>'148085_Wakeeney'!F236</f>
        <v>20120822</v>
      </c>
      <c r="B244" s="19">
        <f>IF('148085_Wakeeney'!Q236=-9999,Norton!B244,ROUND('148085_Wakeeney'!Q236/254,2))</f>
        <v>0</v>
      </c>
      <c r="C244" s="19">
        <f>IF('148085_Wakeeney'!AF236=-9999,Norton!C244,ROUND((9/5)*('148085_Wakeeney'!AF236/10)+32,0))</f>
        <v>93</v>
      </c>
      <c r="D244" s="19">
        <f>IF('148085_Wakeeney'!AK236=-9999,Norton!D244,ROUND((9/5)*('148085_Wakeeney'!AK236/10)+32,0))</f>
        <v>58</v>
      </c>
    </row>
    <row r="245" spans="1:4" x14ac:dyDescent="0.2">
      <c r="A245">
        <f>'148085_Wakeeney'!F237</f>
        <v>20120823</v>
      </c>
      <c r="B245" s="19">
        <f>IF('148085_Wakeeney'!Q237=-9999,Norton!B245,ROUND('148085_Wakeeney'!Q237/254,2))</f>
        <v>0</v>
      </c>
      <c r="C245" s="19">
        <f>IF('148085_Wakeeney'!AF237=-9999,Norton!C245,ROUND((9/5)*('148085_Wakeeney'!AF237/10)+32,0))</f>
        <v>91</v>
      </c>
      <c r="D245" s="19">
        <f>IF('148085_Wakeeney'!AK237=-9999,Norton!D245,ROUND((9/5)*('148085_Wakeeney'!AK237/10)+32,0))</f>
        <v>66</v>
      </c>
    </row>
    <row r="246" spans="1:4" x14ac:dyDescent="0.2">
      <c r="A246">
        <f>'148085_Wakeeney'!F238</f>
        <v>20120824</v>
      </c>
      <c r="B246" s="19">
        <f>IF('148085_Wakeeney'!Q238=-9999,Norton!B246,ROUND('148085_Wakeeney'!Q238/254,2))</f>
        <v>0.39</v>
      </c>
      <c r="C246" s="19">
        <f>IF('148085_Wakeeney'!AF238=-9999,Norton!C246,ROUND((9/5)*('148085_Wakeeney'!AF238/10)+32,0))</f>
        <v>94</v>
      </c>
      <c r="D246" s="19">
        <f>IF('148085_Wakeeney'!AK238=-9999,Norton!D246,ROUND((9/5)*('148085_Wakeeney'!AK238/10)+32,0))</f>
        <v>66</v>
      </c>
    </row>
    <row r="247" spans="1:4" x14ac:dyDescent="0.2">
      <c r="A247">
        <f>'148085_Wakeeney'!F239</f>
        <v>20120825</v>
      </c>
      <c r="B247" s="19">
        <f>IF('148085_Wakeeney'!Q239=-9999,Norton!B247,ROUND('148085_Wakeeney'!Q239/254,2))</f>
        <v>1.19</v>
      </c>
      <c r="C247" s="19">
        <f>IF('148085_Wakeeney'!AF239=-9999,Norton!C247,ROUND((9/5)*('148085_Wakeeney'!AF239/10)+32,0))</f>
        <v>86</v>
      </c>
      <c r="D247" s="19">
        <f>IF('148085_Wakeeney'!AK239=-9999,Norton!D247,ROUND((9/5)*('148085_Wakeeney'!AK239/10)+32,0))</f>
        <v>65</v>
      </c>
    </row>
    <row r="248" spans="1:4" x14ac:dyDescent="0.2">
      <c r="A248">
        <f>'148085_Wakeeney'!F240</f>
        <v>20120826</v>
      </c>
      <c r="B248" s="19">
        <f>IF('148085_Wakeeney'!Q240=-9999,Norton!B248,ROUND('148085_Wakeeney'!Q240/254,2))</f>
        <v>0</v>
      </c>
      <c r="C248" s="19">
        <f>IF('148085_Wakeeney'!AF240=-9999,Norton!C248,ROUND((9/5)*('148085_Wakeeney'!AF240/10)+32,0))</f>
        <v>81</v>
      </c>
      <c r="D248" s="19">
        <f>IF('148085_Wakeeney'!AK240=-9999,Norton!D248,ROUND((9/5)*('148085_Wakeeney'!AK240/10)+32,0))</f>
        <v>63</v>
      </c>
    </row>
    <row r="249" spans="1:4" x14ac:dyDescent="0.2">
      <c r="A249">
        <f>'148085_Wakeeney'!F241</f>
        <v>20120827</v>
      </c>
      <c r="B249" s="19">
        <f>IF('148085_Wakeeney'!Q241=-9999,Norton!B249,ROUND('148085_Wakeeney'!Q241/254,2))</f>
        <v>0</v>
      </c>
      <c r="C249" s="19">
        <f>IF('148085_Wakeeney'!AF241=-9999,Norton!C249,ROUND((9/5)*('148085_Wakeeney'!AF241/10)+32,0))</f>
        <v>90</v>
      </c>
      <c r="D249" s="19">
        <f>IF('148085_Wakeeney'!AK241=-9999,Norton!D249,ROUND((9/5)*('148085_Wakeeney'!AK241/10)+32,0))</f>
        <v>65</v>
      </c>
    </row>
    <row r="250" spans="1:4" x14ac:dyDescent="0.2">
      <c r="A250">
        <f>'148085_Wakeeney'!F242</f>
        <v>20120828</v>
      </c>
      <c r="B250" s="19">
        <f>IF('148085_Wakeeney'!Q242=-9999,Norton!B250,ROUND('148085_Wakeeney'!Q242/254,2))</f>
        <v>0</v>
      </c>
      <c r="C250" s="19">
        <f>IF('148085_Wakeeney'!AF242=-9999,Norton!C250,ROUND((9/5)*('148085_Wakeeney'!AF242/10)+32,0))</f>
        <v>93</v>
      </c>
      <c r="D250" s="19">
        <f>IF('148085_Wakeeney'!AK242=-9999,Norton!D250,ROUND((9/5)*('148085_Wakeeney'!AK242/10)+32,0))</f>
        <v>65</v>
      </c>
    </row>
    <row r="251" spans="1:4" x14ac:dyDescent="0.2">
      <c r="A251">
        <f>'148085_Wakeeney'!F243</f>
        <v>20120829</v>
      </c>
      <c r="B251" s="19">
        <f>IF('148085_Wakeeney'!Q243=-9999,Norton!B251,ROUND('148085_Wakeeney'!Q243/254,2))</f>
        <v>0</v>
      </c>
      <c r="C251" s="19">
        <f>IF('148085_Wakeeney'!AF243=-9999,Norton!C251,ROUND((9/5)*('148085_Wakeeney'!AF243/10)+32,0))</f>
        <v>95</v>
      </c>
      <c r="D251" s="19">
        <f>IF('148085_Wakeeney'!AK243=-9999,Norton!D251,ROUND((9/5)*('148085_Wakeeney'!AK243/10)+32,0))</f>
        <v>62</v>
      </c>
    </row>
    <row r="252" spans="1:4" x14ac:dyDescent="0.2">
      <c r="A252">
        <f>'148085_Wakeeney'!F244</f>
        <v>20120830</v>
      </c>
      <c r="B252" s="19">
        <f>IF('148085_Wakeeney'!Q244=-9999,Norton!B252,ROUND('148085_Wakeeney'!Q244/254,2))</f>
        <v>0</v>
      </c>
      <c r="C252" s="19">
        <f>IF('148085_Wakeeney'!AF244=-9999,Norton!C252,ROUND((9/5)*('148085_Wakeeney'!AF244/10)+32,0))</f>
        <v>96</v>
      </c>
      <c r="D252" s="19">
        <f>IF('148085_Wakeeney'!AK244=-9999,Norton!D252,ROUND((9/5)*('148085_Wakeeney'!AK244/10)+32,0))</f>
        <v>63</v>
      </c>
    </row>
    <row r="253" spans="1:4" x14ac:dyDescent="0.2">
      <c r="A253">
        <f>'148085_Wakeeney'!F245</f>
        <v>20120831</v>
      </c>
      <c r="B253" s="19">
        <f>IF('148085_Wakeeney'!Q245=-9999,Norton!B253,ROUND('148085_Wakeeney'!Q245/254,2))</f>
        <v>0</v>
      </c>
      <c r="C253" s="19">
        <f>IF('148085_Wakeeney'!AF245=-9999,Norton!C253,ROUND((9/5)*('148085_Wakeeney'!AF245/10)+32,0))</f>
        <v>98</v>
      </c>
      <c r="D253" s="19">
        <f>IF('148085_Wakeeney'!AK245=-9999,Norton!D253,ROUND((9/5)*('148085_Wakeeney'!AK245/10)+32,0))</f>
        <v>62</v>
      </c>
    </row>
    <row r="254" spans="1:4" x14ac:dyDescent="0.2">
      <c r="A254">
        <f>'148085_Wakeeney'!F246</f>
        <v>20120901</v>
      </c>
      <c r="B254" s="19">
        <f>IF('148085_Wakeeney'!Q246=-9999,Norton!B254,ROUND('148085_Wakeeney'!Q246/254,2))</f>
        <v>0</v>
      </c>
      <c r="C254" s="19">
        <f>IF('148085_Wakeeney'!AF246=-9999,Norton!C254,ROUND((9/5)*('148085_Wakeeney'!AF246/10)+32,0))</f>
        <v>94</v>
      </c>
      <c r="D254" s="19">
        <f>IF('148085_Wakeeney'!AK246=-9999,Norton!D254,ROUND((9/5)*('148085_Wakeeney'!AK246/10)+32,0))</f>
        <v>60</v>
      </c>
    </row>
    <row r="255" spans="1:4" x14ac:dyDescent="0.2">
      <c r="A255">
        <f>'148085_Wakeeney'!F247</f>
        <v>20120902</v>
      </c>
      <c r="B255" s="19">
        <f>IF('148085_Wakeeney'!Q247=-9999,Norton!B255,ROUND('148085_Wakeeney'!Q247/254,2))</f>
        <v>0</v>
      </c>
      <c r="C255" s="19">
        <f>IF('148085_Wakeeney'!AF247=-9999,Norton!C255,ROUND((9/5)*('148085_Wakeeney'!AF247/10)+32,0))</f>
        <v>97</v>
      </c>
      <c r="D255" s="19">
        <f>IF('148085_Wakeeney'!AK247=-9999,Norton!D255,ROUND((9/5)*('148085_Wakeeney'!AK247/10)+32,0))</f>
        <v>64</v>
      </c>
    </row>
    <row r="256" spans="1:4" x14ac:dyDescent="0.2">
      <c r="A256">
        <f>'148085_Wakeeney'!F248</f>
        <v>20120903</v>
      </c>
      <c r="B256" s="19">
        <f>IF('148085_Wakeeney'!Q248=-9999,Norton!B256,ROUND('148085_Wakeeney'!Q248/254,2))</f>
        <v>0</v>
      </c>
      <c r="C256" s="19">
        <f>IF('148085_Wakeeney'!AF248=-9999,Norton!C256,ROUND((9/5)*('148085_Wakeeney'!AF248/10)+32,0))</f>
        <v>104</v>
      </c>
      <c r="D256" s="19">
        <f>IF('148085_Wakeeney'!AK248=-9999,Norton!D256,ROUND((9/5)*('148085_Wakeeney'!AK248/10)+32,0))</f>
        <v>68</v>
      </c>
    </row>
    <row r="257" spans="1:4" x14ac:dyDescent="0.2">
      <c r="A257">
        <f>'148085_Wakeeney'!F249</f>
        <v>20120904</v>
      </c>
      <c r="B257" s="19">
        <f>IF('148085_Wakeeney'!Q249=-9999,Norton!B257,ROUND('148085_Wakeeney'!Q249/254,2))</f>
        <v>0</v>
      </c>
      <c r="C257" s="19">
        <f>IF('148085_Wakeeney'!AF249=-9999,Norton!C257,ROUND((9/5)*('148085_Wakeeney'!AF249/10)+32,0))</f>
        <v>98</v>
      </c>
      <c r="D257" s="19">
        <f>IF('148085_Wakeeney'!AK249=-9999,Norton!D257,ROUND((9/5)*('148085_Wakeeney'!AK249/10)+32,0))</f>
        <v>66</v>
      </c>
    </row>
    <row r="258" spans="1:4" x14ac:dyDescent="0.2">
      <c r="A258">
        <f>'148085_Wakeeney'!F250</f>
        <v>20120905</v>
      </c>
      <c r="B258" s="19">
        <f>IF('148085_Wakeeney'!Q250=-9999,Norton!B258,ROUND('148085_Wakeeney'!Q250/254,2))</f>
        <v>0.15</v>
      </c>
      <c r="C258" s="19">
        <f>IF('148085_Wakeeney'!AF250=-9999,Norton!C258,ROUND((9/5)*('148085_Wakeeney'!AF250/10)+32,0))</f>
        <v>99</v>
      </c>
      <c r="D258" s="19">
        <f>IF('148085_Wakeeney'!AK250=-9999,Norton!D258,ROUND((9/5)*('148085_Wakeeney'!AK250/10)+32,0))</f>
        <v>63</v>
      </c>
    </row>
    <row r="259" spans="1:4" x14ac:dyDescent="0.2">
      <c r="A259">
        <f>'148085_Wakeeney'!F251</f>
        <v>20120906</v>
      </c>
      <c r="B259" s="19">
        <f>IF('148085_Wakeeney'!Q251=-9999,Norton!B259,ROUND('148085_Wakeeney'!Q251/254,2))</f>
        <v>0</v>
      </c>
      <c r="C259" s="19">
        <f>IF('148085_Wakeeney'!AF251=-9999,Norton!C259,ROUND((9/5)*('148085_Wakeeney'!AF251/10)+32,0))</f>
        <v>87</v>
      </c>
      <c r="D259" s="19">
        <f>IF('148085_Wakeeney'!AK251=-9999,Norton!D259,ROUND((9/5)*('148085_Wakeeney'!AK251/10)+32,0))</f>
        <v>58</v>
      </c>
    </row>
    <row r="260" spans="1:4" x14ac:dyDescent="0.2">
      <c r="A260">
        <f>'148085_Wakeeney'!F252</f>
        <v>20120907</v>
      </c>
      <c r="B260" s="19">
        <f>IF('148085_Wakeeney'!Q252=-9999,Norton!B260,ROUND('148085_Wakeeney'!Q252/254,2))</f>
        <v>0</v>
      </c>
      <c r="C260" s="19">
        <f>IF('148085_Wakeeney'!AF252=-9999,Norton!C260,ROUND((9/5)*('148085_Wakeeney'!AF252/10)+32,0))</f>
        <v>96</v>
      </c>
      <c r="D260" s="19">
        <f>IF('148085_Wakeeney'!AK252=-9999,Norton!D260,ROUND((9/5)*('148085_Wakeeney'!AK252/10)+32,0))</f>
        <v>61</v>
      </c>
    </row>
    <row r="261" spans="1:4" x14ac:dyDescent="0.2">
      <c r="A261">
        <f>'148085_Wakeeney'!F253</f>
        <v>20120908</v>
      </c>
      <c r="B261" s="19">
        <f>IF('148085_Wakeeney'!Q253=-9999,Norton!B261,ROUND('148085_Wakeeney'!Q253/254,2))</f>
        <v>0.23</v>
      </c>
      <c r="C261" s="19">
        <f>IF('148085_Wakeeney'!AF253=-9999,Norton!C261,ROUND((9/5)*('148085_Wakeeney'!AF253/10)+32,0))</f>
        <v>73</v>
      </c>
      <c r="D261" s="19">
        <f>IF('148085_Wakeeney'!AK253=-9999,Norton!D261,ROUND((9/5)*('148085_Wakeeney'!AK253/10)+32,0))</f>
        <v>49</v>
      </c>
    </row>
    <row r="262" spans="1:4" x14ac:dyDescent="0.2">
      <c r="A262">
        <f>'148085_Wakeeney'!F254</f>
        <v>20120909</v>
      </c>
      <c r="B262" s="19">
        <f>IF('148085_Wakeeney'!Q254=-9999,Norton!B262,ROUND('148085_Wakeeney'!Q254/254,2))</f>
        <v>0</v>
      </c>
      <c r="C262" s="19">
        <f>IF('148085_Wakeeney'!AF254=-9999,Norton!C262,ROUND((9/5)*('148085_Wakeeney'!AF254/10)+32,0))</f>
        <v>83</v>
      </c>
      <c r="D262" s="19">
        <f>IF('148085_Wakeeney'!AK254=-9999,Norton!D262,ROUND((9/5)*('148085_Wakeeney'!AK254/10)+32,0))</f>
        <v>51</v>
      </c>
    </row>
    <row r="263" spans="1:4" x14ac:dyDescent="0.2">
      <c r="A263">
        <f>'148085_Wakeeney'!F255</f>
        <v>20120910</v>
      </c>
      <c r="B263" s="19">
        <f>IF('148085_Wakeeney'!Q255=-9999,Norton!B263,ROUND('148085_Wakeeney'!Q255/254,2))</f>
        <v>0</v>
      </c>
      <c r="C263" s="19">
        <f>IF('148085_Wakeeney'!AF255=-9999,Norton!C263,ROUND((9/5)*('148085_Wakeeney'!AF255/10)+32,0))</f>
        <v>80</v>
      </c>
      <c r="D263" s="19">
        <f>IF('148085_Wakeeney'!AK255=-9999,Norton!D263,ROUND((9/5)*('148085_Wakeeney'!AK255/10)+32,0))</f>
        <v>52</v>
      </c>
    </row>
    <row r="264" spans="1:4" x14ac:dyDescent="0.2">
      <c r="A264">
        <f>'148085_Wakeeney'!F256</f>
        <v>20120911</v>
      </c>
      <c r="B264" s="19">
        <f>IF('148085_Wakeeney'!Q256=-9999,Norton!B264,ROUND('148085_Wakeeney'!Q256/254,2))</f>
        <v>0</v>
      </c>
      <c r="C264" s="19">
        <f>IF('148085_Wakeeney'!AF256=-9999,Norton!C264,ROUND((9/5)*('148085_Wakeeney'!AF256/10)+32,0))</f>
        <v>91</v>
      </c>
      <c r="D264" s="19">
        <f>IF('148085_Wakeeney'!AK256=-9999,Norton!D264,ROUND((9/5)*('148085_Wakeeney'!AK256/10)+32,0))</f>
        <v>56</v>
      </c>
    </row>
    <row r="265" spans="1:4" x14ac:dyDescent="0.2">
      <c r="A265">
        <f>'148085_Wakeeney'!F257</f>
        <v>20120912</v>
      </c>
      <c r="B265" s="19">
        <f>IF('148085_Wakeeney'!Q257=-9999,Norton!B265,ROUND('148085_Wakeeney'!Q257/254,2))</f>
        <v>0</v>
      </c>
      <c r="C265" s="19">
        <f>IF('148085_Wakeeney'!AF257=-9999,Norton!C265,ROUND((9/5)*('148085_Wakeeney'!AF257/10)+32,0))</f>
        <v>97</v>
      </c>
      <c r="D265" s="19">
        <f>IF('148085_Wakeeney'!AK257=-9999,Norton!D265,ROUND((9/5)*('148085_Wakeeney'!AK257/10)+32,0))</f>
        <v>56</v>
      </c>
    </row>
    <row r="266" spans="1:4" x14ac:dyDescent="0.2">
      <c r="A266">
        <f>'148085_Wakeeney'!F258</f>
        <v>20120913</v>
      </c>
      <c r="B266" s="19">
        <f>IF('148085_Wakeeney'!Q258=-9999,Norton!B266,ROUND('148085_Wakeeney'!Q258/254,2))</f>
        <v>0.44</v>
      </c>
      <c r="C266" s="19">
        <f>IF('148085_Wakeeney'!AF258=-9999,Norton!C266,ROUND((9/5)*('148085_Wakeeney'!AF258/10)+32,0))</f>
        <v>80</v>
      </c>
      <c r="D266" s="19">
        <f>IF('148085_Wakeeney'!AK258=-9999,Norton!D266,ROUND((9/5)*('148085_Wakeeney'!AK258/10)+32,0))</f>
        <v>50</v>
      </c>
    </row>
    <row r="267" spans="1:4" x14ac:dyDescent="0.2">
      <c r="A267">
        <f>'148085_Wakeeney'!F259</f>
        <v>20120914</v>
      </c>
      <c r="B267" s="19">
        <f>IF('148085_Wakeeney'!Q259=-9999,Norton!B267,ROUND('148085_Wakeeney'!Q259/254,2))</f>
        <v>0</v>
      </c>
      <c r="C267" s="19">
        <f>IF('148085_Wakeeney'!AF259=-9999,Norton!C267,ROUND((9/5)*('148085_Wakeeney'!AF259/10)+32,0))</f>
        <v>65</v>
      </c>
      <c r="D267" s="19">
        <f>IF('148085_Wakeeney'!AK259=-9999,Norton!D267,ROUND((9/5)*('148085_Wakeeney'!AK259/10)+32,0))</f>
        <v>45</v>
      </c>
    </row>
    <row r="268" spans="1:4" x14ac:dyDescent="0.2">
      <c r="A268">
        <f>'148085_Wakeeney'!F260</f>
        <v>20120915</v>
      </c>
      <c r="B268" s="19">
        <f>IF('148085_Wakeeney'!Q260=-9999,Norton!B268,ROUND('148085_Wakeeney'!Q260/254,2))</f>
        <v>0</v>
      </c>
      <c r="C268" s="19">
        <f>IF('148085_Wakeeney'!AF260=-9999,Norton!C268,ROUND((9/5)*('148085_Wakeeney'!AF260/10)+32,0))</f>
        <v>76</v>
      </c>
      <c r="D268" s="19">
        <f>IF('148085_Wakeeney'!AK260=-9999,Norton!D268,ROUND((9/5)*('148085_Wakeeney'!AK260/10)+32,0))</f>
        <v>45</v>
      </c>
    </row>
    <row r="269" spans="1:4" x14ac:dyDescent="0.2">
      <c r="A269">
        <f>'148085_Wakeeney'!F261</f>
        <v>20120916</v>
      </c>
      <c r="B269" s="19">
        <f>IF('148085_Wakeeney'!Q261=-9999,Norton!B269,ROUND('148085_Wakeeney'!Q261/254,2))</f>
        <v>0</v>
      </c>
      <c r="C269" s="19">
        <f>IF('148085_Wakeeney'!AF261=-9999,Norton!C269,ROUND((9/5)*('148085_Wakeeney'!AF261/10)+32,0))</f>
        <v>78</v>
      </c>
      <c r="D269" s="19">
        <f>IF('148085_Wakeeney'!AK261=-9999,Norton!D269,ROUND((9/5)*('148085_Wakeeney'!AK261/10)+32,0))</f>
        <v>49</v>
      </c>
    </row>
    <row r="270" spans="1:4" x14ac:dyDescent="0.2">
      <c r="A270">
        <f>'148085_Wakeeney'!F262</f>
        <v>20120917</v>
      </c>
      <c r="B270" s="19">
        <f>IF('148085_Wakeeney'!Q262=-9999,Norton!B270,ROUND('148085_Wakeeney'!Q262/254,2))</f>
        <v>0</v>
      </c>
      <c r="C270" s="19">
        <f>IF('148085_Wakeeney'!AF262=-9999,Norton!C270,ROUND((9/5)*('148085_Wakeeney'!AF262/10)+32,0))</f>
        <v>81</v>
      </c>
      <c r="D270" s="19">
        <f>IF('148085_Wakeeney'!AK262=-9999,Norton!D270,ROUND((9/5)*('148085_Wakeeney'!AK262/10)+32,0))</f>
        <v>52</v>
      </c>
    </row>
    <row r="271" spans="1:4" x14ac:dyDescent="0.2">
      <c r="A271">
        <f>'148085_Wakeeney'!F263</f>
        <v>20120918</v>
      </c>
      <c r="B271" s="19">
        <f>IF('148085_Wakeeney'!Q263=-9999,Norton!B271,ROUND('148085_Wakeeney'!Q263/254,2))</f>
        <v>0</v>
      </c>
      <c r="C271" s="19">
        <f>IF('148085_Wakeeney'!AF263=-9999,Norton!C271,ROUND((9/5)*('148085_Wakeeney'!AF263/10)+32,0))</f>
        <v>66</v>
      </c>
      <c r="D271" s="19">
        <f>IF('148085_Wakeeney'!AK263=-9999,Norton!D271,ROUND((9/5)*('148085_Wakeeney'!AK263/10)+32,0))</f>
        <v>44</v>
      </c>
    </row>
    <row r="272" spans="1:4" x14ac:dyDescent="0.2">
      <c r="A272">
        <f>'148085_Wakeeney'!F264</f>
        <v>20120919</v>
      </c>
      <c r="B272" s="19">
        <f>IF('148085_Wakeeney'!Q264=-9999,Norton!B272,ROUND('148085_Wakeeney'!Q264/254,2))</f>
        <v>0</v>
      </c>
      <c r="C272" s="19">
        <f>IF('148085_Wakeeney'!AF264=-9999,Norton!C272,ROUND((9/5)*('148085_Wakeeney'!AF264/10)+32,0))</f>
        <v>83</v>
      </c>
      <c r="D272" s="19">
        <f>IF('148085_Wakeeney'!AK264=-9999,Norton!D272,ROUND((9/5)*('148085_Wakeeney'!AK264/10)+32,0))</f>
        <v>45</v>
      </c>
    </row>
    <row r="273" spans="1:4" x14ac:dyDescent="0.2">
      <c r="A273">
        <f>'148085_Wakeeney'!F265</f>
        <v>20120920</v>
      </c>
      <c r="B273" s="19">
        <f>IF('148085_Wakeeney'!Q265=-9999,Norton!B273,ROUND('148085_Wakeeney'!Q265/254,2))</f>
        <v>0</v>
      </c>
      <c r="C273" s="19">
        <f>IF('148085_Wakeeney'!AF265=-9999,Norton!C273,ROUND((9/5)*('148085_Wakeeney'!AF265/10)+32,0))</f>
        <v>93</v>
      </c>
      <c r="D273" s="19">
        <f>IF('148085_Wakeeney'!AK265=-9999,Norton!D273,ROUND((9/5)*('148085_Wakeeney'!AK265/10)+32,0))</f>
        <v>49</v>
      </c>
    </row>
    <row r="274" spans="1:4" x14ac:dyDescent="0.2">
      <c r="A274">
        <f>'148085_Wakeeney'!F266</f>
        <v>20120921</v>
      </c>
      <c r="B274" s="19">
        <f>IF('148085_Wakeeney'!Q266=-9999,Norton!B274,ROUND('148085_Wakeeney'!Q266/254,2))</f>
        <v>0</v>
      </c>
      <c r="C274" s="19">
        <f>IF('148085_Wakeeney'!AF266=-9999,Norton!C274,ROUND((9/5)*('148085_Wakeeney'!AF266/10)+32,0))</f>
        <v>82</v>
      </c>
      <c r="D274" s="19">
        <f>IF('148085_Wakeeney'!AK266=-9999,Norton!D274,ROUND((9/5)*('148085_Wakeeney'!AK266/10)+32,0))</f>
        <v>50</v>
      </c>
    </row>
    <row r="275" spans="1:4" x14ac:dyDescent="0.2">
      <c r="A275">
        <f>'148085_Wakeeney'!F267</f>
        <v>20120922</v>
      </c>
      <c r="B275" s="19">
        <f>IF('148085_Wakeeney'!Q267=-9999,Norton!B275,ROUND('148085_Wakeeney'!Q267/254,2))</f>
        <v>0</v>
      </c>
      <c r="C275" s="19">
        <f>IF('148085_Wakeeney'!AF267=-9999,Norton!C275,ROUND((9/5)*('148085_Wakeeney'!AF267/10)+32,0))</f>
        <v>85</v>
      </c>
      <c r="D275" s="19">
        <f>IF('148085_Wakeeney'!AK267=-9999,Norton!D275,ROUND((9/5)*('148085_Wakeeney'!AK267/10)+32,0))</f>
        <v>45</v>
      </c>
    </row>
    <row r="276" spans="1:4" x14ac:dyDescent="0.2">
      <c r="A276">
        <f>'148085_Wakeeney'!F268</f>
        <v>20120923</v>
      </c>
      <c r="B276" s="19">
        <f>IF('148085_Wakeeney'!Q268=-9999,Norton!B276,ROUND('148085_Wakeeney'!Q268/254,2))</f>
        <v>0</v>
      </c>
      <c r="C276" s="19">
        <f>IF('148085_Wakeeney'!AF268=-9999,Norton!C276,ROUND((9/5)*('148085_Wakeeney'!AF268/10)+32,0))</f>
        <v>73</v>
      </c>
      <c r="D276" s="19">
        <f>IF('148085_Wakeeney'!AK268=-9999,Norton!D276,ROUND((9/5)*('148085_Wakeeney'!AK268/10)+32,0))</f>
        <v>45</v>
      </c>
    </row>
    <row r="277" spans="1:4" x14ac:dyDescent="0.2">
      <c r="A277">
        <f>'148085_Wakeeney'!F269</f>
        <v>20120924</v>
      </c>
      <c r="B277" s="19">
        <f>IF('148085_Wakeeney'!Q269=-9999,Norton!B277,ROUND('148085_Wakeeney'!Q269/254,2))</f>
        <v>0</v>
      </c>
      <c r="C277" s="19">
        <f>IF('148085_Wakeeney'!AF269=-9999,Norton!C277,ROUND((9/5)*('148085_Wakeeney'!AF269/10)+32,0))</f>
        <v>76</v>
      </c>
      <c r="D277" s="19">
        <f>IF('148085_Wakeeney'!AK269=-9999,Norton!D277,ROUND((9/5)*('148085_Wakeeney'!AK269/10)+32,0))</f>
        <v>47</v>
      </c>
    </row>
    <row r="278" spans="1:4" x14ac:dyDescent="0.2">
      <c r="A278">
        <f>'148085_Wakeeney'!F270</f>
        <v>20120925</v>
      </c>
      <c r="B278" s="19">
        <f>IF('148085_Wakeeney'!Q270=-9999,Norton!B278,ROUND('148085_Wakeeney'!Q270/254,2))</f>
        <v>0</v>
      </c>
      <c r="C278" s="19">
        <f>IF('148085_Wakeeney'!AF270=-9999,Norton!C278,ROUND((9/5)*('148085_Wakeeney'!AF270/10)+32,0))</f>
        <v>74</v>
      </c>
      <c r="D278" s="19">
        <f>IF('148085_Wakeeney'!AK270=-9999,Norton!D278,ROUND((9/5)*('148085_Wakeeney'!AK270/10)+32,0))</f>
        <v>45</v>
      </c>
    </row>
    <row r="279" spans="1:4" x14ac:dyDescent="0.2">
      <c r="A279">
        <f>'148085_Wakeeney'!F271</f>
        <v>20120926</v>
      </c>
      <c r="B279" s="19">
        <f>IF('148085_Wakeeney'!Q271=-9999,Norton!B279,ROUND('148085_Wakeeney'!Q271/254,2))</f>
        <v>0.06</v>
      </c>
      <c r="C279" s="19">
        <f>IF('148085_Wakeeney'!AF271=-9999,Norton!C279,ROUND((9/5)*('148085_Wakeeney'!AF271/10)+32,0))</f>
        <v>80</v>
      </c>
      <c r="D279" s="19">
        <f>IF('148085_Wakeeney'!AK271=-9999,Norton!D279,ROUND((9/5)*('148085_Wakeeney'!AK271/10)+32,0))</f>
        <v>55</v>
      </c>
    </row>
    <row r="280" spans="1:4" x14ac:dyDescent="0.2">
      <c r="A280">
        <f>'148085_Wakeeney'!F272</f>
        <v>20120927</v>
      </c>
      <c r="B280" s="19">
        <f>IF('148085_Wakeeney'!Q272=-9999,Norton!B280,ROUND('148085_Wakeeney'!Q272/254,2))</f>
        <v>0</v>
      </c>
      <c r="C280" s="19">
        <f>IF('148085_Wakeeney'!AF272=-9999,Norton!C280,ROUND((9/5)*('148085_Wakeeney'!AF272/10)+32,0))</f>
        <v>76</v>
      </c>
      <c r="D280" s="19">
        <f>IF('148085_Wakeeney'!AK272=-9999,Norton!D280,ROUND((9/5)*('148085_Wakeeney'!AK272/10)+32,0))</f>
        <v>52</v>
      </c>
    </row>
    <row r="281" spans="1:4" x14ac:dyDescent="0.2">
      <c r="A281">
        <f>'148085_Wakeeney'!F273</f>
        <v>20120928</v>
      </c>
      <c r="B281" s="19">
        <f>IF('148085_Wakeeney'!Q273=-9999,Norton!B281,ROUND('148085_Wakeeney'!Q273/254,2))</f>
        <v>0</v>
      </c>
      <c r="C281" s="19">
        <f>IF('148085_Wakeeney'!AF273=-9999,Norton!C281,ROUND((9/5)*('148085_Wakeeney'!AF273/10)+32,0))</f>
        <v>74</v>
      </c>
      <c r="D281" s="19">
        <f>IF('148085_Wakeeney'!AK273=-9999,Norton!D281,ROUND((9/5)*('148085_Wakeeney'!AK273/10)+32,0))</f>
        <v>52</v>
      </c>
    </row>
    <row r="282" spans="1:4" x14ac:dyDescent="0.2">
      <c r="A282">
        <f>'148085_Wakeeney'!F274</f>
        <v>20120929</v>
      </c>
      <c r="B282" s="19">
        <f>IF('148085_Wakeeney'!Q274=-9999,Norton!B282,ROUND('148085_Wakeeney'!Q274/254,2))</f>
        <v>0</v>
      </c>
      <c r="C282" s="19">
        <f>IF('148085_Wakeeney'!AF274=-9999,Norton!C282,ROUND((9/5)*('148085_Wakeeney'!AF274/10)+32,0))</f>
        <v>73</v>
      </c>
      <c r="D282" s="19">
        <f>IF('148085_Wakeeney'!AK274=-9999,Norton!D282,ROUND((9/5)*('148085_Wakeeney'!AK274/10)+32,0))</f>
        <v>51</v>
      </c>
    </row>
    <row r="283" spans="1:4" x14ac:dyDescent="0.2">
      <c r="A283">
        <f>'148085_Wakeeney'!F275</f>
        <v>20120930</v>
      </c>
      <c r="B283" s="19">
        <f>IF('148085_Wakeeney'!Q275=-9999,Norton!B283,ROUND('148085_Wakeeney'!Q275/254,2))</f>
        <v>0</v>
      </c>
      <c r="C283" s="19">
        <f>IF('148085_Wakeeney'!AF275=-9999,Norton!C283,ROUND((9/5)*('148085_Wakeeney'!AF275/10)+32,0))</f>
        <v>73</v>
      </c>
      <c r="D283" s="19">
        <f>IF('148085_Wakeeney'!AK275=-9999,Norton!D283,ROUND((9/5)*('148085_Wakeeney'!AK275/10)+32,0))</f>
        <v>48</v>
      </c>
    </row>
    <row r="284" spans="1:4" x14ac:dyDescent="0.2">
      <c r="A284">
        <f>'148085_Wakeeney'!F276</f>
        <v>20121001</v>
      </c>
      <c r="B284" s="19">
        <f>IF('148085_Wakeeney'!Q276=-9999,Norton!B284,ROUND('148085_Wakeeney'!Q276/254,2))</f>
        <v>0</v>
      </c>
      <c r="C284" s="19">
        <f>IF('148085_Wakeeney'!AF276=-9999,Norton!C284,ROUND((9/5)*('148085_Wakeeney'!AF276/10)+32,0))</f>
        <v>77</v>
      </c>
      <c r="D284" s="19">
        <f>IF('148085_Wakeeney'!AK276=-9999,Norton!D284,ROUND((9/5)*('148085_Wakeeney'!AK276/10)+32,0))</f>
        <v>49</v>
      </c>
    </row>
    <row r="285" spans="1:4" x14ac:dyDescent="0.2">
      <c r="A285">
        <f>'148085_Wakeeney'!F277</f>
        <v>20121002</v>
      </c>
      <c r="B285" s="19">
        <f>IF('148085_Wakeeney'!Q277=-9999,Norton!B285,ROUND('148085_Wakeeney'!Q277/254,2))</f>
        <v>0</v>
      </c>
      <c r="C285" s="19">
        <f>IF('148085_Wakeeney'!AF277=-9999,Norton!C285,ROUND((9/5)*('148085_Wakeeney'!AF277/10)+32,0))</f>
        <v>73</v>
      </c>
      <c r="D285" s="19">
        <f>IF('148085_Wakeeney'!AK277=-9999,Norton!D285,ROUND((9/5)*('148085_Wakeeney'!AK277/10)+32,0))</f>
        <v>37</v>
      </c>
    </row>
    <row r="286" spans="1:4" x14ac:dyDescent="0.2">
      <c r="A286">
        <f>'148085_Wakeeney'!F278</f>
        <v>20121003</v>
      </c>
      <c r="B286" s="19">
        <f>IF('148085_Wakeeney'!Q278=-9999,Norton!B286,ROUND('148085_Wakeeney'!Q278/254,2))</f>
        <v>0</v>
      </c>
      <c r="C286" s="19">
        <f>IF('148085_Wakeeney'!AF278=-9999,Norton!C286,ROUND((9/5)*('148085_Wakeeney'!AF278/10)+32,0))</f>
        <v>76</v>
      </c>
      <c r="D286" s="19">
        <f>IF('148085_Wakeeney'!AK278=-9999,Norton!D286,ROUND((9/5)*('148085_Wakeeney'!AK278/10)+32,0))</f>
        <v>37</v>
      </c>
    </row>
    <row r="287" spans="1:4" x14ac:dyDescent="0.2">
      <c r="A287">
        <f>'148085_Wakeeney'!F279</f>
        <v>20121004</v>
      </c>
      <c r="B287" s="19">
        <f>IF('148085_Wakeeney'!Q279=-9999,Norton!B287,ROUND('148085_Wakeeney'!Q279/254,2))</f>
        <v>0</v>
      </c>
      <c r="C287" s="19">
        <f>IF('148085_Wakeeney'!AF279=-9999,Norton!C287,ROUND((9/5)*('148085_Wakeeney'!AF279/10)+32,0))</f>
        <v>85</v>
      </c>
      <c r="D287" s="19">
        <f>IF('148085_Wakeeney'!AK279=-9999,Norton!D287,ROUND((9/5)*('148085_Wakeeney'!AK279/10)+32,0))</f>
        <v>43</v>
      </c>
    </row>
    <row r="288" spans="1:4" x14ac:dyDescent="0.2">
      <c r="A288">
        <f>'148085_Wakeeney'!F280</f>
        <v>20121005</v>
      </c>
      <c r="B288" s="19">
        <f>IF('148085_Wakeeney'!Q280=-9999,Norton!B288,ROUND('148085_Wakeeney'!Q280/254,2))</f>
        <v>0</v>
      </c>
      <c r="C288" s="19">
        <f>IF('148085_Wakeeney'!AF280=-9999,Norton!C288,ROUND((9/5)*('148085_Wakeeney'!AF280/10)+32,0))</f>
        <v>59</v>
      </c>
      <c r="D288" s="19">
        <f>IF('148085_Wakeeney'!AK280=-9999,Norton!D288,ROUND((9/5)*('148085_Wakeeney'!AK280/10)+32,0))</f>
        <v>38</v>
      </c>
    </row>
    <row r="289" spans="1:4" x14ac:dyDescent="0.2">
      <c r="A289">
        <f>'148085_Wakeeney'!F281</f>
        <v>20121006</v>
      </c>
      <c r="B289" s="19">
        <f>IF('148085_Wakeeney'!Q281=-9999,Norton!B289,ROUND('148085_Wakeeney'!Q281/254,2))</f>
        <v>0</v>
      </c>
      <c r="C289" s="19">
        <f>IF('148085_Wakeeney'!AF281=-9999,Norton!C289,ROUND((9/5)*('148085_Wakeeney'!AF281/10)+32,0))</f>
        <v>46</v>
      </c>
      <c r="D289" s="19">
        <f>IF('148085_Wakeeney'!AK281=-9999,Norton!D289,ROUND((9/5)*('148085_Wakeeney'!AK281/10)+32,0))</f>
        <v>37</v>
      </c>
    </row>
    <row r="290" spans="1:4" x14ac:dyDescent="0.2">
      <c r="A290">
        <f>'148085_Wakeeney'!F282</f>
        <v>20121007</v>
      </c>
      <c r="B290" s="19">
        <f>IF('148085_Wakeeney'!Q282=-9999,Norton!B290,ROUND('148085_Wakeeney'!Q282/254,2))</f>
        <v>0.14000000000000001</v>
      </c>
      <c r="C290" s="19">
        <f>IF('148085_Wakeeney'!AF282=-9999,Norton!C290,ROUND((9/5)*('148085_Wakeeney'!AF282/10)+32,0))</f>
        <v>41</v>
      </c>
      <c r="D290" s="19">
        <f>IF('148085_Wakeeney'!AK282=-9999,Norton!D290,ROUND((9/5)*('148085_Wakeeney'!AK282/10)+32,0))</f>
        <v>27</v>
      </c>
    </row>
    <row r="291" spans="1:4" x14ac:dyDescent="0.2">
      <c r="A291">
        <f>'148085_Wakeeney'!F283</f>
        <v>20121008</v>
      </c>
      <c r="B291" s="19">
        <f>IF('148085_Wakeeney'!Q283=-9999,Norton!B291,ROUND('148085_Wakeeney'!Q283/254,2))</f>
        <v>0</v>
      </c>
      <c r="C291" s="19">
        <f>IF('148085_Wakeeney'!AF283=-9999,Norton!C291,ROUND((9/5)*('148085_Wakeeney'!AF283/10)+32,0))</f>
        <v>51</v>
      </c>
      <c r="D291" s="19">
        <f>IF('148085_Wakeeney'!AK283=-9999,Norton!D291,ROUND((9/5)*('148085_Wakeeney'!AK283/10)+32,0))</f>
        <v>28</v>
      </c>
    </row>
    <row r="292" spans="1:4" x14ac:dyDescent="0.2">
      <c r="A292">
        <f>'148085_Wakeeney'!F284</f>
        <v>20121009</v>
      </c>
      <c r="B292" s="19">
        <f>IF('148085_Wakeeney'!Q284=-9999,Norton!B292,ROUND('148085_Wakeeney'!Q284/254,2))</f>
        <v>0</v>
      </c>
      <c r="C292" s="19">
        <f>IF('148085_Wakeeney'!AF284=-9999,Norton!C292,ROUND((9/5)*('148085_Wakeeney'!AF284/10)+32,0))</f>
        <v>75</v>
      </c>
      <c r="D292" s="19">
        <f>IF('148085_Wakeeney'!AK284=-9999,Norton!D292,ROUND((9/5)*('148085_Wakeeney'!AK284/10)+32,0))</f>
        <v>32</v>
      </c>
    </row>
    <row r="293" spans="1:4" x14ac:dyDescent="0.2">
      <c r="A293">
        <f>'148085_Wakeeney'!F285</f>
        <v>20121010</v>
      </c>
      <c r="B293" s="19">
        <f>IF('148085_Wakeeney'!Q285=-9999,Norton!B293,ROUND('148085_Wakeeney'!Q285/254,2))</f>
        <v>0</v>
      </c>
      <c r="C293" s="19">
        <f>IF('148085_Wakeeney'!AF285=-9999,Norton!C293,ROUND((9/5)*('148085_Wakeeney'!AF285/10)+32,0))</f>
        <v>61</v>
      </c>
      <c r="D293" s="19">
        <f>IF('148085_Wakeeney'!AK285=-9999,Norton!D293,ROUND((9/5)*('148085_Wakeeney'!AK285/10)+32,0))</f>
        <v>32</v>
      </c>
    </row>
    <row r="294" spans="1:4" x14ac:dyDescent="0.2">
      <c r="A294">
        <f>'148085_Wakeeney'!F286</f>
        <v>20121011</v>
      </c>
      <c r="B294" s="19">
        <f>IF('148085_Wakeeney'!Q286=-9999,Norton!B294,ROUND('148085_Wakeeney'!Q286/254,2))</f>
        <v>0</v>
      </c>
      <c r="C294" s="19">
        <f>IF('148085_Wakeeney'!AF286=-9999,Norton!C294,ROUND((9/5)*('148085_Wakeeney'!AF286/10)+32,0))</f>
        <v>66</v>
      </c>
      <c r="D294" s="19">
        <f>IF('148085_Wakeeney'!AK286=-9999,Norton!D294,ROUND((9/5)*('148085_Wakeeney'!AK286/10)+32,0))</f>
        <v>33</v>
      </c>
    </row>
    <row r="295" spans="1:4" x14ac:dyDescent="0.2">
      <c r="A295">
        <f>'148085_Wakeeney'!F287</f>
        <v>20121012</v>
      </c>
      <c r="B295" s="19">
        <f>IF('148085_Wakeeney'!Q287=-9999,Norton!B295,ROUND('148085_Wakeeney'!Q287/254,2))</f>
        <v>0</v>
      </c>
      <c r="C295" s="19">
        <f>IF('148085_Wakeeney'!AF287=-9999,Norton!C295,ROUND((9/5)*('148085_Wakeeney'!AF287/10)+32,0))</f>
        <v>71</v>
      </c>
      <c r="D295" s="19">
        <f>IF('148085_Wakeeney'!AK287=-9999,Norton!D295,ROUND((9/5)*('148085_Wakeeney'!AK287/10)+32,0))</f>
        <v>41</v>
      </c>
    </row>
    <row r="296" spans="1:4" x14ac:dyDescent="0.2">
      <c r="A296">
        <f>'148085_Wakeeney'!F288</f>
        <v>20121013</v>
      </c>
      <c r="B296" s="19">
        <f>IF('148085_Wakeeney'!Q288=-9999,Norton!B296,ROUND('148085_Wakeeney'!Q288/254,2))</f>
        <v>0.5</v>
      </c>
      <c r="C296" s="19">
        <f>IF('148085_Wakeeney'!AF288=-9999,Norton!C296,ROUND((9/5)*('148085_Wakeeney'!AF288/10)+32,0))</f>
        <v>58</v>
      </c>
      <c r="D296" s="19">
        <f>IF('148085_Wakeeney'!AK288=-9999,Norton!D296,ROUND((9/5)*('148085_Wakeeney'!AK288/10)+32,0))</f>
        <v>41</v>
      </c>
    </row>
    <row r="297" spans="1:4" x14ac:dyDescent="0.2">
      <c r="A297">
        <f>'148085_Wakeeney'!F289</f>
        <v>20121014</v>
      </c>
      <c r="B297" s="19">
        <f>IF('148085_Wakeeney'!Q289=-9999,Norton!B297,ROUND('148085_Wakeeney'!Q289/254,2))</f>
        <v>0</v>
      </c>
      <c r="C297" s="19">
        <f>IF('148085_Wakeeney'!AF289=-9999,Norton!C297,ROUND((9/5)*('148085_Wakeeney'!AF289/10)+32,0))</f>
        <v>76</v>
      </c>
      <c r="D297" s="19">
        <f>IF('148085_Wakeeney'!AK289=-9999,Norton!D297,ROUND((9/5)*('148085_Wakeeney'!AK289/10)+32,0))</f>
        <v>52</v>
      </c>
    </row>
    <row r="298" spans="1:4" x14ac:dyDescent="0.2">
      <c r="A298">
        <f>'148085_Wakeeney'!F290</f>
        <v>20121015</v>
      </c>
      <c r="B298" s="19">
        <f>IF('148085_Wakeeney'!Q290=-9999,Norton!B298,ROUND('148085_Wakeeney'!Q290/254,2))</f>
        <v>0</v>
      </c>
      <c r="C298" s="19">
        <f>IF('148085_Wakeeney'!AF290=-9999,Norton!C298,ROUND((9/5)*('148085_Wakeeney'!AF290/10)+32,0))</f>
        <v>75</v>
      </c>
      <c r="D298" s="19">
        <f>IF('148085_Wakeeney'!AK290=-9999,Norton!D298,ROUND((9/5)*('148085_Wakeeney'!AK290/10)+32,0))</f>
        <v>43</v>
      </c>
    </row>
    <row r="299" spans="1:4" x14ac:dyDescent="0.2">
      <c r="A299">
        <f>'148085_Wakeeney'!F291</f>
        <v>20121016</v>
      </c>
      <c r="B299" s="19">
        <f>IF('148085_Wakeeney'!Q291=-9999,Norton!B299,ROUND('148085_Wakeeney'!Q291/254,2))</f>
        <v>0</v>
      </c>
      <c r="C299" s="19">
        <f>IF('148085_Wakeeney'!AF291=-9999,Norton!C299,ROUND((9/5)*('148085_Wakeeney'!AF291/10)+32,0))</f>
        <v>84</v>
      </c>
      <c r="D299" s="19">
        <f>IF('148085_Wakeeney'!AK291=-9999,Norton!D299,ROUND((9/5)*('148085_Wakeeney'!AK291/10)+32,0))</f>
        <v>44</v>
      </c>
    </row>
    <row r="300" spans="1:4" x14ac:dyDescent="0.2">
      <c r="A300">
        <f>'148085_Wakeeney'!F292</f>
        <v>20121017</v>
      </c>
      <c r="B300" s="19">
        <f>IF('148085_Wakeeney'!Q292=-9999,Norton!B300,ROUND('148085_Wakeeney'!Q292/254,2))</f>
        <v>0</v>
      </c>
      <c r="C300" s="19">
        <f>IF('148085_Wakeeney'!AF292=-9999,Norton!C300,ROUND((9/5)*('148085_Wakeeney'!AF292/10)+32,0))</f>
        <v>80</v>
      </c>
      <c r="D300" s="19">
        <f>IF('148085_Wakeeney'!AK292=-9999,Norton!D300,ROUND((9/5)*('148085_Wakeeney'!AK292/10)+32,0))</f>
        <v>54</v>
      </c>
    </row>
    <row r="301" spans="1:4" x14ac:dyDescent="0.2">
      <c r="A301">
        <f>'148085_Wakeeney'!F293</f>
        <v>20121018</v>
      </c>
      <c r="B301" s="19">
        <f>IF('148085_Wakeeney'!Q293=-9999,Norton!B301,ROUND('148085_Wakeeney'!Q293/254,2))</f>
        <v>0</v>
      </c>
      <c r="C301" s="19">
        <f>IF('148085_Wakeeney'!AF293=-9999,Norton!C301,ROUND((9/5)*('148085_Wakeeney'!AF293/10)+32,0))</f>
        <v>64</v>
      </c>
      <c r="D301" s="19">
        <f>IF('148085_Wakeeney'!AK293=-9999,Norton!D301,ROUND((9/5)*('148085_Wakeeney'!AK293/10)+32,0))</f>
        <v>40</v>
      </c>
    </row>
    <row r="302" spans="1:4" x14ac:dyDescent="0.2">
      <c r="A302">
        <f>'148085_Wakeeney'!F294</f>
        <v>20121019</v>
      </c>
      <c r="B302" s="19">
        <f>IF('148085_Wakeeney'!Q294=-9999,Norton!B302,ROUND('148085_Wakeeney'!Q294/254,2))</f>
        <v>0</v>
      </c>
      <c r="C302" s="19">
        <f>IF('148085_Wakeeney'!AF294=-9999,Norton!C302,ROUND((9/5)*('148085_Wakeeney'!AF294/10)+32,0))</f>
        <v>60</v>
      </c>
      <c r="D302" s="19">
        <f>IF('148085_Wakeeney'!AK294=-9999,Norton!D302,ROUND((9/5)*('148085_Wakeeney'!AK294/10)+32,0))</f>
        <v>36</v>
      </c>
    </row>
    <row r="303" spans="1:4" x14ac:dyDescent="0.2">
      <c r="A303">
        <f>'148085_Wakeeney'!F295</f>
        <v>20121020</v>
      </c>
      <c r="B303" s="19">
        <f>IF('148085_Wakeeney'!Q295=-9999,Norton!B303,ROUND('148085_Wakeeney'!Q295/254,2))</f>
        <v>0</v>
      </c>
      <c r="C303" s="19">
        <f>IF('148085_Wakeeney'!AF295=-9999,Norton!C303,ROUND((9/5)*('148085_Wakeeney'!AF295/10)+32,0))</f>
        <v>69</v>
      </c>
      <c r="D303" s="19">
        <f>IF('148085_Wakeeney'!AK295=-9999,Norton!D303,ROUND((9/5)*('148085_Wakeeney'!AK295/10)+32,0))</f>
        <v>39</v>
      </c>
    </row>
    <row r="304" spans="1:4" x14ac:dyDescent="0.2">
      <c r="A304">
        <f>'148085_Wakeeney'!F296</f>
        <v>20121021</v>
      </c>
      <c r="B304" s="19">
        <f>IF('148085_Wakeeney'!Q296=-9999,Norton!B304,ROUND('148085_Wakeeney'!Q296/254,2))</f>
        <v>0</v>
      </c>
      <c r="C304" s="19">
        <f>IF('148085_Wakeeney'!AF296=-9999,Norton!C304,ROUND((9/5)*('148085_Wakeeney'!AF296/10)+32,0))</f>
        <v>82</v>
      </c>
      <c r="D304" s="19">
        <f>IF('148085_Wakeeney'!AK296=-9999,Norton!D304,ROUND((9/5)*('148085_Wakeeney'!AK296/10)+32,0))</f>
        <v>42</v>
      </c>
    </row>
    <row r="305" spans="1:4" x14ac:dyDescent="0.2">
      <c r="A305">
        <f>'148085_Wakeeney'!F297</f>
        <v>20121022</v>
      </c>
      <c r="B305" s="19">
        <f>IF('148085_Wakeeney'!Q297=-9999,Norton!B305,ROUND('148085_Wakeeney'!Q297/254,2))</f>
        <v>0</v>
      </c>
      <c r="C305" s="19">
        <f>IF('148085_Wakeeney'!AF297=-9999,Norton!C305,ROUND((9/5)*('148085_Wakeeney'!AF297/10)+32,0))</f>
        <v>79</v>
      </c>
      <c r="D305" s="19">
        <f>IF('148085_Wakeeney'!AK297=-9999,Norton!D305,ROUND((9/5)*('148085_Wakeeney'!AK297/10)+32,0))</f>
        <v>46</v>
      </c>
    </row>
    <row r="306" spans="1:4" x14ac:dyDescent="0.2">
      <c r="A306">
        <f>'148085_Wakeeney'!F298</f>
        <v>20121023</v>
      </c>
      <c r="B306" s="19">
        <f>IF('148085_Wakeeney'!Q298=-9999,Norton!B306,ROUND('148085_Wakeeney'!Q298/254,2))</f>
        <v>0</v>
      </c>
      <c r="C306" s="19">
        <f>IF('148085_Wakeeney'!AF298=-9999,Norton!C306,ROUND((9/5)*('148085_Wakeeney'!AF298/10)+32,0))</f>
        <v>60</v>
      </c>
      <c r="D306" s="19">
        <f>IF('148085_Wakeeney'!AK298=-9999,Norton!D306,ROUND((9/5)*('148085_Wakeeney'!AK298/10)+32,0))</f>
        <v>45</v>
      </c>
    </row>
    <row r="307" spans="1:4" x14ac:dyDescent="0.2">
      <c r="A307">
        <f>'148085_Wakeeney'!F299</f>
        <v>20121024</v>
      </c>
      <c r="B307" s="19">
        <f>IF('148085_Wakeeney'!Q299=-9999,Norton!B307,ROUND('148085_Wakeeney'!Q299/254,2))</f>
        <v>0</v>
      </c>
      <c r="C307" s="19">
        <f>IF('148085_Wakeeney'!AF299=-9999,Norton!C307,ROUND((9/5)*('148085_Wakeeney'!AF299/10)+32,0))</f>
        <v>74</v>
      </c>
      <c r="D307" s="19">
        <f>IF('148085_Wakeeney'!AK299=-9999,Norton!D307,ROUND((9/5)*('148085_Wakeeney'!AK299/10)+32,0))</f>
        <v>43</v>
      </c>
    </row>
    <row r="308" spans="1:4" x14ac:dyDescent="0.2">
      <c r="A308">
        <f>'148085_Wakeeney'!F300</f>
        <v>20121025</v>
      </c>
      <c r="B308" s="19">
        <f>IF('148085_Wakeeney'!Q300=-9999,Norton!B308,ROUND('148085_Wakeeney'!Q300/254,2))</f>
        <v>0.03</v>
      </c>
      <c r="C308" s="19">
        <f>IF('148085_Wakeeney'!AF300=-9999,Norton!C308,ROUND((9/5)*('148085_Wakeeney'!AF300/10)+32,0))</f>
        <v>51</v>
      </c>
      <c r="D308" s="19">
        <f>IF('148085_Wakeeney'!AK300=-9999,Norton!D308,ROUND((9/5)*('148085_Wakeeney'!AK300/10)+32,0))</f>
        <v>36</v>
      </c>
    </row>
    <row r="309" spans="1:4" x14ac:dyDescent="0.2">
      <c r="A309">
        <f>'148085_Wakeeney'!F301</f>
        <v>20121026</v>
      </c>
      <c r="B309" s="19">
        <f>IF('148085_Wakeeney'!Q301=-9999,Norton!B309,ROUND('148085_Wakeeney'!Q301/254,2))</f>
        <v>0</v>
      </c>
      <c r="C309" s="19">
        <f>IF('148085_Wakeeney'!AF301=-9999,Norton!C309,ROUND((9/5)*('148085_Wakeeney'!AF301/10)+32,0))</f>
        <v>50</v>
      </c>
      <c r="D309" s="19">
        <f>IF('148085_Wakeeney'!AK301=-9999,Norton!D309,ROUND((9/5)*('148085_Wakeeney'!AK301/10)+32,0))</f>
        <v>25</v>
      </c>
    </row>
    <row r="310" spans="1:4" x14ac:dyDescent="0.2">
      <c r="A310">
        <f>'148085_Wakeeney'!F302</f>
        <v>20121027</v>
      </c>
      <c r="B310" s="19">
        <f>IF('148085_Wakeeney'!Q302=-9999,Norton!B310,ROUND('148085_Wakeeney'!Q302/254,2))</f>
        <v>0</v>
      </c>
      <c r="C310" s="19">
        <f>IF('148085_Wakeeney'!AF302=-9999,Norton!C310,ROUND((9/5)*('148085_Wakeeney'!AF302/10)+32,0))</f>
        <v>43</v>
      </c>
      <c r="D310" s="19">
        <f>IF('148085_Wakeeney'!AK302=-9999,Norton!D310,ROUND((9/5)*('148085_Wakeeney'!AK302/10)+32,0))</f>
        <v>25</v>
      </c>
    </row>
    <row r="311" spans="1:4" x14ac:dyDescent="0.2">
      <c r="A311">
        <f>'148085_Wakeeney'!F303</f>
        <v>20121028</v>
      </c>
      <c r="B311" s="19">
        <f>IF('148085_Wakeeney'!Q303=-9999,Norton!B311,ROUND('148085_Wakeeney'!Q303/254,2))</f>
        <v>0</v>
      </c>
      <c r="C311" s="19">
        <f>IF('148085_Wakeeney'!AF303=-9999,Norton!C311,ROUND((9/5)*('148085_Wakeeney'!AF303/10)+32,0))</f>
        <v>50</v>
      </c>
      <c r="D311" s="19">
        <f>IF('148085_Wakeeney'!AK303=-9999,Norton!D311,ROUND((9/5)*('148085_Wakeeney'!AK303/10)+32,0))</f>
        <v>26</v>
      </c>
    </row>
    <row r="312" spans="1:4" x14ac:dyDescent="0.2">
      <c r="A312">
        <f>'148085_Wakeeney'!F304</f>
        <v>20121029</v>
      </c>
      <c r="B312" s="19">
        <f>IF('148085_Wakeeney'!Q304=-9999,Norton!B312,ROUND('148085_Wakeeney'!Q304/254,2))</f>
        <v>0</v>
      </c>
      <c r="C312" s="19">
        <f>IF('148085_Wakeeney'!AF304=-9999,Norton!C312,ROUND((9/5)*('148085_Wakeeney'!AF304/10)+32,0))</f>
        <v>59</v>
      </c>
      <c r="D312" s="19">
        <f>IF('148085_Wakeeney'!AK304=-9999,Norton!D312,ROUND((9/5)*('148085_Wakeeney'!AK304/10)+32,0))</f>
        <v>31</v>
      </c>
    </row>
    <row r="313" spans="1:4" x14ac:dyDescent="0.2">
      <c r="A313">
        <f>'148085_Wakeeney'!F305</f>
        <v>20121030</v>
      </c>
      <c r="B313" s="19">
        <f>IF('148085_Wakeeney'!Q305=-9999,Norton!B313,ROUND('148085_Wakeeney'!Q305/254,2))</f>
        <v>0</v>
      </c>
      <c r="C313" s="19">
        <f>IF('148085_Wakeeney'!AF305=-9999,Norton!C313,ROUND((9/5)*('148085_Wakeeney'!AF305/10)+32,0))</f>
        <v>72</v>
      </c>
      <c r="D313" s="19">
        <f>IF('148085_Wakeeney'!AK305=-9999,Norton!D313,ROUND((9/5)*('148085_Wakeeney'!AK305/10)+32,0))</f>
        <v>37</v>
      </c>
    </row>
    <row r="314" spans="1:4" x14ac:dyDescent="0.2">
      <c r="A314">
        <f>'148085_Wakeeney'!F306</f>
        <v>20121031</v>
      </c>
      <c r="B314" s="19">
        <f>IF('148085_Wakeeney'!Q306=-9999,Norton!B314,ROUND('148085_Wakeeney'!Q306/254,2))</f>
        <v>0</v>
      </c>
      <c r="C314" s="19">
        <f>IF('148085_Wakeeney'!AF306=-9999,Norton!C314,ROUND((9/5)*('148085_Wakeeney'!AF306/10)+32,0))</f>
        <v>75</v>
      </c>
      <c r="D314" s="19">
        <f>IF('148085_Wakeeney'!AK306=-9999,Norton!D314,ROUND((9/5)*('148085_Wakeeney'!AK306/10)+32,0))</f>
        <v>41</v>
      </c>
    </row>
    <row r="315" spans="1:4" x14ac:dyDescent="0.2">
      <c r="A315">
        <f>'148085_Wakeeney'!F307</f>
        <v>20121101</v>
      </c>
      <c r="B315" s="19">
        <f>IF('148085_Wakeeney'!Q307=-9999,Norton!B315,ROUND('148085_Wakeeney'!Q307/254,2))</f>
        <v>0</v>
      </c>
      <c r="C315" s="19">
        <f>IF('148085_Wakeeney'!AF307=-9999,Norton!C315,ROUND((9/5)*('148085_Wakeeney'!AF307/10)+32,0))</f>
        <v>76</v>
      </c>
      <c r="D315" s="19">
        <f>IF('148085_Wakeeney'!AK307=-9999,Norton!D315,ROUND((9/5)*('148085_Wakeeney'!AK307/10)+32,0))</f>
        <v>41</v>
      </c>
    </row>
    <row r="316" spans="1:4" x14ac:dyDescent="0.2">
      <c r="A316">
        <f>'148085_Wakeeney'!F308</f>
        <v>20121102</v>
      </c>
      <c r="B316" s="19">
        <f>IF('148085_Wakeeney'!Q308=-9999,Norton!B316,ROUND('148085_Wakeeney'!Q308/254,2))</f>
        <v>0</v>
      </c>
      <c r="C316" s="19">
        <f>IF('148085_Wakeeney'!AF308=-9999,Norton!C316,ROUND((9/5)*('148085_Wakeeney'!AF308/10)+32,0))</f>
        <v>77</v>
      </c>
      <c r="D316" s="19">
        <f>IF('148085_Wakeeney'!AK308=-9999,Norton!D316,ROUND((9/5)*('148085_Wakeeney'!AK308/10)+32,0))</f>
        <v>38</v>
      </c>
    </row>
    <row r="317" spans="1:4" x14ac:dyDescent="0.2">
      <c r="A317">
        <f>'148085_Wakeeney'!F309</f>
        <v>20121103</v>
      </c>
      <c r="B317" s="19">
        <f>IF('148085_Wakeeney'!Q309=-9999,Norton!B317,ROUND('148085_Wakeeney'!Q309/254,2))</f>
        <v>0</v>
      </c>
      <c r="C317" s="19">
        <f>IF('148085_Wakeeney'!AF309=-9999,Norton!C317,ROUND((9/5)*('148085_Wakeeney'!AF309/10)+32,0))</f>
        <v>68</v>
      </c>
      <c r="D317" s="19">
        <f>IF('148085_Wakeeney'!AK309=-9999,Norton!D317,ROUND((9/5)*('148085_Wakeeney'!AK309/10)+32,0))</f>
        <v>32</v>
      </c>
    </row>
    <row r="318" spans="1:4" x14ac:dyDescent="0.2">
      <c r="A318">
        <f>'148085_Wakeeney'!F310</f>
        <v>20121104</v>
      </c>
      <c r="B318" s="19">
        <f>IF('148085_Wakeeney'!Q310=-9999,Norton!B318,ROUND('148085_Wakeeney'!Q310/254,2))</f>
        <v>0</v>
      </c>
      <c r="C318" s="19">
        <f>IF('148085_Wakeeney'!AF310=-9999,Norton!C318,ROUND((9/5)*('148085_Wakeeney'!AF310/10)+32,0))</f>
        <v>62</v>
      </c>
      <c r="D318" s="19">
        <f>IF('148085_Wakeeney'!AK310=-9999,Norton!D318,ROUND((9/5)*('148085_Wakeeney'!AK310/10)+32,0))</f>
        <v>33</v>
      </c>
    </row>
    <row r="319" spans="1:4" x14ac:dyDescent="0.2">
      <c r="A319">
        <f>'148085_Wakeeney'!F311</f>
        <v>20121105</v>
      </c>
      <c r="B319" s="19">
        <f>IF('148085_Wakeeney'!Q311=-9999,Norton!B319,ROUND('148085_Wakeeney'!Q311/254,2))</f>
        <v>0</v>
      </c>
      <c r="C319" s="19">
        <f>IF('148085_Wakeeney'!AF311=-9999,Norton!C319,ROUND((9/5)*('148085_Wakeeney'!AF311/10)+32,0))</f>
        <v>73</v>
      </c>
      <c r="D319" s="19">
        <f>IF('148085_Wakeeney'!AK311=-9999,Norton!D319,ROUND((9/5)*('148085_Wakeeney'!AK311/10)+32,0))</f>
        <v>39</v>
      </c>
    </row>
    <row r="320" spans="1:4" x14ac:dyDescent="0.2">
      <c r="A320">
        <f>'148085_Wakeeney'!F312</f>
        <v>20121106</v>
      </c>
      <c r="B320" s="19">
        <f>IF('148085_Wakeeney'!Q312=-9999,Norton!B320,ROUND('148085_Wakeeney'!Q312/254,2))</f>
        <v>0</v>
      </c>
      <c r="C320" s="19">
        <f>IF('148085_Wakeeney'!AF312=-9999,Norton!C320,ROUND((9/5)*('148085_Wakeeney'!AF312/10)+32,0))</f>
        <v>57</v>
      </c>
      <c r="D320" s="19">
        <f>IF('148085_Wakeeney'!AK312=-9999,Norton!D320,ROUND((9/5)*('148085_Wakeeney'!AK312/10)+32,0))</f>
        <v>39</v>
      </c>
    </row>
    <row r="321" spans="1:4" x14ac:dyDescent="0.2">
      <c r="A321">
        <f>'148085_Wakeeney'!F313</f>
        <v>20121107</v>
      </c>
      <c r="B321" s="19">
        <f>IF('148085_Wakeeney'!Q313=-9999,Norton!B321,ROUND('148085_Wakeeney'!Q313/254,2))</f>
        <v>0</v>
      </c>
      <c r="C321" s="19">
        <f>IF('148085_Wakeeney'!AF313=-9999,Norton!C321,ROUND((9/5)*('148085_Wakeeney'!AF313/10)+32,0))</f>
        <v>65</v>
      </c>
      <c r="D321" s="19">
        <f>IF('148085_Wakeeney'!AK313=-9999,Norton!D321,ROUND((9/5)*('148085_Wakeeney'!AK313/10)+32,0))</f>
        <v>36</v>
      </c>
    </row>
    <row r="322" spans="1:4" x14ac:dyDescent="0.2">
      <c r="A322">
        <f>'148085_Wakeeney'!F314</f>
        <v>20121108</v>
      </c>
      <c r="B322" s="19">
        <f>IF('148085_Wakeeney'!Q314=-9999,Norton!B322,ROUND('148085_Wakeeney'!Q314/254,2))</f>
        <v>0</v>
      </c>
      <c r="C322" s="19">
        <f>IF('148085_Wakeeney'!AF314=-9999,Norton!C322,ROUND((9/5)*('148085_Wakeeney'!AF314/10)+32,0))</f>
        <v>68</v>
      </c>
      <c r="D322" s="19">
        <f>IF('148085_Wakeeney'!AK314=-9999,Norton!D322,ROUND((9/5)*('148085_Wakeeney'!AK314/10)+32,0))</f>
        <v>35</v>
      </c>
    </row>
    <row r="323" spans="1:4" x14ac:dyDescent="0.2">
      <c r="A323">
        <f>'148085_Wakeeney'!F315</f>
        <v>20121109</v>
      </c>
      <c r="B323" s="19">
        <f>IF('148085_Wakeeney'!Q315=-9999,Norton!B323,ROUND('148085_Wakeeney'!Q315/254,2))</f>
        <v>0</v>
      </c>
      <c r="C323" s="19">
        <f>IF('148085_Wakeeney'!AF315=-9999,Norton!C323,ROUND((9/5)*('148085_Wakeeney'!AF315/10)+32,0))</f>
        <v>66</v>
      </c>
      <c r="D323" s="19">
        <f>IF('148085_Wakeeney'!AK315=-9999,Norton!D323,ROUND((9/5)*('148085_Wakeeney'!AK315/10)+32,0))</f>
        <v>35</v>
      </c>
    </row>
    <row r="324" spans="1:4" x14ac:dyDescent="0.2">
      <c r="A324">
        <f>'148085_Wakeeney'!F316</f>
        <v>20121110</v>
      </c>
      <c r="B324" s="19">
        <f>IF('148085_Wakeeney'!Q316=-9999,Norton!B324,ROUND('148085_Wakeeney'!Q316/254,2))</f>
        <v>0</v>
      </c>
      <c r="C324" s="19">
        <f>IF('148085_Wakeeney'!AF316=-9999,Norton!C324,ROUND((9/5)*('148085_Wakeeney'!AF316/10)+32,0))</f>
        <v>64</v>
      </c>
      <c r="D324" s="19">
        <f>IF('148085_Wakeeney'!AK316=-9999,Norton!D324,ROUND((9/5)*('148085_Wakeeney'!AK316/10)+32,0))</f>
        <v>35</v>
      </c>
    </row>
    <row r="325" spans="1:4" x14ac:dyDescent="0.2">
      <c r="A325">
        <f>'148085_Wakeeney'!F317</f>
        <v>20121111</v>
      </c>
      <c r="B325" s="19">
        <f>IF('148085_Wakeeney'!Q317=-9999,Norton!B325,ROUND('148085_Wakeeney'!Q317/254,2))</f>
        <v>0</v>
      </c>
      <c r="C325" s="19">
        <f>IF('148085_Wakeeney'!AF317=-9999,Norton!C325,ROUND((9/5)*('148085_Wakeeney'!AF317/10)+32,0))</f>
        <v>80</v>
      </c>
      <c r="D325" s="19">
        <f>IF('148085_Wakeeney'!AK317=-9999,Norton!D325,ROUND((9/5)*('148085_Wakeeney'!AK317/10)+32,0))</f>
        <v>23</v>
      </c>
    </row>
    <row r="326" spans="1:4" x14ac:dyDescent="0.2">
      <c r="A326">
        <f>'148085_Wakeeney'!F318</f>
        <v>20121112</v>
      </c>
      <c r="B326" s="19">
        <f>IF('148085_Wakeeney'!Q318=-9999,Norton!B326,ROUND('148085_Wakeeney'!Q318/254,2))</f>
        <v>0</v>
      </c>
      <c r="C326" s="19">
        <f>IF('148085_Wakeeney'!AF318=-9999,Norton!C326,ROUND((9/5)*('148085_Wakeeney'!AF318/10)+32,0))</f>
        <v>39</v>
      </c>
      <c r="D326" s="19">
        <f>IF('148085_Wakeeney'!AK318=-9999,Norton!D326,ROUND((9/5)*('148085_Wakeeney'!AK318/10)+32,0))</f>
        <v>18</v>
      </c>
    </row>
    <row r="327" spans="1:4" x14ac:dyDescent="0.2">
      <c r="A327">
        <f>'148085_Wakeeney'!F319</f>
        <v>20121113</v>
      </c>
      <c r="B327" s="19">
        <f>IF('148085_Wakeeney'!Q319=-9999,Norton!B327,ROUND('148085_Wakeeney'!Q319/254,2))</f>
        <v>0</v>
      </c>
      <c r="C327" s="19">
        <f>IF('148085_Wakeeney'!AF319=-9999,Norton!C327,ROUND((9/5)*('148085_Wakeeney'!AF319/10)+32,0))</f>
        <v>51</v>
      </c>
      <c r="D327" s="19">
        <f>IF('148085_Wakeeney'!AK319=-9999,Norton!D327,ROUND((9/5)*('148085_Wakeeney'!AK319/10)+32,0))</f>
        <v>19</v>
      </c>
    </row>
    <row r="328" spans="1:4" x14ac:dyDescent="0.2">
      <c r="A328">
        <f>'148085_Wakeeney'!F320</f>
        <v>20121114</v>
      </c>
      <c r="B328" s="19">
        <f>IF('148085_Wakeeney'!Q320=-9999,Norton!B328,ROUND('148085_Wakeeney'!Q320/254,2))</f>
        <v>0</v>
      </c>
      <c r="C328" s="19">
        <f>IF('148085_Wakeeney'!AF320=-9999,Norton!C328,ROUND((9/5)*('148085_Wakeeney'!AF320/10)+32,0))</f>
        <v>56</v>
      </c>
      <c r="D328" s="19">
        <f>IF('148085_Wakeeney'!AK320=-9999,Norton!D328,ROUND((9/5)*('148085_Wakeeney'!AK320/10)+32,0))</f>
        <v>25</v>
      </c>
    </row>
    <row r="329" spans="1:4" x14ac:dyDescent="0.2">
      <c r="A329">
        <f>'148085_Wakeeney'!F321</f>
        <v>20121115</v>
      </c>
      <c r="B329" s="19">
        <f>IF('148085_Wakeeney'!Q321=-9999,Norton!B329,ROUND('148085_Wakeeney'!Q321/254,2))</f>
        <v>0</v>
      </c>
      <c r="C329" s="19">
        <f>IF('148085_Wakeeney'!AF321=-9999,Norton!C329,ROUND((9/5)*('148085_Wakeeney'!AF321/10)+32,0))</f>
        <v>60</v>
      </c>
      <c r="D329" s="19">
        <f>IF('148085_Wakeeney'!AK321=-9999,Norton!D329,ROUND((9/5)*('148085_Wakeeney'!AK321/10)+32,0))</f>
        <v>28</v>
      </c>
    </row>
    <row r="330" spans="1:4" x14ac:dyDescent="0.2">
      <c r="A330">
        <f>'148085_Wakeeney'!F322</f>
        <v>20121116</v>
      </c>
      <c r="B330" s="19">
        <f>IF('148085_Wakeeney'!Q322=-9999,Norton!B330,ROUND('148085_Wakeeney'!Q322/254,2))</f>
        <v>0</v>
      </c>
      <c r="C330" s="19">
        <f>IF('148085_Wakeeney'!AF322=-9999,Norton!C330,ROUND((9/5)*('148085_Wakeeney'!AF322/10)+32,0))</f>
        <v>58</v>
      </c>
      <c r="D330" s="19">
        <f>IF('148085_Wakeeney'!AK322=-9999,Norton!D330,ROUND((9/5)*('148085_Wakeeney'!AK322/10)+32,0))</f>
        <v>28</v>
      </c>
    </row>
    <row r="331" spans="1:4" x14ac:dyDescent="0.2">
      <c r="A331">
        <f>'148085_Wakeeney'!F323</f>
        <v>20121117</v>
      </c>
      <c r="B331" s="19">
        <f>IF('148085_Wakeeney'!Q323=-9999,Norton!B331,ROUND('148085_Wakeeney'!Q323/254,2))</f>
        <v>0</v>
      </c>
      <c r="C331" s="19">
        <f>IF('148085_Wakeeney'!AF323=-9999,Norton!C331,ROUND((9/5)*('148085_Wakeeney'!AF323/10)+32,0))</f>
        <v>60</v>
      </c>
      <c r="D331" s="19">
        <f>IF('148085_Wakeeney'!AK323=-9999,Norton!D331,ROUND((9/5)*('148085_Wakeeney'!AK323/10)+32,0))</f>
        <v>25</v>
      </c>
    </row>
    <row r="332" spans="1:4" x14ac:dyDescent="0.2">
      <c r="A332">
        <f>'148085_Wakeeney'!F324</f>
        <v>20121118</v>
      </c>
      <c r="B332" s="19">
        <f>IF('148085_Wakeeney'!Q324=-9999,Norton!B332,ROUND('148085_Wakeeney'!Q324/254,2))</f>
        <v>0</v>
      </c>
      <c r="C332" s="19">
        <f>IF('148085_Wakeeney'!AF324=-9999,Norton!C332,ROUND((9/5)*('148085_Wakeeney'!AF324/10)+32,0))</f>
        <v>67</v>
      </c>
      <c r="D332" s="19">
        <f>IF('148085_Wakeeney'!AK324=-9999,Norton!D332,ROUND((9/5)*('148085_Wakeeney'!AK324/10)+32,0))</f>
        <v>39</v>
      </c>
    </row>
    <row r="333" spans="1:4" x14ac:dyDescent="0.2">
      <c r="A333">
        <f>'148085_Wakeeney'!F325</f>
        <v>20121119</v>
      </c>
      <c r="B333" s="19">
        <f>IF('148085_Wakeeney'!Q325=-9999,Norton!B333,ROUND('148085_Wakeeney'!Q325/254,2))</f>
        <v>0</v>
      </c>
      <c r="C333" s="19">
        <f>IF('148085_Wakeeney'!AF325=-9999,Norton!C333,ROUND((9/5)*('148085_Wakeeney'!AF325/10)+32,0))</f>
        <v>64</v>
      </c>
      <c r="D333" s="19">
        <f>IF('148085_Wakeeney'!AK325=-9999,Norton!D333,ROUND((9/5)*('148085_Wakeeney'!AK325/10)+32,0))</f>
        <v>37</v>
      </c>
    </row>
    <row r="334" spans="1:4" x14ac:dyDescent="0.2">
      <c r="A334">
        <f>'148085_Wakeeney'!F326</f>
        <v>20121120</v>
      </c>
      <c r="B334" s="19">
        <f>IF('148085_Wakeeney'!Q326=-9999,Norton!B334,ROUND('148085_Wakeeney'!Q326/254,2))</f>
        <v>0</v>
      </c>
      <c r="C334" s="19">
        <f>IF('148085_Wakeeney'!AF326=-9999,Norton!C334,ROUND((9/5)*('148085_Wakeeney'!AF326/10)+32,0))</f>
        <v>69</v>
      </c>
      <c r="D334" s="19">
        <f>IF('148085_Wakeeney'!AK326=-9999,Norton!D334,ROUND((9/5)*('148085_Wakeeney'!AK326/10)+32,0))</f>
        <v>36</v>
      </c>
    </row>
    <row r="335" spans="1:4" x14ac:dyDescent="0.2">
      <c r="A335">
        <f>'148085_Wakeeney'!F327</f>
        <v>20121121</v>
      </c>
      <c r="B335" s="19">
        <f>IF('148085_Wakeeney'!Q327=-9999,Norton!B335,ROUND('148085_Wakeeney'!Q327/254,2))</f>
        <v>0</v>
      </c>
      <c r="C335" s="19">
        <f>IF('148085_Wakeeney'!AF327=-9999,Norton!C335,ROUND((9/5)*('148085_Wakeeney'!AF327/10)+32,0))</f>
        <v>71</v>
      </c>
      <c r="D335" s="19">
        <f>IF('148085_Wakeeney'!AK327=-9999,Norton!D335,ROUND((9/5)*('148085_Wakeeney'!AK327/10)+32,0))</f>
        <v>38</v>
      </c>
    </row>
    <row r="336" spans="1:4" x14ac:dyDescent="0.2">
      <c r="A336">
        <f>'148085_Wakeeney'!F328</f>
        <v>20121122</v>
      </c>
      <c r="B336" s="19">
        <f>IF('148085_Wakeeney'!Q328=-9999,Norton!B336,ROUND('148085_Wakeeney'!Q328/254,2))</f>
        <v>0</v>
      </c>
      <c r="C336" s="19">
        <f>IF('148085_Wakeeney'!AF328=-9999,Norton!C336,ROUND((9/5)*('148085_Wakeeney'!AF328/10)+32,0))</f>
        <v>74</v>
      </c>
      <c r="D336" s="19">
        <f>IF('148085_Wakeeney'!AK328=-9999,Norton!D336,ROUND((9/5)*('148085_Wakeeney'!AK328/10)+32,0))</f>
        <v>39</v>
      </c>
    </row>
    <row r="337" spans="1:4" x14ac:dyDescent="0.2">
      <c r="A337">
        <f>'148085_Wakeeney'!F329</f>
        <v>20121123</v>
      </c>
      <c r="B337" s="19">
        <f>IF('148085_Wakeeney'!Q329=-9999,Norton!B337,ROUND('148085_Wakeeney'!Q329/254,2))</f>
        <v>0</v>
      </c>
      <c r="C337" s="19">
        <f>IF('148085_Wakeeney'!AF329=-9999,Norton!C337,ROUND((9/5)*('148085_Wakeeney'!AF329/10)+32,0))</f>
        <v>67</v>
      </c>
      <c r="D337" s="19">
        <f>IF('148085_Wakeeney'!AK329=-9999,Norton!D337,ROUND((9/5)*('148085_Wakeeney'!AK329/10)+32,0))</f>
        <v>27</v>
      </c>
    </row>
    <row r="338" spans="1:4" x14ac:dyDescent="0.2">
      <c r="A338">
        <f>'148085_Wakeeney'!F330</f>
        <v>20121124</v>
      </c>
      <c r="B338" s="19">
        <f>IF('148085_Wakeeney'!Q330=-9999,Norton!B338,ROUND('148085_Wakeeney'!Q330/254,2))</f>
        <v>0</v>
      </c>
      <c r="C338" s="19">
        <f>IF('148085_Wakeeney'!AF330=-9999,Norton!C338,ROUND((9/5)*('148085_Wakeeney'!AF330/10)+32,0))</f>
        <v>46</v>
      </c>
      <c r="D338" s="19">
        <f>IF('148085_Wakeeney'!AK330=-9999,Norton!D338,ROUND((9/5)*('148085_Wakeeney'!AK330/10)+32,0))</f>
        <v>26</v>
      </c>
    </row>
    <row r="339" spans="1:4" x14ac:dyDescent="0.2">
      <c r="A339">
        <f>'148085_Wakeeney'!F331</f>
        <v>20121125</v>
      </c>
      <c r="B339" s="19">
        <f>IF('148085_Wakeeney'!Q331=-9999,Norton!B339,ROUND('148085_Wakeeney'!Q331/254,2))</f>
        <v>0</v>
      </c>
      <c r="C339" s="19">
        <f>IF('148085_Wakeeney'!AF331=-9999,Norton!C339,ROUND((9/5)*('148085_Wakeeney'!AF331/10)+32,0))</f>
        <v>70</v>
      </c>
      <c r="D339" s="19">
        <f>IF('148085_Wakeeney'!AK331=-9999,Norton!D339,ROUND((9/5)*('148085_Wakeeney'!AK331/10)+32,0))</f>
        <v>27</v>
      </c>
    </row>
    <row r="340" spans="1:4" x14ac:dyDescent="0.2">
      <c r="A340">
        <f>'148085_Wakeeney'!F332</f>
        <v>20121126</v>
      </c>
      <c r="B340" s="19">
        <f>IF('148085_Wakeeney'!Q332=-9999,Norton!B340,ROUND('148085_Wakeeney'!Q332/254,2))</f>
        <v>0</v>
      </c>
      <c r="C340" s="19">
        <f>IF('148085_Wakeeney'!AF332=-9999,Norton!C340,ROUND((9/5)*('148085_Wakeeney'!AF332/10)+32,0))</f>
        <v>56</v>
      </c>
      <c r="D340" s="19">
        <f>IF('148085_Wakeeney'!AK332=-9999,Norton!D340,ROUND((9/5)*('148085_Wakeeney'!AK332/10)+32,0))</f>
        <v>25</v>
      </c>
    </row>
    <row r="341" spans="1:4" x14ac:dyDescent="0.2">
      <c r="A341">
        <f>'148085_Wakeeney'!F333</f>
        <v>20121127</v>
      </c>
      <c r="B341" s="19">
        <f>IF('148085_Wakeeney'!Q333=-9999,Norton!B341,ROUND('148085_Wakeeney'!Q333/254,2))</f>
        <v>0</v>
      </c>
      <c r="C341" s="19">
        <f>IF('148085_Wakeeney'!AF333=-9999,Norton!C341,ROUND((9/5)*('148085_Wakeeney'!AF333/10)+32,0))</f>
        <v>40</v>
      </c>
      <c r="D341" s="19">
        <f>IF('148085_Wakeeney'!AK333=-9999,Norton!D341,ROUND((9/5)*('148085_Wakeeney'!AK333/10)+32,0))</f>
        <v>18</v>
      </c>
    </row>
    <row r="342" spans="1:4" x14ac:dyDescent="0.2">
      <c r="A342">
        <f>'148085_Wakeeney'!F334</f>
        <v>20121128</v>
      </c>
      <c r="B342" s="19">
        <f>IF('148085_Wakeeney'!Q334=-9999,Norton!B342,ROUND('148085_Wakeeney'!Q334/254,2))</f>
        <v>0</v>
      </c>
      <c r="C342" s="19">
        <f>IF('148085_Wakeeney'!AF334=-9999,Norton!C342,ROUND((9/5)*('148085_Wakeeney'!AF334/10)+32,0))</f>
        <v>54</v>
      </c>
      <c r="D342" s="19">
        <f>IF('148085_Wakeeney'!AK334=-9999,Norton!D342,ROUND((9/5)*('148085_Wakeeney'!AK334/10)+32,0))</f>
        <v>19</v>
      </c>
    </row>
    <row r="343" spans="1:4" x14ac:dyDescent="0.2">
      <c r="A343">
        <f>'148085_Wakeeney'!F335</f>
        <v>20121129</v>
      </c>
      <c r="B343" s="19">
        <f>IF('148085_Wakeeney'!Q335=-9999,Norton!B343,ROUND('148085_Wakeeney'!Q335/254,2))</f>
        <v>0</v>
      </c>
      <c r="C343" s="19">
        <f>IF('148085_Wakeeney'!AF335=-9999,Norton!C343,ROUND((9/5)*('148085_Wakeeney'!AF335/10)+32,0))</f>
        <v>55</v>
      </c>
      <c r="D343" s="19">
        <f>IF('148085_Wakeeney'!AK335=-9999,Norton!D343,ROUND((9/5)*('148085_Wakeeney'!AK335/10)+32,0))</f>
        <v>23</v>
      </c>
    </row>
    <row r="344" spans="1:4" x14ac:dyDescent="0.2">
      <c r="A344">
        <f>'148085_Wakeeney'!F336</f>
        <v>20121130</v>
      </c>
      <c r="B344" s="19">
        <f>IF('148085_Wakeeney'!Q336=-9999,Norton!B344,ROUND('148085_Wakeeney'!Q336/254,2))</f>
        <v>0</v>
      </c>
      <c r="C344" s="19">
        <f>IF('148085_Wakeeney'!AF336=-9999,Norton!C344,ROUND((9/5)*('148085_Wakeeney'!AF336/10)+32,0))</f>
        <v>65</v>
      </c>
      <c r="D344" s="19">
        <f>IF('148085_Wakeeney'!AK336=-9999,Norton!D344,ROUND((9/5)*('148085_Wakeeney'!AK336/10)+32,0))</f>
        <v>23</v>
      </c>
    </row>
    <row r="345" spans="1:4" x14ac:dyDescent="0.2">
      <c r="A345">
        <f>'148085_Wakeeney'!F337</f>
        <v>20121201</v>
      </c>
      <c r="B345" s="19">
        <f>IF('148085_Wakeeney'!Q337=-9999,Norton!B345,ROUND('148085_Wakeeney'!Q337/254,2))</f>
        <v>0</v>
      </c>
      <c r="C345" s="19">
        <f>IF('148085_Wakeeney'!AF337=-9999,Norton!C345,ROUND((9/5)*('148085_Wakeeney'!AF337/10)+32,0))</f>
        <v>60</v>
      </c>
      <c r="D345" s="19">
        <f>IF('148085_Wakeeney'!AK337=-9999,Norton!D345,ROUND((9/5)*('148085_Wakeeney'!AK337/10)+32,0))</f>
        <v>26</v>
      </c>
    </row>
    <row r="346" spans="1:4" x14ac:dyDescent="0.2">
      <c r="A346">
        <f>'148085_Wakeeney'!F338</f>
        <v>20121202</v>
      </c>
      <c r="B346" s="19">
        <f>IF('148085_Wakeeney'!Q338=-9999,Norton!B346,ROUND('148085_Wakeeney'!Q338/254,2))</f>
        <v>0</v>
      </c>
      <c r="C346" s="19">
        <f>IF('148085_Wakeeney'!AF338=-9999,Norton!C346,ROUND((9/5)*('148085_Wakeeney'!AF338/10)+32,0))</f>
        <v>61</v>
      </c>
      <c r="D346" s="19">
        <f>IF('148085_Wakeeney'!AK338=-9999,Norton!D346,ROUND((9/5)*('148085_Wakeeney'!AK338/10)+32,0))</f>
        <v>36</v>
      </c>
    </row>
    <row r="347" spans="1:4" x14ac:dyDescent="0.2">
      <c r="A347">
        <f>'148085_Wakeeney'!F339</f>
        <v>20121203</v>
      </c>
      <c r="B347" s="19">
        <f>IF('148085_Wakeeney'!Q339=-9999,Norton!B347,ROUND('148085_Wakeeney'!Q339/254,2))</f>
        <v>0</v>
      </c>
      <c r="C347" s="19">
        <f>IF('148085_Wakeeney'!AF339=-9999,Norton!C347,ROUND((9/5)*('148085_Wakeeney'!AF339/10)+32,0))</f>
        <v>68</v>
      </c>
      <c r="D347" s="19">
        <f>IF('148085_Wakeeney'!AK339=-9999,Norton!D347,ROUND((9/5)*('148085_Wakeeney'!AK339/10)+32,0))</f>
        <v>33</v>
      </c>
    </row>
    <row r="348" spans="1:4" x14ac:dyDescent="0.2">
      <c r="A348">
        <f>'148085_Wakeeney'!F340</f>
        <v>20121204</v>
      </c>
      <c r="B348" s="19">
        <f>IF('148085_Wakeeney'!Q340=-9999,Norton!B348,ROUND('148085_Wakeeney'!Q340/254,2))</f>
        <v>0</v>
      </c>
      <c r="C348" s="19">
        <f>IF('148085_Wakeeney'!AF340=-9999,Norton!C348,ROUND((9/5)*('148085_Wakeeney'!AF340/10)+32,0))</f>
        <v>60</v>
      </c>
      <c r="D348" s="19">
        <f>IF('148085_Wakeeney'!AK340=-9999,Norton!D348,ROUND((9/5)*('148085_Wakeeney'!AK340/10)+32,0))</f>
        <v>26</v>
      </c>
    </row>
    <row r="349" spans="1:4" x14ac:dyDescent="0.2">
      <c r="A349">
        <f>'148085_Wakeeney'!F341</f>
        <v>20121205</v>
      </c>
      <c r="B349" s="19">
        <f>IF('148085_Wakeeney'!Q341=-9999,Norton!B349,ROUND('148085_Wakeeney'!Q341/254,2))</f>
        <v>0</v>
      </c>
      <c r="C349" s="19">
        <f>IF('148085_Wakeeney'!AF341=-9999,Norton!C349,ROUND((9/5)*('148085_Wakeeney'!AF341/10)+32,0))</f>
        <v>59</v>
      </c>
      <c r="D349" s="19">
        <f>IF('148085_Wakeeney'!AK341=-9999,Norton!D349,ROUND((9/5)*('148085_Wakeeney'!AK341/10)+32,0))</f>
        <v>29</v>
      </c>
    </row>
    <row r="350" spans="1:4" x14ac:dyDescent="0.2">
      <c r="A350">
        <f>'148085_Wakeeney'!F342</f>
        <v>20121206</v>
      </c>
      <c r="B350" s="19">
        <f>IF('148085_Wakeeney'!Q342=-9999,Norton!B350,ROUND('148085_Wakeeney'!Q342/254,2))</f>
        <v>0</v>
      </c>
      <c r="C350" s="19">
        <f>IF('148085_Wakeeney'!AF342=-9999,Norton!C350,ROUND((9/5)*('148085_Wakeeney'!AF342/10)+32,0))</f>
        <v>62</v>
      </c>
      <c r="D350" s="19">
        <f>IF('148085_Wakeeney'!AK342=-9999,Norton!D350,ROUND((9/5)*('148085_Wakeeney'!AK342/10)+32,0))</f>
        <v>34</v>
      </c>
    </row>
    <row r="351" spans="1:4" x14ac:dyDescent="0.2">
      <c r="A351">
        <f>'148085_Wakeeney'!F343</f>
        <v>20121207</v>
      </c>
      <c r="B351" s="19">
        <f>IF('148085_Wakeeney'!Q343=-9999,Norton!B351,ROUND('148085_Wakeeney'!Q343/254,2))</f>
        <v>0</v>
      </c>
      <c r="C351" s="19">
        <f>IF('148085_Wakeeney'!AF343=-9999,Norton!C351,ROUND((9/5)*('148085_Wakeeney'!AF343/10)+32,0))</f>
        <v>52</v>
      </c>
      <c r="D351" s="19">
        <f>IF('148085_Wakeeney'!AK343=-9999,Norton!D351,ROUND((9/5)*('148085_Wakeeney'!AK343/10)+32,0))</f>
        <v>31</v>
      </c>
    </row>
    <row r="352" spans="1:4" x14ac:dyDescent="0.2">
      <c r="A352">
        <f>'148085_Wakeeney'!F344</f>
        <v>20121208</v>
      </c>
      <c r="B352" s="19">
        <f>IF('148085_Wakeeney'!Q344=-9999,Norton!B352,ROUND('148085_Wakeeney'!Q344/254,2))</f>
        <v>0</v>
      </c>
      <c r="C352" s="19">
        <f>IF('148085_Wakeeney'!AF344=-9999,Norton!C352,ROUND((9/5)*('148085_Wakeeney'!AF344/10)+32,0))</f>
        <v>53</v>
      </c>
      <c r="D352" s="19">
        <f>IF('148085_Wakeeney'!AK344=-9999,Norton!D352,ROUND((9/5)*('148085_Wakeeney'!AK344/10)+32,0))</f>
        <v>23</v>
      </c>
    </row>
    <row r="353" spans="1:4" x14ac:dyDescent="0.2">
      <c r="A353">
        <f>'148085_Wakeeney'!F345</f>
        <v>20121209</v>
      </c>
      <c r="B353" s="19">
        <f>IF('148085_Wakeeney'!Q345=-9999,Norton!B353,ROUND('148085_Wakeeney'!Q345/254,2))</f>
        <v>0</v>
      </c>
      <c r="C353" s="19">
        <f>IF('148085_Wakeeney'!AF345=-9999,Norton!C353,ROUND((9/5)*('148085_Wakeeney'!AF345/10)+32,0))</f>
        <v>47</v>
      </c>
      <c r="D353" s="19">
        <f>IF('148085_Wakeeney'!AK345=-9999,Norton!D353,ROUND((9/5)*('148085_Wakeeney'!AK345/10)+32,0))</f>
        <v>23</v>
      </c>
    </row>
    <row r="354" spans="1:4" x14ac:dyDescent="0.2">
      <c r="A354">
        <f>'148085_Wakeeney'!F346</f>
        <v>20121210</v>
      </c>
      <c r="B354" s="19">
        <f>IF('148085_Wakeeney'!Q346=-9999,Norton!B354,ROUND('148085_Wakeeney'!Q346/254,2))</f>
        <v>0</v>
      </c>
      <c r="C354" s="19">
        <f>IF('148085_Wakeeney'!AF346=-9999,Norton!C354,ROUND((9/5)*('148085_Wakeeney'!AF346/10)+32,0))</f>
        <v>29</v>
      </c>
      <c r="D354" s="19">
        <f>IF('148085_Wakeeney'!AK346=-9999,Norton!D354,ROUND((9/5)*('148085_Wakeeney'!AK346/10)+32,0))</f>
        <v>3</v>
      </c>
    </row>
    <row r="355" spans="1:4" x14ac:dyDescent="0.2">
      <c r="A355">
        <f>'148085_Wakeeney'!F347</f>
        <v>20121211</v>
      </c>
      <c r="B355" s="19">
        <f>IF('148085_Wakeeney'!Q347=-9999,Norton!B355,ROUND('148085_Wakeeney'!Q347/254,2))</f>
        <v>0</v>
      </c>
      <c r="C355" s="19">
        <f>IF('148085_Wakeeney'!AF347=-9999,Norton!C355,ROUND((9/5)*('148085_Wakeeney'!AF347/10)+32,0))</f>
        <v>43</v>
      </c>
      <c r="D355" s="19">
        <f>IF('148085_Wakeeney'!AK347=-9999,Norton!D355,ROUND((9/5)*('148085_Wakeeney'!AK347/10)+32,0))</f>
        <v>4</v>
      </c>
    </row>
    <row r="356" spans="1:4" x14ac:dyDescent="0.2">
      <c r="A356">
        <f>'148085_Wakeeney'!F348</f>
        <v>20121212</v>
      </c>
      <c r="B356" s="19">
        <f>IF('148085_Wakeeney'!Q348=-9999,Norton!B356,ROUND('148085_Wakeeney'!Q348/254,2))</f>
        <v>0</v>
      </c>
      <c r="C356" s="19">
        <f>IF('148085_Wakeeney'!AF348=-9999,Norton!C356,ROUND((9/5)*('148085_Wakeeney'!AF348/10)+32,0))</f>
        <v>45</v>
      </c>
      <c r="D356" s="19">
        <f>IF('148085_Wakeeney'!AK348=-9999,Norton!D356,ROUND((9/5)*('148085_Wakeeney'!AK348/10)+32,0))</f>
        <v>22</v>
      </c>
    </row>
    <row r="357" spans="1:4" x14ac:dyDescent="0.2">
      <c r="A357">
        <f>'148085_Wakeeney'!F349</f>
        <v>20121213</v>
      </c>
      <c r="B357" s="19">
        <f>IF('148085_Wakeeney'!Q349=-9999,Norton!B357,ROUND('148085_Wakeeney'!Q349/254,2))</f>
        <v>0</v>
      </c>
      <c r="C357" s="19">
        <f>IF('148085_Wakeeney'!AF349=-9999,Norton!C357,ROUND((9/5)*('148085_Wakeeney'!AF349/10)+32,0))</f>
        <v>52</v>
      </c>
      <c r="D357" s="19">
        <f>IF('148085_Wakeeney'!AK349=-9999,Norton!D357,ROUND((9/5)*('148085_Wakeeney'!AK349/10)+32,0))</f>
        <v>26</v>
      </c>
    </row>
    <row r="358" spans="1:4" x14ac:dyDescent="0.2">
      <c r="A358">
        <f>'148085_Wakeeney'!F350</f>
        <v>20121214</v>
      </c>
      <c r="B358" s="19">
        <f>IF('148085_Wakeeney'!Q350=-9999,Norton!B358,ROUND('148085_Wakeeney'!Q350/254,2))</f>
        <v>0</v>
      </c>
      <c r="C358" s="19">
        <f>IF('148085_Wakeeney'!AF350=-9999,Norton!C358,ROUND((9/5)*('148085_Wakeeney'!AF350/10)+32,0))</f>
        <v>60</v>
      </c>
      <c r="D358" s="19">
        <f>IF('148085_Wakeeney'!AK350=-9999,Norton!D358,ROUND((9/5)*('148085_Wakeeney'!AK350/10)+32,0))</f>
        <v>26</v>
      </c>
    </row>
    <row r="359" spans="1:4" x14ac:dyDescent="0.2">
      <c r="A359">
        <f>'148085_Wakeeney'!F351</f>
        <v>20121215</v>
      </c>
      <c r="B359" s="19">
        <f>IF('148085_Wakeeney'!Q351=-9999,Norton!B359,ROUND('148085_Wakeeney'!Q351/254,2))</f>
        <v>0.37</v>
      </c>
      <c r="C359" s="19">
        <f>IF('148085_Wakeeney'!AF351=-9999,Norton!C359,ROUND((9/5)*('148085_Wakeeney'!AF351/10)+32,0))</f>
        <v>53</v>
      </c>
      <c r="D359" s="19">
        <f>IF('148085_Wakeeney'!AK351=-9999,Norton!D359,ROUND((9/5)*('148085_Wakeeney'!AK351/10)+32,0))</f>
        <v>26</v>
      </c>
    </row>
    <row r="360" spans="1:4" x14ac:dyDescent="0.2">
      <c r="A360">
        <f>'148085_Wakeeney'!F352</f>
        <v>20121216</v>
      </c>
      <c r="B360" s="19">
        <f>IF('148085_Wakeeney'!Q352=-9999,Norton!B360,ROUND('148085_Wakeeney'!Q352/254,2))</f>
        <v>0</v>
      </c>
      <c r="C360" s="19">
        <f>IF('148085_Wakeeney'!AF352=-9999,Norton!C360,ROUND((9/5)*('148085_Wakeeney'!AF352/10)+32,0))</f>
        <v>52</v>
      </c>
      <c r="D360" s="19">
        <f>IF('148085_Wakeeney'!AK352=-9999,Norton!D360,ROUND((9/5)*('148085_Wakeeney'!AK352/10)+32,0))</f>
        <v>29</v>
      </c>
    </row>
    <row r="361" spans="1:4" x14ac:dyDescent="0.2">
      <c r="A361">
        <f>'148085_Wakeeney'!F353</f>
        <v>20121217</v>
      </c>
      <c r="B361" s="19">
        <f>IF('148085_Wakeeney'!Q353=-9999,Norton!B361,ROUND('148085_Wakeeney'!Q353/254,2))</f>
        <v>0</v>
      </c>
      <c r="C361" s="19">
        <f>IF('148085_Wakeeney'!AF353=-9999,Norton!C361,ROUND((9/5)*('148085_Wakeeney'!AF353/10)+32,0))</f>
        <v>42</v>
      </c>
      <c r="D361" s="19">
        <f>IF('148085_Wakeeney'!AK353=-9999,Norton!D361,ROUND((9/5)*('148085_Wakeeney'!AK353/10)+32,0))</f>
        <v>27</v>
      </c>
    </row>
    <row r="362" spans="1:4" x14ac:dyDescent="0.2">
      <c r="A362">
        <f>'148085_Wakeeney'!F354</f>
        <v>20121218</v>
      </c>
      <c r="B362" s="19">
        <f>IF('148085_Wakeeney'!Q354=-9999,Norton!B362,ROUND('148085_Wakeeney'!Q354/254,2))</f>
        <v>0</v>
      </c>
      <c r="C362" s="19">
        <f>IF('148085_Wakeeney'!AF354=-9999,Norton!C362,ROUND((9/5)*('148085_Wakeeney'!AF354/10)+32,0))</f>
        <v>54</v>
      </c>
      <c r="D362" s="19">
        <f>IF('148085_Wakeeney'!AK354=-9999,Norton!D362,ROUND((9/5)*('148085_Wakeeney'!AK354/10)+32,0))</f>
        <v>28</v>
      </c>
    </row>
    <row r="363" spans="1:4" x14ac:dyDescent="0.2">
      <c r="A363">
        <f>'148085_Wakeeney'!F355</f>
        <v>20121219</v>
      </c>
      <c r="B363" s="19">
        <f>IF('148085_Wakeeney'!Q355=-9999,Norton!B363,ROUND('148085_Wakeeney'!Q355/254,2))</f>
        <v>0</v>
      </c>
      <c r="C363" s="19">
        <f>IF('148085_Wakeeney'!AF355=-9999,Norton!C363,ROUND((9/5)*('148085_Wakeeney'!AF355/10)+32,0))</f>
        <v>54</v>
      </c>
      <c r="D363" s="19">
        <f>IF('148085_Wakeeney'!AK355=-9999,Norton!D363,ROUND((9/5)*('148085_Wakeeney'!AK355/10)+32,0))</f>
        <v>36</v>
      </c>
    </row>
    <row r="364" spans="1:4" x14ac:dyDescent="0.2">
      <c r="A364">
        <f>'148085_Wakeeney'!F356</f>
        <v>20121220</v>
      </c>
      <c r="B364" s="19">
        <f>IF('148085_Wakeeney'!Q356=-9999,Norton!B364,ROUND('148085_Wakeeney'!Q356/254,2))</f>
        <v>0.52</v>
      </c>
      <c r="C364" s="19">
        <f>IF('148085_Wakeeney'!AF356=-9999,Norton!C364,ROUND((9/5)*('148085_Wakeeney'!AF356/10)+32,0))</f>
        <v>45</v>
      </c>
      <c r="D364" s="19">
        <f>IF('148085_Wakeeney'!AK356=-9999,Norton!D364,ROUND((9/5)*('148085_Wakeeney'!AK356/10)+32,0))</f>
        <v>19</v>
      </c>
    </row>
    <row r="365" spans="1:4" x14ac:dyDescent="0.2">
      <c r="A365">
        <f>'148085_Wakeeney'!F357</f>
        <v>20121221</v>
      </c>
      <c r="B365" s="19">
        <f>IF('148085_Wakeeney'!Q357=-9999,Norton!B365,ROUND('148085_Wakeeney'!Q357/254,2))</f>
        <v>0</v>
      </c>
      <c r="C365" s="19">
        <f>IF('148085_Wakeeney'!AF357=-9999,Norton!C365,ROUND((9/5)*('148085_Wakeeney'!AF357/10)+32,0))</f>
        <v>33</v>
      </c>
      <c r="D365" s="19">
        <f>IF('148085_Wakeeney'!AK357=-9999,Norton!D365,ROUND((9/5)*('148085_Wakeeney'!AK357/10)+32,0))</f>
        <v>17</v>
      </c>
    </row>
    <row r="366" spans="1:4" x14ac:dyDescent="0.2">
      <c r="A366">
        <f>'148085_Wakeeney'!F358</f>
        <v>20121222</v>
      </c>
      <c r="B366" s="19">
        <f>IF('148085_Wakeeney'!Q358=-9999,Norton!B366,ROUND('148085_Wakeeney'!Q358/254,2))</f>
        <v>0</v>
      </c>
      <c r="C366" s="19">
        <f>IF('148085_Wakeeney'!AF358=-9999,Norton!C366,ROUND((9/5)*('148085_Wakeeney'!AF358/10)+32,0))</f>
        <v>44</v>
      </c>
      <c r="D366" s="19">
        <f>IF('148085_Wakeeney'!AK358=-9999,Norton!D366,ROUND((9/5)*('148085_Wakeeney'!AK358/10)+32,0))</f>
        <v>18</v>
      </c>
    </row>
    <row r="367" spans="1:4" x14ac:dyDescent="0.2">
      <c r="A367">
        <f>'148085_Wakeeney'!F359</f>
        <v>20121223</v>
      </c>
      <c r="B367" s="19">
        <f>IF('148085_Wakeeney'!Q359=-9999,Norton!B367,ROUND('148085_Wakeeney'!Q359/254,2))</f>
        <v>0</v>
      </c>
      <c r="C367" s="19">
        <f>IF('148085_Wakeeney'!AF359=-9999,Norton!C367,ROUND((9/5)*('148085_Wakeeney'!AF359/10)+32,0))</f>
        <v>48</v>
      </c>
      <c r="D367" s="19">
        <f>IF('148085_Wakeeney'!AK359=-9999,Norton!D367,ROUND((9/5)*('148085_Wakeeney'!AK359/10)+32,0))</f>
        <v>17</v>
      </c>
    </row>
    <row r="368" spans="1:4" x14ac:dyDescent="0.2">
      <c r="A368">
        <f>'148085_Wakeeney'!F360</f>
        <v>20121224</v>
      </c>
      <c r="B368" s="19">
        <f>IF('148085_Wakeeney'!Q360=-9999,Norton!B368,ROUND('148085_Wakeeney'!Q360/254,2))</f>
        <v>0</v>
      </c>
      <c r="C368" s="19">
        <f>IF('148085_Wakeeney'!AF360=-9999,Norton!C368,ROUND((9/5)*('148085_Wakeeney'!AF360/10)+32,0))</f>
        <v>33</v>
      </c>
      <c r="D368" s="19">
        <f>IF('148085_Wakeeney'!AK360=-9999,Norton!D368,ROUND((9/5)*('148085_Wakeeney'!AK360/10)+32,0))</f>
        <v>17</v>
      </c>
    </row>
    <row r="369" spans="1:4" x14ac:dyDescent="0.2">
      <c r="A369">
        <f>'148085_Wakeeney'!F361</f>
        <v>20121225</v>
      </c>
      <c r="B369" s="19">
        <f>IF('148085_Wakeeney'!Q361=-9999,Norton!B369,ROUND('148085_Wakeeney'!Q361/254,2))</f>
        <v>0</v>
      </c>
      <c r="C369" s="19">
        <f>IF('148085_Wakeeney'!AF361=-9999,Norton!C369,ROUND((9/5)*('148085_Wakeeney'!AF361/10)+32,0))</f>
        <v>24</v>
      </c>
      <c r="D369" s="19">
        <f>IF('148085_Wakeeney'!AK361=-9999,Norton!D369,ROUND((9/5)*('148085_Wakeeney'!AK361/10)+32,0))</f>
        <v>12</v>
      </c>
    </row>
    <row r="370" spans="1:4" x14ac:dyDescent="0.2">
      <c r="A370">
        <f>'148085_Wakeeney'!F362</f>
        <v>20121226</v>
      </c>
      <c r="B370" s="19">
        <f>IF('148085_Wakeeney'!Q362=-9999,Norton!B370,ROUND('148085_Wakeeney'!Q362/254,2))</f>
        <v>0.01</v>
      </c>
      <c r="C370" s="19">
        <f>IF('148085_Wakeeney'!AF362=-9999,Norton!C370,ROUND((9/5)*('148085_Wakeeney'!AF362/10)+32,0))</f>
        <v>16</v>
      </c>
      <c r="D370" s="19">
        <f>IF('148085_Wakeeney'!AK362=-9999,Norton!D370,ROUND((9/5)*('148085_Wakeeney'!AK362/10)+32,0))</f>
        <v>2</v>
      </c>
    </row>
    <row r="371" spans="1:4" x14ac:dyDescent="0.2">
      <c r="A371">
        <f>'148085_Wakeeney'!F363</f>
        <v>20121227</v>
      </c>
      <c r="B371" s="19">
        <f>IF('148085_Wakeeney'!Q363=-9999,Norton!B371,ROUND('148085_Wakeeney'!Q363/254,2))</f>
        <v>0</v>
      </c>
      <c r="C371" s="19">
        <f>IF('148085_Wakeeney'!AF363=-9999,Norton!C371,ROUND((9/5)*('148085_Wakeeney'!AF363/10)+32,0))</f>
        <v>21</v>
      </c>
      <c r="D371" s="19">
        <f>IF('148085_Wakeeney'!AK363=-9999,Norton!D371,ROUND((9/5)*('148085_Wakeeney'!AK363/10)+32,0))</f>
        <v>3</v>
      </c>
    </row>
    <row r="372" spans="1:4" x14ac:dyDescent="0.2">
      <c r="A372">
        <f>'148085_Wakeeney'!F364</f>
        <v>20121228</v>
      </c>
      <c r="B372" s="19">
        <f>IF('148085_Wakeeney'!Q364=-9999,Norton!B372,ROUND('148085_Wakeeney'!Q364/254,2))</f>
        <v>0</v>
      </c>
      <c r="C372" s="19">
        <f>IF('148085_Wakeeney'!AF364=-9999,Norton!C372,ROUND((9/5)*('148085_Wakeeney'!AF364/10)+32,0))</f>
        <v>23</v>
      </c>
      <c r="D372" s="19">
        <f>IF('148085_Wakeeney'!AK364=-9999,Norton!D372,ROUND((9/5)*('148085_Wakeeney'!AK364/10)+32,0))</f>
        <v>8</v>
      </c>
    </row>
    <row r="373" spans="1:4" x14ac:dyDescent="0.2">
      <c r="A373">
        <f>'148085_Wakeeney'!F365</f>
        <v>20121229</v>
      </c>
      <c r="B373" s="19">
        <f>IF('148085_Wakeeney'!Q365=-9999,Norton!B373,ROUND('148085_Wakeeney'!Q365/254,2))</f>
        <v>0</v>
      </c>
      <c r="C373" s="19">
        <f>IF('148085_Wakeeney'!AF365=-9999,Norton!C373,ROUND((9/5)*('148085_Wakeeney'!AF365/10)+32,0))</f>
        <v>22</v>
      </c>
      <c r="D373" s="19">
        <f>IF('148085_Wakeeney'!AK365=-9999,Norton!D373,ROUND((9/5)*('148085_Wakeeney'!AK365/10)+32,0))</f>
        <v>7</v>
      </c>
    </row>
    <row r="374" spans="1:4" x14ac:dyDescent="0.2">
      <c r="A374">
        <f>'148085_Wakeeney'!F366</f>
        <v>20121230</v>
      </c>
      <c r="B374" s="19">
        <f>IF('148085_Wakeeney'!Q366=-9999,Norton!B374,ROUND('148085_Wakeeney'!Q366/254,2))</f>
        <v>0</v>
      </c>
      <c r="C374" s="19">
        <f>IF('148085_Wakeeney'!AF366=-9999,Norton!C374,ROUND((9/5)*('148085_Wakeeney'!AF366/10)+32,0))</f>
        <v>38</v>
      </c>
      <c r="D374" s="19">
        <f>IF('148085_Wakeeney'!AK366=-9999,Norton!D374,ROUND((9/5)*('148085_Wakeeney'!AK366/10)+32,0))</f>
        <v>18</v>
      </c>
    </row>
    <row r="375" spans="1:4" x14ac:dyDescent="0.2">
      <c r="A375">
        <f>'148085_Wakeeney'!F367</f>
        <v>20121231</v>
      </c>
      <c r="B375" s="19">
        <f>IF('148085_Wakeeney'!Q367=-9999,Norton!B375,ROUND('148085_Wakeeney'!Q367/254,2))</f>
        <v>0.12</v>
      </c>
      <c r="C375" s="19">
        <f>IF('148085_Wakeeney'!AF367=-9999,Norton!C375,ROUND((9/5)*('148085_Wakeeney'!AF367/10)+32,0))</f>
        <v>39</v>
      </c>
      <c r="D375" s="19">
        <f>IF('148085_Wakeeney'!AK367=-9999,Norton!D375,ROUND((9/5)*('148085_Wakeeney'!AK367/10)+32,0))</f>
        <v>22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78"/>
  <sheetViews>
    <sheetView workbookViewId="0">
      <selection activeCell="H10" sqref="H10"/>
    </sheetView>
  </sheetViews>
  <sheetFormatPr defaultRowHeight="12.75" x14ac:dyDescent="0.2"/>
  <cols>
    <col min="10" max="10" width="20.28515625" customWidth="1"/>
    <col min="11" max="11" width="12.85546875" customWidth="1"/>
  </cols>
  <sheetData>
    <row r="1" spans="1:18" x14ac:dyDescent="0.2">
      <c r="A1" t="s">
        <v>0</v>
      </c>
      <c r="C1" t="s">
        <v>6</v>
      </c>
    </row>
    <row r="2" spans="1:18" x14ac:dyDescent="0.2">
      <c r="A2" t="s">
        <v>1</v>
      </c>
      <c r="C2" t="s">
        <v>7</v>
      </c>
    </row>
    <row r="3" spans="1:18" x14ac:dyDescent="0.2">
      <c r="A3" t="s">
        <v>2</v>
      </c>
      <c r="C3">
        <v>922</v>
      </c>
    </row>
    <row r="4" spans="1:18" x14ac:dyDescent="0.2">
      <c r="A4" t="s">
        <v>3</v>
      </c>
      <c r="C4">
        <v>40.052599999999998</v>
      </c>
    </row>
    <row r="5" spans="1:18" x14ac:dyDescent="0.2">
      <c r="A5" t="s">
        <v>4</v>
      </c>
      <c r="C5">
        <v>-101.5386</v>
      </c>
    </row>
    <row r="6" spans="1:18" x14ac:dyDescent="0.2">
      <c r="A6" t="s">
        <v>5</v>
      </c>
      <c r="C6">
        <v>20120101</v>
      </c>
    </row>
    <row r="9" spans="1:18" ht="15" x14ac:dyDescent="0.25">
      <c r="A9" t="s">
        <v>5</v>
      </c>
      <c r="B9" t="s">
        <v>8</v>
      </c>
      <c r="C9" t="s">
        <v>9</v>
      </c>
      <c r="D9" t="s">
        <v>10</v>
      </c>
      <c r="E9" t="s">
        <v>5</v>
      </c>
      <c r="F9" t="s">
        <v>8</v>
      </c>
      <c r="G9" t="s">
        <v>9</v>
      </c>
      <c r="H9" t="s">
        <v>10</v>
      </c>
      <c r="J9" s="5" t="s">
        <v>0</v>
      </c>
      <c r="K9" s="5" t="s">
        <v>1</v>
      </c>
      <c r="L9" s="5" t="s">
        <v>2</v>
      </c>
      <c r="M9" s="5" t="s">
        <v>3</v>
      </c>
      <c r="N9" s="5" t="s">
        <v>4</v>
      </c>
      <c r="O9" t="s">
        <v>5</v>
      </c>
      <c r="P9" t="s">
        <v>8</v>
      </c>
      <c r="Q9" t="s">
        <v>9</v>
      </c>
      <c r="R9" t="s">
        <v>10</v>
      </c>
    </row>
    <row r="10" spans="1:18" x14ac:dyDescent="0.2">
      <c r="A10">
        <v>20120101</v>
      </c>
      <c r="B10">
        <v>0.03</v>
      </c>
      <c r="C10">
        <v>52</v>
      </c>
      <c r="D10">
        <v>19</v>
      </c>
      <c r="E10">
        <f>O10</f>
        <v>20120101</v>
      </c>
      <c r="F10">
        <f>IF(P10=-9999,-9999,P10/254)</f>
        <v>3.1496062992125984E-2</v>
      </c>
      <c r="G10">
        <f>IF(Q10=-9999,-9999,(9/5)*(Q10/10)+32)</f>
        <v>51.980000000000004</v>
      </c>
      <c r="H10">
        <f>IF(R10=-9999,-9999,(9/5)*(R10/10)+32)</f>
        <v>19.04</v>
      </c>
      <c r="J10" t="str">
        <f>'147557'!A2</f>
        <v>GHCND:USC00250760</v>
      </c>
      <c r="K10" t="str">
        <f>'147557'!B2</f>
        <v>BENKELMAN NE US</v>
      </c>
      <c r="L10">
        <f>'147557'!C2</f>
        <v>922</v>
      </c>
      <c r="M10">
        <f>'147557'!D2</f>
        <v>40.052599999999998</v>
      </c>
      <c r="N10">
        <f>'147557'!E2</f>
        <v>-101.5386</v>
      </c>
      <c r="O10">
        <f>'147557'!F2</f>
        <v>20120101</v>
      </c>
      <c r="P10">
        <f>'147557'!Q2</f>
        <v>8</v>
      </c>
      <c r="Q10">
        <f>'147557'!AF2</f>
        <v>111</v>
      </c>
      <c r="R10">
        <f>'147557'!AK2</f>
        <v>-72</v>
      </c>
    </row>
    <row r="11" spans="1:18" x14ac:dyDescent="0.2">
      <c r="A11">
        <v>20120102</v>
      </c>
      <c r="B11">
        <v>0</v>
      </c>
      <c r="C11">
        <v>42</v>
      </c>
      <c r="D11">
        <v>13</v>
      </c>
      <c r="E11">
        <f t="shared" ref="E11:E74" si="0">O11</f>
        <v>20120102</v>
      </c>
      <c r="F11">
        <f t="shared" ref="F11:F74" si="1">IF(P11=-9999,-9999,P11/254)</f>
        <v>0</v>
      </c>
      <c r="G11">
        <f t="shared" ref="G11:G74" si="2">IF(Q11=-9999,-9999,(9/5)*(Q11/10)+32)</f>
        <v>42.08</v>
      </c>
      <c r="H11">
        <f t="shared" ref="H11:H74" si="3">IF(R11=-9999,-9999,(9/5)*(R11/10)+32)</f>
        <v>12.920000000000002</v>
      </c>
      <c r="J11" t="str">
        <f>'147557'!A3</f>
        <v>GHCND:USC00250760</v>
      </c>
      <c r="K11" t="str">
        <f>'147557'!B3</f>
        <v>BENKELMAN NE US</v>
      </c>
      <c r="L11">
        <f>'147557'!C3</f>
        <v>922</v>
      </c>
      <c r="M11">
        <f>'147557'!D3</f>
        <v>40.052599999999998</v>
      </c>
      <c r="N11">
        <f>'147557'!E3</f>
        <v>-101.5386</v>
      </c>
      <c r="O11">
        <f>'147557'!F3</f>
        <v>20120102</v>
      </c>
      <c r="P11">
        <f>'147557'!Q3</f>
        <v>0</v>
      </c>
      <c r="Q11">
        <f>'147557'!AF3</f>
        <v>56</v>
      </c>
      <c r="R11">
        <f>'147557'!AK3</f>
        <v>-106</v>
      </c>
    </row>
    <row r="12" spans="1:18" x14ac:dyDescent="0.2">
      <c r="A12">
        <v>20120103</v>
      </c>
      <c r="B12">
        <v>0</v>
      </c>
      <c r="C12">
        <v>50</v>
      </c>
      <c r="D12">
        <v>13</v>
      </c>
      <c r="E12">
        <f t="shared" si="0"/>
        <v>20120103</v>
      </c>
      <c r="F12">
        <f t="shared" si="1"/>
        <v>0</v>
      </c>
      <c r="G12">
        <f t="shared" si="2"/>
        <v>50</v>
      </c>
      <c r="H12">
        <f t="shared" si="3"/>
        <v>12.920000000000002</v>
      </c>
      <c r="J12" t="str">
        <f>'147557'!A4</f>
        <v>GHCND:USC00250760</v>
      </c>
      <c r="K12" t="str">
        <f>'147557'!B4</f>
        <v>BENKELMAN NE US</v>
      </c>
      <c r="L12">
        <f>'147557'!C4</f>
        <v>922</v>
      </c>
      <c r="M12">
        <f>'147557'!D4</f>
        <v>40.052599999999998</v>
      </c>
      <c r="N12">
        <f>'147557'!E4</f>
        <v>-101.5386</v>
      </c>
      <c r="O12">
        <f>'147557'!F4</f>
        <v>20120103</v>
      </c>
      <c r="P12">
        <f>'147557'!Q4</f>
        <v>0</v>
      </c>
      <c r="Q12">
        <f>'147557'!AF4</f>
        <v>100</v>
      </c>
      <c r="R12">
        <f>'147557'!AK4</f>
        <v>-106</v>
      </c>
    </row>
    <row r="13" spans="1:18" x14ac:dyDescent="0.2">
      <c r="A13">
        <v>20120104</v>
      </c>
      <c r="B13">
        <v>0</v>
      </c>
      <c r="C13">
        <v>64</v>
      </c>
      <c r="D13">
        <v>22</v>
      </c>
      <c r="E13">
        <f t="shared" si="0"/>
        <v>20120104</v>
      </c>
      <c r="F13">
        <f t="shared" si="1"/>
        <v>0</v>
      </c>
      <c r="G13">
        <f t="shared" si="2"/>
        <v>64.039999999999992</v>
      </c>
      <c r="H13">
        <f t="shared" si="3"/>
        <v>21.92</v>
      </c>
      <c r="J13" t="str">
        <f>'147557'!A5</f>
        <v>GHCND:USC00250760</v>
      </c>
      <c r="K13" t="str">
        <f>'147557'!B5</f>
        <v>BENKELMAN NE US</v>
      </c>
      <c r="L13">
        <f>'147557'!C5</f>
        <v>922</v>
      </c>
      <c r="M13">
        <f>'147557'!D5</f>
        <v>40.052599999999998</v>
      </c>
      <c r="N13">
        <f>'147557'!E5</f>
        <v>-101.5386</v>
      </c>
      <c r="O13">
        <f>'147557'!F5</f>
        <v>20120104</v>
      </c>
      <c r="P13">
        <f>'147557'!Q5</f>
        <v>0</v>
      </c>
      <c r="Q13">
        <f>'147557'!AF5</f>
        <v>178</v>
      </c>
      <c r="R13">
        <f>'147557'!AK5</f>
        <v>-56</v>
      </c>
    </row>
    <row r="14" spans="1:18" x14ac:dyDescent="0.2">
      <c r="A14">
        <v>20120105</v>
      </c>
      <c r="B14">
        <v>0</v>
      </c>
      <c r="C14">
        <v>65</v>
      </c>
      <c r="D14">
        <v>27</v>
      </c>
      <c r="E14">
        <f t="shared" si="0"/>
        <v>20120105</v>
      </c>
      <c r="F14">
        <f t="shared" si="1"/>
        <v>0</v>
      </c>
      <c r="G14">
        <f t="shared" si="2"/>
        <v>64.94</v>
      </c>
      <c r="H14">
        <f t="shared" si="3"/>
        <v>26.96</v>
      </c>
      <c r="J14" t="str">
        <f>'147557'!A6</f>
        <v>GHCND:USC00250760</v>
      </c>
      <c r="K14" t="str">
        <f>'147557'!B6</f>
        <v>BENKELMAN NE US</v>
      </c>
      <c r="L14">
        <f>'147557'!C6</f>
        <v>922</v>
      </c>
      <c r="M14">
        <f>'147557'!D6</f>
        <v>40.052599999999998</v>
      </c>
      <c r="N14">
        <f>'147557'!E6</f>
        <v>-101.5386</v>
      </c>
      <c r="O14">
        <f>'147557'!F6</f>
        <v>20120105</v>
      </c>
      <c r="P14">
        <f>'147557'!Q6</f>
        <v>0</v>
      </c>
      <c r="Q14">
        <f>'147557'!AF6</f>
        <v>183</v>
      </c>
      <c r="R14">
        <f>'147557'!AK6</f>
        <v>-28</v>
      </c>
    </row>
    <row r="15" spans="1:18" x14ac:dyDescent="0.2">
      <c r="A15">
        <v>20120106</v>
      </c>
      <c r="B15">
        <v>0</v>
      </c>
      <c r="C15">
        <v>76</v>
      </c>
      <c r="D15">
        <v>28</v>
      </c>
      <c r="E15">
        <f t="shared" si="0"/>
        <v>20120106</v>
      </c>
      <c r="F15">
        <f t="shared" si="1"/>
        <v>0</v>
      </c>
      <c r="G15">
        <f t="shared" si="2"/>
        <v>75.92</v>
      </c>
      <c r="H15">
        <f t="shared" si="3"/>
        <v>28.04</v>
      </c>
      <c r="J15" t="str">
        <f>'147557'!A7</f>
        <v>GHCND:USC00250760</v>
      </c>
      <c r="K15" t="str">
        <f>'147557'!B7</f>
        <v>BENKELMAN NE US</v>
      </c>
      <c r="L15">
        <f>'147557'!C7</f>
        <v>922</v>
      </c>
      <c r="M15">
        <f>'147557'!D7</f>
        <v>40.052599999999998</v>
      </c>
      <c r="N15">
        <f>'147557'!E7</f>
        <v>-101.5386</v>
      </c>
      <c r="O15">
        <f>'147557'!F7</f>
        <v>20120106</v>
      </c>
      <c r="P15">
        <f>'147557'!Q7</f>
        <v>0</v>
      </c>
      <c r="Q15">
        <f>'147557'!AF7</f>
        <v>244</v>
      </c>
      <c r="R15">
        <f>'147557'!AK7</f>
        <v>-22</v>
      </c>
    </row>
    <row r="16" spans="1:18" x14ac:dyDescent="0.2">
      <c r="A16">
        <v>20120107</v>
      </c>
      <c r="B16">
        <v>0</v>
      </c>
      <c r="C16">
        <v>50</v>
      </c>
      <c r="D16">
        <v>17</v>
      </c>
      <c r="E16">
        <f t="shared" si="0"/>
        <v>20120107</v>
      </c>
      <c r="F16">
        <f t="shared" si="1"/>
        <v>0</v>
      </c>
      <c r="G16">
        <f t="shared" si="2"/>
        <v>50</v>
      </c>
      <c r="H16">
        <f t="shared" si="3"/>
        <v>17.059999999999999</v>
      </c>
      <c r="J16" t="str">
        <f>'147557'!A8</f>
        <v>GHCND:USC00250760</v>
      </c>
      <c r="K16" t="str">
        <f>'147557'!B8</f>
        <v>BENKELMAN NE US</v>
      </c>
      <c r="L16">
        <f>'147557'!C8</f>
        <v>922</v>
      </c>
      <c r="M16">
        <f>'147557'!D8</f>
        <v>40.052599999999998</v>
      </c>
      <c r="N16">
        <f>'147557'!E8</f>
        <v>-101.5386</v>
      </c>
      <c r="O16">
        <f>'147557'!F8</f>
        <v>20120107</v>
      </c>
      <c r="P16">
        <f>'147557'!Q8</f>
        <v>0</v>
      </c>
      <c r="Q16">
        <f>'147557'!AF8</f>
        <v>100</v>
      </c>
      <c r="R16">
        <f>'147557'!AK8</f>
        <v>-83</v>
      </c>
    </row>
    <row r="17" spans="1:18" x14ac:dyDescent="0.2">
      <c r="A17">
        <v>20120108</v>
      </c>
      <c r="B17">
        <v>0</v>
      </c>
      <c r="C17">
        <v>45</v>
      </c>
      <c r="D17">
        <v>20</v>
      </c>
      <c r="E17">
        <f t="shared" si="0"/>
        <v>20120108</v>
      </c>
      <c r="F17">
        <f t="shared" si="1"/>
        <v>0</v>
      </c>
      <c r="G17">
        <f t="shared" si="2"/>
        <v>44.96</v>
      </c>
      <c r="H17">
        <f t="shared" si="3"/>
        <v>19.939999999999998</v>
      </c>
      <c r="J17" t="str">
        <f>'147557'!A9</f>
        <v>GHCND:USC00250760</v>
      </c>
      <c r="K17" t="str">
        <f>'147557'!B9</f>
        <v>BENKELMAN NE US</v>
      </c>
      <c r="L17">
        <f>'147557'!C9</f>
        <v>922</v>
      </c>
      <c r="M17">
        <f>'147557'!D9</f>
        <v>40.052599999999998</v>
      </c>
      <c r="N17">
        <f>'147557'!E9</f>
        <v>-101.5386</v>
      </c>
      <c r="O17">
        <f>'147557'!F9</f>
        <v>20120108</v>
      </c>
      <c r="P17">
        <f>'147557'!Q9</f>
        <v>0</v>
      </c>
      <c r="Q17">
        <f>'147557'!AF9</f>
        <v>72</v>
      </c>
      <c r="R17">
        <f>'147557'!AK9</f>
        <v>-67</v>
      </c>
    </row>
    <row r="18" spans="1:18" x14ac:dyDescent="0.2">
      <c r="A18">
        <v>20120109</v>
      </c>
      <c r="B18">
        <v>0</v>
      </c>
      <c r="C18">
        <v>46</v>
      </c>
      <c r="D18">
        <v>17</v>
      </c>
      <c r="E18">
        <f t="shared" si="0"/>
        <v>20120109</v>
      </c>
      <c r="F18">
        <f t="shared" si="1"/>
        <v>0</v>
      </c>
      <c r="G18">
        <f t="shared" si="2"/>
        <v>46.04</v>
      </c>
      <c r="H18">
        <f t="shared" si="3"/>
        <v>17.059999999999999</v>
      </c>
      <c r="J18" t="str">
        <f>'147557'!A10</f>
        <v>GHCND:USC00250760</v>
      </c>
      <c r="K18" t="str">
        <f>'147557'!B10</f>
        <v>BENKELMAN NE US</v>
      </c>
      <c r="L18">
        <f>'147557'!C10</f>
        <v>922</v>
      </c>
      <c r="M18">
        <f>'147557'!D10</f>
        <v>40.052599999999998</v>
      </c>
      <c r="N18">
        <f>'147557'!E10</f>
        <v>-101.5386</v>
      </c>
      <c r="O18">
        <f>'147557'!F10</f>
        <v>20120109</v>
      </c>
      <c r="P18">
        <f>'147557'!Q10</f>
        <v>0</v>
      </c>
      <c r="Q18">
        <f>'147557'!AF10</f>
        <v>78</v>
      </c>
      <c r="R18">
        <f>'147557'!AK10</f>
        <v>-83</v>
      </c>
    </row>
    <row r="19" spans="1:18" x14ac:dyDescent="0.2">
      <c r="A19">
        <v>20120110</v>
      </c>
      <c r="B19">
        <v>0</v>
      </c>
      <c r="C19">
        <v>55</v>
      </c>
      <c r="D19">
        <v>22</v>
      </c>
      <c r="E19">
        <f t="shared" si="0"/>
        <v>20120110</v>
      </c>
      <c r="F19">
        <f t="shared" si="1"/>
        <v>0</v>
      </c>
      <c r="G19">
        <f t="shared" si="2"/>
        <v>55.040000000000006</v>
      </c>
      <c r="H19">
        <f t="shared" si="3"/>
        <v>21.92</v>
      </c>
      <c r="J19" t="str">
        <f>'147557'!A11</f>
        <v>GHCND:USC00250760</v>
      </c>
      <c r="K19" t="str">
        <f>'147557'!B11</f>
        <v>BENKELMAN NE US</v>
      </c>
      <c r="L19">
        <f>'147557'!C11</f>
        <v>922</v>
      </c>
      <c r="M19">
        <f>'147557'!D11</f>
        <v>40.052599999999998</v>
      </c>
      <c r="N19">
        <f>'147557'!E11</f>
        <v>-101.5386</v>
      </c>
      <c r="O19">
        <f>'147557'!F11</f>
        <v>20120110</v>
      </c>
      <c r="P19">
        <f>'147557'!Q11</f>
        <v>0</v>
      </c>
      <c r="Q19">
        <f>'147557'!AF11</f>
        <v>128</v>
      </c>
      <c r="R19">
        <f>'147557'!AK11</f>
        <v>-56</v>
      </c>
    </row>
    <row r="20" spans="1:18" x14ac:dyDescent="0.2">
      <c r="A20">
        <v>20120111</v>
      </c>
      <c r="B20">
        <v>0</v>
      </c>
      <c r="C20">
        <v>61</v>
      </c>
      <c r="D20">
        <v>24</v>
      </c>
      <c r="E20">
        <f t="shared" si="0"/>
        <v>20120111</v>
      </c>
      <c r="F20">
        <f t="shared" si="1"/>
        <v>0</v>
      </c>
      <c r="G20">
        <f t="shared" si="2"/>
        <v>60.980000000000004</v>
      </c>
      <c r="H20">
        <f t="shared" si="3"/>
        <v>24.08</v>
      </c>
      <c r="J20" t="str">
        <f>'147557'!A12</f>
        <v>GHCND:USC00250760</v>
      </c>
      <c r="K20" t="str">
        <f>'147557'!B12</f>
        <v>BENKELMAN NE US</v>
      </c>
      <c r="L20">
        <f>'147557'!C12</f>
        <v>922</v>
      </c>
      <c r="M20">
        <f>'147557'!D12</f>
        <v>40.052599999999998</v>
      </c>
      <c r="N20">
        <f>'147557'!E12</f>
        <v>-101.5386</v>
      </c>
      <c r="O20">
        <f>'147557'!F12</f>
        <v>20120111</v>
      </c>
      <c r="P20">
        <f>'147557'!Q12</f>
        <v>0</v>
      </c>
      <c r="Q20">
        <f>'147557'!AF12</f>
        <v>161</v>
      </c>
      <c r="R20">
        <f>'147557'!AK12</f>
        <v>-44</v>
      </c>
    </row>
    <row r="21" spans="1:18" x14ac:dyDescent="0.2">
      <c r="A21">
        <v>20120112</v>
      </c>
      <c r="B21">
        <v>0</v>
      </c>
      <c r="C21">
        <v>32</v>
      </c>
      <c r="D21">
        <v>11</v>
      </c>
      <c r="E21">
        <f t="shared" si="0"/>
        <v>20120112</v>
      </c>
      <c r="F21">
        <f t="shared" si="1"/>
        <v>0</v>
      </c>
      <c r="G21">
        <f t="shared" si="2"/>
        <v>32</v>
      </c>
      <c r="H21">
        <f t="shared" si="3"/>
        <v>10.940000000000001</v>
      </c>
      <c r="J21" t="str">
        <f>'147557'!A13</f>
        <v>GHCND:USC00250760</v>
      </c>
      <c r="K21" t="str">
        <f>'147557'!B13</f>
        <v>BENKELMAN NE US</v>
      </c>
      <c r="L21">
        <f>'147557'!C13</f>
        <v>922</v>
      </c>
      <c r="M21">
        <f>'147557'!D13</f>
        <v>40.052599999999998</v>
      </c>
      <c r="N21">
        <f>'147557'!E13</f>
        <v>-101.5386</v>
      </c>
      <c r="O21">
        <f>'147557'!F13</f>
        <v>20120112</v>
      </c>
      <c r="P21">
        <f>'147557'!Q13</f>
        <v>0</v>
      </c>
      <c r="Q21">
        <f>'147557'!AF13</f>
        <v>0</v>
      </c>
      <c r="R21">
        <f>'147557'!AK13</f>
        <v>-117</v>
      </c>
    </row>
    <row r="22" spans="1:18" x14ac:dyDescent="0.2">
      <c r="A22">
        <v>20120113</v>
      </c>
      <c r="B22">
        <v>0</v>
      </c>
      <c r="C22">
        <v>38</v>
      </c>
      <c r="D22">
        <v>9</v>
      </c>
      <c r="E22">
        <f t="shared" si="0"/>
        <v>20120113</v>
      </c>
      <c r="F22">
        <f t="shared" si="1"/>
        <v>0</v>
      </c>
      <c r="G22">
        <f t="shared" si="2"/>
        <v>37.94</v>
      </c>
      <c r="H22">
        <f t="shared" si="3"/>
        <v>8.9599999999999973</v>
      </c>
      <c r="J22" t="str">
        <f>'147557'!A14</f>
        <v>GHCND:USC00250760</v>
      </c>
      <c r="K22" t="str">
        <f>'147557'!B14</f>
        <v>BENKELMAN NE US</v>
      </c>
      <c r="L22">
        <f>'147557'!C14</f>
        <v>922</v>
      </c>
      <c r="M22">
        <f>'147557'!D14</f>
        <v>40.052599999999998</v>
      </c>
      <c r="N22">
        <f>'147557'!E14</f>
        <v>-101.5386</v>
      </c>
      <c r="O22">
        <f>'147557'!F14</f>
        <v>20120113</v>
      </c>
      <c r="P22">
        <f>'147557'!Q14</f>
        <v>0</v>
      </c>
      <c r="Q22">
        <f>'147557'!AF14</f>
        <v>33</v>
      </c>
      <c r="R22">
        <f>'147557'!AK14</f>
        <v>-128</v>
      </c>
    </row>
    <row r="23" spans="1:18" x14ac:dyDescent="0.2">
      <c r="A23">
        <v>20120114</v>
      </c>
      <c r="B23">
        <v>0</v>
      </c>
      <c r="C23">
        <v>48</v>
      </c>
      <c r="D23">
        <v>19</v>
      </c>
      <c r="E23">
        <f t="shared" si="0"/>
        <v>20120114</v>
      </c>
      <c r="F23">
        <f t="shared" si="1"/>
        <v>0</v>
      </c>
      <c r="G23">
        <f t="shared" si="2"/>
        <v>48.019999999999996</v>
      </c>
      <c r="H23">
        <f t="shared" si="3"/>
        <v>19.04</v>
      </c>
      <c r="J23" t="str">
        <f>'147557'!A15</f>
        <v>GHCND:USC00250760</v>
      </c>
      <c r="K23" t="str">
        <f>'147557'!B15</f>
        <v>BENKELMAN NE US</v>
      </c>
      <c r="L23">
        <f>'147557'!C15</f>
        <v>922</v>
      </c>
      <c r="M23">
        <f>'147557'!D15</f>
        <v>40.052599999999998</v>
      </c>
      <c r="N23">
        <f>'147557'!E15</f>
        <v>-101.5386</v>
      </c>
      <c r="O23">
        <f>'147557'!F15</f>
        <v>20120114</v>
      </c>
      <c r="P23">
        <f>'147557'!Q15</f>
        <v>0</v>
      </c>
      <c r="Q23">
        <f>'147557'!AF15</f>
        <v>89</v>
      </c>
      <c r="R23">
        <f>'147557'!AK15</f>
        <v>-72</v>
      </c>
    </row>
    <row r="24" spans="1:18" x14ac:dyDescent="0.2">
      <c r="A24">
        <v>20120115</v>
      </c>
      <c r="B24">
        <v>0</v>
      </c>
      <c r="C24">
        <v>55</v>
      </c>
      <c r="D24">
        <v>17</v>
      </c>
      <c r="E24">
        <f t="shared" si="0"/>
        <v>20120115</v>
      </c>
      <c r="F24">
        <f t="shared" si="1"/>
        <v>0</v>
      </c>
      <c r="G24">
        <f t="shared" si="2"/>
        <v>55.040000000000006</v>
      </c>
      <c r="H24">
        <f t="shared" si="3"/>
        <v>17.059999999999999</v>
      </c>
      <c r="J24" t="str">
        <f>'147557'!A16</f>
        <v>GHCND:USC00250760</v>
      </c>
      <c r="K24" t="str">
        <f>'147557'!B16</f>
        <v>BENKELMAN NE US</v>
      </c>
      <c r="L24">
        <f>'147557'!C16</f>
        <v>922</v>
      </c>
      <c r="M24">
        <f>'147557'!D16</f>
        <v>40.052599999999998</v>
      </c>
      <c r="N24">
        <f>'147557'!E16</f>
        <v>-101.5386</v>
      </c>
      <c r="O24">
        <f>'147557'!F16</f>
        <v>20120115</v>
      </c>
      <c r="P24">
        <f>'147557'!Q16</f>
        <v>0</v>
      </c>
      <c r="Q24">
        <f>'147557'!AF16</f>
        <v>128</v>
      </c>
      <c r="R24">
        <f>'147557'!AK16</f>
        <v>-83</v>
      </c>
    </row>
    <row r="25" spans="1:18" x14ac:dyDescent="0.2">
      <c r="A25">
        <v>20120116</v>
      </c>
      <c r="B25">
        <v>0</v>
      </c>
      <c r="C25">
        <v>69</v>
      </c>
      <c r="D25">
        <v>16</v>
      </c>
      <c r="E25">
        <f t="shared" si="0"/>
        <v>20120116</v>
      </c>
      <c r="F25">
        <f t="shared" si="1"/>
        <v>0</v>
      </c>
      <c r="G25">
        <f t="shared" si="2"/>
        <v>69.080000000000013</v>
      </c>
      <c r="H25">
        <f t="shared" si="3"/>
        <v>15.98</v>
      </c>
      <c r="J25" t="str">
        <f>'147557'!A17</f>
        <v>GHCND:USC00250760</v>
      </c>
      <c r="K25" t="str">
        <f>'147557'!B17</f>
        <v>BENKELMAN NE US</v>
      </c>
      <c r="L25">
        <f>'147557'!C17</f>
        <v>922</v>
      </c>
      <c r="M25">
        <f>'147557'!D17</f>
        <v>40.052599999999998</v>
      </c>
      <c r="N25">
        <f>'147557'!E17</f>
        <v>-101.5386</v>
      </c>
      <c r="O25">
        <f>'147557'!F17</f>
        <v>20120116</v>
      </c>
      <c r="P25">
        <f>'147557'!Q17</f>
        <v>0</v>
      </c>
      <c r="Q25">
        <f>'147557'!AF17</f>
        <v>206</v>
      </c>
      <c r="R25">
        <f>'147557'!AK17</f>
        <v>-89</v>
      </c>
    </row>
    <row r="26" spans="1:18" x14ac:dyDescent="0.2">
      <c r="A26">
        <v>20120117</v>
      </c>
      <c r="B26">
        <v>0.04</v>
      </c>
      <c r="C26">
        <v>38</v>
      </c>
      <c r="D26">
        <v>-1</v>
      </c>
      <c r="E26">
        <f t="shared" si="0"/>
        <v>20120117</v>
      </c>
      <c r="F26">
        <f t="shared" si="1"/>
        <v>3.937007874015748E-2</v>
      </c>
      <c r="G26">
        <f t="shared" si="2"/>
        <v>37.94</v>
      </c>
      <c r="H26">
        <f t="shared" si="3"/>
        <v>-0.94000000000000483</v>
      </c>
      <c r="J26" t="str">
        <f>'147557'!A18</f>
        <v>GHCND:USC00250760</v>
      </c>
      <c r="K26" t="str">
        <f>'147557'!B18</f>
        <v>BENKELMAN NE US</v>
      </c>
      <c r="L26">
        <f>'147557'!C18</f>
        <v>922</v>
      </c>
      <c r="M26">
        <f>'147557'!D18</f>
        <v>40.052599999999998</v>
      </c>
      <c r="N26">
        <f>'147557'!E18</f>
        <v>-101.5386</v>
      </c>
      <c r="O26">
        <f>'147557'!F18</f>
        <v>20120117</v>
      </c>
      <c r="P26">
        <f>'147557'!Q18</f>
        <v>10</v>
      </c>
      <c r="Q26">
        <f>'147557'!AF18</f>
        <v>33</v>
      </c>
      <c r="R26">
        <f>'147557'!AK18</f>
        <v>-183</v>
      </c>
    </row>
    <row r="27" spans="1:18" x14ac:dyDescent="0.2">
      <c r="A27">
        <v>20120118</v>
      </c>
      <c r="B27">
        <v>0</v>
      </c>
      <c r="C27">
        <v>31</v>
      </c>
      <c r="D27">
        <v>-1</v>
      </c>
      <c r="E27">
        <f t="shared" si="0"/>
        <v>20120118</v>
      </c>
      <c r="F27">
        <f t="shared" si="1"/>
        <v>0</v>
      </c>
      <c r="G27">
        <f t="shared" si="2"/>
        <v>30.92</v>
      </c>
      <c r="H27">
        <f t="shared" si="3"/>
        <v>-0.94000000000000483</v>
      </c>
      <c r="J27" t="str">
        <f>'147557'!A19</f>
        <v>GHCND:USC00250760</v>
      </c>
      <c r="K27" t="str">
        <f>'147557'!B19</f>
        <v>BENKELMAN NE US</v>
      </c>
      <c r="L27">
        <f>'147557'!C19</f>
        <v>922</v>
      </c>
      <c r="M27">
        <f>'147557'!D19</f>
        <v>40.052599999999998</v>
      </c>
      <c r="N27">
        <f>'147557'!E19</f>
        <v>-101.5386</v>
      </c>
      <c r="O27">
        <f>'147557'!F19</f>
        <v>20120118</v>
      </c>
      <c r="P27">
        <f>'147557'!Q19</f>
        <v>0</v>
      </c>
      <c r="Q27">
        <f>'147557'!AF19</f>
        <v>-6</v>
      </c>
      <c r="R27">
        <f>'147557'!AK19</f>
        <v>-183</v>
      </c>
    </row>
    <row r="28" spans="1:18" x14ac:dyDescent="0.2">
      <c r="A28">
        <v>20120119</v>
      </c>
      <c r="B28">
        <v>0</v>
      </c>
      <c r="C28">
        <v>52</v>
      </c>
      <c r="D28">
        <v>9</v>
      </c>
      <c r="E28">
        <f t="shared" si="0"/>
        <v>20120119</v>
      </c>
      <c r="F28">
        <f t="shared" si="1"/>
        <v>0</v>
      </c>
      <c r="G28">
        <f t="shared" si="2"/>
        <v>51.980000000000004</v>
      </c>
      <c r="H28">
        <f t="shared" si="3"/>
        <v>8.9599999999999973</v>
      </c>
      <c r="J28" t="str">
        <f>'147557'!A20</f>
        <v>GHCND:USC00250760</v>
      </c>
      <c r="K28" t="str">
        <f>'147557'!B20</f>
        <v>BENKELMAN NE US</v>
      </c>
      <c r="L28">
        <f>'147557'!C20</f>
        <v>922</v>
      </c>
      <c r="M28">
        <f>'147557'!D20</f>
        <v>40.052599999999998</v>
      </c>
      <c r="N28">
        <f>'147557'!E20</f>
        <v>-101.5386</v>
      </c>
      <c r="O28">
        <f>'147557'!F20</f>
        <v>20120119</v>
      </c>
      <c r="P28">
        <f>'147557'!Q20</f>
        <v>0</v>
      </c>
      <c r="Q28">
        <f>'147557'!AF20</f>
        <v>111</v>
      </c>
      <c r="R28">
        <f>'147557'!AK20</f>
        <v>-128</v>
      </c>
    </row>
    <row r="29" spans="1:18" x14ac:dyDescent="0.2">
      <c r="A29">
        <v>20120120</v>
      </c>
      <c r="B29">
        <v>0</v>
      </c>
      <c r="C29">
        <v>31</v>
      </c>
      <c r="D29">
        <v>8</v>
      </c>
      <c r="E29">
        <f t="shared" si="0"/>
        <v>20120120</v>
      </c>
      <c r="F29">
        <f t="shared" si="1"/>
        <v>0</v>
      </c>
      <c r="G29">
        <f t="shared" si="2"/>
        <v>30.92</v>
      </c>
      <c r="H29">
        <f t="shared" si="3"/>
        <v>8.0599999999999987</v>
      </c>
      <c r="J29" t="str">
        <f>'147557'!A21</f>
        <v>GHCND:USC00250760</v>
      </c>
      <c r="K29" t="str">
        <f>'147557'!B21</f>
        <v>BENKELMAN NE US</v>
      </c>
      <c r="L29">
        <f>'147557'!C21</f>
        <v>922</v>
      </c>
      <c r="M29">
        <f>'147557'!D21</f>
        <v>40.052599999999998</v>
      </c>
      <c r="N29">
        <f>'147557'!E21</f>
        <v>-101.5386</v>
      </c>
      <c r="O29">
        <f>'147557'!F21</f>
        <v>20120120</v>
      </c>
      <c r="P29">
        <f>'147557'!Q21</f>
        <v>0</v>
      </c>
      <c r="Q29">
        <f>'147557'!AF21</f>
        <v>-6</v>
      </c>
      <c r="R29">
        <f>'147557'!AK21</f>
        <v>-133</v>
      </c>
    </row>
    <row r="30" spans="1:18" x14ac:dyDescent="0.2">
      <c r="A30">
        <v>20120121</v>
      </c>
      <c r="B30">
        <v>0</v>
      </c>
      <c r="C30">
        <v>58</v>
      </c>
      <c r="D30">
        <v>10</v>
      </c>
      <c r="E30">
        <f t="shared" si="0"/>
        <v>20120121</v>
      </c>
      <c r="F30">
        <f t="shared" si="1"/>
        <v>0</v>
      </c>
      <c r="G30">
        <f t="shared" si="2"/>
        <v>57.92</v>
      </c>
      <c r="H30">
        <f t="shared" si="3"/>
        <v>10.039999999999999</v>
      </c>
      <c r="J30" t="str">
        <f>'147557'!A22</f>
        <v>GHCND:USC00250760</v>
      </c>
      <c r="K30" t="str">
        <f>'147557'!B22</f>
        <v>BENKELMAN NE US</v>
      </c>
      <c r="L30">
        <f>'147557'!C22</f>
        <v>922</v>
      </c>
      <c r="M30">
        <f>'147557'!D22</f>
        <v>40.052599999999998</v>
      </c>
      <c r="N30">
        <f>'147557'!E22</f>
        <v>-101.5386</v>
      </c>
      <c r="O30">
        <f>'147557'!F22</f>
        <v>20120121</v>
      </c>
      <c r="P30">
        <f>'147557'!Q22</f>
        <v>0</v>
      </c>
      <c r="Q30">
        <f>'147557'!AF22</f>
        <v>144</v>
      </c>
      <c r="R30">
        <f>'147557'!AK22</f>
        <v>-122</v>
      </c>
    </row>
    <row r="31" spans="1:18" x14ac:dyDescent="0.2">
      <c r="A31">
        <v>20120122</v>
      </c>
      <c r="B31">
        <v>0.02</v>
      </c>
      <c r="C31">
        <v>55</v>
      </c>
      <c r="D31">
        <v>16</v>
      </c>
      <c r="E31">
        <f t="shared" si="0"/>
        <v>20120122</v>
      </c>
      <c r="F31">
        <f t="shared" si="1"/>
        <v>1.968503937007874E-2</v>
      </c>
      <c r="G31">
        <f t="shared" si="2"/>
        <v>55.040000000000006</v>
      </c>
      <c r="H31">
        <f t="shared" si="3"/>
        <v>15.98</v>
      </c>
      <c r="J31" t="str">
        <f>'147557'!A23</f>
        <v>GHCND:USC00250760</v>
      </c>
      <c r="K31" t="str">
        <f>'147557'!B23</f>
        <v>BENKELMAN NE US</v>
      </c>
      <c r="L31">
        <f>'147557'!C23</f>
        <v>922</v>
      </c>
      <c r="M31">
        <f>'147557'!D23</f>
        <v>40.052599999999998</v>
      </c>
      <c r="N31">
        <f>'147557'!E23</f>
        <v>-101.5386</v>
      </c>
      <c r="O31">
        <f>'147557'!F23</f>
        <v>20120122</v>
      </c>
      <c r="P31">
        <f>'147557'!Q23</f>
        <v>5</v>
      </c>
      <c r="Q31">
        <f>'147557'!AF23</f>
        <v>128</v>
      </c>
      <c r="R31">
        <f>'147557'!AK23</f>
        <v>-89</v>
      </c>
    </row>
    <row r="32" spans="1:18" x14ac:dyDescent="0.2">
      <c r="A32">
        <v>20120123</v>
      </c>
      <c r="B32">
        <v>0</v>
      </c>
      <c r="C32">
        <v>44</v>
      </c>
      <c r="D32">
        <v>17</v>
      </c>
      <c r="E32">
        <f t="shared" si="0"/>
        <v>20120123</v>
      </c>
      <c r="F32">
        <f t="shared" si="1"/>
        <v>0</v>
      </c>
      <c r="G32">
        <f t="shared" si="2"/>
        <v>44.06</v>
      </c>
      <c r="H32">
        <f t="shared" si="3"/>
        <v>17.059999999999999</v>
      </c>
      <c r="J32" t="str">
        <f>'147557'!A24</f>
        <v>GHCND:USC00250760</v>
      </c>
      <c r="K32" t="str">
        <f>'147557'!B24</f>
        <v>BENKELMAN NE US</v>
      </c>
      <c r="L32">
        <f>'147557'!C24</f>
        <v>922</v>
      </c>
      <c r="M32">
        <f>'147557'!D24</f>
        <v>40.052599999999998</v>
      </c>
      <c r="N32">
        <f>'147557'!E24</f>
        <v>-101.5386</v>
      </c>
      <c r="O32">
        <f>'147557'!F24</f>
        <v>20120123</v>
      </c>
      <c r="P32">
        <f>'147557'!Q24</f>
        <v>0</v>
      </c>
      <c r="Q32">
        <f>'147557'!AF24</f>
        <v>67</v>
      </c>
      <c r="R32">
        <f>'147557'!AK24</f>
        <v>-83</v>
      </c>
    </row>
    <row r="33" spans="1:18" x14ac:dyDescent="0.2">
      <c r="A33">
        <v>20120124</v>
      </c>
      <c r="B33">
        <v>0</v>
      </c>
      <c r="C33">
        <v>55</v>
      </c>
      <c r="D33">
        <v>17</v>
      </c>
      <c r="E33">
        <f t="shared" si="0"/>
        <v>20120124</v>
      </c>
      <c r="F33">
        <f t="shared" si="1"/>
        <v>0</v>
      </c>
      <c r="G33">
        <f t="shared" si="2"/>
        <v>55.040000000000006</v>
      </c>
      <c r="H33">
        <f t="shared" si="3"/>
        <v>17.059999999999999</v>
      </c>
      <c r="J33" t="str">
        <f>'147557'!A25</f>
        <v>GHCND:USC00250760</v>
      </c>
      <c r="K33" t="str">
        <f>'147557'!B25</f>
        <v>BENKELMAN NE US</v>
      </c>
      <c r="L33">
        <f>'147557'!C25</f>
        <v>922</v>
      </c>
      <c r="M33">
        <f>'147557'!D25</f>
        <v>40.052599999999998</v>
      </c>
      <c r="N33">
        <f>'147557'!E25</f>
        <v>-101.5386</v>
      </c>
      <c r="O33">
        <f>'147557'!F25</f>
        <v>20120124</v>
      </c>
      <c r="P33">
        <f>'147557'!Q25</f>
        <v>0</v>
      </c>
      <c r="Q33">
        <f>'147557'!AF25</f>
        <v>128</v>
      </c>
      <c r="R33">
        <f>'147557'!AK25</f>
        <v>-83</v>
      </c>
    </row>
    <row r="34" spans="1:18" x14ac:dyDescent="0.2">
      <c r="A34">
        <v>20120125</v>
      </c>
      <c r="B34">
        <v>0</v>
      </c>
      <c r="C34">
        <v>47</v>
      </c>
      <c r="D34">
        <v>13</v>
      </c>
      <c r="E34">
        <f t="shared" si="0"/>
        <v>20120125</v>
      </c>
      <c r="F34">
        <f t="shared" si="1"/>
        <v>0</v>
      </c>
      <c r="G34">
        <f t="shared" si="2"/>
        <v>46.94</v>
      </c>
      <c r="H34">
        <f t="shared" si="3"/>
        <v>12.920000000000002</v>
      </c>
      <c r="J34" t="str">
        <f>'147557'!A26</f>
        <v>GHCND:USC00250760</v>
      </c>
      <c r="K34" t="str">
        <f>'147557'!B26</f>
        <v>BENKELMAN NE US</v>
      </c>
      <c r="L34">
        <f>'147557'!C26</f>
        <v>922</v>
      </c>
      <c r="M34">
        <f>'147557'!D26</f>
        <v>40.052599999999998</v>
      </c>
      <c r="N34">
        <f>'147557'!E26</f>
        <v>-101.5386</v>
      </c>
      <c r="O34">
        <f>'147557'!F26</f>
        <v>20120125</v>
      </c>
      <c r="P34">
        <f>'147557'!Q26</f>
        <v>0</v>
      </c>
      <c r="Q34">
        <f>'147557'!AF26</f>
        <v>83</v>
      </c>
      <c r="R34">
        <f>'147557'!AK26</f>
        <v>-106</v>
      </c>
    </row>
    <row r="35" spans="1:18" x14ac:dyDescent="0.2">
      <c r="A35">
        <v>20120126</v>
      </c>
      <c r="B35">
        <v>0</v>
      </c>
      <c r="C35">
        <v>60</v>
      </c>
      <c r="D35">
        <v>14</v>
      </c>
      <c r="E35">
        <f t="shared" si="0"/>
        <v>20120126</v>
      </c>
      <c r="F35">
        <f t="shared" si="1"/>
        <v>0</v>
      </c>
      <c r="G35">
        <f t="shared" si="2"/>
        <v>60.08</v>
      </c>
      <c r="H35">
        <f t="shared" si="3"/>
        <v>14</v>
      </c>
      <c r="J35" t="str">
        <f>'147557'!A27</f>
        <v>GHCND:USC00250760</v>
      </c>
      <c r="K35" t="str">
        <f>'147557'!B27</f>
        <v>BENKELMAN NE US</v>
      </c>
      <c r="L35">
        <f>'147557'!C27</f>
        <v>922</v>
      </c>
      <c r="M35">
        <f>'147557'!D27</f>
        <v>40.052599999999998</v>
      </c>
      <c r="N35">
        <f>'147557'!E27</f>
        <v>-101.5386</v>
      </c>
      <c r="O35">
        <f>'147557'!F27</f>
        <v>20120126</v>
      </c>
      <c r="P35">
        <f>'147557'!Q27</f>
        <v>0</v>
      </c>
      <c r="Q35">
        <f>'147557'!AF27</f>
        <v>156</v>
      </c>
      <c r="R35">
        <f>'147557'!AK27</f>
        <v>-100</v>
      </c>
    </row>
    <row r="36" spans="1:18" x14ac:dyDescent="0.2">
      <c r="A36">
        <v>20120127</v>
      </c>
      <c r="B36">
        <v>0</v>
      </c>
      <c r="C36">
        <v>55</v>
      </c>
      <c r="D36">
        <v>24</v>
      </c>
      <c r="E36">
        <f t="shared" si="0"/>
        <v>20120127</v>
      </c>
      <c r="F36">
        <f t="shared" si="1"/>
        <v>0</v>
      </c>
      <c r="G36">
        <f t="shared" si="2"/>
        <v>55.040000000000006</v>
      </c>
      <c r="H36">
        <f t="shared" si="3"/>
        <v>24.08</v>
      </c>
      <c r="J36" t="str">
        <f>'147557'!A28</f>
        <v>GHCND:USC00250760</v>
      </c>
      <c r="K36" t="str">
        <f>'147557'!B28</f>
        <v>BENKELMAN NE US</v>
      </c>
      <c r="L36">
        <f>'147557'!C28</f>
        <v>922</v>
      </c>
      <c r="M36">
        <f>'147557'!D28</f>
        <v>40.052599999999998</v>
      </c>
      <c r="N36">
        <f>'147557'!E28</f>
        <v>-101.5386</v>
      </c>
      <c r="O36">
        <f>'147557'!F28</f>
        <v>20120127</v>
      </c>
      <c r="P36">
        <f>'147557'!Q28</f>
        <v>0</v>
      </c>
      <c r="Q36">
        <f>'147557'!AF28</f>
        <v>128</v>
      </c>
      <c r="R36">
        <f>'147557'!AK28</f>
        <v>-44</v>
      </c>
    </row>
    <row r="37" spans="1:18" x14ac:dyDescent="0.2">
      <c r="A37">
        <v>20120128</v>
      </c>
      <c r="B37">
        <v>0</v>
      </c>
      <c r="C37">
        <v>43</v>
      </c>
      <c r="D37">
        <v>11</v>
      </c>
      <c r="E37">
        <f t="shared" si="0"/>
        <v>20120128</v>
      </c>
      <c r="F37">
        <f t="shared" si="1"/>
        <v>0</v>
      </c>
      <c r="G37">
        <f t="shared" si="2"/>
        <v>42.980000000000004</v>
      </c>
      <c r="H37">
        <f t="shared" si="3"/>
        <v>10.940000000000001</v>
      </c>
      <c r="J37" t="str">
        <f>'147557'!A29</f>
        <v>GHCND:USC00250760</v>
      </c>
      <c r="K37" t="str">
        <f>'147557'!B29</f>
        <v>BENKELMAN NE US</v>
      </c>
      <c r="L37">
        <f>'147557'!C29</f>
        <v>922</v>
      </c>
      <c r="M37">
        <f>'147557'!D29</f>
        <v>40.052599999999998</v>
      </c>
      <c r="N37">
        <f>'147557'!E29</f>
        <v>-101.5386</v>
      </c>
      <c r="O37">
        <f>'147557'!F29</f>
        <v>20120128</v>
      </c>
      <c r="P37">
        <f>'147557'!Q29</f>
        <v>0</v>
      </c>
      <c r="Q37">
        <f>'147557'!AF29</f>
        <v>61</v>
      </c>
      <c r="R37">
        <f>'147557'!AK29</f>
        <v>-117</v>
      </c>
    </row>
    <row r="38" spans="1:18" x14ac:dyDescent="0.2">
      <c r="A38">
        <v>20120129</v>
      </c>
      <c r="B38">
        <v>0</v>
      </c>
      <c r="C38">
        <v>46</v>
      </c>
      <c r="D38">
        <v>13</v>
      </c>
      <c r="E38">
        <f t="shared" si="0"/>
        <v>20120129</v>
      </c>
      <c r="F38">
        <f t="shared" si="1"/>
        <v>0</v>
      </c>
      <c r="G38">
        <f t="shared" si="2"/>
        <v>46.04</v>
      </c>
      <c r="H38">
        <f t="shared" si="3"/>
        <v>12.920000000000002</v>
      </c>
      <c r="J38" t="str">
        <f>'147557'!A30</f>
        <v>GHCND:USC00250760</v>
      </c>
      <c r="K38" t="str">
        <f>'147557'!B30</f>
        <v>BENKELMAN NE US</v>
      </c>
      <c r="L38">
        <f>'147557'!C30</f>
        <v>922</v>
      </c>
      <c r="M38">
        <f>'147557'!D30</f>
        <v>40.052599999999998</v>
      </c>
      <c r="N38">
        <f>'147557'!E30</f>
        <v>-101.5386</v>
      </c>
      <c r="O38">
        <f>'147557'!F30</f>
        <v>20120129</v>
      </c>
      <c r="P38">
        <f>'147557'!Q30</f>
        <v>0</v>
      </c>
      <c r="Q38">
        <f>'147557'!AF30</f>
        <v>78</v>
      </c>
      <c r="R38">
        <f>'147557'!AK30</f>
        <v>-106</v>
      </c>
    </row>
    <row r="39" spans="1:18" x14ac:dyDescent="0.2">
      <c r="A39">
        <v>20120130</v>
      </c>
      <c r="B39">
        <v>0</v>
      </c>
      <c r="C39">
        <v>64</v>
      </c>
      <c r="D39">
        <v>19</v>
      </c>
      <c r="E39">
        <f t="shared" si="0"/>
        <v>20120130</v>
      </c>
      <c r="F39">
        <f t="shared" si="1"/>
        <v>0</v>
      </c>
      <c r="G39">
        <f t="shared" si="2"/>
        <v>64.039999999999992</v>
      </c>
      <c r="H39">
        <f t="shared" si="3"/>
        <v>19.04</v>
      </c>
      <c r="J39" t="str">
        <f>'147557'!A31</f>
        <v>GHCND:USC00250760</v>
      </c>
      <c r="K39" t="str">
        <f>'147557'!B31</f>
        <v>BENKELMAN NE US</v>
      </c>
      <c r="L39">
        <f>'147557'!C31</f>
        <v>922</v>
      </c>
      <c r="M39">
        <f>'147557'!D31</f>
        <v>40.052599999999998</v>
      </c>
      <c r="N39">
        <f>'147557'!E31</f>
        <v>-101.5386</v>
      </c>
      <c r="O39">
        <f>'147557'!F31</f>
        <v>20120130</v>
      </c>
      <c r="P39">
        <f>'147557'!Q31</f>
        <v>0</v>
      </c>
      <c r="Q39">
        <f>'147557'!AF31</f>
        <v>178</v>
      </c>
      <c r="R39">
        <f>'147557'!AK31</f>
        <v>-72</v>
      </c>
    </row>
    <row r="40" spans="1:18" x14ac:dyDescent="0.2">
      <c r="A40">
        <v>20120131</v>
      </c>
      <c r="B40">
        <v>0</v>
      </c>
      <c r="C40">
        <v>69</v>
      </c>
      <c r="D40">
        <v>22</v>
      </c>
      <c r="E40">
        <f t="shared" si="0"/>
        <v>20120131</v>
      </c>
      <c r="F40">
        <f t="shared" si="1"/>
        <v>0</v>
      </c>
      <c r="G40">
        <f t="shared" si="2"/>
        <v>69.080000000000013</v>
      </c>
      <c r="H40">
        <f t="shared" si="3"/>
        <v>21.92</v>
      </c>
      <c r="J40" t="str">
        <f>'147557'!A32</f>
        <v>GHCND:USC00250760</v>
      </c>
      <c r="K40" t="str">
        <f>'147557'!B32</f>
        <v>BENKELMAN NE US</v>
      </c>
      <c r="L40">
        <f>'147557'!C32</f>
        <v>922</v>
      </c>
      <c r="M40">
        <f>'147557'!D32</f>
        <v>40.052599999999998</v>
      </c>
      <c r="N40">
        <f>'147557'!E32</f>
        <v>-101.5386</v>
      </c>
      <c r="O40">
        <f>'147557'!F32</f>
        <v>20120131</v>
      </c>
      <c r="P40">
        <f>'147557'!Q32</f>
        <v>0</v>
      </c>
      <c r="Q40">
        <f>'147557'!AF32</f>
        <v>206</v>
      </c>
      <c r="R40">
        <f>'147557'!AK32</f>
        <v>-56</v>
      </c>
    </row>
    <row r="41" spans="1:18" x14ac:dyDescent="0.2">
      <c r="A41">
        <v>20120201</v>
      </c>
      <c r="B41">
        <v>0</v>
      </c>
      <c r="C41">
        <v>56</v>
      </c>
      <c r="D41">
        <v>21</v>
      </c>
      <c r="E41">
        <f t="shared" si="0"/>
        <v>20120201</v>
      </c>
      <c r="F41">
        <f t="shared" si="1"/>
        <v>0</v>
      </c>
      <c r="G41">
        <f t="shared" si="2"/>
        <v>55.94</v>
      </c>
      <c r="H41">
        <f t="shared" si="3"/>
        <v>21.02</v>
      </c>
      <c r="J41" t="str">
        <f>'147557'!A33</f>
        <v>GHCND:USC00250760</v>
      </c>
      <c r="K41" t="str">
        <f>'147557'!B33</f>
        <v>BENKELMAN NE US</v>
      </c>
      <c r="L41">
        <f>'147557'!C33</f>
        <v>922</v>
      </c>
      <c r="M41">
        <f>'147557'!D33</f>
        <v>40.052599999999998</v>
      </c>
      <c r="N41">
        <f>'147557'!E33</f>
        <v>-101.5386</v>
      </c>
      <c r="O41">
        <f>'147557'!F33</f>
        <v>20120201</v>
      </c>
      <c r="P41">
        <f>'147557'!Q33</f>
        <v>0</v>
      </c>
      <c r="Q41">
        <f>'147557'!AF33</f>
        <v>133</v>
      </c>
      <c r="R41">
        <f>'147557'!AK33</f>
        <v>-61</v>
      </c>
    </row>
    <row r="42" spans="1:18" x14ac:dyDescent="0.2">
      <c r="A42">
        <v>20120202</v>
      </c>
      <c r="B42">
        <v>0</v>
      </c>
      <c r="C42">
        <v>56</v>
      </c>
      <c r="D42">
        <v>19</v>
      </c>
      <c r="E42">
        <f t="shared" si="0"/>
        <v>20120202</v>
      </c>
      <c r="F42">
        <f t="shared" si="1"/>
        <v>0</v>
      </c>
      <c r="G42">
        <f t="shared" si="2"/>
        <v>55.94</v>
      </c>
      <c r="H42">
        <f t="shared" si="3"/>
        <v>19.04</v>
      </c>
      <c r="J42" t="str">
        <f>'147557'!A34</f>
        <v>GHCND:USC00250760</v>
      </c>
      <c r="K42" t="str">
        <f>'147557'!B34</f>
        <v>BENKELMAN NE US</v>
      </c>
      <c r="L42">
        <f>'147557'!C34</f>
        <v>922</v>
      </c>
      <c r="M42">
        <f>'147557'!D34</f>
        <v>40.052599999999998</v>
      </c>
      <c r="N42">
        <f>'147557'!E34</f>
        <v>-101.5386</v>
      </c>
      <c r="O42">
        <f>'147557'!F34</f>
        <v>20120202</v>
      </c>
      <c r="P42">
        <f>'147557'!Q34</f>
        <v>0</v>
      </c>
      <c r="Q42">
        <f>'147557'!AF34</f>
        <v>133</v>
      </c>
      <c r="R42">
        <f>'147557'!AK34</f>
        <v>-72</v>
      </c>
    </row>
    <row r="43" spans="1:18" x14ac:dyDescent="0.2">
      <c r="A43">
        <v>20120203</v>
      </c>
      <c r="B43">
        <v>0.27</v>
      </c>
      <c r="C43">
        <v>58</v>
      </c>
      <c r="D43">
        <v>19</v>
      </c>
      <c r="E43">
        <f t="shared" si="0"/>
        <v>20120203</v>
      </c>
      <c r="F43">
        <f t="shared" si="1"/>
        <v>0.27165354330708663</v>
      </c>
      <c r="G43">
        <f t="shared" si="2"/>
        <v>57.92</v>
      </c>
      <c r="H43">
        <f t="shared" si="3"/>
        <v>19.04</v>
      </c>
      <c r="J43" t="str">
        <f>'147557'!A35</f>
        <v>GHCND:USC00250760</v>
      </c>
      <c r="K43" t="str">
        <f>'147557'!B35</f>
        <v>BENKELMAN NE US</v>
      </c>
      <c r="L43">
        <f>'147557'!C35</f>
        <v>922</v>
      </c>
      <c r="M43">
        <f>'147557'!D35</f>
        <v>40.052599999999998</v>
      </c>
      <c r="N43">
        <f>'147557'!E35</f>
        <v>-101.5386</v>
      </c>
      <c r="O43">
        <f>'147557'!F35</f>
        <v>20120203</v>
      </c>
      <c r="P43">
        <f>'147557'!Q35</f>
        <v>69</v>
      </c>
      <c r="Q43">
        <f>'147557'!AF35</f>
        <v>144</v>
      </c>
      <c r="R43">
        <f>'147557'!AK35</f>
        <v>-72</v>
      </c>
    </row>
    <row r="44" spans="1:18" x14ac:dyDescent="0.2">
      <c r="A44">
        <v>20120204</v>
      </c>
      <c r="B44">
        <v>0.32</v>
      </c>
      <c r="C44">
        <v>34</v>
      </c>
      <c r="D44">
        <v>27</v>
      </c>
      <c r="E44">
        <f t="shared" si="0"/>
        <v>20120204</v>
      </c>
      <c r="F44">
        <f t="shared" si="1"/>
        <v>0.31889763779527558</v>
      </c>
      <c r="G44">
        <f t="shared" si="2"/>
        <v>33.979999999999997</v>
      </c>
      <c r="H44">
        <f t="shared" si="3"/>
        <v>26.96</v>
      </c>
      <c r="J44" t="str">
        <f>'147557'!A36</f>
        <v>GHCND:USC00250760</v>
      </c>
      <c r="K44" t="str">
        <f>'147557'!B36</f>
        <v>BENKELMAN NE US</v>
      </c>
      <c r="L44">
        <f>'147557'!C36</f>
        <v>922</v>
      </c>
      <c r="M44">
        <f>'147557'!D36</f>
        <v>40.052599999999998</v>
      </c>
      <c r="N44">
        <f>'147557'!E36</f>
        <v>-101.5386</v>
      </c>
      <c r="O44">
        <f>'147557'!F36</f>
        <v>20120204</v>
      </c>
      <c r="P44">
        <f>'147557'!Q36</f>
        <v>81</v>
      </c>
      <c r="Q44">
        <f>'147557'!AF36</f>
        <v>11</v>
      </c>
      <c r="R44">
        <f>'147557'!AK36</f>
        <v>-28</v>
      </c>
    </row>
    <row r="45" spans="1:18" x14ac:dyDescent="0.2">
      <c r="A45">
        <v>20120205</v>
      </c>
      <c r="B45">
        <v>0</v>
      </c>
      <c r="C45">
        <v>35</v>
      </c>
      <c r="D45">
        <v>13</v>
      </c>
      <c r="E45">
        <f t="shared" si="0"/>
        <v>20120205</v>
      </c>
      <c r="F45">
        <f t="shared" si="1"/>
        <v>0</v>
      </c>
      <c r="G45">
        <f t="shared" si="2"/>
        <v>35.06</v>
      </c>
      <c r="H45">
        <f t="shared" si="3"/>
        <v>12.920000000000002</v>
      </c>
      <c r="J45" t="str">
        <f>'147557'!A37</f>
        <v>GHCND:USC00250760</v>
      </c>
      <c r="K45" t="str">
        <f>'147557'!B37</f>
        <v>BENKELMAN NE US</v>
      </c>
      <c r="L45">
        <f>'147557'!C37</f>
        <v>922</v>
      </c>
      <c r="M45">
        <f>'147557'!D37</f>
        <v>40.052599999999998</v>
      </c>
      <c r="N45">
        <f>'147557'!E37</f>
        <v>-101.5386</v>
      </c>
      <c r="O45">
        <f>'147557'!F37</f>
        <v>20120205</v>
      </c>
      <c r="P45">
        <f>'147557'!Q37</f>
        <v>0</v>
      </c>
      <c r="Q45">
        <f>'147557'!AF37</f>
        <v>17</v>
      </c>
      <c r="R45">
        <f>'147557'!AK37</f>
        <v>-106</v>
      </c>
    </row>
    <row r="46" spans="1:18" x14ac:dyDescent="0.2">
      <c r="A46">
        <v>20120206</v>
      </c>
      <c r="B46">
        <v>0</v>
      </c>
      <c r="C46">
        <v>40</v>
      </c>
      <c r="D46">
        <v>13</v>
      </c>
      <c r="E46">
        <f t="shared" si="0"/>
        <v>20120206</v>
      </c>
      <c r="F46">
        <f t="shared" si="1"/>
        <v>0</v>
      </c>
      <c r="G46">
        <f t="shared" si="2"/>
        <v>39.92</v>
      </c>
      <c r="H46">
        <f t="shared" si="3"/>
        <v>12.920000000000002</v>
      </c>
      <c r="J46" t="str">
        <f>'147557'!A38</f>
        <v>GHCND:USC00250760</v>
      </c>
      <c r="K46" t="str">
        <f>'147557'!B38</f>
        <v>BENKELMAN NE US</v>
      </c>
      <c r="L46">
        <f>'147557'!C38</f>
        <v>922</v>
      </c>
      <c r="M46">
        <f>'147557'!D38</f>
        <v>40.052599999999998</v>
      </c>
      <c r="N46">
        <f>'147557'!E38</f>
        <v>-101.5386</v>
      </c>
      <c r="O46">
        <f>'147557'!F38</f>
        <v>20120206</v>
      </c>
      <c r="P46">
        <f>'147557'!Q38</f>
        <v>0</v>
      </c>
      <c r="Q46">
        <f>'147557'!AF38</f>
        <v>44</v>
      </c>
      <c r="R46">
        <f>'147557'!AK38</f>
        <v>-106</v>
      </c>
    </row>
    <row r="47" spans="1:18" x14ac:dyDescent="0.2">
      <c r="A47">
        <v>20120207</v>
      </c>
      <c r="B47">
        <v>0.02</v>
      </c>
      <c r="C47">
        <v>37</v>
      </c>
      <c r="D47">
        <v>13</v>
      </c>
      <c r="E47">
        <f t="shared" si="0"/>
        <v>20120207</v>
      </c>
      <c r="F47">
        <f t="shared" si="1"/>
        <v>1.968503937007874E-2</v>
      </c>
      <c r="G47">
        <f t="shared" si="2"/>
        <v>37.04</v>
      </c>
      <c r="H47">
        <f t="shared" si="3"/>
        <v>12.920000000000002</v>
      </c>
      <c r="J47" t="str">
        <f>'147557'!A39</f>
        <v>GHCND:USC00250760</v>
      </c>
      <c r="K47" t="str">
        <f>'147557'!B39</f>
        <v>BENKELMAN NE US</v>
      </c>
      <c r="L47">
        <f>'147557'!C39</f>
        <v>922</v>
      </c>
      <c r="M47">
        <f>'147557'!D39</f>
        <v>40.052599999999998</v>
      </c>
      <c r="N47">
        <f>'147557'!E39</f>
        <v>-101.5386</v>
      </c>
      <c r="O47">
        <f>'147557'!F39</f>
        <v>20120207</v>
      </c>
      <c r="P47">
        <f>'147557'!Q39</f>
        <v>5</v>
      </c>
      <c r="Q47">
        <f>'147557'!AF39</f>
        <v>28</v>
      </c>
      <c r="R47">
        <f>'147557'!AK39</f>
        <v>-106</v>
      </c>
    </row>
    <row r="48" spans="1:18" x14ac:dyDescent="0.2">
      <c r="A48">
        <v>20120208</v>
      </c>
      <c r="B48">
        <v>0</v>
      </c>
      <c r="C48">
        <v>25</v>
      </c>
      <c r="D48">
        <v>18</v>
      </c>
      <c r="E48">
        <f t="shared" si="0"/>
        <v>20120208</v>
      </c>
      <c r="F48">
        <f t="shared" si="1"/>
        <v>0</v>
      </c>
      <c r="G48">
        <f t="shared" si="2"/>
        <v>24.98</v>
      </c>
      <c r="H48">
        <f t="shared" si="3"/>
        <v>17.96</v>
      </c>
      <c r="J48" t="str">
        <f>'147557'!A40</f>
        <v>GHCND:USC00250760</v>
      </c>
      <c r="K48" t="str">
        <f>'147557'!B40</f>
        <v>BENKELMAN NE US</v>
      </c>
      <c r="L48">
        <f>'147557'!C40</f>
        <v>922</v>
      </c>
      <c r="M48">
        <f>'147557'!D40</f>
        <v>40.052599999999998</v>
      </c>
      <c r="N48">
        <f>'147557'!E40</f>
        <v>-101.5386</v>
      </c>
      <c r="O48">
        <f>'147557'!F40</f>
        <v>20120208</v>
      </c>
      <c r="P48">
        <f>'147557'!Q40</f>
        <v>0</v>
      </c>
      <c r="Q48">
        <f>'147557'!AF40</f>
        <v>-39</v>
      </c>
      <c r="R48">
        <f>'147557'!AK40</f>
        <v>-78</v>
      </c>
    </row>
    <row r="49" spans="1:18" x14ac:dyDescent="0.2">
      <c r="A49">
        <v>20120209</v>
      </c>
      <c r="B49">
        <v>0</v>
      </c>
      <c r="C49">
        <v>35</v>
      </c>
      <c r="D49">
        <v>19</v>
      </c>
      <c r="E49">
        <f t="shared" si="0"/>
        <v>20120209</v>
      </c>
      <c r="F49">
        <f t="shared" si="1"/>
        <v>0</v>
      </c>
      <c r="G49">
        <f t="shared" si="2"/>
        <v>35.06</v>
      </c>
      <c r="H49">
        <f t="shared" si="3"/>
        <v>19.04</v>
      </c>
      <c r="J49" t="str">
        <f>'147557'!A41</f>
        <v>GHCND:USC00250760</v>
      </c>
      <c r="K49" t="str">
        <f>'147557'!B41</f>
        <v>BENKELMAN NE US</v>
      </c>
      <c r="L49">
        <f>'147557'!C41</f>
        <v>922</v>
      </c>
      <c r="M49">
        <f>'147557'!D41</f>
        <v>40.052599999999998</v>
      </c>
      <c r="N49">
        <f>'147557'!E41</f>
        <v>-101.5386</v>
      </c>
      <c r="O49">
        <f>'147557'!F41</f>
        <v>20120209</v>
      </c>
      <c r="P49">
        <f>'147557'!Q41</f>
        <v>0</v>
      </c>
      <c r="Q49">
        <f>'147557'!AF41</f>
        <v>17</v>
      </c>
      <c r="R49">
        <f>'147557'!AK41</f>
        <v>-72</v>
      </c>
    </row>
    <row r="50" spans="1:18" x14ac:dyDescent="0.2">
      <c r="A50">
        <v>20120210</v>
      </c>
      <c r="B50">
        <v>0</v>
      </c>
      <c r="C50">
        <v>46</v>
      </c>
      <c r="D50">
        <v>14</v>
      </c>
      <c r="E50">
        <f t="shared" si="0"/>
        <v>20120210</v>
      </c>
      <c r="F50">
        <f t="shared" si="1"/>
        <v>0</v>
      </c>
      <c r="G50">
        <f t="shared" si="2"/>
        <v>46.04</v>
      </c>
      <c r="H50">
        <f t="shared" si="3"/>
        <v>14</v>
      </c>
      <c r="J50" t="str">
        <f>'147557'!A42</f>
        <v>GHCND:USC00250760</v>
      </c>
      <c r="K50" t="str">
        <f>'147557'!B42</f>
        <v>BENKELMAN NE US</v>
      </c>
      <c r="L50">
        <f>'147557'!C42</f>
        <v>922</v>
      </c>
      <c r="M50">
        <f>'147557'!D42</f>
        <v>40.052599999999998</v>
      </c>
      <c r="N50">
        <f>'147557'!E42</f>
        <v>-101.5386</v>
      </c>
      <c r="O50">
        <f>'147557'!F42</f>
        <v>20120210</v>
      </c>
      <c r="P50">
        <f>'147557'!Q42</f>
        <v>0</v>
      </c>
      <c r="Q50">
        <f>'147557'!AF42</f>
        <v>78</v>
      </c>
      <c r="R50">
        <f>'147557'!AK42</f>
        <v>-100</v>
      </c>
    </row>
    <row r="51" spans="1:18" x14ac:dyDescent="0.2">
      <c r="A51">
        <v>20120211</v>
      </c>
      <c r="B51">
        <v>0.01</v>
      </c>
      <c r="C51">
        <v>27</v>
      </c>
      <c r="D51">
        <v>5</v>
      </c>
      <c r="E51">
        <f t="shared" si="0"/>
        <v>20120211</v>
      </c>
      <c r="F51">
        <f t="shared" si="1"/>
        <v>1.1811023622047244E-2</v>
      </c>
      <c r="G51">
        <f t="shared" si="2"/>
        <v>26.96</v>
      </c>
      <c r="H51">
        <f t="shared" si="3"/>
        <v>5</v>
      </c>
      <c r="J51" t="str">
        <f>'147557'!A43</f>
        <v>GHCND:USC00250760</v>
      </c>
      <c r="K51" t="str">
        <f>'147557'!B43</f>
        <v>BENKELMAN NE US</v>
      </c>
      <c r="L51">
        <f>'147557'!C43</f>
        <v>922</v>
      </c>
      <c r="M51">
        <f>'147557'!D43</f>
        <v>40.052599999999998</v>
      </c>
      <c r="N51">
        <f>'147557'!E43</f>
        <v>-101.5386</v>
      </c>
      <c r="O51">
        <f>'147557'!F43</f>
        <v>20120211</v>
      </c>
      <c r="P51">
        <f>'147557'!Q43</f>
        <v>3</v>
      </c>
      <c r="Q51">
        <f>'147557'!AF43</f>
        <v>-28</v>
      </c>
      <c r="R51">
        <f>'147557'!AK43</f>
        <v>-150</v>
      </c>
    </row>
    <row r="52" spans="1:18" x14ac:dyDescent="0.2">
      <c r="A52">
        <v>20120212</v>
      </c>
      <c r="B52">
        <v>0</v>
      </c>
      <c r="C52">
        <v>24</v>
      </c>
      <c r="D52">
        <v>5</v>
      </c>
      <c r="E52">
        <f t="shared" si="0"/>
        <v>20120212</v>
      </c>
      <c r="F52">
        <f t="shared" si="1"/>
        <v>0</v>
      </c>
      <c r="G52">
        <f t="shared" si="2"/>
        <v>24.08</v>
      </c>
      <c r="H52">
        <f t="shared" si="3"/>
        <v>5</v>
      </c>
      <c r="J52" t="str">
        <f>'147557'!A44</f>
        <v>GHCND:USC00250760</v>
      </c>
      <c r="K52" t="str">
        <f>'147557'!B44</f>
        <v>BENKELMAN NE US</v>
      </c>
      <c r="L52">
        <f>'147557'!C44</f>
        <v>922</v>
      </c>
      <c r="M52">
        <f>'147557'!D44</f>
        <v>40.052599999999998</v>
      </c>
      <c r="N52">
        <f>'147557'!E44</f>
        <v>-101.5386</v>
      </c>
      <c r="O52">
        <f>'147557'!F44</f>
        <v>20120212</v>
      </c>
      <c r="P52">
        <f>'147557'!Q44</f>
        <v>0</v>
      </c>
      <c r="Q52">
        <f>'147557'!AF44</f>
        <v>-44</v>
      </c>
      <c r="R52">
        <f>'147557'!AK44</f>
        <v>-150</v>
      </c>
    </row>
    <row r="53" spans="1:18" x14ac:dyDescent="0.2">
      <c r="A53">
        <v>20120213</v>
      </c>
      <c r="B53">
        <v>0.02</v>
      </c>
      <c r="C53">
        <v>36</v>
      </c>
      <c r="D53">
        <v>20</v>
      </c>
      <c r="E53">
        <f t="shared" si="0"/>
        <v>20120213</v>
      </c>
      <c r="F53">
        <f t="shared" si="1"/>
        <v>1.968503937007874E-2</v>
      </c>
      <c r="G53">
        <f t="shared" si="2"/>
        <v>35.96</v>
      </c>
      <c r="H53">
        <f t="shared" si="3"/>
        <v>19.939999999999998</v>
      </c>
      <c r="J53" t="str">
        <f>'147557'!A45</f>
        <v>GHCND:USC00250760</v>
      </c>
      <c r="K53" t="str">
        <f>'147557'!B45</f>
        <v>BENKELMAN NE US</v>
      </c>
      <c r="L53">
        <f>'147557'!C45</f>
        <v>922</v>
      </c>
      <c r="M53">
        <f>'147557'!D45</f>
        <v>40.052599999999998</v>
      </c>
      <c r="N53">
        <f>'147557'!E45</f>
        <v>-101.5386</v>
      </c>
      <c r="O53">
        <f>'147557'!F45</f>
        <v>20120213</v>
      </c>
      <c r="P53">
        <f>'147557'!Q45</f>
        <v>5</v>
      </c>
      <c r="Q53">
        <f>'147557'!AF45</f>
        <v>22</v>
      </c>
      <c r="R53">
        <f>'147557'!AK45</f>
        <v>-67</v>
      </c>
    </row>
    <row r="54" spans="1:18" x14ac:dyDescent="0.2">
      <c r="A54">
        <v>20120214</v>
      </c>
      <c r="B54">
        <v>0.02</v>
      </c>
      <c r="C54">
        <v>43</v>
      </c>
      <c r="D54">
        <v>24</v>
      </c>
      <c r="E54">
        <f t="shared" si="0"/>
        <v>20120214</v>
      </c>
      <c r="F54">
        <f t="shared" si="1"/>
        <v>1.968503937007874E-2</v>
      </c>
      <c r="G54">
        <f t="shared" si="2"/>
        <v>42.980000000000004</v>
      </c>
      <c r="H54">
        <f t="shared" si="3"/>
        <v>24.08</v>
      </c>
      <c r="J54" t="str">
        <f>'147557'!A46</f>
        <v>GHCND:USC00250760</v>
      </c>
      <c r="K54" t="str">
        <f>'147557'!B46</f>
        <v>BENKELMAN NE US</v>
      </c>
      <c r="L54">
        <f>'147557'!C46</f>
        <v>922</v>
      </c>
      <c r="M54">
        <f>'147557'!D46</f>
        <v>40.052599999999998</v>
      </c>
      <c r="N54">
        <f>'147557'!E46</f>
        <v>-101.5386</v>
      </c>
      <c r="O54">
        <f>'147557'!F46</f>
        <v>20120214</v>
      </c>
      <c r="P54">
        <f>'147557'!Q46</f>
        <v>5</v>
      </c>
      <c r="Q54">
        <f>'147557'!AF46</f>
        <v>61</v>
      </c>
      <c r="R54">
        <f>'147557'!AK46</f>
        <v>-44</v>
      </c>
    </row>
    <row r="55" spans="1:18" x14ac:dyDescent="0.2">
      <c r="A55">
        <v>20120215</v>
      </c>
      <c r="B55">
        <v>0</v>
      </c>
      <c r="C55">
        <v>57</v>
      </c>
      <c r="D55">
        <v>26</v>
      </c>
      <c r="E55">
        <f t="shared" si="0"/>
        <v>20120215</v>
      </c>
      <c r="F55">
        <f t="shared" si="1"/>
        <v>0</v>
      </c>
      <c r="G55">
        <f t="shared" si="2"/>
        <v>57.019999999999996</v>
      </c>
      <c r="H55">
        <f t="shared" si="3"/>
        <v>26.060000000000002</v>
      </c>
      <c r="J55" t="str">
        <f>'147557'!A47</f>
        <v>GHCND:USC00250760</v>
      </c>
      <c r="K55" t="str">
        <f>'147557'!B47</f>
        <v>BENKELMAN NE US</v>
      </c>
      <c r="L55">
        <f>'147557'!C47</f>
        <v>922</v>
      </c>
      <c r="M55">
        <f>'147557'!D47</f>
        <v>40.052599999999998</v>
      </c>
      <c r="N55">
        <f>'147557'!E47</f>
        <v>-101.5386</v>
      </c>
      <c r="O55">
        <f>'147557'!F47</f>
        <v>20120215</v>
      </c>
      <c r="P55">
        <f>'147557'!Q47</f>
        <v>0</v>
      </c>
      <c r="Q55">
        <f>'147557'!AF47</f>
        <v>139</v>
      </c>
      <c r="R55">
        <f>'147557'!AK47</f>
        <v>-33</v>
      </c>
    </row>
    <row r="56" spans="1:18" x14ac:dyDescent="0.2">
      <c r="A56">
        <v>20120216</v>
      </c>
      <c r="B56">
        <v>0</v>
      </c>
      <c r="C56">
        <v>45</v>
      </c>
      <c r="D56">
        <v>19</v>
      </c>
      <c r="E56">
        <f t="shared" si="0"/>
        <v>20120216</v>
      </c>
      <c r="F56">
        <f t="shared" si="1"/>
        <v>0</v>
      </c>
      <c r="G56">
        <f t="shared" si="2"/>
        <v>44.96</v>
      </c>
      <c r="H56">
        <f t="shared" si="3"/>
        <v>19.04</v>
      </c>
      <c r="J56" t="str">
        <f>'147557'!A48</f>
        <v>GHCND:USC00250760</v>
      </c>
      <c r="K56" t="str">
        <f>'147557'!B48</f>
        <v>BENKELMAN NE US</v>
      </c>
      <c r="L56">
        <f>'147557'!C48</f>
        <v>922</v>
      </c>
      <c r="M56">
        <f>'147557'!D48</f>
        <v>40.052599999999998</v>
      </c>
      <c r="N56">
        <f>'147557'!E48</f>
        <v>-101.5386</v>
      </c>
      <c r="O56">
        <f>'147557'!F48</f>
        <v>20120216</v>
      </c>
      <c r="P56">
        <f>'147557'!Q48</f>
        <v>0</v>
      </c>
      <c r="Q56">
        <f>'147557'!AF48</f>
        <v>72</v>
      </c>
      <c r="R56">
        <f>'147557'!AK48</f>
        <v>-72</v>
      </c>
    </row>
    <row r="57" spans="1:18" x14ac:dyDescent="0.2">
      <c r="A57">
        <v>20120217</v>
      </c>
      <c r="B57">
        <v>0</v>
      </c>
      <c r="C57">
        <v>51</v>
      </c>
      <c r="D57">
        <v>19</v>
      </c>
      <c r="E57">
        <f t="shared" si="0"/>
        <v>20120217</v>
      </c>
      <c r="F57">
        <f t="shared" si="1"/>
        <v>0</v>
      </c>
      <c r="G57">
        <f t="shared" si="2"/>
        <v>51.08</v>
      </c>
      <c r="H57">
        <f t="shared" si="3"/>
        <v>19.04</v>
      </c>
      <c r="J57" t="str">
        <f>'147557'!A49</f>
        <v>GHCND:USC00250760</v>
      </c>
      <c r="K57" t="str">
        <f>'147557'!B49</f>
        <v>BENKELMAN NE US</v>
      </c>
      <c r="L57">
        <f>'147557'!C49</f>
        <v>922</v>
      </c>
      <c r="M57">
        <f>'147557'!D49</f>
        <v>40.052599999999998</v>
      </c>
      <c r="N57">
        <f>'147557'!E49</f>
        <v>-101.5386</v>
      </c>
      <c r="O57">
        <f>'147557'!F49</f>
        <v>20120217</v>
      </c>
      <c r="P57">
        <f>'147557'!Q49</f>
        <v>0</v>
      </c>
      <c r="Q57">
        <f>'147557'!AF49</f>
        <v>106</v>
      </c>
      <c r="R57">
        <f>'147557'!AK49</f>
        <v>-72</v>
      </c>
    </row>
    <row r="58" spans="1:18" x14ac:dyDescent="0.2">
      <c r="A58">
        <v>20120218</v>
      </c>
      <c r="B58">
        <v>0</v>
      </c>
      <c r="C58">
        <v>53</v>
      </c>
      <c r="D58">
        <v>15</v>
      </c>
      <c r="E58">
        <f t="shared" si="0"/>
        <v>20120218</v>
      </c>
      <c r="F58">
        <f t="shared" si="1"/>
        <v>0</v>
      </c>
      <c r="G58">
        <f t="shared" si="2"/>
        <v>53.06</v>
      </c>
      <c r="H58">
        <f t="shared" si="3"/>
        <v>15.079999999999998</v>
      </c>
      <c r="J58" t="str">
        <f>'147557'!A50</f>
        <v>GHCND:USC00250760</v>
      </c>
      <c r="K58" t="str">
        <f>'147557'!B50</f>
        <v>BENKELMAN NE US</v>
      </c>
      <c r="L58">
        <f>'147557'!C50</f>
        <v>922</v>
      </c>
      <c r="M58">
        <f>'147557'!D50</f>
        <v>40.052599999999998</v>
      </c>
      <c r="N58">
        <f>'147557'!E50</f>
        <v>-101.5386</v>
      </c>
      <c r="O58">
        <f>'147557'!F50</f>
        <v>20120218</v>
      </c>
      <c r="P58">
        <f>'147557'!Q50</f>
        <v>0</v>
      </c>
      <c r="Q58">
        <f>'147557'!AF50</f>
        <v>117</v>
      </c>
      <c r="R58">
        <f>'147557'!AK50</f>
        <v>-94</v>
      </c>
    </row>
    <row r="59" spans="1:18" x14ac:dyDescent="0.2">
      <c r="A59">
        <v>20120219</v>
      </c>
      <c r="B59">
        <v>0</v>
      </c>
      <c r="C59">
        <v>50</v>
      </c>
      <c r="D59">
        <v>21</v>
      </c>
      <c r="E59">
        <f t="shared" si="0"/>
        <v>20120219</v>
      </c>
      <c r="F59">
        <f t="shared" si="1"/>
        <v>0</v>
      </c>
      <c r="G59">
        <f t="shared" si="2"/>
        <v>50</v>
      </c>
      <c r="H59">
        <f t="shared" si="3"/>
        <v>21.02</v>
      </c>
      <c r="J59" t="str">
        <f>'147557'!A51</f>
        <v>GHCND:USC00250760</v>
      </c>
      <c r="K59" t="str">
        <f>'147557'!B51</f>
        <v>BENKELMAN NE US</v>
      </c>
      <c r="L59">
        <f>'147557'!C51</f>
        <v>922</v>
      </c>
      <c r="M59">
        <f>'147557'!D51</f>
        <v>40.052599999999998</v>
      </c>
      <c r="N59">
        <f>'147557'!E51</f>
        <v>-101.5386</v>
      </c>
      <c r="O59">
        <f>'147557'!F51</f>
        <v>20120219</v>
      </c>
      <c r="P59">
        <f>'147557'!Q51</f>
        <v>0</v>
      </c>
      <c r="Q59">
        <f>'147557'!AF51</f>
        <v>100</v>
      </c>
      <c r="R59">
        <f>'147557'!AK51</f>
        <v>-61</v>
      </c>
    </row>
    <row r="60" spans="1:18" x14ac:dyDescent="0.2">
      <c r="A60">
        <v>20120220</v>
      </c>
      <c r="B60">
        <v>0</v>
      </c>
      <c r="C60">
        <v>44</v>
      </c>
      <c r="D60">
        <v>32</v>
      </c>
      <c r="E60">
        <f t="shared" si="0"/>
        <v>20120220</v>
      </c>
      <c r="F60">
        <f t="shared" si="1"/>
        <v>0</v>
      </c>
      <c r="G60">
        <f t="shared" si="2"/>
        <v>44.06</v>
      </c>
      <c r="H60">
        <f t="shared" si="3"/>
        <v>32</v>
      </c>
      <c r="J60" t="str">
        <f>'147557'!A52</f>
        <v>GHCND:USC00250760</v>
      </c>
      <c r="K60" t="str">
        <f>'147557'!B52</f>
        <v>BENKELMAN NE US</v>
      </c>
      <c r="L60">
        <f>'147557'!C52</f>
        <v>922</v>
      </c>
      <c r="M60">
        <f>'147557'!D52</f>
        <v>40.052599999999998</v>
      </c>
      <c r="N60">
        <f>'147557'!E52</f>
        <v>-101.5386</v>
      </c>
      <c r="O60">
        <f>'147557'!F52</f>
        <v>20120220</v>
      </c>
      <c r="P60">
        <f>'147557'!Q52</f>
        <v>0</v>
      </c>
      <c r="Q60">
        <f>'147557'!AF52</f>
        <v>67</v>
      </c>
      <c r="R60">
        <f>'147557'!AK52</f>
        <v>0</v>
      </c>
    </row>
    <row r="61" spans="1:18" x14ac:dyDescent="0.2">
      <c r="A61">
        <v>20120221</v>
      </c>
      <c r="B61">
        <v>0.02</v>
      </c>
      <c r="C61">
        <v>39</v>
      </c>
      <c r="D61">
        <v>21</v>
      </c>
      <c r="E61">
        <f t="shared" si="0"/>
        <v>20120221</v>
      </c>
      <c r="F61">
        <f t="shared" si="1"/>
        <v>1.968503937007874E-2</v>
      </c>
      <c r="G61">
        <f t="shared" si="2"/>
        <v>39.019999999999996</v>
      </c>
      <c r="H61">
        <f t="shared" si="3"/>
        <v>21.02</v>
      </c>
      <c r="J61" t="str">
        <f>'147557'!A53</f>
        <v>GHCND:USC00250760</v>
      </c>
      <c r="K61" t="str">
        <f>'147557'!B53</f>
        <v>BENKELMAN NE US</v>
      </c>
      <c r="L61">
        <f>'147557'!C53</f>
        <v>922</v>
      </c>
      <c r="M61">
        <f>'147557'!D53</f>
        <v>40.052599999999998</v>
      </c>
      <c r="N61">
        <f>'147557'!E53</f>
        <v>-101.5386</v>
      </c>
      <c r="O61">
        <f>'147557'!F53</f>
        <v>20120221</v>
      </c>
      <c r="P61">
        <f>'147557'!Q53</f>
        <v>5</v>
      </c>
      <c r="Q61">
        <f>'147557'!AF53</f>
        <v>39</v>
      </c>
      <c r="R61">
        <f>'147557'!AK53</f>
        <v>-61</v>
      </c>
    </row>
    <row r="62" spans="1:18" x14ac:dyDescent="0.2">
      <c r="A62">
        <v>20120222</v>
      </c>
      <c r="B62">
        <v>0</v>
      </c>
      <c r="C62">
        <v>55</v>
      </c>
      <c r="D62">
        <v>22</v>
      </c>
      <c r="E62">
        <f t="shared" si="0"/>
        <v>20120222</v>
      </c>
      <c r="F62">
        <f t="shared" si="1"/>
        <v>0</v>
      </c>
      <c r="G62">
        <f t="shared" si="2"/>
        <v>55.040000000000006</v>
      </c>
      <c r="H62">
        <f t="shared" si="3"/>
        <v>21.92</v>
      </c>
      <c r="J62" t="str">
        <f>'147557'!A54</f>
        <v>GHCND:USC00250760</v>
      </c>
      <c r="K62" t="str">
        <f>'147557'!B54</f>
        <v>BENKELMAN NE US</v>
      </c>
      <c r="L62">
        <f>'147557'!C54</f>
        <v>922</v>
      </c>
      <c r="M62">
        <f>'147557'!D54</f>
        <v>40.052599999999998</v>
      </c>
      <c r="N62">
        <f>'147557'!E54</f>
        <v>-101.5386</v>
      </c>
      <c r="O62">
        <f>'147557'!F54</f>
        <v>20120222</v>
      </c>
      <c r="P62">
        <f>'147557'!Q54</f>
        <v>0</v>
      </c>
      <c r="Q62">
        <f>'147557'!AF54</f>
        <v>128</v>
      </c>
      <c r="R62">
        <f>'147557'!AK54</f>
        <v>-56</v>
      </c>
    </row>
    <row r="63" spans="1:18" x14ac:dyDescent="0.2">
      <c r="A63">
        <v>20120223</v>
      </c>
      <c r="B63">
        <v>0</v>
      </c>
      <c r="C63">
        <v>64</v>
      </c>
      <c r="D63">
        <v>33</v>
      </c>
      <c r="E63">
        <f t="shared" si="0"/>
        <v>20120223</v>
      </c>
      <c r="F63">
        <f t="shared" si="1"/>
        <v>0</v>
      </c>
      <c r="G63">
        <f t="shared" si="2"/>
        <v>64.039999999999992</v>
      </c>
      <c r="H63">
        <f t="shared" si="3"/>
        <v>33.08</v>
      </c>
      <c r="J63" t="str">
        <f>'147557'!A55</f>
        <v>GHCND:USC00250760</v>
      </c>
      <c r="K63" t="str">
        <f>'147557'!B55</f>
        <v>BENKELMAN NE US</v>
      </c>
      <c r="L63">
        <f>'147557'!C55</f>
        <v>922</v>
      </c>
      <c r="M63">
        <f>'147557'!D55</f>
        <v>40.052599999999998</v>
      </c>
      <c r="N63">
        <f>'147557'!E55</f>
        <v>-101.5386</v>
      </c>
      <c r="O63">
        <f>'147557'!F55</f>
        <v>20120223</v>
      </c>
      <c r="P63">
        <f>'147557'!Q55</f>
        <v>0</v>
      </c>
      <c r="Q63">
        <f>'147557'!AF55</f>
        <v>178</v>
      </c>
      <c r="R63">
        <f>'147557'!AK55</f>
        <v>6</v>
      </c>
    </row>
    <row r="64" spans="1:18" x14ac:dyDescent="0.2">
      <c r="A64">
        <v>20120224</v>
      </c>
      <c r="B64">
        <v>0</v>
      </c>
      <c r="C64">
        <v>46</v>
      </c>
      <c r="D64">
        <v>22</v>
      </c>
      <c r="E64">
        <f t="shared" si="0"/>
        <v>20120224</v>
      </c>
      <c r="F64">
        <f t="shared" si="1"/>
        <v>0</v>
      </c>
      <c r="G64">
        <f t="shared" si="2"/>
        <v>46.04</v>
      </c>
      <c r="H64">
        <f t="shared" si="3"/>
        <v>21.92</v>
      </c>
      <c r="J64" t="str">
        <f>'147557'!A56</f>
        <v>GHCND:USC00250760</v>
      </c>
      <c r="K64" t="str">
        <f>'147557'!B56</f>
        <v>BENKELMAN NE US</v>
      </c>
      <c r="L64">
        <f>'147557'!C56</f>
        <v>922</v>
      </c>
      <c r="M64">
        <f>'147557'!D56</f>
        <v>40.052599999999998</v>
      </c>
      <c r="N64">
        <f>'147557'!E56</f>
        <v>-101.5386</v>
      </c>
      <c r="O64">
        <f>'147557'!F56</f>
        <v>20120224</v>
      </c>
      <c r="P64">
        <f>'147557'!Q56</f>
        <v>0</v>
      </c>
      <c r="Q64">
        <f>'147557'!AF56</f>
        <v>78</v>
      </c>
      <c r="R64">
        <f>'147557'!AK56</f>
        <v>-56</v>
      </c>
    </row>
    <row r="65" spans="1:18" x14ac:dyDescent="0.2">
      <c r="A65">
        <v>20120225</v>
      </c>
      <c r="B65">
        <v>0</v>
      </c>
      <c r="C65">
        <v>46</v>
      </c>
      <c r="D65">
        <v>12</v>
      </c>
      <c r="E65">
        <f t="shared" si="0"/>
        <v>20120225</v>
      </c>
      <c r="F65">
        <f t="shared" si="1"/>
        <v>0</v>
      </c>
      <c r="G65">
        <f t="shared" si="2"/>
        <v>46.04</v>
      </c>
      <c r="H65">
        <f t="shared" si="3"/>
        <v>12.02</v>
      </c>
      <c r="J65" t="str">
        <f>'147557'!A57</f>
        <v>GHCND:USC00250760</v>
      </c>
      <c r="K65" t="str">
        <f>'147557'!B57</f>
        <v>BENKELMAN NE US</v>
      </c>
      <c r="L65">
        <f>'147557'!C57</f>
        <v>922</v>
      </c>
      <c r="M65">
        <f>'147557'!D57</f>
        <v>40.052599999999998</v>
      </c>
      <c r="N65">
        <f>'147557'!E57</f>
        <v>-101.5386</v>
      </c>
      <c r="O65">
        <f>'147557'!F57</f>
        <v>20120225</v>
      </c>
      <c r="P65">
        <f>'147557'!Q57</f>
        <v>0</v>
      </c>
      <c r="Q65">
        <f>'147557'!AF57</f>
        <v>78</v>
      </c>
      <c r="R65">
        <f>'147557'!AK57</f>
        <v>-111</v>
      </c>
    </row>
    <row r="66" spans="1:18" x14ac:dyDescent="0.2">
      <c r="A66">
        <v>20120226</v>
      </c>
      <c r="B66">
        <v>0</v>
      </c>
      <c r="C66">
        <v>63</v>
      </c>
      <c r="D66">
        <v>22</v>
      </c>
      <c r="E66">
        <f t="shared" si="0"/>
        <v>20120226</v>
      </c>
      <c r="F66">
        <f t="shared" si="1"/>
        <v>0</v>
      </c>
      <c r="G66">
        <f t="shared" si="2"/>
        <v>62.96</v>
      </c>
      <c r="H66">
        <f t="shared" si="3"/>
        <v>21.92</v>
      </c>
      <c r="J66" t="str">
        <f>'147557'!A58</f>
        <v>GHCND:USC00250760</v>
      </c>
      <c r="K66" t="str">
        <f>'147557'!B58</f>
        <v>BENKELMAN NE US</v>
      </c>
      <c r="L66">
        <f>'147557'!C58</f>
        <v>922</v>
      </c>
      <c r="M66">
        <f>'147557'!D58</f>
        <v>40.052599999999998</v>
      </c>
      <c r="N66">
        <f>'147557'!E58</f>
        <v>-101.5386</v>
      </c>
      <c r="O66">
        <f>'147557'!F58</f>
        <v>20120226</v>
      </c>
      <c r="P66">
        <f>'147557'!Q58</f>
        <v>0</v>
      </c>
      <c r="Q66">
        <f>'147557'!AF58</f>
        <v>172</v>
      </c>
      <c r="R66">
        <f>'147557'!AK58</f>
        <v>-56</v>
      </c>
    </row>
    <row r="67" spans="1:18" x14ac:dyDescent="0.2">
      <c r="A67">
        <v>20120227</v>
      </c>
      <c r="B67">
        <v>0</v>
      </c>
      <c r="C67">
        <v>50</v>
      </c>
      <c r="D67">
        <v>9</v>
      </c>
      <c r="E67">
        <f t="shared" si="0"/>
        <v>20120227</v>
      </c>
      <c r="F67">
        <f t="shared" si="1"/>
        <v>0</v>
      </c>
      <c r="G67">
        <f t="shared" si="2"/>
        <v>50</v>
      </c>
      <c r="H67">
        <f t="shared" si="3"/>
        <v>8.9599999999999973</v>
      </c>
      <c r="J67" t="str">
        <f>'147557'!A59</f>
        <v>GHCND:USC00250760</v>
      </c>
      <c r="K67" t="str">
        <f>'147557'!B59</f>
        <v>BENKELMAN NE US</v>
      </c>
      <c r="L67">
        <f>'147557'!C59</f>
        <v>922</v>
      </c>
      <c r="M67">
        <f>'147557'!D59</f>
        <v>40.052599999999998</v>
      </c>
      <c r="N67">
        <f>'147557'!E59</f>
        <v>-101.5386</v>
      </c>
      <c r="O67">
        <f>'147557'!F59</f>
        <v>20120227</v>
      </c>
      <c r="P67">
        <f>'147557'!Q59</f>
        <v>0</v>
      </c>
      <c r="Q67">
        <f>'147557'!AF59</f>
        <v>100</v>
      </c>
      <c r="R67">
        <f>'147557'!AK59</f>
        <v>-128</v>
      </c>
    </row>
    <row r="68" spans="1:18" x14ac:dyDescent="0.2">
      <c r="A68">
        <v>20120228</v>
      </c>
      <c r="B68">
        <v>0</v>
      </c>
      <c r="C68">
        <v>49</v>
      </c>
      <c r="D68">
        <v>13</v>
      </c>
      <c r="E68">
        <f t="shared" si="0"/>
        <v>20120228</v>
      </c>
      <c r="F68">
        <f t="shared" si="1"/>
        <v>0</v>
      </c>
      <c r="G68">
        <f t="shared" si="2"/>
        <v>48.92</v>
      </c>
      <c r="H68">
        <f t="shared" si="3"/>
        <v>12.920000000000002</v>
      </c>
      <c r="J68" t="str">
        <f>'147557'!A60</f>
        <v>GHCND:USC00250760</v>
      </c>
      <c r="K68" t="str">
        <f>'147557'!B60</f>
        <v>BENKELMAN NE US</v>
      </c>
      <c r="L68">
        <f>'147557'!C60</f>
        <v>922</v>
      </c>
      <c r="M68">
        <f>'147557'!D60</f>
        <v>40.052599999999998</v>
      </c>
      <c r="N68">
        <f>'147557'!E60</f>
        <v>-101.5386</v>
      </c>
      <c r="O68">
        <f>'147557'!F60</f>
        <v>20120228</v>
      </c>
      <c r="P68">
        <f>'147557'!Q60</f>
        <v>0</v>
      </c>
      <c r="Q68">
        <f>'147557'!AF60</f>
        <v>94</v>
      </c>
      <c r="R68">
        <f>'147557'!AK60</f>
        <v>-106</v>
      </c>
    </row>
    <row r="69" spans="1:18" x14ac:dyDescent="0.2">
      <c r="A69">
        <v>20120229</v>
      </c>
      <c r="B69">
        <v>0.01</v>
      </c>
      <c r="C69">
        <v>67</v>
      </c>
      <c r="D69">
        <v>28</v>
      </c>
      <c r="E69">
        <f t="shared" si="0"/>
        <v>20120229</v>
      </c>
      <c r="F69">
        <f t="shared" si="1"/>
        <v>1.1811023622047244E-2</v>
      </c>
      <c r="G69">
        <f t="shared" si="2"/>
        <v>66.92</v>
      </c>
      <c r="H69">
        <f t="shared" si="3"/>
        <v>28.04</v>
      </c>
      <c r="J69" t="str">
        <f>'147557'!A61</f>
        <v>GHCND:USC00250760</v>
      </c>
      <c r="K69" t="str">
        <f>'147557'!B61</f>
        <v>BENKELMAN NE US</v>
      </c>
      <c r="L69">
        <f>'147557'!C61</f>
        <v>922</v>
      </c>
      <c r="M69">
        <f>'147557'!D61</f>
        <v>40.052599999999998</v>
      </c>
      <c r="N69">
        <f>'147557'!E61</f>
        <v>-101.5386</v>
      </c>
      <c r="O69">
        <f>'147557'!F61</f>
        <v>20120229</v>
      </c>
      <c r="P69">
        <f>'147557'!Q61</f>
        <v>3</v>
      </c>
      <c r="Q69">
        <f>'147557'!AF61</f>
        <v>194</v>
      </c>
      <c r="R69">
        <f>'147557'!AK61</f>
        <v>-22</v>
      </c>
    </row>
    <row r="70" spans="1:18" x14ac:dyDescent="0.2">
      <c r="A70">
        <v>20120301</v>
      </c>
      <c r="B70">
        <v>0</v>
      </c>
      <c r="C70">
        <v>60</v>
      </c>
      <c r="D70">
        <v>18</v>
      </c>
      <c r="E70">
        <f t="shared" si="0"/>
        <v>20120301</v>
      </c>
      <c r="F70">
        <f t="shared" si="1"/>
        <v>0</v>
      </c>
      <c r="G70">
        <f t="shared" si="2"/>
        <v>60.08</v>
      </c>
      <c r="H70">
        <f t="shared" si="3"/>
        <v>17.96</v>
      </c>
      <c r="J70" t="str">
        <f>'147557'!A62</f>
        <v>GHCND:USC00250760</v>
      </c>
      <c r="K70" t="str">
        <f>'147557'!B62</f>
        <v>BENKELMAN NE US</v>
      </c>
      <c r="L70">
        <f>'147557'!C62</f>
        <v>922</v>
      </c>
      <c r="M70">
        <f>'147557'!D62</f>
        <v>40.052599999999998</v>
      </c>
      <c r="N70">
        <f>'147557'!E62</f>
        <v>-101.5386</v>
      </c>
      <c r="O70">
        <f>'147557'!F62</f>
        <v>20120301</v>
      </c>
      <c r="P70">
        <f>'147557'!Q62</f>
        <v>0</v>
      </c>
      <c r="Q70">
        <f>'147557'!AF62</f>
        <v>156</v>
      </c>
      <c r="R70">
        <f>'147557'!AK62</f>
        <v>-78</v>
      </c>
    </row>
    <row r="71" spans="1:18" x14ac:dyDescent="0.2">
      <c r="A71">
        <v>20120302</v>
      </c>
      <c r="B71">
        <v>0</v>
      </c>
      <c r="C71">
        <v>52</v>
      </c>
      <c r="D71">
        <v>22</v>
      </c>
      <c r="E71">
        <f t="shared" si="0"/>
        <v>20120302</v>
      </c>
      <c r="F71">
        <f t="shared" si="1"/>
        <v>0</v>
      </c>
      <c r="G71">
        <f t="shared" si="2"/>
        <v>51.980000000000004</v>
      </c>
      <c r="H71">
        <f t="shared" si="3"/>
        <v>21.92</v>
      </c>
      <c r="J71" t="str">
        <f>'147557'!A63</f>
        <v>GHCND:USC00250760</v>
      </c>
      <c r="K71" t="str">
        <f>'147557'!B63</f>
        <v>BENKELMAN NE US</v>
      </c>
      <c r="L71">
        <f>'147557'!C63</f>
        <v>922</v>
      </c>
      <c r="M71">
        <f>'147557'!D63</f>
        <v>40.052599999999998</v>
      </c>
      <c r="N71">
        <f>'147557'!E63</f>
        <v>-101.5386</v>
      </c>
      <c r="O71">
        <f>'147557'!F63</f>
        <v>20120302</v>
      </c>
      <c r="P71">
        <f>'147557'!Q63</f>
        <v>0</v>
      </c>
      <c r="Q71">
        <f>'147557'!AF63</f>
        <v>111</v>
      </c>
      <c r="R71">
        <f>'147557'!AK63</f>
        <v>-56</v>
      </c>
    </row>
    <row r="72" spans="1:18" x14ac:dyDescent="0.2">
      <c r="A72">
        <v>20120303</v>
      </c>
      <c r="B72">
        <v>0</v>
      </c>
      <c r="C72">
        <v>46</v>
      </c>
      <c r="D72">
        <v>18</v>
      </c>
      <c r="E72">
        <f t="shared" si="0"/>
        <v>20120303</v>
      </c>
      <c r="F72">
        <f t="shared" si="1"/>
        <v>0</v>
      </c>
      <c r="G72">
        <f t="shared" si="2"/>
        <v>46.04</v>
      </c>
      <c r="H72">
        <f t="shared" si="3"/>
        <v>17.96</v>
      </c>
      <c r="J72" t="str">
        <f>'147557'!A64</f>
        <v>GHCND:USC00250760</v>
      </c>
      <c r="K72" t="str">
        <f>'147557'!B64</f>
        <v>BENKELMAN NE US</v>
      </c>
      <c r="L72">
        <f>'147557'!C64</f>
        <v>922</v>
      </c>
      <c r="M72">
        <f>'147557'!D64</f>
        <v>40.052599999999998</v>
      </c>
      <c r="N72">
        <f>'147557'!E64</f>
        <v>-101.5386</v>
      </c>
      <c r="O72">
        <f>'147557'!F64</f>
        <v>20120303</v>
      </c>
      <c r="P72">
        <f>'147557'!Q64</f>
        <v>0</v>
      </c>
      <c r="Q72">
        <f>'147557'!AF64</f>
        <v>78</v>
      </c>
      <c r="R72">
        <f>'147557'!AK64</f>
        <v>-78</v>
      </c>
    </row>
    <row r="73" spans="1:18" x14ac:dyDescent="0.2">
      <c r="A73">
        <v>20120304</v>
      </c>
      <c r="B73">
        <v>0</v>
      </c>
      <c r="C73">
        <v>48</v>
      </c>
      <c r="D73">
        <v>29</v>
      </c>
      <c r="E73">
        <f t="shared" si="0"/>
        <v>20120304</v>
      </c>
      <c r="F73">
        <f t="shared" si="1"/>
        <v>0</v>
      </c>
      <c r="G73">
        <f t="shared" si="2"/>
        <v>48.019999999999996</v>
      </c>
      <c r="H73">
        <f t="shared" si="3"/>
        <v>28.94</v>
      </c>
      <c r="J73" t="str">
        <f>'147557'!A65</f>
        <v>GHCND:USC00250760</v>
      </c>
      <c r="K73" t="str">
        <f>'147557'!B65</f>
        <v>BENKELMAN NE US</v>
      </c>
      <c r="L73">
        <f>'147557'!C65</f>
        <v>922</v>
      </c>
      <c r="M73">
        <f>'147557'!D65</f>
        <v>40.052599999999998</v>
      </c>
      <c r="N73">
        <f>'147557'!E65</f>
        <v>-101.5386</v>
      </c>
      <c r="O73">
        <f>'147557'!F65</f>
        <v>20120304</v>
      </c>
      <c r="P73">
        <f>'147557'!Q65</f>
        <v>0</v>
      </c>
      <c r="Q73">
        <f>'147557'!AF65</f>
        <v>89</v>
      </c>
      <c r="R73">
        <f>'147557'!AK65</f>
        <v>-17</v>
      </c>
    </row>
    <row r="74" spans="1:18" x14ac:dyDescent="0.2">
      <c r="A74">
        <v>20120305</v>
      </c>
      <c r="B74">
        <v>0</v>
      </c>
      <c r="C74">
        <v>65</v>
      </c>
      <c r="D74">
        <v>27</v>
      </c>
      <c r="E74">
        <f t="shared" si="0"/>
        <v>20120305</v>
      </c>
      <c r="F74">
        <f t="shared" si="1"/>
        <v>0</v>
      </c>
      <c r="G74">
        <f t="shared" si="2"/>
        <v>64.94</v>
      </c>
      <c r="H74">
        <f t="shared" si="3"/>
        <v>26.96</v>
      </c>
      <c r="J74" t="str">
        <f>'147557'!A66</f>
        <v>GHCND:USC00250760</v>
      </c>
      <c r="K74" t="str">
        <f>'147557'!B66</f>
        <v>BENKELMAN NE US</v>
      </c>
      <c r="L74">
        <f>'147557'!C66</f>
        <v>922</v>
      </c>
      <c r="M74">
        <f>'147557'!D66</f>
        <v>40.052599999999998</v>
      </c>
      <c r="N74">
        <f>'147557'!E66</f>
        <v>-101.5386</v>
      </c>
      <c r="O74">
        <f>'147557'!F66</f>
        <v>20120305</v>
      </c>
      <c r="P74">
        <f>'147557'!Q66</f>
        <v>0</v>
      </c>
      <c r="Q74">
        <f>'147557'!AF66</f>
        <v>183</v>
      </c>
      <c r="R74">
        <f>'147557'!AK66</f>
        <v>-28</v>
      </c>
    </row>
    <row r="75" spans="1:18" x14ac:dyDescent="0.2">
      <c r="A75">
        <v>20120306</v>
      </c>
      <c r="B75">
        <v>0</v>
      </c>
      <c r="C75">
        <v>79</v>
      </c>
      <c r="D75">
        <v>25</v>
      </c>
      <c r="E75">
        <f t="shared" ref="E75:E138" si="4">O75</f>
        <v>20120306</v>
      </c>
      <c r="F75">
        <f t="shared" ref="F75:F138" si="5">IF(P75=-9999,-9999,P75/254)</f>
        <v>0</v>
      </c>
      <c r="G75">
        <f t="shared" ref="G75:G138" si="6">IF(Q75=-9999,-9999,(9/5)*(Q75/10)+32)</f>
        <v>78.98</v>
      </c>
      <c r="H75">
        <f t="shared" ref="H75:H138" si="7">IF(R75=-9999,-9999,(9/5)*(R75/10)+32)</f>
        <v>24.98</v>
      </c>
      <c r="J75" t="str">
        <f>'147557'!A67</f>
        <v>GHCND:USC00250760</v>
      </c>
      <c r="K75" t="str">
        <f>'147557'!B67</f>
        <v>BENKELMAN NE US</v>
      </c>
      <c r="L75">
        <f>'147557'!C67</f>
        <v>922</v>
      </c>
      <c r="M75">
        <f>'147557'!D67</f>
        <v>40.052599999999998</v>
      </c>
      <c r="N75">
        <f>'147557'!E67</f>
        <v>-101.5386</v>
      </c>
      <c r="O75">
        <f>'147557'!F67</f>
        <v>20120306</v>
      </c>
      <c r="P75">
        <f>'147557'!Q67</f>
        <v>0</v>
      </c>
      <c r="Q75">
        <f>'147557'!AF67</f>
        <v>261</v>
      </c>
      <c r="R75">
        <f>'147557'!AK67</f>
        <v>-39</v>
      </c>
    </row>
    <row r="76" spans="1:18" x14ac:dyDescent="0.2">
      <c r="A76">
        <v>20120307</v>
      </c>
      <c r="B76">
        <v>0</v>
      </c>
      <c r="C76">
        <v>78</v>
      </c>
      <c r="D76">
        <v>26</v>
      </c>
      <c r="E76">
        <f t="shared" si="4"/>
        <v>20120307</v>
      </c>
      <c r="F76">
        <f t="shared" si="5"/>
        <v>0</v>
      </c>
      <c r="G76">
        <f t="shared" si="6"/>
        <v>78.080000000000013</v>
      </c>
      <c r="H76">
        <f t="shared" si="7"/>
        <v>26.060000000000002</v>
      </c>
      <c r="J76" t="str">
        <f>'147557'!A68</f>
        <v>GHCND:USC00250760</v>
      </c>
      <c r="K76" t="str">
        <f>'147557'!B68</f>
        <v>BENKELMAN NE US</v>
      </c>
      <c r="L76">
        <f>'147557'!C68</f>
        <v>922</v>
      </c>
      <c r="M76">
        <f>'147557'!D68</f>
        <v>40.052599999999998</v>
      </c>
      <c r="N76">
        <f>'147557'!E68</f>
        <v>-101.5386</v>
      </c>
      <c r="O76">
        <f>'147557'!F68</f>
        <v>20120307</v>
      </c>
      <c r="P76">
        <f>'147557'!Q68</f>
        <v>0</v>
      </c>
      <c r="Q76">
        <f>'147557'!AF68</f>
        <v>256</v>
      </c>
      <c r="R76">
        <f>'147557'!AK68</f>
        <v>-33</v>
      </c>
    </row>
    <row r="77" spans="1:18" x14ac:dyDescent="0.2">
      <c r="A77">
        <v>20120308</v>
      </c>
      <c r="B77">
        <v>0</v>
      </c>
      <c r="C77">
        <v>45</v>
      </c>
      <c r="D77">
        <v>23</v>
      </c>
      <c r="E77">
        <f t="shared" si="4"/>
        <v>20120308</v>
      </c>
      <c r="F77">
        <f t="shared" si="5"/>
        <v>0</v>
      </c>
      <c r="G77">
        <f t="shared" si="6"/>
        <v>44.96</v>
      </c>
      <c r="H77">
        <f t="shared" si="7"/>
        <v>23</v>
      </c>
      <c r="J77" t="str">
        <f>'147557'!A69</f>
        <v>GHCND:USC00250760</v>
      </c>
      <c r="K77" t="str">
        <f>'147557'!B69</f>
        <v>BENKELMAN NE US</v>
      </c>
      <c r="L77">
        <f>'147557'!C69</f>
        <v>922</v>
      </c>
      <c r="M77">
        <f>'147557'!D69</f>
        <v>40.052599999999998</v>
      </c>
      <c r="N77">
        <f>'147557'!E69</f>
        <v>-101.5386</v>
      </c>
      <c r="O77">
        <f>'147557'!F69</f>
        <v>20120308</v>
      </c>
      <c r="P77">
        <f>'147557'!Q69</f>
        <v>0</v>
      </c>
      <c r="Q77">
        <f>'147557'!AF69</f>
        <v>72</v>
      </c>
      <c r="R77">
        <f>'147557'!AK69</f>
        <v>-50</v>
      </c>
    </row>
    <row r="78" spans="1:18" x14ac:dyDescent="0.2">
      <c r="A78">
        <v>20120309</v>
      </c>
      <c r="B78">
        <v>0</v>
      </c>
      <c r="C78">
        <v>53</v>
      </c>
      <c r="D78">
        <v>19</v>
      </c>
      <c r="E78">
        <f t="shared" si="4"/>
        <v>20120309</v>
      </c>
      <c r="F78">
        <f t="shared" si="5"/>
        <v>0</v>
      </c>
      <c r="G78">
        <f t="shared" si="6"/>
        <v>53.06</v>
      </c>
      <c r="H78">
        <f t="shared" si="7"/>
        <v>19.04</v>
      </c>
      <c r="J78" t="str">
        <f>'147557'!A70</f>
        <v>GHCND:USC00250760</v>
      </c>
      <c r="K78" t="str">
        <f>'147557'!B70</f>
        <v>BENKELMAN NE US</v>
      </c>
      <c r="L78">
        <f>'147557'!C70</f>
        <v>922</v>
      </c>
      <c r="M78">
        <f>'147557'!D70</f>
        <v>40.052599999999998</v>
      </c>
      <c r="N78">
        <f>'147557'!E70</f>
        <v>-101.5386</v>
      </c>
      <c r="O78">
        <f>'147557'!F70</f>
        <v>20120309</v>
      </c>
      <c r="P78">
        <f>'147557'!Q70</f>
        <v>0</v>
      </c>
      <c r="Q78">
        <f>'147557'!AF70</f>
        <v>117</v>
      </c>
      <c r="R78">
        <f>'147557'!AK70</f>
        <v>-72</v>
      </c>
    </row>
    <row r="79" spans="1:18" x14ac:dyDescent="0.2">
      <c r="A79">
        <v>20120310</v>
      </c>
      <c r="B79">
        <v>0</v>
      </c>
      <c r="C79">
        <v>66</v>
      </c>
      <c r="D79">
        <v>21</v>
      </c>
      <c r="E79">
        <f t="shared" si="4"/>
        <v>20120310</v>
      </c>
      <c r="F79">
        <f t="shared" si="5"/>
        <v>0</v>
      </c>
      <c r="G79">
        <f t="shared" si="6"/>
        <v>66.02</v>
      </c>
      <c r="H79">
        <f t="shared" si="7"/>
        <v>21.02</v>
      </c>
      <c r="J79" t="str">
        <f>'147557'!A71</f>
        <v>GHCND:USC00250760</v>
      </c>
      <c r="K79" t="str">
        <f>'147557'!B71</f>
        <v>BENKELMAN NE US</v>
      </c>
      <c r="L79">
        <f>'147557'!C71</f>
        <v>922</v>
      </c>
      <c r="M79">
        <f>'147557'!D71</f>
        <v>40.052599999999998</v>
      </c>
      <c r="N79">
        <f>'147557'!E71</f>
        <v>-101.5386</v>
      </c>
      <c r="O79">
        <f>'147557'!F71</f>
        <v>20120310</v>
      </c>
      <c r="P79">
        <f>'147557'!Q71</f>
        <v>0</v>
      </c>
      <c r="Q79">
        <f>'147557'!AF71</f>
        <v>189</v>
      </c>
      <c r="R79">
        <f>'147557'!AK71</f>
        <v>-61</v>
      </c>
    </row>
    <row r="80" spans="1:18" x14ac:dyDescent="0.2">
      <c r="A80">
        <v>20120311</v>
      </c>
      <c r="B80">
        <v>0</v>
      </c>
      <c r="C80">
        <v>71</v>
      </c>
      <c r="D80">
        <v>35</v>
      </c>
      <c r="E80">
        <f t="shared" si="4"/>
        <v>20120311</v>
      </c>
      <c r="F80">
        <f t="shared" si="5"/>
        <v>0</v>
      </c>
      <c r="G80">
        <f t="shared" si="6"/>
        <v>71.06</v>
      </c>
      <c r="H80">
        <f t="shared" si="7"/>
        <v>35.06</v>
      </c>
      <c r="J80" t="str">
        <f>'147557'!A72</f>
        <v>GHCND:USC00250760</v>
      </c>
      <c r="K80" t="str">
        <f>'147557'!B72</f>
        <v>BENKELMAN NE US</v>
      </c>
      <c r="L80">
        <f>'147557'!C72</f>
        <v>922</v>
      </c>
      <c r="M80">
        <f>'147557'!D72</f>
        <v>40.052599999999998</v>
      </c>
      <c r="N80">
        <f>'147557'!E72</f>
        <v>-101.5386</v>
      </c>
      <c r="O80">
        <f>'147557'!F72</f>
        <v>20120311</v>
      </c>
      <c r="P80">
        <f>'147557'!Q72</f>
        <v>0</v>
      </c>
      <c r="Q80">
        <f>'147557'!AF72</f>
        <v>217</v>
      </c>
      <c r="R80">
        <f>'147557'!AK72</f>
        <v>17</v>
      </c>
    </row>
    <row r="81" spans="1:18" x14ac:dyDescent="0.2">
      <c r="A81">
        <v>20120312</v>
      </c>
      <c r="B81">
        <v>0</v>
      </c>
      <c r="C81">
        <v>50</v>
      </c>
      <c r="D81">
        <v>36</v>
      </c>
      <c r="E81">
        <f t="shared" si="4"/>
        <v>20120312</v>
      </c>
      <c r="F81">
        <f t="shared" si="5"/>
        <v>0</v>
      </c>
      <c r="G81">
        <f t="shared" si="6"/>
        <v>50</v>
      </c>
      <c r="H81">
        <f t="shared" si="7"/>
        <v>35.96</v>
      </c>
      <c r="J81" t="str">
        <f>'147557'!A73</f>
        <v>GHCND:USC00250760</v>
      </c>
      <c r="K81" t="str">
        <f>'147557'!B73</f>
        <v>BENKELMAN NE US</v>
      </c>
      <c r="L81">
        <f>'147557'!C73</f>
        <v>922</v>
      </c>
      <c r="M81">
        <f>'147557'!D73</f>
        <v>40.052599999999998</v>
      </c>
      <c r="N81">
        <f>'147557'!E73</f>
        <v>-101.5386</v>
      </c>
      <c r="O81">
        <f>'147557'!F73</f>
        <v>20120312</v>
      </c>
      <c r="P81">
        <f>'147557'!Q73</f>
        <v>0</v>
      </c>
      <c r="Q81">
        <f>'147557'!AF73</f>
        <v>100</v>
      </c>
      <c r="R81">
        <f>'147557'!AK73</f>
        <v>22</v>
      </c>
    </row>
    <row r="82" spans="1:18" x14ac:dyDescent="0.2">
      <c r="A82">
        <v>20120313</v>
      </c>
      <c r="B82">
        <v>0</v>
      </c>
      <c r="C82">
        <v>76</v>
      </c>
      <c r="D82">
        <v>31</v>
      </c>
      <c r="E82">
        <f t="shared" si="4"/>
        <v>20120313</v>
      </c>
      <c r="F82">
        <f t="shared" si="5"/>
        <v>0</v>
      </c>
      <c r="G82">
        <f t="shared" si="6"/>
        <v>75.92</v>
      </c>
      <c r="H82">
        <f t="shared" si="7"/>
        <v>30.92</v>
      </c>
      <c r="J82" t="str">
        <f>'147557'!A74</f>
        <v>GHCND:USC00250760</v>
      </c>
      <c r="K82" t="str">
        <f>'147557'!B74</f>
        <v>BENKELMAN NE US</v>
      </c>
      <c r="L82">
        <f>'147557'!C74</f>
        <v>922</v>
      </c>
      <c r="M82">
        <f>'147557'!D74</f>
        <v>40.052599999999998</v>
      </c>
      <c r="N82">
        <f>'147557'!E74</f>
        <v>-101.5386</v>
      </c>
      <c r="O82">
        <f>'147557'!F74</f>
        <v>20120313</v>
      </c>
      <c r="P82">
        <f>'147557'!Q74</f>
        <v>0</v>
      </c>
      <c r="Q82">
        <f>'147557'!AF74</f>
        <v>244</v>
      </c>
      <c r="R82">
        <f>'147557'!AK74</f>
        <v>-6</v>
      </c>
    </row>
    <row r="83" spans="1:18" x14ac:dyDescent="0.2">
      <c r="A83">
        <v>20120314</v>
      </c>
      <c r="B83">
        <v>0</v>
      </c>
      <c r="C83">
        <v>82</v>
      </c>
      <c r="D83">
        <v>33</v>
      </c>
      <c r="E83">
        <f t="shared" si="4"/>
        <v>20120314</v>
      </c>
      <c r="F83">
        <f t="shared" si="5"/>
        <v>0</v>
      </c>
      <c r="G83">
        <f t="shared" si="6"/>
        <v>82.039999999999992</v>
      </c>
      <c r="H83">
        <f t="shared" si="7"/>
        <v>33.08</v>
      </c>
      <c r="J83" t="str">
        <f>'147557'!A75</f>
        <v>GHCND:USC00250760</v>
      </c>
      <c r="K83" t="str">
        <f>'147557'!B75</f>
        <v>BENKELMAN NE US</v>
      </c>
      <c r="L83">
        <f>'147557'!C75</f>
        <v>922</v>
      </c>
      <c r="M83">
        <f>'147557'!D75</f>
        <v>40.052599999999998</v>
      </c>
      <c r="N83">
        <f>'147557'!E75</f>
        <v>-101.5386</v>
      </c>
      <c r="O83">
        <f>'147557'!F75</f>
        <v>20120314</v>
      </c>
      <c r="P83">
        <f>'147557'!Q75</f>
        <v>0</v>
      </c>
      <c r="Q83">
        <f>'147557'!AF75</f>
        <v>278</v>
      </c>
      <c r="R83">
        <f>'147557'!AK75</f>
        <v>6</v>
      </c>
    </row>
    <row r="84" spans="1:18" x14ac:dyDescent="0.2">
      <c r="A84">
        <v>20120315</v>
      </c>
      <c r="B84">
        <v>0</v>
      </c>
      <c r="C84">
        <v>80</v>
      </c>
      <c r="D84">
        <v>35</v>
      </c>
      <c r="E84">
        <f t="shared" si="4"/>
        <v>20120315</v>
      </c>
      <c r="F84">
        <f t="shared" si="5"/>
        <v>0</v>
      </c>
      <c r="G84">
        <f t="shared" si="6"/>
        <v>80.06</v>
      </c>
      <c r="H84">
        <f t="shared" si="7"/>
        <v>35.06</v>
      </c>
      <c r="J84" t="str">
        <f>'147557'!A76</f>
        <v>GHCND:USC00250760</v>
      </c>
      <c r="K84" t="str">
        <f>'147557'!B76</f>
        <v>BENKELMAN NE US</v>
      </c>
      <c r="L84">
        <f>'147557'!C76</f>
        <v>922</v>
      </c>
      <c r="M84">
        <f>'147557'!D76</f>
        <v>40.052599999999998</v>
      </c>
      <c r="N84">
        <f>'147557'!E76</f>
        <v>-101.5386</v>
      </c>
      <c r="O84">
        <f>'147557'!F76</f>
        <v>20120315</v>
      </c>
      <c r="P84">
        <f>'147557'!Q76</f>
        <v>0</v>
      </c>
      <c r="Q84">
        <f>'147557'!AF76</f>
        <v>267</v>
      </c>
      <c r="R84">
        <f>'147557'!AK76</f>
        <v>17</v>
      </c>
    </row>
    <row r="85" spans="1:18" x14ac:dyDescent="0.2">
      <c r="A85">
        <v>20120316</v>
      </c>
      <c r="B85">
        <v>0</v>
      </c>
      <c r="C85">
        <v>79</v>
      </c>
      <c r="D85">
        <v>32</v>
      </c>
      <c r="E85">
        <f t="shared" si="4"/>
        <v>20120316</v>
      </c>
      <c r="F85">
        <f t="shared" si="5"/>
        <v>0</v>
      </c>
      <c r="G85">
        <f t="shared" si="6"/>
        <v>78.98</v>
      </c>
      <c r="H85">
        <f t="shared" si="7"/>
        <v>32</v>
      </c>
      <c r="J85" t="str">
        <f>'147557'!A77</f>
        <v>GHCND:USC00250760</v>
      </c>
      <c r="K85" t="str">
        <f>'147557'!B77</f>
        <v>BENKELMAN NE US</v>
      </c>
      <c r="L85">
        <f>'147557'!C77</f>
        <v>922</v>
      </c>
      <c r="M85">
        <f>'147557'!D77</f>
        <v>40.052599999999998</v>
      </c>
      <c r="N85">
        <f>'147557'!E77</f>
        <v>-101.5386</v>
      </c>
      <c r="O85">
        <f>'147557'!F77</f>
        <v>20120316</v>
      </c>
      <c r="P85">
        <f>'147557'!Q77</f>
        <v>0</v>
      </c>
      <c r="Q85">
        <f>'147557'!AF77</f>
        <v>261</v>
      </c>
      <c r="R85">
        <f>'147557'!AK77</f>
        <v>0</v>
      </c>
    </row>
    <row r="86" spans="1:18" x14ac:dyDescent="0.2">
      <c r="A86">
        <v>20120317</v>
      </c>
      <c r="B86">
        <v>0</v>
      </c>
      <c r="C86">
        <v>86</v>
      </c>
      <c r="D86">
        <v>33</v>
      </c>
      <c r="E86">
        <f t="shared" si="4"/>
        <v>20120317</v>
      </c>
      <c r="F86">
        <f t="shared" si="5"/>
        <v>0</v>
      </c>
      <c r="G86">
        <f t="shared" si="6"/>
        <v>86</v>
      </c>
      <c r="H86">
        <f t="shared" si="7"/>
        <v>33.08</v>
      </c>
      <c r="J86" t="str">
        <f>'147557'!A78</f>
        <v>GHCND:USC00250760</v>
      </c>
      <c r="K86" t="str">
        <f>'147557'!B78</f>
        <v>BENKELMAN NE US</v>
      </c>
      <c r="L86">
        <f>'147557'!C78</f>
        <v>922</v>
      </c>
      <c r="M86">
        <f>'147557'!D78</f>
        <v>40.052599999999998</v>
      </c>
      <c r="N86">
        <f>'147557'!E78</f>
        <v>-101.5386</v>
      </c>
      <c r="O86">
        <f>'147557'!F78</f>
        <v>20120317</v>
      </c>
      <c r="P86">
        <f>'147557'!Q78</f>
        <v>0</v>
      </c>
      <c r="Q86">
        <f>'147557'!AF78</f>
        <v>300</v>
      </c>
      <c r="R86">
        <f>'147557'!AK78</f>
        <v>6</v>
      </c>
    </row>
    <row r="87" spans="1:18" x14ac:dyDescent="0.2">
      <c r="A87">
        <v>20120318</v>
      </c>
      <c r="B87">
        <v>0</v>
      </c>
      <c r="C87">
        <v>88</v>
      </c>
      <c r="D87">
        <v>35</v>
      </c>
      <c r="E87">
        <f t="shared" si="4"/>
        <v>20120318</v>
      </c>
      <c r="F87">
        <f t="shared" si="5"/>
        <v>0</v>
      </c>
      <c r="G87">
        <f t="shared" si="6"/>
        <v>87.98</v>
      </c>
      <c r="H87">
        <f t="shared" si="7"/>
        <v>35.06</v>
      </c>
      <c r="J87" t="str">
        <f>'147557'!A79</f>
        <v>GHCND:USC00250760</v>
      </c>
      <c r="K87" t="str">
        <f>'147557'!B79</f>
        <v>BENKELMAN NE US</v>
      </c>
      <c r="L87">
        <f>'147557'!C79</f>
        <v>922</v>
      </c>
      <c r="M87">
        <f>'147557'!D79</f>
        <v>40.052599999999998</v>
      </c>
      <c r="N87">
        <f>'147557'!E79</f>
        <v>-101.5386</v>
      </c>
      <c r="O87">
        <f>'147557'!F79</f>
        <v>20120318</v>
      </c>
      <c r="P87">
        <f>'147557'!Q79</f>
        <v>0</v>
      </c>
      <c r="Q87">
        <f>'147557'!AF79</f>
        <v>311</v>
      </c>
      <c r="R87">
        <f>'147557'!AK79</f>
        <v>17</v>
      </c>
    </row>
    <row r="88" spans="1:18" x14ac:dyDescent="0.2">
      <c r="A88">
        <v>20120319</v>
      </c>
      <c r="B88">
        <v>0</v>
      </c>
      <c r="C88">
        <v>84</v>
      </c>
      <c r="D88">
        <v>41</v>
      </c>
      <c r="E88">
        <f t="shared" si="4"/>
        <v>20120319</v>
      </c>
      <c r="F88">
        <f t="shared" si="5"/>
        <v>0</v>
      </c>
      <c r="G88">
        <f t="shared" si="6"/>
        <v>84.02</v>
      </c>
      <c r="H88">
        <f t="shared" si="7"/>
        <v>41</v>
      </c>
      <c r="J88" t="str">
        <f>'147557'!A80</f>
        <v>GHCND:USC00250760</v>
      </c>
      <c r="K88" t="str">
        <f>'147557'!B80</f>
        <v>BENKELMAN NE US</v>
      </c>
      <c r="L88">
        <f>'147557'!C80</f>
        <v>922</v>
      </c>
      <c r="M88">
        <f>'147557'!D80</f>
        <v>40.052599999999998</v>
      </c>
      <c r="N88">
        <f>'147557'!E80</f>
        <v>-101.5386</v>
      </c>
      <c r="O88">
        <f>'147557'!F80</f>
        <v>20120319</v>
      </c>
      <c r="P88">
        <f>'147557'!Q80</f>
        <v>0</v>
      </c>
      <c r="Q88">
        <f>'147557'!AF80</f>
        <v>289</v>
      </c>
      <c r="R88">
        <f>'147557'!AK80</f>
        <v>50</v>
      </c>
    </row>
    <row r="89" spans="1:18" x14ac:dyDescent="0.2">
      <c r="A89">
        <v>20120320</v>
      </c>
      <c r="B89">
        <v>0</v>
      </c>
      <c r="C89">
        <v>67</v>
      </c>
      <c r="D89">
        <v>40</v>
      </c>
      <c r="E89">
        <f t="shared" si="4"/>
        <v>20120320</v>
      </c>
      <c r="F89">
        <f t="shared" si="5"/>
        <v>0</v>
      </c>
      <c r="G89">
        <f t="shared" si="6"/>
        <v>66.92</v>
      </c>
      <c r="H89">
        <f t="shared" si="7"/>
        <v>39.92</v>
      </c>
      <c r="J89" t="str">
        <f>'147557'!A81</f>
        <v>GHCND:USC00250760</v>
      </c>
      <c r="K89" t="str">
        <f>'147557'!B81</f>
        <v>BENKELMAN NE US</v>
      </c>
      <c r="L89">
        <f>'147557'!C81</f>
        <v>922</v>
      </c>
      <c r="M89">
        <f>'147557'!D81</f>
        <v>40.052599999999998</v>
      </c>
      <c r="N89">
        <f>'147557'!E81</f>
        <v>-101.5386</v>
      </c>
      <c r="O89">
        <f>'147557'!F81</f>
        <v>20120320</v>
      </c>
      <c r="P89">
        <f>'147557'!Q81</f>
        <v>0</v>
      </c>
      <c r="Q89">
        <f>'147557'!AF81</f>
        <v>194</v>
      </c>
      <c r="R89">
        <f>'147557'!AK81</f>
        <v>44</v>
      </c>
    </row>
    <row r="90" spans="1:18" x14ac:dyDescent="0.2">
      <c r="A90">
        <v>20120321</v>
      </c>
      <c r="B90">
        <v>0</v>
      </c>
      <c r="C90">
        <v>60</v>
      </c>
      <c r="D90">
        <v>31</v>
      </c>
      <c r="E90">
        <f t="shared" si="4"/>
        <v>20120321</v>
      </c>
      <c r="F90">
        <f t="shared" si="5"/>
        <v>0</v>
      </c>
      <c r="G90">
        <f t="shared" si="6"/>
        <v>60.08</v>
      </c>
      <c r="H90">
        <f t="shared" si="7"/>
        <v>30.92</v>
      </c>
      <c r="J90" t="str">
        <f>'147557'!A82</f>
        <v>GHCND:USC00250760</v>
      </c>
      <c r="K90" t="str">
        <f>'147557'!B82</f>
        <v>BENKELMAN NE US</v>
      </c>
      <c r="L90">
        <f>'147557'!C82</f>
        <v>922</v>
      </c>
      <c r="M90">
        <f>'147557'!D82</f>
        <v>40.052599999999998</v>
      </c>
      <c r="N90">
        <f>'147557'!E82</f>
        <v>-101.5386</v>
      </c>
      <c r="O90">
        <f>'147557'!F82</f>
        <v>20120321</v>
      </c>
      <c r="P90">
        <f>'147557'!Q82</f>
        <v>0</v>
      </c>
      <c r="Q90">
        <f>'147557'!AF82</f>
        <v>156</v>
      </c>
      <c r="R90">
        <f>'147557'!AK82</f>
        <v>-6</v>
      </c>
    </row>
    <row r="91" spans="1:18" x14ac:dyDescent="0.2">
      <c r="A91">
        <v>20120322</v>
      </c>
      <c r="B91">
        <v>0.46</v>
      </c>
      <c r="C91">
        <v>66</v>
      </c>
      <c r="D91">
        <v>36</v>
      </c>
      <c r="E91">
        <f t="shared" si="4"/>
        <v>20120322</v>
      </c>
      <c r="F91">
        <f t="shared" si="5"/>
        <v>0.46062992125984253</v>
      </c>
      <c r="G91">
        <f t="shared" si="6"/>
        <v>66.02</v>
      </c>
      <c r="H91">
        <f t="shared" si="7"/>
        <v>35.96</v>
      </c>
      <c r="J91" t="str">
        <f>'147557'!A83</f>
        <v>GHCND:USC00250760</v>
      </c>
      <c r="K91" t="str">
        <f>'147557'!B83</f>
        <v>BENKELMAN NE US</v>
      </c>
      <c r="L91">
        <f>'147557'!C83</f>
        <v>922</v>
      </c>
      <c r="M91">
        <f>'147557'!D83</f>
        <v>40.052599999999998</v>
      </c>
      <c r="N91">
        <f>'147557'!E83</f>
        <v>-101.5386</v>
      </c>
      <c r="O91">
        <f>'147557'!F83</f>
        <v>20120322</v>
      </c>
      <c r="P91">
        <f>'147557'!Q83</f>
        <v>117</v>
      </c>
      <c r="Q91">
        <f>'147557'!AF83</f>
        <v>189</v>
      </c>
      <c r="R91">
        <f>'147557'!AK83</f>
        <v>22</v>
      </c>
    </row>
    <row r="92" spans="1:18" x14ac:dyDescent="0.2">
      <c r="A92">
        <v>20120323</v>
      </c>
      <c r="B92">
        <v>0</v>
      </c>
      <c r="C92">
        <v>64</v>
      </c>
      <c r="D92">
        <v>36</v>
      </c>
      <c r="E92">
        <f t="shared" si="4"/>
        <v>20120323</v>
      </c>
      <c r="F92">
        <f t="shared" si="5"/>
        <v>0</v>
      </c>
      <c r="G92">
        <f t="shared" si="6"/>
        <v>64.039999999999992</v>
      </c>
      <c r="H92">
        <f t="shared" si="7"/>
        <v>35.96</v>
      </c>
      <c r="J92" t="str">
        <f>'147557'!A84</f>
        <v>GHCND:USC00250760</v>
      </c>
      <c r="K92" t="str">
        <f>'147557'!B84</f>
        <v>BENKELMAN NE US</v>
      </c>
      <c r="L92">
        <f>'147557'!C84</f>
        <v>922</v>
      </c>
      <c r="M92">
        <f>'147557'!D84</f>
        <v>40.052599999999998</v>
      </c>
      <c r="N92">
        <f>'147557'!E84</f>
        <v>-101.5386</v>
      </c>
      <c r="O92">
        <f>'147557'!F84</f>
        <v>20120323</v>
      </c>
      <c r="P92">
        <f>'147557'!Q84</f>
        <v>0</v>
      </c>
      <c r="Q92">
        <f>'147557'!AF84</f>
        <v>178</v>
      </c>
      <c r="R92">
        <f>'147557'!AK84</f>
        <v>22</v>
      </c>
    </row>
    <row r="93" spans="1:18" x14ac:dyDescent="0.2">
      <c r="A93">
        <v>20120324</v>
      </c>
      <c r="B93">
        <v>0</v>
      </c>
      <c r="C93">
        <v>72</v>
      </c>
      <c r="D93">
        <v>38</v>
      </c>
      <c r="E93">
        <f t="shared" si="4"/>
        <v>20120324</v>
      </c>
      <c r="F93">
        <f t="shared" si="5"/>
        <v>0</v>
      </c>
      <c r="G93">
        <f t="shared" si="6"/>
        <v>71.960000000000008</v>
      </c>
      <c r="H93">
        <f t="shared" si="7"/>
        <v>37.94</v>
      </c>
      <c r="J93" t="str">
        <f>'147557'!A85</f>
        <v>GHCND:USC00250760</v>
      </c>
      <c r="K93" t="str">
        <f>'147557'!B85</f>
        <v>BENKELMAN NE US</v>
      </c>
      <c r="L93">
        <f>'147557'!C85</f>
        <v>922</v>
      </c>
      <c r="M93">
        <f>'147557'!D85</f>
        <v>40.052599999999998</v>
      </c>
      <c r="N93">
        <f>'147557'!E85</f>
        <v>-101.5386</v>
      </c>
      <c r="O93">
        <f>'147557'!F85</f>
        <v>20120324</v>
      </c>
      <c r="P93">
        <f>'147557'!Q85</f>
        <v>0</v>
      </c>
      <c r="Q93">
        <f>'147557'!AF85</f>
        <v>222</v>
      </c>
      <c r="R93">
        <f>'147557'!AK85</f>
        <v>33</v>
      </c>
    </row>
    <row r="94" spans="1:18" x14ac:dyDescent="0.2">
      <c r="A94">
        <v>20120325</v>
      </c>
      <c r="B94">
        <v>0</v>
      </c>
      <c r="C94">
        <v>84</v>
      </c>
      <c r="D94">
        <v>41</v>
      </c>
      <c r="E94">
        <f t="shared" si="4"/>
        <v>20120325</v>
      </c>
      <c r="F94">
        <f t="shared" si="5"/>
        <v>0</v>
      </c>
      <c r="G94">
        <f t="shared" si="6"/>
        <v>84.02</v>
      </c>
      <c r="H94">
        <f t="shared" si="7"/>
        <v>41</v>
      </c>
      <c r="J94" t="str">
        <f>'147557'!A86</f>
        <v>GHCND:USC00250760</v>
      </c>
      <c r="K94" t="str">
        <f>'147557'!B86</f>
        <v>BENKELMAN NE US</v>
      </c>
      <c r="L94">
        <f>'147557'!C86</f>
        <v>922</v>
      </c>
      <c r="M94">
        <f>'147557'!D86</f>
        <v>40.052599999999998</v>
      </c>
      <c r="N94">
        <f>'147557'!E86</f>
        <v>-101.5386</v>
      </c>
      <c r="O94">
        <f>'147557'!F86</f>
        <v>20120325</v>
      </c>
      <c r="P94">
        <f>'147557'!Q86</f>
        <v>0</v>
      </c>
      <c r="Q94">
        <f>'147557'!AF86</f>
        <v>289</v>
      </c>
      <c r="R94">
        <f>'147557'!AK86</f>
        <v>50</v>
      </c>
    </row>
    <row r="95" spans="1:18" x14ac:dyDescent="0.2">
      <c r="A95">
        <v>20120326</v>
      </c>
      <c r="B95">
        <v>0</v>
      </c>
      <c r="C95">
        <v>67</v>
      </c>
      <c r="D95">
        <v>42</v>
      </c>
      <c r="E95">
        <f t="shared" si="4"/>
        <v>20120326</v>
      </c>
      <c r="F95">
        <f t="shared" si="5"/>
        <v>0</v>
      </c>
      <c r="G95">
        <f t="shared" si="6"/>
        <v>66.92</v>
      </c>
      <c r="H95">
        <f t="shared" si="7"/>
        <v>42.08</v>
      </c>
      <c r="J95" t="str">
        <f>'147557'!A87</f>
        <v>GHCND:USC00250760</v>
      </c>
      <c r="K95" t="str">
        <f>'147557'!B87</f>
        <v>BENKELMAN NE US</v>
      </c>
      <c r="L95">
        <f>'147557'!C87</f>
        <v>922</v>
      </c>
      <c r="M95">
        <f>'147557'!D87</f>
        <v>40.052599999999998</v>
      </c>
      <c r="N95">
        <f>'147557'!E87</f>
        <v>-101.5386</v>
      </c>
      <c r="O95">
        <f>'147557'!F87</f>
        <v>20120326</v>
      </c>
      <c r="P95">
        <f>'147557'!Q87</f>
        <v>0</v>
      </c>
      <c r="Q95">
        <f>'147557'!AF87</f>
        <v>194</v>
      </c>
      <c r="R95">
        <f>'147557'!AK87</f>
        <v>56</v>
      </c>
    </row>
    <row r="96" spans="1:18" x14ac:dyDescent="0.2">
      <c r="A96">
        <v>20120327</v>
      </c>
      <c r="B96">
        <v>0</v>
      </c>
      <c r="C96">
        <v>88</v>
      </c>
      <c r="D96">
        <v>36</v>
      </c>
      <c r="E96">
        <f t="shared" si="4"/>
        <v>20120327</v>
      </c>
      <c r="F96">
        <f t="shared" si="5"/>
        <v>0</v>
      </c>
      <c r="G96">
        <f t="shared" si="6"/>
        <v>87.98</v>
      </c>
      <c r="H96">
        <f t="shared" si="7"/>
        <v>35.96</v>
      </c>
      <c r="J96" t="str">
        <f>'147557'!A88</f>
        <v>GHCND:USC00250760</v>
      </c>
      <c r="K96" t="str">
        <f>'147557'!B88</f>
        <v>BENKELMAN NE US</v>
      </c>
      <c r="L96">
        <f>'147557'!C88</f>
        <v>922</v>
      </c>
      <c r="M96">
        <f>'147557'!D88</f>
        <v>40.052599999999998</v>
      </c>
      <c r="N96">
        <f>'147557'!E88</f>
        <v>-101.5386</v>
      </c>
      <c r="O96">
        <f>'147557'!F88</f>
        <v>20120327</v>
      </c>
      <c r="P96">
        <f>'147557'!Q88</f>
        <v>0</v>
      </c>
      <c r="Q96">
        <f>'147557'!AF88</f>
        <v>311</v>
      </c>
      <c r="R96">
        <f>'147557'!AK88</f>
        <v>22</v>
      </c>
    </row>
    <row r="97" spans="1:18" x14ac:dyDescent="0.2">
      <c r="A97">
        <v>20120328</v>
      </c>
      <c r="B97">
        <v>0</v>
      </c>
      <c r="C97">
        <v>74</v>
      </c>
      <c r="D97">
        <v>35</v>
      </c>
      <c r="E97">
        <f t="shared" si="4"/>
        <v>20120328</v>
      </c>
      <c r="F97">
        <f t="shared" si="5"/>
        <v>0</v>
      </c>
      <c r="G97">
        <f t="shared" si="6"/>
        <v>73.94</v>
      </c>
      <c r="H97">
        <f t="shared" si="7"/>
        <v>35.06</v>
      </c>
      <c r="J97" t="str">
        <f>'147557'!A89</f>
        <v>GHCND:USC00250760</v>
      </c>
      <c r="K97" t="str">
        <f>'147557'!B89</f>
        <v>BENKELMAN NE US</v>
      </c>
      <c r="L97">
        <f>'147557'!C89</f>
        <v>922</v>
      </c>
      <c r="M97">
        <f>'147557'!D89</f>
        <v>40.052599999999998</v>
      </c>
      <c r="N97">
        <f>'147557'!E89</f>
        <v>-101.5386</v>
      </c>
      <c r="O97">
        <f>'147557'!F89</f>
        <v>20120328</v>
      </c>
      <c r="P97">
        <f>'147557'!Q89</f>
        <v>0</v>
      </c>
      <c r="Q97">
        <f>'147557'!AF89</f>
        <v>233</v>
      </c>
      <c r="R97">
        <f>'147557'!AK89</f>
        <v>17</v>
      </c>
    </row>
    <row r="98" spans="1:18" x14ac:dyDescent="0.2">
      <c r="A98">
        <v>20120329</v>
      </c>
      <c r="B98">
        <v>0</v>
      </c>
      <c r="C98">
        <v>78</v>
      </c>
      <c r="D98">
        <v>36</v>
      </c>
      <c r="E98">
        <f t="shared" si="4"/>
        <v>20120329</v>
      </c>
      <c r="F98">
        <f t="shared" si="5"/>
        <v>0</v>
      </c>
      <c r="G98">
        <f t="shared" si="6"/>
        <v>78.080000000000013</v>
      </c>
      <c r="H98">
        <f t="shared" si="7"/>
        <v>35.96</v>
      </c>
      <c r="J98" t="str">
        <f>'147557'!A90</f>
        <v>GHCND:USC00250760</v>
      </c>
      <c r="K98" t="str">
        <f>'147557'!B90</f>
        <v>BENKELMAN NE US</v>
      </c>
      <c r="L98">
        <f>'147557'!C90</f>
        <v>922</v>
      </c>
      <c r="M98">
        <f>'147557'!D90</f>
        <v>40.052599999999998</v>
      </c>
      <c r="N98">
        <f>'147557'!E90</f>
        <v>-101.5386</v>
      </c>
      <c r="O98">
        <f>'147557'!F90</f>
        <v>20120329</v>
      </c>
      <c r="P98">
        <f>'147557'!Q90</f>
        <v>0</v>
      </c>
      <c r="Q98">
        <f>'147557'!AF90</f>
        <v>256</v>
      </c>
      <c r="R98">
        <f>'147557'!AK90</f>
        <v>22</v>
      </c>
    </row>
    <row r="99" spans="1:18" x14ac:dyDescent="0.2">
      <c r="A99">
        <v>20120330</v>
      </c>
      <c r="B99">
        <v>0</v>
      </c>
      <c r="C99">
        <v>75</v>
      </c>
      <c r="D99">
        <v>37</v>
      </c>
      <c r="E99">
        <f t="shared" si="4"/>
        <v>20120330</v>
      </c>
      <c r="F99">
        <f t="shared" si="5"/>
        <v>0</v>
      </c>
      <c r="G99">
        <f t="shared" si="6"/>
        <v>75.02</v>
      </c>
      <c r="H99">
        <f t="shared" si="7"/>
        <v>37.04</v>
      </c>
      <c r="J99" t="str">
        <f>'147557'!A91</f>
        <v>GHCND:USC00250760</v>
      </c>
      <c r="K99" t="str">
        <f>'147557'!B91</f>
        <v>BENKELMAN NE US</v>
      </c>
      <c r="L99">
        <f>'147557'!C91</f>
        <v>922</v>
      </c>
      <c r="M99">
        <f>'147557'!D91</f>
        <v>40.052599999999998</v>
      </c>
      <c r="N99">
        <f>'147557'!E91</f>
        <v>-101.5386</v>
      </c>
      <c r="O99">
        <f>'147557'!F91</f>
        <v>20120330</v>
      </c>
      <c r="P99">
        <f>'147557'!Q91</f>
        <v>0</v>
      </c>
      <c r="Q99">
        <f>'147557'!AF91</f>
        <v>239</v>
      </c>
      <c r="R99">
        <f>'147557'!AK91</f>
        <v>28</v>
      </c>
    </row>
    <row r="100" spans="1:18" x14ac:dyDescent="0.2">
      <c r="A100">
        <v>20120331</v>
      </c>
      <c r="B100">
        <v>0</v>
      </c>
      <c r="C100">
        <v>83</v>
      </c>
      <c r="D100">
        <v>40</v>
      </c>
      <c r="E100">
        <f t="shared" si="4"/>
        <v>20120331</v>
      </c>
      <c r="F100">
        <f t="shared" si="5"/>
        <v>0</v>
      </c>
      <c r="G100">
        <f t="shared" si="6"/>
        <v>82.94</v>
      </c>
      <c r="H100">
        <f t="shared" si="7"/>
        <v>39.92</v>
      </c>
      <c r="J100" t="str">
        <f>'147557'!A92</f>
        <v>GHCND:USC00250760</v>
      </c>
      <c r="K100" t="str">
        <f>'147557'!B92</f>
        <v>BENKELMAN NE US</v>
      </c>
      <c r="L100">
        <f>'147557'!C92</f>
        <v>922</v>
      </c>
      <c r="M100">
        <f>'147557'!D92</f>
        <v>40.052599999999998</v>
      </c>
      <c r="N100">
        <f>'147557'!E92</f>
        <v>-101.5386</v>
      </c>
      <c r="O100">
        <f>'147557'!F92</f>
        <v>20120331</v>
      </c>
      <c r="P100">
        <f>'147557'!Q92</f>
        <v>0</v>
      </c>
      <c r="Q100">
        <f>'147557'!AF92</f>
        <v>283</v>
      </c>
      <c r="R100">
        <f>'147557'!AK92</f>
        <v>44</v>
      </c>
    </row>
    <row r="101" spans="1:18" x14ac:dyDescent="0.2">
      <c r="A101">
        <v>20120401</v>
      </c>
      <c r="B101">
        <v>0</v>
      </c>
      <c r="C101">
        <v>88</v>
      </c>
      <c r="D101">
        <v>40</v>
      </c>
      <c r="E101">
        <f t="shared" si="4"/>
        <v>20120401</v>
      </c>
      <c r="F101">
        <f t="shared" si="5"/>
        <v>0</v>
      </c>
      <c r="G101">
        <f t="shared" si="6"/>
        <v>87.98</v>
      </c>
      <c r="H101">
        <f t="shared" si="7"/>
        <v>39.92</v>
      </c>
      <c r="J101" t="str">
        <f>'147557'!A93</f>
        <v>GHCND:USC00250760</v>
      </c>
      <c r="K101" t="str">
        <f>'147557'!B93</f>
        <v>BENKELMAN NE US</v>
      </c>
      <c r="L101">
        <f>'147557'!C93</f>
        <v>922</v>
      </c>
      <c r="M101">
        <f>'147557'!D93</f>
        <v>40.052599999999998</v>
      </c>
      <c r="N101">
        <f>'147557'!E93</f>
        <v>-101.5386</v>
      </c>
      <c r="O101">
        <f>'147557'!F93</f>
        <v>20120401</v>
      </c>
      <c r="P101">
        <f>'147557'!Q93</f>
        <v>0</v>
      </c>
      <c r="Q101">
        <f>'147557'!AF93</f>
        <v>311</v>
      </c>
      <c r="R101">
        <f>'147557'!AK93</f>
        <v>44</v>
      </c>
    </row>
    <row r="102" spans="1:18" x14ac:dyDescent="0.2">
      <c r="A102">
        <v>20120402</v>
      </c>
      <c r="B102">
        <v>0</v>
      </c>
      <c r="C102">
        <v>94</v>
      </c>
      <c r="D102">
        <v>45</v>
      </c>
      <c r="E102">
        <f t="shared" si="4"/>
        <v>20120402</v>
      </c>
      <c r="F102">
        <f t="shared" si="5"/>
        <v>0</v>
      </c>
      <c r="G102">
        <f t="shared" si="6"/>
        <v>93.92</v>
      </c>
      <c r="H102">
        <f t="shared" si="7"/>
        <v>44.96</v>
      </c>
      <c r="J102" t="str">
        <f>'147557'!A94</f>
        <v>GHCND:USC00250760</v>
      </c>
      <c r="K102" t="str">
        <f>'147557'!B94</f>
        <v>BENKELMAN NE US</v>
      </c>
      <c r="L102">
        <f>'147557'!C94</f>
        <v>922</v>
      </c>
      <c r="M102">
        <f>'147557'!D94</f>
        <v>40.052599999999998</v>
      </c>
      <c r="N102">
        <f>'147557'!E94</f>
        <v>-101.5386</v>
      </c>
      <c r="O102">
        <f>'147557'!F94</f>
        <v>20120402</v>
      </c>
      <c r="P102">
        <f>'147557'!Q94</f>
        <v>0</v>
      </c>
      <c r="Q102">
        <f>'147557'!AF94</f>
        <v>344</v>
      </c>
      <c r="R102">
        <f>'147557'!AK94</f>
        <v>72</v>
      </c>
    </row>
    <row r="103" spans="1:18" x14ac:dyDescent="0.2">
      <c r="A103">
        <v>20120403</v>
      </c>
      <c r="B103">
        <v>0.5</v>
      </c>
      <c r="C103">
        <v>67</v>
      </c>
      <c r="D103">
        <v>39</v>
      </c>
      <c r="E103">
        <f t="shared" si="4"/>
        <v>20120403</v>
      </c>
      <c r="F103">
        <f t="shared" si="5"/>
        <v>0.5</v>
      </c>
      <c r="G103">
        <f t="shared" si="6"/>
        <v>66.92</v>
      </c>
      <c r="H103">
        <f t="shared" si="7"/>
        <v>39.019999999999996</v>
      </c>
      <c r="J103" t="str">
        <f>'147557'!A95</f>
        <v>GHCND:USC00250760</v>
      </c>
      <c r="K103" t="str">
        <f>'147557'!B95</f>
        <v>BENKELMAN NE US</v>
      </c>
      <c r="L103">
        <f>'147557'!C95</f>
        <v>922</v>
      </c>
      <c r="M103">
        <f>'147557'!D95</f>
        <v>40.052599999999998</v>
      </c>
      <c r="N103">
        <f>'147557'!E95</f>
        <v>-101.5386</v>
      </c>
      <c r="O103">
        <f>'147557'!F95</f>
        <v>20120403</v>
      </c>
      <c r="P103">
        <f>'147557'!Q95</f>
        <v>127</v>
      </c>
      <c r="Q103">
        <f>'147557'!AF95</f>
        <v>194</v>
      </c>
      <c r="R103">
        <f>'147557'!AK95</f>
        <v>39</v>
      </c>
    </row>
    <row r="104" spans="1:18" x14ac:dyDescent="0.2">
      <c r="A104">
        <v>20120404</v>
      </c>
      <c r="B104">
        <v>0.56999999999999995</v>
      </c>
      <c r="C104">
        <v>46</v>
      </c>
      <c r="D104">
        <v>40</v>
      </c>
      <c r="E104">
        <f t="shared" si="4"/>
        <v>20120404</v>
      </c>
      <c r="F104">
        <f t="shared" si="5"/>
        <v>0.57086614173228345</v>
      </c>
      <c r="G104">
        <f t="shared" si="6"/>
        <v>46.04</v>
      </c>
      <c r="H104">
        <f t="shared" si="7"/>
        <v>39.92</v>
      </c>
      <c r="J104" t="str">
        <f>'147557'!A96</f>
        <v>GHCND:USC00250760</v>
      </c>
      <c r="K104" t="str">
        <f>'147557'!B96</f>
        <v>BENKELMAN NE US</v>
      </c>
      <c r="L104">
        <f>'147557'!C96</f>
        <v>922</v>
      </c>
      <c r="M104">
        <f>'147557'!D96</f>
        <v>40.052599999999998</v>
      </c>
      <c r="N104">
        <f>'147557'!E96</f>
        <v>-101.5386</v>
      </c>
      <c r="O104">
        <f>'147557'!F96</f>
        <v>20120404</v>
      </c>
      <c r="P104">
        <f>'147557'!Q96</f>
        <v>145</v>
      </c>
      <c r="Q104">
        <f>'147557'!AF96</f>
        <v>78</v>
      </c>
      <c r="R104">
        <f>'147557'!AK96</f>
        <v>44</v>
      </c>
    </row>
    <row r="105" spans="1:18" x14ac:dyDescent="0.2">
      <c r="A105">
        <v>20120405</v>
      </c>
      <c r="B105">
        <v>0.27</v>
      </c>
      <c r="C105">
        <v>51</v>
      </c>
      <c r="D105">
        <v>40</v>
      </c>
      <c r="E105">
        <f t="shared" si="4"/>
        <v>20120405</v>
      </c>
      <c r="F105">
        <f t="shared" si="5"/>
        <v>0.27165354330708663</v>
      </c>
      <c r="G105">
        <f t="shared" si="6"/>
        <v>51.08</v>
      </c>
      <c r="H105">
        <f t="shared" si="7"/>
        <v>39.92</v>
      </c>
      <c r="J105" t="str">
        <f>'147557'!A97</f>
        <v>GHCND:USC00250760</v>
      </c>
      <c r="K105" t="str">
        <f>'147557'!B97</f>
        <v>BENKELMAN NE US</v>
      </c>
      <c r="L105">
        <f>'147557'!C97</f>
        <v>922</v>
      </c>
      <c r="M105">
        <f>'147557'!D97</f>
        <v>40.052599999999998</v>
      </c>
      <c r="N105">
        <f>'147557'!E97</f>
        <v>-101.5386</v>
      </c>
      <c r="O105">
        <f>'147557'!F97</f>
        <v>20120405</v>
      </c>
      <c r="P105">
        <f>'147557'!Q97</f>
        <v>69</v>
      </c>
      <c r="Q105">
        <f>'147557'!AF97</f>
        <v>106</v>
      </c>
      <c r="R105">
        <f>'147557'!AK97</f>
        <v>44</v>
      </c>
    </row>
    <row r="106" spans="1:18" x14ac:dyDescent="0.2">
      <c r="A106">
        <v>20120406</v>
      </c>
      <c r="B106">
        <v>0</v>
      </c>
      <c r="C106">
        <v>64</v>
      </c>
      <c r="D106">
        <v>46</v>
      </c>
      <c r="E106">
        <f t="shared" si="4"/>
        <v>20120406</v>
      </c>
      <c r="F106">
        <f t="shared" si="5"/>
        <v>0</v>
      </c>
      <c r="G106">
        <f t="shared" si="6"/>
        <v>64.039999999999992</v>
      </c>
      <c r="H106">
        <f t="shared" si="7"/>
        <v>46.04</v>
      </c>
      <c r="J106" t="str">
        <f>'147557'!A98</f>
        <v>GHCND:USC00250760</v>
      </c>
      <c r="K106" t="str">
        <f>'147557'!B98</f>
        <v>BENKELMAN NE US</v>
      </c>
      <c r="L106">
        <f>'147557'!C98</f>
        <v>922</v>
      </c>
      <c r="M106">
        <f>'147557'!D98</f>
        <v>40.052599999999998</v>
      </c>
      <c r="N106">
        <f>'147557'!E98</f>
        <v>-101.5386</v>
      </c>
      <c r="O106">
        <f>'147557'!F98</f>
        <v>20120406</v>
      </c>
      <c r="P106">
        <f>'147557'!Q98</f>
        <v>0</v>
      </c>
      <c r="Q106">
        <f>'147557'!AF98</f>
        <v>178</v>
      </c>
      <c r="R106">
        <f>'147557'!AK98</f>
        <v>78</v>
      </c>
    </row>
    <row r="107" spans="1:18" x14ac:dyDescent="0.2">
      <c r="A107">
        <v>20120407</v>
      </c>
      <c r="B107">
        <v>0</v>
      </c>
      <c r="C107">
        <v>67</v>
      </c>
      <c r="D107">
        <v>34</v>
      </c>
      <c r="E107">
        <f t="shared" si="4"/>
        <v>20120407</v>
      </c>
      <c r="F107">
        <f t="shared" si="5"/>
        <v>0</v>
      </c>
      <c r="G107">
        <f t="shared" si="6"/>
        <v>66.92</v>
      </c>
      <c r="H107">
        <f t="shared" si="7"/>
        <v>33.979999999999997</v>
      </c>
      <c r="J107" t="str">
        <f>'147557'!A99</f>
        <v>GHCND:USC00250760</v>
      </c>
      <c r="K107" t="str">
        <f>'147557'!B99</f>
        <v>BENKELMAN NE US</v>
      </c>
      <c r="L107">
        <f>'147557'!C99</f>
        <v>922</v>
      </c>
      <c r="M107">
        <f>'147557'!D99</f>
        <v>40.052599999999998</v>
      </c>
      <c r="N107">
        <f>'147557'!E99</f>
        <v>-101.5386</v>
      </c>
      <c r="O107">
        <f>'147557'!F99</f>
        <v>20120407</v>
      </c>
      <c r="P107">
        <f>'147557'!Q99</f>
        <v>0</v>
      </c>
      <c r="Q107">
        <f>'147557'!AF99</f>
        <v>194</v>
      </c>
      <c r="R107">
        <f>'147557'!AK99</f>
        <v>11</v>
      </c>
    </row>
    <row r="108" spans="1:18" x14ac:dyDescent="0.2">
      <c r="A108">
        <v>20120408</v>
      </c>
      <c r="B108">
        <v>0</v>
      </c>
      <c r="C108">
        <v>64</v>
      </c>
      <c r="D108">
        <v>34</v>
      </c>
      <c r="E108">
        <f t="shared" si="4"/>
        <v>20120408</v>
      </c>
      <c r="F108">
        <f t="shared" si="5"/>
        <v>0</v>
      </c>
      <c r="G108">
        <f t="shared" si="6"/>
        <v>64.039999999999992</v>
      </c>
      <c r="H108">
        <f t="shared" si="7"/>
        <v>33.979999999999997</v>
      </c>
      <c r="J108" t="str">
        <f>'147557'!A100</f>
        <v>GHCND:USC00250760</v>
      </c>
      <c r="K108" t="str">
        <f>'147557'!B100</f>
        <v>BENKELMAN NE US</v>
      </c>
      <c r="L108">
        <f>'147557'!C100</f>
        <v>922</v>
      </c>
      <c r="M108">
        <f>'147557'!D100</f>
        <v>40.052599999999998</v>
      </c>
      <c r="N108">
        <f>'147557'!E100</f>
        <v>-101.5386</v>
      </c>
      <c r="O108">
        <f>'147557'!F100</f>
        <v>20120408</v>
      </c>
      <c r="P108">
        <f>'147557'!Q100</f>
        <v>0</v>
      </c>
      <c r="Q108">
        <f>'147557'!AF100</f>
        <v>178</v>
      </c>
      <c r="R108">
        <f>'147557'!AK100</f>
        <v>11</v>
      </c>
    </row>
    <row r="109" spans="1:18" x14ac:dyDescent="0.2">
      <c r="A109">
        <v>20120409</v>
      </c>
      <c r="B109">
        <v>0</v>
      </c>
      <c r="C109">
        <v>76</v>
      </c>
      <c r="D109">
        <v>32</v>
      </c>
      <c r="E109">
        <f t="shared" si="4"/>
        <v>20120409</v>
      </c>
      <c r="F109">
        <f t="shared" si="5"/>
        <v>0</v>
      </c>
      <c r="G109">
        <f t="shared" si="6"/>
        <v>75.92</v>
      </c>
      <c r="H109">
        <f t="shared" si="7"/>
        <v>32</v>
      </c>
      <c r="J109" t="str">
        <f>'147557'!A101</f>
        <v>GHCND:USC00250760</v>
      </c>
      <c r="K109" t="str">
        <f>'147557'!B101</f>
        <v>BENKELMAN NE US</v>
      </c>
      <c r="L109">
        <f>'147557'!C101</f>
        <v>922</v>
      </c>
      <c r="M109">
        <f>'147557'!D101</f>
        <v>40.052599999999998</v>
      </c>
      <c r="N109">
        <f>'147557'!E101</f>
        <v>-101.5386</v>
      </c>
      <c r="O109">
        <f>'147557'!F101</f>
        <v>20120409</v>
      </c>
      <c r="P109">
        <f>'147557'!Q101</f>
        <v>0</v>
      </c>
      <c r="Q109">
        <f>'147557'!AF101</f>
        <v>244</v>
      </c>
      <c r="R109">
        <f>'147557'!AK101</f>
        <v>0</v>
      </c>
    </row>
    <row r="110" spans="1:18" x14ac:dyDescent="0.2">
      <c r="A110">
        <v>20120410</v>
      </c>
      <c r="B110">
        <v>0</v>
      </c>
      <c r="C110">
        <v>71</v>
      </c>
      <c r="D110">
        <v>35</v>
      </c>
      <c r="E110">
        <f t="shared" si="4"/>
        <v>20120410</v>
      </c>
      <c r="F110">
        <f t="shared" si="5"/>
        <v>0</v>
      </c>
      <c r="G110">
        <f t="shared" si="6"/>
        <v>71.06</v>
      </c>
      <c r="H110">
        <f t="shared" si="7"/>
        <v>35.06</v>
      </c>
      <c r="J110" t="str">
        <f>'147557'!A102</f>
        <v>GHCND:USC00250760</v>
      </c>
      <c r="K110" t="str">
        <f>'147557'!B102</f>
        <v>BENKELMAN NE US</v>
      </c>
      <c r="L110">
        <f>'147557'!C102</f>
        <v>922</v>
      </c>
      <c r="M110">
        <f>'147557'!D102</f>
        <v>40.052599999999998</v>
      </c>
      <c r="N110">
        <f>'147557'!E102</f>
        <v>-101.5386</v>
      </c>
      <c r="O110">
        <f>'147557'!F102</f>
        <v>20120410</v>
      </c>
      <c r="P110">
        <f>'147557'!Q102</f>
        <v>0</v>
      </c>
      <c r="Q110">
        <f>'147557'!AF102</f>
        <v>217</v>
      </c>
      <c r="R110">
        <f>'147557'!AK102</f>
        <v>17</v>
      </c>
    </row>
    <row r="111" spans="1:18" x14ac:dyDescent="0.2">
      <c r="A111">
        <v>20120411</v>
      </c>
      <c r="B111">
        <v>0</v>
      </c>
      <c r="C111">
        <v>66</v>
      </c>
      <c r="D111">
        <v>37</v>
      </c>
      <c r="E111">
        <f t="shared" si="4"/>
        <v>20120411</v>
      </c>
      <c r="F111">
        <f t="shared" si="5"/>
        <v>0</v>
      </c>
      <c r="G111">
        <f t="shared" si="6"/>
        <v>66.02</v>
      </c>
      <c r="H111">
        <f t="shared" si="7"/>
        <v>37.04</v>
      </c>
      <c r="J111" t="str">
        <f>'147557'!A103</f>
        <v>GHCND:USC00250760</v>
      </c>
      <c r="K111" t="str">
        <f>'147557'!B103</f>
        <v>BENKELMAN NE US</v>
      </c>
      <c r="L111">
        <f>'147557'!C103</f>
        <v>922</v>
      </c>
      <c r="M111">
        <f>'147557'!D103</f>
        <v>40.052599999999998</v>
      </c>
      <c r="N111">
        <f>'147557'!E103</f>
        <v>-101.5386</v>
      </c>
      <c r="O111">
        <f>'147557'!F103</f>
        <v>20120411</v>
      </c>
      <c r="P111">
        <f>'147557'!Q103</f>
        <v>0</v>
      </c>
      <c r="Q111">
        <f>'147557'!AF103</f>
        <v>189</v>
      </c>
      <c r="R111">
        <f>'147557'!AK103</f>
        <v>28</v>
      </c>
    </row>
    <row r="112" spans="1:18" x14ac:dyDescent="0.2">
      <c r="A112">
        <v>20120412</v>
      </c>
      <c r="B112">
        <v>0.03</v>
      </c>
      <c r="C112">
        <v>58</v>
      </c>
      <c r="D112">
        <v>47</v>
      </c>
      <c r="E112">
        <f t="shared" si="4"/>
        <v>20120412</v>
      </c>
      <c r="F112">
        <f t="shared" si="5"/>
        <v>3.1496062992125984E-2</v>
      </c>
      <c r="G112">
        <f t="shared" si="6"/>
        <v>57.92</v>
      </c>
      <c r="H112">
        <f t="shared" si="7"/>
        <v>46.94</v>
      </c>
      <c r="J112" t="str">
        <f>'147557'!A104</f>
        <v>GHCND:USC00250760</v>
      </c>
      <c r="K112" t="str">
        <f>'147557'!B104</f>
        <v>BENKELMAN NE US</v>
      </c>
      <c r="L112">
        <f>'147557'!C104</f>
        <v>922</v>
      </c>
      <c r="M112">
        <f>'147557'!D104</f>
        <v>40.052599999999998</v>
      </c>
      <c r="N112">
        <f>'147557'!E104</f>
        <v>-101.5386</v>
      </c>
      <c r="O112">
        <f>'147557'!F104</f>
        <v>20120412</v>
      </c>
      <c r="P112">
        <f>'147557'!Q104</f>
        <v>8</v>
      </c>
      <c r="Q112">
        <f>'147557'!AF104</f>
        <v>144</v>
      </c>
      <c r="R112">
        <f>'147557'!AK104</f>
        <v>83</v>
      </c>
    </row>
    <row r="113" spans="1:18" x14ac:dyDescent="0.2">
      <c r="A113">
        <v>20120413</v>
      </c>
      <c r="B113">
        <v>0.37</v>
      </c>
      <c r="C113">
        <v>78</v>
      </c>
      <c r="D113">
        <v>47</v>
      </c>
      <c r="E113">
        <f t="shared" si="4"/>
        <v>20120413</v>
      </c>
      <c r="F113">
        <f t="shared" si="5"/>
        <v>0.37007874015748032</v>
      </c>
      <c r="G113">
        <f t="shared" si="6"/>
        <v>78.080000000000013</v>
      </c>
      <c r="H113">
        <f t="shared" si="7"/>
        <v>46.94</v>
      </c>
      <c r="J113" t="str">
        <f>'147557'!A105</f>
        <v>GHCND:USC00250760</v>
      </c>
      <c r="K113" t="str">
        <f>'147557'!B105</f>
        <v>BENKELMAN NE US</v>
      </c>
      <c r="L113">
        <f>'147557'!C105</f>
        <v>922</v>
      </c>
      <c r="M113">
        <f>'147557'!D105</f>
        <v>40.052599999999998</v>
      </c>
      <c r="N113">
        <f>'147557'!E105</f>
        <v>-101.5386</v>
      </c>
      <c r="O113">
        <f>'147557'!F105</f>
        <v>20120413</v>
      </c>
      <c r="P113">
        <f>'147557'!Q105</f>
        <v>94</v>
      </c>
      <c r="Q113">
        <f>'147557'!AF105</f>
        <v>256</v>
      </c>
      <c r="R113">
        <f>'147557'!AK105</f>
        <v>83</v>
      </c>
    </row>
    <row r="114" spans="1:18" x14ac:dyDescent="0.2">
      <c r="A114">
        <v>20120414</v>
      </c>
      <c r="B114">
        <v>0</v>
      </c>
      <c r="C114">
        <v>70</v>
      </c>
      <c r="D114">
        <v>40</v>
      </c>
      <c r="E114">
        <f t="shared" si="4"/>
        <v>20120414</v>
      </c>
      <c r="F114">
        <f t="shared" si="5"/>
        <v>0</v>
      </c>
      <c r="G114">
        <f t="shared" si="6"/>
        <v>69.98</v>
      </c>
      <c r="H114">
        <f t="shared" si="7"/>
        <v>39.92</v>
      </c>
      <c r="J114" t="str">
        <f>'147557'!A106</f>
        <v>GHCND:USC00250760</v>
      </c>
      <c r="K114" t="str">
        <f>'147557'!B106</f>
        <v>BENKELMAN NE US</v>
      </c>
      <c r="L114">
        <f>'147557'!C106</f>
        <v>922</v>
      </c>
      <c r="M114">
        <f>'147557'!D106</f>
        <v>40.052599999999998</v>
      </c>
      <c r="N114">
        <f>'147557'!E106</f>
        <v>-101.5386</v>
      </c>
      <c r="O114">
        <f>'147557'!F106</f>
        <v>20120414</v>
      </c>
      <c r="P114">
        <f>'147557'!Q106</f>
        <v>0</v>
      </c>
      <c r="Q114">
        <f>'147557'!AF106</f>
        <v>211</v>
      </c>
      <c r="R114">
        <f>'147557'!AK106</f>
        <v>44</v>
      </c>
    </row>
    <row r="115" spans="1:18" x14ac:dyDescent="0.2">
      <c r="A115">
        <v>20120415</v>
      </c>
      <c r="B115">
        <v>0.01</v>
      </c>
      <c r="C115">
        <v>77</v>
      </c>
      <c r="D115">
        <v>45</v>
      </c>
      <c r="E115">
        <f t="shared" si="4"/>
        <v>20120415</v>
      </c>
      <c r="F115">
        <f t="shared" si="5"/>
        <v>1.1811023622047244E-2</v>
      </c>
      <c r="G115">
        <f t="shared" si="6"/>
        <v>77</v>
      </c>
      <c r="H115">
        <f t="shared" si="7"/>
        <v>44.96</v>
      </c>
      <c r="J115" t="str">
        <f>'147557'!A107</f>
        <v>GHCND:USC00250760</v>
      </c>
      <c r="K115" t="str">
        <f>'147557'!B107</f>
        <v>BENKELMAN NE US</v>
      </c>
      <c r="L115">
        <f>'147557'!C107</f>
        <v>922</v>
      </c>
      <c r="M115">
        <f>'147557'!D107</f>
        <v>40.052599999999998</v>
      </c>
      <c r="N115">
        <f>'147557'!E107</f>
        <v>-101.5386</v>
      </c>
      <c r="O115">
        <f>'147557'!F107</f>
        <v>20120415</v>
      </c>
      <c r="P115">
        <f>'147557'!Q107</f>
        <v>3</v>
      </c>
      <c r="Q115">
        <f>'147557'!AF107</f>
        <v>250</v>
      </c>
      <c r="R115">
        <f>'147557'!AK107</f>
        <v>72</v>
      </c>
    </row>
    <row r="116" spans="1:18" x14ac:dyDescent="0.2">
      <c r="A116">
        <v>20120416</v>
      </c>
      <c r="B116">
        <v>0.03</v>
      </c>
      <c r="C116">
        <v>54</v>
      </c>
      <c r="D116">
        <v>33</v>
      </c>
      <c r="E116">
        <f t="shared" si="4"/>
        <v>20120416</v>
      </c>
      <c r="F116">
        <f t="shared" si="5"/>
        <v>3.1496062992125984E-2</v>
      </c>
      <c r="G116">
        <f t="shared" si="6"/>
        <v>53.96</v>
      </c>
      <c r="H116">
        <f t="shared" si="7"/>
        <v>33.08</v>
      </c>
      <c r="J116" t="str">
        <f>'147557'!A108</f>
        <v>GHCND:USC00250760</v>
      </c>
      <c r="K116" t="str">
        <f>'147557'!B108</f>
        <v>BENKELMAN NE US</v>
      </c>
      <c r="L116">
        <f>'147557'!C108</f>
        <v>922</v>
      </c>
      <c r="M116">
        <f>'147557'!D108</f>
        <v>40.052599999999998</v>
      </c>
      <c r="N116">
        <f>'147557'!E108</f>
        <v>-101.5386</v>
      </c>
      <c r="O116">
        <f>'147557'!F108</f>
        <v>20120416</v>
      </c>
      <c r="P116">
        <f>'147557'!Q108</f>
        <v>8</v>
      </c>
      <c r="Q116">
        <f>'147557'!AF108</f>
        <v>122</v>
      </c>
      <c r="R116">
        <f>'147557'!AK108</f>
        <v>6</v>
      </c>
    </row>
    <row r="117" spans="1:18" x14ac:dyDescent="0.2">
      <c r="A117">
        <v>20120417</v>
      </c>
      <c r="B117">
        <v>0</v>
      </c>
      <c r="C117">
        <v>60</v>
      </c>
      <c r="D117">
        <v>35</v>
      </c>
      <c r="E117">
        <f t="shared" si="4"/>
        <v>20120417</v>
      </c>
      <c r="F117">
        <f t="shared" si="5"/>
        <v>0</v>
      </c>
      <c r="G117">
        <f t="shared" si="6"/>
        <v>60.08</v>
      </c>
      <c r="H117">
        <f t="shared" si="7"/>
        <v>35.06</v>
      </c>
      <c r="J117" t="str">
        <f>'147557'!A109</f>
        <v>GHCND:USC00250760</v>
      </c>
      <c r="K117" t="str">
        <f>'147557'!B109</f>
        <v>BENKELMAN NE US</v>
      </c>
      <c r="L117">
        <f>'147557'!C109</f>
        <v>922</v>
      </c>
      <c r="M117">
        <f>'147557'!D109</f>
        <v>40.052599999999998</v>
      </c>
      <c r="N117">
        <f>'147557'!E109</f>
        <v>-101.5386</v>
      </c>
      <c r="O117">
        <f>'147557'!F109</f>
        <v>20120417</v>
      </c>
      <c r="P117">
        <f>'147557'!Q109</f>
        <v>0</v>
      </c>
      <c r="Q117">
        <f>'147557'!AF109</f>
        <v>156</v>
      </c>
      <c r="R117">
        <f>'147557'!AK109</f>
        <v>17</v>
      </c>
    </row>
    <row r="118" spans="1:18" x14ac:dyDescent="0.2">
      <c r="A118">
        <v>20120418</v>
      </c>
      <c r="B118">
        <v>0</v>
      </c>
      <c r="C118">
        <v>77</v>
      </c>
      <c r="D118">
        <v>41</v>
      </c>
      <c r="E118">
        <f t="shared" si="4"/>
        <v>20120418</v>
      </c>
      <c r="F118">
        <f t="shared" si="5"/>
        <v>0</v>
      </c>
      <c r="G118">
        <f t="shared" si="6"/>
        <v>77</v>
      </c>
      <c r="H118">
        <f t="shared" si="7"/>
        <v>41</v>
      </c>
      <c r="J118" t="str">
        <f>'147557'!A110</f>
        <v>GHCND:USC00250760</v>
      </c>
      <c r="K118" t="str">
        <f>'147557'!B110</f>
        <v>BENKELMAN NE US</v>
      </c>
      <c r="L118">
        <f>'147557'!C110</f>
        <v>922</v>
      </c>
      <c r="M118">
        <f>'147557'!D110</f>
        <v>40.052599999999998</v>
      </c>
      <c r="N118">
        <f>'147557'!E110</f>
        <v>-101.5386</v>
      </c>
      <c r="O118">
        <f>'147557'!F110</f>
        <v>20120418</v>
      </c>
      <c r="P118">
        <f>'147557'!Q110</f>
        <v>0</v>
      </c>
      <c r="Q118">
        <f>'147557'!AF110</f>
        <v>250</v>
      </c>
      <c r="R118">
        <f>'147557'!AK110</f>
        <v>50</v>
      </c>
    </row>
    <row r="119" spans="1:18" x14ac:dyDescent="0.2">
      <c r="A119">
        <v>20120419</v>
      </c>
      <c r="B119">
        <v>0.02</v>
      </c>
      <c r="C119">
        <v>74</v>
      </c>
      <c r="D119">
        <v>44</v>
      </c>
      <c r="E119">
        <f t="shared" si="4"/>
        <v>20120419</v>
      </c>
      <c r="F119">
        <f t="shared" si="5"/>
        <v>1.968503937007874E-2</v>
      </c>
      <c r="G119">
        <f t="shared" si="6"/>
        <v>73.94</v>
      </c>
      <c r="H119">
        <f t="shared" si="7"/>
        <v>44.06</v>
      </c>
      <c r="J119" t="str">
        <f>'147557'!A111</f>
        <v>GHCND:USC00250760</v>
      </c>
      <c r="K119" t="str">
        <f>'147557'!B111</f>
        <v>BENKELMAN NE US</v>
      </c>
      <c r="L119">
        <f>'147557'!C111</f>
        <v>922</v>
      </c>
      <c r="M119">
        <f>'147557'!D111</f>
        <v>40.052599999999998</v>
      </c>
      <c r="N119">
        <f>'147557'!E111</f>
        <v>-101.5386</v>
      </c>
      <c r="O119">
        <f>'147557'!F111</f>
        <v>20120419</v>
      </c>
      <c r="P119">
        <f>'147557'!Q111</f>
        <v>5</v>
      </c>
      <c r="Q119">
        <f>'147557'!AF111</f>
        <v>233</v>
      </c>
      <c r="R119">
        <f>'147557'!AK111</f>
        <v>67</v>
      </c>
    </row>
    <row r="120" spans="1:18" x14ac:dyDescent="0.2">
      <c r="A120">
        <v>20120420</v>
      </c>
      <c r="B120">
        <v>0.09</v>
      </c>
      <c r="C120">
        <v>67</v>
      </c>
      <c r="D120">
        <v>37</v>
      </c>
      <c r="E120">
        <f t="shared" si="4"/>
        <v>20120420</v>
      </c>
      <c r="F120">
        <f t="shared" si="5"/>
        <v>9.055118110236221E-2</v>
      </c>
      <c r="G120">
        <f t="shared" si="6"/>
        <v>66.92</v>
      </c>
      <c r="H120">
        <f t="shared" si="7"/>
        <v>37.04</v>
      </c>
      <c r="J120" t="str">
        <f>'147557'!A112</f>
        <v>GHCND:USC00250760</v>
      </c>
      <c r="K120" t="str">
        <f>'147557'!B112</f>
        <v>BENKELMAN NE US</v>
      </c>
      <c r="L120">
        <f>'147557'!C112</f>
        <v>922</v>
      </c>
      <c r="M120">
        <f>'147557'!D112</f>
        <v>40.052599999999998</v>
      </c>
      <c r="N120">
        <f>'147557'!E112</f>
        <v>-101.5386</v>
      </c>
      <c r="O120">
        <f>'147557'!F112</f>
        <v>20120420</v>
      </c>
      <c r="P120">
        <f>'147557'!Q112</f>
        <v>23</v>
      </c>
      <c r="Q120">
        <f>'147557'!AF112</f>
        <v>194</v>
      </c>
      <c r="R120">
        <f>'147557'!AK112</f>
        <v>28</v>
      </c>
    </row>
    <row r="121" spans="1:18" x14ac:dyDescent="0.2">
      <c r="A121">
        <v>20120421</v>
      </c>
      <c r="B121">
        <v>0</v>
      </c>
      <c r="C121">
        <v>67</v>
      </c>
      <c r="D121">
        <v>39</v>
      </c>
      <c r="E121">
        <f t="shared" si="4"/>
        <v>20120421</v>
      </c>
      <c r="F121">
        <f t="shared" si="5"/>
        <v>0</v>
      </c>
      <c r="G121">
        <f t="shared" si="6"/>
        <v>66.92</v>
      </c>
      <c r="H121">
        <f t="shared" si="7"/>
        <v>39.019999999999996</v>
      </c>
      <c r="J121" t="str">
        <f>'147557'!A113</f>
        <v>GHCND:USC00250760</v>
      </c>
      <c r="K121" t="str">
        <f>'147557'!B113</f>
        <v>BENKELMAN NE US</v>
      </c>
      <c r="L121">
        <f>'147557'!C113</f>
        <v>922</v>
      </c>
      <c r="M121">
        <f>'147557'!D113</f>
        <v>40.052599999999998</v>
      </c>
      <c r="N121">
        <f>'147557'!E113</f>
        <v>-101.5386</v>
      </c>
      <c r="O121">
        <f>'147557'!F113</f>
        <v>20120421</v>
      </c>
      <c r="P121">
        <f>'147557'!Q113</f>
        <v>0</v>
      </c>
      <c r="Q121">
        <f>'147557'!AF113</f>
        <v>194</v>
      </c>
      <c r="R121">
        <f>'147557'!AK113</f>
        <v>39</v>
      </c>
    </row>
    <row r="122" spans="1:18" x14ac:dyDescent="0.2">
      <c r="A122">
        <v>20120422</v>
      </c>
      <c r="B122">
        <v>0</v>
      </c>
      <c r="C122">
        <v>75</v>
      </c>
      <c r="D122">
        <v>36</v>
      </c>
      <c r="E122">
        <f t="shared" si="4"/>
        <v>20120422</v>
      </c>
      <c r="F122">
        <f t="shared" si="5"/>
        <v>0</v>
      </c>
      <c r="G122">
        <f t="shared" si="6"/>
        <v>75.02</v>
      </c>
      <c r="H122">
        <f t="shared" si="7"/>
        <v>35.96</v>
      </c>
      <c r="J122" t="str">
        <f>'147557'!A114</f>
        <v>GHCND:USC00250760</v>
      </c>
      <c r="K122" t="str">
        <f>'147557'!B114</f>
        <v>BENKELMAN NE US</v>
      </c>
      <c r="L122">
        <f>'147557'!C114</f>
        <v>922</v>
      </c>
      <c r="M122">
        <f>'147557'!D114</f>
        <v>40.052599999999998</v>
      </c>
      <c r="N122">
        <f>'147557'!E114</f>
        <v>-101.5386</v>
      </c>
      <c r="O122">
        <f>'147557'!F114</f>
        <v>20120422</v>
      </c>
      <c r="P122">
        <f>'147557'!Q114</f>
        <v>0</v>
      </c>
      <c r="Q122">
        <f>'147557'!AF114</f>
        <v>239</v>
      </c>
      <c r="R122">
        <f>'147557'!AK114</f>
        <v>22</v>
      </c>
    </row>
    <row r="123" spans="1:18" x14ac:dyDescent="0.2">
      <c r="A123">
        <v>20120423</v>
      </c>
      <c r="B123">
        <v>0</v>
      </c>
      <c r="C123">
        <v>70</v>
      </c>
      <c r="D123">
        <v>34</v>
      </c>
      <c r="E123">
        <f t="shared" si="4"/>
        <v>20120423</v>
      </c>
      <c r="F123">
        <f t="shared" si="5"/>
        <v>0</v>
      </c>
      <c r="G123">
        <f t="shared" si="6"/>
        <v>69.98</v>
      </c>
      <c r="H123">
        <f t="shared" si="7"/>
        <v>33.979999999999997</v>
      </c>
      <c r="J123" t="str">
        <f>'147557'!A115</f>
        <v>GHCND:USC00250760</v>
      </c>
      <c r="K123" t="str">
        <f>'147557'!B115</f>
        <v>BENKELMAN NE US</v>
      </c>
      <c r="L123">
        <f>'147557'!C115</f>
        <v>922</v>
      </c>
      <c r="M123">
        <f>'147557'!D115</f>
        <v>40.052599999999998</v>
      </c>
      <c r="N123">
        <f>'147557'!E115</f>
        <v>-101.5386</v>
      </c>
      <c r="O123">
        <f>'147557'!F115</f>
        <v>20120423</v>
      </c>
      <c r="P123">
        <f>'147557'!Q115</f>
        <v>0</v>
      </c>
      <c r="Q123">
        <f>'147557'!AF115</f>
        <v>211</v>
      </c>
      <c r="R123">
        <f>'147557'!AK115</f>
        <v>11</v>
      </c>
    </row>
    <row r="124" spans="1:18" x14ac:dyDescent="0.2">
      <c r="A124">
        <v>20120424</v>
      </c>
      <c r="B124">
        <v>0</v>
      </c>
      <c r="C124">
        <v>86</v>
      </c>
      <c r="D124">
        <v>40</v>
      </c>
      <c r="E124">
        <f t="shared" si="4"/>
        <v>20120424</v>
      </c>
      <c r="F124">
        <f t="shared" si="5"/>
        <v>0</v>
      </c>
      <c r="G124">
        <f t="shared" si="6"/>
        <v>86</v>
      </c>
      <c r="H124">
        <f t="shared" si="7"/>
        <v>39.92</v>
      </c>
      <c r="J124" t="str">
        <f>'147557'!A116</f>
        <v>GHCND:USC00250760</v>
      </c>
      <c r="K124" t="str">
        <f>'147557'!B116</f>
        <v>BENKELMAN NE US</v>
      </c>
      <c r="L124">
        <f>'147557'!C116</f>
        <v>922</v>
      </c>
      <c r="M124">
        <f>'147557'!D116</f>
        <v>40.052599999999998</v>
      </c>
      <c r="N124">
        <f>'147557'!E116</f>
        <v>-101.5386</v>
      </c>
      <c r="O124">
        <f>'147557'!F116</f>
        <v>20120424</v>
      </c>
      <c r="P124">
        <f>'147557'!Q116</f>
        <v>0</v>
      </c>
      <c r="Q124">
        <f>'147557'!AF116</f>
        <v>300</v>
      </c>
      <c r="R124">
        <f>'147557'!AK116</f>
        <v>44</v>
      </c>
    </row>
    <row r="125" spans="1:18" x14ac:dyDescent="0.2">
      <c r="A125">
        <v>20120425</v>
      </c>
      <c r="B125">
        <v>0</v>
      </c>
      <c r="C125">
        <v>96</v>
      </c>
      <c r="D125">
        <v>51</v>
      </c>
      <c r="E125">
        <f t="shared" si="4"/>
        <v>20120425</v>
      </c>
      <c r="F125">
        <f t="shared" si="5"/>
        <v>0</v>
      </c>
      <c r="G125">
        <f t="shared" si="6"/>
        <v>96.08</v>
      </c>
      <c r="H125">
        <f t="shared" si="7"/>
        <v>51.08</v>
      </c>
      <c r="J125" t="str">
        <f>'147557'!A117</f>
        <v>GHCND:USC00250760</v>
      </c>
      <c r="K125" t="str">
        <f>'147557'!B117</f>
        <v>BENKELMAN NE US</v>
      </c>
      <c r="L125">
        <f>'147557'!C117</f>
        <v>922</v>
      </c>
      <c r="M125">
        <f>'147557'!D117</f>
        <v>40.052599999999998</v>
      </c>
      <c r="N125">
        <f>'147557'!E117</f>
        <v>-101.5386</v>
      </c>
      <c r="O125">
        <f>'147557'!F117</f>
        <v>20120425</v>
      </c>
      <c r="P125">
        <f>'147557'!Q117</f>
        <v>0</v>
      </c>
      <c r="Q125">
        <f>'147557'!AF117</f>
        <v>356</v>
      </c>
      <c r="R125">
        <f>'147557'!AK117</f>
        <v>106</v>
      </c>
    </row>
    <row r="126" spans="1:18" x14ac:dyDescent="0.2">
      <c r="A126">
        <v>20120426</v>
      </c>
      <c r="B126">
        <v>0</v>
      </c>
      <c r="C126">
        <v>89</v>
      </c>
      <c r="D126">
        <v>55</v>
      </c>
      <c r="E126">
        <f t="shared" si="4"/>
        <v>20120426</v>
      </c>
      <c r="F126">
        <f t="shared" si="5"/>
        <v>0</v>
      </c>
      <c r="G126">
        <f t="shared" si="6"/>
        <v>89.06</v>
      </c>
      <c r="H126">
        <f t="shared" si="7"/>
        <v>55.040000000000006</v>
      </c>
      <c r="J126" t="str">
        <f>'147557'!A118</f>
        <v>GHCND:USC00250760</v>
      </c>
      <c r="K126" t="str">
        <f>'147557'!B118</f>
        <v>BENKELMAN NE US</v>
      </c>
      <c r="L126">
        <f>'147557'!C118</f>
        <v>922</v>
      </c>
      <c r="M126">
        <f>'147557'!D118</f>
        <v>40.052599999999998</v>
      </c>
      <c r="N126">
        <f>'147557'!E118</f>
        <v>-101.5386</v>
      </c>
      <c r="O126">
        <f>'147557'!F118</f>
        <v>20120426</v>
      </c>
      <c r="P126">
        <f>'147557'!Q118</f>
        <v>0</v>
      </c>
      <c r="Q126">
        <f>'147557'!AF118</f>
        <v>317</v>
      </c>
      <c r="R126">
        <f>'147557'!AK118</f>
        <v>128</v>
      </c>
    </row>
    <row r="127" spans="1:18" x14ac:dyDescent="0.2">
      <c r="A127">
        <v>20120427</v>
      </c>
      <c r="B127">
        <v>0.26</v>
      </c>
      <c r="C127">
        <v>74</v>
      </c>
      <c r="D127">
        <v>55</v>
      </c>
      <c r="E127">
        <f t="shared" si="4"/>
        <v>20120427</v>
      </c>
      <c r="F127">
        <f t="shared" si="5"/>
        <v>0.25984251968503935</v>
      </c>
      <c r="G127">
        <f t="shared" si="6"/>
        <v>73.94</v>
      </c>
      <c r="H127">
        <f t="shared" si="7"/>
        <v>55.040000000000006</v>
      </c>
      <c r="J127" t="str">
        <f>'147557'!A119</f>
        <v>GHCND:USC00250760</v>
      </c>
      <c r="K127" t="str">
        <f>'147557'!B119</f>
        <v>BENKELMAN NE US</v>
      </c>
      <c r="L127">
        <f>'147557'!C119</f>
        <v>922</v>
      </c>
      <c r="M127">
        <f>'147557'!D119</f>
        <v>40.052599999999998</v>
      </c>
      <c r="N127">
        <f>'147557'!E119</f>
        <v>-101.5386</v>
      </c>
      <c r="O127">
        <f>'147557'!F119</f>
        <v>20120427</v>
      </c>
      <c r="P127">
        <f>'147557'!Q119</f>
        <v>66</v>
      </c>
      <c r="Q127">
        <f>'147557'!AF119</f>
        <v>233</v>
      </c>
      <c r="R127">
        <f>'147557'!AK119</f>
        <v>128</v>
      </c>
    </row>
    <row r="128" spans="1:18" x14ac:dyDescent="0.2">
      <c r="A128">
        <v>20120428</v>
      </c>
      <c r="B128">
        <v>0.42</v>
      </c>
      <c r="C128">
        <v>66</v>
      </c>
      <c r="D128">
        <v>41</v>
      </c>
      <c r="E128">
        <f t="shared" si="4"/>
        <v>20120428</v>
      </c>
      <c r="F128">
        <f t="shared" si="5"/>
        <v>0.42125984251968501</v>
      </c>
      <c r="G128">
        <f t="shared" si="6"/>
        <v>66.02</v>
      </c>
      <c r="H128">
        <f t="shared" si="7"/>
        <v>41</v>
      </c>
      <c r="J128" t="str">
        <f>'147557'!A120</f>
        <v>GHCND:USC00250760</v>
      </c>
      <c r="K128" t="str">
        <f>'147557'!B120</f>
        <v>BENKELMAN NE US</v>
      </c>
      <c r="L128">
        <f>'147557'!C120</f>
        <v>922</v>
      </c>
      <c r="M128">
        <f>'147557'!D120</f>
        <v>40.052599999999998</v>
      </c>
      <c r="N128">
        <f>'147557'!E120</f>
        <v>-101.5386</v>
      </c>
      <c r="O128">
        <f>'147557'!F120</f>
        <v>20120428</v>
      </c>
      <c r="P128">
        <f>'147557'!Q120</f>
        <v>107</v>
      </c>
      <c r="Q128">
        <f>'147557'!AF120</f>
        <v>189</v>
      </c>
      <c r="R128">
        <f>'147557'!AK120</f>
        <v>50</v>
      </c>
    </row>
    <row r="129" spans="1:18" x14ac:dyDescent="0.2">
      <c r="A129">
        <v>20120429</v>
      </c>
      <c r="B129">
        <v>0</v>
      </c>
      <c r="C129">
        <v>68</v>
      </c>
      <c r="D129">
        <v>43</v>
      </c>
      <c r="E129">
        <f t="shared" si="4"/>
        <v>20120429</v>
      </c>
      <c r="F129">
        <f t="shared" si="5"/>
        <v>0</v>
      </c>
      <c r="G129">
        <f t="shared" si="6"/>
        <v>68</v>
      </c>
      <c r="H129">
        <f t="shared" si="7"/>
        <v>42.980000000000004</v>
      </c>
      <c r="J129" t="str">
        <f>'147557'!A121</f>
        <v>GHCND:USC00250760</v>
      </c>
      <c r="K129" t="str">
        <f>'147557'!B121</f>
        <v>BENKELMAN NE US</v>
      </c>
      <c r="L129">
        <f>'147557'!C121</f>
        <v>922</v>
      </c>
      <c r="M129">
        <f>'147557'!D121</f>
        <v>40.052599999999998</v>
      </c>
      <c r="N129">
        <f>'147557'!E121</f>
        <v>-101.5386</v>
      </c>
      <c r="O129">
        <f>'147557'!F121</f>
        <v>20120429</v>
      </c>
      <c r="P129">
        <f>'147557'!Q121</f>
        <v>0</v>
      </c>
      <c r="Q129">
        <f>'147557'!AF121</f>
        <v>200</v>
      </c>
      <c r="R129">
        <f>'147557'!AK121</f>
        <v>61</v>
      </c>
    </row>
    <row r="130" spans="1:18" x14ac:dyDescent="0.2">
      <c r="A130">
        <v>20120430</v>
      </c>
      <c r="B130">
        <v>0.27</v>
      </c>
      <c r="C130">
        <v>74</v>
      </c>
      <c r="D130">
        <v>44</v>
      </c>
      <c r="E130">
        <f t="shared" si="4"/>
        <v>20120430</v>
      </c>
      <c r="F130">
        <f t="shared" si="5"/>
        <v>0.27165354330708663</v>
      </c>
      <c r="G130">
        <f t="shared" si="6"/>
        <v>73.94</v>
      </c>
      <c r="H130">
        <f t="shared" si="7"/>
        <v>44.06</v>
      </c>
      <c r="J130" t="str">
        <f>'147557'!A122</f>
        <v>GHCND:USC00250760</v>
      </c>
      <c r="K130" t="str">
        <f>'147557'!B122</f>
        <v>BENKELMAN NE US</v>
      </c>
      <c r="L130">
        <f>'147557'!C122</f>
        <v>922</v>
      </c>
      <c r="M130">
        <f>'147557'!D122</f>
        <v>40.052599999999998</v>
      </c>
      <c r="N130">
        <f>'147557'!E122</f>
        <v>-101.5386</v>
      </c>
      <c r="O130">
        <f>'147557'!F122</f>
        <v>20120430</v>
      </c>
      <c r="P130">
        <f>'147557'!Q122</f>
        <v>69</v>
      </c>
      <c r="Q130">
        <f>'147557'!AF122</f>
        <v>233</v>
      </c>
      <c r="R130">
        <f>'147557'!AK122</f>
        <v>67</v>
      </c>
    </row>
    <row r="131" spans="1:18" x14ac:dyDescent="0.2">
      <c r="A131">
        <v>20120501</v>
      </c>
      <c r="B131">
        <v>0</v>
      </c>
      <c r="C131">
        <v>75</v>
      </c>
      <c r="D131">
        <v>47</v>
      </c>
      <c r="E131">
        <f t="shared" si="4"/>
        <v>20120501</v>
      </c>
      <c r="F131">
        <f t="shared" si="5"/>
        <v>0</v>
      </c>
      <c r="G131">
        <f t="shared" si="6"/>
        <v>75.02</v>
      </c>
      <c r="H131">
        <f t="shared" si="7"/>
        <v>46.94</v>
      </c>
      <c r="J131" t="str">
        <f>'147557'!A123</f>
        <v>GHCND:USC00250760</v>
      </c>
      <c r="K131" t="str">
        <f>'147557'!B123</f>
        <v>BENKELMAN NE US</v>
      </c>
      <c r="L131">
        <f>'147557'!C123</f>
        <v>922</v>
      </c>
      <c r="M131">
        <f>'147557'!D123</f>
        <v>40.052599999999998</v>
      </c>
      <c r="N131">
        <f>'147557'!E123</f>
        <v>-101.5386</v>
      </c>
      <c r="O131">
        <f>'147557'!F123</f>
        <v>20120501</v>
      </c>
      <c r="P131">
        <f>'147557'!Q123</f>
        <v>0</v>
      </c>
      <c r="Q131">
        <f>'147557'!AF123</f>
        <v>239</v>
      </c>
      <c r="R131">
        <f>'147557'!AK123</f>
        <v>83</v>
      </c>
    </row>
    <row r="132" spans="1:18" x14ac:dyDescent="0.2">
      <c r="A132">
        <v>20120502</v>
      </c>
      <c r="B132">
        <v>0</v>
      </c>
      <c r="C132">
        <v>85</v>
      </c>
      <c r="D132">
        <v>45</v>
      </c>
      <c r="E132">
        <f t="shared" si="4"/>
        <v>20120502</v>
      </c>
      <c r="F132">
        <f t="shared" si="5"/>
        <v>0</v>
      </c>
      <c r="G132">
        <f t="shared" si="6"/>
        <v>84.92</v>
      </c>
      <c r="H132">
        <f t="shared" si="7"/>
        <v>44.96</v>
      </c>
      <c r="J132" t="str">
        <f>'147557'!A124</f>
        <v>GHCND:USC00250760</v>
      </c>
      <c r="K132" t="str">
        <f>'147557'!B124</f>
        <v>BENKELMAN NE US</v>
      </c>
      <c r="L132">
        <f>'147557'!C124</f>
        <v>922</v>
      </c>
      <c r="M132">
        <f>'147557'!D124</f>
        <v>40.052599999999998</v>
      </c>
      <c r="N132">
        <f>'147557'!E124</f>
        <v>-101.5386</v>
      </c>
      <c r="O132">
        <f>'147557'!F124</f>
        <v>20120502</v>
      </c>
      <c r="P132">
        <f>'147557'!Q124</f>
        <v>0</v>
      </c>
      <c r="Q132">
        <f>'147557'!AF124</f>
        <v>294</v>
      </c>
      <c r="R132">
        <f>'147557'!AK124</f>
        <v>72</v>
      </c>
    </row>
    <row r="133" spans="1:18" x14ac:dyDescent="0.2">
      <c r="A133">
        <v>20120503</v>
      </c>
      <c r="B133">
        <v>0</v>
      </c>
      <c r="C133">
        <v>84</v>
      </c>
      <c r="D133">
        <v>49</v>
      </c>
      <c r="E133">
        <f t="shared" si="4"/>
        <v>20120503</v>
      </c>
      <c r="F133">
        <f t="shared" si="5"/>
        <v>0</v>
      </c>
      <c r="G133">
        <f t="shared" si="6"/>
        <v>84.02</v>
      </c>
      <c r="H133">
        <f t="shared" si="7"/>
        <v>48.92</v>
      </c>
      <c r="J133" t="str">
        <f>'147557'!A125</f>
        <v>GHCND:USC00250760</v>
      </c>
      <c r="K133" t="str">
        <f>'147557'!B125</f>
        <v>BENKELMAN NE US</v>
      </c>
      <c r="L133">
        <f>'147557'!C125</f>
        <v>922</v>
      </c>
      <c r="M133">
        <f>'147557'!D125</f>
        <v>40.052599999999998</v>
      </c>
      <c r="N133">
        <f>'147557'!E125</f>
        <v>-101.5386</v>
      </c>
      <c r="O133">
        <f>'147557'!F125</f>
        <v>20120503</v>
      </c>
      <c r="P133">
        <f>'147557'!Q125</f>
        <v>0</v>
      </c>
      <c r="Q133">
        <f>'147557'!AF125</f>
        <v>289</v>
      </c>
      <c r="R133">
        <f>'147557'!AK125</f>
        <v>94</v>
      </c>
    </row>
    <row r="134" spans="1:18" x14ac:dyDescent="0.2">
      <c r="A134">
        <v>20120504</v>
      </c>
      <c r="B134">
        <v>0</v>
      </c>
      <c r="C134">
        <v>87</v>
      </c>
      <c r="D134">
        <v>54</v>
      </c>
      <c r="E134">
        <f t="shared" si="4"/>
        <v>20120504</v>
      </c>
      <c r="F134">
        <f t="shared" si="5"/>
        <v>0</v>
      </c>
      <c r="G134">
        <f t="shared" si="6"/>
        <v>87.080000000000013</v>
      </c>
      <c r="H134">
        <f t="shared" si="7"/>
        <v>53.96</v>
      </c>
      <c r="J134" t="str">
        <f>'147557'!A126</f>
        <v>GHCND:USC00250760</v>
      </c>
      <c r="K134" t="str">
        <f>'147557'!B126</f>
        <v>BENKELMAN NE US</v>
      </c>
      <c r="L134">
        <f>'147557'!C126</f>
        <v>922</v>
      </c>
      <c r="M134">
        <f>'147557'!D126</f>
        <v>40.052599999999998</v>
      </c>
      <c r="N134">
        <f>'147557'!E126</f>
        <v>-101.5386</v>
      </c>
      <c r="O134">
        <f>'147557'!F126</f>
        <v>20120504</v>
      </c>
      <c r="P134">
        <f>'147557'!Q126</f>
        <v>0</v>
      </c>
      <c r="Q134">
        <f>'147557'!AF126</f>
        <v>306</v>
      </c>
      <c r="R134">
        <f>'147557'!AK126</f>
        <v>122</v>
      </c>
    </row>
    <row r="135" spans="1:18" x14ac:dyDescent="0.2">
      <c r="A135">
        <v>20120505</v>
      </c>
      <c r="B135">
        <v>0</v>
      </c>
      <c r="C135">
        <v>94</v>
      </c>
      <c r="D135">
        <v>49</v>
      </c>
      <c r="E135">
        <f t="shared" si="4"/>
        <v>20120505</v>
      </c>
      <c r="F135">
        <f t="shared" si="5"/>
        <v>0</v>
      </c>
      <c r="G135">
        <f t="shared" si="6"/>
        <v>93.92</v>
      </c>
      <c r="H135">
        <f t="shared" si="7"/>
        <v>48.92</v>
      </c>
      <c r="J135" t="str">
        <f>'147557'!A127</f>
        <v>GHCND:USC00250760</v>
      </c>
      <c r="K135" t="str">
        <f>'147557'!B127</f>
        <v>BENKELMAN NE US</v>
      </c>
      <c r="L135">
        <f>'147557'!C127</f>
        <v>922</v>
      </c>
      <c r="M135">
        <f>'147557'!D127</f>
        <v>40.052599999999998</v>
      </c>
      <c r="N135">
        <f>'147557'!E127</f>
        <v>-101.5386</v>
      </c>
      <c r="O135">
        <f>'147557'!F127</f>
        <v>20120505</v>
      </c>
      <c r="P135">
        <f>'147557'!Q127</f>
        <v>0</v>
      </c>
      <c r="Q135">
        <f>'147557'!AF127</f>
        <v>344</v>
      </c>
      <c r="R135">
        <f>'147557'!AK127</f>
        <v>94</v>
      </c>
    </row>
    <row r="136" spans="1:18" x14ac:dyDescent="0.2">
      <c r="A136">
        <v>20120506</v>
      </c>
      <c r="B136">
        <v>0</v>
      </c>
      <c r="C136">
        <v>90</v>
      </c>
      <c r="D136">
        <v>51</v>
      </c>
      <c r="E136">
        <f t="shared" si="4"/>
        <v>20120506</v>
      </c>
      <c r="F136">
        <f t="shared" si="5"/>
        <v>0</v>
      </c>
      <c r="G136">
        <f t="shared" si="6"/>
        <v>89.960000000000008</v>
      </c>
      <c r="H136">
        <f t="shared" si="7"/>
        <v>51.08</v>
      </c>
      <c r="J136" t="str">
        <f>'147557'!A128</f>
        <v>GHCND:USC00250760</v>
      </c>
      <c r="K136" t="str">
        <f>'147557'!B128</f>
        <v>BENKELMAN NE US</v>
      </c>
      <c r="L136">
        <f>'147557'!C128</f>
        <v>922</v>
      </c>
      <c r="M136">
        <f>'147557'!D128</f>
        <v>40.052599999999998</v>
      </c>
      <c r="N136">
        <f>'147557'!E128</f>
        <v>-101.5386</v>
      </c>
      <c r="O136">
        <f>'147557'!F128</f>
        <v>20120506</v>
      </c>
      <c r="P136">
        <f>'147557'!Q128</f>
        <v>0</v>
      </c>
      <c r="Q136">
        <f>'147557'!AF128</f>
        <v>322</v>
      </c>
      <c r="R136">
        <f>'147557'!AK128</f>
        <v>106</v>
      </c>
    </row>
    <row r="137" spans="1:18" x14ac:dyDescent="0.2">
      <c r="A137">
        <v>20120507</v>
      </c>
      <c r="B137">
        <v>0</v>
      </c>
      <c r="C137">
        <v>70</v>
      </c>
      <c r="D137">
        <v>48</v>
      </c>
      <c r="E137">
        <f t="shared" si="4"/>
        <v>20120507</v>
      </c>
      <c r="F137">
        <f t="shared" si="5"/>
        <v>0</v>
      </c>
      <c r="G137">
        <f t="shared" si="6"/>
        <v>69.98</v>
      </c>
      <c r="H137">
        <f t="shared" si="7"/>
        <v>48.019999999999996</v>
      </c>
      <c r="J137" t="str">
        <f>'147557'!A129</f>
        <v>GHCND:USC00250760</v>
      </c>
      <c r="K137" t="str">
        <f>'147557'!B129</f>
        <v>BENKELMAN NE US</v>
      </c>
      <c r="L137">
        <f>'147557'!C129</f>
        <v>922</v>
      </c>
      <c r="M137">
        <f>'147557'!D129</f>
        <v>40.052599999999998</v>
      </c>
      <c r="N137">
        <f>'147557'!E129</f>
        <v>-101.5386</v>
      </c>
      <c r="O137">
        <f>'147557'!F129</f>
        <v>20120507</v>
      </c>
      <c r="P137">
        <f>'147557'!Q129</f>
        <v>0</v>
      </c>
      <c r="Q137">
        <f>'147557'!AF129</f>
        <v>211</v>
      </c>
      <c r="R137">
        <f>'147557'!AK129</f>
        <v>89</v>
      </c>
    </row>
    <row r="138" spans="1:18" x14ac:dyDescent="0.2">
      <c r="A138">
        <v>20120508</v>
      </c>
      <c r="B138">
        <v>0.03</v>
      </c>
      <c r="C138">
        <v>64</v>
      </c>
      <c r="D138">
        <v>42</v>
      </c>
      <c r="E138">
        <f t="shared" si="4"/>
        <v>20120508</v>
      </c>
      <c r="F138">
        <f t="shared" si="5"/>
        <v>3.1496062992125984E-2</v>
      </c>
      <c r="G138">
        <f t="shared" si="6"/>
        <v>64.039999999999992</v>
      </c>
      <c r="H138">
        <f t="shared" si="7"/>
        <v>42.08</v>
      </c>
      <c r="J138" t="str">
        <f>'147557'!A130</f>
        <v>GHCND:USC00250760</v>
      </c>
      <c r="K138" t="str">
        <f>'147557'!B130</f>
        <v>BENKELMAN NE US</v>
      </c>
      <c r="L138">
        <f>'147557'!C130</f>
        <v>922</v>
      </c>
      <c r="M138">
        <f>'147557'!D130</f>
        <v>40.052599999999998</v>
      </c>
      <c r="N138">
        <f>'147557'!E130</f>
        <v>-101.5386</v>
      </c>
      <c r="O138">
        <f>'147557'!F130</f>
        <v>20120508</v>
      </c>
      <c r="P138">
        <f>'147557'!Q130</f>
        <v>8</v>
      </c>
      <c r="Q138">
        <f>'147557'!AF130</f>
        <v>178</v>
      </c>
      <c r="R138">
        <f>'147557'!AK130</f>
        <v>56</v>
      </c>
    </row>
    <row r="139" spans="1:18" x14ac:dyDescent="0.2">
      <c r="A139">
        <v>20120509</v>
      </c>
      <c r="B139">
        <v>0</v>
      </c>
      <c r="C139">
        <v>74</v>
      </c>
      <c r="D139">
        <v>33</v>
      </c>
      <c r="E139">
        <f t="shared" ref="E139:E202" si="8">O139</f>
        <v>20120509</v>
      </c>
      <c r="F139">
        <f t="shared" ref="F139:F202" si="9">IF(P139=-9999,-9999,P139/254)</f>
        <v>0</v>
      </c>
      <c r="G139">
        <f t="shared" ref="G139:G202" si="10">IF(Q139=-9999,-9999,(9/5)*(Q139/10)+32)</f>
        <v>73.94</v>
      </c>
      <c r="H139">
        <f t="shared" ref="H139:H202" si="11">IF(R139=-9999,-9999,(9/5)*(R139/10)+32)</f>
        <v>33.08</v>
      </c>
      <c r="J139" t="str">
        <f>'147557'!A131</f>
        <v>GHCND:USC00250760</v>
      </c>
      <c r="K139" t="str">
        <f>'147557'!B131</f>
        <v>BENKELMAN NE US</v>
      </c>
      <c r="L139">
        <f>'147557'!C131</f>
        <v>922</v>
      </c>
      <c r="M139">
        <f>'147557'!D131</f>
        <v>40.052599999999998</v>
      </c>
      <c r="N139">
        <f>'147557'!E131</f>
        <v>-101.5386</v>
      </c>
      <c r="O139">
        <f>'147557'!F131</f>
        <v>20120509</v>
      </c>
      <c r="P139">
        <f>'147557'!Q131</f>
        <v>0</v>
      </c>
      <c r="Q139">
        <f>'147557'!AF131</f>
        <v>233</v>
      </c>
      <c r="R139">
        <f>'147557'!AK131</f>
        <v>6</v>
      </c>
    </row>
    <row r="140" spans="1:18" x14ac:dyDescent="0.2">
      <c r="A140">
        <v>20120510</v>
      </c>
      <c r="B140">
        <v>0</v>
      </c>
      <c r="C140">
        <v>86</v>
      </c>
      <c r="D140">
        <v>42</v>
      </c>
      <c r="E140">
        <f t="shared" si="8"/>
        <v>20120510</v>
      </c>
      <c r="F140">
        <f t="shared" si="9"/>
        <v>0</v>
      </c>
      <c r="G140">
        <f t="shared" si="10"/>
        <v>86</v>
      </c>
      <c r="H140">
        <f t="shared" si="11"/>
        <v>42.08</v>
      </c>
      <c r="J140" t="str">
        <f>'147557'!A132</f>
        <v>GHCND:USC00250760</v>
      </c>
      <c r="K140" t="str">
        <f>'147557'!B132</f>
        <v>BENKELMAN NE US</v>
      </c>
      <c r="L140">
        <f>'147557'!C132</f>
        <v>922</v>
      </c>
      <c r="M140">
        <f>'147557'!D132</f>
        <v>40.052599999999998</v>
      </c>
      <c r="N140">
        <f>'147557'!E132</f>
        <v>-101.5386</v>
      </c>
      <c r="O140">
        <f>'147557'!F132</f>
        <v>20120510</v>
      </c>
      <c r="P140">
        <f>'147557'!Q132</f>
        <v>0</v>
      </c>
      <c r="Q140">
        <f>'147557'!AF132</f>
        <v>300</v>
      </c>
      <c r="R140">
        <f>'147557'!AK132</f>
        <v>56</v>
      </c>
    </row>
    <row r="141" spans="1:18" x14ac:dyDescent="0.2">
      <c r="A141">
        <v>20120511</v>
      </c>
      <c r="B141">
        <v>0</v>
      </c>
      <c r="C141">
        <v>91</v>
      </c>
      <c r="D141">
        <v>48</v>
      </c>
      <c r="E141">
        <f t="shared" si="8"/>
        <v>20120511</v>
      </c>
      <c r="F141">
        <f t="shared" si="9"/>
        <v>0</v>
      </c>
      <c r="G141">
        <f t="shared" si="10"/>
        <v>91.039999999999992</v>
      </c>
      <c r="H141">
        <f t="shared" si="11"/>
        <v>48.019999999999996</v>
      </c>
      <c r="J141" t="str">
        <f>'147557'!A133</f>
        <v>GHCND:USC00250760</v>
      </c>
      <c r="K141" t="str">
        <f>'147557'!B133</f>
        <v>BENKELMAN NE US</v>
      </c>
      <c r="L141">
        <f>'147557'!C133</f>
        <v>922</v>
      </c>
      <c r="M141">
        <f>'147557'!D133</f>
        <v>40.052599999999998</v>
      </c>
      <c r="N141">
        <f>'147557'!E133</f>
        <v>-101.5386</v>
      </c>
      <c r="O141">
        <f>'147557'!F133</f>
        <v>20120511</v>
      </c>
      <c r="P141">
        <f>'147557'!Q133</f>
        <v>0</v>
      </c>
      <c r="Q141">
        <f>'147557'!AF133</f>
        <v>328</v>
      </c>
      <c r="R141">
        <f>'147557'!AK133</f>
        <v>89</v>
      </c>
    </row>
    <row r="142" spans="1:18" x14ac:dyDescent="0.2">
      <c r="A142">
        <v>20120512</v>
      </c>
      <c r="B142">
        <v>0.06</v>
      </c>
      <c r="C142">
        <v>65</v>
      </c>
      <c r="D142">
        <v>42</v>
      </c>
      <c r="E142">
        <f t="shared" si="8"/>
        <v>20120512</v>
      </c>
      <c r="F142">
        <f t="shared" si="9"/>
        <v>5.905511811023622E-2</v>
      </c>
      <c r="G142">
        <f t="shared" si="10"/>
        <v>64.94</v>
      </c>
      <c r="H142">
        <f t="shared" si="11"/>
        <v>42.08</v>
      </c>
      <c r="J142" t="str">
        <f>'147557'!A134</f>
        <v>GHCND:USC00250760</v>
      </c>
      <c r="K142" t="str">
        <f>'147557'!B134</f>
        <v>BENKELMAN NE US</v>
      </c>
      <c r="L142">
        <f>'147557'!C134</f>
        <v>922</v>
      </c>
      <c r="M142">
        <f>'147557'!D134</f>
        <v>40.052599999999998</v>
      </c>
      <c r="N142">
        <f>'147557'!E134</f>
        <v>-101.5386</v>
      </c>
      <c r="O142">
        <f>'147557'!F134</f>
        <v>20120512</v>
      </c>
      <c r="P142">
        <f>'147557'!Q134</f>
        <v>15</v>
      </c>
      <c r="Q142">
        <f>'147557'!AF134</f>
        <v>183</v>
      </c>
      <c r="R142">
        <f>'147557'!AK134</f>
        <v>56</v>
      </c>
    </row>
    <row r="143" spans="1:18" x14ac:dyDescent="0.2">
      <c r="A143">
        <v>20120513</v>
      </c>
      <c r="B143">
        <v>0.1</v>
      </c>
      <c r="C143">
        <v>54</v>
      </c>
      <c r="D143">
        <v>42</v>
      </c>
      <c r="E143">
        <f t="shared" si="8"/>
        <v>20120513</v>
      </c>
      <c r="F143">
        <f t="shared" si="9"/>
        <v>9.8425196850393706E-2</v>
      </c>
      <c r="G143">
        <f t="shared" si="10"/>
        <v>53.96</v>
      </c>
      <c r="H143">
        <f t="shared" si="11"/>
        <v>42.08</v>
      </c>
      <c r="J143" t="str">
        <f>'147557'!A135</f>
        <v>GHCND:USC00250760</v>
      </c>
      <c r="K143" t="str">
        <f>'147557'!B135</f>
        <v>BENKELMAN NE US</v>
      </c>
      <c r="L143">
        <f>'147557'!C135</f>
        <v>922</v>
      </c>
      <c r="M143">
        <f>'147557'!D135</f>
        <v>40.052599999999998</v>
      </c>
      <c r="N143">
        <f>'147557'!E135</f>
        <v>-101.5386</v>
      </c>
      <c r="O143">
        <f>'147557'!F135</f>
        <v>20120513</v>
      </c>
      <c r="P143">
        <f>'147557'!Q135</f>
        <v>25</v>
      </c>
      <c r="Q143">
        <f>'147557'!AF135</f>
        <v>122</v>
      </c>
      <c r="R143">
        <f>'147557'!AK135</f>
        <v>56</v>
      </c>
    </row>
    <row r="144" spans="1:18" x14ac:dyDescent="0.2">
      <c r="A144">
        <v>20120514</v>
      </c>
      <c r="B144">
        <v>0</v>
      </c>
      <c r="C144">
        <v>75</v>
      </c>
      <c r="D144">
        <v>42</v>
      </c>
      <c r="E144">
        <f t="shared" si="8"/>
        <v>20120514</v>
      </c>
      <c r="F144">
        <f t="shared" si="9"/>
        <v>0</v>
      </c>
      <c r="G144">
        <f t="shared" si="10"/>
        <v>75.02</v>
      </c>
      <c r="H144">
        <f t="shared" si="11"/>
        <v>42.08</v>
      </c>
      <c r="J144" t="str">
        <f>'147557'!A136</f>
        <v>GHCND:USC00250760</v>
      </c>
      <c r="K144" t="str">
        <f>'147557'!B136</f>
        <v>BENKELMAN NE US</v>
      </c>
      <c r="L144">
        <f>'147557'!C136</f>
        <v>922</v>
      </c>
      <c r="M144">
        <f>'147557'!D136</f>
        <v>40.052599999999998</v>
      </c>
      <c r="N144">
        <f>'147557'!E136</f>
        <v>-101.5386</v>
      </c>
      <c r="O144">
        <f>'147557'!F136</f>
        <v>20120514</v>
      </c>
      <c r="P144">
        <f>'147557'!Q136</f>
        <v>0</v>
      </c>
      <c r="Q144">
        <f>'147557'!AF136</f>
        <v>239</v>
      </c>
      <c r="R144">
        <f>'147557'!AK136</f>
        <v>56</v>
      </c>
    </row>
    <row r="145" spans="1:18" x14ac:dyDescent="0.2">
      <c r="A145">
        <v>20120515</v>
      </c>
      <c r="B145">
        <v>0</v>
      </c>
      <c r="C145">
        <v>84</v>
      </c>
      <c r="D145">
        <v>42</v>
      </c>
      <c r="E145">
        <f t="shared" si="8"/>
        <v>20120515</v>
      </c>
      <c r="F145">
        <f t="shared" si="9"/>
        <v>0</v>
      </c>
      <c r="G145">
        <f t="shared" si="10"/>
        <v>84.02</v>
      </c>
      <c r="H145">
        <f t="shared" si="11"/>
        <v>42.08</v>
      </c>
      <c r="J145" t="str">
        <f>'147557'!A137</f>
        <v>GHCND:USC00250760</v>
      </c>
      <c r="K145" t="str">
        <f>'147557'!B137</f>
        <v>BENKELMAN NE US</v>
      </c>
      <c r="L145">
        <f>'147557'!C137</f>
        <v>922</v>
      </c>
      <c r="M145">
        <f>'147557'!D137</f>
        <v>40.052599999999998</v>
      </c>
      <c r="N145">
        <f>'147557'!E137</f>
        <v>-101.5386</v>
      </c>
      <c r="O145">
        <f>'147557'!F137</f>
        <v>20120515</v>
      </c>
      <c r="P145">
        <f>'147557'!Q137</f>
        <v>0</v>
      </c>
      <c r="Q145">
        <f>'147557'!AF137</f>
        <v>289</v>
      </c>
      <c r="R145">
        <f>'147557'!AK137</f>
        <v>56</v>
      </c>
    </row>
    <row r="146" spans="1:18" x14ac:dyDescent="0.2">
      <c r="A146">
        <v>20120516</v>
      </c>
      <c r="B146">
        <v>0</v>
      </c>
      <c r="C146">
        <v>91</v>
      </c>
      <c r="D146">
        <v>41</v>
      </c>
      <c r="E146">
        <f t="shared" si="8"/>
        <v>20120516</v>
      </c>
      <c r="F146">
        <f t="shared" si="9"/>
        <v>0</v>
      </c>
      <c r="G146">
        <f t="shared" si="10"/>
        <v>91.039999999999992</v>
      </c>
      <c r="H146">
        <f t="shared" si="11"/>
        <v>41</v>
      </c>
      <c r="J146" t="str">
        <f>'147557'!A138</f>
        <v>GHCND:USC00250760</v>
      </c>
      <c r="K146" t="str">
        <f>'147557'!B138</f>
        <v>BENKELMAN NE US</v>
      </c>
      <c r="L146">
        <f>'147557'!C138</f>
        <v>922</v>
      </c>
      <c r="M146">
        <f>'147557'!D138</f>
        <v>40.052599999999998</v>
      </c>
      <c r="N146">
        <f>'147557'!E138</f>
        <v>-101.5386</v>
      </c>
      <c r="O146">
        <f>'147557'!F138</f>
        <v>20120516</v>
      </c>
      <c r="P146">
        <f>'147557'!Q138</f>
        <v>0</v>
      </c>
      <c r="Q146">
        <f>'147557'!AF138</f>
        <v>328</v>
      </c>
      <c r="R146">
        <f>'147557'!AK138</f>
        <v>50</v>
      </c>
    </row>
    <row r="147" spans="1:18" x14ac:dyDescent="0.2">
      <c r="A147">
        <v>20120517</v>
      </c>
      <c r="B147">
        <v>0</v>
      </c>
      <c r="C147">
        <v>91</v>
      </c>
      <c r="D147">
        <v>49</v>
      </c>
      <c r="E147">
        <f t="shared" si="8"/>
        <v>20120517</v>
      </c>
      <c r="F147">
        <f t="shared" si="9"/>
        <v>0</v>
      </c>
      <c r="G147">
        <f t="shared" si="10"/>
        <v>91.039999999999992</v>
      </c>
      <c r="H147">
        <f t="shared" si="11"/>
        <v>48.92</v>
      </c>
      <c r="J147" t="str">
        <f>'147557'!A139</f>
        <v>GHCND:USC00250760</v>
      </c>
      <c r="K147" t="str">
        <f>'147557'!B139</f>
        <v>BENKELMAN NE US</v>
      </c>
      <c r="L147">
        <f>'147557'!C139</f>
        <v>922</v>
      </c>
      <c r="M147">
        <f>'147557'!D139</f>
        <v>40.052599999999998</v>
      </c>
      <c r="N147">
        <f>'147557'!E139</f>
        <v>-101.5386</v>
      </c>
      <c r="O147">
        <f>'147557'!F139</f>
        <v>20120517</v>
      </c>
      <c r="P147">
        <f>'147557'!Q139</f>
        <v>0</v>
      </c>
      <c r="Q147">
        <f>'147557'!AF139</f>
        <v>328</v>
      </c>
      <c r="R147">
        <f>'147557'!AK139</f>
        <v>94</v>
      </c>
    </row>
    <row r="148" spans="1:18" x14ac:dyDescent="0.2">
      <c r="A148">
        <v>20120518</v>
      </c>
      <c r="B148">
        <v>0</v>
      </c>
      <c r="C148">
        <v>93</v>
      </c>
      <c r="D148">
        <v>45</v>
      </c>
      <c r="E148">
        <f t="shared" si="8"/>
        <v>20120518</v>
      </c>
      <c r="F148">
        <f t="shared" si="9"/>
        <v>0</v>
      </c>
      <c r="G148">
        <f t="shared" si="10"/>
        <v>93.02</v>
      </c>
      <c r="H148">
        <f t="shared" si="11"/>
        <v>44.96</v>
      </c>
      <c r="J148" t="str">
        <f>'147557'!A140</f>
        <v>GHCND:USC00250760</v>
      </c>
      <c r="K148" t="str">
        <f>'147557'!B140</f>
        <v>BENKELMAN NE US</v>
      </c>
      <c r="L148">
        <f>'147557'!C140</f>
        <v>922</v>
      </c>
      <c r="M148">
        <f>'147557'!D140</f>
        <v>40.052599999999998</v>
      </c>
      <c r="N148">
        <f>'147557'!E140</f>
        <v>-101.5386</v>
      </c>
      <c r="O148">
        <f>'147557'!F140</f>
        <v>20120518</v>
      </c>
      <c r="P148">
        <f>'147557'!Q140</f>
        <v>0</v>
      </c>
      <c r="Q148">
        <f>'147557'!AF140</f>
        <v>339</v>
      </c>
      <c r="R148">
        <f>'147557'!AK140</f>
        <v>72</v>
      </c>
    </row>
    <row r="149" spans="1:18" x14ac:dyDescent="0.2">
      <c r="A149">
        <v>20120519</v>
      </c>
      <c r="B149">
        <v>0</v>
      </c>
      <c r="C149">
        <v>94</v>
      </c>
      <c r="D149">
        <v>52</v>
      </c>
      <c r="E149">
        <f t="shared" si="8"/>
        <v>20120519</v>
      </c>
      <c r="F149">
        <f t="shared" si="9"/>
        <v>0</v>
      </c>
      <c r="G149">
        <f t="shared" si="10"/>
        <v>93.92</v>
      </c>
      <c r="H149">
        <f t="shared" si="11"/>
        <v>51.980000000000004</v>
      </c>
      <c r="J149" t="str">
        <f>'147557'!A141</f>
        <v>GHCND:USC00250760</v>
      </c>
      <c r="K149" t="str">
        <f>'147557'!B141</f>
        <v>BENKELMAN NE US</v>
      </c>
      <c r="L149">
        <f>'147557'!C141</f>
        <v>922</v>
      </c>
      <c r="M149">
        <f>'147557'!D141</f>
        <v>40.052599999999998</v>
      </c>
      <c r="N149">
        <f>'147557'!E141</f>
        <v>-101.5386</v>
      </c>
      <c r="O149">
        <f>'147557'!F141</f>
        <v>20120519</v>
      </c>
      <c r="P149">
        <f>'147557'!Q141</f>
        <v>0</v>
      </c>
      <c r="Q149">
        <f>'147557'!AF141</f>
        <v>344</v>
      </c>
      <c r="R149">
        <f>'147557'!AK141</f>
        <v>111</v>
      </c>
    </row>
    <row r="150" spans="1:18" x14ac:dyDescent="0.2">
      <c r="A150">
        <v>20120520</v>
      </c>
      <c r="B150">
        <v>0.5</v>
      </c>
      <c r="C150">
        <v>63</v>
      </c>
      <c r="D150">
        <v>41</v>
      </c>
      <c r="E150">
        <f t="shared" si="8"/>
        <v>20120520</v>
      </c>
      <c r="F150">
        <f t="shared" si="9"/>
        <v>0.5</v>
      </c>
      <c r="G150">
        <f t="shared" si="10"/>
        <v>62.96</v>
      </c>
      <c r="H150">
        <f t="shared" si="11"/>
        <v>41</v>
      </c>
      <c r="J150" t="str">
        <f>'147557'!A142</f>
        <v>GHCND:USC00250760</v>
      </c>
      <c r="K150" t="str">
        <f>'147557'!B142</f>
        <v>BENKELMAN NE US</v>
      </c>
      <c r="L150">
        <f>'147557'!C142</f>
        <v>922</v>
      </c>
      <c r="M150">
        <f>'147557'!D142</f>
        <v>40.052599999999998</v>
      </c>
      <c r="N150">
        <f>'147557'!E142</f>
        <v>-101.5386</v>
      </c>
      <c r="O150">
        <f>'147557'!F142</f>
        <v>20120520</v>
      </c>
      <c r="P150">
        <f>'147557'!Q142</f>
        <v>127</v>
      </c>
      <c r="Q150">
        <f>'147557'!AF142</f>
        <v>172</v>
      </c>
      <c r="R150">
        <f>'147557'!AK142</f>
        <v>50</v>
      </c>
    </row>
    <row r="151" spans="1:18" x14ac:dyDescent="0.2">
      <c r="A151">
        <v>20120521</v>
      </c>
      <c r="B151">
        <v>0.03</v>
      </c>
      <c r="C151">
        <v>78</v>
      </c>
      <c r="D151">
        <v>45</v>
      </c>
      <c r="E151">
        <f t="shared" si="8"/>
        <v>20120521</v>
      </c>
      <c r="F151">
        <f t="shared" si="9"/>
        <v>3.1496062992125984E-2</v>
      </c>
      <c r="G151">
        <f t="shared" si="10"/>
        <v>78.080000000000013</v>
      </c>
      <c r="H151">
        <f t="shared" si="11"/>
        <v>44.96</v>
      </c>
      <c r="J151" t="str">
        <f>'147557'!A143</f>
        <v>GHCND:USC00250760</v>
      </c>
      <c r="K151" t="str">
        <f>'147557'!B143</f>
        <v>BENKELMAN NE US</v>
      </c>
      <c r="L151">
        <f>'147557'!C143</f>
        <v>922</v>
      </c>
      <c r="M151">
        <f>'147557'!D143</f>
        <v>40.052599999999998</v>
      </c>
      <c r="N151">
        <f>'147557'!E143</f>
        <v>-101.5386</v>
      </c>
      <c r="O151">
        <f>'147557'!F143</f>
        <v>20120521</v>
      </c>
      <c r="P151">
        <f>'147557'!Q143</f>
        <v>8</v>
      </c>
      <c r="Q151">
        <f>'147557'!AF143</f>
        <v>256</v>
      </c>
      <c r="R151">
        <f>'147557'!AK143</f>
        <v>72</v>
      </c>
    </row>
    <row r="152" spans="1:18" x14ac:dyDescent="0.2">
      <c r="A152">
        <v>20120522</v>
      </c>
      <c r="B152">
        <v>0</v>
      </c>
      <c r="C152">
        <v>85</v>
      </c>
      <c r="D152">
        <v>53</v>
      </c>
      <c r="E152">
        <f t="shared" si="8"/>
        <v>20120522</v>
      </c>
      <c r="F152">
        <f t="shared" si="9"/>
        <v>0</v>
      </c>
      <c r="G152">
        <f t="shared" si="10"/>
        <v>84.92</v>
      </c>
      <c r="H152">
        <f t="shared" si="11"/>
        <v>53.06</v>
      </c>
      <c r="J152" t="str">
        <f>'147557'!A144</f>
        <v>GHCND:USC00250760</v>
      </c>
      <c r="K152" t="str">
        <f>'147557'!B144</f>
        <v>BENKELMAN NE US</v>
      </c>
      <c r="L152">
        <f>'147557'!C144</f>
        <v>922</v>
      </c>
      <c r="M152">
        <f>'147557'!D144</f>
        <v>40.052599999999998</v>
      </c>
      <c r="N152">
        <f>'147557'!E144</f>
        <v>-101.5386</v>
      </c>
      <c r="O152">
        <f>'147557'!F144</f>
        <v>20120522</v>
      </c>
      <c r="P152">
        <f>'147557'!Q144</f>
        <v>0</v>
      </c>
      <c r="Q152">
        <f>'147557'!AF144</f>
        <v>294</v>
      </c>
      <c r="R152">
        <f>'147557'!AK144</f>
        <v>117</v>
      </c>
    </row>
    <row r="153" spans="1:18" x14ac:dyDescent="0.2">
      <c r="A153">
        <v>20120523</v>
      </c>
      <c r="B153">
        <v>0</v>
      </c>
      <c r="C153">
        <v>96</v>
      </c>
      <c r="D153">
        <v>56</v>
      </c>
      <c r="E153">
        <f t="shared" si="8"/>
        <v>20120523</v>
      </c>
      <c r="F153">
        <f t="shared" si="9"/>
        <v>0</v>
      </c>
      <c r="G153">
        <f t="shared" si="10"/>
        <v>96.08</v>
      </c>
      <c r="H153">
        <f t="shared" si="11"/>
        <v>55.94</v>
      </c>
      <c r="J153" t="str">
        <f>'147557'!A145</f>
        <v>GHCND:USC00250760</v>
      </c>
      <c r="K153" t="str">
        <f>'147557'!B145</f>
        <v>BENKELMAN NE US</v>
      </c>
      <c r="L153">
        <f>'147557'!C145</f>
        <v>922</v>
      </c>
      <c r="M153">
        <f>'147557'!D145</f>
        <v>40.052599999999998</v>
      </c>
      <c r="N153">
        <f>'147557'!E145</f>
        <v>-101.5386</v>
      </c>
      <c r="O153">
        <f>'147557'!F145</f>
        <v>20120523</v>
      </c>
      <c r="P153">
        <f>'147557'!Q145</f>
        <v>0</v>
      </c>
      <c r="Q153">
        <f>'147557'!AF145</f>
        <v>356</v>
      </c>
      <c r="R153">
        <f>'147557'!AK145</f>
        <v>133</v>
      </c>
    </row>
    <row r="154" spans="1:18" x14ac:dyDescent="0.2">
      <c r="A154">
        <v>20120524</v>
      </c>
      <c r="B154">
        <v>0.22</v>
      </c>
      <c r="C154">
        <v>83</v>
      </c>
      <c r="D154">
        <v>50</v>
      </c>
      <c r="E154">
        <f t="shared" si="8"/>
        <v>20120524</v>
      </c>
      <c r="F154">
        <f t="shared" si="9"/>
        <v>0.22047244094488189</v>
      </c>
      <c r="G154">
        <f t="shared" si="10"/>
        <v>82.94</v>
      </c>
      <c r="H154">
        <f t="shared" si="11"/>
        <v>50</v>
      </c>
      <c r="J154" t="str">
        <f>'147557'!A146</f>
        <v>GHCND:USC00250760</v>
      </c>
      <c r="K154" t="str">
        <f>'147557'!B146</f>
        <v>BENKELMAN NE US</v>
      </c>
      <c r="L154">
        <f>'147557'!C146</f>
        <v>922</v>
      </c>
      <c r="M154">
        <f>'147557'!D146</f>
        <v>40.052599999999998</v>
      </c>
      <c r="N154">
        <f>'147557'!E146</f>
        <v>-101.5386</v>
      </c>
      <c r="O154">
        <f>'147557'!F146</f>
        <v>20120524</v>
      </c>
      <c r="P154">
        <f>'147557'!Q146</f>
        <v>56</v>
      </c>
      <c r="Q154">
        <f>'147557'!AF146</f>
        <v>283</v>
      </c>
      <c r="R154">
        <f>'147557'!AK146</f>
        <v>100</v>
      </c>
    </row>
    <row r="155" spans="1:18" x14ac:dyDescent="0.2">
      <c r="A155">
        <v>20120525</v>
      </c>
      <c r="B155">
        <v>0</v>
      </c>
      <c r="C155">
        <v>75</v>
      </c>
      <c r="D155">
        <v>49</v>
      </c>
      <c r="E155">
        <f t="shared" si="8"/>
        <v>20120525</v>
      </c>
      <c r="F155">
        <f t="shared" si="9"/>
        <v>0</v>
      </c>
      <c r="G155">
        <f t="shared" si="10"/>
        <v>75.02</v>
      </c>
      <c r="H155">
        <f t="shared" si="11"/>
        <v>48.92</v>
      </c>
      <c r="J155" t="str">
        <f>'147557'!A147</f>
        <v>GHCND:USC00250760</v>
      </c>
      <c r="K155" t="str">
        <f>'147557'!B147</f>
        <v>BENKELMAN NE US</v>
      </c>
      <c r="L155">
        <f>'147557'!C147</f>
        <v>922</v>
      </c>
      <c r="M155">
        <f>'147557'!D147</f>
        <v>40.052599999999998</v>
      </c>
      <c r="N155">
        <f>'147557'!E147</f>
        <v>-101.5386</v>
      </c>
      <c r="O155">
        <f>'147557'!F147</f>
        <v>20120525</v>
      </c>
      <c r="P155">
        <f>'147557'!Q147</f>
        <v>0</v>
      </c>
      <c r="Q155">
        <f>'147557'!AF147</f>
        <v>239</v>
      </c>
      <c r="R155">
        <f>'147557'!AK147</f>
        <v>94</v>
      </c>
    </row>
    <row r="156" spans="1:18" x14ac:dyDescent="0.2">
      <c r="A156">
        <v>20120526</v>
      </c>
      <c r="B156">
        <v>0</v>
      </c>
      <c r="C156">
        <v>73</v>
      </c>
      <c r="D156">
        <v>51</v>
      </c>
      <c r="E156">
        <f t="shared" si="8"/>
        <v>20120526</v>
      </c>
      <c r="F156">
        <f t="shared" si="9"/>
        <v>0</v>
      </c>
      <c r="G156">
        <f t="shared" si="10"/>
        <v>73.039999999999992</v>
      </c>
      <c r="H156">
        <f t="shared" si="11"/>
        <v>51.08</v>
      </c>
      <c r="J156" t="str">
        <f>'147557'!A148</f>
        <v>GHCND:USC00250760</v>
      </c>
      <c r="K156" t="str">
        <f>'147557'!B148</f>
        <v>BENKELMAN NE US</v>
      </c>
      <c r="L156">
        <f>'147557'!C148</f>
        <v>922</v>
      </c>
      <c r="M156">
        <f>'147557'!D148</f>
        <v>40.052599999999998</v>
      </c>
      <c r="N156">
        <f>'147557'!E148</f>
        <v>-101.5386</v>
      </c>
      <c r="O156">
        <f>'147557'!F148</f>
        <v>20120526</v>
      </c>
      <c r="P156">
        <f>'147557'!Q148</f>
        <v>0</v>
      </c>
      <c r="Q156">
        <f>'147557'!AF148</f>
        <v>228</v>
      </c>
      <c r="R156">
        <f>'147557'!AK148</f>
        <v>106</v>
      </c>
    </row>
    <row r="157" spans="1:18" x14ac:dyDescent="0.2">
      <c r="A157">
        <v>20120527</v>
      </c>
      <c r="B157">
        <v>0</v>
      </c>
      <c r="C157">
        <v>99</v>
      </c>
      <c r="D157">
        <v>57</v>
      </c>
      <c r="E157">
        <f t="shared" si="8"/>
        <v>20120527</v>
      </c>
      <c r="F157">
        <f t="shared" si="9"/>
        <v>0</v>
      </c>
      <c r="G157">
        <f t="shared" si="10"/>
        <v>98.960000000000008</v>
      </c>
      <c r="H157">
        <f t="shared" si="11"/>
        <v>57.019999999999996</v>
      </c>
      <c r="J157" t="str">
        <f>'147557'!A149</f>
        <v>GHCND:USC00250760</v>
      </c>
      <c r="K157" t="str">
        <f>'147557'!B149</f>
        <v>BENKELMAN NE US</v>
      </c>
      <c r="L157">
        <f>'147557'!C149</f>
        <v>922</v>
      </c>
      <c r="M157">
        <f>'147557'!D149</f>
        <v>40.052599999999998</v>
      </c>
      <c r="N157">
        <f>'147557'!E149</f>
        <v>-101.5386</v>
      </c>
      <c r="O157">
        <f>'147557'!F149</f>
        <v>20120527</v>
      </c>
      <c r="P157">
        <f>'147557'!Q149</f>
        <v>0</v>
      </c>
      <c r="Q157">
        <f>'147557'!AF149</f>
        <v>372</v>
      </c>
      <c r="R157">
        <f>'147557'!AK149</f>
        <v>139</v>
      </c>
    </row>
    <row r="158" spans="1:18" x14ac:dyDescent="0.2">
      <c r="A158">
        <v>20120528</v>
      </c>
      <c r="B158">
        <v>0</v>
      </c>
      <c r="C158">
        <v>87</v>
      </c>
      <c r="D158">
        <v>43</v>
      </c>
      <c r="E158">
        <f t="shared" si="8"/>
        <v>20120528</v>
      </c>
      <c r="F158">
        <f t="shared" si="9"/>
        <v>0</v>
      </c>
      <c r="G158">
        <f t="shared" si="10"/>
        <v>87.080000000000013</v>
      </c>
      <c r="H158">
        <f t="shared" si="11"/>
        <v>42.980000000000004</v>
      </c>
      <c r="J158" t="str">
        <f>'147557'!A150</f>
        <v>GHCND:USC00250760</v>
      </c>
      <c r="K158" t="str">
        <f>'147557'!B150</f>
        <v>BENKELMAN NE US</v>
      </c>
      <c r="L158">
        <f>'147557'!C150</f>
        <v>922</v>
      </c>
      <c r="M158">
        <f>'147557'!D150</f>
        <v>40.052599999999998</v>
      </c>
      <c r="N158">
        <f>'147557'!E150</f>
        <v>-101.5386</v>
      </c>
      <c r="O158">
        <f>'147557'!F150</f>
        <v>20120528</v>
      </c>
      <c r="P158">
        <f>'147557'!Q150</f>
        <v>0</v>
      </c>
      <c r="Q158">
        <f>'147557'!AF150</f>
        <v>306</v>
      </c>
      <c r="R158">
        <f>'147557'!AK150</f>
        <v>61</v>
      </c>
    </row>
    <row r="159" spans="1:18" x14ac:dyDescent="0.2">
      <c r="A159">
        <v>20120529</v>
      </c>
      <c r="B159">
        <v>0</v>
      </c>
      <c r="C159">
        <v>85</v>
      </c>
      <c r="D159">
        <v>44</v>
      </c>
      <c r="E159">
        <f t="shared" si="8"/>
        <v>20120529</v>
      </c>
      <c r="F159">
        <f t="shared" si="9"/>
        <v>0</v>
      </c>
      <c r="G159">
        <f t="shared" si="10"/>
        <v>84.92</v>
      </c>
      <c r="H159">
        <f t="shared" si="11"/>
        <v>44.06</v>
      </c>
      <c r="J159" t="str">
        <f>'147557'!A151</f>
        <v>GHCND:USC00250760</v>
      </c>
      <c r="K159" t="str">
        <f>'147557'!B151</f>
        <v>BENKELMAN NE US</v>
      </c>
      <c r="L159">
        <f>'147557'!C151</f>
        <v>922</v>
      </c>
      <c r="M159">
        <f>'147557'!D151</f>
        <v>40.052599999999998</v>
      </c>
      <c r="N159">
        <f>'147557'!E151</f>
        <v>-101.5386</v>
      </c>
      <c r="O159">
        <f>'147557'!F151</f>
        <v>20120529</v>
      </c>
      <c r="P159">
        <f>'147557'!Q151</f>
        <v>0</v>
      </c>
      <c r="Q159">
        <f>'147557'!AF151</f>
        <v>294</v>
      </c>
      <c r="R159">
        <f>'147557'!AK151</f>
        <v>67</v>
      </c>
    </row>
    <row r="160" spans="1:18" x14ac:dyDescent="0.2">
      <c r="A160">
        <v>20120530</v>
      </c>
      <c r="B160">
        <v>0</v>
      </c>
      <c r="C160">
        <v>84</v>
      </c>
      <c r="D160">
        <v>47</v>
      </c>
      <c r="E160">
        <f t="shared" si="8"/>
        <v>20120530</v>
      </c>
      <c r="F160">
        <f t="shared" si="9"/>
        <v>0</v>
      </c>
      <c r="G160">
        <f t="shared" si="10"/>
        <v>84.02</v>
      </c>
      <c r="H160">
        <f t="shared" si="11"/>
        <v>46.94</v>
      </c>
      <c r="J160" t="str">
        <f>'147557'!A152</f>
        <v>GHCND:USC00250760</v>
      </c>
      <c r="K160" t="str">
        <f>'147557'!B152</f>
        <v>BENKELMAN NE US</v>
      </c>
      <c r="L160">
        <f>'147557'!C152</f>
        <v>922</v>
      </c>
      <c r="M160">
        <f>'147557'!D152</f>
        <v>40.052599999999998</v>
      </c>
      <c r="N160">
        <f>'147557'!E152</f>
        <v>-101.5386</v>
      </c>
      <c r="O160">
        <f>'147557'!F152</f>
        <v>20120530</v>
      </c>
      <c r="P160">
        <f>'147557'!Q152</f>
        <v>0</v>
      </c>
      <c r="Q160">
        <f>'147557'!AF152</f>
        <v>289</v>
      </c>
      <c r="R160">
        <f>'147557'!AK152</f>
        <v>83</v>
      </c>
    </row>
    <row r="161" spans="1:18" x14ac:dyDescent="0.2">
      <c r="A161">
        <v>20120531</v>
      </c>
      <c r="B161">
        <v>0</v>
      </c>
      <c r="C161">
        <v>91</v>
      </c>
      <c r="D161">
        <v>45</v>
      </c>
      <c r="E161">
        <f t="shared" si="8"/>
        <v>20120531</v>
      </c>
      <c r="F161">
        <f t="shared" si="9"/>
        <v>0</v>
      </c>
      <c r="G161">
        <f t="shared" si="10"/>
        <v>91.039999999999992</v>
      </c>
      <c r="H161">
        <f t="shared" si="11"/>
        <v>44.96</v>
      </c>
      <c r="J161" t="str">
        <f>'147557'!A153</f>
        <v>GHCND:USC00250760</v>
      </c>
      <c r="K161" t="str">
        <f>'147557'!B153</f>
        <v>BENKELMAN NE US</v>
      </c>
      <c r="L161">
        <f>'147557'!C153</f>
        <v>922</v>
      </c>
      <c r="M161">
        <f>'147557'!D153</f>
        <v>40.052599999999998</v>
      </c>
      <c r="N161">
        <f>'147557'!E153</f>
        <v>-101.5386</v>
      </c>
      <c r="O161">
        <f>'147557'!F153</f>
        <v>20120531</v>
      </c>
      <c r="P161">
        <f>'147557'!Q153</f>
        <v>0</v>
      </c>
      <c r="Q161">
        <f>'147557'!AF153</f>
        <v>328</v>
      </c>
      <c r="R161">
        <f>'147557'!AK153</f>
        <v>72</v>
      </c>
    </row>
    <row r="162" spans="1:18" x14ac:dyDescent="0.2">
      <c r="A162">
        <v>20120601</v>
      </c>
      <c r="B162">
        <v>0.01</v>
      </c>
      <c r="C162">
        <v>80</v>
      </c>
      <c r="D162">
        <v>49</v>
      </c>
      <c r="E162">
        <f t="shared" si="8"/>
        <v>20120601</v>
      </c>
      <c r="F162">
        <f t="shared" si="9"/>
        <v>1.1811023622047244E-2</v>
      </c>
      <c r="G162">
        <f t="shared" si="10"/>
        <v>80.06</v>
      </c>
      <c r="H162">
        <f t="shared" si="11"/>
        <v>48.92</v>
      </c>
      <c r="J162" t="str">
        <f>'147557'!A154</f>
        <v>GHCND:USC00250760</v>
      </c>
      <c r="K162" t="str">
        <f>'147557'!B154</f>
        <v>BENKELMAN NE US</v>
      </c>
      <c r="L162">
        <f>'147557'!C154</f>
        <v>922</v>
      </c>
      <c r="M162">
        <f>'147557'!D154</f>
        <v>40.052599999999998</v>
      </c>
      <c r="N162">
        <f>'147557'!E154</f>
        <v>-101.5386</v>
      </c>
      <c r="O162">
        <f>'147557'!F154</f>
        <v>20120601</v>
      </c>
      <c r="P162">
        <f>'147557'!Q154</f>
        <v>3</v>
      </c>
      <c r="Q162">
        <f>'147557'!AF154</f>
        <v>267</v>
      </c>
      <c r="R162">
        <f>'147557'!AK154</f>
        <v>94</v>
      </c>
    </row>
    <row r="163" spans="1:18" x14ac:dyDescent="0.2">
      <c r="A163">
        <v>20120602</v>
      </c>
      <c r="B163">
        <v>0</v>
      </c>
      <c r="C163">
        <v>84</v>
      </c>
      <c r="D163">
        <v>51</v>
      </c>
      <c r="E163">
        <f t="shared" si="8"/>
        <v>20120602</v>
      </c>
      <c r="F163">
        <f t="shared" si="9"/>
        <v>0</v>
      </c>
      <c r="G163">
        <f t="shared" si="10"/>
        <v>84.02</v>
      </c>
      <c r="H163">
        <f t="shared" si="11"/>
        <v>51.08</v>
      </c>
      <c r="J163" t="str">
        <f>'147557'!A155</f>
        <v>GHCND:USC00250760</v>
      </c>
      <c r="K163" t="str">
        <f>'147557'!B155</f>
        <v>BENKELMAN NE US</v>
      </c>
      <c r="L163">
        <f>'147557'!C155</f>
        <v>922</v>
      </c>
      <c r="M163">
        <f>'147557'!D155</f>
        <v>40.052599999999998</v>
      </c>
      <c r="N163">
        <f>'147557'!E155</f>
        <v>-101.5386</v>
      </c>
      <c r="O163">
        <f>'147557'!F155</f>
        <v>20120602</v>
      </c>
      <c r="P163">
        <f>'147557'!Q155</f>
        <v>0</v>
      </c>
      <c r="Q163">
        <f>'147557'!AF155</f>
        <v>289</v>
      </c>
      <c r="R163">
        <f>'147557'!AK155</f>
        <v>106</v>
      </c>
    </row>
    <row r="164" spans="1:18" x14ac:dyDescent="0.2">
      <c r="A164">
        <v>20120603</v>
      </c>
      <c r="B164">
        <v>0.72</v>
      </c>
      <c r="C164">
        <v>93</v>
      </c>
      <c r="D164">
        <v>53</v>
      </c>
      <c r="E164">
        <f t="shared" si="8"/>
        <v>20120603</v>
      </c>
      <c r="F164">
        <f t="shared" si="9"/>
        <v>0.72047244094488194</v>
      </c>
      <c r="G164">
        <f t="shared" si="10"/>
        <v>93.02</v>
      </c>
      <c r="H164">
        <f t="shared" si="11"/>
        <v>53.06</v>
      </c>
      <c r="J164" t="str">
        <f>'147557'!A156</f>
        <v>GHCND:USC00250760</v>
      </c>
      <c r="K164" t="str">
        <f>'147557'!B156</f>
        <v>BENKELMAN NE US</v>
      </c>
      <c r="L164">
        <f>'147557'!C156</f>
        <v>922</v>
      </c>
      <c r="M164">
        <f>'147557'!D156</f>
        <v>40.052599999999998</v>
      </c>
      <c r="N164">
        <f>'147557'!E156</f>
        <v>-101.5386</v>
      </c>
      <c r="O164">
        <f>'147557'!F156</f>
        <v>20120603</v>
      </c>
      <c r="P164">
        <f>'147557'!Q156</f>
        <v>183</v>
      </c>
      <c r="Q164">
        <f>'147557'!AF156</f>
        <v>339</v>
      </c>
      <c r="R164">
        <f>'147557'!AK156</f>
        <v>117</v>
      </c>
    </row>
    <row r="165" spans="1:18" x14ac:dyDescent="0.2">
      <c r="A165">
        <v>20120604</v>
      </c>
      <c r="B165">
        <v>0.22</v>
      </c>
      <c r="C165">
        <v>95</v>
      </c>
      <c r="D165">
        <v>59</v>
      </c>
      <c r="E165">
        <f t="shared" si="8"/>
        <v>20120604</v>
      </c>
      <c r="F165">
        <f t="shared" si="9"/>
        <v>0.22047244094488189</v>
      </c>
      <c r="G165">
        <f t="shared" si="10"/>
        <v>95</v>
      </c>
      <c r="H165">
        <f t="shared" si="11"/>
        <v>59</v>
      </c>
      <c r="J165" t="str">
        <f>'147557'!A157</f>
        <v>GHCND:USC00250760</v>
      </c>
      <c r="K165" t="str">
        <f>'147557'!B157</f>
        <v>BENKELMAN NE US</v>
      </c>
      <c r="L165">
        <f>'147557'!C157</f>
        <v>922</v>
      </c>
      <c r="M165">
        <f>'147557'!D157</f>
        <v>40.052599999999998</v>
      </c>
      <c r="N165">
        <f>'147557'!E157</f>
        <v>-101.5386</v>
      </c>
      <c r="O165">
        <f>'147557'!F157</f>
        <v>20120604</v>
      </c>
      <c r="P165">
        <f>'147557'!Q157</f>
        <v>56</v>
      </c>
      <c r="Q165">
        <f>'147557'!AF157</f>
        <v>350</v>
      </c>
      <c r="R165">
        <f>'147557'!AK157</f>
        <v>150</v>
      </c>
    </row>
    <row r="166" spans="1:18" x14ac:dyDescent="0.2">
      <c r="A166">
        <v>20120605</v>
      </c>
      <c r="B166">
        <v>0</v>
      </c>
      <c r="C166">
        <v>95</v>
      </c>
      <c r="D166">
        <v>58</v>
      </c>
      <c r="E166">
        <f t="shared" si="8"/>
        <v>20120605</v>
      </c>
      <c r="F166">
        <f t="shared" si="9"/>
        <v>0</v>
      </c>
      <c r="G166">
        <f t="shared" si="10"/>
        <v>95</v>
      </c>
      <c r="H166">
        <f t="shared" si="11"/>
        <v>57.92</v>
      </c>
      <c r="J166" t="str">
        <f>'147557'!A158</f>
        <v>GHCND:USC00250760</v>
      </c>
      <c r="K166" t="str">
        <f>'147557'!B158</f>
        <v>BENKELMAN NE US</v>
      </c>
      <c r="L166">
        <f>'147557'!C158</f>
        <v>922</v>
      </c>
      <c r="M166">
        <f>'147557'!D158</f>
        <v>40.052599999999998</v>
      </c>
      <c r="N166">
        <f>'147557'!E158</f>
        <v>-101.5386</v>
      </c>
      <c r="O166">
        <f>'147557'!F158</f>
        <v>20120605</v>
      </c>
      <c r="P166">
        <f>'147557'!Q158</f>
        <v>0</v>
      </c>
      <c r="Q166">
        <f>'147557'!AF158</f>
        <v>350</v>
      </c>
      <c r="R166">
        <f>'147557'!AK158</f>
        <v>144</v>
      </c>
    </row>
    <row r="167" spans="1:18" x14ac:dyDescent="0.2">
      <c r="A167">
        <v>20120606</v>
      </c>
      <c r="B167">
        <v>0</v>
      </c>
      <c r="C167">
        <v>92</v>
      </c>
      <c r="D167">
        <v>60</v>
      </c>
      <c r="E167">
        <f t="shared" si="8"/>
        <v>20120606</v>
      </c>
      <c r="F167">
        <f t="shared" si="9"/>
        <v>0</v>
      </c>
      <c r="G167">
        <f t="shared" si="10"/>
        <v>91.94</v>
      </c>
      <c r="H167">
        <f t="shared" si="11"/>
        <v>60.08</v>
      </c>
      <c r="J167" t="str">
        <f>'147557'!A159</f>
        <v>GHCND:USC00250760</v>
      </c>
      <c r="K167" t="str">
        <f>'147557'!B159</f>
        <v>BENKELMAN NE US</v>
      </c>
      <c r="L167">
        <f>'147557'!C159</f>
        <v>922</v>
      </c>
      <c r="M167">
        <f>'147557'!D159</f>
        <v>40.052599999999998</v>
      </c>
      <c r="N167">
        <f>'147557'!E159</f>
        <v>-101.5386</v>
      </c>
      <c r="O167">
        <f>'147557'!F159</f>
        <v>20120606</v>
      </c>
      <c r="P167">
        <f>'147557'!Q159</f>
        <v>0</v>
      </c>
      <c r="Q167">
        <f>'147557'!AF159</f>
        <v>333</v>
      </c>
      <c r="R167">
        <f>'147557'!AK159</f>
        <v>156</v>
      </c>
    </row>
    <row r="168" spans="1:18" x14ac:dyDescent="0.2">
      <c r="A168">
        <v>20120607</v>
      </c>
      <c r="B168">
        <v>0</v>
      </c>
      <c r="C168">
        <v>88</v>
      </c>
      <c r="D168">
        <v>62</v>
      </c>
      <c r="E168">
        <f t="shared" si="8"/>
        <v>20120607</v>
      </c>
      <c r="F168">
        <f t="shared" si="9"/>
        <v>0</v>
      </c>
      <c r="G168">
        <f t="shared" si="10"/>
        <v>87.98</v>
      </c>
      <c r="H168">
        <f t="shared" si="11"/>
        <v>62.06</v>
      </c>
      <c r="J168" t="str">
        <f>'147557'!A160</f>
        <v>GHCND:USC00250760</v>
      </c>
      <c r="K168" t="str">
        <f>'147557'!B160</f>
        <v>BENKELMAN NE US</v>
      </c>
      <c r="L168">
        <f>'147557'!C160</f>
        <v>922</v>
      </c>
      <c r="M168">
        <f>'147557'!D160</f>
        <v>40.052599999999998</v>
      </c>
      <c r="N168">
        <f>'147557'!E160</f>
        <v>-101.5386</v>
      </c>
      <c r="O168">
        <f>'147557'!F160</f>
        <v>20120607</v>
      </c>
      <c r="P168">
        <f>'147557'!Q160</f>
        <v>0</v>
      </c>
      <c r="Q168">
        <f>'147557'!AF160</f>
        <v>311</v>
      </c>
      <c r="R168">
        <f>'147557'!AK160</f>
        <v>167</v>
      </c>
    </row>
    <row r="169" spans="1:18" x14ac:dyDescent="0.2">
      <c r="A169">
        <v>20120608</v>
      </c>
      <c r="B169">
        <v>0</v>
      </c>
      <c r="C169">
        <v>88</v>
      </c>
      <c r="D169">
        <v>64</v>
      </c>
      <c r="E169">
        <f t="shared" si="8"/>
        <v>20120608</v>
      </c>
      <c r="F169">
        <f t="shared" si="9"/>
        <v>0</v>
      </c>
      <c r="G169">
        <f t="shared" si="10"/>
        <v>87.98</v>
      </c>
      <c r="H169">
        <f t="shared" si="11"/>
        <v>64.039999999999992</v>
      </c>
      <c r="J169" t="str">
        <f>'147557'!A161</f>
        <v>GHCND:USC00250760</v>
      </c>
      <c r="K169" t="str">
        <f>'147557'!B161</f>
        <v>BENKELMAN NE US</v>
      </c>
      <c r="L169">
        <f>'147557'!C161</f>
        <v>922</v>
      </c>
      <c r="M169">
        <f>'147557'!D161</f>
        <v>40.052599999999998</v>
      </c>
      <c r="N169">
        <f>'147557'!E161</f>
        <v>-101.5386</v>
      </c>
      <c r="O169">
        <f>'147557'!F161</f>
        <v>20120608</v>
      </c>
      <c r="P169">
        <f>'147557'!Q161</f>
        <v>0</v>
      </c>
      <c r="Q169">
        <f>'147557'!AF161</f>
        <v>311</v>
      </c>
      <c r="R169">
        <f>'147557'!AK161</f>
        <v>178</v>
      </c>
    </row>
    <row r="170" spans="1:18" x14ac:dyDescent="0.2">
      <c r="A170">
        <v>20120609</v>
      </c>
      <c r="B170">
        <v>0</v>
      </c>
      <c r="C170">
        <v>90</v>
      </c>
      <c r="D170">
        <v>66</v>
      </c>
      <c r="E170">
        <f t="shared" si="8"/>
        <v>20120609</v>
      </c>
      <c r="F170">
        <f t="shared" si="9"/>
        <v>0</v>
      </c>
      <c r="G170">
        <f t="shared" si="10"/>
        <v>89.960000000000008</v>
      </c>
      <c r="H170">
        <f t="shared" si="11"/>
        <v>66.02</v>
      </c>
      <c r="J170" t="str">
        <f>'147557'!A162</f>
        <v>GHCND:USC00250760</v>
      </c>
      <c r="K170" t="str">
        <f>'147557'!B162</f>
        <v>BENKELMAN NE US</v>
      </c>
      <c r="L170">
        <f>'147557'!C162</f>
        <v>922</v>
      </c>
      <c r="M170">
        <f>'147557'!D162</f>
        <v>40.052599999999998</v>
      </c>
      <c r="N170">
        <f>'147557'!E162</f>
        <v>-101.5386</v>
      </c>
      <c r="O170">
        <f>'147557'!F162</f>
        <v>20120609</v>
      </c>
      <c r="P170">
        <f>'147557'!Q162</f>
        <v>0</v>
      </c>
      <c r="Q170">
        <f>'147557'!AF162</f>
        <v>322</v>
      </c>
      <c r="R170">
        <f>'147557'!AK162</f>
        <v>189</v>
      </c>
    </row>
    <row r="171" spans="1:18" x14ac:dyDescent="0.2">
      <c r="A171">
        <v>20120610</v>
      </c>
      <c r="B171">
        <v>0</v>
      </c>
      <c r="C171">
        <v>104</v>
      </c>
      <c r="D171">
        <v>58</v>
      </c>
      <c r="E171">
        <f t="shared" si="8"/>
        <v>20120610</v>
      </c>
      <c r="F171">
        <f t="shared" si="9"/>
        <v>0</v>
      </c>
      <c r="G171">
        <f t="shared" si="10"/>
        <v>104</v>
      </c>
      <c r="H171">
        <f t="shared" si="11"/>
        <v>57.92</v>
      </c>
      <c r="J171" t="str">
        <f>'147557'!A163</f>
        <v>GHCND:USC00250760</v>
      </c>
      <c r="K171" t="str">
        <f>'147557'!B163</f>
        <v>BENKELMAN NE US</v>
      </c>
      <c r="L171">
        <f>'147557'!C163</f>
        <v>922</v>
      </c>
      <c r="M171">
        <f>'147557'!D163</f>
        <v>40.052599999999998</v>
      </c>
      <c r="N171">
        <f>'147557'!E163</f>
        <v>-101.5386</v>
      </c>
      <c r="O171">
        <f>'147557'!F163</f>
        <v>20120610</v>
      </c>
      <c r="P171">
        <f>'147557'!Q163</f>
        <v>0</v>
      </c>
      <c r="Q171">
        <f>'147557'!AF163</f>
        <v>400</v>
      </c>
      <c r="R171">
        <f>'147557'!AK163</f>
        <v>144</v>
      </c>
    </row>
    <row r="172" spans="1:18" x14ac:dyDescent="0.2">
      <c r="A172">
        <v>20120611</v>
      </c>
      <c r="B172">
        <v>0</v>
      </c>
      <c r="C172">
        <v>84</v>
      </c>
      <c r="D172">
        <v>51</v>
      </c>
      <c r="E172">
        <f t="shared" si="8"/>
        <v>20120611</v>
      </c>
      <c r="F172">
        <f t="shared" si="9"/>
        <v>0</v>
      </c>
      <c r="G172">
        <f t="shared" si="10"/>
        <v>84.02</v>
      </c>
      <c r="H172">
        <f t="shared" si="11"/>
        <v>51.08</v>
      </c>
      <c r="J172" t="str">
        <f>'147557'!A164</f>
        <v>GHCND:USC00250760</v>
      </c>
      <c r="K172" t="str">
        <f>'147557'!B164</f>
        <v>BENKELMAN NE US</v>
      </c>
      <c r="L172">
        <f>'147557'!C164</f>
        <v>922</v>
      </c>
      <c r="M172">
        <f>'147557'!D164</f>
        <v>40.052599999999998</v>
      </c>
      <c r="N172">
        <f>'147557'!E164</f>
        <v>-101.5386</v>
      </c>
      <c r="O172">
        <f>'147557'!F164</f>
        <v>20120611</v>
      </c>
      <c r="P172">
        <f>'147557'!Q164</f>
        <v>0</v>
      </c>
      <c r="Q172">
        <f>'147557'!AF164</f>
        <v>289</v>
      </c>
      <c r="R172">
        <f>'147557'!AK164</f>
        <v>106</v>
      </c>
    </row>
    <row r="173" spans="1:18" x14ac:dyDescent="0.2">
      <c r="A173">
        <v>20120612</v>
      </c>
      <c r="B173">
        <v>0</v>
      </c>
      <c r="C173">
        <v>85</v>
      </c>
      <c r="D173">
        <v>51</v>
      </c>
      <c r="E173">
        <f t="shared" si="8"/>
        <v>20120612</v>
      </c>
      <c r="F173">
        <f t="shared" si="9"/>
        <v>0</v>
      </c>
      <c r="G173">
        <f t="shared" si="10"/>
        <v>84.92</v>
      </c>
      <c r="H173">
        <f t="shared" si="11"/>
        <v>51.08</v>
      </c>
      <c r="J173" t="str">
        <f>'147557'!A165</f>
        <v>GHCND:USC00250760</v>
      </c>
      <c r="K173" t="str">
        <f>'147557'!B165</f>
        <v>BENKELMAN NE US</v>
      </c>
      <c r="L173">
        <f>'147557'!C165</f>
        <v>922</v>
      </c>
      <c r="M173">
        <f>'147557'!D165</f>
        <v>40.052599999999998</v>
      </c>
      <c r="N173">
        <f>'147557'!E165</f>
        <v>-101.5386</v>
      </c>
      <c r="O173">
        <f>'147557'!F165</f>
        <v>20120612</v>
      </c>
      <c r="P173">
        <f>'147557'!Q165</f>
        <v>0</v>
      </c>
      <c r="Q173">
        <f>'147557'!AF165</f>
        <v>294</v>
      </c>
      <c r="R173">
        <f>'147557'!AK165</f>
        <v>106</v>
      </c>
    </row>
    <row r="174" spans="1:18" x14ac:dyDescent="0.2">
      <c r="A174">
        <v>20120613</v>
      </c>
      <c r="B174">
        <v>0.04</v>
      </c>
      <c r="C174">
        <v>89</v>
      </c>
      <c r="D174">
        <v>55</v>
      </c>
      <c r="E174">
        <f t="shared" si="8"/>
        <v>20120613</v>
      </c>
      <c r="F174">
        <f t="shared" si="9"/>
        <v>3.937007874015748E-2</v>
      </c>
      <c r="G174">
        <f t="shared" si="10"/>
        <v>89.06</v>
      </c>
      <c r="H174">
        <f t="shared" si="11"/>
        <v>55.040000000000006</v>
      </c>
      <c r="J174" t="str">
        <f>'147557'!A166</f>
        <v>GHCND:USC00250760</v>
      </c>
      <c r="K174" t="str">
        <f>'147557'!B166</f>
        <v>BENKELMAN NE US</v>
      </c>
      <c r="L174">
        <f>'147557'!C166</f>
        <v>922</v>
      </c>
      <c r="M174">
        <f>'147557'!D166</f>
        <v>40.052599999999998</v>
      </c>
      <c r="N174">
        <f>'147557'!E166</f>
        <v>-101.5386</v>
      </c>
      <c r="O174">
        <f>'147557'!F166</f>
        <v>20120613</v>
      </c>
      <c r="P174">
        <f>'147557'!Q166</f>
        <v>10</v>
      </c>
      <c r="Q174">
        <f>'147557'!AF166</f>
        <v>317</v>
      </c>
      <c r="R174">
        <f>'147557'!AK166</f>
        <v>128</v>
      </c>
    </row>
    <row r="175" spans="1:18" x14ac:dyDescent="0.2">
      <c r="A175">
        <v>20120614</v>
      </c>
      <c r="B175">
        <v>0</v>
      </c>
      <c r="C175">
        <v>101</v>
      </c>
      <c r="D175">
        <v>64</v>
      </c>
      <c r="E175">
        <f t="shared" si="8"/>
        <v>20120614</v>
      </c>
      <c r="F175">
        <f t="shared" si="9"/>
        <v>0</v>
      </c>
      <c r="G175">
        <f t="shared" si="10"/>
        <v>100.94</v>
      </c>
      <c r="H175">
        <f t="shared" si="11"/>
        <v>64.039999999999992</v>
      </c>
      <c r="J175" t="str">
        <f>'147557'!A167</f>
        <v>GHCND:USC00250760</v>
      </c>
      <c r="K175" t="str">
        <f>'147557'!B167</f>
        <v>BENKELMAN NE US</v>
      </c>
      <c r="L175">
        <f>'147557'!C167</f>
        <v>922</v>
      </c>
      <c r="M175">
        <f>'147557'!D167</f>
        <v>40.052599999999998</v>
      </c>
      <c r="N175">
        <f>'147557'!E167</f>
        <v>-101.5386</v>
      </c>
      <c r="O175">
        <f>'147557'!F167</f>
        <v>20120614</v>
      </c>
      <c r="P175">
        <f>'147557'!Q167</f>
        <v>0</v>
      </c>
      <c r="Q175">
        <f>'147557'!AF167</f>
        <v>383</v>
      </c>
      <c r="R175">
        <f>'147557'!AK167</f>
        <v>178</v>
      </c>
    </row>
    <row r="176" spans="1:18" x14ac:dyDescent="0.2">
      <c r="A176">
        <v>20120615</v>
      </c>
      <c r="B176">
        <v>0</v>
      </c>
      <c r="C176">
        <v>99</v>
      </c>
      <c r="D176">
        <v>65</v>
      </c>
      <c r="E176">
        <f t="shared" si="8"/>
        <v>20120615</v>
      </c>
      <c r="F176">
        <f t="shared" si="9"/>
        <v>0</v>
      </c>
      <c r="G176">
        <f t="shared" si="10"/>
        <v>98.960000000000008</v>
      </c>
      <c r="H176">
        <f t="shared" si="11"/>
        <v>64.94</v>
      </c>
      <c r="J176" t="str">
        <f>'147557'!A168</f>
        <v>GHCND:USC00250760</v>
      </c>
      <c r="K176" t="str">
        <f>'147557'!B168</f>
        <v>BENKELMAN NE US</v>
      </c>
      <c r="L176">
        <f>'147557'!C168</f>
        <v>922</v>
      </c>
      <c r="M176">
        <f>'147557'!D168</f>
        <v>40.052599999999998</v>
      </c>
      <c r="N176">
        <f>'147557'!E168</f>
        <v>-101.5386</v>
      </c>
      <c r="O176">
        <f>'147557'!F168</f>
        <v>20120615</v>
      </c>
      <c r="P176">
        <f>'147557'!Q168</f>
        <v>0</v>
      </c>
      <c r="Q176">
        <f>'147557'!AF168</f>
        <v>372</v>
      </c>
      <c r="R176">
        <f>'147557'!AK168</f>
        <v>183</v>
      </c>
    </row>
    <row r="177" spans="1:18" x14ac:dyDescent="0.2">
      <c r="A177">
        <v>20120616</v>
      </c>
      <c r="B177">
        <v>0.28999999999999998</v>
      </c>
      <c r="C177">
        <v>92</v>
      </c>
      <c r="D177">
        <v>61</v>
      </c>
      <c r="E177">
        <f t="shared" si="8"/>
        <v>20120616</v>
      </c>
      <c r="F177">
        <f t="shared" si="9"/>
        <v>0.29133858267716534</v>
      </c>
      <c r="G177">
        <f t="shared" si="10"/>
        <v>91.94</v>
      </c>
      <c r="H177">
        <f t="shared" si="11"/>
        <v>60.980000000000004</v>
      </c>
      <c r="J177" t="str">
        <f>'147557'!A169</f>
        <v>GHCND:USC00250760</v>
      </c>
      <c r="K177" t="str">
        <f>'147557'!B169</f>
        <v>BENKELMAN NE US</v>
      </c>
      <c r="L177">
        <f>'147557'!C169</f>
        <v>922</v>
      </c>
      <c r="M177">
        <f>'147557'!D169</f>
        <v>40.052599999999998</v>
      </c>
      <c r="N177">
        <f>'147557'!E169</f>
        <v>-101.5386</v>
      </c>
      <c r="O177">
        <f>'147557'!F169</f>
        <v>20120616</v>
      </c>
      <c r="P177">
        <f>'147557'!Q169</f>
        <v>74</v>
      </c>
      <c r="Q177">
        <f>'147557'!AF169</f>
        <v>333</v>
      </c>
      <c r="R177">
        <f>'147557'!AK169</f>
        <v>161</v>
      </c>
    </row>
    <row r="178" spans="1:18" x14ac:dyDescent="0.2">
      <c r="A178">
        <v>20120617</v>
      </c>
      <c r="B178">
        <v>0.02</v>
      </c>
      <c r="C178">
        <v>90</v>
      </c>
      <c r="D178">
        <v>61</v>
      </c>
      <c r="E178">
        <f t="shared" si="8"/>
        <v>20120617</v>
      </c>
      <c r="F178">
        <f t="shared" si="9"/>
        <v>1.968503937007874E-2</v>
      </c>
      <c r="G178">
        <f t="shared" si="10"/>
        <v>89.960000000000008</v>
      </c>
      <c r="H178">
        <f t="shared" si="11"/>
        <v>60.980000000000004</v>
      </c>
      <c r="J178" t="str">
        <f>'147557'!A170</f>
        <v>GHCND:USC00250760</v>
      </c>
      <c r="K178" t="str">
        <f>'147557'!B170</f>
        <v>BENKELMAN NE US</v>
      </c>
      <c r="L178">
        <f>'147557'!C170</f>
        <v>922</v>
      </c>
      <c r="M178">
        <f>'147557'!D170</f>
        <v>40.052599999999998</v>
      </c>
      <c r="N178">
        <f>'147557'!E170</f>
        <v>-101.5386</v>
      </c>
      <c r="O178">
        <f>'147557'!F170</f>
        <v>20120617</v>
      </c>
      <c r="P178">
        <f>'147557'!Q170</f>
        <v>5</v>
      </c>
      <c r="Q178">
        <f>'147557'!AF170</f>
        <v>322</v>
      </c>
      <c r="R178">
        <f>'147557'!AK170</f>
        <v>161</v>
      </c>
    </row>
    <row r="179" spans="1:18" x14ac:dyDescent="0.2">
      <c r="A179">
        <v>20120618</v>
      </c>
      <c r="B179">
        <v>0</v>
      </c>
      <c r="C179">
        <v>101</v>
      </c>
      <c r="D179">
        <v>64</v>
      </c>
      <c r="E179">
        <f t="shared" si="8"/>
        <v>20120618</v>
      </c>
      <c r="F179">
        <f t="shared" si="9"/>
        <v>0</v>
      </c>
      <c r="G179">
        <f t="shared" si="10"/>
        <v>100.94</v>
      </c>
      <c r="H179">
        <f t="shared" si="11"/>
        <v>64.039999999999992</v>
      </c>
      <c r="J179" t="str">
        <f>'147557'!A171</f>
        <v>GHCND:USC00250760</v>
      </c>
      <c r="K179" t="str">
        <f>'147557'!B171</f>
        <v>BENKELMAN NE US</v>
      </c>
      <c r="L179">
        <f>'147557'!C171</f>
        <v>922</v>
      </c>
      <c r="M179">
        <f>'147557'!D171</f>
        <v>40.052599999999998</v>
      </c>
      <c r="N179">
        <f>'147557'!E171</f>
        <v>-101.5386</v>
      </c>
      <c r="O179">
        <f>'147557'!F171</f>
        <v>20120618</v>
      </c>
      <c r="P179">
        <f>'147557'!Q171</f>
        <v>0</v>
      </c>
      <c r="Q179">
        <f>'147557'!AF171</f>
        <v>383</v>
      </c>
      <c r="R179">
        <f>'147557'!AK171</f>
        <v>178</v>
      </c>
    </row>
    <row r="180" spans="1:18" x14ac:dyDescent="0.2">
      <c r="A180">
        <v>20120619</v>
      </c>
      <c r="B180">
        <v>0</v>
      </c>
      <c r="C180">
        <v>107</v>
      </c>
      <c r="D180">
        <v>66</v>
      </c>
      <c r="E180">
        <f t="shared" si="8"/>
        <v>20120619</v>
      </c>
      <c r="F180">
        <f t="shared" si="9"/>
        <v>0</v>
      </c>
      <c r="G180">
        <f t="shared" si="10"/>
        <v>107.06</v>
      </c>
      <c r="H180">
        <f t="shared" si="11"/>
        <v>66.02</v>
      </c>
      <c r="J180" t="str">
        <f>'147557'!A172</f>
        <v>GHCND:USC00250760</v>
      </c>
      <c r="K180" t="str">
        <f>'147557'!B172</f>
        <v>BENKELMAN NE US</v>
      </c>
      <c r="L180">
        <f>'147557'!C172</f>
        <v>922</v>
      </c>
      <c r="M180">
        <f>'147557'!D172</f>
        <v>40.052599999999998</v>
      </c>
      <c r="N180">
        <f>'147557'!E172</f>
        <v>-101.5386</v>
      </c>
      <c r="O180">
        <f>'147557'!F172</f>
        <v>20120619</v>
      </c>
      <c r="P180">
        <f>'147557'!Q172</f>
        <v>0</v>
      </c>
      <c r="Q180">
        <f>'147557'!AF172</f>
        <v>417</v>
      </c>
      <c r="R180">
        <f>'147557'!AK172</f>
        <v>189</v>
      </c>
    </row>
    <row r="181" spans="1:18" x14ac:dyDescent="0.2">
      <c r="A181">
        <v>20120620</v>
      </c>
      <c r="B181">
        <v>0</v>
      </c>
      <c r="C181">
        <v>103</v>
      </c>
      <c r="D181">
        <v>62</v>
      </c>
      <c r="E181">
        <f t="shared" si="8"/>
        <v>20120620</v>
      </c>
      <c r="F181">
        <f t="shared" si="9"/>
        <v>0</v>
      </c>
      <c r="G181">
        <f t="shared" si="10"/>
        <v>102.92</v>
      </c>
      <c r="H181">
        <f t="shared" si="11"/>
        <v>62.06</v>
      </c>
      <c r="J181" t="str">
        <f>'147557'!A173</f>
        <v>GHCND:USC00250760</v>
      </c>
      <c r="K181" t="str">
        <f>'147557'!B173</f>
        <v>BENKELMAN NE US</v>
      </c>
      <c r="L181">
        <f>'147557'!C173</f>
        <v>922</v>
      </c>
      <c r="M181">
        <f>'147557'!D173</f>
        <v>40.052599999999998</v>
      </c>
      <c r="N181">
        <f>'147557'!E173</f>
        <v>-101.5386</v>
      </c>
      <c r="O181">
        <f>'147557'!F173</f>
        <v>20120620</v>
      </c>
      <c r="P181">
        <f>'147557'!Q173</f>
        <v>0</v>
      </c>
      <c r="Q181">
        <f>'147557'!AF173</f>
        <v>394</v>
      </c>
      <c r="R181">
        <f>'147557'!AK173</f>
        <v>167</v>
      </c>
    </row>
    <row r="182" spans="1:18" x14ac:dyDescent="0.2">
      <c r="A182">
        <v>20120621</v>
      </c>
      <c r="B182">
        <v>0</v>
      </c>
      <c r="C182">
        <v>85</v>
      </c>
      <c r="D182">
        <v>55</v>
      </c>
      <c r="E182">
        <f t="shared" si="8"/>
        <v>20120621</v>
      </c>
      <c r="F182">
        <f t="shared" si="9"/>
        <v>0</v>
      </c>
      <c r="G182">
        <f t="shared" si="10"/>
        <v>84.92</v>
      </c>
      <c r="H182">
        <f t="shared" si="11"/>
        <v>55.040000000000006</v>
      </c>
      <c r="J182" t="str">
        <f>'147557'!A174</f>
        <v>GHCND:USC00250760</v>
      </c>
      <c r="K182" t="str">
        <f>'147557'!B174</f>
        <v>BENKELMAN NE US</v>
      </c>
      <c r="L182">
        <f>'147557'!C174</f>
        <v>922</v>
      </c>
      <c r="M182">
        <f>'147557'!D174</f>
        <v>40.052599999999998</v>
      </c>
      <c r="N182">
        <f>'147557'!E174</f>
        <v>-101.5386</v>
      </c>
      <c r="O182">
        <f>'147557'!F174</f>
        <v>20120621</v>
      </c>
      <c r="P182">
        <f>'147557'!Q174</f>
        <v>0</v>
      </c>
      <c r="Q182">
        <f>'147557'!AF174</f>
        <v>294</v>
      </c>
      <c r="R182">
        <f>'147557'!AK174</f>
        <v>128</v>
      </c>
    </row>
    <row r="183" spans="1:18" x14ac:dyDescent="0.2">
      <c r="A183">
        <v>20120622</v>
      </c>
      <c r="B183">
        <v>0</v>
      </c>
      <c r="C183">
        <v>87</v>
      </c>
      <c r="D183">
        <v>58</v>
      </c>
      <c r="E183">
        <f t="shared" si="8"/>
        <v>20120622</v>
      </c>
      <c r="F183">
        <f t="shared" si="9"/>
        <v>0</v>
      </c>
      <c r="G183">
        <f t="shared" si="10"/>
        <v>87.080000000000013</v>
      </c>
      <c r="H183">
        <f t="shared" si="11"/>
        <v>57.92</v>
      </c>
      <c r="J183" t="str">
        <f>'147557'!A175</f>
        <v>GHCND:USC00250760</v>
      </c>
      <c r="K183" t="str">
        <f>'147557'!B175</f>
        <v>BENKELMAN NE US</v>
      </c>
      <c r="L183">
        <f>'147557'!C175</f>
        <v>922</v>
      </c>
      <c r="M183">
        <f>'147557'!D175</f>
        <v>40.052599999999998</v>
      </c>
      <c r="N183">
        <f>'147557'!E175</f>
        <v>-101.5386</v>
      </c>
      <c r="O183">
        <f>'147557'!F175</f>
        <v>20120622</v>
      </c>
      <c r="P183">
        <f>'147557'!Q175</f>
        <v>0</v>
      </c>
      <c r="Q183">
        <f>'147557'!AF175</f>
        <v>306</v>
      </c>
      <c r="R183">
        <f>'147557'!AK175</f>
        <v>144</v>
      </c>
    </row>
    <row r="184" spans="1:18" x14ac:dyDescent="0.2">
      <c r="A184">
        <v>20120623</v>
      </c>
      <c r="B184">
        <v>0.01</v>
      </c>
      <c r="C184">
        <v>91</v>
      </c>
      <c r="D184">
        <v>68</v>
      </c>
      <c r="E184">
        <f t="shared" si="8"/>
        <v>20120623</v>
      </c>
      <c r="F184">
        <f t="shared" si="9"/>
        <v>1.1811023622047244E-2</v>
      </c>
      <c r="G184">
        <f t="shared" si="10"/>
        <v>91.039999999999992</v>
      </c>
      <c r="H184">
        <f t="shared" si="11"/>
        <v>68</v>
      </c>
      <c r="J184" t="str">
        <f>'147557'!A176</f>
        <v>GHCND:USC00250760</v>
      </c>
      <c r="K184" t="str">
        <f>'147557'!B176</f>
        <v>BENKELMAN NE US</v>
      </c>
      <c r="L184">
        <f>'147557'!C176</f>
        <v>922</v>
      </c>
      <c r="M184">
        <f>'147557'!D176</f>
        <v>40.052599999999998</v>
      </c>
      <c r="N184">
        <f>'147557'!E176</f>
        <v>-101.5386</v>
      </c>
      <c r="O184">
        <f>'147557'!F176</f>
        <v>20120623</v>
      </c>
      <c r="P184">
        <f>'147557'!Q176</f>
        <v>3</v>
      </c>
      <c r="Q184">
        <f>'147557'!AF176</f>
        <v>328</v>
      </c>
      <c r="R184">
        <f>'147557'!AK176</f>
        <v>200</v>
      </c>
    </row>
    <row r="185" spans="1:18" x14ac:dyDescent="0.2">
      <c r="A185">
        <v>20120624</v>
      </c>
      <c r="B185">
        <v>0</v>
      </c>
      <c r="C185">
        <v>106</v>
      </c>
      <c r="D185">
        <v>61</v>
      </c>
      <c r="E185">
        <f t="shared" si="8"/>
        <v>20120624</v>
      </c>
      <c r="F185">
        <f t="shared" si="9"/>
        <v>0</v>
      </c>
      <c r="G185">
        <f t="shared" si="10"/>
        <v>105.98</v>
      </c>
      <c r="H185">
        <f t="shared" si="11"/>
        <v>60.980000000000004</v>
      </c>
      <c r="J185" t="str">
        <f>'147557'!A177</f>
        <v>GHCND:USC00250760</v>
      </c>
      <c r="K185" t="str">
        <f>'147557'!B177</f>
        <v>BENKELMAN NE US</v>
      </c>
      <c r="L185">
        <f>'147557'!C177</f>
        <v>922</v>
      </c>
      <c r="M185">
        <f>'147557'!D177</f>
        <v>40.052599999999998</v>
      </c>
      <c r="N185">
        <f>'147557'!E177</f>
        <v>-101.5386</v>
      </c>
      <c r="O185">
        <f>'147557'!F177</f>
        <v>20120624</v>
      </c>
      <c r="P185">
        <f>'147557'!Q177</f>
        <v>0</v>
      </c>
      <c r="Q185">
        <f>'147557'!AF177</f>
        <v>411</v>
      </c>
      <c r="R185">
        <f>'147557'!AK177</f>
        <v>161</v>
      </c>
    </row>
    <row r="186" spans="1:18" x14ac:dyDescent="0.2">
      <c r="A186">
        <v>20120625</v>
      </c>
      <c r="B186">
        <v>0</v>
      </c>
      <c r="C186">
        <v>109</v>
      </c>
      <c r="D186">
        <v>64</v>
      </c>
      <c r="E186">
        <f t="shared" si="8"/>
        <v>20120625</v>
      </c>
      <c r="F186">
        <f t="shared" si="9"/>
        <v>0</v>
      </c>
      <c r="G186">
        <f t="shared" si="10"/>
        <v>109.03999999999999</v>
      </c>
      <c r="H186">
        <f t="shared" si="11"/>
        <v>64.039999999999992</v>
      </c>
      <c r="J186" t="str">
        <f>'147557'!A178</f>
        <v>GHCND:USC00250760</v>
      </c>
      <c r="K186" t="str">
        <f>'147557'!B178</f>
        <v>BENKELMAN NE US</v>
      </c>
      <c r="L186">
        <f>'147557'!C178</f>
        <v>922</v>
      </c>
      <c r="M186">
        <f>'147557'!D178</f>
        <v>40.052599999999998</v>
      </c>
      <c r="N186">
        <f>'147557'!E178</f>
        <v>-101.5386</v>
      </c>
      <c r="O186">
        <f>'147557'!F178</f>
        <v>20120625</v>
      </c>
      <c r="P186">
        <f>'147557'!Q178</f>
        <v>0</v>
      </c>
      <c r="Q186">
        <f>'147557'!AF178</f>
        <v>428</v>
      </c>
      <c r="R186">
        <f>'147557'!AK178</f>
        <v>178</v>
      </c>
    </row>
    <row r="187" spans="1:18" x14ac:dyDescent="0.2">
      <c r="A187">
        <v>20120626</v>
      </c>
      <c r="B187">
        <v>0</v>
      </c>
      <c r="C187">
        <v>108</v>
      </c>
      <c r="D187">
        <v>64</v>
      </c>
      <c r="E187">
        <f t="shared" si="8"/>
        <v>20120626</v>
      </c>
      <c r="F187">
        <f t="shared" si="9"/>
        <v>0</v>
      </c>
      <c r="G187">
        <f t="shared" si="10"/>
        <v>107.96000000000001</v>
      </c>
      <c r="H187">
        <f t="shared" si="11"/>
        <v>64.039999999999992</v>
      </c>
      <c r="J187" t="str">
        <f>'147557'!A179</f>
        <v>GHCND:USC00250760</v>
      </c>
      <c r="K187" t="str">
        <f>'147557'!B179</f>
        <v>BENKELMAN NE US</v>
      </c>
      <c r="L187">
        <f>'147557'!C179</f>
        <v>922</v>
      </c>
      <c r="M187">
        <f>'147557'!D179</f>
        <v>40.052599999999998</v>
      </c>
      <c r="N187">
        <f>'147557'!E179</f>
        <v>-101.5386</v>
      </c>
      <c r="O187">
        <f>'147557'!F179</f>
        <v>20120626</v>
      </c>
      <c r="P187">
        <f>'147557'!Q179</f>
        <v>0</v>
      </c>
      <c r="Q187">
        <f>'147557'!AF179</f>
        <v>422</v>
      </c>
      <c r="R187">
        <f>'147557'!AK179</f>
        <v>178</v>
      </c>
    </row>
    <row r="188" spans="1:18" x14ac:dyDescent="0.2">
      <c r="A188">
        <v>20120627</v>
      </c>
      <c r="B188">
        <v>0</v>
      </c>
      <c r="C188">
        <v>114</v>
      </c>
      <c r="D188">
        <v>71</v>
      </c>
      <c r="E188">
        <f t="shared" si="8"/>
        <v>20120627</v>
      </c>
      <c r="F188">
        <f t="shared" si="9"/>
        <v>0</v>
      </c>
      <c r="G188">
        <f t="shared" si="10"/>
        <v>114.08</v>
      </c>
      <c r="H188">
        <f t="shared" si="11"/>
        <v>71.06</v>
      </c>
      <c r="J188" t="str">
        <f>'147557'!A180</f>
        <v>GHCND:USC00250760</v>
      </c>
      <c r="K188" t="str">
        <f>'147557'!B180</f>
        <v>BENKELMAN NE US</v>
      </c>
      <c r="L188">
        <f>'147557'!C180</f>
        <v>922</v>
      </c>
      <c r="M188">
        <f>'147557'!D180</f>
        <v>40.052599999999998</v>
      </c>
      <c r="N188">
        <f>'147557'!E180</f>
        <v>-101.5386</v>
      </c>
      <c r="O188">
        <f>'147557'!F180</f>
        <v>20120627</v>
      </c>
      <c r="P188">
        <f>'147557'!Q180</f>
        <v>0</v>
      </c>
      <c r="Q188">
        <f>'147557'!AF180</f>
        <v>456</v>
      </c>
      <c r="R188">
        <f>'147557'!AK180</f>
        <v>217</v>
      </c>
    </row>
    <row r="189" spans="1:18" x14ac:dyDescent="0.2">
      <c r="A189">
        <v>20120628</v>
      </c>
      <c r="B189">
        <v>0.01</v>
      </c>
      <c r="C189">
        <v>109</v>
      </c>
      <c r="D189">
        <v>66</v>
      </c>
      <c r="E189">
        <f t="shared" si="8"/>
        <v>20120628</v>
      </c>
      <c r="F189">
        <f t="shared" si="9"/>
        <v>1.1811023622047244E-2</v>
      </c>
      <c r="G189">
        <f t="shared" si="10"/>
        <v>109.03999999999999</v>
      </c>
      <c r="H189">
        <f t="shared" si="11"/>
        <v>66.02</v>
      </c>
      <c r="J189" t="str">
        <f>'147557'!A181</f>
        <v>GHCND:USC00250760</v>
      </c>
      <c r="K189" t="str">
        <f>'147557'!B181</f>
        <v>BENKELMAN NE US</v>
      </c>
      <c r="L189">
        <f>'147557'!C181</f>
        <v>922</v>
      </c>
      <c r="M189">
        <f>'147557'!D181</f>
        <v>40.052599999999998</v>
      </c>
      <c r="N189">
        <f>'147557'!E181</f>
        <v>-101.5386</v>
      </c>
      <c r="O189">
        <f>'147557'!F181</f>
        <v>20120628</v>
      </c>
      <c r="P189">
        <f>'147557'!Q181</f>
        <v>3</v>
      </c>
      <c r="Q189">
        <f>'147557'!AF181</f>
        <v>428</v>
      </c>
      <c r="R189">
        <f>'147557'!AK181</f>
        <v>189</v>
      </c>
    </row>
    <row r="190" spans="1:18" x14ac:dyDescent="0.2">
      <c r="A190">
        <v>20120629</v>
      </c>
      <c r="B190">
        <v>0.02</v>
      </c>
      <c r="C190">
        <v>109</v>
      </c>
      <c r="D190">
        <v>61</v>
      </c>
      <c r="E190">
        <f t="shared" si="8"/>
        <v>20120629</v>
      </c>
      <c r="F190">
        <f t="shared" si="9"/>
        <v>1.968503937007874E-2</v>
      </c>
      <c r="G190">
        <f t="shared" si="10"/>
        <v>109.03999999999999</v>
      </c>
      <c r="H190">
        <f t="shared" si="11"/>
        <v>60.980000000000004</v>
      </c>
      <c r="J190" t="str">
        <f>'147557'!A182</f>
        <v>GHCND:USC00250760</v>
      </c>
      <c r="K190" t="str">
        <f>'147557'!B182</f>
        <v>BENKELMAN NE US</v>
      </c>
      <c r="L190">
        <f>'147557'!C182</f>
        <v>922</v>
      </c>
      <c r="M190">
        <f>'147557'!D182</f>
        <v>40.052599999999998</v>
      </c>
      <c r="N190">
        <f>'147557'!E182</f>
        <v>-101.5386</v>
      </c>
      <c r="O190">
        <f>'147557'!F182</f>
        <v>20120629</v>
      </c>
      <c r="P190">
        <f>'147557'!Q182</f>
        <v>5</v>
      </c>
      <c r="Q190">
        <f>'147557'!AF182</f>
        <v>428</v>
      </c>
      <c r="R190">
        <f>'147557'!AK182</f>
        <v>161</v>
      </c>
    </row>
    <row r="191" spans="1:18" x14ac:dyDescent="0.2">
      <c r="A191">
        <v>20120630</v>
      </c>
      <c r="B191">
        <v>0</v>
      </c>
      <c r="C191">
        <v>105</v>
      </c>
      <c r="D191">
        <v>66</v>
      </c>
      <c r="E191">
        <f t="shared" si="8"/>
        <v>20120630</v>
      </c>
      <c r="F191">
        <f t="shared" si="9"/>
        <v>0</v>
      </c>
      <c r="G191">
        <f t="shared" si="10"/>
        <v>105.08</v>
      </c>
      <c r="H191">
        <f t="shared" si="11"/>
        <v>66.02</v>
      </c>
      <c r="J191" t="str">
        <f>'147557'!A183</f>
        <v>GHCND:USC00250760</v>
      </c>
      <c r="K191" t="str">
        <f>'147557'!B183</f>
        <v>BENKELMAN NE US</v>
      </c>
      <c r="L191">
        <f>'147557'!C183</f>
        <v>922</v>
      </c>
      <c r="M191">
        <f>'147557'!D183</f>
        <v>40.052599999999998</v>
      </c>
      <c r="N191">
        <f>'147557'!E183</f>
        <v>-101.5386</v>
      </c>
      <c r="O191">
        <f>'147557'!F183</f>
        <v>20120630</v>
      </c>
      <c r="P191">
        <f>'147557'!Q183</f>
        <v>0</v>
      </c>
      <c r="Q191">
        <f>'147557'!AF183</f>
        <v>406</v>
      </c>
      <c r="R191">
        <f>'147557'!AK183</f>
        <v>189</v>
      </c>
    </row>
    <row r="192" spans="1:18" x14ac:dyDescent="0.2">
      <c r="A192">
        <v>20120701</v>
      </c>
      <c r="B192">
        <v>0</v>
      </c>
      <c r="C192">
        <v>108</v>
      </c>
      <c r="D192">
        <v>69</v>
      </c>
      <c r="E192">
        <f t="shared" si="8"/>
        <v>20120701</v>
      </c>
      <c r="F192">
        <f t="shared" si="9"/>
        <v>0</v>
      </c>
      <c r="G192">
        <f t="shared" si="10"/>
        <v>107.96000000000001</v>
      </c>
      <c r="H192">
        <f t="shared" si="11"/>
        <v>69.080000000000013</v>
      </c>
      <c r="J192" t="str">
        <f>'147557'!A184</f>
        <v>GHCND:USC00250760</v>
      </c>
      <c r="K192" t="str">
        <f>'147557'!B184</f>
        <v>BENKELMAN NE US</v>
      </c>
      <c r="L192">
        <f>'147557'!C184</f>
        <v>922</v>
      </c>
      <c r="M192">
        <f>'147557'!D184</f>
        <v>40.052599999999998</v>
      </c>
      <c r="N192">
        <f>'147557'!E184</f>
        <v>-101.5386</v>
      </c>
      <c r="O192">
        <f>'147557'!F184</f>
        <v>20120701</v>
      </c>
      <c r="P192">
        <f>'147557'!Q184</f>
        <v>0</v>
      </c>
      <c r="Q192">
        <f>'147557'!AF184</f>
        <v>422</v>
      </c>
      <c r="R192">
        <f>'147557'!AK184</f>
        <v>206</v>
      </c>
    </row>
    <row r="193" spans="1:18" x14ac:dyDescent="0.2">
      <c r="A193">
        <v>20120702</v>
      </c>
      <c r="B193">
        <v>0</v>
      </c>
      <c r="C193">
        <v>97</v>
      </c>
      <c r="D193">
        <v>61</v>
      </c>
      <c r="E193">
        <f t="shared" si="8"/>
        <v>20120702</v>
      </c>
      <c r="F193">
        <f t="shared" si="9"/>
        <v>0</v>
      </c>
      <c r="G193">
        <f t="shared" si="10"/>
        <v>96.98</v>
      </c>
      <c r="H193">
        <f t="shared" si="11"/>
        <v>60.980000000000004</v>
      </c>
      <c r="J193" t="str">
        <f>'147557'!A185</f>
        <v>GHCND:USC00250760</v>
      </c>
      <c r="K193" t="str">
        <f>'147557'!B185</f>
        <v>BENKELMAN NE US</v>
      </c>
      <c r="L193">
        <f>'147557'!C185</f>
        <v>922</v>
      </c>
      <c r="M193">
        <f>'147557'!D185</f>
        <v>40.052599999999998</v>
      </c>
      <c r="N193">
        <f>'147557'!E185</f>
        <v>-101.5386</v>
      </c>
      <c r="O193">
        <f>'147557'!F185</f>
        <v>20120702</v>
      </c>
      <c r="P193">
        <f>'147557'!Q185</f>
        <v>0</v>
      </c>
      <c r="Q193">
        <f>'147557'!AF185</f>
        <v>361</v>
      </c>
      <c r="R193">
        <f>'147557'!AK185</f>
        <v>161</v>
      </c>
    </row>
    <row r="194" spans="1:18" x14ac:dyDescent="0.2">
      <c r="A194">
        <v>20120703</v>
      </c>
      <c r="B194">
        <v>0</v>
      </c>
      <c r="C194">
        <v>105</v>
      </c>
      <c r="D194">
        <v>66</v>
      </c>
      <c r="E194">
        <f t="shared" si="8"/>
        <v>20120703</v>
      </c>
      <c r="F194">
        <f t="shared" si="9"/>
        <v>0</v>
      </c>
      <c r="G194">
        <f t="shared" si="10"/>
        <v>105.08</v>
      </c>
      <c r="H194">
        <f t="shared" si="11"/>
        <v>66.02</v>
      </c>
      <c r="J194" t="str">
        <f>'147557'!A186</f>
        <v>GHCND:USC00250760</v>
      </c>
      <c r="K194" t="str">
        <f>'147557'!B186</f>
        <v>BENKELMAN NE US</v>
      </c>
      <c r="L194">
        <f>'147557'!C186</f>
        <v>922</v>
      </c>
      <c r="M194">
        <f>'147557'!D186</f>
        <v>40.052599999999998</v>
      </c>
      <c r="N194">
        <f>'147557'!E186</f>
        <v>-101.5386</v>
      </c>
      <c r="O194">
        <f>'147557'!F186</f>
        <v>20120703</v>
      </c>
      <c r="P194">
        <f>'147557'!Q186</f>
        <v>0</v>
      </c>
      <c r="Q194">
        <f>'147557'!AF186</f>
        <v>406</v>
      </c>
      <c r="R194">
        <f>'147557'!AK186</f>
        <v>189</v>
      </c>
    </row>
    <row r="195" spans="1:18" x14ac:dyDescent="0.2">
      <c r="A195">
        <v>20120704</v>
      </c>
      <c r="B195">
        <v>0</v>
      </c>
      <c r="C195">
        <v>103</v>
      </c>
      <c r="D195">
        <v>72</v>
      </c>
      <c r="E195">
        <f t="shared" si="8"/>
        <v>20120704</v>
      </c>
      <c r="F195">
        <f t="shared" si="9"/>
        <v>0</v>
      </c>
      <c r="G195">
        <f t="shared" si="10"/>
        <v>102.92</v>
      </c>
      <c r="H195">
        <f t="shared" si="11"/>
        <v>71.960000000000008</v>
      </c>
      <c r="J195" t="str">
        <f>'147557'!A187</f>
        <v>GHCND:USC00250760</v>
      </c>
      <c r="K195" t="str">
        <f>'147557'!B187</f>
        <v>BENKELMAN NE US</v>
      </c>
      <c r="L195">
        <f>'147557'!C187</f>
        <v>922</v>
      </c>
      <c r="M195">
        <f>'147557'!D187</f>
        <v>40.052599999999998</v>
      </c>
      <c r="N195">
        <f>'147557'!E187</f>
        <v>-101.5386</v>
      </c>
      <c r="O195">
        <f>'147557'!F187</f>
        <v>20120704</v>
      </c>
      <c r="P195">
        <f>'147557'!Q187</f>
        <v>0</v>
      </c>
      <c r="Q195">
        <f>'147557'!AF187</f>
        <v>394</v>
      </c>
      <c r="R195">
        <f>'147557'!AK187</f>
        <v>222</v>
      </c>
    </row>
    <row r="196" spans="1:18" x14ac:dyDescent="0.2">
      <c r="A196">
        <v>20120705</v>
      </c>
      <c r="B196">
        <v>0</v>
      </c>
      <c r="C196">
        <v>107</v>
      </c>
      <c r="D196">
        <v>69</v>
      </c>
      <c r="E196">
        <f t="shared" si="8"/>
        <v>20120705</v>
      </c>
      <c r="F196">
        <f t="shared" si="9"/>
        <v>0</v>
      </c>
      <c r="G196">
        <f t="shared" si="10"/>
        <v>107.06</v>
      </c>
      <c r="H196">
        <f t="shared" si="11"/>
        <v>69.080000000000013</v>
      </c>
      <c r="J196" t="str">
        <f>'147557'!A188</f>
        <v>GHCND:USC00250760</v>
      </c>
      <c r="K196" t="str">
        <f>'147557'!B188</f>
        <v>BENKELMAN NE US</v>
      </c>
      <c r="L196">
        <f>'147557'!C188</f>
        <v>922</v>
      </c>
      <c r="M196">
        <f>'147557'!D188</f>
        <v>40.052599999999998</v>
      </c>
      <c r="N196">
        <f>'147557'!E188</f>
        <v>-101.5386</v>
      </c>
      <c r="O196">
        <f>'147557'!F188</f>
        <v>20120705</v>
      </c>
      <c r="P196">
        <f>'147557'!Q188</f>
        <v>0</v>
      </c>
      <c r="Q196">
        <f>'147557'!AF188</f>
        <v>417</v>
      </c>
      <c r="R196">
        <f>'147557'!AK188</f>
        <v>206</v>
      </c>
    </row>
    <row r="197" spans="1:18" x14ac:dyDescent="0.2">
      <c r="A197">
        <v>20120706</v>
      </c>
      <c r="B197">
        <v>0</v>
      </c>
      <c r="C197">
        <v>102</v>
      </c>
      <c r="D197">
        <v>71</v>
      </c>
      <c r="E197">
        <f t="shared" si="8"/>
        <v>20120706</v>
      </c>
      <c r="F197">
        <f t="shared" si="9"/>
        <v>0</v>
      </c>
      <c r="G197">
        <f t="shared" si="10"/>
        <v>102.02</v>
      </c>
      <c r="H197">
        <f t="shared" si="11"/>
        <v>71.06</v>
      </c>
      <c r="J197" t="str">
        <f>'147557'!A189</f>
        <v>GHCND:USC00250760</v>
      </c>
      <c r="K197" t="str">
        <f>'147557'!B189</f>
        <v>BENKELMAN NE US</v>
      </c>
      <c r="L197">
        <f>'147557'!C189</f>
        <v>922</v>
      </c>
      <c r="M197">
        <f>'147557'!D189</f>
        <v>40.052599999999998</v>
      </c>
      <c r="N197">
        <f>'147557'!E189</f>
        <v>-101.5386</v>
      </c>
      <c r="O197">
        <f>'147557'!F189</f>
        <v>20120706</v>
      </c>
      <c r="P197">
        <f>'147557'!Q189</f>
        <v>0</v>
      </c>
      <c r="Q197">
        <f>'147557'!AF189</f>
        <v>389</v>
      </c>
      <c r="R197">
        <f>'147557'!AK189</f>
        <v>217</v>
      </c>
    </row>
    <row r="198" spans="1:18" x14ac:dyDescent="0.2">
      <c r="A198">
        <v>20120707</v>
      </c>
      <c r="B198">
        <v>0</v>
      </c>
      <c r="C198">
        <v>105</v>
      </c>
      <c r="D198">
        <v>68</v>
      </c>
      <c r="E198">
        <f t="shared" si="8"/>
        <v>20120707</v>
      </c>
      <c r="F198">
        <f t="shared" si="9"/>
        <v>0</v>
      </c>
      <c r="G198">
        <f t="shared" si="10"/>
        <v>105.08</v>
      </c>
      <c r="H198">
        <f t="shared" si="11"/>
        <v>68</v>
      </c>
      <c r="J198" t="str">
        <f>'147557'!A190</f>
        <v>GHCND:USC00250760</v>
      </c>
      <c r="K198" t="str">
        <f>'147557'!B190</f>
        <v>BENKELMAN NE US</v>
      </c>
      <c r="L198">
        <f>'147557'!C190</f>
        <v>922</v>
      </c>
      <c r="M198">
        <f>'147557'!D190</f>
        <v>40.052599999999998</v>
      </c>
      <c r="N198">
        <f>'147557'!E190</f>
        <v>-101.5386</v>
      </c>
      <c r="O198">
        <f>'147557'!F190</f>
        <v>20120707</v>
      </c>
      <c r="P198">
        <f>'147557'!Q190</f>
        <v>0</v>
      </c>
      <c r="Q198">
        <f>'147557'!AF190</f>
        <v>406</v>
      </c>
      <c r="R198">
        <f>'147557'!AK190</f>
        <v>200</v>
      </c>
    </row>
    <row r="199" spans="1:18" x14ac:dyDescent="0.2">
      <c r="A199">
        <v>20120708</v>
      </c>
      <c r="B199">
        <v>2</v>
      </c>
      <c r="C199">
        <v>98</v>
      </c>
      <c r="D199">
        <v>64</v>
      </c>
      <c r="E199">
        <f t="shared" si="8"/>
        <v>20120708</v>
      </c>
      <c r="F199">
        <f t="shared" si="9"/>
        <v>2</v>
      </c>
      <c r="G199">
        <f t="shared" si="10"/>
        <v>98.06</v>
      </c>
      <c r="H199">
        <f t="shared" si="11"/>
        <v>64.039999999999992</v>
      </c>
      <c r="J199" t="str">
        <f>'147557'!A191</f>
        <v>GHCND:USC00250760</v>
      </c>
      <c r="K199" t="str">
        <f>'147557'!B191</f>
        <v>BENKELMAN NE US</v>
      </c>
      <c r="L199">
        <f>'147557'!C191</f>
        <v>922</v>
      </c>
      <c r="M199">
        <f>'147557'!D191</f>
        <v>40.052599999999998</v>
      </c>
      <c r="N199">
        <f>'147557'!E191</f>
        <v>-101.5386</v>
      </c>
      <c r="O199">
        <f>'147557'!F191</f>
        <v>20120708</v>
      </c>
      <c r="P199">
        <f>'147557'!Q191</f>
        <v>508</v>
      </c>
      <c r="Q199">
        <f>'147557'!AF191</f>
        <v>367</v>
      </c>
      <c r="R199">
        <f>'147557'!AK191</f>
        <v>178</v>
      </c>
    </row>
    <row r="200" spans="1:18" x14ac:dyDescent="0.2">
      <c r="A200">
        <v>20120709</v>
      </c>
      <c r="B200">
        <v>0</v>
      </c>
      <c r="C200">
        <v>77</v>
      </c>
      <c r="D200">
        <v>64</v>
      </c>
      <c r="E200">
        <f t="shared" si="8"/>
        <v>20120709</v>
      </c>
      <c r="F200">
        <f t="shared" si="9"/>
        <v>0</v>
      </c>
      <c r="G200">
        <f t="shared" si="10"/>
        <v>77</v>
      </c>
      <c r="H200">
        <f t="shared" si="11"/>
        <v>64.039999999999992</v>
      </c>
      <c r="J200" t="str">
        <f>'147557'!A192</f>
        <v>GHCND:USC00250760</v>
      </c>
      <c r="K200" t="str">
        <f>'147557'!B192</f>
        <v>BENKELMAN NE US</v>
      </c>
      <c r="L200">
        <f>'147557'!C192</f>
        <v>922</v>
      </c>
      <c r="M200">
        <f>'147557'!D192</f>
        <v>40.052599999999998</v>
      </c>
      <c r="N200">
        <f>'147557'!E192</f>
        <v>-101.5386</v>
      </c>
      <c r="O200">
        <f>'147557'!F192</f>
        <v>20120709</v>
      </c>
      <c r="P200">
        <f>'147557'!Q192</f>
        <v>0</v>
      </c>
      <c r="Q200">
        <f>'147557'!AF192</f>
        <v>250</v>
      </c>
      <c r="R200">
        <f>'147557'!AK192</f>
        <v>178</v>
      </c>
    </row>
    <row r="201" spans="1:18" x14ac:dyDescent="0.2">
      <c r="A201">
        <v>20120710</v>
      </c>
      <c r="B201">
        <v>0</v>
      </c>
      <c r="C201">
        <v>88</v>
      </c>
      <c r="D201">
        <v>56</v>
      </c>
      <c r="E201">
        <f t="shared" si="8"/>
        <v>20120710</v>
      </c>
      <c r="F201">
        <f t="shared" si="9"/>
        <v>0</v>
      </c>
      <c r="G201">
        <f t="shared" si="10"/>
        <v>87.98</v>
      </c>
      <c r="H201">
        <f t="shared" si="11"/>
        <v>55.94</v>
      </c>
      <c r="J201" t="str">
        <f>'147557'!A193</f>
        <v>GHCND:USC00250760</v>
      </c>
      <c r="K201" t="str">
        <f>'147557'!B193</f>
        <v>BENKELMAN NE US</v>
      </c>
      <c r="L201">
        <f>'147557'!C193</f>
        <v>922</v>
      </c>
      <c r="M201">
        <f>'147557'!D193</f>
        <v>40.052599999999998</v>
      </c>
      <c r="N201">
        <f>'147557'!E193</f>
        <v>-101.5386</v>
      </c>
      <c r="O201">
        <f>'147557'!F193</f>
        <v>20120710</v>
      </c>
      <c r="P201">
        <f>'147557'!Q193</f>
        <v>0</v>
      </c>
      <c r="Q201">
        <f>'147557'!AF193</f>
        <v>311</v>
      </c>
      <c r="R201">
        <f>'147557'!AK193</f>
        <v>133</v>
      </c>
    </row>
    <row r="202" spans="1:18" x14ac:dyDescent="0.2">
      <c r="A202">
        <v>20120711</v>
      </c>
      <c r="B202">
        <v>0</v>
      </c>
      <c r="C202">
        <v>90</v>
      </c>
      <c r="D202">
        <v>60</v>
      </c>
      <c r="E202">
        <f t="shared" si="8"/>
        <v>20120711</v>
      </c>
      <c r="F202">
        <f t="shared" si="9"/>
        <v>0</v>
      </c>
      <c r="G202">
        <f t="shared" si="10"/>
        <v>89.960000000000008</v>
      </c>
      <c r="H202">
        <f t="shared" si="11"/>
        <v>60.08</v>
      </c>
      <c r="J202" t="str">
        <f>'147557'!A194</f>
        <v>GHCND:USC00250760</v>
      </c>
      <c r="K202" t="str">
        <f>'147557'!B194</f>
        <v>BENKELMAN NE US</v>
      </c>
      <c r="L202">
        <f>'147557'!C194</f>
        <v>922</v>
      </c>
      <c r="M202">
        <f>'147557'!D194</f>
        <v>40.052599999999998</v>
      </c>
      <c r="N202">
        <f>'147557'!E194</f>
        <v>-101.5386</v>
      </c>
      <c r="O202">
        <f>'147557'!F194</f>
        <v>20120711</v>
      </c>
      <c r="P202">
        <f>'147557'!Q194</f>
        <v>0</v>
      </c>
      <c r="Q202">
        <f>'147557'!AF194</f>
        <v>322</v>
      </c>
      <c r="R202">
        <f>'147557'!AK194</f>
        <v>156</v>
      </c>
    </row>
    <row r="203" spans="1:18" x14ac:dyDescent="0.2">
      <c r="A203">
        <v>20120712</v>
      </c>
      <c r="B203">
        <v>0</v>
      </c>
      <c r="C203">
        <v>93</v>
      </c>
      <c r="D203">
        <v>64</v>
      </c>
      <c r="E203">
        <f t="shared" ref="E203:E266" si="12">O203</f>
        <v>20120712</v>
      </c>
      <c r="F203">
        <f t="shared" ref="F203:F266" si="13">IF(P203=-9999,-9999,P203/254)</f>
        <v>0</v>
      </c>
      <c r="G203">
        <f t="shared" ref="G203:G266" si="14">IF(Q203=-9999,-9999,(9/5)*(Q203/10)+32)</f>
        <v>93.02</v>
      </c>
      <c r="H203">
        <f t="shared" ref="H203:H266" si="15">IF(R203=-9999,-9999,(9/5)*(R203/10)+32)</f>
        <v>64.039999999999992</v>
      </c>
      <c r="J203" t="str">
        <f>'147557'!A195</f>
        <v>GHCND:USC00250760</v>
      </c>
      <c r="K203" t="str">
        <f>'147557'!B195</f>
        <v>BENKELMAN NE US</v>
      </c>
      <c r="L203">
        <f>'147557'!C195</f>
        <v>922</v>
      </c>
      <c r="M203">
        <f>'147557'!D195</f>
        <v>40.052599999999998</v>
      </c>
      <c r="N203">
        <f>'147557'!E195</f>
        <v>-101.5386</v>
      </c>
      <c r="O203">
        <f>'147557'!F195</f>
        <v>20120712</v>
      </c>
      <c r="P203">
        <f>'147557'!Q195</f>
        <v>0</v>
      </c>
      <c r="Q203">
        <f>'147557'!AF195</f>
        <v>339</v>
      </c>
      <c r="R203">
        <f>'147557'!AK195</f>
        <v>178</v>
      </c>
    </row>
    <row r="204" spans="1:18" x14ac:dyDescent="0.2">
      <c r="A204">
        <v>20120713</v>
      </c>
      <c r="B204">
        <v>0</v>
      </c>
      <c r="C204">
        <v>96</v>
      </c>
      <c r="D204">
        <v>68</v>
      </c>
      <c r="E204">
        <f t="shared" si="12"/>
        <v>20120713</v>
      </c>
      <c r="F204">
        <f t="shared" si="13"/>
        <v>0</v>
      </c>
      <c r="G204">
        <f t="shared" si="14"/>
        <v>96.08</v>
      </c>
      <c r="H204">
        <f t="shared" si="15"/>
        <v>68</v>
      </c>
      <c r="J204" t="str">
        <f>'147557'!A196</f>
        <v>GHCND:USC00250760</v>
      </c>
      <c r="K204" t="str">
        <f>'147557'!B196</f>
        <v>BENKELMAN NE US</v>
      </c>
      <c r="L204">
        <f>'147557'!C196</f>
        <v>922</v>
      </c>
      <c r="M204">
        <f>'147557'!D196</f>
        <v>40.052599999999998</v>
      </c>
      <c r="N204">
        <f>'147557'!E196</f>
        <v>-101.5386</v>
      </c>
      <c r="O204">
        <f>'147557'!F196</f>
        <v>20120713</v>
      </c>
      <c r="P204">
        <f>'147557'!Q196</f>
        <v>0</v>
      </c>
      <c r="Q204">
        <f>'147557'!AF196</f>
        <v>356</v>
      </c>
      <c r="R204">
        <f>'147557'!AK196</f>
        <v>200</v>
      </c>
    </row>
    <row r="205" spans="1:18" x14ac:dyDescent="0.2">
      <c r="A205">
        <v>20120714</v>
      </c>
      <c r="B205">
        <v>0</v>
      </c>
      <c r="C205">
        <v>101</v>
      </c>
      <c r="D205">
        <v>62</v>
      </c>
      <c r="E205">
        <f t="shared" si="12"/>
        <v>20120714</v>
      </c>
      <c r="F205">
        <f t="shared" si="13"/>
        <v>0</v>
      </c>
      <c r="G205">
        <f t="shared" si="14"/>
        <v>100.94</v>
      </c>
      <c r="H205">
        <f t="shared" si="15"/>
        <v>62.06</v>
      </c>
      <c r="J205" t="str">
        <f>'147557'!A197</f>
        <v>GHCND:USC00250760</v>
      </c>
      <c r="K205" t="str">
        <f>'147557'!B197</f>
        <v>BENKELMAN NE US</v>
      </c>
      <c r="L205">
        <f>'147557'!C197</f>
        <v>922</v>
      </c>
      <c r="M205">
        <f>'147557'!D197</f>
        <v>40.052599999999998</v>
      </c>
      <c r="N205">
        <f>'147557'!E197</f>
        <v>-101.5386</v>
      </c>
      <c r="O205">
        <f>'147557'!F197</f>
        <v>20120714</v>
      </c>
      <c r="P205">
        <f>'147557'!Q197</f>
        <v>0</v>
      </c>
      <c r="Q205">
        <f>'147557'!AF197</f>
        <v>383</v>
      </c>
      <c r="R205">
        <f>'147557'!AK197</f>
        <v>167</v>
      </c>
    </row>
    <row r="206" spans="1:18" x14ac:dyDescent="0.2">
      <c r="A206">
        <v>20120715</v>
      </c>
      <c r="B206">
        <v>0</v>
      </c>
      <c r="C206">
        <v>100</v>
      </c>
      <c r="D206">
        <v>66</v>
      </c>
      <c r="E206">
        <f t="shared" si="12"/>
        <v>20120715</v>
      </c>
      <c r="F206">
        <f t="shared" si="13"/>
        <v>0</v>
      </c>
      <c r="G206">
        <f t="shared" si="14"/>
        <v>100.03999999999999</v>
      </c>
      <c r="H206">
        <f t="shared" si="15"/>
        <v>66.02</v>
      </c>
      <c r="J206" t="str">
        <f>'147557'!A198</f>
        <v>GHCND:USC00250760</v>
      </c>
      <c r="K206" t="str">
        <f>'147557'!B198</f>
        <v>BENKELMAN NE US</v>
      </c>
      <c r="L206">
        <f>'147557'!C198</f>
        <v>922</v>
      </c>
      <c r="M206">
        <f>'147557'!D198</f>
        <v>40.052599999999998</v>
      </c>
      <c r="N206">
        <f>'147557'!E198</f>
        <v>-101.5386</v>
      </c>
      <c r="O206">
        <f>'147557'!F198</f>
        <v>20120715</v>
      </c>
      <c r="P206">
        <f>'147557'!Q198</f>
        <v>0</v>
      </c>
      <c r="Q206">
        <f>'147557'!AF198</f>
        <v>378</v>
      </c>
      <c r="R206">
        <f>'147557'!AK198</f>
        <v>189</v>
      </c>
    </row>
    <row r="207" spans="1:18" x14ac:dyDescent="0.2">
      <c r="A207">
        <v>20120716</v>
      </c>
      <c r="B207">
        <v>0</v>
      </c>
      <c r="C207">
        <v>103</v>
      </c>
      <c r="D207">
        <v>68</v>
      </c>
      <c r="E207">
        <f t="shared" si="12"/>
        <v>20120716</v>
      </c>
      <c r="F207">
        <f t="shared" si="13"/>
        <v>0</v>
      </c>
      <c r="G207">
        <f t="shared" si="14"/>
        <v>102.92</v>
      </c>
      <c r="H207">
        <f t="shared" si="15"/>
        <v>68</v>
      </c>
      <c r="J207" t="str">
        <f>'147557'!A199</f>
        <v>GHCND:USC00250760</v>
      </c>
      <c r="K207" t="str">
        <f>'147557'!B199</f>
        <v>BENKELMAN NE US</v>
      </c>
      <c r="L207">
        <f>'147557'!C199</f>
        <v>922</v>
      </c>
      <c r="M207">
        <f>'147557'!D199</f>
        <v>40.052599999999998</v>
      </c>
      <c r="N207">
        <f>'147557'!E199</f>
        <v>-101.5386</v>
      </c>
      <c r="O207">
        <f>'147557'!F199</f>
        <v>20120716</v>
      </c>
      <c r="P207">
        <f>'147557'!Q199</f>
        <v>0</v>
      </c>
      <c r="Q207">
        <f>'147557'!AF199</f>
        <v>394</v>
      </c>
      <c r="R207">
        <f>'147557'!AK199</f>
        <v>200</v>
      </c>
    </row>
    <row r="208" spans="1:18" x14ac:dyDescent="0.2">
      <c r="A208">
        <v>20120717</v>
      </c>
      <c r="B208">
        <v>0</v>
      </c>
      <c r="C208">
        <v>100</v>
      </c>
      <c r="D208">
        <v>64</v>
      </c>
      <c r="E208">
        <f t="shared" si="12"/>
        <v>20120717</v>
      </c>
      <c r="F208">
        <f t="shared" si="13"/>
        <v>0</v>
      </c>
      <c r="G208">
        <f t="shared" si="14"/>
        <v>100.03999999999999</v>
      </c>
      <c r="H208">
        <f t="shared" si="15"/>
        <v>64.039999999999992</v>
      </c>
      <c r="J208" t="str">
        <f>'147557'!A200</f>
        <v>GHCND:USC00250760</v>
      </c>
      <c r="K208" t="str">
        <f>'147557'!B200</f>
        <v>BENKELMAN NE US</v>
      </c>
      <c r="L208">
        <f>'147557'!C200</f>
        <v>922</v>
      </c>
      <c r="M208">
        <f>'147557'!D200</f>
        <v>40.052599999999998</v>
      </c>
      <c r="N208">
        <f>'147557'!E200</f>
        <v>-101.5386</v>
      </c>
      <c r="O208">
        <f>'147557'!F200</f>
        <v>20120717</v>
      </c>
      <c r="P208">
        <f>'147557'!Q200</f>
        <v>0</v>
      </c>
      <c r="Q208">
        <f>'147557'!AF200</f>
        <v>378</v>
      </c>
      <c r="R208">
        <f>'147557'!AK200</f>
        <v>178</v>
      </c>
    </row>
    <row r="209" spans="1:18" x14ac:dyDescent="0.2">
      <c r="A209">
        <v>20120718</v>
      </c>
      <c r="B209">
        <v>0</v>
      </c>
      <c r="C209">
        <v>102</v>
      </c>
      <c r="D209">
        <v>64</v>
      </c>
      <c r="E209">
        <f t="shared" si="12"/>
        <v>20120718</v>
      </c>
      <c r="F209">
        <f t="shared" si="13"/>
        <v>0</v>
      </c>
      <c r="G209">
        <f t="shared" si="14"/>
        <v>102.02</v>
      </c>
      <c r="H209">
        <f t="shared" si="15"/>
        <v>64.039999999999992</v>
      </c>
      <c r="J209" t="str">
        <f>'147557'!A201</f>
        <v>GHCND:USC00250760</v>
      </c>
      <c r="K209" t="str">
        <f>'147557'!B201</f>
        <v>BENKELMAN NE US</v>
      </c>
      <c r="L209">
        <f>'147557'!C201</f>
        <v>922</v>
      </c>
      <c r="M209">
        <f>'147557'!D201</f>
        <v>40.052599999999998</v>
      </c>
      <c r="N209">
        <f>'147557'!E201</f>
        <v>-101.5386</v>
      </c>
      <c r="O209">
        <f>'147557'!F201</f>
        <v>20120718</v>
      </c>
      <c r="P209">
        <f>'147557'!Q201</f>
        <v>0</v>
      </c>
      <c r="Q209">
        <f>'147557'!AF201</f>
        <v>389</v>
      </c>
      <c r="R209">
        <f>'147557'!AK201</f>
        <v>178</v>
      </c>
    </row>
    <row r="210" spans="1:18" x14ac:dyDescent="0.2">
      <c r="A210">
        <v>20120719</v>
      </c>
      <c r="B210">
        <v>0</v>
      </c>
      <c r="C210">
        <v>104</v>
      </c>
      <c r="D210">
        <v>64</v>
      </c>
      <c r="E210">
        <f t="shared" si="12"/>
        <v>20120719</v>
      </c>
      <c r="F210">
        <f t="shared" si="13"/>
        <v>0</v>
      </c>
      <c r="G210">
        <f t="shared" si="14"/>
        <v>104</v>
      </c>
      <c r="H210">
        <f t="shared" si="15"/>
        <v>64.039999999999992</v>
      </c>
      <c r="J210" t="str">
        <f>'147557'!A202</f>
        <v>GHCND:USC00250760</v>
      </c>
      <c r="K210" t="str">
        <f>'147557'!B202</f>
        <v>BENKELMAN NE US</v>
      </c>
      <c r="L210">
        <f>'147557'!C202</f>
        <v>922</v>
      </c>
      <c r="M210">
        <f>'147557'!D202</f>
        <v>40.052599999999998</v>
      </c>
      <c r="N210">
        <f>'147557'!E202</f>
        <v>-101.5386</v>
      </c>
      <c r="O210">
        <f>'147557'!F202</f>
        <v>20120719</v>
      </c>
      <c r="P210">
        <f>'147557'!Q202</f>
        <v>0</v>
      </c>
      <c r="Q210">
        <f>'147557'!AF202</f>
        <v>400</v>
      </c>
      <c r="R210">
        <f>'147557'!AK202</f>
        <v>178</v>
      </c>
    </row>
    <row r="211" spans="1:18" x14ac:dyDescent="0.2">
      <c r="A211">
        <v>20120720</v>
      </c>
      <c r="B211">
        <v>0</v>
      </c>
      <c r="C211">
        <v>106</v>
      </c>
      <c r="D211">
        <v>68</v>
      </c>
      <c r="E211">
        <f t="shared" si="12"/>
        <v>20120720</v>
      </c>
      <c r="F211">
        <f t="shared" si="13"/>
        <v>0</v>
      </c>
      <c r="G211">
        <f t="shared" si="14"/>
        <v>105.98</v>
      </c>
      <c r="H211">
        <f t="shared" si="15"/>
        <v>68</v>
      </c>
      <c r="J211" t="str">
        <f>'147557'!A203</f>
        <v>GHCND:USC00250760</v>
      </c>
      <c r="K211" t="str">
        <f>'147557'!B203</f>
        <v>BENKELMAN NE US</v>
      </c>
      <c r="L211">
        <f>'147557'!C203</f>
        <v>922</v>
      </c>
      <c r="M211">
        <f>'147557'!D203</f>
        <v>40.052599999999998</v>
      </c>
      <c r="N211">
        <f>'147557'!E203</f>
        <v>-101.5386</v>
      </c>
      <c r="O211">
        <f>'147557'!F203</f>
        <v>20120720</v>
      </c>
      <c r="P211">
        <f>'147557'!Q203</f>
        <v>0</v>
      </c>
      <c r="Q211">
        <f>'147557'!AF203</f>
        <v>411</v>
      </c>
      <c r="R211">
        <f>'147557'!AK203</f>
        <v>200</v>
      </c>
    </row>
    <row r="212" spans="1:18" x14ac:dyDescent="0.2">
      <c r="A212">
        <v>20120721</v>
      </c>
      <c r="B212">
        <v>0</v>
      </c>
      <c r="C212">
        <v>105</v>
      </c>
      <c r="D212">
        <v>71</v>
      </c>
      <c r="E212">
        <f t="shared" si="12"/>
        <v>20120721</v>
      </c>
      <c r="F212">
        <f t="shared" si="13"/>
        <v>0</v>
      </c>
      <c r="G212">
        <f t="shared" si="14"/>
        <v>105.08</v>
      </c>
      <c r="H212">
        <f t="shared" si="15"/>
        <v>71.06</v>
      </c>
      <c r="J212" t="str">
        <f>'147557'!A204</f>
        <v>GHCND:USC00250760</v>
      </c>
      <c r="K212" t="str">
        <f>'147557'!B204</f>
        <v>BENKELMAN NE US</v>
      </c>
      <c r="L212">
        <f>'147557'!C204</f>
        <v>922</v>
      </c>
      <c r="M212">
        <f>'147557'!D204</f>
        <v>40.052599999999998</v>
      </c>
      <c r="N212">
        <f>'147557'!E204</f>
        <v>-101.5386</v>
      </c>
      <c r="O212">
        <f>'147557'!F204</f>
        <v>20120721</v>
      </c>
      <c r="P212">
        <f>'147557'!Q204</f>
        <v>0</v>
      </c>
      <c r="Q212">
        <f>'147557'!AF204</f>
        <v>406</v>
      </c>
      <c r="R212">
        <f>'147557'!AK204</f>
        <v>217</v>
      </c>
    </row>
    <row r="213" spans="1:18" x14ac:dyDescent="0.2">
      <c r="A213">
        <v>20120722</v>
      </c>
      <c r="B213">
        <v>0</v>
      </c>
      <c r="C213">
        <v>106</v>
      </c>
      <c r="D213">
        <v>72</v>
      </c>
      <c r="E213">
        <f t="shared" si="12"/>
        <v>20120722</v>
      </c>
      <c r="F213">
        <f t="shared" si="13"/>
        <v>0</v>
      </c>
      <c r="G213">
        <f t="shared" si="14"/>
        <v>105.98</v>
      </c>
      <c r="H213">
        <f t="shared" si="15"/>
        <v>71.960000000000008</v>
      </c>
      <c r="J213" t="str">
        <f>'147557'!A205</f>
        <v>GHCND:USC00250760</v>
      </c>
      <c r="K213" t="str">
        <f>'147557'!B205</f>
        <v>BENKELMAN NE US</v>
      </c>
      <c r="L213">
        <f>'147557'!C205</f>
        <v>922</v>
      </c>
      <c r="M213">
        <f>'147557'!D205</f>
        <v>40.052599999999998</v>
      </c>
      <c r="N213">
        <f>'147557'!E205</f>
        <v>-101.5386</v>
      </c>
      <c r="O213">
        <f>'147557'!F205</f>
        <v>20120722</v>
      </c>
      <c r="P213">
        <f>'147557'!Q205</f>
        <v>0</v>
      </c>
      <c r="Q213">
        <f>'147557'!AF205</f>
        <v>411</v>
      </c>
      <c r="R213">
        <f>'147557'!AK205</f>
        <v>222</v>
      </c>
    </row>
    <row r="214" spans="1:18" x14ac:dyDescent="0.2">
      <c r="A214">
        <v>20120723</v>
      </c>
      <c r="B214">
        <v>0</v>
      </c>
      <c r="C214">
        <v>107</v>
      </c>
      <c r="D214">
        <v>71</v>
      </c>
      <c r="E214">
        <f t="shared" si="12"/>
        <v>20120723</v>
      </c>
      <c r="F214">
        <f t="shared" si="13"/>
        <v>0</v>
      </c>
      <c r="G214">
        <f t="shared" si="14"/>
        <v>107.06</v>
      </c>
      <c r="H214">
        <f t="shared" si="15"/>
        <v>71.06</v>
      </c>
      <c r="J214" t="str">
        <f>'147557'!A206</f>
        <v>GHCND:USC00250760</v>
      </c>
      <c r="K214" t="str">
        <f>'147557'!B206</f>
        <v>BENKELMAN NE US</v>
      </c>
      <c r="L214">
        <f>'147557'!C206</f>
        <v>922</v>
      </c>
      <c r="M214">
        <f>'147557'!D206</f>
        <v>40.052599999999998</v>
      </c>
      <c r="N214">
        <f>'147557'!E206</f>
        <v>-101.5386</v>
      </c>
      <c r="O214">
        <f>'147557'!F206</f>
        <v>20120723</v>
      </c>
      <c r="P214">
        <f>'147557'!Q206</f>
        <v>0</v>
      </c>
      <c r="Q214">
        <f>'147557'!AF206</f>
        <v>417</v>
      </c>
      <c r="R214">
        <f>'147557'!AK206</f>
        <v>217</v>
      </c>
    </row>
    <row r="215" spans="1:18" x14ac:dyDescent="0.2">
      <c r="A215">
        <v>20120724</v>
      </c>
      <c r="B215">
        <v>0</v>
      </c>
      <c r="C215">
        <v>103</v>
      </c>
      <c r="D215">
        <v>63</v>
      </c>
      <c r="E215">
        <f t="shared" si="12"/>
        <v>20120724</v>
      </c>
      <c r="F215">
        <f t="shared" si="13"/>
        <v>0</v>
      </c>
      <c r="G215">
        <f t="shared" si="14"/>
        <v>102.92</v>
      </c>
      <c r="H215">
        <f t="shared" si="15"/>
        <v>62.96</v>
      </c>
      <c r="J215" t="str">
        <f>'147557'!A207</f>
        <v>GHCND:USC00250760</v>
      </c>
      <c r="K215" t="str">
        <f>'147557'!B207</f>
        <v>BENKELMAN NE US</v>
      </c>
      <c r="L215">
        <f>'147557'!C207</f>
        <v>922</v>
      </c>
      <c r="M215">
        <f>'147557'!D207</f>
        <v>40.052599999999998</v>
      </c>
      <c r="N215">
        <f>'147557'!E207</f>
        <v>-101.5386</v>
      </c>
      <c r="O215">
        <f>'147557'!F207</f>
        <v>20120724</v>
      </c>
      <c r="P215">
        <f>'147557'!Q207</f>
        <v>0</v>
      </c>
      <c r="Q215">
        <f>'147557'!AF207</f>
        <v>394</v>
      </c>
      <c r="R215">
        <f>'147557'!AK207</f>
        <v>172</v>
      </c>
    </row>
    <row r="216" spans="1:18" x14ac:dyDescent="0.2">
      <c r="A216">
        <v>20120725</v>
      </c>
      <c r="B216">
        <v>0</v>
      </c>
      <c r="C216">
        <v>107</v>
      </c>
      <c r="D216">
        <v>68</v>
      </c>
      <c r="E216">
        <f t="shared" si="12"/>
        <v>20120725</v>
      </c>
      <c r="F216">
        <f t="shared" si="13"/>
        <v>0</v>
      </c>
      <c r="G216">
        <f t="shared" si="14"/>
        <v>107.06</v>
      </c>
      <c r="H216">
        <f t="shared" si="15"/>
        <v>68</v>
      </c>
      <c r="J216" t="str">
        <f>'147557'!A208</f>
        <v>GHCND:USC00250760</v>
      </c>
      <c r="K216" t="str">
        <f>'147557'!B208</f>
        <v>BENKELMAN NE US</v>
      </c>
      <c r="L216">
        <f>'147557'!C208</f>
        <v>922</v>
      </c>
      <c r="M216">
        <f>'147557'!D208</f>
        <v>40.052599999999998</v>
      </c>
      <c r="N216">
        <f>'147557'!E208</f>
        <v>-101.5386</v>
      </c>
      <c r="O216">
        <f>'147557'!F208</f>
        <v>20120725</v>
      </c>
      <c r="P216">
        <f>'147557'!Q208</f>
        <v>0</v>
      </c>
      <c r="Q216">
        <f>'147557'!AF208</f>
        <v>417</v>
      </c>
      <c r="R216">
        <f>'147557'!AK208</f>
        <v>200</v>
      </c>
    </row>
    <row r="217" spans="1:18" x14ac:dyDescent="0.2">
      <c r="A217">
        <v>20120726</v>
      </c>
      <c r="B217">
        <v>0.01</v>
      </c>
      <c r="C217">
        <v>93</v>
      </c>
      <c r="D217">
        <v>61</v>
      </c>
      <c r="E217">
        <f t="shared" si="12"/>
        <v>20120726</v>
      </c>
      <c r="F217">
        <f t="shared" si="13"/>
        <v>1.1811023622047244E-2</v>
      </c>
      <c r="G217">
        <f t="shared" si="14"/>
        <v>93.02</v>
      </c>
      <c r="H217">
        <f t="shared" si="15"/>
        <v>60.980000000000004</v>
      </c>
      <c r="J217" t="str">
        <f>'147557'!A209</f>
        <v>GHCND:USC00250760</v>
      </c>
      <c r="K217" t="str">
        <f>'147557'!B209</f>
        <v>BENKELMAN NE US</v>
      </c>
      <c r="L217">
        <f>'147557'!C209</f>
        <v>922</v>
      </c>
      <c r="M217">
        <f>'147557'!D209</f>
        <v>40.052599999999998</v>
      </c>
      <c r="N217">
        <f>'147557'!E209</f>
        <v>-101.5386</v>
      </c>
      <c r="O217">
        <f>'147557'!F209</f>
        <v>20120726</v>
      </c>
      <c r="P217">
        <f>'147557'!Q209</f>
        <v>3</v>
      </c>
      <c r="Q217">
        <f>'147557'!AF209</f>
        <v>339</v>
      </c>
      <c r="R217">
        <f>'147557'!AK209</f>
        <v>161</v>
      </c>
    </row>
    <row r="218" spans="1:18" x14ac:dyDescent="0.2">
      <c r="A218">
        <v>20120727</v>
      </c>
      <c r="B218">
        <v>0</v>
      </c>
      <c r="C218">
        <v>98</v>
      </c>
      <c r="D218">
        <v>63</v>
      </c>
      <c r="E218">
        <f t="shared" si="12"/>
        <v>20120727</v>
      </c>
      <c r="F218">
        <f t="shared" si="13"/>
        <v>0</v>
      </c>
      <c r="G218">
        <f t="shared" si="14"/>
        <v>98.06</v>
      </c>
      <c r="H218">
        <f t="shared" si="15"/>
        <v>62.96</v>
      </c>
      <c r="J218" t="str">
        <f>'147557'!A210</f>
        <v>GHCND:USC00250760</v>
      </c>
      <c r="K218" t="str">
        <f>'147557'!B210</f>
        <v>BENKELMAN NE US</v>
      </c>
      <c r="L218">
        <f>'147557'!C210</f>
        <v>922</v>
      </c>
      <c r="M218">
        <f>'147557'!D210</f>
        <v>40.052599999999998</v>
      </c>
      <c r="N218">
        <f>'147557'!E210</f>
        <v>-101.5386</v>
      </c>
      <c r="O218">
        <f>'147557'!F210</f>
        <v>20120727</v>
      </c>
      <c r="P218">
        <f>'147557'!Q210</f>
        <v>0</v>
      </c>
      <c r="Q218">
        <f>'147557'!AF210</f>
        <v>367</v>
      </c>
      <c r="R218">
        <f>'147557'!AK210</f>
        <v>172</v>
      </c>
    </row>
    <row r="219" spans="1:18" x14ac:dyDescent="0.2">
      <c r="A219">
        <v>20120728</v>
      </c>
      <c r="B219">
        <v>0</v>
      </c>
      <c r="C219">
        <v>102</v>
      </c>
      <c r="D219">
        <v>65</v>
      </c>
      <c r="E219">
        <f t="shared" si="12"/>
        <v>20120728</v>
      </c>
      <c r="F219">
        <f t="shared" si="13"/>
        <v>0</v>
      </c>
      <c r="G219">
        <f t="shared" si="14"/>
        <v>102.02</v>
      </c>
      <c r="H219">
        <f t="shared" si="15"/>
        <v>64.94</v>
      </c>
      <c r="J219" t="str">
        <f>'147557'!A211</f>
        <v>GHCND:USC00250760</v>
      </c>
      <c r="K219" t="str">
        <f>'147557'!B211</f>
        <v>BENKELMAN NE US</v>
      </c>
      <c r="L219">
        <f>'147557'!C211</f>
        <v>922</v>
      </c>
      <c r="M219">
        <f>'147557'!D211</f>
        <v>40.052599999999998</v>
      </c>
      <c r="N219">
        <f>'147557'!E211</f>
        <v>-101.5386</v>
      </c>
      <c r="O219">
        <f>'147557'!F211</f>
        <v>20120728</v>
      </c>
      <c r="P219">
        <f>'147557'!Q211</f>
        <v>0</v>
      </c>
      <c r="Q219">
        <f>'147557'!AF211</f>
        <v>389</v>
      </c>
      <c r="R219">
        <f>'147557'!AK211</f>
        <v>183</v>
      </c>
    </row>
    <row r="220" spans="1:18" x14ac:dyDescent="0.2">
      <c r="A220">
        <v>20120729</v>
      </c>
      <c r="B220">
        <v>0</v>
      </c>
      <c r="C220">
        <v>105</v>
      </c>
      <c r="D220">
        <v>74</v>
      </c>
      <c r="E220">
        <f t="shared" si="12"/>
        <v>20120729</v>
      </c>
      <c r="F220">
        <f t="shared" si="13"/>
        <v>0</v>
      </c>
      <c r="G220">
        <f t="shared" si="14"/>
        <v>105.08</v>
      </c>
      <c r="H220">
        <f t="shared" si="15"/>
        <v>73.94</v>
      </c>
      <c r="J220" t="str">
        <f>'147557'!A212</f>
        <v>GHCND:USC00250760</v>
      </c>
      <c r="K220" t="str">
        <f>'147557'!B212</f>
        <v>BENKELMAN NE US</v>
      </c>
      <c r="L220">
        <f>'147557'!C212</f>
        <v>922</v>
      </c>
      <c r="M220">
        <f>'147557'!D212</f>
        <v>40.052599999999998</v>
      </c>
      <c r="N220">
        <f>'147557'!E212</f>
        <v>-101.5386</v>
      </c>
      <c r="O220">
        <f>'147557'!F212</f>
        <v>20120729</v>
      </c>
      <c r="P220">
        <f>'147557'!Q212</f>
        <v>0</v>
      </c>
      <c r="Q220">
        <f>'147557'!AF212</f>
        <v>406</v>
      </c>
      <c r="R220">
        <f>'147557'!AK212</f>
        <v>233</v>
      </c>
    </row>
    <row r="221" spans="1:18" x14ac:dyDescent="0.2">
      <c r="A221">
        <v>20120730</v>
      </c>
      <c r="B221">
        <v>0.52</v>
      </c>
      <c r="C221">
        <v>102</v>
      </c>
      <c r="D221">
        <v>66</v>
      </c>
      <c r="E221">
        <f t="shared" si="12"/>
        <v>20120730</v>
      </c>
      <c r="F221">
        <f t="shared" si="13"/>
        <v>0.51968503937007871</v>
      </c>
      <c r="G221">
        <f t="shared" si="14"/>
        <v>102.02</v>
      </c>
      <c r="H221">
        <f t="shared" si="15"/>
        <v>66.02</v>
      </c>
      <c r="J221" t="str">
        <f>'147557'!A213</f>
        <v>GHCND:USC00250760</v>
      </c>
      <c r="K221" t="str">
        <f>'147557'!B213</f>
        <v>BENKELMAN NE US</v>
      </c>
      <c r="L221">
        <f>'147557'!C213</f>
        <v>922</v>
      </c>
      <c r="M221">
        <f>'147557'!D213</f>
        <v>40.052599999999998</v>
      </c>
      <c r="N221">
        <f>'147557'!E213</f>
        <v>-101.5386</v>
      </c>
      <c r="O221">
        <f>'147557'!F213</f>
        <v>20120730</v>
      </c>
      <c r="P221">
        <f>'147557'!Q213</f>
        <v>132</v>
      </c>
      <c r="Q221">
        <f>'147557'!AF213</f>
        <v>389</v>
      </c>
      <c r="R221">
        <f>'147557'!AK213</f>
        <v>189</v>
      </c>
    </row>
    <row r="222" spans="1:18" x14ac:dyDescent="0.2">
      <c r="A222">
        <v>20120731</v>
      </c>
      <c r="B222">
        <v>0.02</v>
      </c>
      <c r="C222">
        <v>95</v>
      </c>
      <c r="D222">
        <v>68</v>
      </c>
      <c r="E222">
        <f t="shared" si="12"/>
        <v>20120731</v>
      </c>
      <c r="F222">
        <f t="shared" si="13"/>
        <v>1.968503937007874E-2</v>
      </c>
      <c r="G222">
        <f t="shared" si="14"/>
        <v>95</v>
      </c>
      <c r="H222">
        <f t="shared" si="15"/>
        <v>68</v>
      </c>
      <c r="J222" t="str">
        <f>'147557'!A214</f>
        <v>GHCND:USC00250760</v>
      </c>
      <c r="K222" t="str">
        <f>'147557'!B214</f>
        <v>BENKELMAN NE US</v>
      </c>
      <c r="L222">
        <f>'147557'!C214</f>
        <v>922</v>
      </c>
      <c r="M222">
        <f>'147557'!D214</f>
        <v>40.052599999999998</v>
      </c>
      <c r="N222">
        <f>'147557'!E214</f>
        <v>-101.5386</v>
      </c>
      <c r="O222">
        <f>'147557'!F214</f>
        <v>20120731</v>
      </c>
      <c r="P222">
        <f>'147557'!Q214</f>
        <v>5</v>
      </c>
      <c r="Q222">
        <f>'147557'!AF214</f>
        <v>350</v>
      </c>
      <c r="R222">
        <f>'147557'!AK214</f>
        <v>200</v>
      </c>
    </row>
    <row r="223" spans="1:18" x14ac:dyDescent="0.2">
      <c r="A223">
        <v>20120801</v>
      </c>
      <c r="B223">
        <v>0.15</v>
      </c>
      <c r="C223">
        <v>99</v>
      </c>
      <c r="D223">
        <v>67</v>
      </c>
      <c r="E223">
        <f t="shared" si="12"/>
        <v>20120801</v>
      </c>
      <c r="F223">
        <f t="shared" si="13"/>
        <v>0.14960629921259844</v>
      </c>
      <c r="G223">
        <f t="shared" si="14"/>
        <v>98.960000000000008</v>
      </c>
      <c r="H223">
        <f t="shared" si="15"/>
        <v>66.92</v>
      </c>
      <c r="J223" t="str">
        <f>'147557'!A215</f>
        <v>GHCND:USC00250760</v>
      </c>
      <c r="K223" t="str">
        <f>'147557'!B215</f>
        <v>BENKELMAN NE US</v>
      </c>
      <c r="L223">
        <f>'147557'!C215</f>
        <v>922</v>
      </c>
      <c r="M223">
        <f>'147557'!D215</f>
        <v>40.052599999999998</v>
      </c>
      <c r="N223">
        <f>'147557'!E215</f>
        <v>-101.5386</v>
      </c>
      <c r="O223">
        <f>'147557'!F215</f>
        <v>20120801</v>
      </c>
      <c r="P223">
        <f>'147557'!Q215</f>
        <v>38</v>
      </c>
      <c r="Q223">
        <f>'147557'!AF215</f>
        <v>372</v>
      </c>
      <c r="R223">
        <f>'147557'!AK215</f>
        <v>194</v>
      </c>
    </row>
    <row r="224" spans="1:18" x14ac:dyDescent="0.2">
      <c r="A224">
        <v>20120802</v>
      </c>
      <c r="B224">
        <v>0</v>
      </c>
      <c r="C224">
        <v>103</v>
      </c>
      <c r="D224">
        <v>68</v>
      </c>
      <c r="E224">
        <f t="shared" si="12"/>
        <v>20120802</v>
      </c>
      <c r="F224">
        <f t="shared" si="13"/>
        <v>0</v>
      </c>
      <c r="G224">
        <f t="shared" si="14"/>
        <v>102.92</v>
      </c>
      <c r="H224">
        <f t="shared" si="15"/>
        <v>68</v>
      </c>
      <c r="J224" t="str">
        <f>'147557'!A216</f>
        <v>GHCND:USC00250760</v>
      </c>
      <c r="K224" t="str">
        <f>'147557'!B216</f>
        <v>BENKELMAN NE US</v>
      </c>
      <c r="L224">
        <f>'147557'!C216</f>
        <v>922</v>
      </c>
      <c r="M224">
        <f>'147557'!D216</f>
        <v>40.052599999999998</v>
      </c>
      <c r="N224">
        <f>'147557'!E216</f>
        <v>-101.5386</v>
      </c>
      <c r="O224">
        <f>'147557'!F216</f>
        <v>20120802</v>
      </c>
      <c r="P224">
        <f>'147557'!Q216</f>
        <v>0</v>
      </c>
      <c r="Q224">
        <f>'147557'!AF216</f>
        <v>394</v>
      </c>
      <c r="R224">
        <f>'147557'!AK216</f>
        <v>200</v>
      </c>
    </row>
    <row r="225" spans="1:18" x14ac:dyDescent="0.2">
      <c r="A225">
        <v>20120803</v>
      </c>
      <c r="B225">
        <v>0</v>
      </c>
      <c r="C225">
        <v>99</v>
      </c>
      <c r="D225">
        <v>65</v>
      </c>
      <c r="E225">
        <f t="shared" si="12"/>
        <v>20120803</v>
      </c>
      <c r="F225">
        <f t="shared" si="13"/>
        <v>0</v>
      </c>
      <c r="G225">
        <f t="shared" si="14"/>
        <v>98.960000000000008</v>
      </c>
      <c r="H225">
        <f t="shared" si="15"/>
        <v>64.94</v>
      </c>
      <c r="J225" t="str">
        <f>'147557'!A217</f>
        <v>GHCND:USC00250760</v>
      </c>
      <c r="K225" t="str">
        <f>'147557'!B217</f>
        <v>BENKELMAN NE US</v>
      </c>
      <c r="L225">
        <f>'147557'!C217</f>
        <v>922</v>
      </c>
      <c r="M225">
        <f>'147557'!D217</f>
        <v>40.052599999999998</v>
      </c>
      <c r="N225">
        <f>'147557'!E217</f>
        <v>-101.5386</v>
      </c>
      <c r="O225">
        <f>'147557'!F217</f>
        <v>20120803</v>
      </c>
      <c r="P225">
        <f>'147557'!Q217</f>
        <v>0</v>
      </c>
      <c r="Q225">
        <f>'147557'!AF217</f>
        <v>372</v>
      </c>
      <c r="R225">
        <f>'147557'!AK217</f>
        <v>183</v>
      </c>
    </row>
    <row r="226" spans="1:18" x14ac:dyDescent="0.2">
      <c r="A226">
        <v>20120804</v>
      </c>
      <c r="B226">
        <v>0</v>
      </c>
      <c r="C226">
        <v>100</v>
      </c>
      <c r="D226">
        <v>62</v>
      </c>
      <c r="E226">
        <f t="shared" si="12"/>
        <v>20120804</v>
      </c>
      <c r="F226">
        <f t="shared" si="13"/>
        <v>0</v>
      </c>
      <c r="G226">
        <f t="shared" si="14"/>
        <v>100.03999999999999</v>
      </c>
      <c r="H226">
        <f t="shared" si="15"/>
        <v>62.06</v>
      </c>
      <c r="J226" t="str">
        <f>'147557'!A218</f>
        <v>GHCND:USC00250760</v>
      </c>
      <c r="K226" t="str">
        <f>'147557'!B218</f>
        <v>BENKELMAN NE US</v>
      </c>
      <c r="L226">
        <f>'147557'!C218</f>
        <v>922</v>
      </c>
      <c r="M226">
        <f>'147557'!D218</f>
        <v>40.052599999999998</v>
      </c>
      <c r="N226">
        <f>'147557'!E218</f>
        <v>-101.5386</v>
      </c>
      <c r="O226">
        <f>'147557'!F218</f>
        <v>20120804</v>
      </c>
      <c r="P226">
        <f>'147557'!Q218</f>
        <v>0</v>
      </c>
      <c r="Q226">
        <f>'147557'!AF218</f>
        <v>378</v>
      </c>
      <c r="R226">
        <f>'147557'!AK218</f>
        <v>167</v>
      </c>
    </row>
    <row r="227" spans="1:18" x14ac:dyDescent="0.2">
      <c r="A227">
        <v>20120805</v>
      </c>
      <c r="B227">
        <v>0</v>
      </c>
      <c r="C227">
        <v>85</v>
      </c>
      <c r="D227">
        <v>49</v>
      </c>
      <c r="E227">
        <f t="shared" si="12"/>
        <v>20120805</v>
      </c>
      <c r="F227">
        <f t="shared" si="13"/>
        <v>0</v>
      </c>
      <c r="G227">
        <f t="shared" si="14"/>
        <v>84.92</v>
      </c>
      <c r="H227">
        <f t="shared" si="15"/>
        <v>48.92</v>
      </c>
      <c r="J227" t="str">
        <f>'147557'!A219</f>
        <v>GHCND:USC00250760</v>
      </c>
      <c r="K227" t="str">
        <f>'147557'!B219</f>
        <v>BENKELMAN NE US</v>
      </c>
      <c r="L227">
        <f>'147557'!C219</f>
        <v>922</v>
      </c>
      <c r="M227">
        <f>'147557'!D219</f>
        <v>40.052599999999998</v>
      </c>
      <c r="N227">
        <f>'147557'!E219</f>
        <v>-101.5386</v>
      </c>
      <c r="O227">
        <f>'147557'!F219</f>
        <v>20120805</v>
      </c>
      <c r="P227">
        <f>'147557'!Q219</f>
        <v>0</v>
      </c>
      <c r="Q227">
        <f>'147557'!AF219</f>
        <v>294</v>
      </c>
      <c r="R227">
        <f>'147557'!AK219</f>
        <v>94</v>
      </c>
    </row>
    <row r="228" spans="1:18" x14ac:dyDescent="0.2">
      <c r="A228">
        <v>20120806</v>
      </c>
      <c r="B228">
        <v>0</v>
      </c>
      <c r="C228">
        <v>93</v>
      </c>
      <c r="D228">
        <v>54</v>
      </c>
      <c r="E228">
        <f t="shared" si="12"/>
        <v>20120806</v>
      </c>
      <c r="F228">
        <f t="shared" si="13"/>
        <v>0</v>
      </c>
      <c r="G228">
        <f t="shared" si="14"/>
        <v>93.02</v>
      </c>
      <c r="H228">
        <f t="shared" si="15"/>
        <v>53.96</v>
      </c>
      <c r="J228" t="str">
        <f>'147557'!A220</f>
        <v>GHCND:USC00250760</v>
      </c>
      <c r="K228" t="str">
        <f>'147557'!B220</f>
        <v>BENKELMAN NE US</v>
      </c>
      <c r="L228">
        <f>'147557'!C220</f>
        <v>922</v>
      </c>
      <c r="M228">
        <f>'147557'!D220</f>
        <v>40.052599999999998</v>
      </c>
      <c r="N228">
        <f>'147557'!E220</f>
        <v>-101.5386</v>
      </c>
      <c r="O228">
        <f>'147557'!F220</f>
        <v>20120806</v>
      </c>
      <c r="P228">
        <f>'147557'!Q220</f>
        <v>0</v>
      </c>
      <c r="Q228">
        <f>'147557'!AF220</f>
        <v>339</v>
      </c>
      <c r="R228">
        <f>'147557'!AK220</f>
        <v>122</v>
      </c>
    </row>
    <row r="229" spans="1:18" x14ac:dyDescent="0.2">
      <c r="A229">
        <v>20120807</v>
      </c>
      <c r="B229">
        <v>0.01</v>
      </c>
      <c r="C229">
        <v>105</v>
      </c>
      <c r="D229">
        <v>69</v>
      </c>
      <c r="E229">
        <f t="shared" si="12"/>
        <v>20120807</v>
      </c>
      <c r="F229">
        <f t="shared" si="13"/>
        <v>1.1811023622047244E-2</v>
      </c>
      <c r="G229">
        <f t="shared" si="14"/>
        <v>105.08</v>
      </c>
      <c r="H229">
        <f t="shared" si="15"/>
        <v>69.080000000000013</v>
      </c>
      <c r="J229" t="str">
        <f>'147557'!A221</f>
        <v>GHCND:USC00250760</v>
      </c>
      <c r="K229" t="str">
        <f>'147557'!B221</f>
        <v>BENKELMAN NE US</v>
      </c>
      <c r="L229">
        <f>'147557'!C221</f>
        <v>922</v>
      </c>
      <c r="M229">
        <f>'147557'!D221</f>
        <v>40.052599999999998</v>
      </c>
      <c r="N229">
        <f>'147557'!E221</f>
        <v>-101.5386</v>
      </c>
      <c r="O229">
        <f>'147557'!F221</f>
        <v>20120807</v>
      </c>
      <c r="P229">
        <f>'147557'!Q221</f>
        <v>3</v>
      </c>
      <c r="Q229">
        <f>'147557'!AF221</f>
        <v>406</v>
      </c>
      <c r="R229">
        <f>'147557'!AK221</f>
        <v>206</v>
      </c>
    </row>
    <row r="230" spans="1:18" x14ac:dyDescent="0.2">
      <c r="A230">
        <v>20120808</v>
      </c>
      <c r="B230">
        <v>0.18</v>
      </c>
      <c r="C230">
        <v>98</v>
      </c>
      <c r="D230">
        <v>56</v>
      </c>
      <c r="E230">
        <f t="shared" si="12"/>
        <v>20120808</v>
      </c>
      <c r="F230">
        <f t="shared" si="13"/>
        <v>0.18110236220472442</v>
      </c>
      <c r="G230">
        <f t="shared" si="14"/>
        <v>98.06</v>
      </c>
      <c r="H230">
        <f t="shared" si="15"/>
        <v>55.94</v>
      </c>
      <c r="J230" t="str">
        <f>'147557'!A222</f>
        <v>GHCND:USC00250760</v>
      </c>
      <c r="K230" t="str">
        <f>'147557'!B222</f>
        <v>BENKELMAN NE US</v>
      </c>
      <c r="L230">
        <f>'147557'!C222</f>
        <v>922</v>
      </c>
      <c r="M230">
        <f>'147557'!D222</f>
        <v>40.052599999999998</v>
      </c>
      <c r="N230">
        <f>'147557'!E222</f>
        <v>-101.5386</v>
      </c>
      <c r="O230">
        <f>'147557'!F222</f>
        <v>20120808</v>
      </c>
      <c r="P230">
        <f>'147557'!Q222</f>
        <v>46</v>
      </c>
      <c r="Q230">
        <f>'147557'!AF222</f>
        <v>367</v>
      </c>
      <c r="R230">
        <f>'147557'!AK222</f>
        <v>133</v>
      </c>
    </row>
    <row r="231" spans="1:18" x14ac:dyDescent="0.2">
      <c r="A231">
        <v>20120809</v>
      </c>
      <c r="B231">
        <v>0</v>
      </c>
      <c r="C231">
        <v>101</v>
      </c>
      <c r="D231">
        <v>56</v>
      </c>
      <c r="E231">
        <f t="shared" si="12"/>
        <v>20120809</v>
      </c>
      <c r="F231">
        <f t="shared" si="13"/>
        <v>0</v>
      </c>
      <c r="G231">
        <f t="shared" si="14"/>
        <v>100.94</v>
      </c>
      <c r="H231">
        <f t="shared" si="15"/>
        <v>55.94</v>
      </c>
      <c r="J231" t="str">
        <f>'147557'!A223</f>
        <v>GHCND:USC00250760</v>
      </c>
      <c r="K231" t="str">
        <f>'147557'!B223</f>
        <v>BENKELMAN NE US</v>
      </c>
      <c r="L231">
        <f>'147557'!C223</f>
        <v>922</v>
      </c>
      <c r="M231">
        <f>'147557'!D223</f>
        <v>40.052599999999998</v>
      </c>
      <c r="N231">
        <f>'147557'!E223</f>
        <v>-101.5386</v>
      </c>
      <c r="O231">
        <f>'147557'!F223</f>
        <v>20120809</v>
      </c>
      <c r="P231">
        <f>'147557'!Q223</f>
        <v>0</v>
      </c>
      <c r="Q231">
        <f>'147557'!AF223</f>
        <v>383</v>
      </c>
      <c r="R231">
        <f>'147557'!AK223</f>
        <v>133</v>
      </c>
    </row>
    <row r="232" spans="1:18" x14ac:dyDescent="0.2">
      <c r="A232">
        <v>20120810</v>
      </c>
      <c r="B232">
        <v>0.03</v>
      </c>
      <c r="C232">
        <v>93</v>
      </c>
      <c r="D232">
        <v>59</v>
      </c>
      <c r="E232">
        <f t="shared" si="12"/>
        <v>20120810</v>
      </c>
      <c r="F232">
        <f t="shared" si="13"/>
        <v>3.1496062992125984E-2</v>
      </c>
      <c r="G232">
        <f t="shared" si="14"/>
        <v>93.02</v>
      </c>
      <c r="H232">
        <f t="shared" si="15"/>
        <v>59</v>
      </c>
      <c r="J232" t="str">
        <f>'147557'!A224</f>
        <v>GHCND:USC00250760</v>
      </c>
      <c r="K232" t="str">
        <f>'147557'!B224</f>
        <v>BENKELMAN NE US</v>
      </c>
      <c r="L232">
        <f>'147557'!C224</f>
        <v>922</v>
      </c>
      <c r="M232">
        <f>'147557'!D224</f>
        <v>40.052599999999998</v>
      </c>
      <c r="N232">
        <f>'147557'!E224</f>
        <v>-101.5386</v>
      </c>
      <c r="O232">
        <f>'147557'!F224</f>
        <v>20120810</v>
      </c>
      <c r="P232">
        <f>'147557'!Q224</f>
        <v>8</v>
      </c>
      <c r="Q232">
        <f>'147557'!AF224</f>
        <v>339</v>
      </c>
      <c r="R232">
        <f>'147557'!AK224</f>
        <v>150</v>
      </c>
    </row>
    <row r="233" spans="1:18" x14ac:dyDescent="0.2">
      <c r="A233">
        <v>20120811</v>
      </c>
      <c r="B233">
        <v>0</v>
      </c>
      <c r="C233">
        <v>91</v>
      </c>
      <c r="D233">
        <v>63</v>
      </c>
      <c r="E233">
        <f t="shared" si="12"/>
        <v>20120811</v>
      </c>
      <c r="F233">
        <f t="shared" si="13"/>
        <v>0</v>
      </c>
      <c r="G233">
        <f t="shared" si="14"/>
        <v>91.039999999999992</v>
      </c>
      <c r="H233">
        <f t="shared" si="15"/>
        <v>62.96</v>
      </c>
      <c r="J233" t="str">
        <f>'147557'!A225</f>
        <v>GHCND:USC00250760</v>
      </c>
      <c r="K233" t="str">
        <f>'147557'!B225</f>
        <v>BENKELMAN NE US</v>
      </c>
      <c r="L233">
        <f>'147557'!C225</f>
        <v>922</v>
      </c>
      <c r="M233">
        <f>'147557'!D225</f>
        <v>40.052599999999998</v>
      </c>
      <c r="N233">
        <f>'147557'!E225</f>
        <v>-101.5386</v>
      </c>
      <c r="O233">
        <f>'147557'!F225</f>
        <v>20120811</v>
      </c>
      <c r="P233">
        <f>'147557'!Q225</f>
        <v>0</v>
      </c>
      <c r="Q233">
        <f>'147557'!AF225</f>
        <v>328</v>
      </c>
      <c r="R233">
        <f>'147557'!AK225</f>
        <v>172</v>
      </c>
    </row>
    <row r="234" spans="1:18" x14ac:dyDescent="0.2">
      <c r="A234">
        <v>20120812</v>
      </c>
      <c r="B234">
        <v>0.2</v>
      </c>
      <c r="C234">
        <v>93</v>
      </c>
      <c r="D234">
        <v>62</v>
      </c>
      <c r="E234">
        <f t="shared" si="12"/>
        <v>20120812</v>
      </c>
      <c r="F234">
        <f t="shared" si="13"/>
        <v>0.20078740157480315</v>
      </c>
      <c r="G234">
        <f t="shared" si="14"/>
        <v>93.02</v>
      </c>
      <c r="H234">
        <f t="shared" si="15"/>
        <v>62.06</v>
      </c>
      <c r="J234" t="str">
        <f>'147557'!A226</f>
        <v>GHCND:USC00250760</v>
      </c>
      <c r="K234" t="str">
        <f>'147557'!B226</f>
        <v>BENKELMAN NE US</v>
      </c>
      <c r="L234">
        <f>'147557'!C226</f>
        <v>922</v>
      </c>
      <c r="M234">
        <f>'147557'!D226</f>
        <v>40.052599999999998</v>
      </c>
      <c r="N234">
        <f>'147557'!E226</f>
        <v>-101.5386</v>
      </c>
      <c r="O234">
        <f>'147557'!F226</f>
        <v>20120812</v>
      </c>
      <c r="P234">
        <f>'147557'!Q226</f>
        <v>51</v>
      </c>
      <c r="Q234">
        <f>'147557'!AF226</f>
        <v>339</v>
      </c>
      <c r="R234">
        <f>'147557'!AK226</f>
        <v>167</v>
      </c>
    </row>
    <row r="235" spans="1:18" x14ac:dyDescent="0.2">
      <c r="A235">
        <v>20120813</v>
      </c>
      <c r="B235">
        <v>0</v>
      </c>
      <c r="C235">
        <v>89</v>
      </c>
      <c r="D235">
        <v>50</v>
      </c>
      <c r="E235">
        <f t="shared" si="12"/>
        <v>20120813</v>
      </c>
      <c r="F235">
        <f t="shared" si="13"/>
        <v>0</v>
      </c>
      <c r="G235">
        <f t="shared" si="14"/>
        <v>89.06</v>
      </c>
      <c r="H235">
        <f t="shared" si="15"/>
        <v>50</v>
      </c>
      <c r="J235" t="str">
        <f>'147557'!A227</f>
        <v>GHCND:USC00250760</v>
      </c>
      <c r="K235" t="str">
        <f>'147557'!B227</f>
        <v>BENKELMAN NE US</v>
      </c>
      <c r="L235">
        <f>'147557'!C227</f>
        <v>922</v>
      </c>
      <c r="M235">
        <f>'147557'!D227</f>
        <v>40.052599999999998</v>
      </c>
      <c r="N235">
        <f>'147557'!E227</f>
        <v>-101.5386</v>
      </c>
      <c r="O235">
        <f>'147557'!F227</f>
        <v>20120813</v>
      </c>
      <c r="P235">
        <f>'147557'!Q227</f>
        <v>0</v>
      </c>
      <c r="Q235">
        <f>'147557'!AF227</f>
        <v>317</v>
      </c>
      <c r="R235">
        <f>'147557'!AK227</f>
        <v>100</v>
      </c>
    </row>
    <row r="236" spans="1:18" x14ac:dyDescent="0.2">
      <c r="A236">
        <v>20120814</v>
      </c>
      <c r="B236">
        <v>0</v>
      </c>
      <c r="C236">
        <v>85</v>
      </c>
      <c r="D236">
        <v>53</v>
      </c>
      <c r="E236">
        <f t="shared" si="12"/>
        <v>20120814</v>
      </c>
      <c r="F236">
        <f t="shared" si="13"/>
        <v>0</v>
      </c>
      <c r="G236">
        <f t="shared" si="14"/>
        <v>84.92</v>
      </c>
      <c r="H236">
        <f t="shared" si="15"/>
        <v>53.06</v>
      </c>
      <c r="J236" t="str">
        <f>'147557'!A228</f>
        <v>GHCND:USC00250760</v>
      </c>
      <c r="K236" t="str">
        <f>'147557'!B228</f>
        <v>BENKELMAN NE US</v>
      </c>
      <c r="L236">
        <f>'147557'!C228</f>
        <v>922</v>
      </c>
      <c r="M236">
        <f>'147557'!D228</f>
        <v>40.052599999999998</v>
      </c>
      <c r="N236">
        <f>'147557'!E228</f>
        <v>-101.5386</v>
      </c>
      <c r="O236">
        <f>'147557'!F228</f>
        <v>20120814</v>
      </c>
      <c r="P236">
        <f>'147557'!Q228</f>
        <v>0</v>
      </c>
      <c r="Q236">
        <f>'147557'!AF228</f>
        <v>294</v>
      </c>
      <c r="R236">
        <f>'147557'!AK228</f>
        <v>117</v>
      </c>
    </row>
    <row r="237" spans="1:18" x14ac:dyDescent="0.2">
      <c r="A237">
        <v>20120815</v>
      </c>
      <c r="B237">
        <v>0</v>
      </c>
      <c r="C237">
        <v>90</v>
      </c>
      <c r="D237">
        <v>62</v>
      </c>
      <c r="E237">
        <f t="shared" si="12"/>
        <v>20120815</v>
      </c>
      <c r="F237">
        <f t="shared" si="13"/>
        <v>0</v>
      </c>
      <c r="G237">
        <f t="shared" si="14"/>
        <v>89.960000000000008</v>
      </c>
      <c r="H237">
        <f t="shared" si="15"/>
        <v>62.06</v>
      </c>
      <c r="J237" t="str">
        <f>'147557'!A229</f>
        <v>GHCND:USC00250760</v>
      </c>
      <c r="K237" t="str">
        <f>'147557'!B229</f>
        <v>BENKELMAN NE US</v>
      </c>
      <c r="L237">
        <f>'147557'!C229</f>
        <v>922</v>
      </c>
      <c r="M237">
        <f>'147557'!D229</f>
        <v>40.052599999999998</v>
      </c>
      <c r="N237">
        <f>'147557'!E229</f>
        <v>-101.5386</v>
      </c>
      <c r="O237">
        <f>'147557'!F229</f>
        <v>20120815</v>
      </c>
      <c r="P237">
        <f>'147557'!Q229</f>
        <v>0</v>
      </c>
      <c r="Q237">
        <f>'147557'!AF229</f>
        <v>322</v>
      </c>
      <c r="R237">
        <f>'147557'!AK229</f>
        <v>167</v>
      </c>
    </row>
    <row r="238" spans="1:18" x14ac:dyDescent="0.2">
      <c r="A238">
        <v>20120816</v>
      </c>
      <c r="B238">
        <v>0</v>
      </c>
      <c r="C238">
        <v>101</v>
      </c>
      <c r="D238">
        <v>55</v>
      </c>
      <c r="E238">
        <f t="shared" si="12"/>
        <v>20120816</v>
      </c>
      <c r="F238">
        <f t="shared" si="13"/>
        <v>0</v>
      </c>
      <c r="G238">
        <f t="shared" si="14"/>
        <v>100.94</v>
      </c>
      <c r="H238">
        <f t="shared" si="15"/>
        <v>55.040000000000006</v>
      </c>
      <c r="J238" t="str">
        <f>'147557'!A230</f>
        <v>GHCND:USC00250760</v>
      </c>
      <c r="K238" t="str">
        <f>'147557'!B230</f>
        <v>BENKELMAN NE US</v>
      </c>
      <c r="L238">
        <f>'147557'!C230</f>
        <v>922</v>
      </c>
      <c r="M238">
        <f>'147557'!D230</f>
        <v>40.052599999999998</v>
      </c>
      <c r="N238">
        <f>'147557'!E230</f>
        <v>-101.5386</v>
      </c>
      <c r="O238">
        <f>'147557'!F230</f>
        <v>20120816</v>
      </c>
      <c r="P238">
        <f>'147557'!Q230</f>
        <v>0</v>
      </c>
      <c r="Q238">
        <f>'147557'!AF230</f>
        <v>383</v>
      </c>
      <c r="R238">
        <f>'147557'!AK230</f>
        <v>128</v>
      </c>
    </row>
    <row r="239" spans="1:18" x14ac:dyDescent="0.2">
      <c r="A239">
        <v>20120817</v>
      </c>
      <c r="B239">
        <v>0</v>
      </c>
      <c r="C239">
        <v>78</v>
      </c>
      <c r="D239">
        <v>48</v>
      </c>
      <c r="E239">
        <f t="shared" si="12"/>
        <v>20120817</v>
      </c>
      <c r="F239">
        <f t="shared" si="13"/>
        <v>0</v>
      </c>
      <c r="G239">
        <f t="shared" si="14"/>
        <v>78.080000000000013</v>
      </c>
      <c r="H239">
        <f t="shared" si="15"/>
        <v>48.019999999999996</v>
      </c>
      <c r="J239" t="str">
        <f>'147557'!A231</f>
        <v>GHCND:USC00250760</v>
      </c>
      <c r="K239" t="str">
        <f>'147557'!B231</f>
        <v>BENKELMAN NE US</v>
      </c>
      <c r="L239">
        <f>'147557'!C231</f>
        <v>922</v>
      </c>
      <c r="M239">
        <f>'147557'!D231</f>
        <v>40.052599999999998</v>
      </c>
      <c r="N239">
        <f>'147557'!E231</f>
        <v>-101.5386</v>
      </c>
      <c r="O239">
        <f>'147557'!F231</f>
        <v>20120817</v>
      </c>
      <c r="P239">
        <f>'147557'!Q231</f>
        <v>0</v>
      </c>
      <c r="Q239">
        <f>'147557'!AF231</f>
        <v>256</v>
      </c>
      <c r="R239">
        <f>'147557'!AK231</f>
        <v>89</v>
      </c>
    </row>
    <row r="240" spans="1:18" x14ac:dyDescent="0.2">
      <c r="A240">
        <v>20120818</v>
      </c>
      <c r="B240">
        <v>0</v>
      </c>
      <c r="C240">
        <v>85</v>
      </c>
      <c r="D240">
        <v>51</v>
      </c>
      <c r="E240">
        <f t="shared" si="12"/>
        <v>20120818</v>
      </c>
      <c r="F240">
        <f t="shared" si="13"/>
        <v>0</v>
      </c>
      <c r="G240">
        <f t="shared" si="14"/>
        <v>84.92</v>
      </c>
      <c r="H240">
        <f t="shared" si="15"/>
        <v>51.08</v>
      </c>
      <c r="J240" t="str">
        <f>'147557'!A232</f>
        <v>GHCND:USC00250760</v>
      </c>
      <c r="K240" t="str">
        <f>'147557'!B232</f>
        <v>BENKELMAN NE US</v>
      </c>
      <c r="L240">
        <f>'147557'!C232</f>
        <v>922</v>
      </c>
      <c r="M240">
        <f>'147557'!D232</f>
        <v>40.052599999999998</v>
      </c>
      <c r="N240">
        <f>'147557'!E232</f>
        <v>-101.5386</v>
      </c>
      <c r="O240">
        <f>'147557'!F232</f>
        <v>20120818</v>
      </c>
      <c r="P240">
        <f>'147557'!Q232</f>
        <v>0</v>
      </c>
      <c r="Q240">
        <f>'147557'!AF232</f>
        <v>294</v>
      </c>
      <c r="R240">
        <f>'147557'!AK232</f>
        <v>106</v>
      </c>
    </row>
    <row r="241" spans="1:18" x14ac:dyDescent="0.2">
      <c r="A241">
        <v>20120819</v>
      </c>
      <c r="B241">
        <v>0</v>
      </c>
      <c r="C241">
        <v>87</v>
      </c>
      <c r="D241">
        <v>43</v>
      </c>
      <c r="E241">
        <f t="shared" si="12"/>
        <v>20120819</v>
      </c>
      <c r="F241">
        <f t="shared" si="13"/>
        <v>0</v>
      </c>
      <c r="G241">
        <f t="shared" si="14"/>
        <v>87.080000000000013</v>
      </c>
      <c r="H241">
        <f t="shared" si="15"/>
        <v>42.980000000000004</v>
      </c>
      <c r="J241" t="str">
        <f>'147557'!A233</f>
        <v>GHCND:USC00250760</v>
      </c>
      <c r="K241" t="str">
        <f>'147557'!B233</f>
        <v>BENKELMAN NE US</v>
      </c>
      <c r="L241">
        <f>'147557'!C233</f>
        <v>922</v>
      </c>
      <c r="M241">
        <f>'147557'!D233</f>
        <v>40.052599999999998</v>
      </c>
      <c r="N241">
        <f>'147557'!E233</f>
        <v>-101.5386</v>
      </c>
      <c r="O241">
        <f>'147557'!F233</f>
        <v>20120819</v>
      </c>
      <c r="P241">
        <f>'147557'!Q233</f>
        <v>0</v>
      </c>
      <c r="Q241">
        <f>'147557'!AF233</f>
        <v>306</v>
      </c>
      <c r="R241">
        <f>'147557'!AK233</f>
        <v>61</v>
      </c>
    </row>
    <row r="242" spans="1:18" x14ac:dyDescent="0.2">
      <c r="A242">
        <v>20120820</v>
      </c>
      <c r="B242">
        <v>0</v>
      </c>
      <c r="C242">
        <v>87</v>
      </c>
      <c r="D242">
        <v>46</v>
      </c>
      <c r="E242">
        <f t="shared" si="12"/>
        <v>20120820</v>
      </c>
      <c r="F242">
        <f t="shared" si="13"/>
        <v>0</v>
      </c>
      <c r="G242">
        <f t="shared" si="14"/>
        <v>87.080000000000013</v>
      </c>
      <c r="H242">
        <f t="shared" si="15"/>
        <v>46.04</v>
      </c>
      <c r="J242" t="str">
        <f>'147557'!A234</f>
        <v>GHCND:USC00250760</v>
      </c>
      <c r="K242" t="str">
        <f>'147557'!B234</f>
        <v>BENKELMAN NE US</v>
      </c>
      <c r="L242">
        <f>'147557'!C234</f>
        <v>922</v>
      </c>
      <c r="M242">
        <f>'147557'!D234</f>
        <v>40.052599999999998</v>
      </c>
      <c r="N242">
        <f>'147557'!E234</f>
        <v>-101.5386</v>
      </c>
      <c r="O242">
        <f>'147557'!F234</f>
        <v>20120820</v>
      </c>
      <c r="P242">
        <f>'147557'!Q234</f>
        <v>0</v>
      </c>
      <c r="Q242">
        <f>'147557'!AF234</f>
        <v>306</v>
      </c>
      <c r="R242">
        <f>'147557'!AK234</f>
        <v>78</v>
      </c>
    </row>
    <row r="243" spans="1:18" x14ac:dyDescent="0.2">
      <c r="A243">
        <v>20120821</v>
      </c>
      <c r="B243">
        <v>0</v>
      </c>
      <c r="C243">
        <v>87</v>
      </c>
      <c r="D243">
        <v>58</v>
      </c>
      <c r="E243">
        <f t="shared" si="12"/>
        <v>20120821</v>
      </c>
      <c r="F243">
        <f t="shared" si="13"/>
        <v>0</v>
      </c>
      <c r="G243">
        <f t="shared" si="14"/>
        <v>87.080000000000013</v>
      </c>
      <c r="H243">
        <f t="shared" si="15"/>
        <v>57.92</v>
      </c>
      <c r="J243" t="str">
        <f>'147557'!A235</f>
        <v>GHCND:USC00250760</v>
      </c>
      <c r="K243" t="str">
        <f>'147557'!B235</f>
        <v>BENKELMAN NE US</v>
      </c>
      <c r="L243">
        <f>'147557'!C235</f>
        <v>922</v>
      </c>
      <c r="M243">
        <f>'147557'!D235</f>
        <v>40.052599999999998</v>
      </c>
      <c r="N243">
        <f>'147557'!E235</f>
        <v>-101.5386</v>
      </c>
      <c r="O243">
        <f>'147557'!F235</f>
        <v>20120821</v>
      </c>
      <c r="P243">
        <f>'147557'!Q235</f>
        <v>0</v>
      </c>
      <c r="Q243">
        <f>'147557'!AF235</f>
        <v>306</v>
      </c>
      <c r="R243">
        <f>'147557'!AK235</f>
        <v>144</v>
      </c>
    </row>
    <row r="244" spans="1:18" x14ac:dyDescent="0.2">
      <c r="A244">
        <v>20120822</v>
      </c>
      <c r="B244">
        <v>0</v>
      </c>
      <c r="C244">
        <v>92</v>
      </c>
      <c r="D244">
        <v>62</v>
      </c>
      <c r="E244">
        <f t="shared" si="12"/>
        <v>20120822</v>
      </c>
      <c r="F244">
        <f t="shared" si="13"/>
        <v>0</v>
      </c>
      <c r="G244">
        <f t="shared" si="14"/>
        <v>91.94</v>
      </c>
      <c r="H244">
        <f t="shared" si="15"/>
        <v>62.06</v>
      </c>
      <c r="J244" t="str">
        <f>'147557'!A236</f>
        <v>GHCND:USC00250760</v>
      </c>
      <c r="K244" t="str">
        <f>'147557'!B236</f>
        <v>BENKELMAN NE US</v>
      </c>
      <c r="L244">
        <f>'147557'!C236</f>
        <v>922</v>
      </c>
      <c r="M244">
        <f>'147557'!D236</f>
        <v>40.052599999999998</v>
      </c>
      <c r="N244">
        <f>'147557'!E236</f>
        <v>-101.5386</v>
      </c>
      <c r="O244">
        <f>'147557'!F236</f>
        <v>20120822</v>
      </c>
      <c r="P244">
        <f>'147557'!Q236</f>
        <v>0</v>
      </c>
      <c r="Q244">
        <f>'147557'!AF236</f>
        <v>333</v>
      </c>
      <c r="R244">
        <f>'147557'!AK236</f>
        <v>167</v>
      </c>
    </row>
    <row r="245" spans="1:18" x14ac:dyDescent="0.2">
      <c r="A245">
        <v>20120823</v>
      </c>
      <c r="B245">
        <v>0</v>
      </c>
      <c r="C245">
        <v>95</v>
      </c>
      <c r="D245">
        <v>65</v>
      </c>
      <c r="E245">
        <f t="shared" si="12"/>
        <v>20120823</v>
      </c>
      <c r="F245">
        <f t="shared" si="13"/>
        <v>0</v>
      </c>
      <c r="G245">
        <f t="shared" si="14"/>
        <v>95</v>
      </c>
      <c r="H245">
        <f t="shared" si="15"/>
        <v>64.94</v>
      </c>
      <c r="J245" t="str">
        <f>'147557'!A237</f>
        <v>GHCND:USC00250760</v>
      </c>
      <c r="K245" t="str">
        <f>'147557'!B237</f>
        <v>BENKELMAN NE US</v>
      </c>
      <c r="L245">
        <f>'147557'!C237</f>
        <v>922</v>
      </c>
      <c r="M245">
        <f>'147557'!D237</f>
        <v>40.052599999999998</v>
      </c>
      <c r="N245">
        <f>'147557'!E237</f>
        <v>-101.5386</v>
      </c>
      <c r="O245">
        <f>'147557'!F237</f>
        <v>20120823</v>
      </c>
      <c r="P245">
        <f>'147557'!Q237</f>
        <v>0</v>
      </c>
      <c r="Q245">
        <f>'147557'!AF237</f>
        <v>350</v>
      </c>
      <c r="R245">
        <f>'147557'!AK237</f>
        <v>183</v>
      </c>
    </row>
    <row r="246" spans="1:18" x14ac:dyDescent="0.2">
      <c r="A246">
        <v>20120824</v>
      </c>
      <c r="B246">
        <v>0</v>
      </c>
      <c r="C246">
        <v>89</v>
      </c>
      <c r="D246">
        <v>64</v>
      </c>
      <c r="E246">
        <f t="shared" si="12"/>
        <v>20120824</v>
      </c>
      <c r="F246">
        <f t="shared" si="13"/>
        <v>0</v>
      </c>
      <c r="G246">
        <f t="shared" si="14"/>
        <v>89.06</v>
      </c>
      <c r="H246">
        <f t="shared" si="15"/>
        <v>64.039999999999992</v>
      </c>
      <c r="J246" t="str">
        <f>'147557'!A238</f>
        <v>GHCND:USC00250760</v>
      </c>
      <c r="K246" t="str">
        <f>'147557'!B238</f>
        <v>BENKELMAN NE US</v>
      </c>
      <c r="L246">
        <f>'147557'!C238</f>
        <v>922</v>
      </c>
      <c r="M246">
        <f>'147557'!D238</f>
        <v>40.052599999999998</v>
      </c>
      <c r="N246">
        <f>'147557'!E238</f>
        <v>-101.5386</v>
      </c>
      <c r="O246">
        <f>'147557'!F238</f>
        <v>20120824</v>
      </c>
      <c r="P246">
        <f>'147557'!Q238</f>
        <v>0</v>
      </c>
      <c r="Q246">
        <f>'147557'!AF238</f>
        <v>317</v>
      </c>
      <c r="R246">
        <f>'147557'!AK238</f>
        <v>178</v>
      </c>
    </row>
    <row r="247" spans="1:18" x14ac:dyDescent="0.2">
      <c r="A247">
        <v>20120825</v>
      </c>
      <c r="B247">
        <v>0</v>
      </c>
      <c r="C247">
        <v>82</v>
      </c>
      <c r="D247">
        <v>60</v>
      </c>
      <c r="E247">
        <f t="shared" si="12"/>
        <v>20120825</v>
      </c>
      <c r="F247">
        <f t="shared" si="13"/>
        <v>0</v>
      </c>
      <c r="G247">
        <f t="shared" si="14"/>
        <v>82.039999999999992</v>
      </c>
      <c r="H247">
        <f t="shared" si="15"/>
        <v>60.08</v>
      </c>
      <c r="J247" t="str">
        <f>'147557'!A239</f>
        <v>GHCND:USC00250760</v>
      </c>
      <c r="K247" t="str">
        <f>'147557'!B239</f>
        <v>BENKELMAN NE US</v>
      </c>
      <c r="L247">
        <f>'147557'!C239</f>
        <v>922</v>
      </c>
      <c r="M247">
        <f>'147557'!D239</f>
        <v>40.052599999999998</v>
      </c>
      <c r="N247">
        <f>'147557'!E239</f>
        <v>-101.5386</v>
      </c>
      <c r="O247">
        <f>'147557'!F239</f>
        <v>20120825</v>
      </c>
      <c r="P247">
        <f>'147557'!Q239</f>
        <v>0</v>
      </c>
      <c r="Q247">
        <f>'147557'!AF239</f>
        <v>278</v>
      </c>
      <c r="R247">
        <f>'147557'!AK239</f>
        <v>156</v>
      </c>
    </row>
    <row r="248" spans="1:18" x14ac:dyDescent="0.2">
      <c r="A248">
        <v>20120826</v>
      </c>
      <c r="B248">
        <v>0</v>
      </c>
      <c r="C248">
        <v>89</v>
      </c>
      <c r="D248">
        <v>54</v>
      </c>
      <c r="E248">
        <f t="shared" si="12"/>
        <v>20120826</v>
      </c>
      <c r="F248">
        <f t="shared" si="13"/>
        <v>0</v>
      </c>
      <c r="G248">
        <f t="shared" si="14"/>
        <v>89.06</v>
      </c>
      <c r="H248">
        <f t="shared" si="15"/>
        <v>53.96</v>
      </c>
      <c r="J248" t="str">
        <f>'147557'!A240</f>
        <v>GHCND:USC00250760</v>
      </c>
      <c r="K248" t="str">
        <f>'147557'!B240</f>
        <v>BENKELMAN NE US</v>
      </c>
      <c r="L248">
        <f>'147557'!C240</f>
        <v>922</v>
      </c>
      <c r="M248">
        <f>'147557'!D240</f>
        <v>40.052599999999998</v>
      </c>
      <c r="N248">
        <f>'147557'!E240</f>
        <v>-101.5386</v>
      </c>
      <c r="O248">
        <f>'147557'!F240</f>
        <v>20120826</v>
      </c>
      <c r="P248">
        <f>'147557'!Q240</f>
        <v>0</v>
      </c>
      <c r="Q248">
        <f>'147557'!AF240</f>
        <v>317</v>
      </c>
      <c r="R248">
        <f>'147557'!AK240</f>
        <v>122</v>
      </c>
    </row>
    <row r="249" spans="1:18" x14ac:dyDescent="0.2">
      <c r="A249">
        <v>20120827</v>
      </c>
      <c r="B249">
        <v>0</v>
      </c>
      <c r="C249">
        <v>96</v>
      </c>
      <c r="D249">
        <v>56</v>
      </c>
      <c r="E249">
        <f t="shared" si="12"/>
        <v>20120827</v>
      </c>
      <c r="F249">
        <f t="shared" si="13"/>
        <v>0</v>
      </c>
      <c r="G249">
        <f t="shared" si="14"/>
        <v>96.08</v>
      </c>
      <c r="H249">
        <f t="shared" si="15"/>
        <v>55.94</v>
      </c>
      <c r="J249" t="str">
        <f>'147557'!A241</f>
        <v>GHCND:USC00250760</v>
      </c>
      <c r="K249" t="str">
        <f>'147557'!B241</f>
        <v>BENKELMAN NE US</v>
      </c>
      <c r="L249">
        <f>'147557'!C241</f>
        <v>922</v>
      </c>
      <c r="M249">
        <f>'147557'!D241</f>
        <v>40.052599999999998</v>
      </c>
      <c r="N249">
        <f>'147557'!E241</f>
        <v>-101.5386</v>
      </c>
      <c r="O249">
        <f>'147557'!F241</f>
        <v>20120827</v>
      </c>
      <c r="P249">
        <f>'147557'!Q241</f>
        <v>0</v>
      </c>
      <c r="Q249">
        <f>'147557'!AF241</f>
        <v>356</v>
      </c>
      <c r="R249">
        <f>'147557'!AK241</f>
        <v>133</v>
      </c>
    </row>
    <row r="250" spans="1:18" x14ac:dyDescent="0.2">
      <c r="A250">
        <v>20120828</v>
      </c>
      <c r="B250">
        <v>0</v>
      </c>
      <c r="C250">
        <v>100</v>
      </c>
      <c r="D250">
        <v>60</v>
      </c>
      <c r="E250">
        <f t="shared" si="12"/>
        <v>20120828</v>
      </c>
      <c r="F250">
        <f t="shared" si="13"/>
        <v>0</v>
      </c>
      <c r="G250">
        <f t="shared" si="14"/>
        <v>100.03999999999999</v>
      </c>
      <c r="H250">
        <f t="shared" si="15"/>
        <v>60.08</v>
      </c>
      <c r="J250" t="str">
        <f>'147557'!A242</f>
        <v>GHCND:USC00250760</v>
      </c>
      <c r="K250" t="str">
        <f>'147557'!B242</f>
        <v>BENKELMAN NE US</v>
      </c>
      <c r="L250">
        <f>'147557'!C242</f>
        <v>922</v>
      </c>
      <c r="M250">
        <f>'147557'!D242</f>
        <v>40.052599999999998</v>
      </c>
      <c r="N250">
        <f>'147557'!E242</f>
        <v>-101.5386</v>
      </c>
      <c r="O250">
        <f>'147557'!F242</f>
        <v>20120828</v>
      </c>
      <c r="P250">
        <f>'147557'!Q242</f>
        <v>0</v>
      </c>
      <c r="Q250">
        <f>'147557'!AF242</f>
        <v>378</v>
      </c>
      <c r="R250">
        <f>'147557'!AK242</f>
        <v>156</v>
      </c>
    </row>
    <row r="251" spans="1:18" x14ac:dyDescent="0.2">
      <c r="A251">
        <v>20120829</v>
      </c>
      <c r="B251">
        <v>0</v>
      </c>
      <c r="C251">
        <v>103</v>
      </c>
      <c r="D251">
        <v>65</v>
      </c>
      <c r="E251">
        <f t="shared" si="12"/>
        <v>20120829</v>
      </c>
      <c r="F251">
        <f t="shared" si="13"/>
        <v>0</v>
      </c>
      <c r="G251">
        <f t="shared" si="14"/>
        <v>102.92</v>
      </c>
      <c r="H251">
        <f t="shared" si="15"/>
        <v>64.94</v>
      </c>
      <c r="J251" t="str">
        <f>'147557'!A243</f>
        <v>GHCND:USC00250760</v>
      </c>
      <c r="K251" t="str">
        <f>'147557'!B243</f>
        <v>BENKELMAN NE US</v>
      </c>
      <c r="L251">
        <f>'147557'!C243</f>
        <v>922</v>
      </c>
      <c r="M251">
        <f>'147557'!D243</f>
        <v>40.052599999999998</v>
      </c>
      <c r="N251">
        <f>'147557'!E243</f>
        <v>-101.5386</v>
      </c>
      <c r="O251">
        <f>'147557'!F243</f>
        <v>20120829</v>
      </c>
      <c r="P251">
        <f>'147557'!Q243</f>
        <v>0</v>
      </c>
      <c r="Q251">
        <f>'147557'!AF243</f>
        <v>394</v>
      </c>
      <c r="R251">
        <f>'147557'!AK243</f>
        <v>183</v>
      </c>
    </row>
    <row r="252" spans="1:18" x14ac:dyDescent="0.2">
      <c r="A252">
        <v>20120830</v>
      </c>
      <c r="B252">
        <v>0</v>
      </c>
      <c r="C252">
        <v>103</v>
      </c>
      <c r="D252">
        <v>63</v>
      </c>
      <c r="E252">
        <f t="shared" si="12"/>
        <v>20120830</v>
      </c>
      <c r="F252">
        <f t="shared" si="13"/>
        <v>0</v>
      </c>
      <c r="G252">
        <f t="shared" si="14"/>
        <v>102.92</v>
      </c>
      <c r="H252">
        <f t="shared" si="15"/>
        <v>62.96</v>
      </c>
      <c r="J252" t="str">
        <f>'147557'!A244</f>
        <v>GHCND:USC00250760</v>
      </c>
      <c r="K252" t="str">
        <f>'147557'!B244</f>
        <v>BENKELMAN NE US</v>
      </c>
      <c r="L252">
        <f>'147557'!C244</f>
        <v>922</v>
      </c>
      <c r="M252">
        <f>'147557'!D244</f>
        <v>40.052599999999998</v>
      </c>
      <c r="N252">
        <f>'147557'!E244</f>
        <v>-101.5386</v>
      </c>
      <c r="O252">
        <f>'147557'!F244</f>
        <v>20120830</v>
      </c>
      <c r="P252">
        <f>'147557'!Q244</f>
        <v>0</v>
      </c>
      <c r="Q252">
        <f>'147557'!AF244</f>
        <v>394</v>
      </c>
      <c r="R252">
        <f>'147557'!AK244</f>
        <v>172</v>
      </c>
    </row>
    <row r="253" spans="1:18" x14ac:dyDescent="0.2">
      <c r="A253">
        <v>20120831</v>
      </c>
      <c r="B253">
        <v>0</v>
      </c>
      <c r="C253">
        <v>102</v>
      </c>
      <c r="D253">
        <v>56</v>
      </c>
      <c r="E253">
        <f t="shared" si="12"/>
        <v>20120831</v>
      </c>
      <c r="F253">
        <f t="shared" si="13"/>
        <v>0</v>
      </c>
      <c r="G253">
        <f t="shared" si="14"/>
        <v>102.02</v>
      </c>
      <c r="H253">
        <f t="shared" si="15"/>
        <v>55.94</v>
      </c>
      <c r="J253" t="str">
        <f>'147557'!A245</f>
        <v>GHCND:USC00250760</v>
      </c>
      <c r="K253" t="str">
        <f>'147557'!B245</f>
        <v>BENKELMAN NE US</v>
      </c>
      <c r="L253">
        <f>'147557'!C245</f>
        <v>922</v>
      </c>
      <c r="M253">
        <f>'147557'!D245</f>
        <v>40.052599999999998</v>
      </c>
      <c r="N253">
        <f>'147557'!E245</f>
        <v>-101.5386</v>
      </c>
      <c r="O253">
        <f>'147557'!F245</f>
        <v>20120831</v>
      </c>
      <c r="P253">
        <f>'147557'!Q245</f>
        <v>0</v>
      </c>
      <c r="Q253">
        <f>'147557'!AF245</f>
        <v>389</v>
      </c>
      <c r="R253">
        <f>'147557'!AK245</f>
        <v>133</v>
      </c>
    </row>
    <row r="254" spans="1:18" x14ac:dyDescent="0.2">
      <c r="A254">
        <v>20120901</v>
      </c>
      <c r="B254">
        <v>0</v>
      </c>
      <c r="C254">
        <v>99</v>
      </c>
      <c r="D254">
        <v>56</v>
      </c>
      <c r="E254">
        <f t="shared" si="12"/>
        <v>20120901</v>
      </c>
      <c r="F254">
        <f t="shared" si="13"/>
        <v>0</v>
      </c>
      <c r="G254">
        <f t="shared" si="14"/>
        <v>98.960000000000008</v>
      </c>
      <c r="H254">
        <f t="shared" si="15"/>
        <v>55.94</v>
      </c>
      <c r="J254" t="str">
        <f>'147557'!A246</f>
        <v>GHCND:USC00250760</v>
      </c>
      <c r="K254" t="str">
        <f>'147557'!B246</f>
        <v>BENKELMAN NE US</v>
      </c>
      <c r="L254">
        <f>'147557'!C246</f>
        <v>922</v>
      </c>
      <c r="M254">
        <f>'147557'!D246</f>
        <v>40.052599999999998</v>
      </c>
      <c r="N254">
        <f>'147557'!E246</f>
        <v>-101.5386</v>
      </c>
      <c r="O254">
        <f>'147557'!F246</f>
        <v>20120901</v>
      </c>
      <c r="P254">
        <f>'147557'!Q246</f>
        <v>0</v>
      </c>
      <c r="Q254">
        <f>'147557'!AF246</f>
        <v>372</v>
      </c>
      <c r="R254">
        <f>'147557'!AK246</f>
        <v>133</v>
      </c>
    </row>
    <row r="255" spans="1:18" x14ac:dyDescent="0.2">
      <c r="A255">
        <v>20120902</v>
      </c>
      <c r="B255">
        <v>0</v>
      </c>
      <c r="C255">
        <v>100</v>
      </c>
      <c r="D255">
        <v>61</v>
      </c>
      <c r="E255">
        <f t="shared" si="12"/>
        <v>20120902</v>
      </c>
      <c r="F255">
        <f t="shared" si="13"/>
        <v>0</v>
      </c>
      <c r="G255">
        <f t="shared" si="14"/>
        <v>100.03999999999999</v>
      </c>
      <c r="H255">
        <f t="shared" si="15"/>
        <v>60.980000000000004</v>
      </c>
      <c r="J255" t="str">
        <f>'147557'!A247</f>
        <v>GHCND:USC00250760</v>
      </c>
      <c r="K255" t="str">
        <f>'147557'!B247</f>
        <v>BENKELMAN NE US</v>
      </c>
      <c r="L255">
        <f>'147557'!C247</f>
        <v>922</v>
      </c>
      <c r="M255">
        <f>'147557'!D247</f>
        <v>40.052599999999998</v>
      </c>
      <c r="N255">
        <f>'147557'!E247</f>
        <v>-101.5386</v>
      </c>
      <c r="O255">
        <f>'147557'!F247</f>
        <v>20120902</v>
      </c>
      <c r="P255">
        <f>'147557'!Q247</f>
        <v>0</v>
      </c>
      <c r="Q255">
        <f>'147557'!AF247</f>
        <v>378</v>
      </c>
      <c r="R255">
        <f>'147557'!AK247</f>
        <v>161</v>
      </c>
    </row>
    <row r="256" spans="1:18" x14ac:dyDescent="0.2">
      <c r="A256">
        <v>20120903</v>
      </c>
      <c r="B256">
        <v>0</v>
      </c>
      <c r="C256">
        <v>98</v>
      </c>
      <c r="D256">
        <v>66</v>
      </c>
      <c r="E256">
        <f t="shared" si="12"/>
        <v>20120903</v>
      </c>
      <c r="F256">
        <f t="shared" si="13"/>
        <v>0</v>
      </c>
      <c r="G256">
        <f t="shared" si="14"/>
        <v>98.06</v>
      </c>
      <c r="H256">
        <f t="shared" si="15"/>
        <v>66.02</v>
      </c>
      <c r="J256" t="str">
        <f>'147557'!A248</f>
        <v>GHCND:USC00250760</v>
      </c>
      <c r="K256" t="str">
        <f>'147557'!B248</f>
        <v>BENKELMAN NE US</v>
      </c>
      <c r="L256">
        <f>'147557'!C248</f>
        <v>922</v>
      </c>
      <c r="M256">
        <f>'147557'!D248</f>
        <v>40.052599999999998</v>
      </c>
      <c r="N256">
        <f>'147557'!E248</f>
        <v>-101.5386</v>
      </c>
      <c r="O256">
        <f>'147557'!F248</f>
        <v>20120903</v>
      </c>
      <c r="P256">
        <f>'147557'!Q248</f>
        <v>0</v>
      </c>
      <c r="Q256">
        <f>'147557'!AF248</f>
        <v>367</v>
      </c>
      <c r="R256">
        <f>'147557'!AK248</f>
        <v>189</v>
      </c>
    </row>
    <row r="257" spans="1:18" x14ac:dyDescent="0.2">
      <c r="A257">
        <v>20120904</v>
      </c>
      <c r="B257">
        <v>0</v>
      </c>
      <c r="C257">
        <v>94</v>
      </c>
      <c r="D257">
        <v>55</v>
      </c>
      <c r="E257">
        <f t="shared" si="12"/>
        <v>20120904</v>
      </c>
      <c r="F257">
        <f t="shared" si="13"/>
        <v>0</v>
      </c>
      <c r="G257">
        <f t="shared" si="14"/>
        <v>93.92</v>
      </c>
      <c r="H257">
        <f t="shared" si="15"/>
        <v>55.040000000000006</v>
      </c>
      <c r="J257" t="str">
        <f>'147557'!A249</f>
        <v>GHCND:USC00250760</v>
      </c>
      <c r="K257" t="str">
        <f>'147557'!B249</f>
        <v>BENKELMAN NE US</v>
      </c>
      <c r="L257">
        <f>'147557'!C249</f>
        <v>922</v>
      </c>
      <c r="M257">
        <f>'147557'!D249</f>
        <v>40.052599999999998</v>
      </c>
      <c r="N257">
        <f>'147557'!E249</f>
        <v>-101.5386</v>
      </c>
      <c r="O257">
        <f>'147557'!F249</f>
        <v>20120904</v>
      </c>
      <c r="P257">
        <f>'147557'!Q249</f>
        <v>0</v>
      </c>
      <c r="Q257">
        <f>'147557'!AF249</f>
        <v>344</v>
      </c>
      <c r="R257">
        <f>'147557'!AK249</f>
        <v>128</v>
      </c>
    </row>
    <row r="258" spans="1:18" x14ac:dyDescent="0.2">
      <c r="A258">
        <v>20120905</v>
      </c>
      <c r="B258">
        <v>0</v>
      </c>
      <c r="C258">
        <v>101</v>
      </c>
      <c r="D258">
        <v>56</v>
      </c>
      <c r="E258">
        <f t="shared" si="12"/>
        <v>20120905</v>
      </c>
      <c r="F258">
        <f t="shared" si="13"/>
        <v>0</v>
      </c>
      <c r="G258">
        <f t="shared" si="14"/>
        <v>100.94</v>
      </c>
      <c r="H258">
        <f t="shared" si="15"/>
        <v>55.94</v>
      </c>
      <c r="J258" t="str">
        <f>'147557'!A250</f>
        <v>GHCND:USC00250760</v>
      </c>
      <c r="K258" t="str">
        <f>'147557'!B250</f>
        <v>BENKELMAN NE US</v>
      </c>
      <c r="L258">
        <f>'147557'!C250</f>
        <v>922</v>
      </c>
      <c r="M258">
        <f>'147557'!D250</f>
        <v>40.052599999999998</v>
      </c>
      <c r="N258">
        <f>'147557'!E250</f>
        <v>-101.5386</v>
      </c>
      <c r="O258">
        <f>'147557'!F250</f>
        <v>20120905</v>
      </c>
      <c r="P258">
        <f>'147557'!Q250</f>
        <v>0</v>
      </c>
      <c r="Q258">
        <f>'147557'!AF250</f>
        <v>383</v>
      </c>
      <c r="R258">
        <f>'147557'!AK250</f>
        <v>133</v>
      </c>
    </row>
    <row r="259" spans="1:18" x14ac:dyDescent="0.2">
      <c r="A259">
        <v>20120906</v>
      </c>
      <c r="B259">
        <v>0</v>
      </c>
      <c r="C259">
        <v>89</v>
      </c>
      <c r="D259">
        <v>50</v>
      </c>
      <c r="E259">
        <f t="shared" si="12"/>
        <v>20120906</v>
      </c>
      <c r="F259">
        <f t="shared" si="13"/>
        <v>0</v>
      </c>
      <c r="G259">
        <f t="shared" si="14"/>
        <v>89.06</v>
      </c>
      <c r="H259">
        <f t="shared" si="15"/>
        <v>50</v>
      </c>
      <c r="J259" t="str">
        <f>'147557'!A251</f>
        <v>GHCND:USC00250760</v>
      </c>
      <c r="K259" t="str">
        <f>'147557'!B251</f>
        <v>BENKELMAN NE US</v>
      </c>
      <c r="L259">
        <f>'147557'!C251</f>
        <v>922</v>
      </c>
      <c r="M259">
        <f>'147557'!D251</f>
        <v>40.052599999999998</v>
      </c>
      <c r="N259">
        <f>'147557'!E251</f>
        <v>-101.5386</v>
      </c>
      <c r="O259">
        <f>'147557'!F251</f>
        <v>20120906</v>
      </c>
      <c r="P259">
        <f>'147557'!Q251</f>
        <v>0</v>
      </c>
      <c r="Q259">
        <f>'147557'!AF251</f>
        <v>317</v>
      </c>
      <c r="R259">
        <f>'147557'!AK251</f>
        <v>100</v>
      </c>
    </row>
    <row r="260" spans="1:18" x14ac:dyDescent="0.2">
      <c r="A260">
        <v>20120907</v>
      </c>
      <c r="B260">
        <v>0</v>
      </c>
      <c r="C260">
        <v>99</v>
      </c>
      <c r="D260">
        <v>56</v>
      </c>
      <c r="E260">
        <f t="shared" si="12"/>
        <v>20120907</v>
      </c>
      <c r="F260">
        <f t="shared" si="13"/>
        <v>0</v>
      </c>
      <c r="G260">
        <f t="shared" si="14"/>
        <v>98.960000000000008</v>
      </c>
      <c r="H260">
        <f t="shared" si="15"/>
        <v>55.94</v>
      </c>
      <c r="J260" t="str">
        <f>'147557'!A252</f>
        <v>GHCND:USC00250760</v>
      </c>
      <c r="K260" t="str">
        <f>'147557'!B252</f>
        <v>BENKELMAN NE US</v>
      </c>
      <c r="L260">
        <f>'147557'!C252</f>
        <v>922</v>
      </c>
      <c r="M260">
        <f>'147557'!D252</f>
        <v>40.052599999999998</v>
      </c>
      <c r="N260">
        <f>'147557'!E252</f>
        <v>-101.5386</v>
      </c>
      <c r="O260">
        <f>'147557'!F252</f>
        <v>20120907</v>
      </c>
      <c r="P260">
        <f>'147557'!Q252</f>
        <v>0</v>
      </c>
      <c r="Q260">
        <f>'147557'!AF252</f>
        <v>372</v>
      </c>
      <c r="R260">
        <f>'147557'!AK252</f>
        <v>133</v>
      </c>
    </row>
    <row r="261" spans="1:18" x14ac:dyDescent="0.2">
      <c r="A261">
        <v>20120908</v>
      </c>
      <c r="B261">
        <v>0</v>
      </c>
      <c r="C261">
        <v>74</v>
      </c>
      <c r="D261">
        <v>43</v>
      </c>
      <c r="E261">
        <f t="shared" si="12"/>
        <v>20120908</v>
      </c>
      <c r="F261">
        <f t="shared" si="13"/>
        <v>0</v>
      </c>
      <c r="G261">
        <f t="shared" si="14"/>
        <v>73.94</v>
      </c>
      <c r="H261">
        <f t="shared" si="15"/>
        <v>42.980000000000004</v>
      </c>
      <c r="J261" t="str">
        <f>'147557'!A253</f>
        <v>GHCND:USC00250760</v>
      </c>
      <c r="K261" t="str">
        <f>'147557'!B253</f>
        <v>BENKELMAN NE US</v>
      </c>
      <c r="L261">
        <f>'147557'!C253</f>
        <v>922</v>
      </c>
      <c r="M261">
        <f>'147557'!D253</f>
        <v>40.052599999999998</v>
      </c>
      <c r="N261">
        <f>'147557'!E253</f>
        <v>-101.5386</v>
      </c>
      <c r="O261">
        <f>'147557'!F253</f>
        <v>20120908</v>
      </c>
      <c r="P261">
        <f>'147557'!Q253</f>
        <v>0</v>
      </c>
      <c r="Q261">
        <f>'147557'!AF253</f>
        <v>233</v>
      </c>
      <c r="R261">
        <f>'147557'!AK253</f>
        <v>61</v>
      </c>
    </row>
    <row r="262" spans="1:18" x14ac:dyDescent="0.2">
      <c r="A262">
        <v>20120909</v>
      </c>
      <c r="B262">
        <v>0</v>
      </c>
      <c r="C262">
        <v>86</v>
      </c>
      <c r="D262">
        <v>39</v>
      </c>
      <c r="E262">
        <f t="shared" si="12"/>
        <v>20120909</v>
      </c>
      <c r="F262">
        <f t="shared" si="13"/>
        <v>0</v>
      </c>
      <c r="G262">
        <f t="shared" si="14"/>
        <v>86</v>
      </c>
      <c r="H262">
        <f t="shared" si="15"/>
        <v>39.019999999999996</v>
      </c>
      <c r="J262" t="str">
        <f>'147557'!A254</f>
        <v>GHCND:USC00250760</v>
      </c>
      <c r="K262" t="str">
        <f>'147557'!B254</f>
        <v>BENKELMAN NE US</v>
      </c>
      <c r="L262">
        <f>'147557'!C254</f>
        <v>922</v>
      </c>
      <c r="M262">
        <f>'147557'!D254</f>
        <v>40.052599999999998</v>
      </c>
      <c r="N262">
        <f>'147557'!E254</f>
        <v>-101.5386</v>
      </c>
      <c r="O262">
        <f>'147557'!F254</f>
        <v>20120909</v>
      </c>
      <c r="P262">
        <f>'147557'!Q254</f>
        <v>0</v>
      </c>
      <c r="Q262">
        <f>'147557'!AF254</f>
        <v>300</v>
      </c>
      <c r="R262">
        <f>'147557'!AK254</f>
        <v>39</v>
      </c>
    </row>
    <row r="263" spans="1:18" x14ac:dyDescent="0.2">
      <c r="A263">
        <v>20120910</v>
      </c>
      <c r="B263">
        <v>0</v>
      </c>
      <c r="C263">
        <v>88</v>
      </c>
      <c r="D263">
        <v>40</v>
      </c>
      <c r="E263">
        <f t="shared" si="12"/>
        <v>20120910</v>
      </c>
      <c r="F263">
        <f t="shared" si="13"/>
        <v>0</v>
      </c>
      <c r="G263">
        <f t="shared" si="14"/>
        <v>87.98</v>
      </c>
      <c r="H263">
        <f t="shared" si="15"/>
        <v>39.92</v>
      </c>
      <c r="J263" t="str">
        <f>'147557'!A255</f>
        <v>GHCND:USC00250760</v>
      </c>
      <c r="K263" t="str">
        <f>'147557'!B255</f>
        <v>BENKELMAN NE US</v>
      </c>
      <c r="L263">
        <f>'147557'!C255</f>
        <v>922</v>
      </c>
      <c r="M263">
        <f>'147557'!D255</f>
        <v>40.052599999999998</v>
      </c>
      <c r="N263">
        <f>'147557'!E255</f>
        <v>-101.5386</v>
      </c>
      <c r="O263">
        <f>'147557'!F255</f>
        <v>20120910</v>
      </c>
      <c r="P263">
        <f>'147557'!Q255</f>
        <v>0</v>
      </c>
      <c r="Q263">
        <f>'147557'!AF255</f>
        <v>311</v>
      </c>
      <c r="R263">
        <f>'147557'!AK255</f>
        <v>44</v>
      </c>
    </row>
    <row r="264" spans="1:18" x14ac:dyDescent="0.2">
      <c r="A264">
        <v>20120911</v>
      </c>
      <c r="B264">
        <v>0</v>
      </c>
      <c r="C264">
        <v>99</v>
      </c>
      <c r="D264">
        <v>55</v>
      </c>
      <c r="E264">
        <f t="shared" si="12"/>
        <v>20120911</v>
      </c>
      <c r="F264">
        <f t="shared" si="13"/>
        <v>0</v>
      </c>
      <c r="G264">
        <f t="shared" si="14"/>
        <v>98.960000000000008</v>
      </c>
      <c r="H264">
        <f t="shared" si="15"/>
        <v>55.040000000000006</v>
      </c>
      <c r="J264" t="str">
        <f>'147557'!A256</f>
        <v>GHCND:USC00250760</v>
      </c>
      <c r="K264" t="str">
        <f>'147557'!B256</f>
        <v>BENKELMAN NE US</v>
      </c>
      <c r="L264">
        <f>'147557'!C256</f>
        <v>922</v>
      </c>
      <c r="M264">
        <f>'147557'!D256</f>
        <v>40.052599999999998</v>
      </c>
      <c r="N264">
        <f>'147557'!E256</f>
        <v>-101.5386</v>
      </c>
      <c r="O264">
        <f>'147557'!F256</f>
        <v>20120911</v>
      </c>
      <c r="P264">
        <f>'147557'!Q256</f>
        <v>0</v>
      </c>
      <c r="Q264">
        <f>'147557'!AF256</f>
        <v>372</v>
      </c>
      <c r="R264">
        <f>'147557'!AK256</f>
        <v>128</v>
      </c>
    </row>
    <row r="265" spans="1:18" x14ac:dyDescent="0.2">
      <c r="A265">
        <v>20120912</v>
      </c>
      <c r="B265">
        <v>0</v>
      </c>
      <c r="C265">
        <v>99</v>
      </c>
      <c r="D265">
        <v>60</v>
      </c>
      <c r="E265">
        <f t="shared" si="12"/>
        <v>20120912</v>
      </c>
      <c r="F265">
        <f t="shared" si="13"/>
        <v>0</v>
      </c>
      <c r="G265">
        <f t="shared" si="14"/>
        <v>98.960000000000008</v>
      </c>
      <c r="H265">
        <f t="shared" si="15"/>
        <v>60.08</v>
      </c>
      <c r="J265" t="str">
        <f>'147557'!A257</f>
        <v>GHCND:USC00250760</v>
      </c>
      <c r="K265" t="str">
        <f>'147557'!B257</f>
        <v>BENKELMAN NE US</v>
      </c>
      <c r="L265">
        <f>'147557'!C257</f>
        <v>922</v>
      </c>
      <c r="M265">
        <f>'147557'!D257</f>
        <v>40.052599999999998</v>
      </c>
      <c r="N265">
        <f>'147557'!E257</f>
        <v>-101.5386</v>
      </c>
      <c r="O265">
        <f>'147557'!F257</f>
        <v>20120912</v>
      </c>
      <c r="P265">
        <f>'147557'!Q257</f>
        <v>0</v>
      </c>
      <c r="Q265">
        <f>'147557'!AF257</f>
        <v>372</v>
      </c>
      <c r="R265">
        <f>'147557'!AK257</f>
        <v>156</v>
      </c>
    </row>
    <row r="266" spans="1:18" x14ac:dyDescent="0.2">
      <c r="A266">
        <v>20120913</v>
      </c>
      <c r="B266">
        <v>0.18</v>
      </c>
      <c r="C266">
        <v>71</v>
      </c>
      <c r="D266">
        <v>46</v>
      </c>
      <c r="E266">
        <f t="shared" si="12"/>
        <v>20120913</v>
      </c>
      <c r="F266">
        <f t="shared" si="13"/>
        <v>0.18110236220472442</v>
      </c>
      <c r="G266">
        <f t="shared" si="14"/>
        <v>71.06</v>
      </c>
      <c r="H266">
        <f t="shared" si="15"/>
        <v>46.04</v>
      </c>
      <c r="J266" t="str">
        <f>'147557'!A258</f>
        <v>GHCND:USC00250760</v>
      </c>
      <c r="K266" t="str">
        <f>'147557'!B258</f>
        <v>BENKELMAN NE US</v>
      </c>
      <c r="L266">
        <f>'147557'!C258</f>
        <v>922</v>
      </c>
      <c r="M266">
        <f>'147557'!D258</f>
        <v>40.052599999999998</v>
      </c>
      <c r="N266">
        <f>'147557'!E258</f>
        <v>-101.5386</v>
      </c>
      <c r="O266">
        <f>'147557'!F258</f>
        <v>20120913</v>
      </c>
      <c r="P266">
        <f>'147557'!Q258</f>
        <v>46</v>
      </c>
      <c r="Q266">
        <f>'147557'!AF258</f>
        <v>217</v>
      </c>
      <c r="R266">
        <f>'147557'!AK258</f>
        <v>78</v>
      </c>
    </row>
    <row r="267" spans="1:18" x14ac:dyDescent="0.2">
      <c r="A267">
        <v>20120914</v>
      </c>
      <c r="B267">
        <v>0</v>
      </c>
      <c r="C267">
        <v>74</v>
      </c>
      <c r="D267">
        <v>44</v>
      </c>
      <c r="E267">
        <f t="shared" ref="E267:E330" si="16">O267</f>
        <v>20120914</v>
      </c>
      <c r="F267">
        <f t="shared" ref="F267:F330" si="17">IF(P267=-9999,-9999,P267/254)</f>
        <v>0</v>
      </c>
      <c r="G267">
        <f t="shared" ref="G267:G330" si="18">IF(Q267=-9999,-9999,(9/5)*(Q267/10)+32)</f>
        <v>73.94</v>
      </c>
      <c r="H267">
        <f t="shared" ref="H267:H330" si="19">IF(R267=-9999,-9999,(9/5)*(R267/10)+32)</f>
        <v>44.06</v>
      </c>
      <c r="J267" t="str">
        <f>'147557'!A259</f>
        <v>GHCND:USC00250760</v>
      </c>
      <c r="K267" t="str">
        <f>'147557'!B259</f>
        <v>BENKELMAN NE US</v>
      </c>
      <c r="L267">
        <f>'147557'!C259</f>
        <v>922</v>
      </c>
      <c r="M267">
        <f>'147557'!D259</f>
        <v>40.052599999999998</v>
      </c>
      <c r="N267">
        <f>'147557'!E259</f>
        <v>-101.5386</v>
      </c>
      <c r="O267">
        <f>'147557'!F259</f>
        <v>20120914</v>
      </c>
      <c r="P267">
        <f>'147557'!Q259</f>
        <v>0</v>
      </c>
      <c r="Q267">
        <f>'147557'!AF259</f>
        <v>233</v>
      </c>
      <c r="R267">
        <f>'147557'!AK259</f>
        <v>67</v>
      </c>
    </row>
    <row r="268" spans="1:18" x14ac:dyDescent="0.2">
      <c r="A268">
        <v>20120915</v>
      </c>
      <c r="B268">
        <v>0</v>
      </c>
      <c r="C268">
        <v>85</v>
      </c>
      <c r="D268">
        <v>45</v>
      </c>
      <c r="E268">
        <f t="shared" si="16"/>
        <v>20120915</v>
      </c>
      <c r="F268">
        <f t="shared" si="17"/>
        <v>0</v>
      </c>
      <c r="G268">
        <f t="shared" si="18"/>
        <v>84.92</v>
      </c>
      <c r="H268">
        <f t="shared" si="19"/>
        <v>44.96</v>
      </c>
      <c r="J268" t="str">
        <f>'147557'!A260</f>
        <v>GHCND:USC00250760</v>
      </c>
      <c r="K268" t="str">
        <f>'147557'!B260</f>
        <v>BENKELMAN NE US</v>
      </c>
      <c r="L268">
        <f>'147557'!C260</f>
        <v>922</v>
      </c>
      <c r="M268">
        <f>'147557'!D260</f>
        <v>40.052599999999998</v>
      </c>
      <c r="N268">
        <f>'147557'!E260</f>
        <v>-101.5386</v>
      </c>
      <c r="O268">
        <f>'147557'!F260</f>
        <v>20120915</v>
      </c>
      <c r="P268">
        <f>'147557'!Q260</f>
        <v>0</v>
      </c>
      <c r="Q268">
        <f>'147557'!AF260</f>
        <v>294</v>
      </c>
      <c r="R268">
        <f>'147557'!AK260</f>
        <v>72</v>
      </c>
    </row>
    <row r="269" spans="1:18" x14ac:dyDescent="0.2">
      <c r="A269">
        <v>20120916</v>
      </c>
      <c r="B269">
        <v>0</v>
      </c>
      <c r="C269">
        <v>87</v>
      </c>
      <c r="D269">
        <v>47</v>
      </c>
      <c r="E269">
        <f t="shared" si="16"/>
        <v>20120916</v>
      </c>
      <c r="F269">
        <f t="shared" si="17"/>
        <v>0</v>
      </c>
      <c r="G269">
        <f t="shared" si="18"/>
        <v>87.080000000000013</v>
      </c>
      <c r="H269">
        <f t="shared" si="19"/>
        <v>46.94</v>
      </c>
      <c r="J269" t="str">
        <f>'147557'!A261</f>
        <v>GHCND:USC00250760</v>
      </c>
      <c r="K269" t="str">
        <f>'147557'!B261</f>
        <v>BENKELMAN NE US</v>
      </c>
      <c r="L269">
        <f>'147557'!C261</f>
        <v>922</v>
      </c>
      <c r="M269">
        <f>'147557'!D261</f>
        <v>40.052599999999998</v>
      </c>
      <c r="N269">
        <f>'147557'!E261</f>
        <v>-101.5386</v>
      </c>
      <c r="O269">
        <f>'147557'!F261</f>
        <v>20120916</v>
      </c>
      <c r="P269">
        <f>'147557'!Q261</f>
        <v>0</v>
      </c>
      <c r="Q269">
        <f>'147557'!AF261</f>
        <v>306</v>
      </c>
      <c r="R269">
        <f>'147557'!AK261</f>
        <v>83</v>
      </c>
    </row>
    <row r="270" spans="1:18" x14ac:dyDescent="0.2">
      <c r="A270">
        <v>20120917</v>
      </c>
      <c r="B270">
        <v>0</v>
      </c>
      <c r="C270">
        <v>94</v>
      </c>
      <c r="D270">
        <v>47</v>
      </c>
      <c r="E270">
        <f t="shared" si="16"/>
        <v>20120917</v>
      </c>
      <c r="F270">
        <f t="shared" si="17"/>
        <v>0</v>
      </c>
      <c r="G270">
        <f t="shared" si="18"/>
        <v>93.92</v>
      </c>
      <c r="H270">
        <f t="shared" si="19"/>
        <v>46.94</v>
      </c>
      <c r="J270" t="str">
        <f>'147557'!A262</f>
        <v>GHCND:USC00250760</v>
      </c>
      <c r="K270" t="str">
        <f>'147557'!B262</f>
        <v>BENKELMAN NE US</v>
      </c>
      <c r="L270">
        <f>'147557'!C262</f>
        <v>922</v>
      </c>
      <c r="M270">
        <f>'147557'!D262</f>
        <v>40.052599999999998</v>
      </c>
      <c r="N270">
        <f>'147557'!E262</f>
        <v>-101.5386</v>
      </c>
      <c r="O270">
        <f>'147557'!F262</f>
        <v>20120917</v>
      </c>
      <c r="P270">
        <f>'147557'!Q262</f>
        <v>0</v>
      </c>
      <c r="Q270">
        <f>'147557'!AF262</f>
        <v>344</v>
      </c>
      <c r="R270">
        <f>'147557'!AK262</f>
        <v>83</v>
      </c>
    </row>
    <row r="271" spans="1:18" x14ac:dyDescent="0.2">
      <c r="A271">
        <v>20120918</v>
      </c>
      <c r="B271">
        <v>0</v>
      </c>
      <c r="C271">
        <v>72</v>
      </c>
      <c r="D271">
        <v>39</v>
      </c>
      <c r="E271">
        <f t="shared" si="16"/>
        <v>20120918</v>
      </c>
      <c r="F271">
        <f t="shared" si="17"/>
        <v>0</v>
      </c>
      <c r="G271">
        <f t="shared" si="18"/>
        <v>71.960000000000008</v>
      </c>
      <c r="H271">
        <f t="shared" si="19"/>
        <v>39.019999999999996</v>
      </c>
      <c r="J271" t="str">
        <f>'147557'!A263</f>
        <v>GHCND:USC00250760</v>
      </c>
      <c r="K271" t="str">
        <f>'147557'!B263</f>
        <v>BENKELMAN NE US</v>
      </c>
      <c r="L271">
        <f>'147557'!C263</f>
        <v>922</v>
      </c>
      <c r="M271">
        <f>'147557'!D263</f>
        <v>40.052599999999998</v>
      </c>
      <c r="N271">
        <f>'147557'!E263</f>
        <v>-101.5386</v>
      </c>
      <c r="O271">
        <f>'147557'!F263</f>
        <v>20120918</v>
      </c>
      <c r="P271">
        <f>'147557'!Q263</f>
        <v>0</v>
      </c>
      <c r="Q271">
        <f>'147557'!AF263</f>
        <v>222</v>
      </c>
      <c r="R271">
        <f>'147557'!AK263</f>
        <v>39</v>
      </c>
    </row>
    <row r="272" spans="1:18" x14ac:dyDescent="0.2">
      <c r="A272">
        <v>20120919</v>
      </c>
      <c r="B272">
        <v>0</v>
      </c>
      <c r="C272">
        <v>85</v>
      </c>
      <c r="D272">
        <v>39</v>
      </c>
      <c r="E272">
        <f t="shared" si="16"/>
        <v>20120919</v>
      </c>
      <c r="F272">
        <f t="shared" si="17"/>
        <v>0</v>
      </c>
      <c r="G272">
        <f t="shared" si="18"/>
        <v>84.92</v>
      </c>
      <c r="H272">
        <f t="shared" si="19"/>
        <v>39.019999999999996</v>
      </c>
      <c r="J272" t="str">
        <f>'147557'!A264</f>
        <v>GHCND:USC00250760</v>
      </c>
      <c r="K272" t="str">
        <f>'147557'!B264</f>
        <v>BENKELMAN NE US</v>
      </c>
      <c r="L272">
        <f>'147557'!C264</f>
        <v>922</v>
      </c>
      <c r="M272">
        <f>'147557'!D264</f>
        <v>40.052599999999998</v>
      </c>
      <c r="N272">
        <f>'147557'!E264</f>
        <v>-101.5386</v>
      </c>
      <c r="O272">
        <f>'147557'!F264</f>
        <v>20120919</v>
      </c>
      <c r="P272">
        <f>'147557'!Q264</f>
        <v>0</v>
      </c>
      <c r="Q272">
        <f>'147557'!AF264</f>
        <v>294</v>
      </c>
      <c r="R272">
        <f>'147557'!AK264</f>
        <v>39</v>
      </c>
    </row>
    <row r="273" spans="1:18" x14ac:dyDescent="0.2">
      <c r="A273">
        <v>20120920</v>
      </c>
      <c r="B273">
        <v>0</v>
      </c>
      <c r="C273">
        <v>89</v>
      </c>
      <c r="D273">
        <v>39</v>
      </c>
      <c r="E273">
        <f t="shared" si="16"/>
        <v>20120920</v>
      </c>
      <c r="F273">
        <f t="shared" si="17"/>
        <v>0</v>
      </c>
      <c r="G273">
        <f t="shared" si="18"/>
        <v>89.06</v>
      </c>
      <c r="H273">
        <f t="shared" si="19"/>
        <v>39.019999999999996</v>
      </c>
      <c r="J273" t="str">
        <f>'147557'!A265</f>
        <v>GHCND:USC00250760</v>
      </c>
      <c r="K273" t="str">
        <f>'147557'!B265</f>
        <v>BENKELMAN NE US</v>
      </c>
      <c r="L273">
        <f>'147557'!C265</f>
        <v>922</v>
      </c>
      <c r="M273">
        <f>'147557'!D265</f>
        <v>40.052599999999998</v>
      </c>
      <c r="N273">
        <f>'147557'!E265</f>
        <v>-101.5386</v>
      </c>
      <c r="O273">
        <f>'147557'!F265</f>
        <v>20120920</v>
      </c>
      <c r="P273">
        <f>'147557'!Q265</f>
        <v>0</v>
      </c>
      <c r="Q273">
        <f>'147557'!AF265</f>
        <v>317</v>
      </c>
      <c r="R273">
        <f>'147557'!AK265</f>
        <v>39</v>
      </c>
    </row>
    <row r="274" spans="1:18" x14ac:dyDescent="0.2">
      <c r="A274">
        <v>20120921</v>
      </c>
      <c r="B274">
        <v>0</v>
      </c>
      <c r="C274">
        <v>86</v>
      </c>
      <c r="D274">
        <v>40</v>
      </c>
      <c r="E274">
        <f t="shared" si="16"/>
        <v>20120921</v>
      </c>
      <c r="F274">
        <f t="shared" si="17"/>
        <v>0</v>
      </c>
      <c r="G274">
        <f t="shared" si="18"/>
        <v>86</v>
      </c>
      <c r="H274">
        <f t="shared" si="19"/>
        <v>39.92</v>
      </c>
      <c r="J274" t="str">
        <f>'147557'!A266</f>
        <v>GHCND:USC00250760</v>
      </c>
      <c r="K274" t="str">
        <f>'147557'!B266</f>
        <v>BENKELMAN NE US</v>
      </c>
      <c r="L274">
        <f>'147557'!C266</f>
        <v>922</v>
      </c>
      <c r="M274">
        <f>'147557'!D266</f>
        <v>40.052599999999998</v>
      </c>
      <c r="N274">
        <f>'147557'!E266</f>
        <v>-101.5386</v>
      </c>
      <c r="O274">
        <f>'147557'!F266</f>
        <v>20120921</v>
      </c>
      <c r="P274">
        <f>'147557'!Q266</f>
        <v>0</v>
      </c>
      <c r="Q274">
        <f>'147557'!AF266</f>
        <v>300</v>
      </c>
      <c r="R274">
        <f>'147557'!AK266</f>
        <v>44</v>
      </c>
    </row>
    <row r="275" spans="1:18" x14ac:dyDescent="0.2">
      <c r="A275">
        <v>20120922</v>
      </c>
      <c r="B275">
        <v>0</v>
      </c>
      <c r="C275">
        <v>84</v>
      </c>
      <c r="D275">
        <v>40</v>
      </c>
      <c r="E275">
        <f t="shared" si="16"/>
        <v>20120922</v>
      </c>
      <c r="F275">
        <f t="shared" si="17"/>
        <v>0</v>
      </c>
      <c r="G275">
        <f t="shared" si="18"/>
        <v>84.02</v>
      </c>
      <c r="H275">
        <f t="shared" si="19"/>
        <v>39.92</v>
      </c>
      <c r="J275" t="str">
        <f>'147557'!A267</f>
        <v>GHCND:USC00250760</v>
      </c>
      <c r="K275" t="str">
        <f>'147557'!B267</f>
        <v>BENKELMAN NE US</v>
      </c>
      <c r="L275">
        <f>'147557'!C267</f>
        <v>922</v>
      </c>
      <c r="M275">
        <f>'147557'!D267</f>
        <v>40.052599999999998</v>
      </c>
      <c r="N275">
        <f>'147557'!E267</f>
        <v>-101.5386</v>
      </c>
      <c r="O275">
        <f>'147557'!F267</f>
        <v>20120922</v>
      </c>
      <c r="P275">
        <f>'147557'!Q267</f>
        <v>0</v>
      </c>
      <c r="Q275">
        <f>'147557'!AF267</f>
        <v>289</v>
      </c>
      <c r="R275">
        <f>'147557'!AK267</f>
        <v>44</v>
      </c>
    </row>
    <row r="276" spans="1:18" x14ac:dyDescent="0.2">
      <c r="A276">
        <v>20120923</v>
      </c>
      <c r="B276">
        <v>0</v>
      </c>
      <c r="C276">
        <v>78</v>
      </c>
      <c r="D276">
        <v>41</v>
      </c>
      <c r="E276">
        <f t="shared" si="16"/>
        <v>20120923</v>
      </c>
      <c r="F276">
        <f t="shared" si="17"/>
        <v>0</v>
      </c>
      <c r="G276">
        <f t="shared" si="18"/>
        <v>78.080000000000013</v>
      </c>
      <c r="H276">
        <f t="shared" si="19"/>
        <v>41</v>
      </c>
      <c r="J276" t="str">
        <f>'147557'!A268</f>
        <v>GHCND:USC00250760</v>
      </c>
      <c r="K276" t="str">
        <f>'147557'!B268</f>
        <v>BENKELMAN NE US</v>
      </c>
      <c r="L276">
        <f>'147557'!C268</f>
        <v>922</v>
      </c>
      <c r="M276">
        <f>'147557'!D268</f>
        <v>40.052599999999998</v>
      </c>
      <c r="N276">
        <f>'147557'!E268</f>
        <v>-101.5386</v>
      </c>
      <c r="O276">
        <f>'147557'!F268</f>
        <v>20120923</v>
      </c>
      <c r="P276">
        <f>'147557'!Q268</f>
        <v>0</v>
      </c>
      <c r="Q276">
        <f>'147557'!AF268</f>
        <v>256</v>
      </c>
      <c r="R276">
        <f>'147557'!AK268</f>
        <v>50</v>
      </c>
    </row>
    <row r="277" spans="1:18" x14ac:dyDescent="0.2">
      <c r="A277">
        <v>20120924</v>
      </c>
      <c r="B277">
        <v>0</v>
      </c>
      <c r="C277">
        <v>77</v>
      </c>
      <c r="D277">
        <v>43</v>
      </c>
      <c r="E277">
        <f t="shared" si="16"/>
        <v>20120924</v>
      </c>
      <c r="F277">
        <f t="shared" si="17"/>
        <v>0</v>
      </c>
      <c r="G277">
        <f t="shared" si="18"/>
        <v>77</v>
      </c>
      <c r="H277">
        <f t="shared" si="19"/>
        <v>42.980000000000004</v>
      </c>
      <c r="J277" t="str">
        <f>'147557'!A269</f>
        <v>GHCND:USC00250760</v>
      </c>
      <c r="K277" t="str">
        <f>'147557'!B269</f>
        <v>BENKELMAN NE US</v>
      </c>
      <c r="L277">
        <f>'147557'!C269</f>
        <v>922</v>
      </c>
      <c r="M277">
        <f>'147557'!D269</f>
        <v>40.052599999999998</v>
      </c>
      <c r="N277">
        <f>'147557'!E269</f>
        <v>-101.5386</v>
      </c>
      <c r="O277">
        <f>'147557'!F269</f>
        <v>20120924</v>
      </c>
      <c r="P277">
        <f>'147557'!Q269</f>
        <v>0</v>
      </c>
      <c r="Q277">
        <f>'147557'!AF269</f>
        <v>250</v>
      </c>
      <c r="R277">
        <f>'147557'!AK269</f>
        <v>61</v>
      </c>
    </row>
    <row r="278" spans="1:18" x14ac:dyDescent="0.2">
      <c r="A278">
        <v>20120925</v>
      </c>
      <c r="B278">
        <v>0</v>
      </c>
      <c r="C278">
        <v>81</v>
      </c>
      <c r="D278">
        <v>46</v>
      </c>
      <c r="E278">
        <f t="shared" si="16"/>
        <v>20120925</v>
      </c>
      <c r="F278">
        <f t="shared" si="17"/>
        <v>0</v>
      </c>
      <c r="G278">
        <f t="shared" si="18"/>
        <v>80.960000000000008</v>
      </c>
      <c r="H278">
        <f t="shared" si="19"/>
        <v>46.04</v>
      </c>
      <c r="J278" t="str">
        <f>'147557'!A270</f>
        <v>GHCND:USC00250760</v>
      </c>
      <c r="K278" t="str">
        <f>'147557'!B270</f>
        <v>BENKELMAN NE US</v>
      </c>
      <c r="L278">
        <f>'147557'!C270</f>
        <v>922</v>
      </c>
      <c r="M278">
        <f>'147557'!D270</f>
        <v>40.052599999999998</v>
      </c>
      <c r="N278">
        <f>'147557'!E270</f>
        <v>-101.5386</v>
      </c>
      <c r="O278">
        <f>'147557'!F270</f>
        <v>20120925</v>
      </c>
      <c r="P278">
        <f>'147557'!Q270</f>
        <v>0</v>
      </c>
      <c r="Q278">
        <f>'147557'!AF270</f>
        <v>272</v>
      </c>
      <c r="R278">
        <f>'147557'!AK270</f>
        <v>78</v>
      </c>
    </row>
    <row r="279" spans="1:18" x14ac:dyDescent="0.2">
      <c r="A279">
        <v>20120926</v>
      </c>
      <c r="B279">
        <v>0.01</v>
      </c>
      <c r="C279">
        <v>77</v>
      </c>
      <c r="D279">
        <v>47</v>
      </c>
      <c r="E279">
        <f t="shared" si="16"/>
        <v>20120926</v>
      </c>
      <c r="F279">
        <f t="shared" si="17"/>
        <v>1.1811023622047244E-2</v>
      </c>
      <c r="G279">
        <f t="shared" si="18"/>
        <v>77</v>
      </c>
      <c r="H279">
        <f t="shared" si="19"/>
        <v>46.94</v>
      </c>
      <c r="J279" t="str">
        <f>'147557'!A271</f>
        <v>GHCND:USC00250760</v>
      </c>
      <c r="K279" t="str">
        <f>'147557'!B271</f>
        <v>BENKELMAN NE US</v>
      </c>
      <c r="L279">
        <f>'147557'!C271</f>
        <v>922</v>
      </c>
      <c r="M279">
        <f>'147557'!D271</f>
        <v>40.052599999999998</v>
      </c>
      <c r="N279">
        <f>'147557'!E271</f>
        <v>-101.5386</v>
      </c>
      <c r="O279">
        <f>'147557'!F271</f>
        <v>20120926</v>
      </c>
      <c r="P279">
        <f>'147557'!Q271</f>
        <v>3</v>
      </c>
      <c r="Q279">
        <f>'147557'!AF271</f>
        <v>250</v>
      </c>
      <c r="R279">
        <f>'147557'!AK271</f>
        <v>83</v>
      </c>
    </row>
    <row r="280" spans="1:18" x14ac:dyDescent="0.2">
      <c r="A280">
        <v>20120927</v>
      </c>
      <c r="B280">
        <v>0</v>
      </c>
      <c r="C280">
        <v>82</v>
      </c>
      <c r="D280">
        <v>54</v>
      </c>
      <c r="E280">
        <f t="shared" si="16"/>
        <v>20120927</v>
      </c>
      <c r="F280">
        <f t="shared" si="17"/>
        <v>0</v>
      </c>
      <c r="G280">
        <f t="shared" si="18"/>
        <v>82.039999999999992</v>
      </c>
      <c r="H280">
        <f t="shared" si="19"/>
        <v>53.96</v>
      </c>
      <c r="J280" t="str">
        <f>'147557'!A272</f>
        <v>GHCND:USC00250760</v>
      </c>
      <c r="K280" t="str">
        <f>'147557'!B272</f>
        <v>BENKELMAN NE US</v>
      </c>
      <c r="L280">
        <f>'147557'!C272</f>
        <v>922</v>
      </c>
      <c r="M280">
        <f>'147557'!D272</f>
        <v>40.052599999999998</v>
      </c>
      <c r="N280">
        <f>'147557'!E272</f>
        <v>-101.5386</v>
      </c>
      <c r="O280">
        <f>'147557'!F272</f>
        <v>20120927</v>
      </c>
      <c r="P280">
        <f>'147557'!Q272</f>
        <v>0</v>
      </c>
      <c r="Q280">
        <f>'147557'!AF272</f>
        <v>278</v>
      </c>
      <c r="R280">
        <f>'147557'!AK272</f>
        <v>122</v>
      </c>
    </row>
    <row r="281" spans="1:18" x14ac:dyDescent="0.2">
      <c r="A281">
        <v>20120928</v>
      </c>
      <c r="B281">
        <v>0.21</v>
      </c>
      <c r="C281">
        <v>73</v>
      </c>
      <c r="D281">
        <v>53</v>
      </c>
      <c r="E281">
        <f t="shared" si="16"/>
        <v>20120928</v>
      </c>
      <c r="F281">
        <f t="shared" si="17"/>
        <v>0.20866141732283464</v>
      </c>
      <c r="G281">
        <f t="shared" si="18"/>
        <v>73.039999999999992</v>
      </c>
      <c r="H281">
        <f t="shared" si="19"/>
        <v>53.06</v>
      </c>
      <c r="J281" t="str">
        <f>'147557'!A273</f>
        <v>GHCND:USC00250760</v>
      </c>
      <c r="K281" t="str">
        <f>'147557'!B273</f>
        <v>BENKELMAN NE US</v>
      </c>
      <c r="L281">
        <f>'147557'!C273</f>
        <v>922</v>
      </c>
      <c r="M281">
        <f>'147557'!D273</f>
        <v>40.052599999999998</v>
      </c>
      <c r="N281">
        <f>'147557'!E273</f>
        <v>-101.5386</v>
      </c>
      <c r="O281">
        <f>'147557'!F273</f>
        <v>20120928</v>
      </c>
      <c r="P281">
        <f>'147557'!Q273</f>
        <v>53</v>
      </c>
      <c r="Q281">
        <f>'147557'!AF273</f>
        <v>228</v>
      </c>
      <c r="R281">
        <f>'147557'!AK273</f>
        <v>117</v>
      </c>
    </row>
    <row r="282" spans="1:18" x14ac:dyDescent="0.2">
      <c r="A282">
        <v>20120929</v>
      </c>
      <c r="B282">
        <v>0</v>
      </c>
      <c r="C282">
        <v>76</v>
      </c>
      <c r="D282">
        <v>44</v>
      </c>
      <c r="E282">
        <f t="shared" si="16"/>
        <v>20120929</v>
      </c>
      <c r="F282">
        <f t="shared" si="17"/>
        <v>0</v>
      </c>
      <c r="G282">
        <f t="shared" si="18"/>
        <v>75.92</v>
      </c>
      <c r="H282">
        <f t="shared" si="19"/>
        <v>44.06</v>
      </c>
      <c r="J282" t="str">
        <f>'147557'!A274</f>
        <v>GHCND:USC00250760</v>
      </c>
      <c r="K282" t="str">
        <f>'147557'!B274</f>
        <v>BENKELMAN NE US</v>
      </c>
      <c r="L282">
        <f>'147557'!C274</f>
        <v>922</v>
      </c>
      <c r="M282">
        <f>'147557'!D274</f>
        <v>40.052599999999998</v>
      </c>
      <c r="N282">
        <f>'147557'!E274</f>
        <v>-101.5386</v>
      </c>
      <c r="O282">
        <f>'147557'!F274</f>
        <v>20120929</v>
      </c>
      <c r="P282">
        <f>'147557'!Q274</f>
        <v>0</v>
      </c>
      <c r="Q282">
        <f>'147557'!AF274</f>
        <v>244</v>
      </c>
      <c r="R282">
        <f>'147557'!AK274</f>
        <v>67</v>
      </c>
    </row>
    <row r="283" spans="1:18" x14ac:dyDescent="0.2">
      <c r="A283">
        <v>20120930</v>
      </c>
      <c r="B283">
        <v>0</v>
      </c>
      <c r="C283">
        <v>77</v>
      </c>
      <c r="D283">
        <v>48</v>
      </c>
      <c r="E283">
        <f t="shared" si="16"/>
        <v>20120930</v>
      </c>
      <c r="F283">
        <f t="shared" si="17"/>
        <v>0</v>
      </c>
      <c r="G283">
        <f t="shared" si="18"/>
        <v>77</v>
      </c>
      <c r="H283">
        <f t="shared" si="19"/>
        <v>48.019999999999996</v>
      </c>
      <c r="J283" t="str">
        <f>'147557'!A275</f>
        <v>GHCND:USC00250760</v>
      </c>
      <c r="K283" t="str">
        <f>'147557'!B275</f>
        <v>BENKELMAN NE US</v>
      </c>
      <c r="L283">
        <f>'147557'!C275</f>
        <v>922</v>
      </c>
      <c r="M283">
        <f>'147557'!D275</f>
        <v>40.052599999999998</v>
      </c>
      <c r="N283">
        <f>'147557'!E275</f>
        <v>-101.5386</v>
      </c>
      <c r="O283">
        <f>'147557'!F275</f>
        <v>20120930</v>
      </c>
      <c r="P283">
        <f>'147557'!Q275</f>
        <v>0</v>
      </c>
      <c r="Q283">
        <f>'147557'!AF275</f>
        <v>250</v>
      </c>
      <c r="R283">
        <f>'147557'!AK275</f>
        <v>89</v>
      </c>
    </row>
    <row r="284" spans="1:18" x14ac:dyDescent="0.2">
      <c r="A284">
        <v>20121001</v>
      </c>
      <c r="B284">
        <v>0.09</v>
      </c>
      <c r="C284">
        <v>85</v>
      </c>
      <c r="D284">
        <v>51</v>
      </c>
      <c r="E284">
        <f t="shared" si="16"/>
        <v>20121001</v>
      </c>
      <c r="F284">
        <f t="shared" si="17"/>
        <v>9.055118110236221E-2</v>
      </c>
      <c r="G284">
        <f t="shared" si="18"/>
        <v>84.92</v>
      </c>
      <c r="H284">
        <f t="shared" si="19"/>
        <v>51.08</v>
      </c>
      <c r="J284" t="str">
        <f>'147557'!A276</f>
        <v>GHCND:USC00250760</v>
      </c>
      <c r="K284" t="str">
        <f>'147557'!B276</f>
        <v>BENKELMAN NE US</v>
      </c>
      <c r="L284">
        <f>'147557'!C276</f>
        <v>922</v>
      </c>
      <c r="M284">
        <f>'147557'!D276</f>
        <v>40.052599999999998</v>
      </c>
      <c r="N284">
        <f>'147557'!E276</f>
        <v>-101.5386</v>
      </c>
      <c r="O284">
        <f>'147557'!F276</f>
        <v>20121001</v>
      </c>
      <c r="P284">
        <f>'147557'!Q276</f>
        <v>23</v>
      </c>
      <c r="Q284">
        <f>'147557'!AF276</f>
        <v>294</v>
      </c>
      <c r="R284">
        <f>'147557'!AK276</f>
        <v>106</v>
      </c>
    </row>
    <row r="285" spans="1:18" x14ac:dyDescent="0.2">
      <c r="A285">
        <v>20121002</v>
      </c>
      <c r="B285">
        <v>0</v>
      </c>
      <c r="C285">
        <v>71</v>
      </c>
      <c r="D285">
        <v>36</v>
      </c>
      <c r="E285">
        <f t="shared" si="16"/>
        <v>20121002</v>
      </c>
      <c r="F285">
        <f t="shared" si="17"/>
        <v>0</v>
      </c>
      <c r="G285">
        <f t="shared" si="18"/>
        <v>71.06</v>
      </c>
      <c r="H285">
        <f t="shared" si="19"/>
        <v>35.96</v>
      </c>
      <c r="J285" t="str">
        <f>'147557'!A277</f>
        <v>GHCND:USC00250760</v>
      </c>
      <c r="K285" t="str">
        <f>'147557'!B277</f>
        <v>BENKELMAN NE US</v>
      </c>
      <c r="L285">
        <f>'147557'!C277</f>
        <v>922</v>
      </c>
      <c r="M285">
        <f>'147557'!D277</f>
        <v>40.052599999999998</v>
      </c>
      <c r="N285">
        <f>'147557'!E277</f>
        <v>-101.5386</v>
      </c>
      <c r="O285">
        <f>'147557'!F277</f>
        <v>20121002</v>
      </c>
      <c r="P285">
        <f>'147557'!Q277</f>
        <v>0</v>
      </c>
      <c r="Q285">
        <f>'147557'!AF277</f>
        <v>217</v>
      </c>
      <c r="R285">
        <f>'147557'!AK277</f>
        <v>22</v>
      </c>
    </row>
    <row r="286" spans="1:18" x14ac:dyDescent="0.2">
      <c r="A286">
        <v>20121003</v>
      </c>
      <c r="B286">
        <v>0</v>
      </c>
      <c r="C286">
        <v>86</v>
      </c>
      <c r="D286">
        <v>37</v>
      </c>
      <c r="E286">
        <f t="shared" si="16"/>
        <v>20121003</v>
      </c>
      <c r="F286">
        <f t="shared" si="17"/>
        <v>0</v>
      </c>
      <c r="G286">
        <f t="shared" si="18"/>
        <v>86</v>
      </c>
      <c r="H286">
        <f t="shared" si="19"/>
        <v>37.04</v>
      </c>
      <c r="J286" t="str">
        <f>'147557'!A278</f>
        <v>GHCND:USC00250760</v>
      </c>
      <c r="K286" t="str">
        <f>'147557'!B278</f>
        <v>BENKELMAN NE US</v>
      </c>
      <c r="L286">
        <f>'147557'!C278</f>
        <v>922</v>
      </c>
      <c r="M286">
        <f>'147557'!D278</f>
        <v>40.052599999999998</v>
      </c>
      <c r="N286">
        <f>'147557'!E278</f>
        <v>-101.5386</v>
      </c>
      <c r="O286">
        <f>'147557'!F278</f>
        <v>20121003</v>
      </c>
      <c r="P286">
        <f>'147557'!Q278</f>
        <v>0</v>
      </c>
      <c r="Q286">
        <f>'147557'!AF278</f>
        <v>300</v>
      </c>
      <c r="R286">
        <f>'147557'!AK278</f>
        <v>28</v>
      </c>
    </row>
    <row r="287" spans="1:18" x14ac:dyDescent="0.2">
      <c r="A287">
        <v>20121004</v>
      </c>
      <c r="B287">
        <v>0</v>
      </c>
      <c r="C287">
        <v>94</v>
      </c>
      <c r="D287">
        <v>34</v>
      </c>
      <c r="E287">
        <f t="shared" si="16"/>
        <v>20121004</v>
      </c>
      <c r="F287">
        <f t="shared" si="17"/>
        <v>0</v>
      </c>
      <c r="G287">
        <f t="shared" si="18"/>
        <v>93.92</v>
      </c>
      <c r="H287">
        <f t="shared" si="19"/>
        <v>33.979999999999997</v>
      </c>
      <c r="J287" t="str">
        <f>'147557'!A279</f>
        <v>GHCND:USC00250760</v>
      </c>
      <c r="K287" t="str">
        <f>'147557'!B279</f>
        <v>BENKELMAN NE US</v>
      </c>
      <c r="L287">
        <f>'147557'!C279</f>
        <v>922</v>
      </c>
      <c r="M287">
        <f>'147557'!D279</f>
        <v>40.052599999999998</v>
      </c>
      <c r="N287">
        <f>'147557'!E279</f>
        <v>-101.5386</v>
      </c>
      <c r="O287">
        <f>'147557'!F279</f>
        <v>20121004</v>
      </c>
      <c r="P287">
        <f>'147557'!Q279</f>
        <v>0</v>
      </c>
      <c r="Q287">
        <f>'147557'!AF279</f>
        <v>344</v>
      </c>
      <c r="R287">
        <f>'147557'!AK279</f>
        <v>11</v>
      </c>
    </row>
    <row r="288" spans="1:18" x14ac:dyDescent="0.2">
      <c r="A288">
        <v>20121005</v>
      </c>
      <c r="B288">
        <v>0</v>
      </c>
      <c r="C288">
        <v>59</v>
      </c>
      <c r="D288">
        <v>34</v>
      </c>
      <c r="E288">
        <f t="shared" si="16"/>
        <v>20121005</v>
      </c>
      <c r="F288">
        <f t="shared" si="17"/>
        <v>0</v>
      </c>
      <c r="G288">
        <f t="shared" si="18"/>
        <v>59</v>
      </c>
      <c r="H288">
        <f t="shared" si="19"/>
        <v>33.979999999999997</v>
      </c>
      <c r="J288" t="str">
        <f>'147557'!A280</f>
        <v>GHCND:USC00250760</v>
      </c>
      <c r="K288" t="str">
        <f>'147557'!B280</f>
        <v>BENKELMAN NE US</v>
      </c>
      <c r="L288">
        <f>'147557'!C280</f>
        <v>922</v>
      </c>
      <c r="M288">
        <f>'147557'!D280</f>
        <v>40.052599999999998</v>
      </c>
      <c r="N288">
        <f>'147557'!E280</f>
        <v>-101.5386</v>
      </c>
      <c r="O288">
        <f>'147557'!F280</f>
        <v>20121005</v>
      </c>
      <c r="P288">
        <f>'147557'!Q280</f>
        <v>0</v>
      </c>
      <c r="Q288">
        <f>'147557'!AF280</f>
        <v>150</v>
      </c>
      <c r="R288">
        <f>'147557'!AK280</f>
        <v>11</v>
      </c>
    </row>
    <row r="289" spans="1:18" x14ac:dyDescent="0.2">
      <c r="A289">
        <v>20121006</v>
      </c>
      <c r="B289">
        <v>0.28999999999999998</v>
      </c>
      <c r="C289">
        <v>37</v>
      </c>
      <c r="D289">
        <v>33</v>
      </c>
      <c r="E289">
        <f t="shared" si="16"/>
        <v>20121006</v>
      </c>
      <c r="F289">
        <f t="shared" si="17"/>
        <v>0.29133858267716534</v>
      </c>
      <c r="G289">
        <f t="shared" si="18"/>
        <v>37.04</v>
      </c>
      <c r="H289">
        <f t="shared" si="19"/>
        <v>33.08</v>
      </c>
      <c r="J289" t="str">
        <f>'147557'!A281</f>
        <v>GHCND:USC00250760</v>
      </c>
      <c r="K289" t="str">
        <f>'147557'!B281</f>
        <v>BENKELMAN NE US</v>
      </c>
      <c r="L289">
        <f>'147557'!C281</f>
        <v>922</v>
      </c>
      <c r="M289">
        <f>'147557'!D281</f>
        <v>40.052599999999998</v>
      </c>
      <c r="N289">
        <f>'147557'!E281</f>
        <v>-101.5386</v>
      </c>
      <c r="O289">
        <f>'147557'!F281</f>
        <v>20121006</v>
      </c>
      <c r="P289">
        <f>'147557'!Q281</f>
        <v>74</v>
      </c>
      <c r="Q289">
        <f>'147557'!AF281</f>
        <v>28</v>
      </c>
      <c r="R289">
        <f>'147557'!AK281</f>
        <v>6</v>
      </c>
    </row>
    <row r="290" spans="1:18" x14ac:dyDescent="0.2">
      <c r="A290">
        <v>20121007</v>
      </c>
      <c r="B290">
        <v>0.42</v>
      </c>
      <c r="C290">
        <v>37</v>
      </c>
      <c r="D290">
        <v>20</v>
      </c>
      <c r="E290">
        <f t="shared" si="16"/>
        <v>20121007</v>
      </c>
      <c r="F290">
        <f t="shared" si="17"/>
        <v>0.42125984251968501</v>
      </c>
      <c r="G290">
        <f t="shared" si="18"/>
        <v>37.04</v>
      </c>
      <c r="H290">
        <f t="shared" si="19"/>
        <v>19.939999999999998</v>
      </c>
      <c r="J290" t="str">
        <f>'147557'!A282</f>
        <v>GHCND:USC00250760</v>
      </c>
      <c r="K290" t="str">
        <f>'147557'!B282</f>
        <v>BENKELMAN NE US</v>
      </c>
      <c r="L290">
        <f>'147557'!C282</f>
        <v>922</v>
      </c>
      <c r="M290">
        <f>'147557'!D282</f>
        <v>40.052599999999998</v>
      </c>
      <c r="N290">
        <f>'147557'!E282</f>
        <v>-101.5386</v>
      </c>
      <c r="O290">
        <f>'147557'!F282</f>
        <v>20121007</v>
      </c>
      <c r="P290">
        <f>'147557'!Q282</f>
        <v>107</v>
      </c>
      <c r="Q290">
        <f>'147557'!AF282</f>
        <v>28</v>
      </c>
      <c r="R290">
        <f>'147557'!AK282</f>
        <v>-67</v>
      </c>
    </row>
    <row r="291" spans="1:18" x14ac:dyDescent="0.2">
      <c r="A291">
        <v>20121008</v>
      </c>
      <c r="B291">
        <v>0</v>
      </c>
      <c r="C291">
        <v>55</v>
      </c>
      <c r="D291">
        <v>21</v>
      </c>
      <c r="E291">
        <f t="shared" si="16"/>
        <v>20121008</v>
      </c>
      <c r="F291">
        <f t="shared" si="17"/>
        <v>0</v>
      </c>
      <c r="G291">
        <f t="shared" si="18"/>
        <v>55.040000000000006</v>
      </c>
      <c r="H291">
        <f t="shared" si="19"/>
        <v>21.02</v>
      </c>
      <c r="J291" t="str">
        <f>'147557'!A283</f>
        <v>GHCND:USC00250760</v>
      </c>
      <c r="K291" t="str">
        <f>'147557'!B283</f>
        <v>BENKELMAN NE US</v>
      </c>
      <c r="L291">
        <f>'147557'!C283</f>
        <v>922</v>
      </c>
      <c r="M291">
        <f>'147557'!D283</f>
        <v>40.052599999999998</v>
      </c>
      <c r="N291">
        <f>'147557'!E283</f>
        <v>-101.5386</v>
      </c>
      <c r="O291">
        <f>'147557'!F283</f>
        <v>20121008</v>
      </c>
      <c r="P291">
        <f>'147557'!Q283</f>
        <v>0</v>
      </c>
      <c r="Q291">
        <f>'147557'!AF283</f>
        <v>128</v>
      </c>
      <c r="R291">
        <f>'147557'!AK283</f>
        <v>-61</v>
      </c>
    </row>
    <row r="292" spans="1:18" x14ac:dyDescent="0.2">
      <c r="A292">
        <v>20121009</v>
      </c>
      <c r="B292">
        <v>0</v>
      </c>
      <c r="C292">
        <v>75</v>
      </c>
      <c r="D292">
        <v>30</v>
      </c>
      <c r="E292">
        <f t="shared" si="16"/>
        <v>20121009</v>
      </c>
      <c r="F292">
        <f t="shared" si="17"/>
        <v>0</v>
      </c>
      <c r="G292">
        <f t="shared" si="18"/>
        <v>75.02</v>
      </c>
      <c r="H292">
        <f t="shared" si="19"/>
        <v>30.02</v>
      </c>
      <c r="J292" t="str">
        <f>'147557'!A284</f>
        <v>GHCND:USC00250760</v>
      </c>
      <c r="K292" t="str">
        <f>'147557'!B284</f>
        <v>BENKELMAN NE US</v>
      </c>
      <c r="L292">
        <f>'147557'!C284</f>
        <v>922</v>
      </c>
      <c r="M292">
        <f>'147557'!D284</f>
        <v>40.052599999999998</v>
      </c>
      <c r="N292">
        <f>'147557'!E284</f>
        <v>-101.5386</v>
      </c>
      <c r="O292">
        <f>'147557'!F284</f>
        <v>20121009</v>
      </c>
      <c r="P292">
        <f>'147557'!Q284</f>
        <v>0</v>
      </c>
      <c r="Q292">
        <f>'147557'!AF284</f>
        <v>239</v>
      </c>
      <c r="R292">
        <f>'147557'!AK284</f>
        <v>-11</v>
      </c>
    </row>
    <row r="293" spans="1:18" x14ac:dyDescent="0.2">
      <c r="A293">
        <v>20121010</v>
      </c>
      <c r="B293">
        <v>0</v>
      </c>
      <c r="C293">
        <v>58</v>
      </c>
      <c r="D293">
        <v>29</v>
      </c>
      <c r="E293">
        <f t="shared" si="16"/>
        <v>20121010</v>
      </c>
      <c r="F293">
        <f t="shared" si="17"/>
        <v>0</v>
      </c>
      <c r="G293">
        <f t="shared" si="18"/>
        <v>57.92</v>
      </c>
      <c r="H293">
        <f t="shared" si="19"/>
        <v>28.94</v>
      </c>
      <c r="J293" t="str">
        <f>'147557'!A285</f>
        <v>GHCND:USC00250760</v>
      </c>
      <c r="K293" t="str">
        <f>'147557'!B285</f>
        <v>BENKELMAN NE US</v>
      </c>
      <c r="L293">
        <f>'147557'!C285</f>
        <v>922</v>
      </c>
      <c r="M293">
        <f>'147557'!D285</f>
        <v>40.052599999999998</v>
      </c>
      <c r="N293">
        <f>'147557'!E285</f>
        <v>-101.5386</v>
      </c>
      <c r="O293">
        <f>'147557'!F285</f>
        <v>20121010</v>
      </c>
      <c r="P293">
        <f>'147557'!Q285</f>
        <v>0</v>
      </c>
      <c r="Q293">
        <f>'147557'!AF285</f>
        <v>144</v>
      </c>
      <c r="R293">
        <f>'147557'!AK285</f>
        <v>-17</v>
      </c>
    </row>
    <row r="294" spans="1:18" x14ac:dyDescent="0.2">
      <c r="A294">
        <v>20121011</v>
      </c>
      <c r="B294">
        <v>0</v>
      </c>
      <c r="C294">
        <v>67</v>
      </c>
      <c r="D294">
        <v>29</v>
      </c>
      <c r="E294">
        <f t="shared" si="16"/>
        <v>20121011</v>
      </c>
      <c r="F294">
        <f t="shared" si="17"/>
        <v>0</v>
      </c>
      <c r="G294">
        <f t="shared" si="18"/>
        <v>66.92</v>
      </c>
      <c r="H294">
        <f t="shared" si="19"/>
        <v>28.94</v>
      </c>
      <c r="J294" t="str">
        <f>'147557'!A286</f>
        <v>GHCND:USC00250760</v>
      </c>
      <c r="K294" t="str">
        <f>'147557'!B286</f>
        <v>BENKELMAN NE US</v>
      </c>
      <c r="L294">
        <f>'147557'!C286</f>
        <v>922</v>
      </c>
      <c r="M294">
        <f>'147557'!D286</f>
        <v>40.052599999999998</v>
      </c>
      <c r="N294">
        <f>'147557'!E286</f>
        <v>-101.5386</v>
      </c>
      <c r="O294">
        <f>'147557'!F286</f>
        <v>20121011</v>
      </c>
      <c r="P294">
        <f>'147557'!Q286</f>
        <v>0</v>
      </c>
      <c r="Q294">
        <f>'147557'!AF286</f>
        <v>194</v>
      </c>
      <c r="R294">
        <f>'147557'!AK286</f>
        <v>-17</v>
      </c>
    </row>
    <row r="295" spans="1:18" x14ac:dyDescent="0.2">
      <c r="A295">
        <v>20121012</v>
      </c>
      <c r="B295">
        <v>0</v>
      </c>
      <c r="C295">
        <v>64</v>
      </c>
      <c r="D295">
        <v>30</v>
      </c>
      <c r="E295">
        <f t="shared" si="16"/>
        <v>20121012</v>
      </c>
      <c r="F295">
        <f t="shared" si="17"/>
        <v>0</v>
      </c>
      <c r="G295">
        <f t="shared" si="18"/>
        <v>64.039999999999992</v>
      </c>
      <c r="H295">
        <f t="shared" si="19"/>
        <v>30.02</v>
      </c>
      <c r="J295" t="str">
        <f>'147557'!A287</f>
        <v>GHCND:USC00250760</v>
      </c>
      <c r="K295" t="str">
        <f>'147557'!B287</f>
        <v>BENKELMAN NE US</v>
      </c>
      <c r="L295">
        <f>'147557'!C287</f>
        <v>922</v>
      </c>
      <c r="M295">
        <f>'147557'!D287</f>
        <v>40.052599999999998</v>
      </c>
      <c r="N295">
        <f>'147557'!E287</f>
        <v>-101.5386</v>
      </c>
      <c r="O295">
        <f>'147557'!F287</f>
        <v>20121012</v>
      </c>
      <c r="P295">
        <f>'147557'!Q287</f>
        <v>0</v>
      </c>
      <c r="Q295">
        <f>'147557'!AF287</f>
        <v>178</v>
      </c>
      <c r="R295">
        <f>'147557'!AK287</f>
        <v>-11</v>
      </c>
    </row>
    <row r="296" spans="1:18" x14ac:dyDescent="0.2">
      <c r="A296">
        <v>20121013</v>
      </c>
      <c r="B296">
        <v>0</v>
      </c>
      <c r="C296">
        <v>57</v>
      </c>
      <c r="D296">
        <v>33</v>
      </c>
      <c r="E296">
        <f t="shared" si="16"/>
        <v>20121013</v>
      </c>
      <c r="F296">
        <f t="shared" si="17"/>
        <v>0</v>
      </c>
      <c r="G296">
        <f t="shared" si="18"/>
        <v>57.019999999999996</v>
      </c>
      <c r="H296">
        <f t="shared" si="19"/>
        <v>33.08</v>
      </c>
      <c r="J296" t="str">
        <f>'147557'!A288</f>
        <v>GHCND:USC00250760</v>
      </c>
      <c r="K296" t="str">
        <f>'147557'!B288</f>
        <v>BENKELMAN NE US</v>
      </c>
      <c r="L296">
        <f>'147557'!C288</f>
        <v>922</v>
      </c>
      <c r="M296">
        <f>'147557'!D288</f>
        <v>40.052599999999998</v>
      </c>
      <c r="N296">
        <f>'147557'!E288</f>
        <v>-101.5386</v>
      </c>
      <c r="O296">
        <f>'147557'!F288</f>
        <v>20121013</v>
      </c>
      <c r="P296">
        <f>'147557'!Q288</f>
        <v>0</v>
      </c>
      <c r="Q296">
        <f>'147557'!AF288</f>
        <v>139</v>
      </c>
      <c r="R296">
        <f>'147557'!AK288</f>
        <v>6</v>
      </c>
    </row>
    <row r="297" spans="1:18" x14ac:dyDescent="0.2">
      <c r="A297">
        <v>20121014</v>
      </c>
      <c r="B297">
        <v>0.24</v>
      </c>
      <c r="C297">
        <v>74</v>
      </c>
      <c r="D297">
        <v>41</v>
      </c>
      <c r="E297">
        <f t="shared" si="16"/>
        <v>20121014</v>
      </c>
      <c r="F297">
        <f t="shared" si="17"/>
        <v>0.24015748031496062</v>
      </c>
      <c r="G297">
        <f t="shared" si="18"/>
        <v>73.94</v>
      </c>
      <c r="H297">
        <f t="shared" si="19"/>
        <v>41</v>
      </c>
      <c r="J297" t="str">
        <f>'147557'!A289</f>
        <v>GHCND:USC00250760</v>
      </c>
      <c r="K297" t="str">
        <f>'147557'!B289</f>
        <v>BENKELMAN NE US</v>
      </c>
      <c r="L297">
        <f>'147557'!C289</f>
        <v>922</v>
      </c>
      <c r="M297">
        <f>'147557'!D289</f>
        <v>40.052599999999998</v>
      </c>
      <c r="N297">
        <f>'147557'!E289</f>
        <v>-101.5386</v>
      </c>
      <c r="O297">
        <f>'147557'!F289</f>
        <v>20121014</v>
      </c>
      <c r="P297">
        <f>'147557'!Q289</f>
        <v>61</v>
      </c>
      <c r="Q297">
        <f>'147557'!AF289</f>
        <v>233</v>
      </c>
      <c r="R297">
        <f>'147557'!AK289</f>
        <v>50</v>
      </c>
    </row>
    <row r="298" spans="1:18" x14ac:dyDescent="0.2">
      <c r="A298">
        <v>20121015</v>
      </c>
      <c r="B298">
        <v>0</v>
      </c>
      <c r="C298">
        <v>74</v>
      </c>
      <c r="D298">
        <v>37</v>
      </c>
      <c r="E298">
        <f t="shared" si="16"/>
        <v>20121015</v>
      </c>
      <c r="F298">
        <f t="shared" si="17"/>
        <v>0</v>
      </c>
      <c r="G298">
        <f t="shared" si="18"/>
        <v>73.94</v>
      </c>
      <c r="H298">
        <f t="shared" si="19"/>
        <v>37.04</v>
      </c>
      <c r="J298" t="str">
        <f>'147557'!A290</f>
        <v>GHCND:USC00250760</v>
      </c>
      <c r="K298" t="str">
        <f>'147557'!B290</f>
        <v>BENKELMAN NE US</v>
      </c>
      <c r="L298">
        <f>'147557'!C290</f>
        <v>922</v>
      </c>
      <c r="M298">
        <f>'147557'!D290</f>
        <v>40.052599999999998</v>
      </c>
      <c r="N298">
        <f>'147557'!E290</f>
        <v>-101.5386</v>
      </c>
      <c r="O298">
        <f>'147557'!F290</f>
        <v>20121015</v>
      </c>
      <c r="P298">
        <f>'147557'!Q290</f>
        <v>0</v>
      </c>
      <c r="Q298">
        <f>'147557'!AF290</f>
        <v>233</v>
      </c>
      <c r="R298">
        <f>'147557'!AK290</f>
        <v>28</v>
      </c>
    </row>
    <row r="299" spans="1:18" x14ac:dyDescent="0.2">
      <c r="A299">
        <v>20121016</v>
      </c>
      <c r="B299">
        <v>0</v>
      </c>
      <c r="C299">
        <v>83</v>
      </c>
      <c r="D299">
        <v>37</v>
      </c>
      <c r="E299">
        <f t="shared" si="16"/>
        <v>20121016</v>
      </c>
      <c r="F299">
        <f t="shared" si="17"/>
        <v>0</v>
      </c>
      <c r="G299">
        <f t="shared" si="18"/>
        <v>82.94</v>
      </c>
      <c r="H299">
        <f t="shared" si="19"/>
        <v>37.04</v>
      </c>
      <c r="J299" t="str">
        <f>'147557'!A291</f>
        <v>GHCND:USC00250760</v>
      </c>
      <c r="K299" t="str">
        <f>'147557'!B291</f>
        <v>BENKELMAN NE US</v>
      </c>
      <c r="L299">
        <f>'147557'!C291</f>
        <v>922</v>
      </c>
      <c r="M299">
        <f>'147557'!D291</f>
        <v>40.052599999999998</v>
      </c>
      <c r="N299">
        <f>'147557'!E291</f>
        <v>-101.5386</v>
      </c>
      <c r="O299">
        <f>'147557'!F291</f>
        <v>20121016</v>
      </c>
      <c r="P299">
        <f>'147557'!Q291</f>
        <v>0</v>
      </c>
      <c r="Q299">
        <f>'147557'!AF291</f>
        <v>283</v>
      </c>
      <c r="R299">
        <f>'147557'!AK291</f>
        <v>28</v>
      </c>
    </row>
    <row r="300" spans="1:18" x14ac:dyDescent="0.2">
      <c r="A300">
        <v>20121017</v>
      </c>
      <c r="B300">
        <v>0</v>
      </c>
      <c r="C300">
        <v>79</v>
      </c>
      <c r="D300">
        <v>45</v>
      </c>
      <c r="E300">
        <f t="shared" si="16"/>
        <v>20121017</v>
      </c>
      <c r="F300">
        <f t="shared" si="17"/>
        <v>0</v>
      </c>
      <c r="G300">
        <f t="shared" si="18"/>
        <v>78.98</v>
      </c>
      <c r="H300">
        <f t="shared" si="19"/>
        <v>44.96</v>
      </c>
      <c r="J300" t="str">
        <f>'147557'!A292</f>
        <v>GHCND:USC00250760</v>
      </c>
      <c r="K300" t="str">
        <f>'147557'!B292</f>
        <v>BENKELMAN NE US</v>
      </c>
      <c r="L300">
        <f>'147557'!C292</f>
        <v>922</v>
      </c>
      <c r="M300">
        <f>'147557'!D292</f>
        <v>40.052599999999998</v>
      </c>
      <c r="N300">
        <f>'147557'!E292</f>
        <v>-101.5386</v>
      </c>
      <c r="O300">
        <f>'147557'!F292</f>
        <v>20121017</v>
      </c>
      <c r="P300">
        <f>'147557'!Q292</f>
        <v>0</v>
      </c>
      <c r="Q300">
        <f>'147557'!AF292</f>
        <v>261</v>
      </c>
      <c r="R300">
        <f>'147557'!AK292</f>
        <v>72</v>
      </c>
    </row>
    <row r="301" spans="1:18" x14ac:dyDescent="0.2">
      <c r="A301">
        <v>20121018</v>
      </c>
      <c r="B301">
        <v>0</v>
      </c>
      <c r="C301">
        <v>62</v>
      </c>
      <c r="D301">
        <v>36</v>
      </c>
      <c r="E301">
        <f t="shared" si="16"/>
        <v>20121018</v>
      </c>
      <c r="F301">
        <f t="shared" si="17"/>
        <v>0</v>
      </c>
      <c r="G301">
        <f t="shared" si="18"/>
        <v>62.06</v>
      </c>
      <c r="H301">
        <f t="shared" si="19"/>
        <v>35.96</v>
      </c>
      <c r="J301" t="str">
        <f>'147557'!A293</f>
        <v>GHCND:USC00250760</v>
      </c>
      <c r="K301" t="str">
        <f>'147557'!B293</f>
        <v>BENKELMAN NE US</v>
      </c>
      <c r="L301">
        <f>'147557'!C293</f>
        <v>922</v>
      </c>
      <c r="M301">
        <f>'147557'!D293</f>
        <v>40.052599999999998</v>
      </c>
      <c r="N301">
        <f>'147557'!E293</f>
        <v>-101.5386</v>
      </c>
      <c r="O301">
        <f>'147557'!F293</f>
        <v>20121018</v>
      </c>
      <c r="P301">
        <f>'147557'!Q293</f>
        <v>0</v>
      </c>
      <c r="Q301">
        <f>'147557'!AF293</f>
        <v>167</v>
      </c>
      <c r="R301">
        <f>'147557'!AK293</f>
        <v>22</v>
      </c>
    </row>
    <row r="302" spans="1:18" x14ac:dyDescent="0.2">
      <c r="A302">
        <v>20121019</v>
      </c>
      <c r="B302">
        <v>0</v>
      </c>
      <c r="C302">
        <v>62</v>
      </c>
      <c r="D302">
        <v>34</v>
      </c>
      <c r="E302">
        <f t="shared" si="16"/>
        <v>20121019</v>
      </c>
      <c r="F302">
        <f t="shared" si="17"/>
        <v>0</v>
      </c>
      <c r="G302">
        <f t="shared" si="18"/>
        <v>62.06</v>
      </c>
      <c r="H302">
        <f t="shared" si="19"/>
        <v>33.979999999999997</v>
      </c>
      <c r="J302" t="str">
        <f>'147557'!A294</f>
        <v>GHCND:USC00250760</v>
      </c>
      <c r="K302" t="str">
        <f>'147557'!B294</f>
        <v>BENKELMAN NE US</v>
      </c>
      <c r="L302">
        <f>'147557'!C294</f>
        <v>922</v>
      </c>
      <c r="M302">
        <f>'147557'!D294</f>
        <v>40.052599999999998</v>
      </c>
      <c r="N302">
        <f>'147557'!E294</f>
        <v>-101.5386</v>
      </c>
      <c r="O302">
        <f>'147557'!F294</f>
        <v>20121019</v>
      </c>
      <c r="P302">
        <f>'147557'!Q294</f>
        <v>0</v>
      </c>
      <c r="Q302">
        <f>'147557'!AF294</f>
        <v>167</v>
      </c>
      <c r="R302">
        <f>'147557'!AK294</f>
        <v>11</v>
      </c>
    </row>
    <row r="303" spans="1:18" x14ac:dyDescent="0.2">
      <c r="A303">
        <v>20121020</v>
      </c>
      <c r="B303">
        <v>0</v>
      </c>
      <c r="C303">
        <v>72</v>
      </c>
      <c r="D303">
        <v>35</v>
      </c>
      <c r="E303">
        <f t="shared" si="16"/>
        <v>20121020</v>
      </c>
      <c r="F303">
        <f t="shared" si="17"/>
        <v>0</v>
      </c>
      <c r="G303">
        <f t="shared" si="18"/>
        <v>71.960000000000008</v>
      </c>
      <c r="H303">
        <f t="shared" si="19"/>
        <v>35.06</v>
      </c>
      <c r="J303" t="str">
        <f>'147557'!A295</f>
        <v>GHCND:USC00250760</v>
      </c>
      <c r="K303" t="str">
        <f>'147557'!B295</f>
        <v>BENKELMAN NE US</v>
      </c>
      <c r="L303">
        <f>'147557'!C295</f>
        <v>922</v>
      </c>
      <c r="M303">
        <f>'147557'!D295</f>
        <v>40.052599999999998</v>
      </c>
      <c r="N303">
        <f>'147557'!E295</f>
        <v>-101.5386</v>
      </c>
      <c r="O303">
        <f>'147557'!F295</f>
        <v>20121020</v>
      </c>
      <c r="P303">
        <f>'147557'!Q295</f>
        <v>0</v>
      </c>
      <c r="Q303">
        <f>'147557'!AF295</f>
        <v>222</v>
      </c>
      <c r="R303">
        <f>'147557'!AK295</f>
        <v>17</v>
      </c>
    </row>
    <row r="304" spans="1:18" x14ac:dyDescent="0.2">
      <c r="A304">
        <v>20121021</v>
      </c>
      <c r="B304">
        <v>0</v>
      </c>
      <c r="C304">
        <v>85</v>
      </c>
      <c r="D304">
        <v>37</v>
      </c>
      <c r="E304">
        <f t="shared" si="16"/>
        <v>20121021</v>
      </c>
      <c r="F304">
        <f t="shared" si="17"/>
        <v>0</v>
      </c>
      <c r="G304">
        <f t="shared" si="18"/>
        <v>84.92</v>
      </c>
      <c r="H304">
        <f t="shared" si="19"/>
        <v>37.04</v>
      </c>
      <c r="J304" t="str">
        <f>'147557'!A296</f>
        <v>GHCND:USC00250760</v>
      </c>
      <c r="K304" t="str">
        <f>'147557'!B296</f>
        <v>BENKELMAN NE US</v>
      </c>
      <c r="L304">
        <f>'147557'!C296</f>
        <v>922</v>
      </c>
      <c r="M304">
        <f>'147557'!D296</f>
        <v>40.052599999999998</v>
      </c>
      <c r="N304">
        <f>'147557'!E296</f>
        <v>-101.5386</v>
      </c>
      <c r="O304">
        <f>'147557'!F296</f>
        <v>20121021</v>
      </c>
      <c r="P304">
        <f>'147557'!Q296</f>
        <v>0</v>
      </c>
      <c r="Q304">
        <f>'147557'!AF296</f>
        <v>294</v>
      </c>
      <c r="R304">
        <f>'147557'!AK296</f>
        <v>28</v>
      </c>
    </row>
    <row r="305" spans="1:18" x14ac:dyDescent="0.2">
      <c r="A305">
        <v>20121022</v>
      </c>
      <c r="B305">
        <v>0</v>
      </c>
      <c r="C305">
        <v>76</v>
      </c>
      <c r="D305">
        <v>38</v>
      </c>
      <c r="E305">
        <f t="shared" si="16"/>
        <v>20121022</v>
      </c>
      <c r="F305">
        <f t="shared" si="17"/>
        <v>0</v>
      </c>
      <c r="G305">
        <f t="shared" si="18"/>
        <v>75.92</v>
      </c>
      <c r="H305">
        <f t="shared" si="19"/>
        <v>37.94</v>
      </c>
      <c r="J305" t="str">
        <f>'147557'!A297</f>
        <v>GHCND:USC00250760</v>
      </c>
      <c r="K305" t="str">
        <f>'147557'!B297</f>
        <v>BENKELMAN NE US</v>
      </c>
      <c r="L305">
        <f>'147557'!C297</f>
        <v>922</v>
      </c>
      <c r="M305">
        <f>'147557'!D297</f>
        <v>40.052599999999998</v>
      </c>
      <c r="N305">
        <f>'147557'!E297</f>
        <v>-101.5386</v>
      </c>
      <c r="O305">
        <f>'147557'!F297</f>
        <v>20121022</v>
      </c>
      <c r="P305">
        <f>'147557'!Q297</f>
        <v>0</v>
      </c>
      <c r="Q305">
        <f>'147557'!AF297</f>
        <v>244</v>
      </c>
      <c r="R305">
        <f>'147557'!AK297</f>
        <v>33</v>
      </c>
    </row>
    <row r="306" spans="1:18" x14ac:dyDescent="0.2">
      <c r="A306">
        <v>20121023</v>
      </c>
      <c r="B306">
        <v>0</v>
      </c>
      <c r="C306">
        <v>67</v>
      </c>
      <c r="D306">
        <v>45</v>
      </c>
      <c r="E306">
        <f t="shared" si="16"/>
        <v>20121023</v>
      </c>
      <c r="F306">
        <f t="shared" si="17"/>
        <v>0</v>
      </c>
      <c r="G306">
        <f t="shared" si="18"/>
        <v>66.92</v>
      </c>
      <c r="H306">
        <f t="shared" si="19"/>
        <v>44.96</v>
      </c>
      <c r="J306" t="str">
        <f>'147557'!A298</f>
        <v>GHCND:USC00250760</v>
      </c>
      <c r="K306" t="str">
        <f>'147557'!B298</f>
        <v>BENKELMAN NE US</v>
      </c>
      <c r="L306">
        <f>'147557'!C298</f>
        <v>922</v>
      </c>
      <c r="M306">
        <f>'147557'!D298</f>
        <v>40.052599999999998</v>
      </c>
      <c r="N306">
        <f>'147557'!E298</f>
        <v>-101.5386</v>
      </c>
      <c r="O306">
        <f>'147557'!F298</f>
        <v>20121023</v>
      </c>
      <c r="P306">
        <f>'147557'!Q298</f>
        <v>0</v>
      </c>
      <c r="Q306">
        <f>'147557'!AF298</f>
        <v>194</v>
      </c>
      <c r="R306">
        <f>'147557'!AK298</f>
        <v>72</v>
      </c>
    </row>
    <row r="307" spans="1:18" x14ac:dyDescent="0.2">
      <c r="A307">
        <v>20121024</v>
      </c>
      <c r="B307">
        <v>0</v>
      </c>
      <c r="C307">
        <v>82</v>
      </c>
      <c r="D307">
        <v>43</v>
      </c>
      <c r="E307">
        <f t="shared" si="16"/>
        <v>20121024</v>
      </c>
      <c r="F307">
        <f t="shared" si="17"/>
        <v>0</v>
      </c>
      <c r="G307">
        <f t="shared" si="18"/>
        <v>82.039999999999992</v>
      </c>
      <c r="H307">
        <f t="shared" si="19"/>
        <v>42.980000000000004</v>
      </c>
      <c r="J307" t="str">
        <f>'147557'!A299</f>
        <v>GHCND:USC00250760</v>
      </c>
      <c r="K307" t="str">
        <f>'147557'!B299</f>
        <v>BENKELMAN NE US</v>
      </c>
      <c r="L307">
        <f>'147557'!C299</f>
        <v>922</v>
      </c>
      <c r="M307">
        <f>'147557'!D299</f>
        <v>40.052599999999998</v>
      </c>
      <c r="N307">
        <f>'147557'!E299</f>
        <v>-101.5386</v>
      </c>
      <c r="O307">
        <f>'147557'!F299</f>
        <v>20121024</v>
      </c>
      <c r="P307">
        <f>'147557'!Q299</f>
        <v>0</v>
      </c>
      <c r="Q307">
        <f>'147557'!AF299</f>
        <v>278</v>
      </c>
      <c r="R307">
        <f>'147557'!AK299</f>
        <v>61</v>
      </c>
    </row>
    <row r="308" spans="1:18" x14ac:dyDescent="0.2">
      <c r="A308">
        <v>20121025</v>
      </c>
      <c r="B308">
        <v>0.09</v>
      </c>
      <c r="C308">
        <v>59</v>
      </c>
      <c r="D308">
        <v>31</v>
      </c>
      <c r="E308">
        <f t="shared" si="16"/>
        <v>20121025</v>
      </c>
      <c r="F308">
        <f t="shared" si="17"/>
        <v>9.055118110236221E-2</v>
      </c>
      <c r="G308">
        <f t="shared" si="18"/>
        <v>59</v>
      </c>
      <c r="H308">
        <f t="shared" si="19"/>
        <v>30.92</v>
      </c>
      <c r="J308" t="str">
        <f>'147557'!A300</f>
        <v>GHCND:USC00250760</v>
      </c>
      <c r="K308" t="str">
        <f>'147557'!B300</f>
        <v>BENKELMAN NE US</v>
      </c>
      <c r="L308">
        <f>'147557'!C300</f>
        <v>922</v>
      </c>
      <c r="M308">
        <f>'147557'!D300</f>
        <v>40.052599999999998</v>
      </c>
      <c r="N308">
        <f>'147557'!E300</f>
        <v>-101.5386</v>
      </c>
      <c r="O308">
        <f>'147557'!F300</f>
        <v>20121025</v>
      </c>
      <c r="P308">
        <f>'147557'!Q300</f>
        <v>23</v>
      </c>
      <c r="Q308">
        <f>'147557'!AF300</f>
        <v>150</v>
      </c>
      <c r="R308">
        <f>'147557'!AK300</f>
        <v>-6</v>
      </c>
    </row>
    <row r="309" spans="1:18" x14ac:dyDescent="0.2">
      <c r="A309">
        <v>20121026</v>
      </c>
      <c r="B309">
        <v>0</v>
      </c>
      <c r="C309">
        <v>45</v>
      </c>
      <c r="D309">
        <v>24</v>
      </c>
      <c r="E309">
        <f t="shared" si="16"/>
        <v>20121026</v>
      </c>
      <c r="F309">
        <f t="shared" si="17"/>
        <v>0</v>
      </c>
      <c r="G309">
        <f t="shared" si="18"/>
        <v>44.96</v>
      </c>
      <c r="H309">
        <f t="shared" si="19"/>
        <v>24.08</v>
      </c>
      <c r="J309" t="str">
        <f>'147557'!A301</f>
        <v>GHCND:USC00250760</v>
      </c>
      <c r="K309" t="str">
        <f>'147557'!B301</f>
        <v>BENKELMAN NE US</v>
      </c>
      <c r="L309">
        <f>'147557'!C301</f>
        <v>922</v>
      </c>
      <c r="M309">
        <f>'147557'!D301</f>
        <v>40.052599999999998</v>
      </c>
      <c r="N309">
        <f>'147557'!E301</f>
        <v>-101.5386</v>
      </c>
      <c r="O309">
        <f>'147557'!F301</f>
        <v>20121026</v>
      </c>
      <c r="P309">
        <f>'147557'!Q301</f>
        <v>0</v>
      </c>
      <c r="Q309">
        <f>'147557'!AF301</f>
        <v>72</v>
      </c>
      <c r="R309">
        <f>'147557'!AK301</f>
        <v>-44</v>
      </c>
    </row>
    <row r="310" spans="1:18" x14ac:dyDescent="0.2">
      <c r="A310">
        <v>20121027</v>
      </c>
      <c r="B310">
        <v>0</v>
      </c>
      <c r="C310">
        <v>39</v>
      </c>
      <c r="D310">
        <v>19</v>
      </c>
      <c r="E310">
        <f t="shared" si="16"/>
        <v>20121027</v>
      </c>
      <c r="F310">
        <f t="shared" si="17"/>
        <v>0</v>
      </c>
      <c r="G310">
        <f t="shared" si="18"/>
        <v>39.019999999999996</v>
      </c>
      <c r="H310">
        <f t="shared" si="19"/>
        <v>19.04</v>
      </c>
      <c r="J310" t="str">
        <f>'147557'!A302</f>
        <v>GHCND:USC00250760</v>
      </c>
      <c r="K310" t="str">
        <f>'147557'!B302</f>
        <v>BENKELMAN NE US</v>
      </c>
      <c r="L310">
        <f>'147557'!C302</f>
        <v>922</v>
      </c>
      <c r="M310">
        <f>'147557'!D302</f>
        <v>40.052599999999998</v>
      </c>
      <c r="N310">
        <f>'147557'!E302</f>
        <v>-101.5386</v>
      </c>
      <c r="O310">
        <f>'147557'!F302</f>
        <v>20121027</v>
      </c>
      <c r="P310">
        <f>'147557'!Q302</f>
        <v>0</v>
      </c>
      <c r="Q310">
        <f>'147557'!AF302</f>
        <v>39</v>
      </c>
      <c r="R310">
        <f>'147557'!AK302</f>
        <v>-72</v>
      </c>
    </row>
    <row r="311" spans="1:18" x14ac:dyDescent="0.2">
      <c r="A311">
        <v>20121028</v>
      </c>
      <c r="B311">
        <v>0</v>
      </c>
      <c r="C311">
        <v>53</v>
      </c>
      <c r="D311">
        <v>19</v>
      </c>
      <c r="E311">
        <f t="shared" si="16"/>
        <v>20121028</v>
      </c>
      <c r="F311">
        <f t="shared" si="17"/>
        <v>0</v>
      </c>
      <c r="G311">
        <f t="shared" si="18"/>
        <v>53.06</v>
      </c>
      <c r="H311">
        <f t="shared" si="19"/>
        <v>19.04</v>
      </c>
      <c r="J311" t="str">
        <f>'147557'!A303</f>
        <v>GHCND:USC00250760</v>
      </c>
      <c r="K311" t="str">
        <f>'147557'!B303</f>
        <v>BENKELMAN NE US</v>
      </c>
      <c r="L311">
        <f>'147557'!C303</f>
        <v>922</v>
      </c>
      <c r="M311">
        <f>'147557'!D303</f>
        <v>40.052599999999998</v>
      </c>
      <c r="N311">
        <f>'147557'!E303</f>
        <v>-101.5386</v>
      </c>
      <c r="O311">
        <f>'147557'!F303</f>
        <v>20121028</v>
      </c>
      <c r="P311">
        <f>'147557'!Q303</f>
        <v>0</v>
      </c>
      <c r="Q311">
        <f>'147557'!AF303</f>
        <v>117</v>
      </c>
      <c r="R311">
        <f>'147557'!AK303</f>
        <v>-72</v>
      </c>
    </row>
    <row r="312" spans="1:18" x14ac:dyDescent="0.2">
      <c r="A312">
        <v>20121029</v>
      </c>
      <c r="B312">
        <v>0</v>
      </c>
      <c r="C312">
        <v>68</v>
      </c>
      <c r="D312">
        <v>33</v>
      </c>
      <c r="E312">
        <f t="shared" si="16"/>
        <v>20121029</v>
      </c>
      <c r="F312">
        <f t="shared" si="17"/>
        <v>0</v>
      </c>
      <c r="G312">
        <f t="shared" si="18"/>
        <v>68</v>
      </c>
      <c r="H312">
        <f t="shared" si="19"/>
        <v>33.08</v>
      </c>
      <c r="J312" t="str">
        <f>'147557'!A304</f>
        <v>GHCND:USC00250760</v>
      </c>
      <c r="K312" t="str">
        <f>'147557'!B304</f>
        <v>BENKELMAN NE US</v>
      </c>
      <c r="L312">
        <f>'147557'!C304</f>
        <v>922</v>
      </c>
      <c r="M312">
        <f>'147557'!D304</f>
        <v>40.052599999999998</v>
      </c>
      <c r="N312">
        <f>'147557'!E304</f>
        <v>-101.5386</v>
      </c>
      <c r="O312">
        <f>'147557'!F304</f>
        <v>20121029</v>
      </c>
      <c r="P312">
        <f>'147557'!Q304</f>
        <v>0</v>
      </c>
      <c r="Q312">
        <f>'147557'!AF304</f>
        <v>200</v>
      </c>
      <c r="R312">
        <f>'147557'!AK304</f>
        <v>6</v>
      </c>
    </row>
    <row r="313" spans="1:18" x14ac:dyDescent="0.2">
      <c r="A313">
        <v>20121030</v>
      </c>
      <c r="B313">
        <v>0</v>
      </c>
      <c r="C313">
        <v>77</v>
      </c>
      <c r="D313">
        <v>33</v>
      </c>
      <c r="E313">
        <f t="shared" si="16"/>
        <v>20121030</v>
      </c>
      <c r="F313">
        <f t="shared" si="17"/>
        <v>0</v>
      </c>
      <c r="G313">
        <f t="shared" si="18"/>
        <v>77</v>
      </c>
      <c r="H313">
        <f t="shared" si="19"/>
        <v>33.08</v>
      </c>
      <c r="J313" t="str">
        <f>'147557'!A305</f>
        <v>GHCND:USC00250760</v>
      </c>
      <c r="K313" t="str">
        <f>'147557'!B305</f>
        <v>BENKELMAN NE US</v>
      </c>
      <c r="L313">
        <f>'147557'!C305</f>
        <v>922</v>
      </c>
      <c r="M313">
        <f>'147557'!D305</f>
        <v>40.052599999999998</v>
      </c>
      <c r="N313">
        <f>'147557'!E305</f>
        <v>-101.5386</v>
      </c>
      <c r="O313">
        <f>'147557'!F305</f>
        <v>20121030</v>
      </c>
      <c r="P313">
        <f>'147557'!Q305</f>
        <v>0</v>
      </c>
      <c r="Q313">
        <f>'147557'!AF305</f>
        <v>250</v>
      </c>
      <c r="R313">
        <f>'147557'!AK305</f>
        <v>6</v>
      </c>
    </row>
    <row r="314" spans="1:18" x14ac:dyDescent="0.2">
      <c r="A314">
        <v>20121031</v>
      </c>
      <c r="B314">
        <v>0</v>
      </c>
      <c r="C314">
        <v>76</v>
      </c>
      <c r="D314">
        <v>38</v>
      </c>
      <c r="E314">
        <f t="shared" si="16"/>
        <v>20121031</v>
      </c>
      <c r="F314">
        <f t="shared" si="17"/>
        <v>0</v>
      </c>
      <c r="G314">
        <f t="shared" si="18"/>
        <v>75.92</v>
      </c>
      <c r="H314">
        <f t="shared" si="19"/>
        <v>37.94</v>
      </c>
      <c r="J314" t="str">
        <f>'147557'!A306</f>
        <v>GHCND:USC00250760</v>
      </c>
      <c r="K314" t="str">
        <f>'147557'!B306</f>
        <v>BENKELMAN NE US</v>
      </c>
      <c r="L314">
        <f>'147557'!C306</f>
        <v>922</v>
      </c>
      <c r="M314">
        <f>'147557'!D306</f>
        <v>40.052599999999998</v>
      </c>
      <c r="N314">
        <f>'147557'!E306</f>
        <v>-101.5386</v>
      </c>
      <c r="O314">
        <f>'147557'!F306</f>
        <v>20121031</v>
      </c>
      <c r="P314">
        <f>'147557'!Q306</f>
        <v>0</v>
      </c>
      <c r="Q314">
        <f>'147557'!AF306</f>
        <v>244</v>
      </c>
      <c r="R314">
        <f>'147557'!AK306</f>
        <v>33</v>
      </c>
    </row>
    <row r="315" spans="1:18" x14ac:dyDescent="0.2">
      <c r="A315">
        <v>20121101</v>
      </c>
      <c r="B315">
        <v>0</v>
      </c>
      <c r="C315">
        <v>76</v>
      </c>
      <c r="D315">
        <v>31</v>
      </c>
      <c r="E315">
        <f t="shared" si="16"/>
        <v>20121101</v>
      </c>
      <c r="F315">
        <f t="shared" si="17"/>
        <v>0</v>
      </c>
      <c r="G315">
        <f t="shared" si="18"/>
        <v>75.92</v>
      </c>
      <c r="H315">
        <f t="shared" si="19"/>
        <v>30.92</v>
      </c>
      <c r="J315" t="str">
        <f>'147557'!A307</f>
        <v>GHCND:USC00250760</v>
      </c>
      <c r="K315" t="str">
        <f>'147557'!B307</f>
        <v>BENKELMAN NE US</v>
      </c>
      <c r="L315">
        <f>'147557'!C307</f>
        <v>922</v>
      </c>
      <c r="M315">
        <f>'147557'!D307</f>
        <v>40.052599999999998</v>
      </c>
      <c r="N315">
        <f>'147557'!E307</f>
        <v>-101.5386</v>
      </c>
      <c r="O315">
        <f>'147557'!F307</f>
        <v>20121101</v>
      </c>
      <c r="P315">
        <f>'147557'!Q307</f>
        <v>0</v>
      </c>
      <c r="Q315">
        <f>'147557'!AF307</f>
        <v>244</v>
      </c>
      <c r="R315">
        <f>'147557'!AK307</f>
        <v>-6</v>
      </c>
    </row>
    <row r="316" spans="1:18" x14ac:dyDescent="0.2">
      <c r="A316">
        <v>20121102</v>
      </c>
      <c r="B316">
        <v>0</v>
      </c>
      <c r="C316">
        <v>80</v>
      </c>
      <c r="D316">
        <v>31</v>
      </c>
      <c r="E316">
        <f t="shared" si="16"/>
        <v>20121102</v>
      </c>
      <c r="F316">
        <f t="shared" si="17"/>
        <v>0</v>
      </c>
      <c r="G316">
        <f t="shared" si="18"/>
        <v>80.06</v>
      </c>
      <c r="H316">
        <f t="shared" si="19"/>
        <v>30.92</v>
      </c>
      <c r="J316" t="str">
        <f>'147557'!A308</f>
        <v>GHCND:USC00250760</v>
      </c>
      <c r="K316" t="str">
        <f>'147557'!B308</f>
        <v>BENKELMAN NE US</v>
      </c>
      <c r="L316">
        <f>'147557'!C308</f>
        <v>922</v>
      </c>
      <c r="M316">
        <f>'147557'!D308</f>
        <v>40.052599999999998</v>
      </c>
      <c r="N316">
        <f>'147557'!E308</f>
        <v>-101.5386</v>
      </c>
      <c r="O316">
        <f>'147557'!F308</f>
        <v>20121102</v>
      </c>
      <c r="P316">
        <f>'147557'!Q308</f>
        <v>0</v>
      </c>
      <c r="Q316">
        <f>'147557'!AF308</f>
        <v>267</v>
      </c>
      <c r="R316">
        <f>'147557'!AK308</f>
        <v>-6</v>
      </c>
    </row>
    <row r="317" spans="1:18" x14ac:dyDescent="0.2">
      <c r="A317">
        <v>20121103</v>
      </c>
      <c r="B317">
        <v>0</v>
      </c>
      <c r="C317">
        <v>62</v>
      </c>
      <c r="D317">
        <v>28</v>
      </c>
      <c r="E317">
        <f t="shared" si="16"/>
        <v>20121103</v>
      </c>
      <c r="F317">
        <f t="shared" si="17"/>
        <v>0</v>
      </c>
      <c r="G317">
        <f t="shared" si="18"/>
        <v>62.06</v>
      </c>
      <c r="H317">
        <f t="shared" si="19"/>
        <v>28.04</v>
      </c>
      <c r="J317" t="str">
        <f>'147557'!A309</f>
        <v>GHCND:USC00250760</v>
      </c>
      <c r="K317" t="str">
        <f>'147557'!B309</f>
        <v>BENKELMAN NE US</v>
      </c>
      <c r="L317">
        <f>'147557'!C309</f>
        <v>922</v>
      </c>
      <c r="M317">
        <f>'147557'!D309</f>
        <v>40.052599999999998</v>
      </c>
      <c r="N317">
        <f>'147557'!E309</f>
        <v>-101.5386</v>
      </c>
      <c r="O317">
        <f>'147557'!F309</f>
        <v>20121103</v>
      </c>
      <c r="P317">
        <f>'147557'!Q309</f>
        <v>0</v>
      </c>
      <c r="Q317">
        <f>'147557'!AF309</f>
        <v>167</v>
      </c>
      <c r="R317">
        <f>'147557'!AK309</f>
        <v>-22</v>
      </c>
    </row>
    <row r="318" spans="1:18" x14ac:dyDescent="0.2">
      <c r="A318">
        <v>20121104</v>
      </c>
      <c r="B318">
        <v>0</v>
      </c>
      <c r="C318">
        <v>67</v>
      </c>
      <c r="D318">
        <v>26</v>
      </c>
      <c r="E318">
        <f t="shared" si="16"/>
        <v>20121104</v>
      </c>
      <c r="F318">
        <f t="shared" si="17"/>
        <v>0</v>
      </c>
      <c r="G318">
        <f t="shared" si="18"/>
        <v>66.92</v>
      </c>
      <c r="H318">
        <f t="shared" si="19"/>
        <v>26.060000000000002</v>
      </c>
      <c r="J318" t="str">
        <f>'147557'!A310</f>
        <v>GHCND:USC00250760</v>
      </c>
      <c r="K318" t="str">
        <f>'147557'!B310</f>
        <v>BENKELMAN NE US</v>
      </c>
      <c r="L318">
        <f>'147557'!C310</f>
        <v>922</v>
      </c>
      <c r="M318">
        <f>'147557'!D310</f>
        <v>40.052599999999998</v>
      </c>
      <c r="N318">
        <f>'147557'!E310</f>
        <v>-101.5386</v>
      </c>
      <c r="O318">
        <f>'147557'!F310</f>
        <v>20121104</v>
      </c>
      <c r="P318">
        <f>'147557'!Q310</f>
        <v>0</v>
      </c>
      <c r="Q318">
        <f>'147557'!AF310</f>
        <v>194</v>
      </c>
      <c r="R318">
        <f>'147557'!AK310</f>
        <v>-33</v>
      </c>
    </row>
    <row r="319" spans="1:18" x14ac:dyDescent="0.2">
      <c r="A319">
        <v>20121105</v>
      </c>
      <c r="B319">
        <v>0</v>
      </c>
      <c r="C319">
        <v>69</v>
      </c>
      <c r="D319">
        <v>32</v>
      </c>
      <c r="E319">
        <f t="shared" si="16"/>
        <v>20121105</v>
      </c>
      <c r="F319">
        <f t="shared" si="17"/>
        <v>0</v>
      </c>
      <c r="G319">
        <f t="shared" si="18"/>
        <v>69.080000000000013</v>
      </c>
      <c r="H319">
        <f t="shared" si="19"/>
        <v>32</v>
      </c>
      <c r="J319" t="str">
        <f>'147557'!A311</f>
        <v>GHCND:USC00250760</v>
      </c>
      <c r="K319" t="str">
        <f>'147557'!B311</f>
        <v>BENKELMAN NE US</v>
      </c>
      <c r="L319">
        <f>'147557'!C311</f>
        <v>922</v>
      </c>
      <c r="M319">
        <f>'147557'!D311</f>
        <v>40.052599999999998</v>
      </c>
      <c r="N319">
        <f>'147557'!E311</f>
        <v>-101.5386</v>
      </c>
      <c r="O319">
        <f>'147557'!F311</f>
        <v>20121105</v>
      </c>
      <c r="P319">
        <f>'147557'!Q311</f>
        <v>0</v>
      </c>
      <c r="Q319">
        <f>'147557'!AF311</f>
        <v>206</v>
      </c>
      <c r="R319">
        <f>'147557'!AK311</f>
        <v>0</v>
      </c>
    </row>
    <row r="320" spans="1:18" x14ac:dyDescent="0.2">
      <c r="A320">
        <v>20121106</v>
      </c>
      <c r="B320">
        <v>0</v>
      </c>
      <c r="C320">
        <v>63</v>
      </c>
      <c r="D320">
        <v>33</v>
      </c>
      <c r="E320">
        <f t="shared" si="16"/>
        <v>20121106</v>
      </c>
      <c r="F320">
        <f t="shared" si="17"/>
        <v>0</v>
      </c>
      <c r="G320">
        <f t="shared" si="18"/>
        <v>62.96</v>
      </c>
      <c r="H320">
        <f t="shared" si="19"/>
        <v>33.08</v>
      </c>
      <c r="J320" t="str">
        <f>'147557'!A312</f>
        <v>GHCND:USC00250760</v>
      </c>
      <c r="K320" t="str">
        <f>'147557'!B312</f>
        <v>BENKELMAN NE US</v>
      </c>
      <c r="L320">
        <f>'147557'!C312</f>
        <v>922</v>
      </c>
      <c r="M320">
        <f>'147557'!D312</f>
        <v>40.052599999999998</v>
      </c>
      <c r="N320">
        <f>'147557'!E312</f>
        <v>-101.5386</v>
      </c>
      <c r="O320">
        <f>'147557'!F312</f>
        <v>20121106</v>
      </c>
      <c r="P320">
        <f>'147557'!Q312</f>
        <v>0</v>
      </c>
      <c r="Q320">
        <f>'147557'!AF312</f>
        <v>172</v>
      </c>
      <c r="R320">
        <f>'147557'!AK312</f>
        <v>6</v>
      </c>
    </row>
    <row r="321" spans="1:18" x14ac:dyDescent="0.2">
      <c r="A321">
        <v>20121107</v>
      </c>
      <c r="B321">
        <v>0</v>
      </c>
      <c r="C321">
        <v>67</v>
      </c>
      <c r="D321">
        <v>26</v>
      </c>
      <c r="E321">
        <f t="shared" si="16"/>
        <v>20121107</v>
      </c>
      <c r="F321">
        <f t="shared" si="17"/>
        <v>0</v>
      </c>
      <c r="G321">
        <f t="shared" si="18"/>
        <v>66.92</v>
      </c>
      <c r="H321">
        <f t="shared" si="19"/>
        <v>26.060000000000002</v>
      </c>
      <c r="J321" t="str">
        <f>'147557'!A313</f>
        <v>GHCND:USC00250760</v>
      </c>
      <c r="K321" t="str">
        <f>'147557'!B313</f>
        <v>BENKELMAN NE US</v>
      </c>
      <c r="L321">
        <f>'147557'!C313</f>
        <v>922</v>
      </c>
      <c r="M321">
        <f>'147557'!D313</f>
        <v>40.052599999999998</v>
      </c>
      <c r="N321">
        <f>'147557'!E313</f>
        <v>-101.5386</v>
      </c>
      <c r="O321">
        <f>'147557'!F313</f>
        <v>20121107</v>
      </c>
      <c r="P321">
        <f>'147557'!Q313</f>
        <v>0</v>
      </c>
      <c r="Q321">
        <f>'147557'!AF313</f>
        <v>194</v>
      </c>
      <c r="R321">
        <f>'147557'!AK313</f>
        <v>-33</v>
      </c>
    </row>
    <row r="322" spans="1:18" x14ac:dyDescent="0.2">
      <c r="A322">
        <v>20121108</v>
      </c>
      <c r="B322">
        <v>0</v>
      </c>
      <c r="C322">
        <v>77</v>
      </c>
      <c r="D322">
        <v>30</v>
      </c>
      <c r="E322">
        <f t="shared" si="16"/>
        <v>20121108</v>
      </c>
      <c r="F322">
        <f t="shared" si="17"/>
        <v>0</v>
      </c>
      <c r="G322">
        <f t="shared" si="18"/>
        <v>77</v>
      </c>
      <c r="H322">
        <f t="shared" si="19"/>
        <v>30.02</v>
      </c>
      <c r="J322" t="str">
        <f>'147557'!A314</f>
        <v>GHCND:USC00250760</v>
      </c>
      <c r="K322" t="str">
        <f>'147557'!B314</f>
        <v>BENKELMAN NE US</v>
      </c>
      <c r="L322">
        <f>'147557'!C314</f>
        <v>922</v>
      </c>
      <c r="M322">
        <f>'147557'!D314</f>
        <v>40.052599999999998</v>
      </c>
      <c r="N322">
        <f>'147557'!E314</f>
        <v>-101.5386</v>
      </c>
      <c r="O322">
        <f>'147557'!F314</f>
        <v>20121108</v>
      </c>
      <c r="P322">
        <f>'147557'!Q314</f>
        <v>0</v>
      </c>
      <c r="Q322">
        <f>'147557'!AF314</f>
        <v>250</v>
      </c>
      <c r="R322">
        <f>'147557'!AK314</f>
        <v>-11</v>
      </c>
    </row>
    <row r="323" spans="1:18" x14ac:dyDescent="0.2">
      <c r="A323">
        <v>20121109</v>
      </c>
      <c r="B323">
        <v>0</v>
      </c>
      <c r="C323">
        <v>68</v>
      </c>
      <c r="D323">
        <v>27</v>
      </c>
      <c r="E323">
        <f t="shared" si="16"/>
        <v>20121109</v>
      </c>
      <c r="F323">
        <f t="shared" si="17"/>
        <v>0</v>
      </c>
      <c r="G323">
        <f t="shared" si="18"/>
        <v>68</v>
      </c>
      <c r="H323">
        <f t="shared" si="19"/>
        <v>26.96</v>
      </c>
      <c r="J323" t="str">
        <f>'147557'!A315</f>
        <v>GHCND:USC00250760</v>
      </c>
      <c r="K323" t="str">
        <f>'147557'!B315</f>
        <v>BENKELMAN NE US</v>
      </c>
      <c r="L323">
        <f>'147557'!C315</f>
        <v>922</v>
      </c>
      <c r="M323">
        <f>'147557'!D315</f>
        <v>40.052599999999998</v>
      </c>
      <c r="N323">
        <f>'147557'!E315</f>
        <v>-101.5386</v>
      </c>
      <c r="O323">
        <f>'147557'!F315</f>
        <v>20121109</v>
      </c>
      <c r="P323">
        <f>'147557'!Q315</f>
        <v>0</v>
      </c>
      <c r="Q323">
        <f>'147557'!AF315</f>
        <v>200</v>
      </c>
      <c r="R323">
        <f>'147557'!AK315</f>
        <v>-28</v>
      </c>
    </row>
    <row r="324" spans="1:18" x14ac:dyDescent="0.2">
      <c r="A324">
        <v>20121110</v>
      </c>
      <c r="B324">
        <v>0</v>
      </c>
      <c r="C324">
        <v>63</v>
      </c>
      <c r="D324">
        <v>25</v>
      </c>
      <c r="E324">
        <f t="shared" si="16"/>
        <v>20121110</v>
      </c>
      <c r="F324">
        <f t="shared" si="17"/>
        <v>0</v>
      </c>
      <c r="G324">
        <f t="shared" si="18"/>
        <v>62.96</v>
      </c>
      <c r="H324">
        <f t="shared" si="19"/>
        <v>24.98</v>
      </c>
      <c r="J324" t="str">
        <f>'147557'!A316</f>
        <v>GHCND:USC00250760</v>
      </c>
      <c r="K324" t="str">
        <f>'147557'!B316</f>
        <v>BENKELMAN NE US</v>
      </c>
      <c r="L324">
        <f>'147557'!C316</f>
        <v>922</v>
      </c>
      <c r="M324">
        <f>'147557'!D316</f>
        <v>40.052599999999998</v>
      </c>
      <c r="N324">
        <f>'147557'!E316</f>
        <v>-101.5386</v>
      </c>
      <c r="O324">
        <f>'147557'!F316</f>
        <v>20121110</v>
      </c>
      <c r="P324">
        <f>'147557'!Q316</f>
        <v>0</v>
      </c>
      <c r="Q324">
        <f>'147557'!AF316</f>
        <v>172</v>
      </c>
      <c r="R324">
        <f>'147557'!AK316</f>
        <v>-39</v>
      </c>
    </row>
    <row r="325" spans="1:18" x14ac:dyDescent="0.2">
      <c r="A325">
        <v>20121111</v>
      </c>
      <c r="B325">
        <v>0</v>
      </c>
      <c r="C325">
        <v>60</v>
      </c>
      <c r="D325">
        <v>19</v>
      </c>
      <c r="E325">
        <f t="shared" si="16"/>
        <v>20121111</v>
      </c>
      <c r="F325">
        <f t="shared" si="17"/>
        <v>0</v>
      </c>
      <c r="G325">
        <f t="shared" si="18"/>
        <v>60.08</v>
      </c>
      <c r="H325">
        <f t="shared" si="19"/>
        <v>19.04</v>
      </c>
      <c r="J325" t="str">
        <f>'147557'!A317</f>
        <v>GHCND:USC00250760</v>
      </c>
      <c r="K325" t="str">
        <f>'147557'!B317</f>
        <v>BENKELMAN NE US</v>
      </c>
      <c r="L325">
        <f>'147557'!C317</f>
        <v>922</v>
      </c>
      <c r="M325">
        <f>'147557'!D317</f>
        <v>40.052599999999998</v>
      </c>
      <c r="N325">
        <f>'147557'!E317</f>
        <v>-101.5386</v>
      </c>
      <c r="O325">
        <f>'147557'!F317</f>
        <v>20121111</v>
      </c>
      <c r="P325">
        <f>'147557'!Q317</f>
        <v>0</v>
      </c>
      <c r="Q325">
        <f>'147557'!AF317</f>
        <v>156</v>
      </c>
      <c r="R325">
        <f>'147557'!AK317</f>
        <v>-72</v>
      </c>
    </row>
    <row r="326" spans="1:18" x14ac:dyDescent="0.2">
      <c r="A326">
        <v>20121112</v>
      </c>
      <c r="B326">
        <v>0</v>
      </c>
      <c r="C326">
        <v>35</v>
      </c>
      <c r="D326">
        <v>10</v>
      </c>
      <c r="E326">
        <f t="shared" si="16"/>
        <v>20121112</v>
      </c>
      <c r="F326">
        <f t="shared" si="17"/>
        <v>0</v>
      </c>
      <c r="G326">
        <f t="shared" si="18"/>
        <v>35.06</v>
      </c>
      <c r="H326">
        <f t="shared" si="19"/>
        <v>10.039999999999999</v>
      </c>
      <c r="J326" t="str">
        <f>'147557'!A318</f>
        <v>GHCND:USC00250760</v>
      </c>
      <c r="K326" t="str">
        <f>'147557'!B318</f>
        <v>BENKELMAN NE US</v>
      </c>
      <c r="L326">
        <f>'147557'!C318</f>
        <v>922</v>
      </c>
      <c r="M326">
        <f>'147557'!D318</f>
        <v>40.052599999999998</v>
      </c>
      <c r="N326">
        <f>'147557'!E318</f>
        <v>-101.5386</v>
      </c>
      <c r="O326">
        <f>'147557'!F318</f>
        <v>20121112</v>
      </c>
      <c r="P326">
        <f>'147557'!Q318</f>
        <v>0</v>
      </c>
      <c r="Q326">
        <f>'147557'!AF318</f>
        <v>17</v>
      </c>
      <c r="R326">
        <f>'147557'!AK318</f>
        <v>-122</v>
      </c>
    </row>
    <row r="327" spans="1:18" x14ac:dyDescent="0.2">
      <c r="A327">
        <v>20121113</v>
      </c>
      <c r="B327">
        <v>0</v>
      </c>
      <c r="C327">
        <v>50</v>
      </c>
      <c r="D327">
        <v>14</v>
      </c>
      <c r="E327">
        <f t="shared" si="16"/>
        <v>20121113</v>
      </c>
      <c r="F327">
        <f t="shared" si="17"/>
        <v>0</v>
      </c>
      <c r="G327">
        <f t="shared" si="18"/>
        <v>50</v>
      </c>
      <c r="H327">
        <f t="shared" si="19"/>
        <v>14</v>
      </c>
      <c r="J327" t="str">
        <f>'147557'!A319</f>
        <v>GHCND:USC00250760</v>
      </c>
      <c r="K327" t="str">
        <f>'147557'!B319</f>
        <v>BENKELMAN NE US</v>
      </c>
      <c r="L327">
        <f>'147557'!C319</f>
        <v>922</v>
      </c>
      <c r="M327">
        <f>'147557'!D319</f>
        <v>40.052599999999998</v>
      </c>
      <c r="N327">
        <f>'147557'!E319</f>
        <v>-101.5386</v>
      </c>
      <c r="O327">
        <f>'147557'!F319</f>
        <v>20121113</v>
      </c>
      <c r="P327">
        <f>'147557'!Q319</f>
        <v>0</v>
      </c>
      <c r="Q327">
        <f>'147557'!AF319</f>
        <v>100</v>
      </c>
      <c r="R327">
        <f>'147557'!AK319</f>
        <v>-100</v>
      </c>
    </row>
    <row r="328" spans="1:18" x14ac:dyDescent="0.2">
      <c r="A328">
        <v>20121114</v>
      </c>
      <c r="B328">
        <v>0</v>
      </c>
      <c r="C328">
        <v>56</v>
      </c>
      <c r="D328">
        <v>16</v>
      </c>
      <c r="E328">
        <f t="shared" si="16"/>
        <v>20121114</v>
      </c>
      <c r="F328">
        <f t="shared" si="17"/>
        <v>0</v>
      </c>
      <c r="G328">
        <f t="shared" si="18"/>
        <v>55.94</v>
      </c>
      <c r="H328">
        <f t="shared" si="19"/>
        <v>15.98</v>
      </c>
      <c r="J328" t="str">
        <f>'147557'!A320</f>
        <v>GHCND:USC00250760</v>
      </c>
      <c r="K328" t="str">
        <f>'147557'!B320</f>
        <v>BENKELMAN NE US</v>
      </c>
      <c r="L328">
        <f>'147557'!C320</f>
        <v>922</v>
      </c>
      <c r="M328">
        <f>'147557'!D320</f>
        <v>40.052599999999998</v>
      </c>
      <c r="N328">
        <f>'147557'!E320</f>
        <v>-101.5386</v>
      </c>
      <c r="O328">
        <f>'147557'!F320</f>
        <v>20121114</v>
      </c>
      <c r="P328">
        <f>'147557'!Q320</f>
        <v>0</v>
      </c>
      <c r="Q328">
        <f>'147557'!AF320</f>
        <v>133</v>
      </c>
      <c r="R328">
        <f>'147557'!AK320</f>
        <v>-89</v>
      </c>
    </row>
    <row r="329" spans="1:18" x14ac:dyDescent="0.2">
      <c r="A329">
        <v>20121115</v>
      </c>
      <c r="B329">
        <v>0</v>
      </c>
      <c r="C329">
        <v>63</v>
      </c>
      <c r="D329">
        <v>20</v>
      </c>
      <c r="E329">
        <f t="shared" si="16"/>
        <v>20121115</v>
      </c>
      <c r="F329">
        <f t="shared" si="17"/>
        <v>0</v>
      </c>
      <c r="G329">
        <f t="shared" si="18"/>
        <v>62.96</v>
      </c>
      <c r="H329">
        <f t="shared" si="19"/>
        <v>19.939999999999998</v>
      </c>
      <c r="J329" t="str">
        <f>'147557'!A321</f>
        <v>GHCND:USC00250760</v>
      </c>
      <c r="K329" t="str">
        <f>'147557'!B321</f>
        <v>BENKELMAN NE US</v>
      </c>
      <c r="L329">
        <f>'147557'!C321</f>
        <v>922</v>
      </c>
      <c r="M329">
        <f>'147557'!D321</f>
        <v>40.052599999999998</v>
      </c>
      <c r="N329">
        <f>'147557'!E321</f>
        <v>-101.5386</v>
      </c>
      <c r="O329">
        <f>'147557'!F321</f>
        <v>20121115</v>
      </c>
      <c r="P329">
        <f>'147557'!Q321</f>
        <v>0</v>
      </c>
      <c r="Q329">
        <f>'147557'!AF321</f>
        <v>172</v>
      </c>
      <c r="R329">
        <f>'147557'!AK321</f>
        <v>-67</v>
      </c>
    </row>
    <row r="330" spans="1:18" x14ac:dyDescent="0.2">
      <c r="A330">
        <v>20121116</v>
      </c>
      <c r="B330">
        <v>0</v>
      </c>
      <c r="C330">
        <v>61</v>
      </c>
      <c r="D330">
        <v>25</v>
      </c>
      <c r="E330">
        <f t="shared" si="16"/>
        <v>20121116</v>
      </c>
      <c r="F330">
        <f t="shared" si="17"/>
        <v>0</v>
      </c>
      <c r="G330">
        <f t="shared" si="18"/>
        <v>60.980000000000004</v>
      </c>
      <c r="H330">
        <f t="shared" si="19"/>
        <v>24.98</v>
      </c>
      <c r="J330" t="str">
        <f>'147557'!A322</f>
        <v>GHCND:USC00250760</v>
      </c>
      <c r="K330" t="str">
        <f>'147557'!B322</f>
        <v>BENKELMAN NE US</v>
      </c>
      <c r="L330">
        <f>'147557'!C322</f>
        <v>922</v>
      </c>
      <c r="M330">
        <f>'147557'!D322</f>
        <v>40.052599999999998</v>
      </c>
      <c r="N330">
        <f>'147557'!E322</f>
        <v>-101.5386</v>
      </c>
      <c r="O330">
        <f>'147557'!F322</f>
        <v>20121116</v>
      </c>
      <c r="P330">
        <f>'147557'!Q322</f>
        <v>0</v>
      </c>
      <c r="Q330">
        <f>'147557'!AF322</f>
        <v>161</v>
      </c>
      <c r="R330">
        <f>'147557'!AK322</f>
        <v>-39</v>
      </c>
    </row>
    <row r="331" spans="1:18" x14ac:dyDescent="0.2">
      <c r="A331">
        <v>20121117</v>
      </c>
      <c r="B331">
        <v>0</v>
      </c>
      <c r="C331">
        <v>61</v>
      </c>
      <c r="D331">
        <v>23</v>
      </c>
      <c r="E331">
        <f t="shared" ref="E331:E375" si="20">O331</f>
        <v>20121117</v>
      </c>
      <c r="F331">
        <f t="shared" ref="F331:F375" si="21">IF(P331=-9999,-9999,P331/254)</f>
        <v>0</v>
      </c>
      <c r="G331">
        <f t="shared" ref="G331:G375" si="22">IF(Q331=-9999,-9999,(9/5)*(Q331/10)+32)</f>
        <v>60.980000000000004</v>
      </c>
      <c r="H331">
        <f t="shared" ref="H331:H375" si="23">IF(R331=-9999,-9999,(9/5)*(R331/10)+32)</f>
        <v>23</v>
      </c>
      <c r="J331" t="str">
        <f>'147557'!A323</f>
        <v>GHCND:USC00250760</v>
      </c>
      <c r="K331" t="str">
        <f>'147557'!B323</f>
        <v>BENKELMAN NE US</v>
      </c>
      <c r="L331">
        <f>'147557'!C323</f>
        <v>922</v>
      </c>
      <c r="M331">
        <f>'147557'!D323</f>
        <v>40.052599999999998</v>
      </c>
      <c r="N331">
        <f>'147557'!E323</f>
        <v>-101.5386</v>
      </c>
      <c r="O331">
        <f>'147557'!F323</f>
        <v>20121117</v>
      </c>
      <c r="P331">
        <f>'147557'!Q323</f>
        <v>0</v>
      </c>
      <c r="Q331">
        <f>'147557'!AF323</f>
        <v>161</v>
      </c>
      <c r="R331">
        <f>'147557'!AK323</f>
        <v>-50</v>
      </c>
    </row>
    <row r="332" spans="1:18" x14ac:dyDescent="0.2">
      <c r="A332">
        <v>20121118</v>
      </c>
      <c r="B332">
        <v>0</v>
      </c>
      <c r="C332">
        <v>67</v>
      </c>
      <c r="D332">
        <v>23</v>
      </c>
      <c r="E332">
        <f t="shared" si="20"/>
        <v>20121118</v>
      </c>
      <c r="F332">
        <f t="shared" si="21"/>
        <v>0</v>
      </c>
      <c r="G332">
        <f t="shared" si="22"/>
        <v>66.92</v>
      </c>
      <c r="H332">
        <f t="shared" si="23"/>
        <v>23</v>
      </c>
      <c r="J332" t="str">
        <f>'147557'!A324</f>
        <v>GHCND:USC00250760</v>
      </c>
      <c r="K332" t="str">
        <f>'147557'!B324</f>
        <v>BENKELMAN NE US</v>
      </c>
      <c r="L332">
        <f>'147557'!C324</f>
        <v>922</v>
      </c>
      <c r="M332">
        <f>'147557'!D324</f>
        <v>40.052599999999998</v>
      </c>
      <c r="N332">
        <f>'147557'!E324</f>
        <v>-101.5386</v>
      </c>
      <c r="O332">
        <f>'147557'!F324</f>
        <v>20121118</v>
      </c>
      <c r="P332">
        <f>'147557'!Q324</f>
        <v>0</v>
      </c>
      <c r="Q332">
        <f>'147557'!AF324</f>
        <v>194</v>
      </c>
      <c r="R332">
        <f>'147557'!AK324</f>
        <v>-50</v>
      </c>
    </row>
    <row r="333" spans="1:18" x14ac:dyDescent="0.2">
      <c r="A333">
        <v>20121119</v>
      </c>
      <c r="B333">
        <v>0</v>
      </c>
      <c r="C333">
        <v>58</v>
      </c>
      <c r="D333">
        <v>25</v>
      </c>
      <c r="E333">
        <f t="shared" si="20"/>
        <v>20121119</v>
      </c>
      <c r="F333">
        <f t="shared" si="21"/>
        <v>0</v>
      </c>
      <c r="G333">
        <f t="shared" si="22"/>
        <v>57.92</v>
      </c>
      <c r="H333">
        <f t="shared" si="23"/>
        <v>24.98</v>
      </c>
      <c r="J333" t="str">
        <f>'147557'!A325</f>
        <v>GHCND:USC00250760</v>
      </c>
      <c r="K333" t="str">
        <f>'147557'!B325</f>
        <v>BENKELMAN NE US</v>
      </c>
      <c r="L333">
        <f>'147557'!C325</f>
        <v>922</v>
      </c>
      <c r="M333">
        <f>'147557'!D325</f>
        <v>40.052599999999998</v>
      </c>
      <c r="N333">
        <f>'147557'!E325</f>
        <v>-101.5386</v>
      </c>
      <c r="O333">
        <f>'147557'!F325</f>
        <v>20121119</v>
      </c>
      <c r="P333">
        <f>'147557'!Q325</f>
        <v>0</v>
      </c>
      <c r="Q333">
        <f>'147557'!AF325</f>
        <v>144</v>
      </c>
      <c r="R333">
        <f>'147557'!AK325</f>
        <v>-39</v>
      </c>
    </row>
    <row r="334" spans="1:18" x14ac:dyDescent="0.2">
      <c r="A334">
        <v>20121120</v>
      </c>
      <c r="B334">
        <v>0</v>
      </c>
      <c r="C334">
        <v>69</v>
      </c>
      <c r="D334">
        <v>26</v>
      </c>
      <c r="E334">
        <f t="shared" si="20"/>
        <v>20121120</v>
      </c>
      <c r="F334">
        <f t="shared" si="21"/>
        <v>0</v>
      </c>
      <c r="G334">
        <f t="shared" si="22"/>
        <v>69.080000000000013</v>
      </c>
      <c r="H334">
        <f t="shared" si="23"/>
        <v>26.060000000000002</v>
      </c>
      <c r="J334" t="str">
        <f>'147557'!A326</f>
        <v>GHCND:USC00250760</v>
      </c>
      <c r="K334" t="str">
        <f>'147557'!B326</f>
        <v>BENKELMAN NE US</v>
      </c>
      <c r="L334">
        <f>'147557'!C326</f>
        <v>922</v>
      </c>
      <c r="M334">
        <f>'147557'!D326</f>
        <v>40.052599999999998</v>
      </c>
      <c r="N334">
        <f>'147557'!E326</f>
        <v>-101.5386</v>
      </c>
      <c r="O334">
        <f>'147557'!F326</f>
        <v>20121120</v>
      </c>
      <c r="P334">
        <f>'147557'!Q326</f>
        <v>0</v>
      </c>
      <c r="Q334">
        <f>'147557'!AF326</f>
        <v>206</v>
      </c>
      <c r="R334">
        <f>'147557'!AK326</f>
        <v>-33</v>
      </c>
    </row>
    <row r="335" spans="1:18" x14ac:dyDescent="0.2">
      <c r="A335">
        <v>20121121</v>
      </c>
      <c r="B335">
        <v>0</v>
      </c>
      <c r="C335">
        <v>73</v>
      </c>
      <c r="D335">
        <v>27</v>
      </c>
      <c r="E335">
        <f t="shared" si="20"/>
        <v>20121121</v>
      </c>
      <c r="F335">
        <f t="shared" si="21"/>
        <v>0</v>
      </c>
      <c r="G335">
        <f t="shared" si="22"/>
        <v>73.039999999999992</v>
      </c>
      <c r="H335">
        <f t="shared" si="23"/>
        <v>26.96</v>
      </c>
      <c r="J335" t="str">
        <f>'147557'!A327</f>
        <v>GHCND:USC00250760</v>
      </c>
      <c r="K335" t="str">
        <f>'147557'!B327</f>
        <v>BENKELMAN NE US</v>
      </c>
      <c r="L335">
        <f>'147557'!C327</f>
        <v>922</v>
      </c>
      <c r="M335">
        <f>'147557'!D327</f>
        <v>40.052599999999998</v>
      </c>
      <c r="N335">
        <f>'147557'!E327</f>
        <v>-101.5386</v>
      </c>
      <c r="O335">
        <f>'147557'!F327</f>
        <v>20121121</v>
      </c>
      <c r="P335">
        <f>'147557'!Q327</f>
        <v>0</v>
      </c>
      <c r="Q335">
        <f>'147557'!AF327</f>
        <v>228</v>
      </c>
      <c r="R335">
        <f>'147557'!AK327</f>
        <v>-28</v>
      </c>
    </row>
    <row r="336" spans="1:18" x14ac:dyDescent="0.2">
      <c r="A336">
        <v>20121122</v>
      </c>
      <c r="B336">
        <v>0</v>
      </c>
      <c r="C336">
        <v>72</v>
      </c>
      <c r="D336">
        <v>28</v>
      </c>
      <c r="E336">
        <f t="shared" si="20"/>
        <v>20121122</v>
      </c>
      <c r="F336">
        <f t="shared" si="21"/>
        <v>0</v>
      </c>
      <c r="G336">
        <f t="shared" si="22"/>
        <v>71.960000000000008</v>
      </c>
      <c r="H336">
        <f t="shared" si="23"/>
        <v>28.04</v>
      </c>
      <c r="J336" t="str">
        <f>'147557'!A328</f>
        <v>GHCND:USC00250760</v>
      </c>
      <c r="K336" t="str">
        <f>'147557'!B328</f>
        <v>BENKELMAN NE US</v>
      </c>
      <c r="L336">
        <f>'147557'!C328</f>
        <v>922</v>
      </c>
      <c r="M336">
        <f>'147557'!D328</f>
        <v>40.052599999999998</v>
      </c>
      <c r="N336">
        <f>'147557'!E328</f>
        <v>-101.5386</v>
      </c>
      <c r="O336">
        <f>'147557'!F328</f>
        <v>20121122</v>
      </c>
      <c r="P336">
        <f>'147557'!Q328</f>
        <v>0</v>
      </c>
      <c r="Q336">
        <f>'147557'!AF328</f>
        <v>222</v>
      </c>
      <c r="R336">
        <f>'147557'!AK328</f>
        <v>-22</v>
      </c>
    </row>
    <row r="337" spans="1:18" x14ac:dyDescent="0.2">
      <c r="A337">
        <v>20121123</v>
      </c>
      <c r="B337">
        <v>0</v>
      </c>
      <c r="C337">
        <v>58</v>
      </c>
      <c r="D337">
        <v>20</v>
      </c>
      <c r="E337">
        <f t="shared" si="20"/>
        <v>20121123</v>
      </c>
      <c r="F337">
        <f t="shared" si="21"/>
        <v>0</v>
      </c>
      <c r="G337">
        <f t="shared" si="22"/>
        <v>57.92</v>
      </c>
      <c r="H337">
        <f t="shared" si="23"/>
        <v>19.939999999999998</v>
      </c>
      <c r="J337" t="str">
        <f>'147557'!A329</f>
        <v>GHCND:USC00250760</v>
      </c>
      <c r="K337" t="str">
        <f>'147557'!B329</f>
        <v>BENKELMAN NE US</v>
      </c>
      <c r="L337">
        <f>'147557'!C329</f>
        <v>922</v>
      </c>
      <c r="M337">
        <f>'147557'!D329</f>
        <v>40.052599999999998</v>
      </c>
      <c r="N337">
        <f>'147557'!E329</f>
        <v>-101.5386</v>
      </c>
      <c r="O337">
        <f>'147557'!F329</f>
        <v>20121123</v>
      </c>
      <c r="P337">
        <f>'147557'!Q329</f>
        <v>0</v>
      </c>
      <c r="Q337">
        <f>'147557'!AF329</f>
        <v>144</v>
      </c>
      <c r="R337">
        <f>'147557'!AK329</f>
        <v>-67</v>
      </c>
    </row>
    <row r="338" spans="1:18" x14ac:dyDescent="0.2">
      <c r="A338">
        <v>20121124</v>
      </c>
      <c r="B338">
        <v>0</v>
      </c>
      <c r="C338">
        <v>52</v>
      </c>
      <c r="D338">
        <v>21</v>
      </c>
      <c r="E338">
        <f t="shared" si="20"/>
        <v>20121124</v>
      </c>
      <c r="F338">
        <f t="shared" si="21"/>
        <v>0</v>
      </c>
      <c r="G338">
        <f t="shared" si="22"/>
        <v>51.980000000000004</v>
      </c>
      <c r="H338">
        <f t="shared" si="23"/>
        <v>21.02</v>
      </c>
      <c r="J338" t="str">
        <f>'147557'!A330</f>
        <v>GHCND:USC00250760</v>
      </c>
      <c r="K338" t="str">
        <f>'147557'!B330</f>
        <v>BENKELMAN NE US</v>
      </c>
      <c r="L338">
        <f>'147557'!C330</f>
        <v>922</v>
      </c>
      <c r="M338">
        <f>'147557'!D330</f>
        <v>40.052599999999998</v>
      </c>
      <c r="N338">
        <f>'147557'!E330</f>
        <v>-101.5386</v>
      </c>
      <c r="O338">
        <f>'147557'!F330</f>
        <v>20121124</v>
      </c>
      <c r="P338">
        <f>'147557'!Q330</f>
        <v>0</v>
      </c>
      <c r="Q338">
        <f>'147557'!AF330</f>
        <v>111</v>
      </c>
      <c r="R338">
        <f>'147557'!AK330</f>
        <v>-61</v>
      </c>
    </row>
    <row r="339" spans="1:18" x14ac:dyDescent="0.2">
      <c r="A339">
        <v>20121125</v>
      </c>
      <c r="B339">
        <v>0</v>
      </c>
      <c r="C339">
        <v>77</v>
      </c>
      <c r="D339">
        <v>20</v>
      </c>
      <c r="E339">
        <f t="shared" si="20"/>
        <v>20121125</v>
      </c>
      <c r="F339">
        <f t="shared" si="21"/>
        <v>0</v>
      </c>
      <c r="G339">
        <f t="shared" si="22"/>
        <v>77</v>
      </c>
      <c r="H339">
        <f t="shared" si="23"/>
        <v>19.939999999999998</v>
      </c>
      <c r="J339" t="str">
        <f>'147557'!A331</f>
        <v>GHCND:USC00250760</v>
      </c>
      <c r="K339" t="str">
        <f>'147557'!B331</f>
        <v>BENKELMAN NE US</v>
      </c>
      <c r="L339">
        <f>'147557'!C331</f>
        <v>922</v>
      </c>
      <c r="M339">
        <f>'147557'!D331</f>
        <v>40.052599999999998</v>
      </c>
      <c r="N339">
        <f>'147557'!E331</f>
        <v>-101.5386</v>
      </c>
      <c r="O339">
        <f>'147557'!F331</f>
        <v>20121125</v>
      </c>
      <c r="P339">
        <f>'147557'!Q331</f>
        <v>0</v>
      </c>
      <c r="Q339">
        <f>'147557'!AF331</f>
        <v>250</v>
      </c>
      <c r="R339">
        <f>'147557'!AK331</f>
        <v>-67</v>
      </c>
    </row>
    <row r="340" spans="1:18" x14ac:dyDescent="0.2">
      <c r="A340">
        <v>20121126</v>
      </c>
      <c r="B340">
        <v>0</v>
      </c>
      <c r="C340">
        <v>55</v>
      </c>
      <c r="D340">
        <v>23</v>
      </c>
      <c r="E340">
        <f t="shared" si="20"/>
        <v>20121126</v>
      </c>
      <c r="F340">
        <f t="shared" si="21"/>
        <v>0</v>
      </c>
      <c r="G340">
        <f t="shared" si="22"/>
        <v>55.040000000000006</v>
      </c>
      <c r="H340">
        <f t="shared" si="23"/>
        <v>23</v>
      </c>
      <c r="J340" t="str">
        <f>'147557'!A332</f>
        <v>GHCND:USC00250760</v>
      </c>
      <c r="K340" t="str">
        <f>'147557'!B332</f>
        <v>BENKELMAN NE US</v>
      </c>
      <c r="L340">
        <f>'147557'!C332</f>
        <v>922</v>
      </c>
      <c r="M340">
        <f>'147557'!D332</f>
        <v>40.052599999999998</v>
      </c>
      <c r="N340">
        <f>'147557'!E332</f>
        <v>-101.5386</v>
      </c>
      <c r="O340">
        <f>'147557'!F332</f>
        <v>20121126</v>
      </c>
      <c r="P340">
        <f>'147557'!Q332</f>
        <v>0</v>
      </c>
      <c r="Q340">
        <f>'147557'!AF332</f>
        <v>128</v>
      </c>
      <c r="R340">
        <f>'147557'!AK332</f>
        <v>-50</v>
      </c>
    </row>
    <row r="341" spans="1:18" x14ac:dyDescent="0.2">
      <c r="A341">
        <v>20121127</v>
      </c>
      <c r="B341">
        <v>0</v>
      </c>
      <c r="C341">
        <v>38</v>
      </c>
      <c r="D341">
        <v>19</v>
      </c>
      <c r="E341">
        <f t="shared" si="20"/>
        <v>20121127</v>
      </c>
      <c r="F341">
        <f t="shared" si="21"/>
        <v>0</v>
      </c>
      <c r="G341">
        <f t="shared" si="22"/>
        <v>37.94</v>
      </c>
      <c r="H341">
        <f t="shared" si="23"/>
        <v>19.04</v>
      </c>
      <c r="J341" t="str">
        <f>'147557'!A333</f>
        <v>GHCND:USC00250760</v>
      </c>
      <c r="K341" t="str">
        <f>'147557'!B333</f>
        <v>BENKELMAN NE US</v>
      </c>
      <c r="L341">
        <f>'147557'!C333</f>
        <v>922</v>
      </c>
      <c r="M341">
        <f>'147557'!D333</f>
        <v>40.052599999999998</v>
      </c>
      <c r="N341">
        <f>'147557'!E333</f>
        <v>-101.5386</v>
      </c>
      <c r="O341">
        <f>'147557'!F333</f>
        <v>20121127</v>
      </c>
      <c r="P341">
        <f>'147557'!Q333</f>
        <v>0</v>
      </c>
      <c r="Q341">
        <f>'147557'!AF333</f>
        <v>33</v>
      </c>
      <c r="R341">
        <f>'147557'!AK333</f>
        <v>-72</v>
      </c>
    </row>
    <row r="342" spans="1:18" x14ac:dyDescent="0.2">
      <c r="A342">
        <v>20121128</v>
      </c>
      <c r="B342">
        <v>0</v>
      </c>
      <c r="C342">
        <v>61</v>
      </c>
      <c r="D342">
        <v>14</v>
      </c>
      <c r="E342">
        <f t="shared" si="20"/>
        <v>20121128</v>
      </c>
      <c r="F342">
        <f t="shared" si="21"/>
        <v>0</v>
      </c>
      <c r="G342">
        <f t="shared" si="22"/>
        <v>60.980000000000004</v>
      </c>
      <c r="H342">
        <f t="shared" si="23"/>
        <v>14</v>
      </c>
      <c r="J342" t="str">
        <f>'147557'!A334</f>
        <v>GHCND:USC00250760</v>
      </c>
      <c r="K342" t="str">
        <f>'147557'!B334</f>
        <v>BENKELMAN NE US</v>
      </c>
      <c r="L342">
        <f>'147557'!C334</f>
        <v>922</v>
      </c>
      <c r="M342">
        <f>'147557'!D334</f>
        <v>40.052599999999998</v>
      </c>
      <c r="N342">
        <f>'147557'!E334</f>
        <v>-101.5386</v>
      </c>
      <c r="O342">
        <f>'147557'!F334</f>
        <v>20121128</v>
      </c>
      <c r="P342">
        <f>'147557'!Q334</f>
        <v>0</v>
      </c>
      <c r="Q342">
        <f>'147557'!AF334</f>
        <v>161</v>
      </c>
      <c r="R342">
        <f>'147557'!AK334</f>
        <v>-100</v>
      </c>
    </row>
    <row r="343" spans="1:18" x14ac:dyDescent="0.2">
      <c r="A343">
        <v>20121129</v>
      </c>
      <c r="B343">
        <v>0</v>
      </c>
      <c r="C343">
        <v>62</v>
      </c>
      <c r="D343">
        <v>15</v>
      </c>
      <c r="E343">
        <f t="shared" si="20"/>
        <v>20121129</v>
      </c>
      <c r="F343">
        <f t="shared" si="21"/>
        <v>0</v>
      </c>
      <c r="G343">
        <f t="shared" si="22"/>
        <v>62.06</v>
      </c>
      <c r="H343">
        <f t="shared" si="23"/>
        <v>15.079999999999998</v>
      </c>
      <c r="J343" t="str">
        <f>'147557'!A335</f>
        <v>GHCND:USC00250760</v>
      </c>
      <c r="K343" t="str">
        <f>'147557'!B335</f>
        <v>BENKELMAN NE US</v>
      </c>
      <c r="L343">
        <f>'147557'!C335</f>
        <v>922</v>
      </c>
      <c r="M343">
        <f>'147557'!D335</f>
        <v>40.052599999999998</v>
      </c>
      <c r="N343">
        <f>'147557'!E335</f>
        <v>-101.5386</v>
      </c>
      <c r="O343">
        <f>'147557'!F335</f>
        <v>20121129</v>
      </c>
      <c r="P343">
        <f>'147557'!Q335</f>
        <v>0</v>
      </c>
      <c r="Q343">
        <f>'147557'!AF335</f>
        <v>167</v>
      </c>
      <c r="R343">
        <f>'147557'!AK335</f>
        <v>-94</v>
      </c>
    </row>
    <row r="344" spans="1:18" x14ac:dyDescent="0.2">
      <c r="A344">
        <v>20121130</v>
      </c>
      <c r="B344">
        <v>0</v>
      </c>
      <c r="C344">
        <v>73</v>
      </c>
      <c r="D344">
        <v>21</v>
      </c>
      <c r="E344">
        <f t="shared" si="20"/>
        <v>20121130</v>
      </c>
      <c r="F344">
        <f t="shared" si="21"/>
        <v>0</v>
      </c>
      <c r="G344">
        <f t="shared" si="22"/>
        <v>73.039999999999992</v>
      </c>
      <c r="H344">
        <f t="shared" si="23"/>
        <v>21.02</v>
      </c>
      <c r="J344" t="str">
        <f>'147557'!A336</f>
        <v>GHCND:USC00250760</v>
      </c>
      <c r="K344" t="str">
        <f>'147557'!B336</f>
        <v>BENKELMAN NE US</v>
      </c>
      <c r="L344">
        <f>'147557'!C336</f>
        <v>922</v>
      </c>
      <c r="M344">
        <f>'147557'!D336</f>
        <v>40.052599999999998</v>
      </c>
      <c r="N344">
        <f>'147557'!E336</f>
        <v>-101.5386</v>
      </c>
      <c r="O344">
        <f>'147557'!F336</f>
        <v>20121130</v>
      </c>
      <c r="P344">
        <f>'147557'!Q336</f>
        <v>0</v>
      </c>
      <c r="Q344">
        <f>'147557'!AF336</f>
        <v>228</v>
      </c>
      <c r="R344">
        <f>'147557'!AK336</f>
        <v>-61</v>
      </c>
    </row>
    <row r="345" spans="1:18" x14ac:dyDescent="0.2">
      <c r="A345">
        <v>20121201</v>
      </c>
      <c r="B345">
        <v>0</v>
      </c>
      <c r="C345">
        <v>67</v>
      </c>
      <c r="D345">
        <v>27</v>
      </c>
      <c r="E345">
        <f t="shared" si="20"/>
        <v>20121201</v>
      </c>
      <c r="F345">
        <f t="shared" si="21"/>
        <v>0</v>
      </c>
      <c r="G345">
        <f t="shared" si="22"/>
        <v>66.92</v>
      </c>
      <c r="H345">
        <f t="shared" si="23"/>
        <v>26.96</v>
      </c>
      <c r="J345" t="str">
        <f>'147557'!A337</f>
        <v>GHCND:USC00250760</v>
      </c>
      <c r="K345" t="str">
        <f>'147557'!B337</f>
        <v>BENKELMAN NE US</v>
      </c>
      <c r="L345">
        <f>'147557'!C337</f>
        <v>922</v>
      </c>
      <c r="M345">
        <f>'147557'!D337</f>
        <v>40.052599999999998</v>
      </c>
      <c r="N345">
        <f>'147557'!E337</f>
        <v>-101.5386</v>
      </c>
      <c r="O345">
        <f>'147557'!F337</f>
        <v>20121201</v>
      </c>
      <c r="P345">
        <f>'147557'!Q337</f>
        <v>0</v>
      </c>
      <c r="Q345">
        <f>'147557'!AF337</f>
        <v>194</v>
      </c>
      <c r="R345">
        <f>'147557'!AK337</f>
        <v>-28</v>
      </c>
    </row>
    <row r="346" spans="1:18" x14ac:dyDescent="0.2">
      <c r="A346">
        <v>20121202</v>
      </c>
      <c r="B346">
        <v>0</v>
      </c>
      <c r="C346">
        <v>71</v>
      </c>
      <c r="D346">
        <v>28</v>
      </c>
      <c r="E346">
        <f t="shared" si="20"/>
        <v>20121202</v>
      </c>
      <c r="F346">
        <f t="shared" si="21"/>
        <v>0</v>
      </c>
      <c r="G346">
        <f t="shared" si="22"/>
        <v>71.06</v>
      </c>
      <c r="H346">
        <f t="shared" si="23"/>
        <v>28.04</v>
      </c>
      <c r="J346" t="str">
        <f>'147557'!A338</f>
        <v>GHCND:USC00250760</v>
      </c>
      <c r="K346" t="str">
        <f>'147557'!B338</f>
        <v>BENKELMAN NE US</v>
      </c>
      <c r="L346">
        <f>'147557'!C338</f>
        <v>922</v>
      </c>
      <c r="M346">
        <f>'147557'!D338</f>
        <v>40.052599999999998</v>
      </c>
      <c r="N346">
        <f>'147557'!E338</f>
        <v>-101.5386</v>
      </c>
      <c r="O346">
        <f>'147557'!F338</f>
        <v>20121202</v>
      </c>
      <c r="P346">
        <f>'147557'!Q338</f>
        <v>0</v>
      </c>
      <c r="Q346">
        <f>'147557'!AF338</f>
        <v>217</v>
      </c>
      <c r="R346">
        <f>'147557'!AK338</f>
        <v>-22</v>
      </c>
    </row>
    <row r="347" spans="1:18" x14ac:dyDescent="0.2">
      <c r="A347">
        <v>20121203</v>
      </c>
      <c r="B347">
        <v>0</v>
      </c>
      <c r="C347">
        <v>70</v>
      </c>
      <c r="D347">
        <v>29</v>
      </c>
      <c r="E347">
        <f t="shared" si="20"/>
        <v>20121203</v>
      </c>
      <c r="F347">
        <f t="shared" si="21"/>
        <v>0</v>
      </c>
      <c r="G347">
        <f t="shared" si="22"/>
        <v>69.98</v>
      </c>
      <c r="H347">
        <f t="shared" si="23"/>
        <v>28.94</v>
      </c>
      <c r="J347" t="str">
        <f>'147557'!A339</f>
        <v>GHCND:USC00250760</v>
      </c>
      <c r="K347" t="str">
        <f>'147557'!B339</f>
        <v>BENKELMAN NE US</v>
      </c>
      <c r="L347">
        <f>'147557'!C339</f>
        <v>922</v>
      </c>
      <c r="M347">
        <f>'147557'!D339</f>
        <v>40.052599999999998</v>
      </c>
      <c r="N347">
        <f>'147557'!E339</f>
        <v>-101.5386</v>
      </c>
      <c r="O347">
        <f>'147557'!F339</f>
        <v>20121203</v>
      </c>
      <c r="P347">
        <f>'147557'!Q339</f>
        <v>0</v>
      </c>
      <c r="Q347">
        <f>'147557'!AF339</f>
        <v>211</v>
      </c>
      <c r="R347">
        <f>'147557'!AK339</f>
        <v>-17</v>
      </c>
    </row>
    <row r="348" spans="1:18" x14ac:dyDescent="0.2">
      <c r="A348">
        <v>20121204</v>
      </c>
      <c r="B348">
        <v>0</v>
      </c>
      <c r="C348">
        <v>59</v>
      </c>
      <c r="D348">
        <v>20</v>
      </c>
      <c r="E348">
        <f t="shared" si="20"/>
        <v>20121204</v>
      </c>
      <c r="F348">
        <f t="shared" si="21"/>
        <v>0</v>
      </c>
      <c r="G348">
        <f t="shared" si="22"/>
        <v>59</v>
      </c>
      <c r="H348">
        <f t="shared" si="23"/>
        <v>19.939999999999998</v>
      </c>
      <c r="J348" t="str">
        <f>'147557'!A340</f>
        <v>GHCND:USC00250760</v>
      </c>
      <c r="K348" t="str">
        <f>'147557'!B340</f>
        <v>BENKELMAN NE US</v>
      </c>
      <c r="L348">
        <f>'147557'!C340</f>
        <v>922</v>
      </c>
      <c r="M348">
        <f>'147557'!D340</f>
        <v>40.052599999999998</v>
      </c>
      <c r="N348">
        <f>'147557'!E340</f>
        <v>-101.5386</v>
      </c>
      <c r="O348">
        <f>'147557'!F340</f>
        <v>20121204</v>
      </c>
      <c r="P348">
        <f>'147557'!Q340</f>
        <v>0</v>
      </c>
      <c r="Q348">
        <f>'147557'!AF340</f>
        <v>150</v>
      </c>
      <c r="R348">
        <f>'147557'!AK340</f>
        <v>-67</v>
      </c>
    </row>
    <row r="349" spans="1:18" x14ac:dyDescent="0.2">
      <c r="A349">
        <v>20121205</v>
      </c>
      <c r="B349">
        <v>0</v>
      </c>
      <c r="C349">
        <v>59</v>
      </c>
      <c r="D349">
        <v>22</v>
      </c>
      <c r="E349">
        <f t="shared" si="20"/>
        <v>20121205</v>
      </c>
      <c r="F349">
        <f t="shared" si="21"/>
        <v>0</v>
      </c>
      <c r="G349">
        <f t="shared" si="22"/>
        <v>59</v>
      </c>
      <c r="H349">
        <f t="shared" si="23"/>
        <v>21.92</v>
      </c>
      <c r="J349" t="str">
        <f>'147557'!A341</f>
        <v>GHCND:USC00250760</v>
      </c>
      <c r="K349" t="str">
        <f>'147557'!B341</f>
        <v>BENKELMAN NE US</v>
      </c>
      <c r="L349">
        <f>'147557'!C341</f>
        <v>922</v>
      </c>
      <c r="M349">
        <f>'147557'!D341</f>
        <v>40.052599999999998</v>
      </c>
      <c r="N349">
        <f>'147557'!E341</f>
        <v>-101.5386</v>
      </c>
      <c r="O349">
        <f>'147557'!F341</f>
        <v>20121205</v>
      </c>
      <c r="P349">
        <f>'147557'!Q341</f>
        <v>0</v>
      </c>
      <c r="Q349">
        <f>'147557'!AF341</f>
        <v>150</v>
      </c>
      <c r="R349">
        <f>'147557'!AK341</f>
        <v>-56</v>
      </c>
    </row>
    <row r="350" spans="1:18" x14ac:dyDescent="0.2">
      <c r="A350">
        <v>20121206</v>
      </c>
      <c r="B350">
        <v>0</v>
      </c>
      <c r="C350">
        <v>69</v>
      </c>
      <c r="D350">
        <v>30</v>
      </c>
      <c r="E350">
        <f t="shared" si="20"/>
        <v>20121206</v>
      </c>
      <c r="F350">
        <f t="shared" si="21"/>
        <v>0</v>
      </c>
      <c r="G350">
        <f t="shared" si="22"/>
        <v>69.080000000000013</v>
      </c>
      <c r="H350">
        <f t="shared" si="23"/>
        <v>30.02</v>
      </c>
      <c r="J350" t="str">
        <f>'147557'!A342</f>
        <v>GHCND:USC00250760</v>
      </c>
      <c r="K350" t="str">
        <f>'147557'!B342</f>
        <v>BENKELMAN NE US</v>
      </c>
      <c r="L350">
        <f>'147557'!C342</f>
        <v>922</v>
      </c>
      <c r="M350">
        <f>'147557'!D342</f>
        <v>40.052599999999998</v>
      </c>
      <c r="N350">
        <f>'147557'!E342</f>
        <v>-101.5386</v>
      </c>
      <c r="O350">
        <f>'147557'!F342</f>
        <v>20121206</v>
      </c>
      <c r="P350">
        <f>'147557'!Q342</f>
        <v>0</v>
      </c>
      <c r="Q350">
        <f>'147557'!AF342</f>
        <v>206</v>
      </c>
      <c r="R350">
        <f>'147557'!AK342</f>
        <v>-11</v>
      </c>
    </row>
    <row r="351" spans="1:18" x14ac:dyDescent="0.2">
      <c r="A351">
        <v>20121207</v>
      </c>
      <c r="B351">
        <v>0</v>
      </c>
      <c r="C351">
        <v>50</v>
      </c>
      <c r="D351">
        <v>19</v>
      </c>
      <c r="E351">
        <f t="shared" si="20"/>
        <v>20121207</v>
      </c>
      <c r="F351">
        <f t="shared" si="21"/>
        <v>0</v>
      </c>
      <c r="G351">
        <f t="shared" si="22"/>
        <v>50</v>
      </c>
      <c r="H351">
        <f t="shared" si="23"/>
        <v>19.04</v>
      </c>
      <c r="J351" t="str">
        <f>'147557'!A343</f>
        <v>GHCND:USC00250760</v>
      </c>
      <c r="K351" t="str">
        <f>'147557'!B343</f>
        <v>BENKELMAN NE US</v>
      </c>
      <c r="L351">
        <f>'147557'!C343</f>
        <v>922</v>
      </c>
      <c r="M351">
        <f>'147557'!D343</f>
        <v>40.052599999999998</v>
      </c>
      <c r="N351">
        <f>'147557'!E343</f>
        <v>-101.5386</v>
      </c>
      <c r="O351">
        <f>'147557'!F343</f>
        <v>20121207</v>
      </c>
      <c r="P351">
        <f>'147557'!Q343</f>
        <v>0</v>
      </c>
      <c r="Q351">
        <f>'147557'!AF343</f>
        <v>100</v>
      </c>
      <c r="R351">
        <f>'147557'!AK343</f>
        <v>-72</v>
      </c>
    </row>
    <row r="352" spans="1:18" x14ac:dyDescent="0.2">
      <c r="A352">
        <v>20121208</v>
      </c>
      <c r="B352">
        <v>0</v>
      </c>
      <c r="C352">
        <v>52</v>
      </c>
      <c r="D352">
        <v>25</v>
      </c>
      <c r="E352">
        <f t="shared" si="20"/>
        <v>20121208</v>
      </c>
      <c r="F352">
        <f t="shared" si="21"/>
        <v>0</v>
      </c>
      <c r="G352">
        <f t="shared" si="22"/>
        <v>51.980000000000004</v>
      </c>
      <c r="H352">
        <f t="shared" si="23"/>
        <v>24.98</v>
      </c>
      <c r="J352" t="str">
        <f>'147557'!A344</f>
        <v>GHCND:USC00250760</v>
      </c>
      <c r="K352" t="str">
        <f>'147557'!B344</f>
        <v>BENKELMAN NE US</v>
      </c>
      <c r="L352">
        <f>'147557'!C344</f>
        <v>922</v>
      </c>
      <c r="M352">
        <f>'147557'!D344</f>
        <v>40.052599999999998</v>
      </c>
      <c r="N352">
        <f>'147557'!E344</f>
        <v>-101.5386</v>
      </c>
      <c r="O352">
        <f>'147557'!F344</f>
        <v>20121208</v>
      </c>
      <c r="P352">
        <f>'147557'!Q344</f>
        <v>0</v>
      </c>
      <c r="Q352">
        <f>'147557'!AF344</f>
        <v>111</v>
      </c>
      <c r="R352">
        <f>'147557'!AK344</f>
        <v>-39</v>
      </c>
    </row>
    <row r="353" spans="1:18" x14ac:dyDescent="0.2">
      <c r="A353">
        <v>20121209</v>
      </c>
      <c r="B353">
        <v>0</v>
      </c>
      <c r="C353">
        <v>53</v>
      </c>
      <c r="D353">
        <v>18</v>
      </c>
      <c r="E353">
        <f t="shared" si="20"/>
        <v>20121209</v>
      </c>
      <c r="F353">
        <f t="shared" si="21"/>
        <v>0</v>
      </c>
      <c r="G353">
        <f t="shared" si="22"/>
        <v>53.06</v>
      </c>
      <c r="H353">
        <f t="shared" si="23"/>
        <v>17.96</v>
      </c>
      <c r="J353" t="str">
        <f>'147557'!A345</f>
        <v>GHCND:USC00250760</v>
      </c>
      <c r="K353" t="str">
        <f>'147557'!B345</f>
        <v>BENKELMAN NE US</v>
      </c>
      <c r="L353">
        <f>'147557'!C345</f>
        <v>922</v>
      </c>
      <c r="M353">
        <f>'147557'!D345</f>
        <v>40.052599999999998</v>
      </c>
      <c r="N353">
        <f>'147557'!E345</f>
        <v>-101.5386</v>
      </c>
      <c r="O353">
        <f>'147557'!F345</f>
        <v>20121209</v>
      </c>
      <c r="P353">
        <f>'147557'!Q345</f>
        <v>0</v>
      </c>
      <c r="Q353">
        <f>'147557'!AF345</f>
        <v>117</v>
      </c>
      <c r="R353">
        <f>'147557'!AK345</f>
        <v>-78</v>
      </c>
    </row>
    <row r="354" spans="1:18" x14ac:dyDescent="0.2">
      <c r="A354">
        <v>20121210</v>
      </c>
      <c r="B354">
        <v>0</v>
      </c>
      <c r="C354">
        <v>24</v>
      </c>
      <c r="D354">
        <v>-2</v>
      </c>
      <c r="E354">
        <f t="shared" si="20"/>
        <v>20121210</v>
      </c>
      <c r="F354">
        <f t="shared" si="21"/>
        <v>0</v>
      </c>
      <c r="G354">
        <f t="shared" si="22"/>
        <v>24.08</v>
      </c>
      <c r="H354">
        <f t="shared" si="23"/>
        <v>-2.019999999999996</v>
      </c>
      <c r="J354" t="str">
        <f>'147557'!A346</f>
        <v>GHCND:USC00250760</v>
      </c>
      <c r="K354" t="str">
        <f>'147557'!B346</f>
        <v>BENKELMAN NE US</v>
      </c>
      <c r="L354">
        <f>'147557'!C346</f>
        <v>922</v>
      </c>
      <c r="M354">
        <f>'147557'!D346</f>
        <v>40.052599999999998</v>
      </c>
      <c r="N354">
        <f>'147557'!E346</f>
        <v>-101.5386</v>
      </c>
      <c r="O354">
        <f>'147557'!F346</f>
        <v>20121210</v>
      </c>
      <c r="P354">
        <f>'147557'!Q346</f>
        <v>0</v>
      </c>
      <c r="Q354">
        <f>'147557'!AF346</f>
        <v>-44</v>
      </c>
      <c r="R354">
        <f>'147557'!AK346</f>
        <v>-189</v>
      </c>
    </row>
    <row r="355" spans="1:18" x14ac:dyDescent="0.2">
      <c r="A355">
        <v>20121211</v>
      </c>
      <c r="B355">
        <v>0</v>
      </c>
      <c r="C355">
        <v>43</v>
      </c>
      <c r="D355">
        <v>2</v>
      </c>
      <c r="E355">
        <f t="shared" si="20"/>
        <v>20121211</v>
      </c>
      <c r="F355">
        <f t="shared" si="21"/>
        <v>0</v>
      </c>
      <c r="G355">
        <f t="shared" si="22"/>
        <v>42.980000000000004</v>
      </c>
      <c r="H355">
        <f t="shared" si="23"/>
        <v>1.9400000000000013</v>
      </c>
      <c r="J355" t="str">
        <f>'147557'!A347</f>
        <v>GHCND:USC00250760</v>
      </c>
      <c r="K355" t="str">
        <f>'147557'!B347</f>
        <v>BENKELMAN NE US</v>
      </c>
      <c r="L355">
        <f>'147557'!C347</f>
        <v>922</v>
      </c>
      <c r="M355">
        <f>'147557'!D347</f>
        <v>40.052599999999998</v>
      </c>
      <c r="N355">
        <f>'147557'!E347</f>
        <v>-101.5386</v>
      </c>
      <c r="O355">
        <f>'147557'!F347</f>
        <v>20121211</v>
      </c>
      <c r="P355">
        <f>'147557'!Q347</f>
        <v>0</v>
      </c>
      <c r="Q355">
        <f>'147557'!AF347</f>
        <v>61</v>
      </c>
      <c r="R355">
        <f>'147557'!AK347</f>
        <v>-167</v>
      </c>
    </row>
    <row r="356" spans="1:18" x14ac:dyDescent="0.2">
      <c r="A356">
        <v>20121212</v>
      </c>
      <c r="B356">
        <v>0</v>
      </c>
      <c r="C356">
        <v>46</v>
      </c>
      <c r="D356">
        <v>13</v>
      </c>
      <c r="E356">
        <f t="shared" si="20"/>
        <v>20121212</v>
      </c>
      <c r="F356">
        <f t="shared" si="21"/>
        <v>0</v>
      </c>
      <c r="G356">
        <f t="shared" si="22"/>
        <v>46.04</v>
      </c>
      <c r="H356">
        <f t="shared" si="23"/>
        <v>12.920000000000002</v>
      </c>
      <c r="J356" t="str">
        <f>'147557'!A348</f>
        <v>GHCND:USC00250760</v>
      </c>
      <c r="K356" t="str">
        <f>'147557'!B348</f>
        <v>BENKELMAN NE US</v>
      </c>
      <c r="L356">
        <f>'147557'!C348</f>
        <v>922</v>
      </c>
      <c r="M356">
        <f>'147557'!D348</f>
        <v>40.052599999999998</v>
      </c>
      <c r="N356">
        <f>'147557'!E348</f>
        <v>-101.5386</v>
      </c>
      <c r="O356">
        <f>'147557'!F348</f>
        <v>20121212</v>
      </c>
      <c r="P356">
        <f>'147557'!Q348</f>
        <v>0</v>
      </c>
      <c r="Q356">
        <f>'147557'!AF348</f>
        <v>78</v>
      </c>
      <c r="R356">
        <f>'147557'!AK348</f>
        <v>-106</v>
      </c>
    </row>
    <row r="357" spans="1:18" x14ac:dyDescent="0.2">
      <c r="A357">
        <v>20121213</v>
      </c>
      <c r="B357">
        <v>0</v>
      </c>
      <c r="C357">
        <v>64</v>
      </c>
      <c r="D357">
        <v>17</v>
      </c>
      <c r="E357">
        <f t="shared" si="20"/>
        <v>20121213</v>
      </c>
      <c r="F357">
        <f t="shared" si="21"/>
        <v>0</v>
      </c>
      <c r="G357">
        <f t="shared" si="22"/>
        <v>64.039999999999992</v>
      </c>
      <c r="H357">
        <f t="shared" si="23"/>
        <v>17.059999999999999</v>
      </c>
      <c r="J357" t="str">
        <f>'147557'!A349</f>
        <v>GHCND:USC00250760</v>
      </c>
      <c r="K357" t="str">
        <f>'147557'!B349</f>
        <v>BENKELMAN NE US</v>
      </c>
      <c r="L357">
        <f>'147557'!C349</f>
        <v>922</v>
      </c>
      <c r="M357">
        <f>'147557'!D349</f>
        <v>40.052599999999998</v>
      </c>
      <c r="N357">
        <f>'147557'!E349</f>
        <v>-101.5386</v>
      </c>
      <c r="O357">
        <f>'147557'!F349</f>
        <v>20121213</v>
      </c>
      <c r="P357">
        <f>'147557'!Q349</f>
        <v>0</v>
      </c>
      <c r="Q357">
        <f>'147557'!AF349</f>
        <v>178</v>
      </c>
      <c r="R357">
        <f>'147557'!AK349</f>
        <v>-83</v>
      </c>
    </row>
    <row r="358" spans="1:18" x14ac:dyDescent="0.2">
      <c r="A358">
        <v>20121214</v>
      </c>
      <c r="B358">
        <v>0</v>
      </c>
      <c r="C358">
        <v>57</v>
      </c>
      <c r="D358">
        <v>13</v>
      </c>
      <c r="E358">
        <f t="shared" si="20"/>
        <v>20121214</v>
      </c>
      <c r="F358">
        <f t="shared" si="21"/>
        <v>0</v>
      </c>
      <c r="G358">
        <f t="shared" si="22"/>
        <v>57.019999999999996</v>
      </c>
      <c r="H358">
        <f t="shared" si="23"/>
        <v>12.920000000000002</v>
      </c>
      <c r="J358" t="str">
        <f>'147557'!A350</f>
        <v>GHCND:USC00250760</v>
      </c>
      <c r="K358" t="str">
        <f>'147557'!B350</f>
        <v>BENKELMAN NE US</v>
      </c>
      <c r="L358">
        <f>'147557'!C350</f>
        <v>922</v>
      </c>
      <c r="M358">
        <f>'147557'!D350</f>
        <v>40.052599999999998</v>
      </c>
      <c r="N358">
        <f>'147557'!E350</f>
        <v>-101.5386</v>
      </c>
      <c r="O358">
        <f>'147557'!F350</f>
        <v>20121214</v>
      </c>
      <c r="P358">
        <f>'147557'!Q350</f>
        <v>0</v>
      </c>
      <c r="Q358">
        <f>'147557'!AF350</f>
        <v>139</v>
      </c>
      <c r="R358">
        <f>'147557'!AK350</f>
        <v>-106</v>
      </c>
    </row>
    <row r="359" spans="1:18" x14ac:dyDescent="0.2">
      <c r="A359">
        <v>20121215</v>
      </c>
      <c r="B359">
        <v>7.0000000000000007E-2</v>
      </c>
      <c r="C359">
        <v>39</v>
      </c>
      <c r="D359">
        <v>15</v>
      </c>
      <c r="E359">
        <f t="shared" si="20"/>
        <v>20121215</v>
      </c>
      <c r="F359">
        <f t="shared" si="21"/>
        <v>7.0866141732283464E-2</v>
      </c>
      <c r="G359">
        <f t="shared" si="22"/>
        <v>39.019999999999996</v>
      </c>
      <c r="H359">
        <f t="shared" si="23"/>
        <v>15.079999999999998</v>
      </c>
      <c r="J359" t="str">
        <f>'147557'!A351</f>
        <v>GHCND:USC00250760</v>
      </c>
      <c r="K359" t="str">
        <f>'147557'!B351</f>
        <v>BENKELMAN NE US</v>
      </c>
      <c r="L359">
        <f>'147557'!C351</f>
        <v>922</v>
      </c>
      <c r="M359">
        <f>'147557'!D351</f>
        <v>40.052599999999998</v>
      </c>
      <c r="N359">
        <f>'147557'!E351</f>
        <v>-101.5386</v>
      </c>
      <c r="O359">
        <f>'147557'!F351</f>
        <v>20121215</v>
      </c>
      <c r="P359">
        <f>'147557'!Q351</f>
        <v>18</v>
      </c>
      <c r="Q359">
        <f>'147557'!AF351</f>
        <v>39</v>
      </c>
      <c r="R359">
        <f>'147557'!AK351</f>
        <v>-94</v>
      </c>
    </row>
    <row r="360" spans="1:18" x14ac:dyDescent="0.2">
      <c r="A360">
        <v>20121216</v>
      </c>
      <c r="B360">
        <v>0.1</v>
      </c>
      <c r="C360">
        <v>50</v>
      </c>
      <c r="D360">
        <v>27</v>
      </c>
      <c r="E360">
        <f t="shared" si="20"/>
        <v>20121216</v>
      </c>
      <c r="F360">
        <f t="shared" si="21"/>
        <v>9.8425196850393706E-2</v>
      </c>
      <c r="G360">
        <f t="shared" si="22"/>
        <v>50</v>
      </c>
      <c r="H360">
        <f t="shared" si="23"/>
        <v>26.96</v>
      </c>
      <c r="J360" t="str">
        <f>'147557'!A352</f>
        <v>GHCND:USC00250760</v>
      </c>
      <c r="K360" t="str">
        <f>'147557'!B352</f>
        <v>BENKELMAN NE US</v>
      </c>
      <c r="L360">
        <f>'147557'!C352</f>
        <v>922</v>
      </c>
      <c r="M360">
        <f>'147557'!D352</f>
        <v>40.052599999999998</v>
      </c>
      <c r="N360">
        <f>'147557'!E352</f>
        <v>-101.5386</v>
      </c>
      <c r="O360">
        <f>'147557'!F352</f>
        <v>20121216</v>
      </c>
      <c r="P360">
        <f>'147557'!Q352</f>
        <v>25</v>
      </c>
      <c r="Q360">
        <f>'147557'!AF352</f>
        <v>100</v>
      </c>
      <c r="R360">
        <f>'147557'!AK352</f>
        <v>-28</v>
      </c>
    </row>
    <row r="361" spans="1:18" x14ac:dyDescent="0.2">
      <c r="A361">
        <v>20121217</v>
      </c>
      <c r="B361">
        <v>0</v>
      </c>
      <c r="C361">
        <v>40</v>
      </c>
      <c r="D361">
        <v>21</v>
      </c>
      <c r="E361">
        <f t="shared" si="20"/>
        <v>20121217</v>
      </c>
      <c r="F361">
        <f t="shared" si="21"/>
        <v>0</v>
      </c>
      <c r="G361">
        <f t="shared" si="22"/>
        <v>39.92</v>
      </c>
      <c r="H361">
        <f t="shared" si="23"/>
        <v>21.02</v>
      </c>
      <c r="J361" t="str">
        <f>'147557'!A353</f>
        <v>GHCND:USC00250760</v>
      </c>
      <c r="K361" t="str">
        <f>'147557'!B353</f>
        <v>BENKELMAN NE US</v>
      </c>
      <c r="L361">
        <f>'147557'!C353</f>
        <v>922</v>
      </c>
      <c r="M361">
        <f>'147557'!D353</f>
        <v>40.052599999999998</v>
      </c>
      <c r="N361">
        <f>'147557'!E353</f>
        <v>-101.5386</v>
      </c>
      <c r="O361">
        <f>'147557'!F353</f>
        <v>20121217</v>
      </c>
      <c r="P361">
        <f>'147557'!Q353</f>
        <v>0</v>
      </c>
      <c r="Q361">
        <f>'147557'!AF353</f>
        <v>44</v>
      </c>
      <c r="R361">
        <f>'147557'!AK353</f>
        <v>-61</v>
      </c>
    </row>
    <row r="362" spans="1:18" x14ac:dyDescent="0.2">
      <c r="A362">
        <v>20121218</v>
      </c>
      <c r="B362">
        <v>0</v>
      </c>
      <c r="C362">
        <v>58</v>
      </c>
      <c r="D362">
        <v>22</v>
      </c>
      <c r="E362">
        <f t="shared" si="20"/>
        <v>20121218</v>
      </c>
      <c r="F362">
        <f t="shared" si="21"/>
        <v>0</v>
      </c>
      <c r="G362">
        <f t="shared" si="22"/>
        <v>57.92</v>
      </c>
      <c r="H362">
        <f t="shared" si="23"/>
        <v>21.92</v>
      </c>
      <c r="J362" t="str">
        <f>'147557'!A354</f>
        <v>GHCND:USC00250760</v>
      </c>
      <c r="K362" t="str">
        <f>'147557'!B354</f>
        <v>BENKELMAN NE US</v>
      </c>
      <c r="L362">
        <f>'147557'!C354</f>
        <v>922</v>
      </c>
      <c r="M362">
        <f>'147557'!D354</f>
        <v>40.052599999999998</v>
      </c>
      <c r="N362">
        <f>'147557'!E354</f>
        <v>-101.5386</v>
      </c>
      <c r="O362">
        <f>'147557'!F354</f>
        <v>20121218</v>
      </c>
      <c r="P362">
        <f>'147557'!Q354</f>
        <v>0</v>
      </c>
      <c r="Q362">
        <f>'147557'!AF354</f>
        <v>144</v>
      </c>
      <c r="R362">
        <f>'147557'!AK354</f>
        <v>-56</v>
      </c>
    </row>
    <row r="363" spans="1:18" x14ac:dyDescent="0.2">
      <c r="A363">
        <v>20121219</v>
      </c>
      <c r="B363">
        <v>0</v>
      </c>
      <c r="C363">
        <v>50</v>
      </c>
      <c r="D363">
        <v>20</v>
      </c>
      <c r="E363">
        <f t="shared" si="20"/>
        <v>20121219</v>
      </c>
      <c r="F363">
        <f t="shared" si="21"/>
        <v>0</v>
      </c>
      <c r="G363">
        <f t="shared" si="22"/>
        <v>50</v>
      </c>
      <c r="H363">
        <f t="shared" si="23"/>
        <v>19.939999999999998</v>
      </c>
      <c r="J363" t="str">
        <f>'147557'!A355</f>
        <v>GHCND:USC00250760</v>
      </c>
      <c r="K363" t="str">
        <f>'147557'!B355</f>
        <v>BENKELMAN NE US</v>
      </c>
      <c r="L363">
        <f>'147557'!C355</f>
        <v>922</v>
      </c>
      <c r="M363">
        <f>'147557'!D355</f>
        <v>40.052599999999998</v>
      </c>
      <c r="N363">
        <f>'147557'!E355</f>
        <v>-101.5386</v>
      </c>
      <c r="O363">
        <f>'147557'!F355</f>
        <v>20121219</v>
      </c>
      <c r="P363">
        <f>'147557'!Q355</f>
        <v>0</v>
      </c>
      <c r="Q363">
        <f>'147557'!AF355</f>
        <v>100</v>
      </c>
      <c r="R363">
        <f>'147557'!AK355</f>
        <v>-67</v>
      </c>
    </row>
    <row r="364" spans="1:18" x14ac:dyDescent="0.2">
      <c r="A364">
        <v>20121220</v>
      </c>
      <c r="B364">
        <v>0.57999999999999996</v>
      </c>
      <c r="C364">
        <v>34</v>
      </c>
      <c r="D364">
        <v>7</v>
      </c>
      <c r="E364">
        <f t="shared" si="20"/>
        <v>20121220</v>
      </c>
      <c r="F364">
        <f t="shared" si="21"/>
        <v>0.57874015748031493</v>
      </c>
      <c r="G364">
        <f t="shared" si="22"/>
        <v>33.979999999999997</v>
      </c>
      <c r="H364">
        <f t="shared" si="23"/>
        <v>6.98</v>
      </c>
      <c r="J364" t="str">
        <f>'147557'!A356</f>
        <v>GHCND:USC00250760</v>
      </c>
      <c r="K364" t="str">
        <f>'147557'!B356</f>
        <v>BENKELMAN NE US</v>
      </c>
      <c r="L364">
        <f>'147557'!C356</f>
        <v>922</v>
      </c>
      <c r="M364">
        <f>'147557'!D356</f>
        <v>40.052599999999998</v>
      </c>
      <c r="N364">
        <f>'147557'!E356</f>
        <v>-101.5386</v>
      </c>
      <c r="O364">
        <f>'147557'!F356</f>
        <v>20121220</v>
      </c>
      <c r="P364">
        <f>'147557'!Q356</f>
        <v>147</v>
      </c>
      <c r="Q364">
        <f>'147557'!AF356</f>
        <v>11</v>
      </c>
      <c r="R364">
        <f>'147557'!AK356</f>
        <v>-139</v>
      </c>
    </row>
    <row r="365" spans="1:18" x14ac:dyDescent="0.2">
      <c r="A365">
        <v>20121221</v>
      </c>
      <c r="B365">
        <v>0</v>
      </c>
      <c r="C365">
        <v>33</v>
      </c>
      <c r="D365">
        <v>7</v>
      </c>
      <c r="E365">
        <f t="shared" si="20"/>
        <v>20121221</v>
      </c>
      <c r="F365">
        <f t="shared" si="21"/>
        <v>0</v>
      </c>
      <c r="G365">
        <f t="shared" si="22"/>
        <v>33.08</v>
      </c>
      <c r="H365">
        <f t="shared" si="23"/>
        <v>6.98</v>
      </c>
      <c r="J365" t="str">
        <f>'147557'!A357</f>
        <v>GHCND:USC00250760</v>
      </c>
      <c r="K365" t="str">
        <f>'147557'!B357</f>
        <v>BENKELMAN NE US</v>
      </c>
      <c r="L365">
        <f>'147557'!C357</f>
        <v>922</v>
      </c>
      <c r="M365">
        <f>'147557'!D357</f>
        <v>40.052599999999998</v>
      </c>
      <c r="N365">
        <f>'147557'!E357</f>
        <v>-101.5386</v>
      </c>
      <c r="O365">
        <f>'147557'!F357</f>
        <v>20121221</v>
      </c>
      <c r="P365">
        <f>'147557'!Q357</f>
        <v>0</v>
      </c>
      <c r="Q365">
        <f>'147557'!AF357</f>
        <v>6</v>
      </c>
      <c r="R365">
        <f>'147557'!AK357</f>
        <v>-139</v>
      </c>
    </row>
    <row r="366" spans="1:18" x14ac:dyDescent="0.2">
      <c r="A366">
        <v>20121222</v>
      </c>
      <c r="B366">
        <v>0</v>
      </c>
      <c r="C366">
        <v>42</v>
      </c>
      <c r="D366">
        <v>8</v>
      </c>
      <c r="E366">
        <f t="shared" si="20"/>
        <v>20121222</v>
      </c>
      <c r="F366">
        <f t="shared" si="21"/>
        <v>0</v>
      </c>
      <c r="G366">
        <f t="shared" si="22"/>
        <v>42.08</v>
      </c>
      <c r="H366">
        <f t="shared" si="23"/>
        <v>8.0599999999999987</v>
      </c>
      <c r="J366" t="str">
        <f>'147557'!A358</f>
        <v>GHCND:USC00250760</v>
      </c>
      <c r="K366" t="str">
        <f>'147557'!B358</f>
        <v>BENKELMAN NE US</v>
      </c>
      <c r="L366">
        <f>'147557'!C358</f>
        <v>922</v>
      </c>
      <c r="M366">
        <f>'147557'!D358</f>
        <v>40.052599999999998</v>
      </c>
      <c r="N366">
        <f>'147557'!E358</f>
        <v>-101.5386</v>
      </c>
      <c r="O366">
        <f>'147557'!F358</f>
        <v>20121222</v>
      </c>
      <c r="P366">
        <f>'147557'!Q358</f>
        <v>0</v>
      </c>
      <c r="Q366">
        <f>'147557'!AF358</f>
        <v>56</v>
      </c>
      <c r="R366">
        <f>'147557'!AK358</f>
        <v>-133</v>
      </c>
    </row>
    <row r="367" spans="1:18" x14ac:dyDescent="0.2">
      <c r="A367">
        <v>20121223</v>
      </c>
      <c r="B367">
        <v>0</v>
      </c>
      <c r="C367">
        <v>47</v>
      </c>
      <c r="D367">
        <v>7</v>
      </c>
      <c r="E367">
        <f t="shared" si="20"/>
        <v>20121223</v>
      </c>
      <c r="F367">
        <f t="shared" si="21"/>
        <v>0</v>
      </c>
      <c r="G367">
        <f t="shared" si="22"/>
        <v>46.94</v>
      </c>
      <c r="H367">
        <f t="shared" si="23"/>
        <v>6.98</v>
      </c>
      <c r="J367" t="str">
        <f>'147557'!A359</f>
        <v>GHCND:USC00250760</v>
      </c>
      <c r="K367" t="str">
        <f>'147557'!B359</f>
        <v>BENKELMAN NE US</v>
      </c>
      <c r="L367">
        <f>'147557'!C359</f>
        <v>922</v>
      </c>
      <c r="M367">
        <f>'147557'!D359</f>
        <v>40.052599999999998</v>
      </c>
      <c r="N367">
        <f>'147557'!E359</f>
        <v>-101.5386</v>
      </c>
      <c r="O367">
        <f>'147557'!F359</f>
        <v>20121223</v>
      </c>
      <c r="P367">
        <f>'147557'!Q359</f>
        <v>0</v>
      </c>
      <c r="Q367">
        <f>'147557'!AF359</f>
        <v>83</v>
      </c>
      <c r="R367">
        <f>'147557'!AK359</f>
        <v>-139</v>
      </c>
    </row>
    <row r="368" spans="1:18" x14ac:dyDescent="0.2">
      <c r="A368">
        <v>20121224</v>
      </c>
      <c r="B368">
        <v>0</v>
      </c>
      <c r="C368">
        <v>35</v>
      </c>
      <c r="D368">
        <v>5</v>
      </c>
      <c r="E368">
        <f t="shared" si="20"/>
        <v>20121224</v>
      </c>
      <c r="F368">
        <f t="shared" si="21"/>
        <v>0</v>
      </c>
      <c r="G368">
        <f t="shared" si="22"/>
        <v>35.06</v>
      </c>
      <c r="H368">
        <f t="shared" si="23"/>
        <v>5</v>
      </c>
      <c r="J368" t="str">
        <f>'147557'!A360</f>
        <v>GHCND:USC00250760</v>
      </c>
      <c r="K368" t="str">
        <f>'147557'!B360</f>
        <v>BENKELMAN NE US</v>
      </c>
      <c r="L368">
        <f>'147557'!C360</f>
        <v>922</v>
      </c>
      <c r="M368">
        <f>'147557'!D360</f>
        <v>40.052599999999998</v>
      </c>
      <c r="N368">
        <f>'147557'!E360</f>
        <v>-101.5386</v>
      </c>
      <c r="O368">
        <f>'147557'!F360</f>
        <v>20121224</v>
      </c>
      <c r="P368">
        <f>'147557'!Q360</f>
        <v>0</v>
      </c>
      <c r="Q368">
        <f>'147557'!AF360</f>
        <v>17</v>
      </c>
      <c r="R368">
        <f>'147557'!AK360</f>
        <v>-150</v>
      </c>
    </row>
    <row r="369" spans="1:18" x14ac:dyDescent="0.2">
      <c r="A369">
        <v>20121225</v>
      </c>
      <c r="B369">
        <v>0.06</v>
      </c>
      <c r="C369">
        <v>25</v>
      </c>
      <c r="D369">
        <v>7</v>
      </c>
      <c r="E369">
        <f t="shared" si="20"/>
        <v>20121225</v>
      </c>
      <c r="F369">
        <f t="shared" si="21"/>
        <v>5.905511811023622E-2</v>
      </c>
      <c r="G369">
        <f t="shared" si="22"/>
        <v>24.98</v>
      </c>
      <c r="H369">
        <f t="shared" si="23"/>
        <v>6.98</v>
      </c>
      <c r="J369" t="str">
        <f>'147557'!A361</f>
        <v>GHCND:USC00250760</v>
      </c>
      <c r="K369" t="str">
        <f>'147557'!B361</f>
        <v>BENKELMAN NE US</v>
      </c>
      <c r="L369">
        <f>'147557'!C361</f>
        <v>922</v>
      </c>
      <c r="M369">
        <f>'147557'!D361</f>
        <v>40.052599999999998</v>
      </c>
      <c r="N369">
        <f>'147557'!E361</f>
        <v>-101.5386</v>
      </c>
      <c r="O369">
        <f>'147557'!F361</f>
        <v>20121225</v>
      </c>
      <c r="P369">
        <f>'147557'!Q361</f>
        <v>15</v>
      </c>
      <c r="Q369">
        <f>'147557'!AF361</f>
        <v>-39</v>
      </c>
      <c r="R369">
        <f>'147557'!AK361</f>
        <v>-139</v>
      </c>
    </row>
    <row r="370" spans="1:18" x14ac:dyDescent="0.2">
      <c r="A370">
        <v>20121226</v>
      </c>
      <c r="B370">
        <v>0.04</v>
      </c>
      <c r="C370">
        <v>14</v>
      </c>
      <c r="D370">
        <v>-10</v>
      </c>
      <c r="E370">
        <f t="shared" si="20"/>
        <v>20121226</v>
      </c>
      <c r="F370">
        <f t="shared" si="21"/>
        <v>3.937007874015748E-2</v>
      </c>
      <c r="G370">
        <f t="shared" si="22"/>
        <v>14</v>
      </c>
      <c r="H370">
        <f t="shared" si="23"/>
        <v>-9.9400000000000048</v>
      </c>
      <c r="J370" t="str">
        <f>'147557'!A362</f>
        <v>GHCND:USC00250760</v>
      </c>
      <c r="K370" t="str">
        <f>'147557'!B362</f>
        <v>BENKELMAN NE US</v>
      </c>
      <c r="L370">
        <f>'147557'!C362</f>
        <v>922</v>
      </c>
      <c r="M370">
        <f>'147557'!D362</f>
        <v>40.052599999999998</v>
      </c>
      <c r="N370">
        <f>'147557'!E362</f>
        <v>-101.5386</v>
      </c>
      <c r="O370">
        <f>'147557'!F362</f>
        <v>20121226</v>
      </c>
      <c r="P370">
        <f>'147557'!Q362</f>
        <v>10</v>
      </c>
      <c r="Q370">
        <f>'147557'!AF362</f>
        <v>-100</v>
      </c>
      <c r="R370">
        <f>'147557'!AK362</f>
        <v>-233</v>
      </c>
    </row>
    <row r="371" spans="1:18" x14ac:dyDescent="0.2">
      <c r="A371">
        <v>20121227</v>
      </c>
      <c r="B371">
        <v>0</v>
      </c>
      <c r="C371">
        <v>22</v>
      </c>
      <c r="D371">
        <v>-8</v>
      </c>
      <c r="E371">
        <f t="shared" si="20"/>
        <v>20121227</v>
      </c>
      <c r="F371">
        <f t="shared" si="21"/>
        <v>0</v>
      </c>
      <c r="G371">
        <f t="shared" si="22"/>
        <v>21.92</v>
      </c>
      <c r="H371">
        <f t="shared" si="23"/>
        <v>-7.9600000000000009</v>
      </c>
      <c r="J371" t="str">
        <f>'147557'!A363</f>
        <v>GHCND:USC00250760</v>
      </c>
      <c r="K371" t="str">
        <f>'147557'!B363</f>
        <v>BENKELMAN NE US</v>
      </c>
      <c r="L371">
        <f>'147557'!C363</f>
        <v>922</v>
      </c>
      <c r="M371">
        <f>'147557'!D363</f>
        <v>40.052599999999998</v>
      </c>
      <c r="N371">
        <f>'147557'!E363</f>
        <v>-101.5386</v>
      </c>
      <c r="O371">
        <f>'147557'!F363</f>
        <v>20121227</v>
      </c>
      <c r="P371">
        <f>'147557'!Q363</f>
        <v>0</v>
      </c>
      <c r="Q371">
        <f>'147557'!AF363</f>
        <v>-56</v>
      </c>
      <c r="R371">
        <f>'147557'!AK363</f>
        <v>-222</v>
      </c>
    </row>
    <row r="372" spans="1:18" x14ac:dyDescent="0.2">
      <c r="A372">
        <v>20121228</v>
      </c>
      <c r="B372">
        <v>0</v>
      </c>
      <c r="C372">
        <v>20</v>
      </c>
      <c r="D372">
        <v>-3</v>
      </c>
      <c r="E372">
        <f t="shared" si="20"/>
        <v>20121228</v>
      </c>
      <c r="F372">
        <f t="shared" si="21"/>
        <v>0</v>
      </c>
      <c r="G372">
        <f t="shared" si="22"/>
        <v>19.939999999999998</v>
      </c>
      <c r="H372">
        <f t="shared" si="23"/>
        <v>-2.9200000000000017</v>
      </c>
      <c r="J372" t="str">
        <f>'147557'!A364</f>
        <v>GHCND:USC00250760</v>
      </c>
      <c r="K372" t="str">
        <f>'147557'!B364</f>
        <v>BENKELMAN NE US</v>
      </c>
      <c r="L372">
        <f>'147557'!C364</f>
        <v>922</v>
      </c>
      <c r="M372">
        <f>'147557'!D364</f>
        <v>40.052599999999998</v>
      </c>
      <c r="N372">
        <f>'147557'!E364</f>
        <v>-101.5386</v>
      </c>
      <c r="O372">
        <f>'147557'!F364</f>
        <v>20121228</v>
      </c>
      <c r="P372">
        <f>'147557'!Q364</f>
        <v>0</v>
      </c>
      <c r="Q372">
        <f>'147557'!AF364</f>
        <v>-67</v>
      </c>
      <c r="R372">
        <f>'147557'!AK364</f>
        <v>-194</v>
      </c>
    </row>
    <row r="373" spans="1:18" x14ac:dyDescent="0.2">
      <c r="A373">
        <v>20121229</v>
      </c>
      <c r="B373">
        <v>0</v>
      </c>
      <c r="C373">
        <v>25</v>
      </c>
      <c r="D373">
        <v>-3</v>
      </c>
      <c r="E373">
        <f t="shared" si="20"/>
        <v>20121229</v>
      </c>
      <c r="F373">
        <f t="shared" si="21"/>
        <v>0</v>
      </c>
      <c r="G373">
        <f t="shared" si="22"/>
        <v>24.98</v>
      </c>
      <c r="H373">
        <f t="shared" si="23"/>
        <v>-2.9200000000000017</v>
      </c>
      <c r="J373" t="str">
        <f>'147557'!A365</f>
        <v>GHCND:USC00250760</v>
      </c>
      <c r="K373" t="str">
        <f>'147557'!B365</f>
        <v>BENKELMAN NE US</v>
      </c>
      <c r="L373">
        <f>'147557'!C365</f>
        <v>922</v>
      </c>
      <c r="M373">
        <f>'147557'!D365</f>
        <v>40.052599999999998</v>
      </c>
      <c r="N373">
        <f>'147557'!E365</f>
        <v>-101.5386</v>
      </c>
      <c r="O373">
        <f>'147557'!F365</f>
        <v>20121229</v>
      </c>
      <c r="P373">
        <f>'147557'!Q365</f>
        <v>0</v>
      </c>
      <c r="Q373">
        <f>'147557'!AF365</f>
        <v>-39</v>
      </c>
      <c r="R373">
        <f>'147557'!AK365</f>
        <v>-194</v>
      </c>
    </row>
    <row r="374" spans="1:18" x14ac:dyDescent="0.2">
      <c r="A374">
        <v>20121230</v>
      </c>
      <c r="B374">
        <v>0</v>
      </c>
      <c r="C374">
        <v>36</v>
      </c>
      <c r="D374">
        <v>9</v>
      </c>
      <c r="E374">
        <f t="shared" si="20"/>
        <v>20121230</v>
      </c>
      <c r="F374">
        <f t="shared" si="21"/>
        <v>0</v>
      </c>
      <c r="G374">
        <f t="shared" si="22"/>
        <v>35.96</v>
      </c>
      <c r="H374">
        <f t="shared" si="23"/>
        <v>8.9599999999999973</v>
      </c>
      <c r="J374" t="str">
        <f>'147557'!A366</f>
        <v>GHCND:USC00250760</v>
      </c>
      <c r="K374" t="str">
        <f>'147557'!B366</f>
        <v>BENKELMAN NE US</v>
      </c>
      <c r="L374">
        <f>'147557'!C366</f>
        <v>922</v>
      </c>
      <c r="M374">
        <f>'147557'!D366</f>
        <v>40.052599999999998</v>
      </c>
      <c r="N374">
        <f>'147557'!E366</f>
        <v>-101.5386</v>
      </c>
      <c r="O374">
        <f>'147557'!F366</f>
        <v>20121230</v>
      </c>
      <c r="P374">
        <f>'147557'!Q366</f>
        <v>0</v>
      </c>
      <c r="Q374">
        <f>'147557'!AF366</f>
        <v>22</v>
      </c>
      <c r="R374">
        <f>'147557'!AK366</f>
        <v>-128</v>
      </c>
    </row>
    <row r="375" spans="1:18" x14ac:dyDescent="0.2">
      <c r="A375">
        <v>20121231</v>
      </c>
      <c r="B375">
        <v>0</v>
      </c>
      <c r="C375">
        <v>33</v>
      </c>
      <c r="D375">
        <v>11</v>
      </c>
      <c r="E375">
        <f t="shared" si="20"/>
        <v>20121231</v>
      </c>
      <c r="F375">
        <f t="shared" si="21"/>
        <v>0</v>
      </c>
      <c r="G375">
        <f t="shared" si="22"/>
        <v>33.08</v>
      </c>
      <c r="H375">
        <f t="shared" si="23"/>
        <v>10.940000000000001</v>
      </c>
      <c r="J375" t="str">
        <f>'147557'!A367</f>
        <v>GHCND:USC00250760</v>
      </c>
      <c r="K375" t="str">
        <f>'147557'!B367</f>
        <v>BENKELMAN NE US</v>
      </c>
      <c r="L375">
        <f>'147557'!C367</f>
        <v>922</v>
      </c>
      <c r="M375">
        <f>'147557'!D367</f>
        <v>40.052599999999998</v>
      </c>
      <c r="N375">
        <f>'147557'!E367</f>
        <v>-101.5386</v>
      </c>
      <c r="O375">
        <f>'147557'!F367</f>
        <v>20121231</v>
      </c>
      <c r="P375">
        <f>'147557'!Q367</f>
        <v>0</v>
      </c>
      <c r="Q375">
        <f>'147557'!AF367</f>
        <v>6</v>
      </c>
      <c r="R375">
        <f>'147557'!AK367</f>
        <v>-117</v>
      </c>
    </row>
    <row r="378" spans="1:18" x14ac:dyDescent="0.2">
      <c r="B378">
        <f>SUM(B10:B375)</f>
        <v>11.859999999999994</v>
      </c>
      <c r="C378">
        <f>AVERAGE(C10:C375)</f>
        <v>72.666666666666671</v>
      </c>
      <c r="D378">
        <f>AVERAGE(D10:D375)</f>
        <v>38.076502732240435</v>
      </c>
      <c r="F378">
        <f>SUM(F10:F375)</f>
        <v>11.889763779527563</v>
      </c>
      <c r="G378">
        <f t="shared" ref="G378:H378" si="24">AVERAGE(G10:G375)</f>
        <v>72.665737704918001</v>
      </c>
      <c r="H378">
        <f t="shared" si="24"/>
        <v>38.07721311475413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station_locs</vt:lpstr>
      <vt:lpstr>KSNE2012</vt:lpstr>
      <vt:lpstr>Atwood</vt:lpstr>
      <vt:lpstr>Colby</vt:lpstr>
      <vt:lpstr>Goodland</vt:lpstr>
      <vt:lpstr>Norton</vt:lpstr>
      <vt:lpstr>Oberlin</vt:lpstr>
      <vt:lpstr>Wakeeney</vt:lpstr>
      <vt:lpstr>Benkelman</vt:lpstr>
      <vt:lpstr>Harlan</vt:lpstr>
      <vt:lpstr>Harlan_test</vt:lpstr>
      <vt:lpstr>147760_Franklin_2</vt:lpstr>
      <vt:lpstr>Superior_147746</vt:lpstr>
      <vt:lpstr>148085_Wakeeney</vt:lpstr>
      <vt:lpstr>Sheet1</vt:lpstr>
      <vt:lpstr>147557</vt:lpstr>
      <vt:lpstr>Sheet2</vt:lpstr>
    </vt:vector>
  </TitlesOfParts>
  <Company>KSU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wthrlb</dc:creator>
  <cp:lastModifiedBy>Perkins, Sam</cp:lastModifiedBy>
  <dcterms:created xsi:type="dcterms:W3CDTF">2013-02-20T20:23:29Z</dcterms:created>
  <dcterms:modified xsi:type="dcterms:W3CDTF">2013-04-15T14:37:40Z</dcterms:modified>
</cp:coreProperties>
</file>